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rbartolome\Desktop\assessment-app\assessment-app-frontend\public\"/>
    </mc:Choice>
  </mc:AlternateContent>
  <xr:revisionPtr revIDLastSave="0" documentId="13_ncr:1_{503C5A85-BE46-4AC1-93D8-2E720B4D0EED}" xr6:coauthVersionLast="36" xr6:coauthVersionMax="47" xr10:uidLastSave="{00000000-0000-0000-0000-000000000000}"/>
  <bookViews>
    <workbookView xWindow="1176" yWindow="0" windowWidth="28800" windowHeight="12228" firstSheet="1" activeTab="1" xr2:uid="{00000000-000D-0000-FFFF-FFFF00000000}"/>
  </bookViews>
  <sheets>
    <sheet name="FOR EOD TRAINING" sheetId="5" r:id="rId1"/>
    <sheet name="EXTERNAL (RAW)" sheetId="1" r:id="rId2"/>
    <sheet name="transmitted" sheetId="6" r:id="rId3"/>
    <sheet name="SITE EOD" sheetId="2" r:id="rId4"/>
    <sheet name="201 CONTRACT EOD MTD REPORT" sheetId="3" r:id="rId5"/>
    <sheet name="SUMMARY" sheetId="4" r:id="rId6"/>
  </sheets>
  <externalReferences>
    <externalReference r:id="rId7"/>
  </externalReferences>
  <definedNames>
    <definedName name="_xlnm._FilterDatabase" localSheetId="1" hidden="1">'EXTERNAL (RAW)'!$A$2:$DD$1109</definedName>
    <definedName name="Customer_Name_Suffix_List">[1]Sheet6!$A$2:$A$9</definedName>
    <definedName name="Slicer_EMPLOYEE_STATUS">#N/A</definedName>
    <definedName name="Slicer_EMPLOYEE_STATUS1">#N/A</definedName>
    <definedName name="Slicer_LOB">#N/A</definedName>
    <definedName name="Slicer_LOB1">#N/A</definedName>
    <definedName name="Slicer_MONTH_HIRED">#N/A</definedName>
    <definedName name="Slicer_MONTH_HIRED1">#N/A</definedName>
    <definedName name="Slicer_REGION">#N/A</definedName>
    <definedName name="Slicer_REGION1">#N/A</definedName>
    <definedName name="Slicer_Site">#N/A</definedName>
    <definedName name="Slicer_Site1">#N/A</definedName>
    <definedName name="Slicer_TEAM_NAME">#N/A</definedName>
    <definedName name="Slicer_TEAM_NAME1">#N/A</definedName>
    <definedName name="Slicer_WEEK_ENDING">#N/A</definedName>
    <definedName name="Slicer_WEEK_ENDING1">#N/A</definedName>
  </definedNames>
  <calcPr calcId="191028"/>
  <pivotCaches>
    <pivotCache cacheId="0" r:id="rId8"/>
    <pivotCache cacheId="1" r:id="rId9"/>
    <pivotCache cacheId="2" r:id="rId10"/>
    <pivotCache cacheId="3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M1134" i="1" l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CM1136" i="1"/>
  <c r="CN1136" i="1"/>
  <c r="CO1136" i="1"/>
  <c r="DD1136" i="1" s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CM1144" i="1"/>
  <c r="CN1144" i="1"/>
  <c r="DD1144" i="1" s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C1134" i="1"/>
  <c r="F1134" i="1"/>
  <c r="G1134" i="1"/>
  <c r="H1134" i="1" s="1"/>
  <c r="I1134" i="1" s="1"/>
  <c r="C1135" i="1"/>
  <c r="F1135" i="1"/>
  <c r="G1135" i="1"/>
  <c r="H1135" i="1" s="1"/>
  <c r="I1135" i="1" s="1"/>
  <c r="C1136" i="1"/>
  <c r="F1136" i="1"/>
  <c r="G1136" i="1"/>
  <c r="H1136" i="1" s="1"/>
  <c r="I1136" i="1" s="1"/>
  <c r="C1137" i="1"/>
  <c r="F1137" i="1"/>
  <c r="G1137" i="1"/>
  <c r="H1137" i="1" s="1"/>
  <c r="I1137" i="1" s="1"/>
  <c r="C1138" i="1"/>
  <c r="F1138" i="1"/>
  <c r="G1138" i="1"/>
  <c r="H1138" i="1" s="1"/>
  <c r="I1138" i="1" s="1"/>
  <c r="C1139" i="1"/>
  <c r="F1139" i="1"/>
  <c r="G1139" i="1"/>
  <c r="H1139" i="1" s="1"/>
  <c r="I1139" i="1" s="1"/>
  <c r="C1140" i="1"/>
  <c r="F1140" i="1"/>
  <c r="G1140" i="1"/>
  <c r="H1140" i="1" s="1"/>
  <c r="I1140" i="1" s="1"/>
  <c r="C1141" i="1"/>
  <c r="F1141" i="1"/>
  <c r="G1141" i="1"/>
  <c r="H1141" i="1" s="1"/>
  <c r="I1141" i="1" s="1"/>
  <c r="C1142" i="1"/>
  <c r="F1142" i="1"/>
  <c r="G1142" i="1"/>
  <c r="H1142" i="1" s="1"/>
  <c r="I1142" i="1" s="1"/>
  <c r="C1143" i="1"/>
  <c r="F1143" i="1"/>
  <c r="G1143" i="1"/>
  <c r="H1143" i="1" s="1"/>
  <c r="I1143" i="1" s="1"/>
  <c r="C1144" i="1"/>
  <c r="F1144" i="1"/>
  <c r="G1144" i="1"/>
  <c r="H1144" i="1" s="1"/>
  <c r="I1144" i="1" s="1"/>
  <c r="C1145" i="1"/>
  <c r="F1145" i="1"/>
  <c r="G1145" i="1"/>
  <c r="H1145" i="1" s="1"/>
  <c r="I1145" i="1" s="1"/>
  <c r="C1146" i="1"/>
  <c r="F1146" i="1"/>
  <c r="G1146" i="1"/>
  <c r="H1146" i="1" s="1"/>
  <c r="I1146" i="1" s="1"/>
  <c r="C1147" i="1"/>
  <c r="F1147" i="1"/>
  <c r="G1147" i="1"/>
  <c r="H1147" i="1" s="1"/>
  <c r="I1147" i="1" s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CM1117" i="1"/>
  <c r="CN1117" i="1"/>
  <c r="DD1117" i="1" s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CM1120" i="1"/>
  <c r="CN1120" i="1"/>
  <c r="CO1120" i="1"/>
  <c r="CP1120" i="1"/>
  <c r="CQ1120" i="1"/>
  <c r="DD1120" i="1" s="1"/>
  <c r="CR1120" i="1"/>
  <c r="CS1120" i="1"/>
  <c r="CT1120" i="1"/>
  <c r="CU1120" i="1"/>
  <c r="CV1120" i="1"/>
  <c r="CW1120" i="1"/>
  <c r="CX1120" i="1"/>
  <c r="CY1120" i="1"/>
  <c r="CZ1120" i="1"/>
  <c r="DA1120" i="1"/>
  <c r="DB1120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CM1125" i="1"/>
  <c r="CN1125" i="1"/>
  <c r="CO1125" i="1"/>
  <c r="CP1125" i="1"/>
  <c r="CQ1125" i="1"/>
  <c r="DD1125" i="1" s="1"/>
  <c r="CR1125" i="1"/>
  <c r="CS1125" i="1"/>
  <c r="CT1125" i="1"/>
  <c r="CU1125" i="1"/>
  <c r="CV1125" i="1"/>
  <c r="CW1125" i="1"/>
  <c r="CX1125" i="1"/>
  <c r="CY1125" i="1"/>
  <c r="CZ1125" i="1"/>
  <c r="DA1125" i="1"/>
  <c r="DB1125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CM1133" i="1"/>
  <c r="CN1133" i="1"/>
  <c r="CO1133" i="1"/>
  <c r="CP1133" i="1"/>
  <c r="DD1133" i="1" s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G1133" i="1"/>
  <c r="H1133" i="1" s="1"/>
  <c r="I1133" i="1" s="1"/>
  <c r="F1133" i="1"/>
  <c r="E1133" i="1" s="1"/>
  <c r="D1133" i="1"/>
  <c r="C1133" i="1"/>
  <c r="G1132" i="1"/>
  <c r="H1132" i="1" s="1"/>
  <c r="I1132" i="1" s="1"/>
  <c r="F1132" i="1"/>
  <c r="D1132" i="1" s="1"/>
  <c r="E1132" i="1"/>
  <c r="C1132" i="1"/>
  <c r="G1131" i="1"/>
  <c r="H1131" i="1" s="1"/>
  <c r="I1131" i="1" s="1"/>
  <c r="F1131" i="1"/>
  <c r="E1131" i="1" s="1"/>
  <c r="C1131" i="1"/>
  <c r="G1130" i="1"/>
  <c r="H1130" i="1" s="1"/>
  <c r="I1130" i="1" s="1"/>
  <c r="F1130" i="1"/>
  <c r="E1130" i="1" s="1"/>
  <c r="C1130" i="1"/>
  <c r="G1129" i="1"/>
  <c r="H1129" i="1" s="1"/>
  <c r="I1129" i="1" s="1"/>
  <c r="F1129" i="1"/>
  <c r="E1129" i="1" s="1"/>
  <c r="D1129" i="1"/>
  <c r="C1129" i="1"/>
  <c r="G1128" i="1"/>
  <c r="H1128" i="1" s="1"/>
  <c r="I1128" i="1" s="1"/>
  <c r="F1128" i="1"/>
  <c r="E1128" i="1"/>
  <c r="D1128" i="1"/>
  <c r="C1128" i="1"/>
  <c r="G1127" i="1"/>
  <c r="H1127" i="1" s="1"/>
  <c r="I1127" i="1" s="1"/>
  <c r="F1127" i="1"/>
  <c r="C1127" i="1"/>
  <c r="G1126" i="1"/>
  <c r="H1126" i="1" s="1"/>
  <c r="I1126" i="1" s="1"/>
  <c r="F1126" i="1"/>
  <c r="E1126" i="1" s="1"/>
  <c r="D1126" i="1"/>
  <c r="C1126" i="1"/>
  <c r="G1125" i="1"/>
  <c r="H1125" i="1" s="1"/>
  <c r="I1125" i="1" s="1"/>
  <c r="F1125" i="1"/>
  <c r="E1125" i="1" s="1"/>
  <c r="D1125" i="1"/>
  <c r="C1125" i="1"/>
  <c r="G1124" i="1"/>
  <c r="H1124" i="1" s="1"/>
  <c r="I1124" i="1" s="1"/>
  <c r="F1124" i="1"/>
  <c r="D1124" i="1" s="1"/>
  <c r="E1124" i="1"/>
  <c r="C1124" i="1"/>
  <c r="G1123" i="1"/>
  <c r="H1123" i="1" s="1"/>
  <c r="I1123" i="1" s="1"/>
  <c r="F1123" i="1"/>
  <c r="E1123" i="1" s="1"/>
  <c r="C1123" i="1"/>
  <c r="G1122" i="1"/>
  <c r="H1122" i="1" s="1"/>
  <c r="I1122" i="1" s="1"/>
  <c r="F1122" i="1"/>
  <c r="E1122" i="1" s="1"/>
  <c r="C1122" i="1"/>
  <c r="G1121" i="1"/>
  <c r="H1121" i="1" s="1"/>
  <c r="I1121" i="1" s="1"/>
  <c r="F1121" i="1"/>
  <c r="E1121" i="1" s="1"/>
  <c r="C1121" i="1"/>
  <c r="G1120" i="1"/>
  <c r="H1120" i="1" s="1"/>
  <c r="I1120" i="1" s="1"/>
  <c r="F1120" i="1"/>
  <c r="E1120" i="1"/>
  <c r="D1120" i="1"/>
  <c r="C1120" i="1"/>
  <c r="G1119" i="1"/>
  <c r="H1119" i="1" s="1"/>
  <c r="I1119" i="1" s="1"/>
  <c r="F1119" i="1"/>
  <c r="C1119" i="1"/>
  <c r="G1118" i="1"/>
  <c r="H1118" i="1" s="1"/>
  <c r="I1118" i="1" s="1"/>
  <c r="F1118" i="1"/>
  <c r="E1118" i="1" s="1"/>
  <c r="D1118" i="1"/>
  <c r="C1118" i="1"/>
  <c r="G1117" i="1"/>
  <c r="H1117" i="1" s="1"/>
  <c r="I1117" i="1" s="1"/>
  <c r="F1117" i="1"/>
  <c r="E1117" i="1" s="1"/>
  <c r="C1117" i="1"/>
  <c r="G1116" i="1"/>
  <c r="H1116" i="1" s="1"/>
  <c r="I1116" i="1" s="1"/>
  <c r="F1116" i="1"/>
  <c r="D1116" i="1" s="1"/>
  <c r="E1116" i="1"/>
  <c r="C1116" i="1"/>
  <c r="G1115" i="1"/>
  <c r="H1115" i="1" s="1"/>
  <c r="I1115" i="1" s="1"/>
  <c r="F1115" i="1"/>
  <c r="E1115" i="1" s="1"/>
  <c r="C1115" i="1"/>
  <c r="G1114" i="1"/>
  <c r="H1114" i="1" s="1"/>
  <c r="I1114" i="1" s="1"/>
  <c r="F1114" i="1"/>
  <c r="E1114" i="1" s="1"/>
  <c r="C1114" i="1"/>
  <c r="G1113" i="1"/>
  <c r="H1113" i="1" s="1"/>
  <c r="I1113" i="1" s="1"/>
  <c r="F1113" i="1"/>
  <c r="E1113" i="1" s="1"/>
  <c r="C1113" i="1"/>
  <c r="G1112" i="1"/>
  <c r="H1112" i="1" s="1"/>
  <c r="I1112" i="1" s="1"/>
  <c r="F1112" i="1"/>
  <c r="E1112" i="1" s="1"/>
  <c r="C1112" i="1"/>
  <c r="G1111" i="1"/>
  <c r="H1111" i="1" s="1"/>
  <c r="I1111" i="1" s="1"/>
  <c r="F1111" i="1"/>
  <c r="C1111" i="1"/>
  <c r="G1110" i="1"/>
  <c r="H1110" i="1" s="1"/>
  <c r="I1110" i="1" s="1"/>
  <c r="F1110" i="1"/>
  <c r="E1110" i="1" s="1"/>
  <c r="C1110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CM1067" i="1"/>
  <c r="CN1067" i="1"/>
  <c r="CO1067" i="1"/>
  <c r="DD1067" i="1" s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CM1071" i="1"/>
  <c r="CN1071" i="1"/>
  <c r="CO1071" i="1"/>
  <c r="CP1071" i="1"/>
  <c r="CQ1071" i="1"/>
  <c r="DD1071" i="1" s="1"/>
  <c r="CR1071" i="1"/>
  <c r="CS1071" i="1"/>
  <c r="CT1071" i="1"/>
  <c r="CU1071" i="1"/>
  <c r="CV1071" i="1"/>
  <c r="CW1071" i="1"/>
  <c r="CX1071" i="1"/>
  <c r="CY1071" i="1"/>
  <c r="CZ1071" i="1"/>
  <c r="DA1071" i="1"/>
  <c r="DB1071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CM1074" i="1"/>
  <c r="CN1074" i="1"/>
  <c r="DD1074" i="1" s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CM1082" i="1"/>
  <c r="CN1082" i="1"/>
  <c r="CO1082" i="1"/>
  <c r="CP1082" i="1"/>
  <c r="DD1082" i="1" s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CM1091" i="1"/>
  <c r="CN1091" i="1"/>
  <c r="DD1091" i="1" s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CM1098" i="1"/>
  <c r="CN1098" i="1"/>
  <c r="CO1098" i="1"/>
  <c r="CP1098" i="1"/>
  <c r="CQ1098" i="1"/>
  <c r="CR1098" i="1"/>
  <c r="CS1098" i="1"/>
  <c r="CT1098" i="1"/>
  <c r="CU1098" i="1"/>
  <c r="CV1098" i="1"/>
  <c r="DD1098" i="1" s="1"/>
  <c r="CW1098" i="1"/>
  <c r="CX1098" i="1"/>
  <c r="CY1098" i="1"/>
  <c r="CZ1098" i="1"/>
  <c r="DA1098" i="1"/>
  <c r="DB1098" i="1"/>
  <c r="CM1099" i="1"/>
  <c r="CN1099" i="1"/>
  <c r="DD1099" i="1" s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D1106" i="1"/>
  <c r="CM1107" i="1"/>
  <c r="CN1107" i="1"/>
  <c r="CO1107" i="1"/>
  <c r="CP1107" i="1"/>
  <c r="CQ1107" i="1"/>
  <c r="CR1107" i="1"/>
  <c r="CS1107" i="1"/>
  <c r="CT1107" i="1"/>
  <c r="DD1107" i="1" s="1"/>
  <c r="CU1107" i="1"/>
  <c r="CV1107" i="1"/>
  <c r="CW1107" i="1"/>
  <c r="CX1107" i="1"/>
  <c r="CY1107" i="1"/>
  <c r="CZ1107" i="1"/>
  <c r="DA1107" i="1"/>
  <c r="DB1107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G1109" i="1"/>
  <c r="H1109" i="1" s="1"/>
  <c r="I1109" i="1" s="1"/>
  <c r="F1109" i="1"/>
  <c r="E1109" i="1" s="1"/>
  <c r="C1109" i="1"/>
  <c r="G1108" i="1"/>
  <c r="H1108" i="1" s="1"/>
  <c r="I1108" i="1" s="1"/>
  <c r="F1108" i="1"/>
  <c r="E1108" i="1" s="1"/>
  <c r="C1108" i="1"/>
  <c r="G1107" i="1"/>
  <c r="H1107" i="1" s="1"/>
  <c r="I1107" i="1" s="1"/>
  <c r="F1107" i="1"/>
  <c r="E1107" i="1" s="1"/>
  <c r="C1107" i="1"/>
  <c r="G1106" i="1"/>
  <c r="H1106" i="1" s="1"/>
  <c r="I1106" i="1" s="1"/>
  <c r="F1106" i="1"/>
  <c r="D1106" i="1" s="1"/>
  <c r="E1106" i="1"/>
  <c r="C1106" i="1"/>
  <c r="G1105" i="1"/>
  <c r="H1105" i="1" s="1"/>
  <c r="I1105" i="1" s="1"/>
  <c r="F1105" i="1"/>
  <c r="C1105" i="1"/>
  <c r="G1104" i="1"/>
  <c r="H1104" i="1" s="1"/>
  <c r="I1104" i="1" s="1"/>
  <c r="F1104" i="1"/>
  <c r="E1104" i="1"/>
  <c r="D1104" i="1"/>
  <c r="C1104" i="1"/>
  <c r="G1103" i="1"/>
  <c r="H1103" i="1" s="1"/>
  <c r="I1103" i="1" s="1"/>
  <c r="F1103" i="1"/>
  <c r="E1103" i="1" s="1"/>
  <c r="D1103" i="1"/>
  <c r="C1103" i="1"/>
  <c r="G1102" i="1"/>
  <c r="H1102" i="1" s="1"/>
  <c r="I1102" i="1" s="1"/>
  <c r="F1102" i="1"/>
  <c r="D1102" i="1" s="1"/>
  <c r="C1102" i="1"/>
  <c r="G1101" i="1"/>
  <c r="H1101" i="1" s="1"/>
  <c r="I1101" i="1" s="1"/>
  <c r="F1101" i="1"/>
  <c r="E1101" i="1" s="1"/>
  <c r="C1101" i="1"/>
  <c r="G1100" i="1"/>
  <c r="H1100" i="1" s="1"/>
  <c r="I1100" i="1" s="1"/>
  <c r="F1100" i="1"/>
  <c r="E1100" i="1" s="1"/>
  <c r="D1100" i="1"/>
  <c r="C1100" i="1"/>
  <c r="G1099" i="1"/>
  <c r="H1099" i="1" s="1"/>
  <c r="I1099" i="1" s="1"/>
  <c r="F1099" i="1"/>
  <c r="E1099" i="1" s="1"/>
  <c r="C1099" i="1"/>
  <c r="G1098" i="1"/>
  <c r="H1098" i="1" s="1"/>
  <c r="I1098" i="1" s="1"/>
  <c r="F1098" i="1"/>
  <c r="D1098" i="1" s="1"/>
  <c r="E1098" i="1"/>
  <c r="C1098" i="1"/>
  <c r="G1097" i="1"/>
  <c r="H1097" i="1" s="1"/>
  <c r="I1097" i="1" s="1"/>
  <c r="F1097" i="1"/>
  <c r="C1097" i="1"/>
  <c r="G1096" i="1"/>
  <c r="H1096" i="1" s="1"/>
  <c r="I1096" i="1" s="1"/>
  <c r="F1096" i="1"/>
  <c r="E1096" i="1"/>
  <c r="D1096" i="1"/>
  <c r="C1096" i="1"/>
  <c r="G1095" i="1"/>
  <c r="H1095" i="1" s="1"/>
  <c r="I1095" i="1" s="1"/>
  <c r="F1095" i="1"/>
  <c r="E1095" i="1" s="1"/>
  <c r="D1095" i="1"/>
  <c r="C1095" i="1"/>
  <c r="G1094" i="1"/>
  <c r="H1094" i="1" s="1"/>
  <c r="I1094" i="1" s="1"/>
  <c r="F1094" i="1"/>
  <c r="D1094" i="1" s="1"/>
  <c r="C1094" i="1"/>
  <c r="G1093" i="1"/>
  <c r="H1093" i="1" s="1"/>
  <c r="I1093" i="1" s="1"/>
  <c r="F1093" i="1"/>
  <c r="E1093" i="1" s="1"/>
  <c r="C1093" i="1"/>
  <c r="G1092" i="1"/>
  <c r="H1092" i="1" s="1"/>
  <c r="I1092" i="1" s="1"/>
  <c r="F1092" i="1"/>
  <c r="E1092" i="1" s="1"/>
  <c r="D1092" i="1"/>
  <c r="C1092" i="1"/>
  <c r="G1091" i="1"/>
  <c r="H1091" i="1" s="1"/>
  <c r="I1091" i="1" s="1"/>
  <c r="F1091" i="1"/>
  <c r="E1091" i="1" s="1"/>
  <c r="C1091" i="1"/>
  <c r="G1090" i="1"/>
  <c r="H1090" i="1" s="1"/>
  <c r="I1090" i="1" s="1"/>
  <c r="F1090" i="1"/>
  <c r="D1090" i="1" s="1"/>
  <c r="E1090" i="1"/>
  <c r="C1090" i="1"/>
  <c r="G1089" i="1"/>
  <c r="H1089" i="1" s="1"/>
  <c r="I1089" i="1" s="1"/>
  <c r="F1089" i="1"/>
  <c r="C1089" i="1"/>
  <c r="G1088" i="1"/>
  <c r="H1088" i="1" s="1"/>
  <c r="I1088" i="1" s="1"/>
  <c r="F1088" i="1"/>
  <c r="E1088" i="1"/>
  <c r="D1088" i="1"/>
  <c r="C1088" i="1"/>
  <c r="G1087" i="1"/>
  <c r="H1087" i="1" s="1"/>
  <c r="I1087" i="1" s="1"/>
  <c r="F1087" i="1"/>
  <c r="E1087" i="1" s="1"/>
  <c r="D1087" i="1"/>
  <c r="C1087" i="1"/>
  <c r="G1086" i="1"/>
  <c r="H1086" i="1" s="1"/>
  <c r="I1086" i="1" s="1"/>
  <c r="F1086" i="1"/>
  <c r="D1086" i="1" s="1"/>
  <c r="C1086" i="1"/>
  <c r="G1085" i="1"/>
  <c r="H1085" i="1" s="1"/>
  <c r="I1085" i="1" s="1"/>
  <c r="F1085" i="1"/>
  <c r="E1085" i="1" s="1"/>
  <c r="C1085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C1060" i="1"/>
  <c r="F1060" i="1"/>
  <c r="G1060" i="1"/>
  <c r="H1060" i="1" s="1"/>
  <c r="I1060" i="1" s="1"/>
  <c r="C1061" i="1"/>
  <c r="F1061" i="1"/>
  <c r="G1061" i="1"/>
  <c r="H1061" i="1"/>
  <c r="I1061" i="1" s="1"/>
  <c r="C1062" i="1"/>
  <c r="F1062" i="1"/>
  <c r="G1062" i="1"/>
  <c r="H1062" i="1" s="1"/>
  <c r="I1062" i="1" s="1"/>
  <c r="C1063" i="1"/>
  <c r="F1063" i="1"/>
  <c r="G1063" i="1"/>
  <c r="H1063" i="1" s="1"/>
  <c r="I1063" i="1" s="1"/>
  <c r="C1064" i="1"/>
  <c r="F1064" i="1"/>
  <c r="G1064" i="1"/>
  <c r="H1064" i="1" s="1"/>
  <c r="I1064" i="1" s="1"/>
  <c r="C1065" i="1"/>
  <c r="F1065" i="1"/>
  <c r="G1065" i="1"/>
  <c r="H1065" i="1" s="1"/>
  <c r="I1065" i="1" s="1"/>
  <c r="C1066" i="1"/>
  <c r="F1066" i="1"/>
  <c r="G1066" i="1"/>
  <c r="H1066" i="1" s="1"/>
  <c r="I1066" i="1" s="1"/>
  <c r="C1067" i="1"/>
  <c r="F1067" i="1"/>
  <c r="G1067" i="1"/>
  <c r="H1067" i="1" s="1"/>
  <c r="I1067" i="1" s="1"/>
  <c r="C1068" i="1"/>
  <c r="F1068" i="1"/>
  <c r="G1068" i="1"/>
  <c r="H1068" i="1" s="1"/>
  <c r="I1068" i="1" s="1"/>
  <c r="C1069" i="1"/>
  <c r="F1069" i="1"/>
  <c r="G1069" i="1"/>
  <c r="H1069" i="1"/>
  <c r="I1069" i="1" s="1"/>
  <c r="C1070" i="1"/>
  <c r="F1070" i="1"/>
  <c r="G1070" i="1"/>
  <c r="H1070" i="1" s="1"/>
  <c r="I1070" i="1" s="1"/>
  <c r="C1071" i="1"/>
  <c r="F1071" i="1"/>
  <c r="G1071" i="1"/>
  <c r="H1071" i="1"/>
  <c r="I1071" i="1" s="1"/>
  <c r="C1072" i="1"/>
  <c r="F1072" i="1"/>
  <c r="G1072" i="1"/>
  <c r="H1072" i="1" s="1"/>
  <c r="I1072" i="1" s="1"/>
  <c r="C1073" i="1"/>
  <c r="F1073" i="1"/>
  <c r="G1073" i="1"/>
  <c r="H1073" i="1" s="1"/>
  <c r="I1073" i="1" s="1"/>
  <c r="C1074" i="1"/>
  <c r="F1074" i="1"/>
  <c r="G1074" i="1"/>
  <c r="H1074" i="1" s="1"/>
  <c r="I1074" i="1" s="1"/>
  <c r="C1075" i="1"/>
  <c r="F1075" i="1"/>
  <c r="G1075" i="1"/>
  <c r="H1075" i="1" s="1"/>
  <c r="I1075" i="1" s="1"/>
  <c r="C1076" i="1"/>
  <c r="F1076" i="1"/>
  <c r="G1076" i="1"/>
  <c r="H1076" i="1" s="1"/>
  <c r="I1076" i="1" s="1"/>
  <c r="C1077" i="1"/>
  <c r="F1077" i="1"/>
  <c r="G1077" i="1"/>
  <c r="H1077" i="1"/>
  <c r="I1077" i="1" s="1"/>
  <c r="C1078" i="1"/>
  <c r="F1078" i="1"/>
  <c r="G1078" i="1"/>
  <c r="H1078" i="1" s="1"/>
  <c r="I1078" i="1" s="1"/>
  <c r="C1079" i="1"/>
  <c r="F1079" i="1"/>
  <c r="G1079" i="1"/>
  <c r="H1079" i="1" s="1"/>
  <c r="I1079" i="1" s="1"/>
  <c r="C1080" i="1"/>
  <c r="F1080" i="1"/>
  <c r="G1080" i="1"/>
  <c r="H1080" i="1" s="1"/>
  <c r="I1080" i="1" s="1"/>
  <c r="C1081" i="1"/>
  <c r="F1081" i="1"/>
  <c r="G1081" i="1"/>
  <c r="H1081" i="1" s="1"/>
  <c r="I1081" i="1" s="1"/>
  <c r="C1082" i="1"/>
  <c r="F1082" i="1"/>
  <c r="G1082" i="1"/>
  <c r="H1082" i="1" s="1"/>
  <c r="I1082" i="1" s="1"/>
  <c r="C1083" i="1"/>
  <c r="F1083" i="1"/>
  <c r="G1083" i="1"/>
  <c r="H1083" i="1" s="1"/>
  <c r="I1083" i="1" s="1"/>
  <c r="C1084" i="1"/>
  <c r="F1084" i="1"/>
  <c r="G1084" i="1"/>
  <c r="H1084" i="1" s="1"/>
  <c r="I1084" i="1" s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G1059" i="1"/>
  <c r="H1059" i="1" s="1"/>
  <c r="I1059" i="1" s="1"/>
  <c r="F1059" i="1"/>
  <c r="E1059" i="1" s="1"/>
  <c r="D1059" i="1"/>
  <c r="C1059" i="1"/>
  <c r="G1058" i="1"/>
  <c r="H1058" i="1" s="1"/>
  <c r="I1058" i="1" s="1"/>
  <c r="F1058" i="1"/>
  <c r="E1058" i="1" s="1"/>
  <c r="C1058" i="1"/>
  <c r="G1057" i="1"/>
  <c r="H1057" i="1" s="1"/>
  <c r="I1057" i="1" s="1"/>
  <c r="F1057" i="1"/>
  <c r="E1057" i="1" s="1"/>
  <c r="D1057" i="1"/>
  <c r="C1057" i="1"/>
  <c r="G1056" i="1"/>
  <c r="H1056" i="1" s="1"/>
  <c r="I1056" i="1" s="1"/>
  <c r="F1056" i="1"/>
  <c r="C1056" i="1"/>
  <c r="G1055" i="1"/>
  <c r="H1055" i="1" s="1"/>
  <c r="I1055" i="1" s="1"/>
  <c r="F1055" i="1"/>
  <c r="E1055" i="1" s="1"/>
  <c r="D1055" i="1"/>
  <c r="C1055" i="1"/>
  <c r="G1054" i="1"/>
  <c r="H1054" i="1" s="1"/>
  <c r="I1054" i="1" s="1"/>
  <c r="F1054" i="1"/>
  <c r="E1054" i="1" s="1"/>
  <c r="C1054" i="1"/>
  <c r="G1053" i="1"/>
  <c r="H1053" i="1" s="1"/>
  <c r="I1053" i="1" s="1"/>
  <c r="F1053" i="1"/>
  <c r="D1053" i="1" s="1"/>
  <c r="E1053" i="1"/>
  <c r="C1053" i="1"/>
  <c r="G1052" i="1"/>
  <c r="H1052" i="1" s="1"/>
  <c r="I1052" i="1" s="1"/>
  <c r="F1052" i="1"/>
  <c r="E1052" i="1" s="1"/>
  <c r="D1052" i="1"/>
  <c r="C1052" i="1"/>
  <c r="G1051" i="1"/>
  <c r="H1051" i="1" s="1"/>
  <c r="I1051" i="1" s="1"/>
  <c r="F1051" i="1"/>
  <c r="E1051" i="1" s="1"/>
  <c r="C1051" i="1"/>
  <c r="G1050" i="1"/>
  <c r="H1050" i="1" s="1"/>
  <c r="I1050" i="1" s="1"/>
  <c r="F1050" i="1"/>
  <c r="E1050" i="1" s="1"/>
  <c r="C1050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CM1040" i="1"/>
  <c r="CN1040" i="1"/>
  <c r="DD1040" i="1" s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CM1042" i="1"/>
  <c r="CN1042" i="1"/>
  <c r="CO1042" i="1"/>
  <c r="CP1042" i="1"/>
  <c r="CQ1042" i="1"/>
  <c r="CR1042" i="1"/>
  <c r="CS1042" i="1"/>
  <c r="DD1042" i="1" s="1"/>
  <c r="CT1042" i="1"/>
  <c r="CU1042" i="1"/>
  <c r="CV1042" i="1"/>
  <c r="CW1042" i="1"/>
  <c r="CX1042" i="1"/>
  <c r="CY1042" i="1"/>
  <c r="CZ1042" i="1"/>
  <c r="DA1042" i="1"/>
  <c r="DB1042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CM1049" i="1"/>
  <c r="CN1049" i="1"/>
  <c r="CO1049" i="1"/>
  <c r="CP1049" i="1"/>
  <c r="DD1049" i="1" s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CM1056" i="1"/>
  <c r="CN1056" i="1"/>
  <c r="DD1056" i="1" s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C1035" i="1"/>
  <c r="F1035" i="1"/>
  <c r="G1035" i="1"/>
  <c r="H1035" i="1" s="1"/>
  <c r="I1035" i="1" s="1"/>
  <c r="K1035" i="1"/>
  <c r="C1036" i="1"/>
  <c r="F1036" i="1"/>
  <c r="G1036" i="1"/>
  <c r="H1036" i="1" s="1"/>
  <c r="I1036" i="1" s="1"/>
  <c r="K1036" i="1"/>
  <c r="C1037" i="1"/>
  <c r="F1037" i="1"/>
  <c r="G1037" i="1"/>
  <c r="H1037" i="1" s="1"/>
  <c r="I1037" i="1" s="1"/>
  <c r="K1037" i="1"/>
  <c r="C1038" i="1"/>
  <c r="F1038" i="1"/>
  <c r="G1038" i="1"/>
  <c r="H1038" i="1"/>
  <c r="I1038" i="1" s="1"/>
  <c r="K1038" i="1"/>
  <c r="C1039" i="1"/>
  <c r="F1039" i="1"/>
  <c r="G1039" i="1"/>
  <c r="H1039" i="1" s="1"/>
  <c r="I1039" i="1" s="1"/>
  <c r="K1039" i="1"/>
  <c r="C1040" i="1"/>
  <c r="F1040" i="1"/>
  <c r="G1040" i="1"/>
  <c r="H1040" i="1"/>
  <c r="I1040" i="1" s="1"/>
  <c r="K1040" i="1"/>
  <c r="C1041" i="1"/>
  <c r="F1041" i="1"/>
  <c r="G1041" i="1"/>
  <c r="H1041" i="1"/>
  <c r="I1041" i="1" s="1"/>
  <c r="K1041" i="1"/>
  <c r="C1042" i="1"/>
  <c r="F1042" i="1"/>
  <c r="G1042" i="1"/>
  <c r="H1042" i="1" s="1"/>
  <c r="I1042" i="1" s="1"/>
  <c r="K1042" i="1"/>
  <c r="C1043" i="1"/>
  <c r="F1043" i="1"/>
  <c r="G1043" i="1"/>
  <c r="H1043" i="1" s="1"/>
  <c r="I1043" i="1" s="1"/>
  <c r="K1043" i="1"/>
  <c r="C1044" i="1"/>
  <c r="F1044" i="1"/>
  <c r="G1044" i="1"/>
  <c r="H1044" i="1"/>
  <c r="I1044" i="1" s="1"/>
  <c r="K1044" i="1"/>
  <c r="C1045" i="1"/>
  <c r="F1045" i="1"/>
  <c r="G1045" i="1"/>
  <c r="H1045" i="1"/>
  <c r="I1045" i="1" s="1"/>
  <c r="K1045" i="1"/>
  <c r="C1046" i="1"/>
  <c r="F1046" i="1"/>
  <c r="G1046" i="1"/>
  <c r="H1046" i="1" s="1"/>
  <c r="I1046" i="1" s="1"/>
  <c r="K1046" i="1"/>
  <c r="C1047" i="1"/>
  <c r="F1047" i="1"/>
  <c r="G1047" i="1"/>
  <c r="H1047" i="1" s="1"/>
  <c r="I1047" i="1" s="1"/>
  <c r="K1047" i="1"/>
  <c r="C1048" i="1"/>
  <c r="F1048" i="1"/>
  <c r="G1048" i="1"/>
  <c r="H1048" i="1" s="1"/>
  <c r="I1048" i="1" s="1"/>
  <c r="K1048" i="1"/>
  <c r="C1049" i="1"/>
  <c r="F1049" i="1"/>
  <c r="G1049" i="1"/>
  <c r="H1049" i="1"/>
  <c r="I1049" i="1" s="1"/>
  <c r="K1049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CM1011" i="1"/>
  <c r="CN1011" i="1"/>
  <c r="CO1011" i="1"/>
  <c r="CP1011" i="1"/>
  <c r="DD1011" i="1" s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CM1020" i="1"/>
  <c r="CN1020" i="1"/>
  <c r="DD1020" i="1" s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CM1023" i="1"/>
  <c r="CN1023" i="1"/>
  <c r="CO1023" i="1"/>
  <c r="CP1023" i="1"/>
  <c r="CQ1023" i="1"/>
  <c r="DD1023" i="1" s="1"/>
  <c r="CR1023" i="1"/>
  <c r="CS1023" i="1"/>
  <c r="CT1023" i="1"/>
  <c r="CU1023" i="1"/>
  <c r="CV1023" i="1"/>
  <c r="CW1023" i="1"/>
  <c r="CX1023" i="1"/>
  <c r="CY1023" i="1"/>
  <c r="CZ1023" i="1"/>
  <c r="DA1023" i="1"/>
  <c r="DB1023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CM1027" i="1"/>
  <c r="CN1027" i="1"/>
  <c r="DD1027" i="1" s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C1010" i="1"/>
  <c r="F1010" i="1"/>
  <c r="G1010" i="1"/>
  <c r="H1010" i="1" s="1"/>
  <c r="I1010" i="1" s="1"/>
  <c r="C1011" i="1"/>
  <c r="F1011" i="1"/>
  <c r="G1011" i="1"/>
  <c r="H1011" i="1" s="1"/>
  <c r="I1011" i="1" s="1"/>
  <c r="C1012" i="1"/>
  <c r="F1012" i="1"/>
  <c r="G1012" i="1"/>
  <c r="H1012" i="1" s="1"/>
  <c r="I1012" i="1" s="1"/>
  <c r="C1013" i="1"/>
  <c r="F1013" i="1"/>
  <c r="G1013" i="1"/>
  <c r="H1013" i="1" s="1"/>
  <c r="I1013" i="1" s="1"/>
  <c r="C1014" i="1"/>
  <c r="F1014" i="1"/>
  <c r="G1014" i="1"/>
  <c r="H1014" i="1" s="1"/>
  <c r="I1014" i="1" s="1"/>
  <c r="C1015" i="1"/>
  <c r="F1015" i="1"/>
  <c r="G1015" i="1"/>
  <c r="H1015" i="1" s="1"/>
  <c r="I1015" i="1" s="1"/>
  <c r="C1016" i="1"/>
  <c r="F1016" i="1"/>
  <c r="G1016" i="1"/>
  <c r="H1016" i="1" s="1"/>
  <c r="I1016" i="1" s="1"/>
  <c r="C1017" i="1"/>
  <c r="F1017" i="1"/>
  <c r="G1017" i="1"/>
  <c r="H1017" i="1" s="1"/>
  <c r="I1017" i="1" s="1"/>
  <c r="C1018" i="1"/>
  <c r="F1018" i="1"/>
  <c r="G1018" i="1"/>
  <c r="H1018" i="1" s="1"/>
  <c r="I1018" i="1" s="1"/>
  <c r="C1019" i="1"/>
  <c r="F1019" i="1"/>
  <c r="G1019" i="1"/>
  <c r="H1019" i="1" s="1"/>
  <c r="I1019" i="1" s="1"/>
  <c r="C1020" i="1"/>
  <c r="F1020" i="1"/>
  <c r="G1020" i="1"/>
  <c r="H1020" i="1" s="1"/>
  <c r="I1020" i="1" s="1"/>
  <c r="C1021" i="1"/>
  <c r="F1021" i="1"/>
  <c r="G1021" i="1"/>
  <c r="H1021" i="1" s="1"/>
  <c r="I1021" i="1" s="1"/>
  <c r="C1022" i="1"/>
  <c r="F1022" i="1"/>
  <c r="G1022" i="1"/>
  <c r="H1022" i="1" s="1"/>
  <c r="I1022" i="1" s="1"/>
  <c r="C1023" i="1"/>
  <c r="F1023" i="1"/>
  <c r="G1023" i="1"/>
  <c r="H1023" i="1" s="1"/>
  <c r="I1023" i="1" s="1"/>
  <c r="C1024" i="1"/>
  <c r="F1024" i="1"/>
  <c r="G1024" i="1"/>
  <c r="H1024" i="1" s="1"/>
  <c r="I1024" i="1" s="1"/>
  <c r="C1025" i="1"/>
  <c r="F1025" i="1"/>
  <c r="G1025" i="1"/>
  <c r="H1025" i="1" s="1"/>
  <c r="I1025" i="1" s="1"/>
  <c r="C1026" i="1"/>
  <c r="F1026" i="1"/>
  <c r="G1026" i="1"/>
  <c r="H1026" i="1" s="1"/>
  <c r="I1026" i="1" s="1"/>
  <c r="C1027" i="1"/>
  <c r="F1027" i="1"/>
  <c r="G1027" i="1"/>
  <c r="H1027" i="1" s="1"/>
  <c r="I1027" i="1" s="1"/>
  <c r="C1028" i="1"/>
  <c r="F1028" i="1"/>
  <c r="G1028" i="1"/>
  <c r="H1028" i="1" s="1"/>
  <c r="I1028" i="1" s="1"/>
  <c r="C1029" i="1"/>
  <c r="F1029" i="1"/>
  <c r="G1029" i="1"/>
  <c r="H1029" i="1" s="1"/>
  <c r="I1029" i="1" s="1"/>
  <c r="C1030" i="1"/>
  <c r="F1030" i="1"/>
  <c r="G1030" i="1"/>
  <c r="H1030" i="1" s="1"/>
  <c r="I1030" i="1" s="1"/>
  <c r="C1031" i="1"/>
  <c r="F1031" i="1"/>
  <c r="G1031" i="1"/>
  <c r="H1031" i="1" s="1"/>
  <c r="I1031" i="1" s="1"/>
  <c r="C1032" i="1"/>
  <c r="F1032" i="1"/>
  <c r="G1032" i="1"/>
  <c r="H1032" i="1" s="1"/>
  <c r="I1032" i="1" s="1"/>
  <c r="C1033" i="1"/>
  <c r="F1033" i="1"/>
  <c r="G1033" i="1"/>
  <c r="H1033" i="1" s="1"/>
  <c r="I1033" i="1" s="1"/>
  <c r="C1034" i="1"/>
  <c r="F1034" i="1"/>
  <c r="G1034" i="1"/>
  <c r="H1034" i="1" s="1"/>
  <c r="I1034" i="1" s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CW952" i="1"/>
  <c r="CW953" i="1"/>
  <c r="CW954" i="1"/>
  <c r="CW955" i="1"/>
  <c r="CW956" i="1"/>
  <c r="CW957" i="1"/>
  <c r="CW958" i="1"/>
  <c r="CW959" i="1"/>
  <c r="CW960" i="1"/>
  <c r="CW961" i="1"/>
  <c r="CW962" i="1"/>
  <c r="CW963" i="1"/>
  <c r="CW964" i="1"/>
  <c r="CW965" i="1"/>
  <c r="CW966" i="1"/>
  <c r="CW967" i="1"/>
  <c r="CW968" i="1"/>
  <c r="CW969" i="1"/>
  <c r="CW970" i="1"/>
  <c r="CW971" i="1"/>
  <c r="CW972" i="1"/>
  <c r="CW973" i="1"/>
  <c r="CW974" i="1"/>
  <c r="CW975" i="1"/>
  <c r="CW976" i="1"/>
  <c r="CW977" i="1"/>
  <c r="CW978" i="1"/>
  <c r="CW979" i="1"/>
  <c r="CW980" i="1"/>
  <c r="CW981" i="1"/>
  <c r="CW982" i="1"/>
  <c r="CW983" i="1"/>
  <c r="CW984" i="1"/>
  <c r="CW985" i="1"/>
  <c r="CW986" i="1"/>
  <c r="CW987" i="1"/>
  <c r="CW988" i="1"/>
  <c r="CW989" i="1"/>
  <c r="CW990" i="1"/>
  <c r="CW991" i="1"/>
  <c r="CW992" i="1"/>
  <c r="CW993" i="1"/>
  <c r="CW994" i="1"/>
  <c r="CW995" i="1"/>
  <c r="CW996" i="1"/>
  <c r="CW997" i="1"/>
  <c r="CW998" i="1"/>
  <c r="CW999" i="1"/>
  <c r="CW1000" i="1"/>
  <c r="CW1001" i="1"/>
  <c r="CW1002" i="1"/>
  <c r="CW1003" i="1"/>
  <c r="CW1004" i="1"/>
  <c r="CW1005" i="1"/>
  <c r="CW1006" i="1"/>
  <c r="CW1007" i="1"/>
  <c r="CW1008" i="1"/>
  <c r="CW1009" i="1"/>
  <c r="CM985" i="1"/>
  <c r="CN985" i="1"/>
  <c r="CO985" i="1"/>
  <c r="CP985" i="1"/>
  <c r="CQ985" i="1"/>
  <c r="CR985" i="1"/>
  <c r="CS985" i="1"/>
  <c r="CT985" i="1"/>
  <c r="CU985" i="1"/>
  <c r="CV985" i="1"/>
  <c r="CX985" i="1"/>
  <c r="CY985" i="1"/>
  <c r="CZ985" i="1"/>
  <c r="DA985" i="1"/>
  <c r="DB985" i="1"/>
  <c r="CM986" i="1"/>
  <c r="CN986" i="1"/>
  <c r="CO986" i="1"/>
  <c r="CP986" i="1"/>
  <c r="CQ986" i="1"/>
  <c r="CR986" i="1"/>
  <c r="CS986" i="1"/>
  <c r="CT986" i="1"/>
  <c r="CU986" i="1"/>
  <c r="CV986" i="1"/>
  <c r="CX986" i="1"/>
  <c r="CY986" i="1"/>
  <c r="CZ986" i="1"/>
  <c r="DA986" i="1"/>
  <c r="DB986" i="1"/>
  <c r="CM987" i="1"/>
  <c r="CN987" i="1"/>
  <c r="CO987" i="1"/>
  <c r="CP987" i="1"/>
  <c r="CQ987" i="1"/>
  <c r="CR987" i="1"/>
  <c r="CS987" i="1"/>
  <c r="CT987" i="1"/>
  <c r="CU987" i="1"/>
  <c r="CV987" i="1"/>
  <c r="CX987" i="1"/>
  <c r="CY987" i="1"/>
  <c r="CZ987" i="1"/>
  <c r="DA987" i="1"/>
  <c r="DB987" i="1"/>
  <c r="CM988" i="1"/>
  <c r="CN988" i="1"/>
  <c r="CO988" i="1"/>
  <c r="CP988" i="1"/>
  <c r="CQ988" i="1"/>
  <c r="CR988" i="1"/>
  <c r="CS988" i="1"/>
  <c r="CT988" i="1"/>
  <c r="CU988" i="1"/>
  <c r="CV988" i="1"/>
  <c r="CX988" i="1"/>
  <c r="CY988" i="1"/>
  <c r="CZ988" i="1"/>
  <c r="DA988" i="1"/>
  <c r="DB988" i="1"/>
  <c r="CM989" i="1"/>
  <c r="CN989" i="1"/>
  <c r="CO989" i="1"/>
  <c r="CP989" i="1"/>
  <c r="CQ989" i="1"/>
  <c r="CR989" i="1"/>
  <c r="CS989" i="1"/>
  <c r="CT989" i="1"/>
  <c r="CU989" i="1"/>
  <c r="CV989" i="1"/>
  <c r="CX989" i="1"/>
  <c r="CY989" i="1"/>
  <c r="CZ989" i="1"/>
  <c r="DA989" i="1"/>
  <c r="DB989" i="1"/>
  <c r="CM990" i="1"/>
  <c r="CN990" i="1"/>
  <c r="CO990" i="1"/>
  <c r="CP990" i="1"/>
  <c r="CQ990" i="1"/>
  <c r="CR990" i="1"/>
  <c r="CS990" i="1"/>
  <c r="CT990" i="1"/>
  <c r="CU990" i="1"/>
  <c r="CV990" i="1"/>
  <c r="CX990" i="1"/>
  <c r="CY990" i="1"/>
  <c r="CZ990" i="1"/>
  <c r="DA990" i="1"/>
  <c r="DB990" i="1"/>
  <c r="CM991" i="1"/>
  <c r="CN991" i="1"/>
  <c r="CO991" i="1"/>
  <c r="CP991" i="1"/>
  <c r="CQ991" i="1"/>
  <c r="CR991" i="1"/>
  <c r="CS991" i="1"/>
  <c r="CT991" i="1"/>
  <c r="CU991" i="1"/>
  <c r="CV991" i="1"/>
  <c r="CX991" i="1"/>
  <c r="CY991" i="1"/>
  <c r="CZ991" i="1"/>
  <c r="DA991" i="1"/>
  <c r="DB991" i="1"/>
  <c r="CM992" i="1"/>
  <c r="CN992" i="1"/>
  <c r="CO992" i="1"/>
  <c r="CP992" i="1"/>
  <c r="CQ992" i="1"/>
  <c r="CR992" i="1"/>
  <c r="CS992" i="1"/>
  <c r="CT992" i="1"/>
  <c r="CU992" i="1"/>
  <c r="CV992" i="1"/>
  <c r="CX992" i="1"/>
  <c r="CY992" i="1"/>
  <c r="CZ992" i="1"/>
  <c r="DA992" i="1"/>
  <c r="DB992" i="1"/>
  <c r="CM993" i="1"/>
  <c r="CN993" i="1"/>
  <c r="CO993" i="1"/>
  <c r="CP993" i="1"/>
  <c r="CQ993" i="1"/>
  <c r="CR993" i="1"/>
  <c r="CS993" i="1"/>
  <c r="CT993" i="1"/>
  <c r="CU993" i="1"/>
  <c r="CV993" i="1"/>
  <c r="CX993" i="1"/>
  <c r="CY993" i="1"/>
  <c r="CZ993" i="1"/>
  <c r="DA993" i="1"/>
  <c r="DB993" i="1"/>
  <c r="CM994" i="1"/>
  <c r="CN994" i="1"/>
  <c r="CO994" i="1"/>
  <c r="CP994" i="1"/>
  <c r="CQ994" i="1"/>
  <c r="CR994" i="1"/>
  <c r="CS994" i="1"/>
  <c r="CT994" i="1"/>
  <c r="CU994" i="1"/>
  <c r="CV994" i="1"/>
  <c r="CX994" i="1"/>
  <c r="CY994" i="1"/>
  <c r="CZ994" i="1"/>
  <c r="DA994" i="1"/>
  <c r="DB994" i="1"/>
  <c r="CM995" i="1"/>
  <c r="CN995" i="1"/>
  <c r="CO995" i="1"/>
  <c r="CP995" i="1"/>
  <c r="CQ995" i="1"/>
  <c r="CR995" i="1"/>
  <c r="CS995" i="1"/>
  <c r="CT995" i="1"/>
  <c r="CU995" i="1"/>
  <c r="CV995" i="1"/>
  <c r="CX995" i="1"/>
  <c r="CY995" i="1"/>
  <c r="CZ995" i="1"/>
  <c r="DA995" i="1"/>
  <c r="DB995" i="1"/>
  <c r="CM996" i="1"/>
  <c r="CN996" i="1"/>
  <c r="CO996" i="1"/>
  <c r="CP996" i="1"/>
  <c r="CQ996" i="1"/>
  <c r="CR996" i="1"/>
  <c r="CS996" i="1"/>
  <c r="CT996" i="1"/>
  <c r="CU996" i="1"/>
  <c r="CV996" i="1"/>
  <c r="CX996" i="1"/>
  <c r="CY996" i="1"/>
  <c r="CZ996" i="1"/>
  <c r="DA996" i="1"/>
  <c r="DB996" i="1"/>
  <c r="CM997" i="1"/>
  <c r="CN997" i="1"/>
  <c r="CO997" i="1"/>
  <c r="CP997" i="1"/>
  <c r="CQ997" i="1"/>
  <c r="CR997" i="1"/>
  <c r="CS997" i="1"/>
  <c r="CT997" i="1"/>
  <c r="CU997" i="1"/>
  <c r="CV997" i="1"/>
  <c r="CX997" i="1"/>
  <c r="CY997" i="1"/>
  <c r="CZ997" i="1"/>
  <c r="DA997" i="1"/>
  <c r="DB997" i="1"/>
  <c r="CM998" i="1"/>
  <c r="CN998" i="1"/>
  <c r="CO998" i="1"/>
  <c r="CP998" i="1"/>
  <c r="CQ998" i="1"/>
  <c r="CR998" i="1"/>
  <c r="CS998" i="1"/>
  <c r="CT998" i="1"/>
  <c r="CU998" i="1"/>
  <c r="CV998" i="1"/>
  <c r="CX998" i="1"/>
  <c r="CY998" i="1"/>
  <c r="CZ998" i="1"/>
  <c r="DA998" i="1"/>
  <c r="DB998" i="1"/>
  <c r="CM999" i="1"/>
  <c r="CN999" i="1"/>
  <c r="CO999" i="1"/>
  <c r="CP999" i="1"/>
  <c r="CQ999" i="1"/>
  <c r="CR999" i="1"/>
  <c r="CS999" i="1"/>
  <c r="CT999" i="1"/>
  <c r="CU999" i="1"/>
  <c r="CV999" i="1"/>
  <c r="CX999" i="1"/>
  <c r="CY999" i="1"/>
  <c r="CZ999" i="1"/>
  <c r="DA999" i="1"/>
  <c r="DB999" i="1"/>
  <c r="CM1000" i="1"/>
  <c r="CN1000" i="1"/>
  <c r="CO1000" i="1"/>
  <c r="CP1000" i="1"/>
  <c r="CQ1000" i="1"/>
  <c r="CR1000" i="1"/>
  <c r="CS1000" i="1"/>
  <c r="CT1000" i="1"/>
  <c r="CU1000" i="1"/>
  <c r="CV1000" i="1"/>
  <c r="CX1000" i="1"/>
  <c r="CY1000" i="1"/>
  <c r="CZ1000" i="1"/>
  <c r="DA1000" i="1"/>
  <c r="DB1000" i="1"/>
  <c r="CM1001" i="1"/>
  <c r="CN1001" i="1"/>
  <c r="CO1001" i="1"/>
  <c r="CP1001" i="1"/>
  <c r="CQ1001" i="1"/>
  <c r="CR1001" i="1"/>
  <c r="CS1001" i="1"/>
  <c r="CT1001" i="1"/>
  <c r="CU1001" i="1"/>
  <c r="CV1001" i="1"/>
  <c r="CX1001" i="1"/>
  <c r="CY1001" i="1"/>
  <c r="CZ1001" i="1"/>
  <c r="DA1001" i="1"/>
  <c r="DB1001" i="1"/>
  <c r="CM1002" i="1"/>
  <c r="CN1002" i="1"/>
  <c r="CO1002" i="1"/>
  <c r="CP1002" i="1"/>
  <c r="CQ1002" i="1"/>
  <c r="CR1002" i="1"/>
  <c r="CS1002" i="1"/>
  <c r="CT1002" i="1"/>
  <c r="CU1002" i="1"/>
  <c r="CV1002" i="1"/>
  <c r="CX1002" i="1"/>
  <c r="CY1002" i="1"/>
  <c r="CZ1002" i="1"/>
  <c r="DA1002" i="1"/>
  <c r="DB1002" i="1"/>
  <c r="CM1003" i="1"/>
  <c r="CN1003" i="1"/>
  <c r="CO1003" i="1"/>
  <c r="CP1003" i="1"/>
  <c r="CQ1003" i="1"/>
  <c r="CR1003" i="1"/>
  <c r="CS1003" i="1"/>
  <c r="CT1003" i="1"/>
  <c r="CU1003" i="1"/>
  <c r="CV1003" i="1"/>
  <c r="CX1003" i="1"/>
  <c r="CY1003" i="1"/>
  <c r="CZ1003" i="1"/>
  <c r="DA1003" i="1"/>
  <c r="DB1003" i="1"/>
  <c r="CM1004" i="1"/>
  <c r="CN1004" i="1"/>
  <c r="CO1004" i="1"/>
  <c r="CP1004" i="1"/>
  <c r="CQ1004" i="1"/>
  <c r="CR1004" i="1"/>
  <c r="CS1004" i="1"/>
  <c r="CT1004" i="1"/>
  <c r="CU1004" i="1"/>
  <c r="CV1004" i="1"/>
  <c r="CX1004" i="1"/>
  <c r="CY1004" i="1"/>
  <c r="CZ1004" i="1"/>
  <c r="DA1004" i="1"/>
  <c r="DB1004" i="1"/>
  <c r="CM1005" i="1"/>
  <c r="CN1005" i="1"/>
  <c r="CO1005" i="1"/>
  <c r="CP1005" i="1"/>
  <c r="CQ1005" i="1"/>
  <c r="CR1005" i="1"/>
  <c r="CS1005" i="1"/>
  <c r="CT1005" i="1"/>
  <c r="CU1005" i="1"/>
  <c r="CV1005" i="1"/>
  <c r="CX1005" i="1"/>
  <c r="CY1005" i="1"/>
  <c r="CZ1005" i="1"/>
  <c r="DA1005" i="1"/>
  <c r="DB1005" i="1"/>
  <c r="CM1006" i="1"/>
  <c r="CN1006" i="1"/>
  <c r="CO1006" i="1"/>
  <c r="CP1006" i="1"/>
  <c r="CQ1006" i="1"/>
  <c r="CR1006" i="1"/>
  <c r="CS1006" i="1"/>
  <c r="CT1006" i="1"/>
  <c r="CU1006" i="1"/>
  <c r="CV1006" i="1"/>
  <c r="CX1006" i="1"/>
  <c r="CY1006" i="1"/>
  <c r="CZ1006" i="1"/>
  <c r="DA1006" i="1"/>
  <c r="DB1006" i="1"/>
  <c r="CM1007" i="1"/>
  <c r="CN1007" i="1"/>
  <c r="CO1007" i="1"/>
  <c r="CP1007" i="1"/>
  <c r="CQ1007" i="1"/>
  <c r="CR1007" i="1"/>
  <c r="CS1007" i="1"/>
  <c r="CT1007" i="1"/>
  <c r="CU1007" i="1"/>
  <c r="CV1007" i="1"/>
  <c r="CX1007" i="1"/>
  <c r="CY1007" i="1"/>
  <c r="CZ1007" i="1"/>
  <c r="DA1007" i="1"/>
  <c r="DB1007" i="1"/>
  <c r="CM1008" i="1"/>
  <c r="CN1008" i="1"/>
  <c r="CO1008" i="1"/>
  <c r="CP1008" i="1"/>
  <c r="CQ1008" i="1"/>
  <c r="CR1008" i="1"/>
  <c r="CS1008" i="1"/>
  <c r="CT1008" i="1"/>
  <c r="CU1008" i="1"/>
  <c r="CV1008" i="1"/>
  <c r="CX1008" i="1"/>
  <c r="CY1008" i="1"/>
  <c r="CZ1008" i="1"/>
  <c r="DA1008" i="1"/>
  <c r="DB1008" i="1"/>
  <c r="CM1009" i="1"/>
  <c r="CN1009" i="1"/>
  <c r="CO1009" i="1"/>
  <c r="CP1009" i="1"/>
  <c r="CQ1009" i="1"/>
  <c r="CR1009" i="1"/>
  <c r="CS1009" i="1"/>
  <c r="CT1009" i="1"/>
  <c r="CU1009" i="1"/>
  <c r="CV1009" i="1"/>
  <c r="CX1009" i="1"/>
  <c r="CY1009" i="1"/>
  <c r="CZ1009" i="1"/>
  <c r="DA1009" i="1"/>
  <c r="DB1009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C985" i="1"/>
  <c r="F985" i="1"/>
  <c r="G985" i="1"/>
  <c r="H985" i="1" s="1"/>
  <c r="I985" i="1" s="1"/>
  <c r="C986" i="1"/>
  <c r="F986" i="1"/>
  <c r="G986" i="1"/>
  <c r="H986" i="1" s="1"/>
  <c r="I986" i="1" s="1"/>
  <c r="C987" i="1"/>
  <c r="F987" i="1"/>
  <c r="G987" i="1"/>
  <c r="H987" i="1" s="1"/>
  <c r="I987" i="1" s="1"/>
  <c r="C988" i="1"/>
  <c r="F988" i="1"/>
  <c r="G988" i="1"/>
  <c r="H988" i="1" s="1"/>
  <c r="I988" i="1" s="1"/>
  <c r="C989" i="1"/>
  <c r="F989" i="1"/>
  <c r="G989" i="1"/>
  <c r="H989" i="1" s="1"/>
  <c r="I989" i="1" s="1"/>
  <c r="C990" i="1"/>
  <c r="F990" i="1"/>
  <c r="G990" i="1"/>
  <c r="H990" i="1" s="1"/>
  <c r="I990" i="1" s="1"/>
  <c r="C991" i="1"/>
  <c r="F991" i="1"/>
  <c r="G991" i="1"/>
  <c r="H991" i="1" s="1"/>
  <c r="I991" i="1" s="1"/>
  <c r="C992" i="1"/>
  <c r="F992" i="1"/>
  <c r="G992" i="1"/>
  <c r="H992" i="1" s="1"/>
  <c r="I992" i="1" s="1"/>
  <c r="C993" i="1"/>
  <c r="F993" i="1"/>
  <c r="G993" i="1"/>
  <c r="H993" i="1" s="1"/>
  <c r="I993" i="1" s="1"/>
  <c r="C994" i="1"/>
  <c r="F994" i="1"/>
  <c r="G994" i="1"/>
  <c r="H994" i="1" s="1"/>
  <c r="I994" i="1" s="1"/>
  <c r="C995" i="1"/>
  <c r="F995" i="1"/>
  <c r="G995" i="1"/>
  <c r="H995" i="1"/>
  <c r="I995" i="1" s="1"/>
  <c r="C996" i="1"/>
  <c r="F996" i="1"/>
  <c r="G996" i="1"/>
  <c r="H996" i="1" s="1"/>
  <c r="I996" i="1" s="1"/>
  <c r="C997" i="1"/>
  <c r="F997" i="1"/>
  <c r="G997" i="1"/>
  <c r="H997" i="1"/>
  <c r="I997" i="1" s="1"/>
  <c r="C998" i="1"/>
  <c r="F998" i="1"/>
  <c r="G998" i="1"/>
  <c r="H998" i="1" s="1"/>
  <c r="I998" i="1" s="1"/>
  <c r="C999" i="1"/>
  <c r="F999" i="1"/>
  <c r="G999" i="1"/>
  <c r="H999" i="1"/>
  <c r="I999" i="1" s="1"/>
  <c r="C1000" i="1"/>
  <c r="F1000" i="1"/>
  <c r="G1000" i="1"/>
  <c r="H1000" i="1" s="1"/>
  <c r="I1000" i="1" s="1"/>
  <c r="C1001" i="1"/>
  <c r="F1001" i="1"/>
  <c r="G1001" i="1"/>
  <c r="H1001" i="1"/>
  <c r="I1001" i="1" s="1"/>
  <c r="C1002" i="1"/>
  <c r="F1002" i="1"/>
  <c r="G1002" i="1"/>
  <c r="H1002" i="1" s="1"/>
  <c r="I1002" i="1" s="1"/>
  <c r="C1003" i="1"/>
  <c r="F1003" i="1"/>
  <c r="G1003" i="1"/>
  <c r="H1003" i="1"/>
  <c r="I1003" i="1" s="1"/>
  <c r="C1004" i="1"/>
  <c r="F1004" i="1"/>
  <c r="G1004" i="1"/>
  <c r="H1004" i="1" s="1"/>
  <c r="I1004" i="1" s="1"/>
  <c r="C1005" i="1"/>
  <c r="F1005" i="1"/>
  <c r="G1005" i="1"/>
  <c r="H1005" i="1" s="1"/>
  <c r="I1005" i="1" s="1"/>
  <c r="C1006" i="1"/>
  <c r="F1006" i="1"/>
  <c r="G1006" i="1"/>
  <c r="H1006" i="1"/>
  <c r="I1006" i="1" s="1"/>
  <c r="C1007" i="1"/>
  <c r="F1007" i="1"/>
  <c r="G1007" i="1"/>
  <c r="H1007" i="1" s="1"/>
  <c r="I1007" i="1" s="1"/>
  <c r="C1008" i="1"/>
  <c r="F1008" i="1"/>
  <c r="G1008" i="1"/>
  <c r="H1008" i="1"/>
  <c r="I1008" i="1" s="1"/>
  <c r="C1009" i="1"/>
  <c r="F1009" i="1"/>
  <c r="G1009" i="1"/>
  <c r="H1009" i="1" s="1"/>
  <c r="I1009" i="1" s="1"/>
  <c r="CM978" i="1"/>
  <c r="CN978" i="1"/>
  <c r="CO978" i="1"/>
  <c r="CP978" i="1"/>
  <c r="CQ978" i="1"/>
  <c r="CR978" i="1"/>
  <c r="CS978" i="1"/>
  <c r="CT978" i="1"/>
  <c r="CU978" i="1"/>
  <c r="CV978" i="1"/>
  <c r="CX978" i="1"/>
  <c r="CY978" i="1"/>
  <c r="CZ978" i="1"/>
  <c r="DA978" i="1"/>
  <c r="DB978" i="1"/>
  <c r="CM979" i="1"/>
  <c r="CN979" i="1"/>
  <c r="CO979" i="1"/>
  <c r="CP979" i="1"/>
  <c r="CQ979" i="1"/>
  <c r="CR979" i="1"/>
  <c r="CS979" i="1"/>
  <c r="CT979" i="1"/>
  <c r="CU979" i="1"/>
  <c r="CV979" i="1"/>
  <c r="CX979" i="1"/>
  <c r="CY979" i="1"/>
  <c r="CZ979" i="1"/>
  <c r="DA979" i="1"/>
  <c r="DB979" i="1"/>
  <c r="CM980" i="1"/>
  <c r="CN980" i="1"/>
  <c r="CO980" i="1"/>
  <c r="CP980" i="1"/>
  <c r="CQ980" i="1"/>
  <c r="CR980" i="1"/>
  <c r="CS980" i="1"/>
  <c r="CT980" i="1"/>
  <c r="CU980" i="1"/>
  <c r="CV980" i="1"/>
  <c r="CX980" i="1"/>
  <c r="CY980" i="1"/>
  <c r="CZ980" i="1"/>
  <c r="DA980" i="1"/>
  <c r="DB980" i="1"/>
  <c r="CM981" i="1"/>
  <c r="CN981" i="1"/>
  <c r="CO981" i="1"/>
  <c r="CP981" i="1"/>
  <c r="CQ981" i="1"/>
  <c r="CR981" i="1"/>
  <c r="CS981" i="1"/>
  <c r="CT981" i="1"/>
  <c r="CU981" i="1"/>
  <c r="CV981" i="1"/>
  <c r="CX981" i="1"/>
  <c r="CY981" i="1"/>
  <c r="CZ981" i="1"/>
  <c r="DA981" i="1"/>
  <c r="DB981" i="1"/>
  <c r="CM982" i="1"/>
  <c r="CN982" i="1"/>
  <c r="CO982" i="1"/>
  <c r="CP982" i="1"/>
  <c r="CQ982" i="1"/>
  <c r="CR982" i="1"/>
  <c r="CS982" i="1"/>
  <c r="CT982" i="1"/>
  <c r="CU982" i="1"/>
  <c r="CV982" i="1"/>
  <c r="CX982" i="1"/>
  <c r="CY982" i="1"/>
  <c r="CZ982" i="1"/>
  <c r="DA982" i="1"/>
  <c r="DB982" i="1"/>
  <c r="CM983" i="1"/>
  <c r="CN983" i="1"/>
  <c r="CO983" i="1"/>
  <c r="CP983" i="1"/>
  <c r="CQ983" i="1"/>
  <c r="CR983" i="1"/>
  <c r="CS983" i="1"/>
  <c r="CT983" i="1"/>
  <c r="CU983" i="1"/>
  <c r="CV983" i="1"/>
  <c r="CX983" i="1"/>
  <c r="CY983" i="1"/>
  <c r="CZ983" i="1"/>
  <c r="DA983" i="1"/>
  <c r="DB983" i="1"/>
  <c r="CM984" i="1"/>
  <c r="CN984" i="1"/>
  <c r="CO984" i="1"/>
  <c r="CP984" i="1"/>
  <c r="CQ984" i="1"/>
  <c r="CR984" i="1"/>
  <c r="CS984" i="1"/>
  <c r="CT984" i="1"/>
  <c r="CU984" i="1"/>
  <c r="CV984" i="1"/>
  <c r="CX984" i="1"/>
  <c r="CY984" i="1"/>
  <c r="CZ984" i="1"/>
  <c r="DA984" i="1"/>
  <c r="DB984" i="1"/>
  <c r="K984" i="1"/>
  <c r="G984" i="1"/>
  <c r="H984" i="1" s="1"/>
  <c r="I984" i="1" s="1"/>
  <c r="F984" i="1"/>
  <c r="E984" i="1" s="1"/>
  <c r="D984" i="1"/>
  <c r="C984" i="1"/>
  <c r="K983" i="1"/>
  <c r="G983" i="1"/>
  <c r="H983" i="1" s="1"/>
  <c r="I983" i="1" s="1"/>
  <c r="F983" i="1"/>
  <c r="D983" i="1" s="1"/>
  <c r="C983" i="1"/>
  <c r="K982" i="1"/>
  <c r="G982" i="1"/>
  <c r="H982" i="1" s="1"/>
  <c r="I982" i="1" s="1"/>
  <c r="F982" i="1"/>
  <c r="D982" i="1" s="1"/>
  <c r="E982" i="1"/>
  <c r="C982" i="1"/>
  <c r="K981" i="1"/>
  <c r="G981" i="1"/>
  <c r="H981" i="1" s="1"/>
  <c r="I981" i="1" s="1"/>
  <c r="F981" i="1"/>
  <c r="D981" i="1" s="1"/>
  <c r="C981" i="1"/>
  <c r="K980" i="1"/>
  <c r="G980" i="1"/>
  <c r="H980" i="1" s="1"/>
  <c r="I980" i="1" s="1"/>
  <c r="F980" i="1"/>
  <c r="E980" i="1"/>
  <c r="D980" i="1"/>
  <c r="C980" i="1"/>
  <c r="K979" i="1"/>
  <c r="G979" i="1"/>
  <c r="H979" i="1" s="1"/>
  <c r="I979" i="1" s="1"/>
  <c r="F979" i="1"/>
  <c r="D979" i="1" s="1"/>
  <c r="C979" i="1"/>
  <c r="K978" i="1"/>
  <c r="G978" i="1"/>
  <c r="H978" i="1" s="1"/>
  <c r="I978" i="1" s="1"/>
  <c r="F978" i="1"/>
  <c r="E978" i="1" s="1"/>
  <c r="D978" i="1"/>
  <c r="C978" i="1"/>
  <c r="CM976" i="1"/>
  <c r="CN976" i="1"/>
  <c r="CO976" i="1"/>
  <c r="CP976" i="1"/>
  <c r="CQ976" i="1"/>
  <c r="CR976" i="1"/>
  <c r="CS976" i="1"/>
  <c r="CT976" i="1"/>
  <c r="CU976" i="1"/>
  <c r="CV976" i="1"/>
  <c r="CX976" i="1"/>
  <c r="CY976" i="1"/>
  <c r="CZ976" i="1"/>
  <c r="DA976" i="1"/>
  <c r="DB976" i="1"/>
  <c r="CM977" i="1"/>
  <c r="CN977" i="1"/>
  <c r="CO977" i="1"/>
  <c r="CP977" i="1"/>
  <c r="CQ977" i="1"/>
  <c r="CR977" i="1"/>
  <c r="CS977" i="1"/>
  <c r="CT977" i="1"/>
  <c r="CU977" i="1"/>
  <c r="CV977" i="1"/>
  <c r="CX977" i="1"/>
  <c r="CY977" i="1"/>
  <c r="CZ977" i="1"/>
  <c r="DA977" i="1"/>
  <c r="DB977" i="1"/>
  <c r="K977" i="1"/>
  <c r="G977" i="1"/>
  <c r="H977" i="1" s="1"/>
  <c r="I977" i="1" s="1"/>
  <c r="F977" i="1"/>
  <c r="D977" i="1" s="1"/>
  <c r="E977" i="1"/>
  <c r="C977" i="1"/>
  <c r="K976" i="1"/>
  <c r="G976" i="1"/>
  <c r="H976" i="1" s="1"/>
  <c r="I976" i="1" s="1"/>
  <c r="F976" i="1"/>
  <c r="E976" i="1" s="1"/>
  <c r="D976" i="1"/>
  <c r="C976" i="1"/>
  <c r="CM967" i="1"/>
  <c r="CN967" i="1"/>
  <c r="DD967" i="1" s="1"/>
  <c r="CO967" i="1"/>
  <c r="CP967" i="1"/>
  <c r="CQ967" i="1"/>
  <c r="CR967" i="1"/>
  <c r="CS967" i="1"/>
  <c r="CT967" i="1"/>
  <c r="CU967" i="1"/>
  <c r="CV967" i="1"/>
  <c r="CX967" i="1"/>
  <c r="CY967" i="1"/>
  <c r="CZ967" i="1"/>
  <c r="DA967" i="1"/>
  <c r="DB967" i="1"/>
  <c r="CM968" i="1"/>
  <c r="CN968" i="1"/>
  <c r="DD968" i="1" s="1"/>
  <c r="CO968" i="1"/>
  <c r="CP968" i="1"/>
  <c r="CQ968" i="1"/>
  <c r="CR968" i="1"/>
  <c r="CS968" i="1"/>
  <c r="CT968" i="1"/>
  <c r="CU968" i="1"/>
  <c r="CV968" i="1"/>
  <c r="CX968" i="1"/>
  <c r="CY968" i="1"/>
  <c r="CZ968" i="1"/>
  <c r="DA968" i="1"/>
  <c r="DB968" i="1"/>
  <c r="CM969" i="1"/>
  <c r="CN969" i="1"/>
  <c r="DD969" i="1" s="1"/>
  <c r="CO969" i="1"/>
  <c r="CP969" i="1"/>
  <c r="CQ969" i="1"/>
  <c r="CR969" i="1"/>
  <c r="CS969" i="1"/>
  <c r="CT969" i="1"/>
  <c r="CU969" i="1"/>
  <c r="CV969" i="1"/>
  <c r="CX969" i="1"/>
  <c r="CY969" i="1"/>
  <c r="CZ969" i="1"/>
  <c r="DA969" i="1"/>
  <c r="DB969" i="1"/>
  <c r="CM970" i="1"/>
  <c r="CN970" i="1"/>
  <c r="DD970" i="1" s="1"/>
  <c r="CO970" i="1"/>
  <c r="CP970" i="1"/>
  <c r="CQ970" i="1"/>
  <c r="CR970" i="1"/>
  <c r="CS970" i="1"/>
  <c r="CT970" i="1"/>
  <c r="CU970" i="1"/>
  <c r="CV970" i="1"/>
  <c r="CX970" i="1"/>
  <c r="CY970" i="1"/>
  <c r="CZ970" i="1"/>
  <c r="DA970" i="1"/>
  <c r="DB970" i="1"/>
  <c r="CM971" i="1"/>
  <c r="CN971" i="1"/>
  <c r="DD971" i="1" s="1"/>
  <c r="CO971" i="1"/>
  <c r="CP971" i="1"/>
  <c r="CQ971" i="1"/>
  <c r="CR971" i="1"/>
  <c r="CS971" i="1"/>
  <c r="CT971" i="1"/>
  <c r="CU971" i="1"/>
  <c r="CV971" i="1"/>
  <c r="CX971" i="1"/>
  <c r="CY971" i="1"/>
  <c r="CZ971" i="1"/>
  <c r="DA971" i="1"/>
  <c r="DB971" i="1"/>
  <c r="CM972" i="1"/>
  <c r="CN972" i="1"/>
  <c r="DD972" i="1" s="1"/>
  <c r="CO972" i="1"/>
  <c r="CP972" i="1"/>
  <c r="CQ972" i="1"/>
  <c r="CR972" i="1"/>
  <c r="CS972" i="1"/>
  <c r="CT972" i="1"/>
  <c r="CU972" i="1"/>
  <c r="CV972" i="1"/>
  <c r="CX972" i="1"/>
  <c r="CY972" i="1"/>
  <c r="CZ972" i="1"/>
  <c r="DA972" i="1"/>
  <c r="DB972" i="1"/>
  <c r="CM973" i="1"/>
  <c r="CN973" i="1"/>
  <c r="DD973" i="1" s="1"/>
  <c r="CO973" i="1"/>
  <c r="CP973" i="1"/>
  <c r="CQ973" i="1"/>
  <c r="CR973" i="1"/>
  <c r="CS973" i="1"/>
  <c r="CT973" i="1"/>
  <c r="CU973" i="1"/>
  <c r="CV973" i="1"/>
  <c r="CX973" i="1"/>
  <c r="CY973" i="1"/>
  <c r="CZ973" i="1"/>
  <c r="DA973" i="1"/>
  <c r="DB973" i="1"/>
  <c r="CM974" i="1"/>
  <c r="CN974" i="1"/>
  <c r="DD974" i="1" s="1"/>
  <c r="CO974" i="1"/>
  <c r="CP974" i="1"/>
  <c r="CQ974" i="1"/>
  <c r="CR974" i="1"/>
  <c r="CS974" i="1"/>
  <c r="CT974" i="1"/>
  <c r="CU974" i="1"/>
  <c r="CV974" i="1"/>
  <c r="CX974" i="1"/>
  <c r="CY974" i="1"/>
  <c r="CZ974" i="1"/>
  <c r="DA974" i="1"/>
  <c r="DB974" i="1"/>
  <c r="CM975" i="1"/>
  <c r="CN975" i="1"/>
  <c r="DD975" i="1" s="1"/>
  <c r="CO975" i="1"/>
  <c r="CP975" i="1"/>
  <c r="CQ975" i="1"/>
  <c r="CR975" i="1"/>
  <c r="CS975" i="1"/>
  <c r="CT975" i="1"/>
  <c r="CU975" i="1"/>
  <c r="CV975" i="1"/>
  <c r="CX975" i="1"/>
  <c r="CY975" i="1"/>
  <c r="CZ975" i="1"/>
  <c r="DA975" i="1"/>
  <c r="DB975" i="1"/>
  <c r="C967" i="1"/>
  <c r="F967" i="1"/>
  <c r="G967" i="1"/>
  <c r="H967" i="1" s="1"/>
  <c r="I967" i="1" s="1"/>
  <c r="C968" i="1"/>
  <c r="F968" i="1"/>
  <c r="G968" i="1"/>
  <c r="H968" i="1" s="1"/>
  <c r="I968" i="1" s="1"/>
  <c r="C969" i="1"/>
  <c r="F969" i="1"/>
  <c r="G969" i="1"/>
  <c r="H969" i="1" s="1"/>
  <c r="I969" i="1" s="1"/>
  <c r="C970" i="1"/>
  <c r="F970" i="1"/>
  <c r="G970" i="1"/>
  <c r="H970" i="1"/>
  <c r="I970" i="1" s="1"/>
  <c r="C971" i="1"/>
  <c r="F971" i="1"/>
  <c r="G971" i="1"/>
  <c r="H971" i="1" s="1"/>
  <c r="I971" i="1" s="1"/>
  <c r="C972" i="1"/>
  <c r="F972" i="1"/>
  <c r="G972" i="1"/>
  <c r="H972" i="1" s="1"/>
  <c r="I972" i="1" s="1"/>
  <c r="C973" i="1"/>
  <c r="F973" i="1"/>
  <c r="G973" i="1"/>
  <c r="H973" i="1" s="1"/>
  <c r="I973" i="1" s="1"/>
  <c r="C974" i="1"/>
  <c r="F974" i="1"/>
  <c r="G974" i="1"/>
  <c r="H974" i="1" s="1"/>
  <c r="I974" i="1" s="1"/>
  <c r="C975" i="1"/>
  <c r="F975" i="1"/>
  <c r="G975" i="1"/>
  <c r="H975" i="1" s="1"/>
  <c r="I975" i="1" s="1"/>
  <c r="K967" i="1"/>
  <c r="K968" i="1"/>
  <c r="K969" i="1"/>
  <c r="K970" i="1"/>
  <c r="K971" i="1"/>
  <c r="K972" i="1"/>
  <c r="K973" i="1"/>
  <c r="K974" i="1"/>
  <c r="K975" i="1"/>
  <c r="CM952" i="1"/>
  <c r="CN952" i="1"/>
  <c r="CO952" i="1"/>
  <c r="CP952" i="1"/>
  <c r="CQ952" i="1"/>
  <c r="CR952" i="1"/>
  <c r="CS952" i="1"/>
  <c r="CT952" i="1"/>
  <c r="CU952" i="1"/>
  <c r="CV952" i="1"/>
  <c r="CX952" i="1"/>
  <c r="CY952" i="1"/>
  <c r="CZ952" i="1"/>
  <c r="DA952" i="1"/>
  <c r="DB952" i="1"/>
  <c r="CM953" i="1"/>
  <c r="CN953" i="1"/>
  <c r="CO953" i="1"/>
  <c r="CP953" i="1"/>
  <c r="CQ953" i="1"/>
  <c r="CR953" i="1"/>
  <c r="CS953" i="1"/>
  <c r="CT953" i="1"/>
  <c r="CU953" i="1"/>
  <c r="CV953" i="1"/>
  <c r="CX953" i="1"/>
  <c r="CY953" i="1"/>
  <c r="CZ953" i="1"/>
  <c r="DA953" i="1"/>
  <c r="DB953" i="1"/>
  <c r="CM954" i="1"/>
  <c r="CN954" i="1"/>
  <c r="CO954" i="1"/>
  <c r="CP954" i="1"/>
  <c r="CQ954" i="1"/>
  <c r="CR954" i="1"/>
  <c r="CS954" i="1"/>
  <c r="CT954" i="1"/>
  <c r="CU954" i="1"/>
  <c r="CV954" i="1"/>
  <c r="CX954" i="1"/>
  <c r="CY954" i="1"/>
  <c r="CZ954" i="1"/>
  <c r="DA954" i="1"/>
  <c r="DB954" i="1"/>
  <c r="CM955" i="1"/>
  <c r="CN955" i="1"/>
  <c r="CO955" i="1"/>
  <c r="CP955" i="1"/>
  <c r="CQ955" i="1"/>
  <c r="CR955" i="1"/>
  <c r="CS955" i="1"/>
  <c r="CT955" i="1"/>
  <c r="CU955" i="1"/>
  <c r="CV955" i="1"/>
  <c r="CX955" i="1"/>
  <c r="CY955" i="1"/>
  <c r="CZ955" i="1"/>
  <c r="DA955" i="1"/>
  <c r="DB955" i="1"/>
  <c r="CM956" i="1"/>
  <c r="CN956" i="1"/>
  <c r="CO956" i="1"/>
  <c r="CP956" i="1"/>
  <c r="CQ956" i="1"/>
  <c r="CR956" i="1"/>
  <c r="CS956" i="1"/>
  <c r="CT956" i="1"/>
  <c r="CU956" i="1"/>
  <c r="CV956" i="1"/>
  <c r="CX956" i="1"/>
  <c r="CY956" i="1"/>
  <c r="CZ956" i="1"/>
  <c r="DA956" i="1"/>
  <c r="DB956" i="1"/>
  <c r="CM957" i="1"/>
  <c r="CN957" i="1"/>
  <c r="CO957" i="1"/>
  <c r="CP957" i="1"/>
  <c r="CQ957" i="1"/>
  <c r="CR957" i="1"/>
  <c r="CS957" i="1"/>
  <c r="CT957" i="1"/>
  <c r="CU957" i="1"/>
  <c r="CV957" i="1"/>
  <c r="CX957" i="1"/>
  <c r="CY957" i="1"/>
  <c r="CZ957" i="1"/>
  <c r="DA957" i="1"/>
  <c r="DB957" i="1"/>
  <c r="CM958" i="1"/>
  <c r="CN958" i="1"/>
  <c r="CO958" i="1"/>
  <c r="CP958" i="1"/>
  <c r="CQ958" i="1"/>
  <c r="CR958" i="1"/>
  <c r="CS958" i="1"/>
  <c r="CT958" i="1"/>
  <c r="CU958" i="1"/>
  <c r="CV958" i="1"/>
  <c r="CX958" i="1"/>
  <c r="CY958" i="1"/>
  <c r="CZ958" i="1"/>
  <c r="DA958" i="1"/>
  <c r="DB958" i="1"/>
  <c r="CM959" i="1"/>
  <c r="CN959" i="1"/>
  <c r="CO959" i="1"/>
  <c r="CP959" i="1"/>
  <c r="CQ959" i="1"/>
  <c r="CR959" i="1"/>
  <c r="CS959" i="1"/>
  <c r="CT959" i="1"/>
  <c r="CU959" i="1"/>
  <c r="CV959" i="1"/>
  <c r="CX959" i="1"/>
  <c r="CY959" i="1"/>
  <c r="CZ959" i="1"/>
  <c r="DA959" i="1"/>
  <c r="DB959" i="1"/>
  <c r="CM960" i="1"/>
  <c r="CN960" i="1"/>
  <c r="CO960" i="1"/>
  <c r="CP960" i="1"/>
  <c r="CQ960" i="1"/>
  <c r="CR960" i="1"/>
  <c r="CS960" i="1"/>
  <c r="CT960" i="1"/>
  <c r="CU960" i="1"/>
  <c r="CV960" i="1"/>
  <c r="CX960" i="1"/>
  <c r="CY960" i="1"/>
  <c r="CZ960" i="1"/>
  <c r="DA960" i="1"/>
  <c r="DB960" i="1"/>
  <c r="CM961" i="1"/>
  <c r="CN961" i="1"/>
  <c r="CO961" i="1"/>
  <c r="CP961" i="1"/>
  <c r="CQ961" i="1"/>
  <c r="CR961" i="1"/>
  <c r="CS961" i="1"/>
  <c r="CT961" i="1"/>
  <c r="CU961" i="1"/>
  <c r="CV961" i="1"/>
  <c r="CX961" i="1"/>
  <c r="CY961" i="1"/>
  <c r="CZ961" i="1"/>
  <c r="DA961" i="1"/>
  <c r="DB961" i="1"/>
  <c r="CM962" i="1"/>
  <c r="CN962" i="1"/>
  <c r="CO962" i="1"/>
  <c r="CP962" i="1"/>
  <c r="CQ962" i="1"/>
  <c r="CR962" i="1"/>
  <c r="CS962" i="1"/>
  <c r="CT962" i="1"/>
  <c r="CU962" i="1"/>
  <c r="CV962" i="1"/>
  <c r="CX962" i="1"/>
  <c r="CY962" i="1"/>
  <c r="CZ962" i="1"/>
  <c r="DA962" i="1"/>
  <c r="DB962" i="1"/>
  <c r="CM963" i="1"/>
  <c r="CN963" i="1"/>
  <c r="CO963" i="1"/>
  <c r="CP963" i="1"/>
  <c r="CQ963" i="1"/>
  <c r="CR963" i="1"/>
  <c r="CS963" i="1"/>
  <c r="CT963" i="1"/>
  <c r="CU963" i="1"/>
  <c r="CV963" i="1"/>
  <c r="CX963" i="1"/>
  <c r="CY963" i="1"/>
  <c r="CZ963" i="1"/>
  <c r="DA963" i="1"/>
  <c r="DB963" i="1"/>
  <c r="CM964" i="1"/>
  <c r="CN964" i="1"/>
  <c r="CO964" i="1"/>
  <c r="CP964" i="1"/>
  <c r="CQ964" i="1"/>
  <c r="CR964" i="1"/>
  <c r="CS964" i="1"/>
  <c r="CT964" i="1"/>
  <c r="CU964" i="1"/>
  <c r="CV964" i="1"/>
  <c r="CX964" i="1"/>
  <c r="CY964" i="1"/>
  <c r="CZ964" i="1"/>
  <c r="DA964" i="1"/>
  <c r="DB964" i="1"/>
  <c r="CM965" i="1"/>
  <c r="CN965" i="1"/>
  <c r="CO965" i="1"/>
  <c r="CP965" i="1"/>
  <c r="CQ965" i="1"/>
  <c r="CR965" i="1"/>
  <c r="CS965" i="1"/>
  <c r="CT965" i="1"/>
  <c r="CU965" i="1"/>
  <c r="CV965" i="1"/>
  <c r="CX965" i="1"/>
  <c r="CY965" i="1"/>
  <c r="CZ965" i="1"/>
  <c r="DA965" i="1"/>
  <c r="DB965" i="1"/>
  <c r="CM966" i="1"/>
  <c r="CN966" i="1"/>
  <c r="CO966" i="1"/>
  <c r="CP966" i="1"/>
  <c r="CQ966" i="1"/>
  <c r="CR966" i="1"/>
  <c r="CS966" i="1"/>
  <c r="CT966" i="1"/>
  <c r="CU966" i="1"/>
  <c r="CV966" i="1"/>
  <c r="CX966" i="1"/>
  <c r="CY966" i="1"/>
  <c r="CZ966" i="1"/>
  <c r="DA966" i="1"/>
  <c r="DB966" i="1"/>
  <c r="C952" i="1"/>
  <c r="F952" i="1"/>
  <c r="G952" i="1"/>
  <c r="H952" i="1" s="1"/>
  <c r="I952" i="1" s="1"/>
  <c r="C953" i="1"/>
  <c r="F953" i="1"/>
  <c r="G953" i="1"/>
  <c r="H953" i="1" s="1"/>
  <c r="I953" i="1" s="1"/>
  <c r="C954" i="1"/>
  <c r="F954" i="1"/>
  <c r="G954" i="1"/>
  <c r="H954" i="1" s="1"/>
  <c r="I954" i="1" s="1"/>
  <c r="C955" i="1"/>
  <c r="F955" i="1"/>
  <c r="G955" i="1"/>
  <c r="H955" i="1" s="1"/>
  <c r="I955" i="1" s="1"/>
  <c r="C956" i="1"/>
  <c r="F956" i="1"/>
  <c r="G956" i="1"/>
  <c r="H956" i="1" s="1"/>
  <c r="I956" i="1" s="1"/>
  <c r="C957" i="1"/>
  <c r="F957" i="1"/>
  <c r="G957" i="1"/>
  <c r="H957" i="1" s="1"/>
  <c r="I957" i="1" s="1"/>
  <c r="C958" i="1"/>
  <c r="F958" i="1"/>
  <c r="G958" i="1"/>
  <c r="H958" i="1"/>
  <c r="I958" i="1" s="1"/>
  <c r="C959" i="1"/>
  <c r="F959" i="1"/>
  <c r="G959" i="1"/>
  <c r="H959" i="1" s="1"/>
  <c r="I959" i="1" s="1"/>
  <c r="C960" i="1"/>
  <c r="F960" i="1"/>
  <c r="G960" i="1"/>
  <c r="H960" i="1" s="1"/>
  <c r="I960" i="1" s="1"/>
  <c r="C961" i="1"/>
  <c r="F961" i="1"/>
  <c r="G961" i="1"/>
  <c r="H961" i="1" s="1"/>
  <c r="I961" i="1" s="1"/>
  <c r="C962" i="1"/>
  <c r="F962" i="1"/>
  <c r="G962" i="1"/>
  <c r="H962" i="1"/>
  <c r="I962" i="1" s="1"/>
  <c r="C963" i="1"/>
  <c r="F963" i="1"/>
  <c r="G963" i="1"/>
  <c r="H963" i="1" s="1"/>
  <c r="I963" i="1" s="1"/>
  <c r="C964" i="1"/>
  <c r="F964" i="1"/>
  <c r="G964" i="1"/>
  <c r="H964" i="1" s="1"/>
  <c r="I964" i="1" s="1"/>
  <c r="C965" i="1"/>
  <c r="F965" i="1"/>
  <c r="G965" i="1"/>
  <c r="H965" i="1" s="1"/>
  <c r="I965" i="1" s="1"/>
  <c r="C966" i="1"/>
  <c r="F966" i="1"/>
  <c r="G966" i="1"/>
  <c r="H966" i="1"/>
  <c r="I966" i="1" s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CM935" i="1"/>
  <c r="CN935" i="1"/>
  <c r="CO935" i="1"/>
  <c r="CP935" i="1"/>
  <c r="DD935" i="1" s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CM937" i="1"/>
  <c r="CN937" i="1"/>
  <c r="CO937" i="1"/>
  <c r="DD937" i="1" s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CM943" i="1"/>
  <c r="CN943" i="1"/>
  <c r="DD943" i="1" s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CM950" i="1"/>
  <c r="CN950" i="1"/>
  <c r="CO950" i="1"/>
  <c r="CP950" i="1"/>
  <c r="CQ950" i="1"/>
  <c r="CR950" i="1"/>
  <c r="CS950" i="1"/>
  <c r="CT950" i="1"/>
  <c r="CU950" i="1"/>
  <c r="CV950" i="1"/>
  <c r="DD950" i="1" s="1"/>
  <c r="CW950" i="1"/>
  <c r="CX950" i="1"/>
  <c r="CY950" i="1"/>
  <c r="CZ950" i="1"/>
  <c r="DA950" i="1"/>
  <c r="DB950" i="1"/>
  <c r="CM951" i="1"/>
  <c r="CN951" i="1"/>
  <c r="DD951" i="1" s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C928" i="1"/>
  <c r="F928" i="1"/>
  <c r="G928" i="1"/>
  <c r="H928" i="1"/>
  <c r="I928" i="1" s="1"/>
  <c r="C929" i="1"/>
  <c r="F929" i="1"/>
  <c r="G929" i="1"/>
  <c r="H929" i="1"/>
  <c r="I929" i="1" s="1"/>
  <c r="C930" i="1"/>
  <c r="F930" i="1"/>
  <c r="G930" i="1"/>
  <c r="H930" i="1" s="1"/>
  <c r="I930" i="1" s="1"/>
  <c r="C931" i="1"/>
  <c r="F931" i="1"/>
  <c r="G931" i="1"/>
  <c r="H931" i="1"/>
  <c r="I931" i="1" s="1"/>
  <c r="C932" i="1"/>
  <c r="F932" i="1"/>
  <c r="G932" i="1"/>
  <c r="H932" i="1" s="1"/>
  <c r="I932" i="1" s="1"/>
  <c r="C933" i="1"/>
  <c r="F933" i="1"/>
  <c r="G933" i="1"/>
  <c r="H933" i="1"/>
  <c r="I933" i="1" s="1"/>
  <c r="C934" i="1"/>
  <c r="F934" i="1"/>
  <c r="G934" i="1"/>
  <c r="H934" i="1" s="1"/>
  <c r="I934" i="1" s="1"/>
  <c r="C935" i="1"/>
  <c r="F935" i="1"/>
  <c r="G935" i="1"/>
  <c r="H935" i="1"/>
  <c r="I935" i="1" s="1"/>
  <c r="C936" i="1"/>
  <c r="F936" i="1"/>
  <c r="G936" i="1"/>
  <c r="H936" i="1" s="1"/>
  <c r="I936" i="1" s="1"/>
  <c r="C937" i="1"/>
  <c r="F937" i="1"/>
  <c r="G937" i="1"/>
  <c r="H937" i="1"/>
  <c r="I937" i="1" s="1"/>
  <c r="C938" i="1"/>
  <c r="F938" i="1"/>
  <c r="G938" i="1"/>
  <c r="H938" i="1" s="1"/>
  <c r="I938" i="1" s="1"/>
  <c r="C939" i="1"/>
  <c r="F939" i="1"/>
  <c r="G939" i="1"/>
  <c r="H939" i="1"/>
  <c r="I939" i="1" s="1"/>
  <c r="C940" i="1"/>
  <c r="F940" i="1"/>
  <c r="G940" i="1"/>
  <c r="H940" i="1" s="1"/>
  <c r="I940" i="1" s="1"/>
  <c r="C941" i="1"/>
  <c r="F941" i="1"/>
  <c r="G941" i="1"/>
  <c r="H941" i="1"/>
  <c r="I941" i="1" s="1"/>
  <c r="C942" i="1"/>
  <c r="F942" i="1"/>
  <c r="G942" i="1"/>
  <c r="H942" i="1" s="1"/>
  <c r="I942" i="1" s="1"/>
  <c r="C943" i="1"/>
  <c r="F943" i="1"/>
  <c r="G943" i="1"/>
  <c r="H943" i="1"/>
  <c r="I943" i="1" s="1"/>
  <c r="C944" i="1"/>
  <c r="F944" i="1"/>
  <c r="G944" i="1"/>
  <c r="H944" i="1" s="1"/>
  <c r="I944" i="1" s="1"/>
  <c r="C945" i="1"/>
  <c r="F945" i="1"/>
  <c r="G945" i="1"/>
  <c r="H945" i="1"/>
  <c r="I945" i="1" s="1"/>
  <c r="C946" i="1"/>
  <c r="F946" i="1"/>
  <c r="G946" i="1"/>
  <c r="H946" i="1" s="1"/>
  <c r="I946" i="1" s="1"/>
  <c r="C947" i="1"/>
  <c r="F947" i="1"/>
  <c r="G947" i="1"/>
  <c r="H947" i="1"/>
  <c r="I947" i="1" s="1"/>
  <c r="C948" i="1"/>
  <c r="F948" i="1"/>
  <c r="G948" i="1"/>
  <c r="H948" i="1" s="1"/>
  <c r="I948" i="1" s="1"/>
  <c r="C949" i="1"/>
  <c r="F949" i="1"/>
  <c r="G949" i="1"/>
  <c r="H949" i="1"/>
  <c r="I949" i="1" s="1"/>
  <c r="C950" i="1"/>
  <c r="F950" i="1"/>
  <c r="G950" i="1"/>
  <c r="H950" i="1" s="1"/>
  <c r="I950" i="1" s="1"/>
  <c r="C951" i="1"/>
  <c r="F951" i="1"/>
  <c r="G951" i="1"/>
  <c r="H951" i="1"/>
  <c r="I951" i="1" s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D924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CM927" i="1"/>
  <c r="CN927" i="1"/>
  <c r="CO927" i="1"/>
  <c r="CP927" i="1"/>
  <c r="CQ927" i="1"/>
  <c r="CR927" i="1"/>
  <c r="CS927" i="1"/>
  <c r="CT927" i="1"/>
  <c r="DD927" i="1" s="1"/>
  <c r="CU927" i="1"/>
  <c r="CV927" i="1"/>
  <c r="CW927" i="1"/>
  <c r="CX927" i="1"/>
  <c r="CY927" i="1"/>
  <c r="CZ927" i="1"/>
  <c r="DA927" i="1"/>
  <c r="DB927" i="1"/>
  <c r="C916" i="1"/>
  <c r="F916" i="1"/>
  <c r="G916" i="1"/>
  <c r="H916" i="1"/>
  <c r="I916" i="1" s="1"/>
  <c r="C917" i="1"/>
  <c r="F917" i="1"/>
  <c r="G917" i="1"/>
  <c r="H917" i="1" s="1"/>
  <c r="I917" i="1" s="1"/>
  <c r="C918" i="1"/>
  <c r="F918" i="1"/>
  <c r="G918" i="1"/>
  <c r="H918" i="1"/>
  <c r="I918" i="1" s="1"/>
  <c r="C919" i="1"/>
  <c r="F919" i="1"/>
  <c r="G919" i="1"/>
  <c r="H919" i="1" s="1"/>
  <c r="I919" i="1" s="1"/>
  <c r="C920" i="1"/>
  <c r="F920" i="1"/>
  <c r="G920" i="1"/>
  <c r="H920" i="1"/>
  <c r="I920" i="1" s="1"/>
  <c r="C921" i="1"/>
  <c r="F921" i="1"/>
  <c r="G921" i="1"/>
  <c r="H921" i="1" s="1"/>
  <c r="I921" i="1" s="1"/>
  <c r="C922" i="1"/>
  <c r="F922" i="1"/>
  <c r="G922" i="1"/>
  <c r="H922" i="1"/>
  <c r="I922" i="1" s="1"/>
  <c r="C923" i="1"/>
  <c r="F923" i="1"/>
  <c r="G923" i="1"/>
  <c r="H923" i="1" s="1"/>
  <c r="I923" i="1" s="1"/>
  <c r="C924" i="1"/>
  <c r="F924" i="1"/>
  <c r="G924" i="1"/>
  <c r="H924" i="1"/>
  <c r="I924" i="1" s="1"/>
  <c r="C925" i="1"/>
  <c r="F925" i="1"/>
  <c r="G925" i="1"/>
  <c r="H925" i="1" s="1"/>
  <c r="I925" i="1" s="1"/>
  <c r="C926" i="1"/>
  <c r="F926" i="1"/>
  <c r="G926" i="1"/>
  <c r="H926" i="1"/>
  <c r="I926" i="1" s="1"/>
  <c r="C927" i="1"/>
  <c r="F927" i="1"/>
  <c r="G927" i="1"/>
  <c r="H927" i="1" s="1"/>
  <c r="I927" i="1" s="1"/>
  <c r="K927" i="1"/>
  <c r="K926" i="1"/>
  <c r="K925" i="1"/>
  <c r="K924" i="1"/>
  <c r="K923" i="1"/>
  <c r="K922" i="1"/>
  <c r="K921" i="1"/>
  <c r="K920" i="1"/>
  <c r="K919" i="1"/>
  <c r="K918" i="1"/>
  <c r="K917" i="1"/>
  <c r="K916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CM904" i="1"/>
  <c r="CN904" i="1"/>
  <c r="DD904" i="1" s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CM907" i="1"/>
  <c r="CN907" i="1"/>
  <c r="DD907" i="1" s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G915" i="1"/>
  <c r="H915" i="1" s="1"/>
  <c r="I915" i="1" s="1"/>
  <c r="F915" i="1"/>
  <c r="E915" i="1" s="1"/>
  <c r="D915" i="1"/>
  <c r="C915" i="1"/>
  <c r="G914" i="1"/>
  <c r="H914" i="1" s="1"/>
  <c r="I914" i="1" s="1"/>
  <c r="F914" i="1"/>
  <c r="E914" i="1" s="1"/>
  <c r="C914" i="1"/>
  <c r="G913" i="1"/>
  <c r="H913" i="1" s="1"/>
  <c r="I913" i="1" s="1"/>
  <c r="F913" i="1"/>
  <c r="D913" i="1" s="1"/>
  <c r="C913" i="1"/>
  <c r="G912" i="1"/>
  <c r="H912" i="1" s="1"/>
  <c r="I912" i="1" s="1"/>
  <c r="F912" i="1"/>
  <c r="E912" i="1" s="1"/>
  <c r="C912" i="1"/>
  <c r="G911" i="1"/>
  <c r="H911" i="1" s="1"/>
  <c r="I911" i="1" s="1"/>
  <c r="F911" i="1"/>
  <c r="E911" i="1" s="1"/>
  <c r="D911" i="1"/>
  <c r="C911" i="1"/>
  <c r="G910" i="1"/>
  <c r="H910" i="1" s="1"/>
  <c r="I910" i="1" s="1"/>
  <c r="F910" i="1"/>
  <c r="D910" i="1" s="1"/>
  <c r="C910" i="1"/>
  <c r="G909" i="1"/>
  <c r="H909" i="1" s="1"/>
  <c r="I909" i="1" s="1"/>
  <c r="F909" i="1"/>
  <c r="E909" i="1" s="1"/>
  <c r="C909" i="1"/>
  <c r="G908" i="1"/>
  <c r="H908" i="1" s="1"/>
  <c r="I908" i="1" s="1"/>
  <c r="F908" i="1"/>
  <c r="C908" i="1"/>
  <c r="G907" i="1"/>
  <c r="H907" i="1" s="1"/>
  <c r="I907" i="1" s="1"/>
  <c r="F907" i="1"/>
  <c r="E907" i="1" s="1"/>
  <c r="C907" i="1"/>
  <c r="G906" i="1"/>
  <c r="H906" i="1" s="1"/>
  <c r="I906" i="1" s="1"/>
  <c r="F906" i="1"/>
  <c r="E906" i="1" s="1"/>
  <c r="C906" i="1"/>
  <c r="G905" i="1"/>
  <c r="H905" i="1" s="1"/>
  <c r="I905" i="1" s="1"/>
  <c r="F905" i="1"/>
  <c r="D905" i="1" s="1"/>
  <c r="C905" i="1"/>
  <c r="G904" i="1"/>
  <c r="H904" i="1" s="1"/>
  <c r="I904" i="1" s="1"/>
  <c r="F904" i="1"/>
  <c r="D904" i="1" s="1"/>
  <c r="C904" i="1"/>
  <c r="G903" i="1"/>
  <c r="H903" i="1" s="1"/>
  <c r="I903" i="1" s="1"/>
  <c r="F903" i="1"/>
  <c r="D903" i="1" s="1"/>
  <c r="C903" i="1"/>
  <c r="G902" i="1"/>
  <c r="H902" i="1" s="1"/>
  <c r="I902" i="1" s="1"/>
  <c r="F902" i="1"/>
  <c r="E902" i="1" s="1"/>
  <c r="C902" i="1"/>
  <c r="G901" i="1"/>
  <c r="H901" i="1" s="1"/>
  <c r="I901" i="1" s="1"/>
  <c r="F901" i="1"/>
  <c r="E901" i="1" s="1"/>
  <c r="C901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CM365" i="1"/>
  <c r="CN365" i="1"/>
  <c r="CO365" i="1"/>
  <c r="CP365" i="1"/>
  <c r="CQ365" i="1"/>
  <c r="CR365" i="1"/>
  <c r="CS365" i="1"/>
  <c r="CT365" i="1"/>
  <c r="CU365" i="1"/>
  <c r="CW365" i="1"/>
  <c r="CX365" i="1"/>
  <c r="CY365" i="1"/>
  <c r="CZ365" i="1"/>
  <c r="DA365" i="1"/>
  <c r="DB365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C853" i="1"/>
  <c r="F853" i="1"/>
  <c r="G853" i="1"/>
  <c r="H853" i="1"/>
  <c r="I853" i="1" s="1"/>
  <c r="C854" i="1"/>
  <c r="F854" i="1"/>
  <c r="G854" i="1"/>
  <c r="H854" i="1" s="1"/>
  <c r="I854" i="1" s="1"/>
  <c r="C855" i="1"/>
  <c r="F855" i="1"/>
  <c r="G855" i="1"/>
  <c r="H855" i="1" s="1"/>
  <c r="I855" i="1" s="1"/>
  <c r="C856" i="1"/>
  <c r="F856" i="1"/>
  <c r="G856" i="1"/>
  <c r="H856" i="1" s="1"/>
  <c r="I856" i="1" s="1"/>
  <c r="C857" i="1"/>
  <c r="F857" i="1"/>
  <c r="G857" i="1"/>
  <c r="H857" i="1"/>
  <c r="I857" i="1" s="1"/>
  <c r="C858" i="1"/>
  <c r="F858" i="1"/>
  <c r="G858" i="1"/>
  <c r="H858" i="1" s="1"/>
  <c r="I858" i="1" s="1"/>
  <c r="C859" i="1"/>
  <c r="F859" i="1"/>
  <c r="G859" i="1"/>
  <c r="H859" i="1" s="1"/>
  <c r="I859" i="1" s="1"/>
  <c r="C860" i="1"/>
  <c r="F860" i="1"/>
  <c r="G860" i="1"/>
  <c r="H860" i="1" s="1"/>
  <c r="I860" i="1" s="1"/>
  <c r="C861" i="1"/>
  <c r="F861" i="1"/>
  <c r="G861" i="1"/>
  <c r="H861" i="1" s="1"/>
  <c r="I861" i="1" s="1"/>
  <c r="C862" i="1"/>
  <c r="F862" i="1"/>
  <c r="G862" i="1"/>
  <c r="H862" i="1" s="1"/>
  <c r="I862" i="1" s="1"/>
  <c r="C863" i="1"/>
  <c r="F863" i="1"/>
  <c r="G863" i="1"/>
  <c r="H863" i="1" s="1"/>
  <c r="I863" i="1" s="1"/>
  <c r="C864" i="1"/>
  <c r="F864" i="1"/>
  <c r="G864" i="1"/>
  <c r="H864" i="1" s="1"/>
  <c r="I864" i="1" s="1"/>
  <c r="C865" i="1"/>
  <c r="F865" i="1"/>
  <c r="G865" i="1"/>
  <c r="H865" i="1"/>
  <c r="I865" i="1" s="1"/>
  <c r="C866" i="1"/>
  <c r="F866" i="1"/>
  <c r="G866" i="1"/>
  <c r="H866" i="1" s="1"/>
  <c r="I866" i="1" s="1"/>
  <c r="C867" i="1"/>
  <c r="F867" i="1"/>
  <c r="G867" i="1"/>
  <c r="H867" i="1" s="1"/>
  <c r="I867" i="1" s="1"/>
  <c r="C868" i="1"/>
  <c r="F868" i="1"/>
  <c r="G868" i="1"/>
  <c r="H868" i="1" s="1"/>
  <c r="I868" i="1" s="1"/>
  <c r="C869" i="1"/>
  <c r="F869" i="1"/>
  <c r="G869" i="1"/>
  <c r="H869" i="1"/>
  <c r="I869" i="1" s="1"/>
  <c r="C870" i="1"/>
  <c r="F870" i="1"/>
  <c r="G870" i="1"/>
  <c r="H870" i="1" s="1"/>
  <c r="I870" i="1" s="1"/>
  <c r="C871" i="1"/>
  <c r="F871" i="1"/>
  <c r="G871" i="1"/>
  <c r="H871" i="1" s="1"/>
  <c r="I871" i="1" s="1"/>
  <c r="C872" i="1"/>
  <c r="F872" i="1"/>
  <c r="G872" i="1"/>
  <c r="H872" i="1" s="1"/>
  <c r="I872" i="1" s="1"/>
  <c r="C873" i="1"/>
  <c r="F873" i="1"/>
  <c r="G873" i="1"/>
  <c r="H873" i="1"/>
  <c r="I873" i="1" s="1"/>
  <c r="C874" i="1"/>
  <c r="F874" i="1"/>
  <c r="G874" i="1"/>
  <c r="H874" i="1" s="1"/>
  <c r="I874" i="1" s="1"/>
  <c r="C875" i="1"/>
  <c r="F875" i="1"/>
  <c r="G875" i="1"/>
  <c r="H875" i="1" s="1"/>
  <c r="I875" i="1" s="1"/>
  <c r="C876" i="1"/>
  <c r="F876" i="1"/>
  <c r="G876" i="1"/>
  <c r="H876" i="1" s="1"/>
  <c r="I876" i="1" s="1"/>
  <c r="C877" i="1"/>
  <c r="F877" i="1"/>
  <c r="G877" i="1"/>
  <c r="H877" i="1" s="1"/>
  <c r="I877" i="1" s="1"/>
  <c r="C878" i="1"/>
  <c r="F878" i="1"/>
  <c r="G878" i="1"/>
  <c r="H878" i="1" s="1"/>
  <c r="I878" i="1" s="1"/>
  <c r="C879" i="1"/>
  <c r="F879" i="1"/>
  <c r="G879" i="1"/>
  <c r="H879" i="1" s="1"/>
  <c r="I879" i="1" s="1"/>
  <c r="C880" i="1"/>
  <c r="F880" i="1"/>
  <c r="G880" i="1"/>
  <c r="H880" i="1" s="1"/>
  <c r="I880" i="1" s="1"/>
  <c r="C881" i="1"/>
  <c r="F881" i="1"/>
  <c r="G881" i="1"/>
  <c r="H881" i="1"/>
  <c r="I881" i="1" s="1"/>
  <c r="C882" i="1"/>
  <c r="F882" i="1"/>
  <c r="G882" i="1"/>
  <c r="H882" i="1" s="1"/>
  <c r="I882" i="1" s="1"/>
  <c r="C883" i="1"/>
  <c r="F883" i="1"/>
  <c r="G883" i="1"/>
  <c r="H883" i="1" s="1"/>
  <c r="I883" i="1" s="1"/>
  <c r="C884" i="1"/>
  <c r="F884" i="1"/>
  <c r="G884" i="1"/>
  <c r="H884" i="1" s="1"/>
  <c r="I884" i="1" s="1"/>
  <c r="C885" i="1"/>
  <c r="F885" i="1"/>
  <c r="G885" i="1"/>
  <c r="H885" i="1"/>
  <c r="I885" i="1" s="1"/>
  <c r="C886" i="1"/>
  <c r="F886" i="1"/>
  <c r="G886" i="1"/>
  <c r="H886" i="1" s="1"/>
  <c r="I886" i="1" s="1"/>
  <c r="C887" i="1"/>
  <c r="F887" i="1"/>
  <c r="G887" i="1"/>
  <c r="H887" i="1" s="1"/>
  <c r="I887" i="1" s="1"/>
  <c r="C888" i="1"/>
  <c r="F888" i="1"/>
  <c r="G888" i="1"/>
  <c r="H888" i="1" s="1"/>
  <c r="I888" i="1" s="1"/>
  <c r="C889" i="1"/>
  <c r="F889" i="1"/>
  <c r="G889" i="1"/>
  <c r="H889" i="1"/>
  <c r="I889" i="1" s="1"/>
  <c r="C890" i="1"/>
  <c r="F890" i="1"/>
  <c r="G890" i="1"/>
  <c r="H890" i="1" s="1"/>
  <c r="I890" i="1" s="1"/>
  <c r="C891" i="1"/>
  <c r="F891" i="1"/>
  <c r="G891" i="1"/>
  <c r="H891" i="1" s="1"/>
  <c r="I891" i="1" s="1"/>
  <c r="C892" i="1"/>
  <c r="F892" i="1"/>
  <c r="G892" i="1"/>
  <c r="H892" i="1" s="1"/>
  <c r="I892" i="1" s="1"/>
  <c r="C893" i="1"/>
  <c r="F893" i="1"/>
  <c r="G893" i="1"/>
  <c r="H893" i="1" s="1"/>
  <c r="I893" i="1" s="1"/>
  <c r="C894" i="1"/>
  <c r="F894" i="1"/>
  <c r="G894" i="1"/>
  <c r="H894" i="1" s="1"/>
  <c r="I894" i="1" s="1"/>
  <c r="C895" i="1"/>
  <c r="F895" i="1"/>
  <c r="G895" i="1"/>
  <c r="H895" i="1" s="1"/>
  <c r="I895" i="1" s="1"/>
  <c r="C896" i="1"/>
  <c r="F896" i="1"/>
  <c r="G896" i="1"/>
  <c r="H896" i="1" s="1"/>
  <c r="I896" i="1" s="1"/>
  <c r="C897" i="1"/>
  <c r="F897" i="1"/>
  <c r="G897" i="1"/>
  <c r="H897" i="1"/>
  <c r="I897" i="1" s="1"/>
  <c r="C898" i="1"/>
  <c r="F898" i="1"/>
  <c r="G898" i="1"/>
  <c r="H898" i="1" s="1"/>
  <c r="I898" i="1" s="1"/>
  <c r="C899" i="1"/>
  <c r="F899" i="1"/>
  <c r="G899" i="1"/>
  <c r="H899" i="1" s="1"/>
  <c r="I899" i="1" s="1"/>
  <c r="C900" i="1"/>
  <c r="F900" i="1"/>
  <c r="G900" i="1"/>
  <c r="H900" i="1" s="1"/>
  <c r="I900" i="1" s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C851" i="1"/>
  <c r="F851" i="1"/>
  <c r="G851" i="1"/>
  <c r="H851" i="1"/>
  <c r="I851" i="1" s="1"/>
  <c r="C852" i="1"/>
  <c r="F852" i="1"/>
  <c r="G852" i="1"/>
  <c r="H852" i="1" s="1"/>
  <c r="I852" i="1" s="1"/>
  <c r="K852" i="1"/>
  <c r="K851" i="1"/>
  <c r="G850" i="1"/>
  <c r="H850" i="1" s="1"/>
  <c r="I850" i="1" s="1"/>
  <c r="F850" i="1"/>
  <c r="D850" i="1" s="1"/>
  <c r="C850" i="1"/>
  <c r="G849" i="1"/>
  <c r="H849" i="1" s="1"/>
  <c r="I849" i="1" s="1"/>
  <c r="F849" i="1"/>
  <c r="D849" i="1" s="1"/>
  <c r="C849" i="1"/>
  <c r="G848" i="1"/>
  <c r="H848" i="1" s="1"/>
  <c r="I848" i="1" s="1"/>
  <c r="F848" i="1"/>
  <c r="D848" i="1" s="1"/>
  <c r="C848" i="1"/>
  <c r="G847" i="1"/>
  <c r="H847" i="1" s="1"/>
  <c r="I847" i="1" s="1"/>
  <c r="F847" i="1"/>
  <c r="D847" i="1" s="1"/>
  <c r="E847" i="1"/>
  <c r="C847" i="1"/>
  <c r="G846" i="1"/>
  <c r="H846" i="1" s="1"/>
  <c r="I846" i="1" s="1"/>
  <c r="F846" i="1"/>
  <c r="D846" i="1" s="1"/>
  <c r="C846" i="1"/>
  <c r="G845" i="1"/>
  <c r="H845" i="1" s="1"/>
  <c r="I845" i="1" s="1"/>
  <c r="F845" i="1"/>
  <c r="D845" i="1" s="1"/>
  <c r="C845" i="1"/>
  <c r="G844" i="1"/>
  <c r="H844" i="1" s="1"/>
  <c r="I844" i="1" s="1"/>
  <c r="F844" i="1"/>
  <c r="D844" i="1" s="1"/>
  <c r="C844" i="1"/>
  <c r="G843" i="1"/>
  <c r="H843" i="1" s="1"/>
  <c r="I843" i="1" s="1"/>
  <c r="F843" i="1"/>
  <c r="D843" i="1" s="1"/>
  <c r="E843" i="1"/>
  <c r="C843" i="1"/>
  <c r="G842" i="1"/>
  <c r="H842" i="1" s="1"/>
  <c r="I842" i="1" s="1"/>
  <c r="F842" i="1"/>
  <c r="D842" i="1" s="1"/>
  <c r="C842" i="1"/>
  <c r="G841" i="1"/>
  <c r="H841" i="1" s="1"/>
  <c r="I841" i="1" s="1"/>
  <c r="F841" i="1"/>
  <c r="D841" i="1" s="1"/>
  <c r="C841" i="1"/>
  <c r="G840" i="1"/>
  <c r="H840" i="1" s="1"/>
  <c r="I840" i="1" s="1"/>
  <c r="F840" i="1"/>
  <c r="D840" i="1" s="1"/>
  <c r="C840" i="1"/>
  <c r="G839" i="1"/>
  <c r="H839" i="1" s="1"/>
  <c r="I839" i="1" s="1"/>
  <c r="F839" i="1"/>
  <c r="D839" i="1" s="1"/>
  <c r="E839" i="1"/>
  <c r="C839" i="1"/>
  <c r="G838" i="1"/>
  <c r="H838" i="1" s="1"/>
  <c r="I838" i="1" s="1"/>
  <c r="F838" i="1"/>
  <c r="D838" i="1" s="1"/>
  <c r="C838" i="1"/>
  <c r="G837" i="1"/>
  <c r="H837" i="1" s="1"/>
  <c r="I837" i="1" s="1"/>
  <c r="F837" i="1"/>
  <c r="D837" i="1" s="1"/>
  <c r="C837" i="1"/>
  <c r="G836" i="1"/>
  <c r="H836" i="1" s="1"/>
  <c r="I836" i="1" s="1"/>
  <c r="F836" i="1"/>
  <c r="D836" i="1" s="1"/>
  <c r="C836" i="1"/>
  <c r="G835" i="1"/>
  <c r="H835" i="1" s="1"/>
  <c r="I835" i="1" s="1"/>
  <c r="F835" i="1"/>
  <c r="D835" i="1" s="1"/>
  <c r="C835" i="1"/>
  <c r="G834" i="1"/>
  <c r="H834" i="1" s="1"/>
  <c r="I834" i="1" s="1"/>
  <c r="F834" i="1"/>
  <c r="D834" i="1" s="1"/>
  <c r="C834" i="1"/>
  <c r="G833" i="1"/>
  <c r="H833" i="1" s="1"/>
  <c r="I833" i="1" s="1"/>
  <c r="F833" i="1"/>
  <c r="D833" i="1" s="1"/>
  <c r="C833" i="1"/>
  <c r="G832" i="1"/>
  <c r="H832" i="1" s="1"/>
  <c r="I832" i="1" s="1"/>
  <c r="F832" i="1"/>
  <c r="D832" i="1" s="1"/>
  <c r="C832" i="1"/>
  <c r="G831" i="1"/>
  <c r="H831" i="1" s="1"/>
  <c r="I831" i="1" s="1"/>
  <c r="F831" i="1"/>
  <c r="D831" i="1" s="1"/>
  <c r="E831" i="1"/>
  <c r="C831" i="1"/>
  <c r="G830" i="1"/>
  <c r="H830" i="1" s="1"/>
  <c r="I830" i="1" s="1"/>
  <c r="F830" i="1"/>
  <c r="D830" i="1" s="1"/>
  <c r="C830" i="1"/>
  <c r="G829" i="1"/>
  <c r="H829" i="1" s="1"/>
  <c r="I829" i="1" s="1"/>
  <c r="F829" i="1"/>
  <c r="D829" i="1" s="1"/>
  <c r="C829" i="1"/>
  <c r="G828" i="1"/>
  <c r="H828" i="1" s="1"/>
  <c r="I828" i="1" s="1"/>
  <c r="F828" i="1"/>
  <c r="D828" i="1" s="1"/>
  <c r="C828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8" i="1"/>
  <c r="K829" i="1"/>
  <c r="C818" i="1"/>
  <c r="F818" i="1"/>
  <c r="G818" i="1"/>
  <c r="H818" i="1"/>
  <c r="I818" i="1" s="1"/>
  <c r="C819" i="1"/>
  <c r="F819" i="1"/>
  <c r="G819" i="1"/>
  <c r="H819" i="1" s="1"/>
  <c r="I819" i="1" s="1"/>
  <c r="C820" i="1"/>
  <c r="F820" i="1"/>
  <c r="G820" i="1"/>
  <c r="H820" i="1" s="1"/>
  <c r="I820" i="1" s="1"/>
  <c r="C821" i="1"/>
  <c r="F821" i="1"/>
  <c r="G821" i="1"/>
  <c r="H821" i="1" s="1"/>
  <c r="I821" i="1" s="1"/>
  <c r="C822" i="1"/>
  <c r="F822" i="1"/>
  <c r="G822" i="1"/>
  <c r="H822" i="1"/>
  <c r="I822" i="1" s="1"/>
  <c r="C823" i="1"/>
  <c r="F823" i="1"/>
  <c r="G823" i="1"/>
  <c r="H823" i="1" s="1"/>
  <c r="I823" i="1" s="1"/>
  <c r="C824" i="1"/>
  <c r="F824" i="1"/>
  <c r="G824" i="1"/>
  <c r="H824" i="1" s="1"/>
  <c r="I824" i="1" s="1"/>
  <c r="C825" i="1"/>
  <c r="F825" i="1"/>
  <c r="G825" i="1"/>
  <c r="H825" i="1" s="1"/>
  <c r="I825" i="1" s="1"/>
  <c r="C826" i="1"/>
  <c r="F826" i="1"/>
  <c r="G826" i="1"/>
  <c r="H826" i="1" s="1"/>
  <c r="I826" i="1" s="1"/>
  <c r="C827" i="1"/>
  <c r="F827" i="1"/>
  <c r="G827" i="1"/>
  <c r="H827" i="1" s="1"/>
  <c r="I827" i="1" s="1"/>
  <c r="K818" i="1"/>
  <c r="K819" i="1"/>
  <c r="K820" i="1"/>
  <c r="K821" i="1"/>
  <c r="K822" i="1"/>
  <c r="K823" i="1"/>
  <c r="K824" i="1"/>
  <c r="K825" i="1"/>
  <c r="K826" i="1"/>
  <c r="K827" i="1"/>
  <c r="K817" i="1"/>
  <c r="G817" i="1"/>
  <c r="H817" i="1" s="1"/>
  <c r="I817" i="1" s="1"/>
  <c r="F817" i="1"/>
  <c r="D817" i="1" s="1"/>
  <c r="C817" i="1"/>
  <c r="K816" i="1"/>
  <c r="G816" i="1"/>
  <c r="H816" i="1" s="1"/>
  <c r="I816" i="1" s="1"/>
  <c r="F816" i="1"/>
  <c r="D816" i="1" s="1"/>
  <c r="C816" i="1"/>
  <c r="K815" i="1"/>
  <c r="G815" i="1"/>
  <c r="H815" i="1" s="1"/>
  <c r="I815" i="1" s="1"/>
  <c r="F815" i="1"/>
  <c r="D815" i="1" s="1"/>
  <c r="C815" i="1"/>
  <c r="K814" i="1"/>
  <c r="G814" i="1"/>
  <c r="H814" i="1" s="1"/>
  <c r="I814" i="1" s="1"/>
  <c r="F814" i="1"/>
  <c r="D814" i="1" s="1"/>
  <c r="C814" i="1"/>
  <c r="C789" i="1"/>
  <c r="F789" i="1"/>
  <c r="G789" i="1"/>
  <c r="H789" i="1" s="1"/>
  <c r="I789" i="1" s="1"/>
  <c r="C790" i="1"/>
  <c r="F790" i="1"/>
  <c r="G790" i="1"/>
  <c r="H790" i="1" s="1"/>
  <c r="I790" i="1" s="1"/>
  <c r="C791" i="1"/>
  <c r="F791" i="1"/>
  <c r="G791" i="1"/>
  <c r="H791" i="1" s="1"/>
  <c r="I791" i="1" s="1"/>
  <c r="C792" i="1"/>
  <c r="F792" i="1"/>
  <c r="G792" i="1"/>
  <c r="H792" i="1"/>
  <c r="I792" i="1" s="1"/>
  <c r="C793" i="1"/>
  <c r="F793" i="1"/>
  <c r="G793" i="1"/>
  <c r="H793" i="1" s="1"/>
  <c r="I793" i="1" s="1"/>
  <c r="C794" i="1"/>
  <c r="F794" i="1"/>
  <c r="G794" i="1"/>
  <c r="H794" i="1" s="1"/>
  <c r="I794" i="1" s="1"/>
  <c r="C795" i="1"/>
  <c r="F795" i="1"/>
  <c r="G795" i="1"/>
  <c r="H795" i="1" s="1"/>
  <c r="I795" i="1" s="1"/>
  <c r="C796" i="1"/>
  <c r="F796" i="1"/>
  <c r="G796" i="1"/>
  <c r="H796" i="1"/>
  <c r="I796" i="1" s="1"/>
  <c r="C797" i="1"/>
  <c r="F797" i="1"/>
  <c r="G797" i="1"/>
  <c r="H797" i="1" s="1"/>
  <c r="I797" i="1" s="1"/>
  <c r="C798" i="1"/>
  <c r="F798" i="1"/>
  <c r="G798" i="1"/>
  <c r="H798" i="1" s="1"/>
  <c r="I798" i="1" s="1"/>
  <c r="C799" i="1"/>
  <c r="F799" i="1"/>
  <c r="G799" i="1"/>
  <c r="H799" i="1" s="1"/>
  <c r="I799" i="1" s="1"/>
  <c r="C800" i="1"/>
  <c r="F800" i="1"/>
  <c r="G800" i="1"/>
  <c r="H800" i="1" s="1"/>
  <c r="I800" i="1" s="1"/>
  <c r="C801" i="1"/>
  <c r="F801" i="1"/>
  <c r="G801" i="1"/>
  <c r="H801" i="1" s="1"/>
  <c r="I801" i="1" s="1"/>
  <c r="C802" i="1"/>
  <c r="F802" i="1"/>
  <c r="G802" i="1"/>
  <c r="H802" i="1" s="1"/>
  <c r="I802" i="1" s="1"/>
  <c r="C803" i="1"/>
  <c r="F803" i="1"/>
  <c r="G803" i="1"/>
  <c r="H803" i="1" s="1"/>
  <c r="I803" i="1" s="1"/>
  <c r="C804" i="1"/>
  <c r="F804" i="1"/>
  <c r="G804" i="1"/>
  <c r="H804" i="1"/>
  <c r="I804" i="1" s="1"/>
  <c r="C805" i="1"/>
  <c r="F805" i="1"/>
  <c r="G805" i="1"/>
  <c r="H805" i="1" s="1"/>
  <c r="I805" i="1" s="1"/>
  <c r="C806" i="1"/>
  <c r="F806" i="1"/>
  <c r="G806" i="1"/>
  <c r="H806" i="1" s="1"/>
  <c r="I806" i="1" s="1"/>
  <c r="C807" i="1"/>
  <c r="F807" i="1"/>
  <c r="G807" i="1"/>
  <c r="H807" i="1" s="1"/>
  <c r="I807" i="1" s="1"/>
  <c r="C808" i="1"/>
  <c r="F808" i="1"/>
  <c r="G808" i="1"/>
  <c r="H808" i="1"/>
  <c r="I808" i="1" s="1"/>
  <c r="C809" i="1"/>
  <c r="F809" i="1"/>
  <c r="G809" i="1"/>
  <c r="H809" i="1" s="1"/>
  <c r="I809" i="1" s="1"/>
  <c r="C810" i="1"/>
  <c r="F810" i="1"/>
  <c r="G810" i="1"/>
  <c r="H810" i="1" s="1"/>
  <c r="I810" i="1" s="1"/>
  <c r="C811" i="1"/>
  <c r="F811" i="1"/>
  <c r="G811" i="1"/>
  <c r="H811" i="1" s="1"/>
  <c r="I811" i="1" s="1"/>
  <c r="C812" i="1"/>
  <c r="F812" i="1"/>
  <c r="G812" i="1"/>
  <c r="H812" i="1"/>
  <c r="I812" i="1" s="1"/>
  <c r="C813" i="1"/>
  <c r="F813" i="1"/>
  <c r="G813" i="1"/>
  <c r="H813" i="1" s="1"/>
  <c r="I813" i="1" s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C768" i="1"/>
  <c r="F768" i="1"/>
  <c r="G768" i="1"/>
  <c r="H768" i="1"/>
  <c r="I768" i="1" s="1"/>
  <c r="C769" i="1"/>
  <c r="F769" i="1"/>
  <c r="G769" i="1"/>
  <c r="H769" i="1" s="1"/>
  <c r="I769" i="1" s="1"/>
  <c r="C770" i="1"/>
  <c r="F770" i="1"/>
  <c r="G770" i="1"/>
  <c r="H770" i="1" s="1"/>
  <c r="I770" i="1" s="1"/>
  <c r="C771" i="1"/>
  <c r="F771" i="1"/>
  <c r="G771" i="1"/>
  <c r="H771" i="1" s="1"/>
  <c r="I771" i="1" s="1"/>
  <c r="C772" i="1"/>
  <c r="F772" i="1"/>
  <c r="G772" i="1"/>
  <c r="H772" i="1" s="1"/>
  <c r="I772" i="1" s="1"/>
  <c r="C773" i="1"/>
  <c r="F773" i="1"/>
  <c r="G773" i="1"/>
  <c r="H773" i="1" s="1"/>
  <c r="I773" i="1" s="1"/>
  <c r="C774" i="1"/>
  <c r="F774" i="1"/>
  <c r="G774" i="1"/>
  <c r="H774" i="1" s="1"/>
  <c r="I774" i="1" s="1"/>
  <c r="C775" i="1"/>
  <c r="F775" i="1"/>
  <c r="G775" i="1"/>
  <c r="H775" i="1" s="1"/>
  <c r="I775" i="1" s="1"/>
  <c r="C776" i="1"/>
  <c r="F776" i="1"/>
  <c r="G776" i="1"/>
  <c r="H776" i="1"/>
  <c r="I776" i="1" s="1"/>
  <c r="C777" i="1"/>
  <c r="F777" i="1"/>
  <c r="G777" i="1"/>
  <c r="H777" i="1" s="1"/>
  <c r="I777" i="1" s="1"/>
  <c r="C778" i="1"/>
  <c r="F778" i="1"/>
  <c r="G778" i="1"/>
  <c r="H778" i="1" s="1"/>
  <c r="I778" i="1" s="1"/>
  <c r="C779" i="1"/>
  <c r="F779" i="1"/>
  <c r="G779" i="1"/>
  <c r="H779" i="1" s="1"/>
  <c r="I779" i="1" s="1"/>
  <c r="C780" i="1"/>
  <c r="F780" i="1"/>
  <c r="G780" i="1"/>
  <c r="H780" i="1"/>
  <c r="I780" i="1" s="1"/>
  <c r="C781" i="1"/>
  <c r="F781" i="1"/>
  <c r="G781" i="1"/>
  <c r="H781" i="1" s="1"/>
  <c r="I781" i="1" s="1"/>
  <c r="C782" i="1"/>
  <c r="F782" i="1"/>
  <c r="G782" i="1"/>
  <c r="H782" i="1" s="1"/>
  <c r="I782" i="1" s="1"/>
  <c r="C783" i="1"/>
  <c r="F783" i="1"/>
  <c r="G783" i="1"/>
  <c r="H783" i="1" s="1"/>
  <c r="I783" i="1" s="1"/>
  <c r="C784" i="1"/>
  <c r="F784" i="1"/>
  <c r="G784" i="1"/>
  <c r="H784" i="1"/>
  <c r="I784" i="1" s="1"/>
  <c r="C785" i="1"/>
  <c r="F785" i="1"/>
  <c r="G785" i="1"/>
  <c r="H785" i="1" s="1"/>
  <c r="I785" i="1" s="1"/>
  <c r="C786" i="1"/>
  <c r="F786" i="1"/>
  <c r="G786" i="1"/>
  <c r="H786" i="1" s="1"/>
  <c r="I786" i="1" s="1"/>
  <c r="C787" i="1"/>
  <c r="F787" i="1"/>
  <c r="G787" i="1"/>
  <c r="H787" i="1" s="1"/>
  <c r="I787" i="1" s="1"/>
  <c r="C788" i="1"/>
  <c r="F788" i="1"/>
  <c r="G788" i="1"/>
  <c r="H788" i="1" s="1"/>
  <c r="I788" i="1" s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F746" i="1"/>
  <c r="G746" i="1"/>
  <c r="H746" i="1" s="1"/>
  <c r="I746" i="1" s="1"/>
  <c r="F747" i="1"/>
  <c r="G747" i="1"/>
  <c r="H747" i="1" s="1"/>
  <c r="I747" i="1" s="1"/>
  <c r="F748" i="1"/>
  <c r="G748" i="1"/>
  <c r="H748" i="1" s="1"/>
  <c r="I748" i="1" s="1"/>
  <c r="F749" i="1"/>
  <c r="G749" i="1"/>
  <c r="H749" i="1" s="1"/>
  <c r="I749" i="1" s="1"/>
  <c r="F750" i="1"/>
  <c r="G750" i="1"/>
  <c r="H750" i="1" s="1"/>
  <c r="I750" i="1" s="1"/>
  <c r="F751" i="1"/>
  <c r="G751" i="1"/>
  <c r="H751" i="1" s="1"/>
  <c r="I751" i="1" s="1"/>
  <c r="F752" i="1"/>
  <c r="G752" i="1"/>
  <c r="H752" i="1"/>
  <c r="I752" i="1" s="1"/>
  <c r="F753" i="1"/>
  <c r="G753" i="1"/>
  <c r="H753" i="1" s="1"/>
  <c r="I753" i="1" s="1"/>
  <c r="F754" i="1"/>
  <c r="G754" i="1"/>
  <c r="H754" i="1"/>
  <c r="I754" i="1" s="1"/>
  <c r="F755" i="1"/>
  <c r="G755" i="1"/>
  <c r="H755" i="1" s="1"/>
  <c r="I755" i="1" s="1"/>
  <c r="F756" i="1"/>
  <c r="G756" i="1"/>
  <c r="H756" i="1" s="1"/>
  <c r="I756" i="1" s="1"/>
  <c r="F757" i="1"/>
  <c r="G757" i="1"/>
  <c r="H757" i="1" s="1"/>
  <c r="I757" i="1" s="1"/>
  <c r="F758" i="1"/>
  <c r="G758" i="1"/>
  <c r="H758" i="1" s="1"/>
  <c r="I758" i="1" s="1"/>
  <c r="F759" i="1"/>
  <c r="G759" i="1"/>
  <c r="H759" i="1" s="1"/>
  <c r="I759" i="1" s="1"/>
  <c r="F760" i="1"/>
  <c r="G760" i="1"/>
  <c r="H760" i="1"/>
  <c r="I760" i="1" s="1"/>
  <c r="F761" i="1"/>
  <c r="G761" i="1"/>
  <c r="H761" i="1" s="1"/>
  <c r="I761" i="1" s="1"/>
  <c r="F762" i="1"/>
  <c r="G762" i="1"/>
  <c r="H762" i="1" s="1"/>
  <c r="I762" i="1" s="1"/>
  <c r="F763" i="1"/>
  <c r="G763" i="1"/>
  <c r="H763" i="1" s="1"/>
  <c r="I763" i="1" s="1"/>
  <c r="F764" i="1"/>
  <c r="G764" i="1"/>
  <c r="H764" i="1" s="1"/>
  <c r="I764" i="1" s="1"/>
  <c r="F765" i="1"/>
  <c r="G765" i="1"/>
  <c r="H765" i="1" s="1"/>
  <c r="I765" i="1" s="1"/>
  <c r="F766" i="1"/>
  <c r="G766" i="1"/>
  <c r="H766" i="1" s="1"/>
  <c r="I766" i="1" s="1"/>
  <c r="F767" i="1"/>
  <c r="G767" i="1"/>
  <c r="H767" i="1" s="1"/>
  <c r="I767" i="1" s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F721" i="1"/>
  <c r="G721" i="1"/>
  <c r="H721" i="1" s="1"/>
  <c r="I721" i="1" s="1"/>
  <c r="K721" i="1"/>
  <c r="F722" i="1"/>
  <c r="G722" i="1"/>
  <c r="H722" i="1" s="1"/>
  <c r="I722" i="1" s="1"/>
  <c r="K722" i="1"/>
  <c r="F723" i="1"/>
  <c r="G723" i="1"/>
  <c r="H723" i="1"/>
  <c r="I723" i="1" s="1"/>
  <c r="K723" i="1"/>
  <c r="F724" i="1"/>
  <c r="G724" i="1"/>
  <c r="H724" i="1" s="1"/>
  <c r="I724" i="1" s="1"/>
  <c r="K724" i="1"/>
  <c r="F725" i="1"/>
  <c r="G725" i="1"/>
  <c r="H725" i="1" s="1"/>
  <c r="I725" i="1" s="1"/>
  <c r="K725" i="1"/>
  <c r="F726" i="1"/>
  <c r="G726" i="1"/>
  <c r="H726" i="1" s="1"/>
  <c r="I726" i="1" s="1"/>
  <c r="K726" i="1"/>
  <c r="F727" i="1"/>
  <c r="G727" i="1"/>
  <c r="H727" i="1" s="1"/>
  <c r="I727" i="1" s="1"/>
  <c r="K727" i="1"/>
  <c r="F728" i="1"/>
  <c r="G728" i="1"/>
  <c r="H728" i="1" s="1"/>
  <c r="I728" i="1" s="1"/>
  <c r="K728" i="1"/>
  <c r="F729" i="1"/>
  <c r="G729" i="1"/>
  <c r="H729" i="1" s="1"/>
  <c r="I729" i="1" s="1"/>
  <c r="K729" i="1"/>
  <c r="F730" i="1"/>
  <c r="G730" i="1"/>
  <c r="H730" i="1" s="1"/>
  <c r="I730" i="1" s="1"/>
  <c r="K730" i="1"/>
  <c r="F731" i="1"/>
  <c r="G731" i="1"/>
  <c r="H731" i="1"/>
  <c r="I731" i="1" s="1"/>
  <c r="K731" i="1"/>
  <c r="F732" i="1"/>
  <c r="G732" i="1"/>
  <c r="H732" i="1" s="1"/>
  <c r="I732" i="1" s="1"/>
  <c r="K732" i="1"/>
  <c r="F733" i="1"/>
  <c r="G733" i="1"/>
  <c r="H733" i="1" s="1"/>
  <c r="I733" i="1" s="1"/>
  <c r="K733" i="1"/>
  <c r="F734" i="1"/>
  <c r="G734" i="1"/>
  <c r="H734" i="1" s="1"/>
  <c r="I734" i="1" s="1"/>
  <c r="K734" i="1"/>
  <c r="F735" i="1"/>
  <c r="G735" i="1"/>
  <c r="H735" i="1"/>
  <c r="I735" i="1" s="1"/>
  <c r="K735" i="1"/>
  <c r="F736" i="1"/>
  <c r="G736" i="1"/>
  <c r="H736" i="1" s="1"/>
  <c r="I736" i="1" s="1"/>
  <c r="K736" i="1"/>
  <c r="F737" i="1"/>
  <c r="G737" i="1"/>
  <c r="H737" i="1" s="1"/>
  <c r="I737" i="1" s="1"/>
  <c r="K737" i="1"/>
  <c r="F738" i="1"/>
  <c r="G738" i="1"/>
  <c r="H738" i="1" s="1"/>
  <c r="I738" i="1" s="1"/>
  <c r="K738" i="1"/>
  <c r="F739" i="1"/>
  <c r="G739" i="1"/>
  <c r="H739" i="1"/>
  <c r="I739" i="1" s="1"/>
  <c r="K739" i="1"/>
  <c r="F740" i="1"/>
  <c r="G740" i="1"/>
  <c r="H740" i="1" s="1"/>
  <c r="I740" i="1" s="1"/>
  <c r="K740" i="1"/>
  <c r="F741" i="1"/>
  <c r="G741" i="1"/>
  <c r="H741" i="1" s="1"/>
  <c r="I741" i="1" s="1"/>
  <c r="K741" i="1"/>
  <c r="F742" i="1"/>
  <c r="G742" i="1"/>
  <c r="H742" i="1" s="1"/>
  <c r="I742" i="1" s="1"/>
  <c r="K742" i="1"/>
  <c r="F743" i="1"/>
  <c r="G743" i="1"/>
  <c r="H743" i="1" s="1"/>
  <c r="I743" i="1" s="1"/>
  <c r="K743" i="1"/>
  <c r="F744" i="1"/>
  <c r="G744" i="1"/>
  <c r="H744" i="1" s="1"/>
  <c r="I744" i="1" s="1"/>
  <c r="K744" i="1"/>
  <c r="F745" i="1"/>
  <c r="G745" i="1"/>
  <c r="H745" i="1" s="1"/>
  <c r="I745" i="1" s="1"/>
  <c r="K745" i="1"/>
  <c r="C705" i="1"/>
  <c r="F705" i="1"/>
  <c r="G705" i="1"/>
  <c r="H705" i="1" s="1"/>
  <c r="I705" i="1" s="1"/>
  <c r="K705" i="1"/>
  <c r="C706" i="1"/>
  <c r="F706" i="1"/>
  <c r="G706" i="1"/>
  <c r="H706" i="1" s="1"/>
  <c r="I706" i="1" s="1"/>
  <c r="K706" i="1"/>
  <c r="C707" i="1"/>
  <c r="F707" i="1"/>
  <c r="G707" i="1"/>
  <c r="H707" i="1" s="1"/>
  <c r="I707" i="1" s="1"/>
  <c r="K707" i="1"/>
  <c r="C708" i="1"/>
  <c r="F708" i="1"/>
  <c r="G708" i="1"/>
  <c r="H708" i="1" s="1"/>
  <c r="I708" i="1" s="1"/>
  <c r="K708" i="1"/>
  <c r="C709" i="1"/>
  <c r="F709" i="1"/>
  <c r="G709" i="1"/>
  <c r="H709" i="1"/>
  <c r="I709" i="1" s="1"/>
  <c r="K709" i="1"/>
  <c r="C710" i="1"/>
  <c r="F710" i="1"/>
  <c r="G710" i="1"/>
  <c r="H710" i="1" s="1"/>
  <c r="I710" i="1" s="1"/>
  <c r="K710" i="1"/>
  <c r="C711" i="1"/>
  <c r="F711" i="1"/>
  <c r="G711" i="1"/>
  <c r="H711" i="1"/>
  <c r="I711" i="1" s="1"/>
  <c r="K711" i="1"/>
  <c r="C712" i="1"/>
  <c r="F712" i="1"/>
  <c r="G712" i="1"/>
  <c r="H712" i="1" s="1"/>
  <c r="I712" i="1" s="1"/>
  <c r="K712" i="1"/>
  <c r="C713" i="1"/>
  <c r="F713" i="1"/>
  <c r="G713" i="1"/>
  <c r="H713" i="1" s="1"/>
  <c r="I713" i="1" s="1"/>
  <c r="K713" i="1"/>
  <c r="C714" i="1"/>
  <c r="F714" i="1"/>
  <c r="G714" i="1"/>
  <c r="H714" i="1" s="1"/>
  <c r="I714" i="1" s="1"/>
  <c r="K714" i="1"/>
  <c r="C715" i="1"/>
  <c r="F715" i="1"/>
  <c r="G715" i="1"/>
  <c r="H715" i="1" s="1"/>
  <c r="I715" i="1" s="1"/>
  <c r="K715" i="1"/>
  <c r="C716" i="1"/>
  <c r="F716" i="1"/>
  <c r="G716" i="1"/>
  <c r="H716" i="1" s="1"/>
  <c r="I716" i="1" s="1"/>
  <c r="K716" i="1"/>
  <c r="C717" i="1"/>
  <c r="F717" i="1"/>
  <c r="G717" i="1"/>
  <c r="H717" i="1" s="1"/>
  <c r="I717" i="1" s="1"/>
  <c r="K717" i="1"/>
  <c r="C718" i="1"/>
  <c r="F718" i="1"/>
  <c r="G718" i="1"/>
  <c r="H718" i="1" s="1"/>
  <c r="I718" i="1" s="1"/>
  <c r="K718" i="1"/>
  <c r="C719" i="1"/>
  <c r="F719" i="1"/>
  <c r="G719" i="1"/>
  <c r="H719" i="1"/>
  <c r="I719" i="1" s="1"/>
  <c r="K719" i="1"/>
  <c r="C720" i="1"/>
  <c r="F720" i="1"/>
  <c r="G720" i="1"/>
  <c r="H720" i="1" s="1"/>
  <c r="I720" i="1" s="1"/>
  <c r="K720" i="1"/>
  <c r="C663" i="1"/>
  <c r="F663" i="1"/>
  <c r="G663" i="1"/>
  <c r="H663" i="1" s="1"/>
  <c r="I663" i="1" s="1"/>
  <c r="K663" i="1"/>
  <c r="C664" i="1"/>
  <c r="F664" i="1"/>
  <c r="G664" i="1"/>
  <c r="H664" i="1" s="1"/>
  <c r="I664" i="1" s="1"/>
  <c r="K664" i="1"/>
  <c r="C665" i="1"/>
  <c r="F665" i="1"/>
  <c r="G665" i="1"/>
  <c r="H665" i="1" s="1"/>
  <c r="I665" i="1" s="1"/>
  <c r="K665" i="1"/>
  <c r="C666" i="1"/>
  <c r="F666" i="1"/>
  <c r="G666" i="1"/>
  <c r="H666" i="1" s="1"/>
  <c r="I666" i="1" s="1"/>
  <c r="K666" i="1"/>
  <c r="C667" i="1"/>
  <c r="F667" i="1"/>
  <c r="G667" i="1"/>
  <c r="H667" i="1"/>
  <c r="I667" i="1" s="1"/>
  <c r="K667" i="1"/>
  <c r="C668" i="1"/>
  <c r="F668" i="1"/>
  <c r="G668" i="1"/>
  <c r="H668" i="1" s="1"/>
  <c r="I668" i="1" s="1"/>
  <c r="K668" i="1"/>
  <c r="C669" i="1"/>
  <c r="F669" i="1"/>
  <c r="G669" i="1"/>
  <c r="H669" i="1"/>
  <c r="I669" i="1" s="1"/>
  <c r="K669" i="1"/>
  <c r="C670" i="1"/>
  <c r="F670" i="1"/>
  <c r="G670" i="1"/>
  <c r="H670" i="1" s="1"/>
  <c r="I670" i="1" s="1"/>
  <c r="K670" i="1"/>
  <c r="C671" i="1"/>
  <c r="F671" i="1"/>
  <c r="G671" i="1"/>
  <c r="H671" i="1" s="1"/>
  <c r="I671" i="1" s="1"/>
  <c r="K671" i="1"/>
  <c r="C672" i="1"/>
  <c r="F672" i="1"/>
  <c r="G672" i="1"/>
  <c r="H672" i="1" s="1"/>
  <c r="I672" i="1" s="1"/>
  <c r="K672" i="1"/>
  <c r="C673" i="1"/>
  <c r="F673" i="1"/>
  <c r="G673" i="1"/>
  <c r="H673" i="1" s="1"/>
  <c r="I673" i="1" s="1"/>
  <c r="K673" i="1"/>
  <c r="C674" i="1"/>
  <c r="F674" i="1"/>
  <c r="G674" i="1"/>
  <c r="H674" i="1" s="1"/>
  <c r="I674" i="1" s="1"/>
  <c r="K674" i="1"/>
  <c r="C675" i="1"/>
  <c r="F675" i="1"/>
  <c r="G675" i="1"/>
  <c r="H675" i="1" s="1"/>
  <c r="I675" i="1" s="1"/>
  <c r="K675" i="1"/>
  <c r="C676" i="1"/>
  <c r="F676" i="1"/>
  <c r="G676" i="1"/>
  <c r="H676" i="1" s="1"/>
  <c r="I676" i="1" s="1"/>
  <c r="K676" i="1"/>
  <c r="C677" i="1"/>
  <c r="F677" i="1"/>
  <c r="G677" i="1"/>
  <c r="H677" i="1"/>
  <c r="I677" i="1" s="1"/>
  <c r="K677" i="1"/>
  <c r="C678" i="1"/>
  <c r="F678" i="1"/>
  <c r="G678" i="1"/>
  <c r="H678" i="1" s="1"/>
  <c r="I678" i="1" s="1"/>
  <c r="K678" i="1"/>
  <c r="C679" i="1"/>
  <c r="F679" i="1"/>
  <c r="G679" i="1"/>
  <c r="H679" i="1" s="1"/>
  <c r="I679" i="1" s="1"/>
  <c r="K679" i="1"/>
  <c r="C680" i="1"/>
  <c r="F680" i="1"/>
  <c r="G680" i="1"/>
  <c r="H680" i="1" s="1"/>
  <c r="I680" i="1" s="1"/>
  <c r="K680" i="1"/>
  <c r="C681" i="1"/>
  <c r="F681" i="1"/>
  <c r="G681" i="1"/>
  <c r="H681" i="1" s="1"/>
  <c r="I681" i="1" s="1"/>
  <c r="K681" i="1"/>
  <c r="C682" i="1"/>
  <c r="F682" i="1"/>
  <c r="G682" i="1"/>
  <c r="H682" i="1" s="1"/>
  <c r="I682" i="1" s="1"/>
  <c r="K682" i="1"/>
  <c r="C683" i="1"/>
  <c r="F683" i="1"/>
  <c r="G683" i="1"/>
  <c r="H683" i="1"/>
  <c r="I683" i="1" s="1"/>
  <c r="K683" i="1"/>
  <c r="C684" i="1"/>
  <c r="F684" i="1"/>
  <c r="G684" i="1"/>
  <c r="H684" i="1" s="1"/>
  <c r="I684" i="1" s="1"/>
  <c r="K684" i="1"/>
  <c r="C685" i="1"/>
  <c r="F685" i="1"/>
  <c r="G685" i="1"/>
  <c r="H685" i="1"/>
  <c r="I685" i="1" s="1"/>
  <c r="K685" i="1"/>
  <c r="C686" i="1"/>
  <c r="F686" i="1"/>
  <c r="G686" i="1"/>
  <c r="H686" i="1" s="1"/>
  <c r="I686" i="1" s="1"/>
  <c r="K686" i="1"/>
  <c r="C687" i="1"/>
  <c r="F687" i="1"/>
  <c r="G687" i="1"/>
  <c r="H687" i="1" s="1"/>
  <c r="I687" i="1" s="1"/>
  <c r="K687" i="1"/>
  <c r="C688" i="1"/>
  <c r="F688" i="1"/>
  <c r="G688" i="1"/>
  <c r="H688" i="1" s="1"/>
  <c r="I688" i="1" s="1"/>
  <c r="K688" i="1"/>
  <c r="C689" i="1"/>
  <c r="F689" i="1"/>
  <c r="G689" i="1"/>
  <c r="H689" i="1" s="1"/>
  <c r="I689" i="1" s="1"/>
  <c r="K689" i="1"/>
  <c r="C690" i="1"/>
  <c r="F690" i="1"/>
  <c r="G690" i="1"/>
  <c r="H690" i="1" s="1"/>
  <c r="I690" i="1" s="1"/>
  <c r="K690" i="1"/>
  <c r="C691" i="1"/>
  <c r="F691" i="1"/>
  <c r="G691" i="1"/>
  <c r="H691" i="1" s="1"/>
  <c r="I691" i="1" s="1"/>
  <c r="K691" i="1"/>
  <c r="C692" i="1"/>
  <c r="F692" i="1"/>
  <c r="G692" i="1"/>
  <c r="H692" i="1" s="1"/>
  <c r="I692" i="1" s="1"/>
  <c r="K692" i="1"/>
  <c r="C693" i="1"/>
  <c r="F693" i="1"/>
  <c r="G693" i="1"/>
  <c r="H693" i="1"/>
  <c r="I693" i="1" s="1"/>
  <c r="K693" i="1"/>
  <c r="C694" i="1"/>
  <c r="F694" i="1"/>
  <c r="G694" i="1"/>
  <c r="H694" i="1" s="1"/>
  <c r="I694" i="1" s="1"/>
  <c r="K694" i="1"/>
  <c r="C695" i="1"/>
  <c r="F695" i="1"/>
  <c r="G695" i="1"/>
  <c r="H695" i="1" s="1"/>
  <c r="I695" i="1" s="1"/>
  <c r="K695" i="1"/>
  <c r="C696" i="1"/>
  <c r="F696" i="1"/>
  <c r="G696" i="1"/>
  <c r="H696" i="1" s="1"/>
  <c r="I696" i="1" s="1"/>
  <c r="K696" i="1"/>
  <c r="C697" i="1"/>
  <c r="F697" i="1"/>
  <c r="G697" i="1"/>
  <c r="H697" i="1" s="1"/>
  <c r="I697" i="1" s="1"/>
  <c r="K697" i="1"/>
  <c r="C698" i="1"/>
  <c r="F698" i="1"/>
  <c r="G698" i="1"/>
  <c r="H698" i="1" s="1"/>
  <c r="I698" i="1" s="1"/>
  <c r="K698" i="1"/>
  <c r="C699" i="1"/>
  <c r="F699" i="1"/>
  <c r="G699" i="1"/>
  <c r="H699" i="1"/>
  <c r="I699" i="1" s="1"/>
  <c r="K699" i="1"/>
  <c r="C700" i="1"/>
  <c r="F700" i="1"/>
  <c r="G700" i="1"/>
  <c r="H700" i="1" s="1"/>
  <c r="I700" i="1" s="1"/>
  <c r="K700" i="1"/>
  <c r="C701" i="1"/>
  <c r="F701" i="1"/>
  <c r="G701" i="1"/>
  <c r="H701" i="1"/>
  <c r="I701" i="1" s="1"/>
  <c r="K701" i="1"/>
  <c r="C702" i="1"/>
  <c r="F702" i="1"/>
  <c r="G702" i="1"/>
  <c r="H702" i="1" s="1"/>
  <c r="I702" i="1" s="1"/>
  <c r="K702" i="1"/>
  <c r="C703" i="1"/>
  <c r="F703" i="1"/>
  <c r="G703" i="1"/>
  <c r="H703" i="1" s="1"/>
  <c r="I703" i="1" s="1"/>
  <c r="K703" i="1"/>
  <c r="C704" i="1"/>
  <c r="F704" i="1"/>
  <c r="G704" i="1"/>
  <c r="H704" i="1" s="1"/>
  <c r="I704" i="1" s="1"/>
  <c r="K704" i="1"/>
  <c r="K662" i="1"/>
  <c r="G662" i="1"/>
  <c r="H662" i="1" s="1"/>
  <c r="I662" i="1" s="1"/>
  <c r="F662" i="1"/>
  <c r="C662" i="1"/>
  <c r="K661" i="1"/>
  <c r="G661" i="1"/>
  <c r="H661" i="1" s="1"/>
  <c r="I661" i="1" s="1"/>
  <c r="F661" i="1"/>
  <c r="C661" i="1"/>
  <c r="K660" i="1"/>
  <c r="G660" i="1"/>
  <c r="H660" i="1" s="1"/>
  <c r="I660" i="1" s="1"/>
  <c r="F660" i="1"/>
  <c r="C660" i="1"/>
  <c r="K659" i="1"/>
  <c r="G659" i="1"/>
  <c r="H659" i="1" s="1"/>
  <c r="I659" i="1" s="1"/>
  <c r="F659" i="1"/>
  <c r="C659" i="1"/>
  <c r="K658" i="1"/>
  <c r="G658" i="1"/>
  <c r="H658" i="1" s="1"/>
  <c r="I658" i="1" s="1"/>
  <c r="F658" i="1"/>
  <c r="C658" i="1"/>
  <c r="K657" i="1"/>
  <c r="G657" i="1"/>
  <c r="H657" i="1" s="1"/>
  <c r="I657" i="1" s="1"/>
  <c r="F657" i="1"/>
  <c r="C657" i="1"/>
  <c r="K656" i="1"/>
  <c r="G656" i="1"/>
  <c r="H656" i="1" s="1"/>
  <c r="I656" i="1" s="1"/>
  <c r="F656" i="1"/>
  <c r="C656" i="1"/>
  <c r="K655" i="1"/>
  <c r="G655" i="1"/>
  <c r="H655" i="1" s="1"/>
  <c r="I655" i="1" s="1"/>
  <c r="F655" i="1"/>
  <c r="C655" i="1"/>
  <c r="K654" i="1"/>
  <c r="G654" i="1"/>
  <c r="H654" i="1" s="1"/>
  <c r="I654" i="1" s="1"/>
  <c r="F654" i="1"/>
  <c r="C654" i="1"/>
  <c r="K653" i="1"/>
  <c r="G653" i="1"/>
  <c r="H653" i="1" s="1"/>
  <c r="I653" i="1" s="1"/>
  <c r="F653" i="1"/>
  <c r="C653" i="1"/>
  <c r="K652" i="1"/>
  <c r="G652" i="1"/>
  <c r="H652" i="1" s="1"/>
  <c r="I652" i="1" s="1"/>
  <c r="F652" i="1"/>
  <c r="C652" i="1"/>
  <c r="K651" i="1"/>
  <c r="G651" i="1"/>
  <c r="H651" i="1" s="1"/>
  <c r="I651" i="1" s="1"/>
  <c r="F651" i="1"/>
  <c r="C651" i="1"/>
  <c r="K650" i="1"/>
  <c r="G650" i="1"/>
  <c r="H650" i="1" s="1"/>
  <c r="I650" i="1" s="1"/>
  <c r="F650" i="1"/>
  <c r="C650" i="1"/>
  <c r="K649" i="1"/>
  <c r="G649" i="1"/>
  <c r="H649" i="1" s="1"/>
  <c r="I649" i="1" s="1"/>
  <c r="F649" i="1"/>
  <c r="C649" i="1"/>
  <c r="K648" i="1"/>
  <c r="G648" i="1"/>
  <c r="H648" i="1" s="1"/>
  <c r="I648" i="1" s="1"/>
  <c r="F648" i="1"/>
  <c r="C648" i="1"/>
  <c r="K647" i="1"/>
  <c r="G647" i="1"/>
  <c r="H647" i="1" s="1"/>
  <c r="I647" i="1" s="1"/>
  <c r="F647" i="1"/>
  <c r="C647" i="1"/>
  <c r="K646" i="1"/>
  <c r="G646" i="1"/>
  <c r="H646" i="1" s="1"/>
  <c r="I646" i="1" s="1"/>
  <c r="F646" i="1"/>
  <c r="C646" i="1"/>
  <c r="K645" i="1"/>
  <c r="G645" i="1"/>
  <c r="H645" i="1" s="1"/>
  <c r="I645" i="1" s="1"/>
  <c r="F645" i="1"/>
  <c r="C645" i="1"/>
  <c r="K644" i="1"/>
  <c r="G644" i="1"/>
  <c r="H644" i="1" s="1"/>
  <c r="I644" i="1" s="1"/>
  <c r="F644" i="1"/>
  <c r="C644" i="1"/>
  <c r="K643" i="1"/>
  <c r="G643" i="1"/>
  <c r="H643" i="1" s="1"/>
  <c r="I643" i="1" s="1"/>
  <c r="F643" i="1"/>
  <c r="C643" i="1"/>
  <c r="K642" i="1"/>
  <c r="G642" i="1"/>
  <c r="H642" i="1" s="1"/>
  <c r="I642" i="1" s="1"/>
  <c r="F642" i="1"/>
  <c r="C642" i="1"/>
  <c r="K641" i="1"/>
  <c r="G641" i="1"/>
  <c r="H641" i="1" s="1"/>
  <c r="I641" i="1" s="1"/>
  <c r="F641" i="1"/>
  <c r="C641" i="1"/>
  <c r="K640" i="1"/>
  <c r="G640" i="1"/>
  <c r="H640" i="1" s="1"/>
  <c r="I640" i="1" s="1"/>
  <c r="F640" i="1"/>
  <c r="C640" i="1"/>
  <c r="K639" i="1"/>
  <c r="G639" i="1"/>
  <c r="H639" i="1" s="1"/>
  <c r="I639" i="1" s="1"/>
  <c r="F639" i="1"/>
  <c r="C639" i="1"/>
  <c r="K638" i="1"/>
  <c r="G638" i="1"/>
  <c r="H638" i="1" s="1"/>
  <c r="I638" i="1" s="1"/>
  <c r="F638" i="1"/>
  <c r="C638" i="1"/>
  <c r="C613" i="1"/>
  <c r="F613" i="1"/>
  <c r="G613" i="1"/>
  <c r="H613" i="1" s="1"/>
  <c r="I613" i="1" s="1"/>
  <c r="C614" i="1"/>
  <c r="F614" i="1"/>
  <c r="G614" i="1"/>
  <c r="H614" i="1" s="1"/>
  <c r="I614" i="1" s="1"/>
  <c r="C615" i="1"/>
  <c r="F615" i="1"/>
  <c r="G615" i="1"/>
  <c r="H615" i="1" s="1"/>
  <c r="I615" i="1" s="1"/>
  <c r="C616" i="1"/>
  <c r="F616" i="1"/>
  <c r="G616" i="1"/>
  <c r="H616" i="1" s="1"/>
  <c r="I616" i="1" s="1"/>
  <c r="C617" i="1"/>
  <c r="F617" i="1"/>
  <c r="G617" i="1"/>
  <c r="H617" i="1" s="1"/>
  <c r="I617" i="1" s="1"/>
  <c r="C618" i="1"/>
  <c r="F618" i="1"/>
  <c r="G618" i="1"/>
  <c r="H618" i="1" s="1"/>
  <c r="I618" i="1" s="1"/>
  <c r="C619" i="1"/>
  <c r="F619" i="1"/>
  <c r="G619" i="1"/>
  <c r="H619" i="1" s="1"/>
  <c r="I619" i="1" s="1"/>
  <c r="C620" i="1"/>
  <c r="F620" i="1"/>
  <c r="G620" i="1"/>
  <c r="H620" i="1" s="1"/>
  <c r="I620" i="1" s="1"/>
  <c r="C621" i="1"/>
  <c r="F621" i="1"/>
  <c r="G621" i="1"/>
  <c r="H621" i="1" s="1"/>
  <c r="I621" i="1" s="1"/>
  <c r="C622" i="1"/>
  <c r="F622" i="1"/>
  <c r="G622" i="1"/>
  <c r="H622" i="1" s="1"/>
  <c r="I622" i="1" s="1"/>
  <c r="C623" i="1"/>
  <c r="F623" i="1"/>
  <c r="G623" i="1"/>
  <c r="H623" i="1" s="1"/>
  <c r="I623" i="1" s="1"/>
  <c r="C624" i="1"/>
  <c r="F624" i="1"/>
  <c r="G624" i="1"/>
  <c r="H624" i="1" s="1"/>
  <c r="I624" i="1" s="1"/>
  <c r="C625" i="1"/>
  <c r="F625" i="1"/>
  <c r="G625" i="1"/>
  <c r="H625" i="1" s="1"/>
  <c r="I625" i="1" s="1"/>
  <c r="C626" i="1"/>
  <c r="F626" i="1"/>
  <c r="G626" i="1"/>
  <c r="H626" i="1" s="1"/>
  <c r="I626" i="1" s="1"/>
  <c r="C627" i="1"/>
  <c r="F627" i="1"/>
  <c r="G627" i="1"/>
  <c r="H627" i="1" s="1"/>
  <c r="I627" i="1" s="1"/>
  <c r="C628" i="1"/>
  <c r="F628" i="1"/>
  <c r="G628" i="1"/>
  <c r="H628" i="1" s="1"/>
  <c r="I628" i="1" s="1"/>
  <c r="C629" i="1"/>
  <c r="F629" i="1"/>
  <c r="G629" i="1"/>
  <c r="H629" i="1" s="1"/>
  <c r="I629" i="1" s="1"/>
  <c r="C630" i="1"/>
  <c r="F630" i="1"/>
  <c r="G630" i="1"/>
  <c r="H630" i="1" s="1"/>
  <c r="I630" i="1" s="1"/>
  <c r="C631" i="1"/>
  <c r="F631" i="1"/>
  <c r="G631" i="1"/>
  <c r="H631" i="1" s="1"/>
  <c r="I631" i="1" s="1"/>
  <c r="C632" i="1"/>
  <c r="F632" i="1"/>
  <c r="G632" i="1"/>
  <c r="H632" i="1" s="1"/>
  <c r="I632" i="1" s="1"/>
  <c r="C633" i="1"/>
  <c r="F633" i="1"/>
  <c r="G633" i="1"/>
  <c r="H633" i="1" s="1"/>
  <c r="I633" i="1" s="1"/>
  <c r="C634" i="1"/>
  <c r="F634" i="1"/>
  <c r="G634" i="1"/>
  <c r="H634" i="1" s="1"/>
  <c r="I634" i="1" s="1"/>
  <c r="C635" i="1"/>
  <c r="F635" i="1"/>
  <c r="G635" i="1"/>
  <c r="H635" i="1" s="1"/>
  <c r="I635" i="1" s="1"/>
  <c r="C636" i="1"/>
  <c r="F636" i="1"/>
  <c r="G636" i="1"/>
  <c r="H636" i="1" s="1"/>
  <c r="I636" i="1" s="1"/>
  <c r="C637" i="1"/>
  <c r="F637" i="1"/>
  <c r="G637" i="1"/>
  <c r="H637" i="1" s="1"/>
  <c r="I637" i="1" s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E817" i="1" l="1"/>
  <c r="E837" i="1"/>
  <c r="D901" i="1"/>
  <c r="E903" i="1"/>
  <c r="D914" i="1"/>
  <c r="DD908" i="1"/>
  <c r="DD902" i="1"/>
  <c r="DD942" i="1"/>
  <c r="DD978" i="1"/>
  <c r="DD1009" i="1"/>
  <c r="DD1006" i="1"/>
  <c r="DD1001" i="1"/>
  <c r="DD990" i="1"/>
  <c r="DD1033" i="1"/>
  <c r="DD1016" i="1"/>
  <c r="DD1053" i="1"/>
  <c r="DD1052" i="1"/>
  <c r="D1050" i="1"/>
  <c r="D1108" i="1"/>
  <c r="DD1090" i="1"/>
  <c r="DD1089" i="1"/>
  <c r="DD1062" i="1"/>
  <c r="DD1115" i="1"/>
  <c r="DD1114" i="1"/>
  <c r="DD1113" i="1"/>
  <c r="DD1145" i="1"/>
  <c r="E835" i="1"/>
  <c r="E910" i="1"/>
  <c r="DD934" i="1"/>
  <c r="DD962" i="1"/>
  <c r="DD954" i="1"/>
  <c r="DD1007" i="1"/>
  <c r="DD991" i="1"/>
  <c r="DD986" i="1"/>
  <c r="DD1034" i="1"/>
  <c r="DD1072" i="1"/>
  <c r="D1117" i="1"/>
  <c r="D1121" i="1"/>
  <c r="DD1132" i="1"/>
  <c r="DD1131" i="1"/>
  <c r="DD1127" i="1"/>
  <c r="DD1143" i="1"/>
  <c r="DD1140" i="1"/>
  <c r="E833" i="1"/>
  <c r="E849" i="1"/>
  <c r="DD944" i="1"/>
  <c r="DD963" i="1"/>
  <c r="DD955" i="1"/>
  <c r="DD980" i="1"/>
  <c r="DD1059" i="1"/>
  <c r="DD1037" i="1"/>
  <c r="DD1036" i="1"/>
  <c r="DD1035" i="1"/>
  <c r="DD1083" i="1"/>
  <c r="DD1073" i="1"/>
  <c r="DD1064" i="1"/>
  <c r="DD1061" i="1"/>
  <c r="D1113" i="1"/>
  <c r="DD1124" i="1"/>
  <c r="DD1119" i="1"/>
  <c r="DD1141" i="1"/>
  <c r="D906" i="1"/>
  <c r="DD915" i="1"/>
  <c r="DD914" i="1"/>
  <c r="DD913" i="1"/>
  <c r="DD912" i="1"/>
  <c r="DD919" i="1"/>
  <c r="DD918" i="1"/>
  <c r="DD936" i="1"/>
  <c r="DD1028" i="1"/>
  <c r="DD1019" i="1"/>
  <c r="DD1018" i="1"/>
  <c r="DD1017" i="1"/>
  <c r="DD1055" i="1"/>
  <c r="DD1051" i="1"/>
  <c r="DD1046" i="1"/>
  <c r="D1054" i="1"/>
  <c r="D1058" i="1"/>
  <c r="D1091" i="1"/>
  <c r="D1099" i="1"/>
  <c r="D1107" i="1"/>
  <c r="DD1103" i="1"/>
  <c r="DD1075" i="1"/>
  <c r="DD1066" i="1"/>
  <c r="DD1116" i="1"/>
  <c r="DD1146" i="1"/>
  <c r="DD1134" i="1"/>
  <c r="E829" i="1"/>
  <c r="E845" i="1"/>
  <c r="E904" i="1"/>
  <c r="E913" i="1"/>
  <c r="DD909" i="1"/>
  <c r="DD916" i="1"/>
  <c r="DD928" i="1"/>
  <c r="DD982" i="1"/>
  <c r="DD1029" i="1"/>
  <c r="DD1057" i="1"/>
  <c r="DD1048" i="1"/>
  <c r="DD1094" i="1"/>
  <c r="DD939" i="1"/>
  <c r="DD938" i="1"/>
  <c r="DD929" i="1"/>
  <c r="DD983" i="1"/>
  <c r="DD1003" i="1"/>
  <c r="DD998" i="1"/>
  <c r="DD995" i="1"/>
  <c r="DD987" i="1"/>
  <c r="DD1030" i="1"/>
  <c r="DD1012" i="1"/>
  <c r="DD1058" i="1"/>
  <c r="DD1039" i="1"/>
  <c r="D1051" i="1"/>
  <c r="DD1104" i="1"/>
  <c r="DD1087" i="1"/>
  <c r="DD1086" i="1"/>
  <c r="DD1084" i="1"/>
  <c r="D1112" i="1"/>
  <c r="E841" i="1"/>
  <c r="DD901" i="1"/>
  <c r="DD923" i="1"/>
  <c r="DD922" i="1"/>
  <c r="DD933" i="1"/>
  <c r="DD932" i="1"/>
  <c r="DD931" i="1"/>
  <c r="DD930" i="1"/>
  <c r="DD999" i="1"/>
  <c r="DD1032" i="1"/>
  <c r="DD1013" i="1"/>
  <c r="DD1041" i="1"/>
  <c r="E1086" i="1"/>
  <c r="DD1105" i="1"/>
  <c r="DD1096" i="1"/>
  <c r="DD1093" i="1"/>
  <c r="D1110" i="1"/>
  <c r="DD1129" i="1"/>
  <c r="DD1110" i="1"/>
  <c r="E1111" i="1"/>
  <c r="D1111" i="1"/>
  <c r="E816" i="1"/>
  <c r="DD911" i="1"/>
  <c r="DD952" i="1"/>
  <c r="DD976" i="1"/>
  <c r="DD984" i="1"/>
  <c r="DD1004" i="1"/>
  <c r="DD996" i="1"/>
  <c r="DD988" i="1"/>
  <c r="DD1031" i="1"/>
  <c r="DD1021" i="1"/>
  <c r="DD1043" i="1"/>
  <c r="DD1097" i="1"/>
  <c r="DD1065" i="1"/>
  <c r="DD1112" i="1"/>
  <c r="E908" i="1"/>
  <c r="D908" i="1"/>
  <c r="DD917" i="1"/>
  <c r="DD949" i="1"/>
  <c r="DD948" i="1"/>
  <c r="DD947" i="1"/>
  <c r="DD946" i="1"/>
  <c r="DD964" i="1"/>
  <c r="DD956" i="1"/>
  <c r="DD977" i="1"/>
  <c r="DD1005" i="1"/>
  <c r="DD1000" i="1"/>
  <c r="DD997" i="1"/>
  <c r="DD989" i="1"/>
  <c r="DD1022" i="1"/>
  <c r="DD1010" i="1"/>
  <c r="DD1054" i="1"/>
  <c r="DD1045" i="1"/>
  <c r="DD1044" i="1"/>
  <c r="E1089" i="1"/>
  <c r="D1089" i="1"/>
  <c r="DD1108" i="1"/>
  <c r="DD1088" i="1"/>
  <c r="DD1085" i="1"/>
  <c r="DD1079" i="1"/>
  <c r="DD1078" i="1"/>
  <c r="DD1076" i="1"/>
  <c r="DD1142" i="1"/>
  <c r="DD1137" i="1"/>
  <c r="D912" i="1"/>
  <c r="DD926" i="1"/>
  <c r="DD965" i="1"/>
  <c r="DD957" i="1"/>
  <c r="DD1024" i="1"/>
  <c r="E1097" i="1"/>
  <c r="D1097" i="1"/>
  <c r="DD1126" i="1"/>
  <c r="DD1147" i="1"/>
  <c r="DD1135" i="1"/>
  <c r="E815" i="1"/>
  <c r="E828" i="1"/>
  <c r="E830" i="1"/>
  <c r="E832" i="1"/>
  <c r="E834" i="1"/>
  <c r="E836" i="1"/>
  <c r="E838" i="1"/>
  <c r="E840" i="1"/>
  <c r="E842" i="1"/>
  <c r="E844" i="1"/>
  <c r="E846" i="1"/>
  <c r="E848" i="1"/>
  <c r="E850" i="1"/>
  <c r="E905" i="1"/>
  <c r="DD910" i="1"/>
  <c r="DD906" i="1"/>
  <c r="DD905" i="1"/>
  <c r="DD945" i="1"/>
  <c r="DD966" i="1"/>
  <c r="DD958" i="1"/>
  <c r="E981" i="1"/>
  <c r="DD979" i="1"/>
  <c r="DD1014" i="1"/>
  <c r="E1105" i="1"/>
  <c r="D1105" i="1"/>
  <c r="DD1109" i="1"/>
  <c r="DD1102" i="1"/>
  <c r="DD1100" i="1"/>
  <c r="DD1080" i="1"/>
  <c r="DD1077" i="1"/>
  <c r="DD1070" i="1"/>
  <c r="DD1068" i="1"/>
  <c r="DD1111" i="1"/>
  <c r="DD1139" i="1"/>
  <c r="D902" i="1"/>
  <c r="D907" i="1"/>
  <c r="D909" i="1"/>
  <c r="DD903" i="1"/>
  <c r="DD941" i="1"/>
  <c r="DD940" i="1"/>
  <c r="DD959" i="1"/>
  <c r="DD1008" i="1"/>
  <c r="DD992" i="1"/>
  <c r="DD1025" i="1"/>
  <c r="DD1015" i="1"/>
  <c r="DD1047" i="1"/>
  <c r="E1094" i="1"/>
  <c r="DD1081" i="1"/>
  <c r="DD1130" i="1"/>
  <c r="DD1128" i="1"/>
  <c r="DD1118" i="1"/>
  <c r="DD1138" i="1"/>
  <c r="DD925" i="1"/>
  <c r="DD921" i="1"/>
  <c r="DD920" i="1"/>
  <c r="DD960" i="1"/>
  <c r="DD981" i="1"/>
  <c r="DD993" i="1"/>
  <c r="DD985" i="1"/>
  <c r="DD1026" i="1"/>
  <c r="DD1050" i="1"/>
  <c r="DD1038" i="1"/>
  <c r="E1056" i="1"/>
  <c r="D1056" i="1"/>
  <c r="E1102" i="1"/>
  <c r="DD1101" i="1"/>
  <c r="DD1095" i="1"/>
  <c r="DD1092" i="1"/>
  <c r="DD1069" i="1"/>
  <c r="DD1063" i="1"/>
  <c r="DD1060" i="1"/>
  <c r="E1127" i="1"/>
  <c r="D1127" i="1"/>
  <c r="E814" i="1"/>
  <c r="DD961" i="1"/>
  <c r="DD953" i="1"/>
  <c r="DD1002" i="1"/>
  <c r="DD994" i="1"/>
  <c r="E1119" i="1"/>
  <c r="D1119" i="1"/>
  <c r="DD1123" i="1"/>
  <c r="DD1122" i="1"/>
  <c r="DD1121" i="1"/>
  <c r="E979" i="1"/>
  <c r="E983" i="1"/>
  <c r="D1114" i="1"/>
  <c r="D1122" i="1"/>
  <c r="D1130" i="1"/>
  <c r="D1085" i="1"/>
  <c r="D1093" i="1"/>
  <c r="D1101" i="1"/>
  <c r="D1109" i="1"/>
  <c r="D1115" i="1"/>
  <c r="D1123" i="1"/>
  <c r="D1131" i="1"/>
  <c r="D1147" i="1"/>
  <c r="E1147" i="1"/>
  <c r="D1146" i="1"/>
  <c r="E1146" i="1"/>
  <c r="D1145" i="1"/>
  <c r="E1145" i="1"/>
  <c r="D1144" i="1"/>
  <c r="E1144" i="1"/>
  <c r="D1143" i="1"/>
  <c r="E1143" i="1"/>
  <c r="D1142" i="1"/>
  <c r="E1142" i="1"/>
  <c r="D1141" i="1"/>
  <c r="E1141" i="1"/>
  <c r="D1140" i="1"/>
  <c r="E1140" i="1"/>
  <c r="D1139" i="1"/>
  <c r="E1139" i="1"/>
  <c r="D1138" i="1"/>
  <c r="E1138" i="1"/>
  <c r="D1137" i="1"/>
  <c r="E1137" i="1"/>
  <c r="D1136" i="1"/>
  <c r="E1136" i="1"/>
  <c r="D1135" i="1"/>
  <c r="E1135" i="1"/>
  <c r="D1134" i="1"/>
  <c r="E1134" i="1"/>
  <c r="D1084" i="1"/>
  <c r="E1084" i="1"/>
  <c r="D1083" i="1"/>
  <c r="E1083" i="1"/>
  <c r="D1082" i="1"/>
  <c r="E1082" i="1"/>
  <c r="D1081" i="1"/>
  <c r="E1081" i="1"/>
  <c r="D1080" i="1"/>
  <c r="E1080" i="1"/>
  <c r="D1079" i="1"/>
  <c r="E1079" i="1"/>
  <c r="D1078" i="1"/>
  <c r="E1078" i="1"/>
  <c r="D1077" i="1"/>
  <c r="E1077" i="1"/>
  <c r="D1076" i="1"/>
  <c r="E1076" i="1"/>
  <c r="D1075" i="1"/>
  <c r="E1075" i="1"/>
  <c r="D1074" i="1"/>
  <c r="E1074" i="1"/>
  <c r="D1073" i="1"/>
  <c r="E1073" i="1"/>
  <c r="D1072" i="1"/>
  <c r="E1072" i="1"/>
  <c r="D1071" i="1"/>
  <c r="E1071" i="1"/>
  <c r="D1070" i="1"/>
  <c r="E1070" i="1"/>
  <c r="D1069" i="1"/>
  <c r="E1069" i="1"/>
  <c r="D1068" i="1"/>
  <c r="E1068" i="1"/>
  <c r="D1067" i="1"/>
  <c r="E1067" i="1"/>
  <c r="D1066" i="1"/>
  <c r="E1066" i="1"/>
  <c r="D1065" i="1"/>
  <c r="E1065" i="1"/>
  <c r="D1064" i="1"/>
  <c r="E1064" i="1"/>
  <c r="D1063" i="1"/>
  <c r="E1063" i="1"/>
  <c r="D1062" i="1"/>
  <c r="E1062" i="1"/>
  <c r="D1061" i="1"/>
  <c r="E1061" i="1"/>
  <c r="D1060" i="1"/>
  <c r="E1060" i="1"/>
  <c r="D1049" i="1"/>
  <c r="E1049" i="1"/>
  <c r="D1048" i="1"/>
  <c r="E1048" i="1"/>
  <c r="D1047" i="1"/>
  <c r="E1047" i="1"/>
  <c r="D1046" i="1"/>
  <c r="E1046" i="1"/>
  <c r="D1045" i="1"/>
  <c r="E1045" i="1"/>
  <c r="D1044" i="1"/>
  <c r="E1044" i="1"/>
  <c r="D1043" i="1"/>
  <c r="E1043" i="1"/>
  <c r="D1042" i="1"/>
  <c r="E1042" i="1"/>
  <c r="D1041" i="1"/>
  <c r="E1041" i="1"/>
  <c r="D1040" i="1"/>
  <c r="E1040" i="1"/>
  <c r="D1039" i="1"/>
  <c r="E1039" i="1"/>
  <c r="D1038" i="1"/>
  <c r="E1038" i="1"/>
  <c r="D1037" i="1"/>
  <c r="E1037" i="1"/>
  <c r="D1036" i="1"/>
  <c r="E1036" i="1"/>
  <c r="D1035" i="1"/>
  <c r="E1035" i="1"/>
  <c r="D1034" i="1"/>
  <c r="E1034" i="1"/>
  <c r="D1033" i="1"/>
  <c r="E1033" i="1"/>
  <c r="D1032" i="1"/>
  <c r="E1032" i="1"/>
  <c r="D1031" i="1"/>
  <c r="E1031" i="1"/>
  <c r="D1030" i="1"/>
  <c r="E1030" i="1"/>
  <c r="D1029" i="1"/>
  <c r="E1029" i="1"/>
  <c r="D1028" i="1"/>
  <c r="E1028" i="1"/>
  <c r="D1027" i="1"/>
  <c r="E1027" i="1"/>
  <c r="D1026" i="1"/>
  <c r="E1026" i="1"/>
  <c r="D1025" i="1"/>
  <c r="E1025" i="1"/>
  <c r="D1024" i="1"/>
  <c r="E1024" i="1"/>
  <c r="D1023" i="1"/>
  <c r="E1023" i="1"/>
  <c r="D1022" i="1"/>
  <c r="E1022" i="1"/>
  <c r="D1021" i="1"/>
  <c r="E1021" i="1"/>
  <c r="D1020" i="1"/>
  <c r="E1020" i="1"/>
  <c r="D1019" i="1"/>
  <c r="E1019" i="1"/>
  <c r="D1018" i="1"/>
  <c r="E1018" i="1"/>
  <c r="D1017" i="1"/>
  <c r="E1017" i="1"/>
  <c r="D1016" i="1"/>
  <c r="E1016" i="1"/>
  <c r="D1015" i="1"/>
  <c r="E1015" i="1"/>
  <c r="D1014" i="1"/>
  <c r="E1014" i="1"/>
  <c r="D1013" i="1"/>
  <c r="E1013" i="1"/>
  <c r="D1012" i="1"/>
  <c r="E1012" i="1"/>
  <c r="D1011" i="1"/>
  <c r="E1011" i="1"/>
  <c r="D1010" i="1"/>
  <c r="E1010" i="1"/>
  <c r="D1009" i="1"/>
  <c r="E1009" i="1"/>
  <c r="D1008" i="1"/>
  <c r="E1008" i="1"/>
  <c r="D1007" i="1"/>
  <c r="E1007" i="1"/>
  <c r="D1006" i="1"/>
  <c r="E1006" i="1"/>
  <c r="D1005" i="1"/>
  <c r="E1005" i="1"/>
  <c r="D1004" i="1"/>
  <c r="E1004" i="1"/>
  <c r="D1003" i="1"/>
  <c r="E1003" i="1"/>
  <c r="D1002" i="1"/>
  <c r="E1002" i="1"/>
  <c r="D1001" i="1"/>
  <c r="E1001" i="1"/>
  <c r="D1000" i="1"/>
  <c r="E1000" i="1"/>
  <c r="D999" i="1"/>
  <c r="E999" i="1"/>
  <c r="D998" i="1"/>
  <c r="E998" i="1"/>
  <c r="D997" i="1"/>
  <c r="E997" i="1"/>
  <c r="D996" i="1"/>
  <c r="E996" i="1"/>
  <c r="D995" i="1"/>
  <c r="E995" i="1"/>
  <c r="D994" i="1"/>
  <c r="E994" i="1"/>
  <c r="D993" i="1"/>
  <c r="E993" i="1"/>
  <c r="D992" i="1"/>
  <c r="E992" i="1"/>
  <c r="D991" i="1"/>
  <c r="E991" i="1"/>
  <c r="D990" i="1"/>
  <c r="E990" i="1"/>
  <c r="D989" i="1"/>
  <c r="E989" i="1"/>
  <c r="D988" i="1"/>
  <c r="E988" i="1"/>
  <c r="D987" i="1"/>
  <c r="E987" i="1"/>
  <c r="D986" i="1"/>
  <c r="E986" i="1"/>
  <c r="D985" i="1"/>
  <c r="E985" i="1"/>
  <c r="D975" i="1"/>
  <c r="E975" i="1"/>
  <c r="D974" i="1"/>
  <c r="E974" i="1"/>
  <c r="D973" i="1"/>
  <c r="E973" i="1"/>
  <c r="D972" i="1"/>
  <c r="E972" i="1"/>
  <c r="D971" i="1"/>
  <c r="E971" i="1"/>
  <c r="D970" i="1"/>
  <c r="E970" i="1"/>
  <c r="D969" i="1"/>
  <c r="E969" i="1"/>
  <c r="D968" i="1"/>
  <c r="E968" i="1"/>
  <c r="D967" i="1"/>
  <c r="E967" i="1"/>
  <c r="D966" i="1"/>
  <c r="E966" i="1"/>
  <c r="D965" i="1"/>
  <c r="E965" i="1"/>
  <c r="D964" i="1"/>
  <c r="E964" i="1"/>
  <c r="D963" i="1"/>
  <c r="E963" i="1"/>
  <c r="D962" i="1"/>
  <c r="E962" i="1"/>
  <c r="D961" i="1"/>
  <c r="E961" i="1"/>
  <c r="D960" i="1"/>
  <c r="E960" i="1"/>
  <c r="D959" i="1"/>
  <c r="E959" i="1"/>
  <c r="D958" i="1"/>
  <c r="E958" i="1"/>
  <c r="D957" i="1"/>
  <c r="E957" i="1"/>
  <c r="D956" i="1"/>
  <c r="E956" i="1"/>
  <c r="D955" i="1"/>
  <c r="E955" i="1"/>
  <c r="D954" i="1"/>
  <c r="E954" i="1"/>
  <c r="D953" i="1"/>
  <c r="E953" i="1"/>
  <c r="D952" i="1"/>
  <c r="E952" i="1"/>
  <c r="D951" i="1"/>
  <c r="E951" i="1"/>
  <c r="D950" i="1"/>
  <c r="E950" i="1"/>
  <c r="D949" i="1"/>
  <c r="E949" i="1"/>
  <c r="D948" i="1"/>
  <c r="E948" i="1"/>
  <c r="D947" i="1"/>
  <c r="E947" i="1"/>
  <c r="D946" i="1"/>
  <c r="E946" i="1"/>
  <c r="D945" i="1"/>
  <c r="E945" i="1"/>
  <c r="D944" i="1"/>
  <c r="E944" i="1"/>
  <c r="D943" i="1"/>
  <c r="E943" i="1"/>
  <c r="D942" i="1"/>
  <c r="E942" i="1"/>
  <c r="D941" i="1"/>
  <c r="E941" i="1"/>
  <c r="D940" i="1"/>
  <c r="E940" i="1"/>
  <c r="D939" i="1"/>
  <c r="E939" i="1"/>
  <c r="D938" i="1"/>
  <c r="E938" i="1"/>
  <c r="D937" i="1"/>
  <c r="E937" i="1"/>
  <c r="D936" i="1"/>
  <c r="E936" i="1"/>
  <c r="D935" i="1"/>
  <c r="E935" i="1"/>
  <c r="D934" i="1"/>
  <c r="E934" i="1"/>
  <c r="D933" i="1"/>
  <c r="E933" i="1"/>
  <c r="D932" i="1"/>
  <c r="E932" i="1"/>
  <c r="D931" i="1"/>
  <c r="E931" i="1"/>
  <c r="D930" i="1"/>
  <c r="E930" i="1"/>
  <c r="D929" i="1"/>
  <c r="E929" i="1"/>
  <c r="D928" i="1"/>
  <c r="E928" i="1"/>
  <c r="D927" i="1"/>
  <c r="E927" i="1"/>
  <c r="D926" i="1"/>
  <c r="E926" i="1"/>
  <c r="D925" i="1"/>
  <c r="E925" i="1"/>
  <c r="D924" i="1"/>
  <c r="E924" i="1"/>
  <c r="D923" i="1"/>
  <c r="E923" i="1"/>
  <c r="D922" i="1"/>
  <c r="E922" i="1"/>
  <c r="D921" i="1"/>
  <c r="E921" i="1"/>
  <c r="D920" i="1"/>
  <c r="E920" i="1"/>
  <c r="D919" i="1"/>
  <c r="E919" i="1"/>
  <c r="D918" i="1"/>
  <c r="E918" i="1"/>
  <c r="D917" i="1"/>
  <c r="E917" i="1"/>
  <c r="D916" i="1"/>
  <c r="E916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38" i="1"/>
  <c r="D638" i="1"/>
  <c r="E639" i="1"/>
  <c r="D639" i="1"/>
  <c r="E640" i="1"/>
  <c r="D640" i="1"/>
  <c r="E641" i="1"/>
  <c r="D641" i="1"/>
  <c r="E642" i="1"/>
  <c r="D642" i="1"/>
  <c r="E643" i="1"/>
  <c r="D643" i="1"/>
  <c r="E644" i="1"/>
  <c r="D644" i="1"/>
  <c r="E645" i="1"/>
  <c r="D645" i="1"/>
  <c r="E646" i="1"/>
  <c r="D646" i="1"/>
  <c r="E647" i="1"/>
  <c r="D647" i="1"/>
  <c r="E648" i="1"/>
  <c r="D648" i="1"/>
  <c r="E649" i="1"/>
  <c r="D649" i="1"/>
  <c r="E650" i="1"/>
  <c r="D650" i="1"/>
  <c r="E651" i="1"/>
  <c r="D651" i="1"/>
  <c r="E652" i="1"/>
  <c r="D652" i="1"/>
  <c r="E653" i="1"/>
  <c r="D653" i="1"/>
  <c r="E654" i="1"/>
  <c r="D654" i="1"/>
  <c r="E655" i="1"/>
  <c r="D655" i="1"/>
  <c r="E656" i="1"/>
  <c r="D656" i="1"/>
  <c r="E657" i="1"/>
  <c r="D657" i="1"/>
  <c r="E658" i="1"/>
  <c r="D658" i="1"/>
  <c r="E659" i="1"/>
  <c r="D659" i="1"/>
  <c r="E660" i="1"/>
  <c r="D660" i="1"/>
  <c r="E661" i="1"/>
  <c r="D661" i="1"/>
  <c r="E662" i="1"/>
  <c r="D662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52" i="1"/>
  <c r="D852" i="1"/>
  <c r="E851" i="1"/>
  <c r="D85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K612" i="1"/>
  <c r="G612" i="1"/>
  <c r="H612" i="1" s="1"/>
  <c r="I612" i="1" s="1"/>
  <c r="F612" i="1"/>
  <c r="C612" i="1"/>
  <c r="K611" i="1"/>
  <c r="G611" i="1"/>
  <c r="H611" i="1" s="1"/>
  <c r="I611" i="1" s="1"/>
  <c r="F611" i="1"/>
  <c r="C611" i="1"/>
  <c r="K610" i="1"/>
  <c r="G610" i="1"/>
  <c r="H610" i="1" s="1"/>
  <c r="I610" i="1" s="1"/>
  <c r="F610" i="1"/>
  <c r="C610" i="1"/>
  <c r="K609" i="1"/>
  <c r="G609" i="1"/>
  <c r="H609" i="1" s="1"/>
  <c r="I609" i="1" s="1"/>
  <c r="F609" i="1"/>
  <c r="C609" i="1"/>
  <c r="K608" i="1"/>
  <c r="G608" i="1"/>
  <c r="H608" i="1" s="1"/>
  <c r="I608" i="1" s="1"/>
  <c r="F608" i="1"/>
  <c r="C608" i="1"/>
  <c r="K607" i="1"/>
  <c r="G607" i="1"/>
  <c r="H607" i="1" s="1"/>
  <c r="I607" i="1" s="1"/>
  <c r="F607" i="1"/>
  <c r="C607" i="1"/>
  <c r="K606" i="1"/>
  <c r="G606" i="1"/>
  <c r="H606" i="1" s="1"/>
  <c r="I606" i="1" s="1"/>
  <c r="F606" i="1"/>
  <c r="C606" i="1"/>
  <c r="K605" i="1"/>
  <c r="G605" i="1"/>
  <c r="H605" i="1" s="1"/>
  <c r="I605" i="1" s="1"/>
  <c r="F605" i="1"/>
  <c r="C605" i="1"/>
  <c r="K604" i="1"/>
  <c r="G604" i="1"/>
  <c r="H604" i="1" s="1"/>
  <c r="I604" i="1" s="1"/>
  <c r="F604" i="1"/>
  <c r="C604" i="1"/>
  <c r="K603" i="1"/>
  <c r="G603" i="1"/>
  <c r="H603" i="1" s="1"/>
  <c r="I603" i="1" s="1"/>
  <c r="F603" i="1"/>
  <c r="C603" i="1"/>
  <c r="K602" i="1"/>
  <c r="G602" i="1"/>
  <c r="H602" i="1" s="1"/>
  <c r="I602" i="1" s="1"/>
  <c r="F602" i="1"/>
  <c r="C602" i="1"/>
  <c r="K601" i="1"/>
  <c r="G601" i="1"/>
  <c r="H601" i="1" s="1"/>
  <c r="I601" i="1" s="1"/>
  <c r="F601" i="1"/>
  <c r="C601" i="1"/>
  <c r="K600" i="1"/>
  <c r="G600" i="1"/>
  <c r="H600" i="1" s="1"/>
  <c r="I600" i="1" s="1"/>
  <c r="F600" i="1"/>
  <c r="C600" i="1"/>
  <c r="K599" i="1"/>
  <c r="G599" i="1"/>
  <c r="H599" i="1" s="1"/>
  <c r="I599" i="1" s="1"/>
  <c r="F599" i="1"/>
  <c r="C599" i="1"/>
  <c r="K598" i="1"/>
  <c r="G598" i="1"/>
  <c r="H598" i="1" s="1"/>
  <c r="I598" i="1" s="1"/>
  <c r="F598" i="1"/>
  <c r="C598" i="1"/>
  <c r="K597" i="1"/>
  <c r="G597" i="1"/>
  <c r="H597" i="1" s="1"/>
  <c r="I597" i="1" s="1"/>
  <c r="F597" i="1"/>
  <c r="C597" i="1"/>
  <c r="K596" i="1"/>
  <c r="G596" i="1"/>
  <c r="H596" i="1" s="1"/>
  <c r="I596" i="1" s="1"/>
  <c r="F596" i="1"/>
  <c r="C596" i="1"/>
  <c r="K595" i="1"/>
  <c r="G595" i="1"/>
  <c r="H595" i="1" s="1"/>
  <c r="I595" i="1" s="1"/>
  <c r="F595" i="1"/>
  <c r="C595" i="1"/>
  <c r="K594" i="1"/>
  <c r="G594" i="1"/>
  <c r="H594" i="1" s="1"/>
  <c r="I594" i="1" s="1"/>
  <c r="F594" i="1"/>
  <c r="C594" i="1"/>
  <c r="K593" i="1"/>
  <c r="G593" i="1"/>
  <c r="H593" i="1" s="1"/>
  <c r="I593" i="1" s="1"/>
  <c r="F593" i="1"/>
  <c r="C593" i="1"/>
  <c r="K592" i="1"/>
  <c r="G592" i="1"/>
  <c r="H592" i="1" s="1"/>
  <c r="I592" i="1" s="1"/>
  <c r="F592" i="1"/>
  <c r="C592" i="1"/>
  <c r="K591" i="1"/>
  <c r="G591" i="1"/>
  <c r="H591" i="1" s="1"/>
  <c r="I591" i="1" s="1"/>
  <c r="F591" i="1"/>
  <c r="C591" i="1"/>
  <c r="K590" i="1"/>
  <c r="G590" i="1"/>
  <c r="H590" i="1" s="1"/>
  <c r="I590" i="1" s="1"/>
  <c r="F590" i="1"/>
  <c r="C590" i="1"/>
  <c r="K589" i="1"/>
  <c r="G589" i="1"/>
  <c r="H589" i="1" s="1"/>
  <c r="I589" i="1" s="1"/>
  <c r="F589" i="1"/>
  <c r="C589" i="1"/>
  <c r="K588" i="1"/>
  <c r="G588" i="1"/>
  <c r="H588" i="1" s="1"/>
  <c r="I588" i="1" s="1"/>
  <c r="F588" i="1"/>
  <c r="C588" i="1"/>
  <c r="K587" i="1"/>
  <c r="G587" i="1"/>
  <c r="H587" i="1" s="1"/>
  <c r="I587" i="1" s="1"/>
  <c r="F587" i="1"/>
  <c r="C587" i="1"/>
  <c r="K586" i="1"/>
  <c r="G586" i="1"/>
  <c r="H586" i="1" s="1"/>
  <c r="I586" i="1" s="1"/>
  <c r="F586" i="1"/>
  <c r="C586" i="1"/>
  <c r="K585" i="1"/>
  <c r="G585" i="1"/>
  <c r="H585" i="1" s="1"/>
  <c r="I585" i="1" s="1"/>
  <c r="F585" i="1"/>
  <c r="C585" i="1"/>
  <c r="K584" i="1"/>
  <c r="G584" i="1"/>
  <c r="H584" i="1" s="1"/>
  <c r="I584" i="1" s="1"/>
  <c r="F584" i="1"/>
  <c r="C584" i="1"/>
  <c r="K583" i="1"/>
  <c r="G583" i="1"/>
  <c r="H583" i="1" s="1"/>
  <c r="I583" i="1" s="1"/>
  <c r="F583" i="1"/>
  <c r="C583" i="1"/>
  <c r="K582" i="1"/>
  <c r="G582" i="1"/>
  <c r="H582" i="1" s="1"/>
  <c r="I582" i="1" s="1"/>
  <c r="F582" i="1"/>
  <c r="C582" i="1"/>
  <c r="K581" i="1"/>
  <c r="G581" i="1"/>
  <c r="H581" i="1" s="1"/>
  <c r="I581" i="1" s="1"/>
  <c r="F581" i="1"/>
  <c r="C581" i="1"/>
  <c r="K580" i="1"/>
  <c r="G580" i="1"/>
  <c r="H580" i="1" s="1"/>
  <c r="I580" i="1" s="1"/>
  <c r="F580" i="1"/>
  <c r="C580" i="1"/>
  <c r="K579" i="1"/>
  <c r="G579" i="1"/>
  <c r="H579" i="1" s="1"/>
  <c r="I579" i="1" s="1"/>
  <c r="F579" i="1"/>
  <c r="C579" i="1"/>
  <c r="K578" i="1"/>
  <c r="G578" i="1"/>
  <c r="H578" i="1" s="1"/>
  <c r="I578" i="1" s="1"/>
  <c r="F578" i="1"/>
  <c r="C578" i="1"/>
  <c r="K577" i="1"/>
  <c r="G577" i="1"/>
  <c r="H577" i="1" s="1"/>
  <c r="I577" i="1" s="1"/>
  <c r="F577" i="1"/>
  <c r="C577" i="1"/>
  <c r="K576" i="1"/>
  <c r="G576" i="1"/>
  <c r="H576" i="1" s="1"/>
  <c r="I576" i="1" s="1"/>
  <c r="F576" i="1"/>
  <c r="C576" i="1"/>
  <c r="K575" i="1"/>
  <c r="G575" i="1"/>
  <c r="H575" i="1" s="1"/>
  <c r="I575" i="1" s="1"/>
  <c r="F575" i="1"/>
  <c r="C575" i="1"/>
  <c r="K574" i="1"/>
  <c r="G574" i="1"/>
  <c r="H574" i="1" s="1"/>
  <c r="I574" i="1" s="1"/>
  <c r="F574" i="1"/>
  <c r="C574" i="1"/>
  <c r="K573" i="1"/>
  <c r="G573" i="1"/>
  <c r="H573" i="1" s="1"/>
  <c r="I573" i="1" s="1"/>
  <c r="F573" i="1"/>
  <c r="C573" i="1"/>
  <c r="K572" i="1"/>
  <c r="G572" i="1"/>
  <c r="H572" i="1" s="1"/>
  <c r="I572" i="1" s="1"/>
  <c r="F572" i="1"/>
  <c r="C572" i="1"/>
  <c r="K571" i="1"/>
  <c r="G571" i="1"/>
  <c r="H571" i="1" s="1"/>
  <c r="I571" i="1" s="1"/>
  <c r="F571" i="1"/>
  <c r="C571" i="1"/>
  <c r="K570" i="1"/>
  <c r="G570" i="1"/>
  <c r="H570" i="1" s="1"/>
  <c r="I570" i="1" s="1"/>
  <c r="F570" i="1"/>
  <c r="C570" i="1"/>
  <c r="K569" i="1"/>
  <c r="G569" i="1"/>
  <c r="H569" i="1" s="1"/>
  <c r="I569" i="1" s="1"/>
  <c r="F569" i="1"/>
  <c r="C569" i="1"/>
  <c r="K568" i="1"/>
  <c r="G568" i="1"/>
  <c r="H568" i="1" s="1"/>
  <c r="I568" i="1" s="1"/>
  <c r="F568" i="1"/>
  <c r="C568" i="1"/>
  <c r="K567" i="1"/>
  <c r="G567" i="1"/>
  <c r="H567" i="1" s="1"/>
  <c r="I567" i="1" s="1"/>
  <c r="F567" i="1"/>
  <c r="C567" i="1"/>
  <c r="K566" i="1"/>
  <c r="G566" i="1"/>
  <c r="H566" i="1" s="1"/>
  <c r="I566" i="1" s="1"/>
  <c r="F566" i="1"/>
  <c r="C566" i="1"/>
  <c r="K565" i="1"/>
  <c r="G565" i="1"/>
  <c r="H565" i="1" s="1"/>
  <c r="I565" i="1" s="1"/>
  <c r="F565" i="1"/>
  <c r="C565" i="1"/>
  <c r="K564" i="1"/>
  <c r="G564" i="1"/>
  <c r="H564" i="1" s="1"/>
  <c r="I564" i="1" s="1"/>
  <c r="F564" i="1"/>
  <c r="C564" i="1"/>
  <c r="K563" i="1"/>
  <c r="G563" i="1"/>
  <c r="H563" i="1" s="1"/>
  <c r="I563" i="1" s="1"/>
  <c r="F563" i="1"/>
  <c r="C563" i="1"/>
  <c r="K562" i="1"/>
  <c r="G562" i="1"/>
  <c r="H562" i="1" s="1"/>
  <c r="I562" i="1" s="1"/>
  <c r="F562" i="1"/>
  <c r="C562" i="1"/>
  <c r="K561" i="1"/>
  <c r="G561" i="1"/>
  <c r="H561" i="1" s="1"/>
  <c r="I561" i="1" s="1"/>
  <c r="F561" i="1"/>
  <c r="C561" i="1"/>
  <c r="K560" i="1"/>
  <c r="G560" i="1"/>
  <c r="H560" i="1" s="1"/>
  <c r="I560" i="1" s="1"/>
  <c r="F560" i="1"/>
  <c r="C560" i="1"/>
  <c r="K559" i="1"/>
  <c r="G559" i="1"/>
  <c r="H559" i="1" s="1"/>
  <c r="I559" i="1" s="1"/>
  <c r="F559" i="1"/>
  <c r="C559" i="1"/>
  <c r="K558" i="1"/>
  <c r="G558" i="1"/>
  <c r="H558" i="1" s="1"/>
  <c r="I558" i="1" s="1"/>
  <c r="F558" i="1"/>
  <c r="C558" i="1"/>
  <c r="K557" i="1"/>
  <c r="G557" i="1"/>
  <c r="H557" i="1" s="1"/>
  <c r="I557" i="1" s="1"/>
  <c r="F557" i="1"/>
  <c r="C557" i="1"/>
  <c r="K556" i="1"/>
  <c r="G556" i="1"/>
  <c r="H556" i="1" s="1"/>
  <c r="I556" i="1" s="1"/>
  <c r="F556" i="1"/>
  <c r="C556" i="1"/>
  <c r="K555" i="1"/>
  <c r="G555" i="1"/>
  <c r="H555" i="1" s="1"/>
  <c r="I555" i="1" s="1"/>
  <c r="F555" i="1"/>
  <c r="C555" i="1"/>
  <c r="K554" i="1"/>
  <c r="G554" i="1"/>
  <c r="H554" i="1" s="1"/>
  <c r="I554" i="1" s="1"/>
  <c r="F554" i="1"/>
  <c r="C554" i="1"/>
  <c r="K553" i="1"/>
  <c r="G553" i="1"/>
  <c r="H553" i="1" s="1"/>
  <c r="I553" i="1" s="1"/>
  <c r="F553" i="1"/>
  <c r="C553" i="1"/>
  <c r="K552" i="1"/>
  <c r="G552" i="1"/>
  <c r="H552" i="1" s="1"/>
  <c r="I552" i="1" s="1"/>
  <c r="F552" i="1"/>
  <c r="C552" i="1"/>
  <c r="K551" i="1"/>
  <c r="G551" i="1"/>
  <c r="H551" i="1" s="1"/>
  <c r="I551" i="1" s="1"/>
  <c r="F551" i="1"/>
  <c r="C551" i="1"/>
  <c r="K550" i="1"/>
  <c r="G550" i="1"/>
  <c r="H550" i="1" s="1"/>
  <c r="I550" i="1" s="1"/>
  <c r="F550" i="1"/>
  <c r="C550" i="1"/>
  <c r="K549" i="1"/>
  <c r="G549" i="1"/>
  <c r="H549" i="1" s="1"/>
  <c r="I549" i="1" s="1"/>
  <c r="F549" i="1"/>
  <c r="C549" i="1"/>
  <c r="K548" i="1"/>
  <c r="G548" i="1"/>
  <c r="H548" i="1" s="1"/>
  <c r="I548" i="1" s="1"/>
  <c r="F548" i="1"/>
  <c r="C548" i="1"/>
  <c r="K547" i="1"/>
  <c r="G547" i="1"/>
  <c r="H547" i="1" s="1"/>
  <c r="I547" i="1" s="1"/>
  <c r="F547" i="1"/>
  <c r="C547" i="1"/>
  <c r="K546" i="1"/>
  <c r="G546" i="1"/>
  <c r="H546" i="1" s="1"/>
  <c r="I546" i="1" s="1"/>
  <c r="F546" i="1"/>
  <c r="C546" i="1"/>
  <c r="K545" i="1"/>
  <c r="G545" i="1"/>
  <c r="H545" i="1" s="1"/>
  <c r="I545" i="1" s="1"/>
  <c r="F545" i="1"/>
  <c r="C545" i="1"/>
  <c r="K544" i="1"/>
  <c r="G544" i="1"/>
  <c r="H544" i="1" s="1"/>
  <c r="I544" i="1" s="1"/>
  <c r="F544" i="1"/>
  <c r="C544" i="1"/>
  <c r="K543" i="1"/>
  <c r="G543" i="1"/>
  <c r="H543" i="1" s="1"/>
  <c r="I543" i="1" s="1"/>
  <c r="F543" i="1"/>
  <c r="C543" i="1"/>
  <c r="K542" i="1"/>
  <c r="G542" i="1"/>
  <c r="H542" i="1" s="1"/>
  <c r="I542" i="1" s="1"/>
  <c r="F542" i="1"/>
  <c r="C542" i="1"/>
  <c r="K541" i="1"/>
  <c r="G541" i="1"/>
  <c r="H541" i="1" s="1"/>
  <c r="I541" i="1" s="1"/>
  <c r="F541" i="1"/>
  <c r="C541" i="1"/>
  <c r="K540" i="1"/>
  <c r="G540" i="1"/>
  <c r="H540" i="1" s="1"/>
  <c r="I540" i="1" s="1"/>
  <c r="F540" i="1"/>
  <c r="C540" i="1"/>
  <c r="K539" i="1"/>
  <c r="G539" i="1"/>
  <c r="H539" i="1" s="1"/>
  <c r="I539" i="1" s="1"/>
  <c r="F539" i="1"/>
  <c r="C539" i="1"/>
  <c r="K538" i="1"/>
  <c r="G538" i="1"/>
  <c r="H538" i="1" s="1"/>
  <c r="I538" i="1" s="1"/>
  <c r="F538" i="1"/>
  <c r="C538" i="1"/>
  <c r="K537" i="1"/>
  <c r="G537" i="1"/>
  <c r="H537" i="1" s="1"/>
  <c r="I537" i="1" s="1"/>
  <c r="F537" i="1"/>
  <c r="C537" i="1"/>
  <c r="K536" i="1"/>
  <c r="G536" i="1"/>
  <c r="H536" i="1" s="1"/>
  <c r="I536" i="1" s="1"/>
  <c r="F536" i="1"/>
  <c r="C536" i="1"/>
  <c r="K535" i="1"/>
  <c r="G535" i="1"/>
  <c r="H535" i="1" s="1"/>
  <c r="I535" i="1" s="1"/>
  <c r="F535" i="1"/>
  <c r="C535" i="1"/>
  <c r="K534" i="1"/>
  <c r="G534" i="1"/>
  <c r="H534" i="1" s="1"/>
  <c r="I534" i="1" s="1"/>
  <c r="F534" i="1"/>
  <c r="C534" i="1"/>
  <c r="K533" i="1"/>
  <c r="G533" i="1"/>
  <c r="H533" i="1" s="1"/>
  <c r="I533" i="1" s="1"/>
  <c r="F533" i="1"/>
  <c r="C533" i="1"/>
  <c r="K532" i="1"/>
  <c r="G532" i="1"/>
  <c r="H532" i="1" s="1"/>
  <c r="I532" i="1" s="1"/>
  <c r="F532" i="1"/>
  <c r="C532" i="1"/>
  <c r="K531" i="1"/>
  <c r="G531" i="1"/>
  <c r="H531" i="1" s="1"/>
  <c r="I531" i="1" s="1"/>
  <c r="F531" i="1"/>
  <c r="C531" i="1"/>
  <c r="K530" i="1"/>
  <c r="G530" i="1"/>
  <c r="H530" i="1" s="1"/>
  <c r="I530" i="1" s="1"/>
  <c r="F530" i="1"/>
  <c r="C530" i="1"/>
  <c r="K529" i="1"/>
  <c r="G529" i="1"/>
  <c r="H529" i="1" s="1"/>
  <c r="I529" i="1" s="1"/>
  <c r="F529" i="1"/>
  <c r="C529" i="1"/>
  <c r="K528" i="1"/>
  <c r="G528" i="1"/>
  <c r="H528" i="1" s="1"/>
  <c r="I528" i="1" s="1"/>
  <c r="F528" i="1"/>
  <c r="C528" i="1"/>
  <c r="K527" i="1"/>
  <c r="G527" i="1"/>
  <c r="H527" i="1" s="1"/>
  <c r="I527" i="1" s="1"/>
  <c r="F527" i="1"/>
  <c r="C527" i="1"/>
  <c r="K526" i="1"/>
  <c r="G526" i="1"/>
  <c r="H526" i="1" s="1"/>
  <c r="I526" i="1" s="1"/>
  <c r="F526" i="1"/>
  <c r="C526" i="1"/>
  <c r="K525" i="1"/>
  <c r="G525" i="1"/>
  <c r="H525" i="1" s="1"/>
  <c r="I525" i="1" s="1"/>
  <c r="F525" i="1"/>
  <c r="C525" i="1"/>
  <c r="K524" i="1"/>
  <c r="G524" i="1"/>
  <c r="H524" i="1" s="1"/>
  <c r="I524" i="1" s="1"/>
  <c r="F524" i="1"/>
  <c r="C524" i="1"/>
  <c r="K523" i="1"/>
  <c r="G523" i="1"/>
  <c r="H523" i="1" s="1"/>
  <c r="I523" i="1" s="1"/>
  <c r="F523" i="1"/>
  <c r="C523" i="1"/>
  <c r="K522" i="1"/>
  <c r="G522" i="1"/>
  <c r="H522" i="1" s="1"/>
  <c r="I522" i="1" s="1"/>
  <c r="F522" i="1"/>
  <c r="C522" i="1"/>
  <c r="K521" i="1"/>
  <c r="G521" i="1"/>
  <c r="H521" i="1" s="1"/>
  <c r="I521" i="1" s="1"/>
  <c r="F521" i="1"/>
  <c r="C521" i="1"/>
  <c r="K520" i="1"/>
  <c r="G520" i="1"/>
  <c r="H520" i="1" s="1"/>
  <c r="I520" i="1" s="1"/>
  <c r="F520" i="1"/>
  <c r="C520" i="1"/>
  <c r="K519" i="1"/>
  <c r="G519" i="1"/>
  <c r="H519" i="1" s="1"/>
  <c r="I519" i="1" s="1"/>
  <c r="F519" i="1"/>
  <c r="C519" i="1"/>
  <c r="K518" i="1"/>
  <c r="G518" i="1"/>
  <c r="H518" i="1" s="1"/>
  <c r="I518" i="1" s="1"/>
  <c r="F518" i="1"/>
  <c r="C518" i="1"/>
  <c r="K517" i="1"/>
  <c r="G517" i="1"/>
  <c r="H517" i="1" s="1"/>
  <c r="I517" i="1" s="1"/>
  <c r="F517" i="1"/>
  <c r="C517" i="1"/>
  <c r="K516" i="1"/>
  <c r="G516" i="1"/>
  <c r="H516" i="1" s="1"/>
  <c r="I516" i="1" s="1"/>
  <c r="F516" i="1"/>
  <c r="C516" i="1"/>
  <c r="K515" i="1"/>
  <c r="G515" i="1"/>
  <c r="H515" i="1" s="1"/>
  <c r="I515" i="1" s="1"/>
  <c r="F515" i="1"/>
  <c r="C515" i="1"/>
  <c r="K514" i="1"/>
  <c r="G514" i="1"/>
  <c r="H514" i="1" s="1"/>
  <c r="I514" i="1" s="1"/>
  <c r="F514" i="1"/>
  <c r="C514" i="1"/>
  <c r="K513" i="1"/>
  <c r="G513" i="1"/>
  <c r="H513" i="1" s="1"/>
  <c r="I513" i="1" s="1"/>
  <c r="F513" i="1"/>
  <c r="C513" i="1"/>
  <c r="K512" i="1"/>
  <c r="G512" i="1"/>
  <c r="H512" i="1" s="1"/>
  <c r="I512" i="1" s="1"/>
  <c r="F512" i="1"/>
  <c r="C512" i="1"/>
  <c r="K511" i="1"/>
  <c r="G511" i="1"/>
  <c r="H511" i="1" s="1"/>
  <c r="I511" i="1" s="1"/>
  <c r="F511" i="1"/>
  <c r="C511" i="1"/>
  <c r="K510" i="1"/>
  <c r="G510" i="1"/>
  <c r="H510" i="1" s="1"/>
  <c r="I510" i="1" s="1"/>
  <c r="F510" i="1"/>
  <c r="C510" i="1"/>
  <c r="K509" i="1"/>
  <c r="G509" i="1"/>
  <c r="H509" i="1" s="1"/>
  <c r="I509" i="1" s="1"/>
  <c r="F509" i="1"/>
  <c r="C509" i="1"/>
  <c r="K508" i="1"/>
  <c r="G508" i="1"/>
  <c r="H508" i="1" s="1"/>
  <c r="I508" i="1" s="1"/>
  <c r="F508" i="1"/>
  <c r="C508" i="1"/>
  <c r="K507" i="1"/>
  <c r="G507" i="1"/>
  <c r="H507" i="1" s="1"/>
  <c r="I507" i="1" s="1"/>
  <c r="F507" i="1"/>
  <c r="C507" i="1"/>
  <c r="K506" i="1"/>
  <c r="G506" i="1"/>
  <c r="H506" i="1" s="1"/>
  <c r="I506" i="1" s="1"/>
  <c r="F506" i="1"/>
  <c r="C506" i="1"/>
  <c r="K505" i="1"/>
  <c r="G505" i="1"/>
  <c r="H505" i="1" s="1"/>
  <c r="I505" i="1" s="1"/>
  <c r="F505" i="1"/>
  <c r="C505" i="1"/>
  <c r="K504" i="1"/>
  <c r="G504" i="1"/>
  <c r="H504" i="1" s="1"/>
  <c r="I504" i="1" s="1"/>
  <c r="F504" i="1"/>
  <c r="C504" i="1"/>
  <c r="K503" i="1"/>
  <c r="G503" i="1"/>
  <c r="H503" i="1" s="1"/>
  <c r="I503" i="1" s="1"/>
  <c r="F503" i="1"/>
  <c r="C503" i="1"/>
  <c r="K502" i="1"/>
  <c r="G502" i="1"/>
  <c r="H502" i="1" s="1"/>
  <c r="I502" i="1" s="1"/>
  <c r="F502" i="1"/>
  <c r="C502" i="1"/>
  <c r="K501" i="1"/>
  <c r="G501" i="1"/>
  <c r="H501" i="1" s="1"/>
  <c r="I501" i="1" s="1"/>
  <c r="F501" i="1"/>
  <c r="C501" i="1"/>
  <c r="K500" i="1"/>
  <c r="G500" i="1"/>
  <c r="H500" i="1" s="1"/>
  <c r="I500" i="1" s="1"/>
  <c r="F500" i="1"/>
  <c r="C500" i="1"/>
  <c r="K499" i="1"/>
  <c r="G499" i="1"/>
  <c r="H499" i="1" s="1"/>
  <c r="I499" i="1" s="1"/>
  <c r="F499" i="1"/>
  <c r="C499" i="1"/>
  <c r="K498" i="1"/>
  <c r="G498" i="1"/>
  <c r="H498" i="1" s="1"/>
  <c r="I498" i="1" s="1"/>
  <c r="F498" i="1"/>
  <c r="C498" i="1"/>
  <c r="K497" i="1"/>
  <c r="G497" i="1"/>
  <c r="H497" i="1" s="1"/>
  <c r="I497" i="1" s="1"/>
  <c r="F497" i="1"/>
  <c r="C497" i="1"/>
  <c r="K496" i="1"/>
  <c r="G496" i="1"/>
  <c r="H496" i="1" s="1"/>
  <c r="I496" i="1" s="1"/>
  <c r="F496" i="1"/>
  <c r="C496" i="1"/>
  <c r="K495" i="1"/>
  <c r="G495" i="1"/>
  <c r="H495" i="1" s="1"/>
  <c r="I495" i="1" s="1"/>
  <c r="F495" i="1"/>
  <c r="C495" i="1"/>
  <c r="K494" i="1"/>
  <c r="G494" i="1"/>
  <c r="H494" i="1" s="1"/>
  <c r="I494" i="1" s="1"/>
  <c r="F494" i="1"/>
  <c r="C494" i="1"/>
  <c r="K493" i="1"/>
  <c r="G493" i="1"/>
  <c r="H493" i="1" s="1"/>
  <c r="I493" i="1" s="1"/>
  <c r="F493" i="1"/>
  <c r="C493" i="1"/>
  <c r="K492" i="1"/>
  <c r="G492" i="1"/>
  <c r="H492" i="1" s="1"/>
  <c r="I492" i="1" s="1"/>
  <c r="F492" i="1"/>
  <c r="C492" i="1"/>
  <c r="K491" i="1"/>
  <c r="G491" i="1"/>
  <c r="H491" i="1" s="1"/>
  <c r="I491" i="1" s="1"/>
  <c r="F491" i="1"/>
  <c r="C491" i="1"/>
  <c r="K490" i="1"/>
  <c r="G490" i="1"/>
  <c r="H490" i="1" s="1"/>
  <c r="I490" i="1" s="1"/>
  <c r="F490" i="1"/>
  <c r="C490" i="1"/>
  <c r="K489" i="1"/>
  <c r="G489" i="1"/>
  <c r="H489" i="1" s="1"/>
  <c r="I489" i="1" s="1"/>
  <c r="F489" i="1"/>
  <c r="C489" i="1"/>
  <c r="K488" i="1"/>
  <c r="G488" i="1"/>
  <c r="H488" i="1" s="1"/>
  <c r="I488" i="1" s="1"/>
  <c r="F488" i="1"/>
  <c r="C488" i="1"/>
  <c r="K487" i="1"/>
  <c r="G487" i="1"/>
  <c r="H487" i="1" s="1"/>
  <c r="I487" i="1" s="1"/>
  <c r="F487" i="1"/>
  <c r="C487" i="1"/>
  <c r="K486" i="1"/>
  <c r="G486" i="1"/>
  <c r="H486" i="1" s="1"/>
  <c r="I486" i="1" s="1"/>
  <c r="F486" i="1"/>
  <c r="C486" i="1"/>
  <c r="K485" i="1"/>
  <c r="G485" i="1"/>
  <c r="H485" i="1" s="1"/>
  <c r="I485" i="1" s="1"/>
  <c r="F485" i="1"/>
  <c r="C485" i="1"/>
  <c r="K484" i="1"/>
  <c r="G484" i="1"/>
  <c r="H484" i="1" s="1"/>
  <c r="I484" i="1" s="1"/>
  <c r="F484" i="1"/>
  <c r="C484" i="1"/>
  <c r="K483" i="1"/>
  <c r="G483" i="1"/>
  <c r="H483" i="1" s="1"/>
  <c r="I483" i="1" s="1"/>
  <c r="F483" i="1"/>
  <c r="C483" i="1"/>
  <c r="K482" i="1"/>
  <c r="G482" i="1"/>
  <c r="H482" i="1" s="1"/>
  <c r="I482" i="1" s="1"/>
  <c r="F482" i="1"/>
  <c r="C482" i="1"/>
  <c r="K481" i="1"/>
  <c r="G481" i="1"/>
  <c r="H481" i="1" s="1"/>
  <c r="I481" i="1" s="1"/>
  <c r="F481" i="1"/>
  <c r="C481" i="1"/>
  <c r="K480" i="1"/>
  <c r="G480" i="1"/>
  <c r="H480" i="1" s="1"/>
  <c r="I480" i="1" s="1"/>
  <c r="F480" i="1"/>
  <c r="C480" i="1"/>
  <c r="K479" i="1"/>
  <c r="G479" i="1"/>
  <c r="H479" i="1" s="1"/>
  <c r="I479" i="1" s="1"/>
  <c r="F479" i="1"/>
  <c r="C479" i="1"/>
  <c r="K478" i="1"/>
  <c r="G478" i="1"/>
  <c r="H478" i="1" s="1"/>
  <c r="I478" i="1" s="1"/>
  <c r="F478" i="1"/>
  <c r="C478" i="1"/>
  <c r="K477" i="1"/>
  <c r="G477" i="1"/>
  <c r="H477" i="1" s="1"/>
  <c r="I477" i="1" s="1"/>
  <c r="F477" i="1"/>
  <c r="C477" i="1"/>
  <c r="K476" i="1"/>
  <c r="G476" i="1"/>
  <c r="H476" i="1" s="1"/>
  <c r="I476" i="1" s="1"/>
  <c r="F476" i="1"/>
  <c r="C476" i="1"/>
  <c r="K475" i="1"/>
  <c r="G475" i="1"/>
  <c r="H475" i="1" s="1"/>
  <c r="I475" i="1" s="1"/>
  <c r="F475" i="1"/>
  <c r="C475" i="1"/>
  <c r="K474" i="1"/>
  <c r="G474" i="1"/>
  <c r="H474" i="1" s="1"/>
  <c r="I474" i="1" s="1"/>
  <c r="F474" i="1"/>
  <c r="C474" i="1"/>
  <c r="K473" i="1"/>
  <c r="G473" i="1"/>
  <c r="H473" i="1" s="1"/>
  <c r="I473" i="1" s="1"/>
  <c r="F473" i="1"/>
  <c r="C473" i="1"/>
  <c r="K472" i="1"/>
  <c r="G472" i="1"/>
  <c r="H472" i="1" s="1"/>
  <c r="I472" i="1" s="1"/>
  <c r="F472" i="1"/>
  <c r="C472" i="1"/>
  <c r="K471" i="1"/>
  <c r="G471" i="1"/>
  <c r="H471" i="1" s="1"/>
  <c r="I471" i="1" s="1"/>
  <c r="F471" i="1"/>
  <c r="C471" i="1"/>
  <c r="K470" i="1"/>
  <c r="G470" i="1"/>
  <c r="H470" i="1" s="1"/>
  <c r="I470" i="1" s="1"/>
  <c r="F470" i="1"/>
  <c r="C470" i="1"/>
  <c r="K469" i="1"/>
  <c r="G469" i="1"/>
  <c r="H469" i="1" s="1"/>
  <c r="I469" i="1" s="1"/>
  <c r="F469" i="1"/>
  <c r="C469" i="1"/>
  <c r="K468" i="1"/>
  <c r="G468" i="1"/>
  <c r="H468" i="1" s="1"/>
  <c r="I468" i="1" s="1"/>
  <c r="F468" i="1"/>
  <c r="C468" i="1"/>
  <c r="K467" i="1"/>
  <c r="G467" i="1"/>
  <c r="H467" i="1" s="1"/>
  <c r="I467" i="1" s="1"/>
  <c r="F467" i="1"/>
  <c r="C467" i="1"/>
  <c r="K466" i="1"/>
  <c r="G466" i="1"/>
  <c r="H466" i="1" s="1"/>
  <c r="I466" i="1" s="1"/>
  <c r="F466" i="1"/>
  <c r="C466" i="1"/>
  <c r="K465" i="1"/>
  <c r="G465" i="1"/>
  <c r="H465" i="1" s="1"/>
  <c r="I465" i="1" s="1"/>
  <c r="F465" i="1"/>
  <c r="C465" i="1"/>
  <c r="K464" i="1"/>
  <c r="G464" i="1"/>
  <c r="H464" i="1" s="1"/>
  <c r="I464" i="1" s="1"/>
  <c r="F464" i="1"/>
  <c r="C464" i="1"/>
  <c r="K463" i="1"/>
  <c r="G463" i="1"/>
  <c r="H463" i="1" s="1"/>
  <c r="I463" i="1" s="1"/>
  <c r="F463" i="1"/>
  <c r="C463" i="1"/>
  <c r="K462" i="1"/>
  <c r="G462" i="1"/>
  <c r="H462" i="1" s="1"/>
  <c r="I462" i="1" s="1"/>
  <c r="F462" i="1"/>
  <c r="C462" i="1"/>
  <c r="K461" i="1"/>
  <c r="G461" i="1"/>
  <c r="H461" i="1" s="1"/>
  <c r="I461" i="1" s="1"/>
  <c r="F461" i="1"/>
  <c r="C461" i="1"/>
  <c r="K460" i="1"/>
  <c r="G460" i="1"/>
  <c r="H460" i="1" s="1"/>
  <c r="I460" i="1" s="1"/>
  <c r="F460" i="1"/>
  <c r="C460" i="1"/>
  <c r="K459" i="1"/>
  <c r="G459" i="1"/>
  <c r="H459" i="1" s="1"/>
  <c r="I459" i="1" s="1"/>
  <c r="F459" i="1"/>
  <c r="C459" i="1"/>
  <c r="K458" i="1"/>
  <c r="G458" i="1"/>
  <c r="H458" i="1" s="1"/>
  <c r="I458" i="1" s="1"/>
  <c r="F458" i="1"/>
  <c r="C458" i="1"/>
  <c r="K457" i="1"/>
  <c r="G457" i="1"/>
  <c r="H457" i="1" s="1"/>
  <c r="I457" i="1" s="1"/>
  <c r="F457" i="1"/>
  <c r="C457" i="1"/>
  <c r="K456" i="1"/>
  <c r="G456" i="1"/>
  <c r="H456" i="1" s="1"/>
  <c r="I456" i="1" s="1"/>
  <c r="F456" i="1"/>
  <c r="C456" i="1"/>
  <c r="K455" i="1"/>
  <c r="G455" i="1"/>
  <c r="H455" i="1" s="1"/>
  <c r="I455" i="1" s="1"/>
  <c r="F455" i="1"/>
  <c r="C455" i="1"/>
  <c r="K454" i="1"/>
  <c r="G454" i="1"/>
  <c r="H454" i="1" s="1"/>
  <c r="I454" i="1" s="1"/>
  <c r="F454" i="1"/>
  <c r="C454" i="1"/>
  <c r="K453" i="1"/>
  <c r="G453" i="1"/>
  <c r="H453" i="1" s="1"/>
  <c r="I453" i="1" s="1"/>
  <c r="F453" i="1"/>
  <c r="C453" i="1"/>
  <c r="K452" i="1"/>
  <c r="G452" i="1"/>
  <c r="H452" i="1" s="1"/>
  <c r="I452" i="1" s="1"/>
  <c r="F452" i="1"/>
  <c r="C452" i="1"/>
  <c r="K451" i="1"/>
  <c r="G451" i="1"/>
  <c r="H451" i="1" s="1"/>
  <c r="I451" i="1" s="1"/>
  <c r="F451" i="1"/>
  <c r="C451" i="1"/>
  <c r="K450" i="1"/>
  <c r="G450" i="1"/>
  <c r="H450" i="1" s="1"/>
  <c r="I450" i="1" s="1"/>
  <c r="F450" i="1"/>
  <c r="C450" i="1"/>
  <c r="K449" i="1"/>
  <c r="G449" i="1"/>
  <c r="H449" i="1" s="1"/>
  <c r="I449" i="1" s="1"/>
  <c r="F449" i="1"/>
  <c r="C449" i="1"/>
  <c r="K448" i="1"/>
  <c r="G448" i="1"/>
  <c r="H448" i="1" s="1"/>
  <c r="I448" i="1" s="1"/>
  <c r="F448" i="1"/>
  <c r="C448" i="1"/>
  <c r="K447" i="1"/>
  <c r="G447" i="1"/>
  <c r="H447" i="1" s="1"/>
  <c r="I447" i="1" s="1"/>
  <c r="F447" i="1"/>
  <c r="C447" i="1"/>
  <c r="K446" i="1"/>
  <c r="G446" i="1"/>
  <c r="H446" i="1" s="1"/>
  <c r="I446" i="1" s="1"/>
  <c r="F446" i="1"/>
  <c r="C446" i="1"/>
  <c r="K445" i="1"/>
  <c r="G445" i="1"/>
  <c r="H445" i="1" s="1"/>
  <c r="I445" i="1" s="1"/>
  <c r="F445" i="1"/>
  <c r="C445" i="1"/>
  <c r="K444" i="1"/>
  <c r="G444" i="1"/>
  <c r="H444" i="1" s="1"/>
  <c r="I444" i="1" s="1"/>
  <c r="F444" i="1"/>
  <c r="C444" i="1"/>
  <c r="K443" i="1"/>
  <c r="G443" i="1"/>
  <c r="H443" i="1" s="1"/>
  <c r="I443" i="1" s="1"/>
  <c r="F443" i="1"/>
  <c r="C443" i="1"/>
  <c r="K442" i="1"/>
  <c r="G442" i="1"/>
  <c r="H442" i="1" s="1"/>
  <c r="I442" i="1" s="1"/>
  <c r="F442" i="1"/>
  <c r="C442" i="1"/>
  <c r="K441" i="1"/>
  <c r="G441" i="1"/>
  <c r="H441" i="1" s="1"/>
  <c r="I441" i="1" s="1"/>
  <c r="F441" i="1"/>
  <c r="C441" i="1"/>
  <c r="K440" i="1"/>
  <c r="G440" i="1"/>
  <c r="H440" i="1" s="1"/>
  <c r="I440" i="1" s="1"/>
  <c r="F440" i="1"/>
  <c r="C440" i="1"/>
  <c r="K439" i="1"/>
  <c r="G439" i="1"/>
  <c r="H439" i="1" s="1"/>
  <c r="I439" i="1" s="1"/>
  <c r="F439" i="1"/>
  <c r="C439" i="1"/>
  <c r="K438" i="1"/>
  <c r="G438" i="1"/>
  <c r="H438" i="1" s="1"/>
  <c r="I438" i="1" s="1"/>
  <c r="F438" i="1"/>
  <c r="C438" i="1"/>
  <c r="K437" i="1"/>
  <c r="G437" i="1"/>
  <c r="H437" i="1" s="1"/>
  <c r="I437" i="1" s="1"/>
  <c r="F437" i="1"/>
  <c r="C437" i="1"/>
  <c r="K436" i="1"/>
  <c r="G436" i="1"/>
  <c r="H436" i="1" s="1"/>
  <c r="I436" i="1" s="1"/>
  <c r="F436" i="1"/>
  <c r="C436" i="1"/>
  <c r="K435" i="1"/>
  <c r="G435" i="1"/>
  <c r="H435" i="1" s="1"/>
  <c r="I435" i="1" s="1"/>
  <c r="F435" i="1"/>
  <c r="C435" i="1"/>
  <c r="K434" i="1"/>
  <c r="G434" i="1"/>
  <c r="H434" i="1" s="1"/>
  <c r="I434" i="1" s="1"/>
  <c r="F434" i="1"/>
  <c r="C434" i="1"/>
  <c r="K433" i="1"/>
  <c r="G433" i="1"/>
  <c r="H433" i="1" s="1"/>
  <c r="I433" i="1" s="1"/>
  <c r="F433" i="1"/>
  <c r="C433" i="1"/>
  <c r="K432" i="1"/>
  <c r="G432" i="1"/>
  <c r="H432" i="1" s="1"/>
  <c r="I432" i="1" s="1"/>
  <c r="F432" i="1"/>
  <c r="C432" i="1"/>
  <c r="K431" i="1"/>
  <c r="G431" i="1"/>
  <c r="H431" i="1" s="1"/>
  <c r="I431" i="1" s="1"/>
  <c r="F431" i="1"/>
  <c r="C431" i="1"/>
  <c r="K430" i="1"/>
  <c r="G430" i="1"/>
  <c r="H430" i="1" s="1"/>
  <c r="I430" i="1" s="1"/>
  <c r="F430" i="1"/>
  <c r="C430" i="1"/>
  <c r="K429" i="1"/>
  <c r="G429" i="1"/>
  <c r="H429" i="1" s="1"/>
  <c r="I429" i="1" s="1"/>
  <c r="F429" i="1"/>
  <c r="C429" i="1"/>
  <c r="K428" i="1"/>
  <c r="G428" i="1"/>
  <c r="H428" i="1" s="1"/>
  <c r="I428" i="1" s="1"/>
  <c r="F428" i="1"/>
  <c r="C428" i="1"/>
  <c r="K427" i="1"/>
  <c r="G427" i="1"/>
  <c r="H427" i="1" s="1"/>
  <c r="I427" i="1" s="1"/>
  <c r="F427" i="1"/>
  <c r="C427" i="1"/>
  <c r="K426" i="1"/>
  <c r="G426" i="1"/>
  <c r="H426" i="1" s="1"/>
  <c r="I426" i="1" s="1"/>
  <c r="F426" i="1"/>
  <c r="C426" i="1"/>
  <c r="K425" i="1"/>
  <c r="G425" i="1"/>
  <c r="H425" i="1" s="1"/>
  <c r="I425" i="1" s="1"/>
  <c r="F425" i="1"/>
  <c r="C425" i="1"/>
  <c r="K424" i="1"/>
  <c r="G424" i="1"/>
  <c r="H424" i="1" s="1"/>
  <c r="I424" i="1" s="1"/>
  <c r="F424" i="1"/>
  <c r="C424" i="1"/>
  <c r="K423" i="1"/>
  <c r="G423" i="1"/>
  <c r="H423" i="1" s="1"/>
  <c r="I423" i="1" s="1"/>
  <c r="F423" i="1"/>
  <c r="C423" i="1"/>
  <c r="K422" i="1"/>
  <c r="G422" i="1"/>
  <c r="H422" i="1" s="1"/>
  <c r="I422" i="1" s="1"/>
  <c r="F422" i="1"/>
  <c r="C422" i="1"/>
  <c r="K421" i="1"/>
  <c r="G421" i="1"/>
  <c r="H421" i="1" s="1"/>
  <c r="I421" i="1" s="1"/>
  <c r="F421" i="1"/>
  <c r="C421" i="1"/>
  <c r="K420" i="1"/>
  <c r="G420" i="1"/>
  <c r="H420" i="1" s="1"/>
  <c r="I420" i="1" s="1"/>
  <c r="F420" i="1"/>
  <c r="C420" i="1"/>
  <c r="K419" i="1"/>
  <c r="G419" i="1"/>
  <c r="H419" i="1" s="1"/>
  <c r="I419" i="1" s="1"/>
  <c r="F419" i="1"/>
  <c r="C419" i="1"/>
  <c r="K418" i="1"/>
  <c r="G418" i="1"/>
  <c r="H418" i="1" s="1"/>
  <c r="I418" i="1" s="1"/>
  <c r="F418" i="1"/>
  <c r="C418" i="1"/>
  <c r="K417" i="1"/>
  <c r="G417" i="1"/>
  <c r="H417" i="1" s="1"/>
  <c r="I417" i="1" s="1"/>
  <c r="F417" i="1"/>
  <c r="C417" i="1"/>
  <c r="K416" i="1"/>
  <c r="G416" i="1"/>
  <c r="H416" i="1" s="1"/>
  <c r="I416" i="1" s="1"/>
  <c r="F416" i="1"/>
  <c r="C416" i="1"/>
  <c r="K415" i="1"/>
  <c r="G415" i="1"/>
  <c r="H415" i="1" s="1"/>
  <c r="I415" i="1" s="1"/>
  <c r="F415" i="1"/>
  <c r="C415" i="1"/>
  <c r="K414" i="1"/>
  <c r="G414" i="1"/>
  <c r="H414" i="1" s="1"/>
  <c r="I414" i="1" s="1"/>
  <c r="F414" i="1"/>
  <c r="C414" i="1"/>
  <c r="K413" i="1"/>
  <c r="G413" i="1"/>
  <c r="H413" i="1" s="1"/>
  <c r="I413" i="1" s="1"/>
  <c r="F413" i="1"/>
  <c r="C413" i="1"/>
  <c r="K412" i="1"/>
  <c r="G412" i="1"/>
  <c r="H412" i="1" s="1"/>
  <c r="I412" i="1" s="1"/>
  <c r="F412" i="1"/>
  <c r="C412" i="1"/>
  <c r="K411" i="1"/>
  <c r="G411" i="1"/>
  <c r="H411" i="1" s="1"/>
  <c r="I411" i="1" s="1"/>
  <c r="F411" i="1"/>
  <c r="C411" i="1"/>
  <c r="K410" i="1"/>
  <c r="G410" i="1"/>
  <c r="H410" i="1" s="1"/>
  <c r="I410" i="1" s="1"/>
  <c r="F410" i="1"/>
  <c r="C410" i="1"/>
  <c r="K409" i="1"/>
  <c r="G409" i="1"/>
  <c r="H409" i="1" s="1"/>
  <c r="I409" i="1" s="1"/>
  <c r="F409" i="1"/>
  <c r="C409" i="1"/>
  <c r="K408" i="1"/>
  <c r="G408" i="1"/>
  <c r="H408" i="1" s="1"/>
  <c r="I408" i="1" s="1"/>
  <c r="F408" i="1"/>
  <c r="C408" i="1"/>
  <c r="K407" i="1"/>
  <c r="G407" i="1"/>
  <c r="H407" i="1" s="1"/>
  <c r="I407" i="1" s="1"/>
  <c r="F407" i="1"/>
  <c r="C407" i="1"/>
  <c r="K406" i="1"/>
  <c r="G406" i="1"/>
  <c r="H406" i="1" s="1"/>
  <c r="I406" i="1" s="1"/>
  <c r="F406" i="1"/>
  <c r="C406" i="1"/>
  <c r="K405" i="1"/>
  <c r="G405" i="1"/>
  <c r="H405" i="1" s="1"/>
  <c r="I405" i="1" s="1"/>
  <c r="F405" i="1"/>
  <c r="C405" i="1"/>
  <c r="K404" i="1"/>
  <c r="G404" i="1"/>
  <c r="H404" i="1" s="1"/>
  <c r="I404" i="1" s="1"/>
  <c r="F404" i="1"/>
  <c r="C404" i="1"/>
  <c r="K403" i="1"/>
  <c r="G403" i="1"/>
  <c r="H403" i="1" s="1"/>
  <c r="I403" i="1" s="1"/>
  <c r="F403" i="1"/>
  <c r="C403" i="1"/>
  <c r="K402" i="1"/>
  <c r="G402" i="1"/>
  <c r="H402" i="1" s="1"/>
  <c r="I402" i="1" s="1"/>
  <c r="F402" i="1"/>
  <c r="C402" i="1"/>
  <c r="K401" i="1"/>
  <c r="G401" i="1"/>
  <c r="H401" i="1" s="1"/>
  <c r="I401" i="1" s="1"/>
  <c r="F401" i="1"/>
  <c r="C401" i="1"/>
  <c r="K400" i="1"/>
  <c r="G400" i="1"/>
  <c r="H400" i="1" s="1"/>
  <c r="I400" i="1" s="1"/>
  <c r="F400" i="1"/>
  <c r="C400" i="1"/>
  <c r="K399" i="1"/>
  <c r="G399" i="1"/>
  <c r="H399" i="1" s="1"/>
  <c r="I399" i="1" s="1"/>
  <c r="F399" i="1"/>
  <c r="C399" i="1"/>
  <c r="K398" i="1"/>
  <c r="G398" i="1"/>
  <c r="H398" i="1" s="1"/>
  <c r="I398" i="1" s="1"/>
  <c r="F398" i="1"/>
  <c r="C398" i="1"/>
  <c r="K397" i="1"/>
  <c r="G397" i="1"/>
  <c r="H397" i="1" s="1"/>
  <c r="I397" i="1" s="1"/>
  <c r="F397" i="1"/>
  <c r="C397" i="1"/>
  <c r="K396" i="1"/>
  <c r="G396" i="1"/>
  <c r="H396" i="1" s="1"/>
  <c r="I396" i="1" s="1"/>
  <c r="F396" i="1"/>
  <c r="C396" i="1"/>
  <c r="K395" i="1"/>
  <c r="G395" i="1"/>
  <c r="H395" i="1" s="1"/>
  <c r="I395" i="1" s="1"/>
  <c r="F395" i="1"/>
  <c r="C395" i="1"/>
  <c r="K394" i="1"/>
  <c r="G394" i="1"/>
  <c r="H394" i="1" s="1"/>
  <c r="I394" i="1" s="1"/>
  <c r="F394" i="1"/>
  <c r="C394" i="1"/>
  <c r="K393" i="1"/>
  <c r="G393" i="1"/>
  <c r="H393" i="1" s="1"/>
  <c r="I393" i="1" s="1"/>
  <c r="F393" i="1"/>
  <c r="C393" i="1"/>
  <c r="K392" i="1"/>
  <c r="G392" i="1"/>
  <c r="H392" i="1" s="1"/>
  <c r="I392" i="1" s="1"/>
  <c r="F392" i="1"/>
  <c r="C392" i="1"/>
  <c r="K391" i="1"/>
  <c r="G391" i="1"/>
  <c r="H391" i="1" s="1"/>
  <c r="I391" i="1" s="1"/>
  <c r="F391" i="1"/>
  <c r="C391" i="1"/>
  <c r="K390" i="1"/>
  <c r="G390" i="1"/>
  <c r="H390" i="1" s="1"/>
  <c r="I390" i="1" s="1"/>
  <c r="F390" i="1"/>
  <c r="C390" i="1"/>
  <c r="K389" i="1"/>
  <c r="G389" i="1"/>
  <c r="H389" i="1" s="1"/>
  <c r="I389" i="1" s="1"/>
  <c r="F389" i="1"/>
  <c r="C389" i="1"/>
  <c r="K388" i="1"/>
  <c r="G388" i="1"/>
  <c r="H388" i="1" s="1"/>
  <c r="I388" i="1" s="1"/>
  <c r="F388" i="1"/>
  <c r="C388" i="1"/>
  <c r="K387" i="1"/>
  <c r="G387" i="1"/>
  <c r="H387" i="1" s="1"/>
  <c r="I387" i="1" s="1"/>
  <c r="F387" i="1"/>
  <c r="C387" i="1"/>
  <c r="K386" i="1"/>
  <c r="G386" i="1"/>
  <c r="H386" i="1" s="1"/>
  <c r="I386" i="1" s="1"/>
  <c r="F386" i="1"/>
  <c r="C386" i="1"/>
  <c r="K385" i="1"/>
  <c r="G385" i="1"/>
  <c r="H385" i="1" s="1"/>
  <c r="I385" i="1" s="1"/>
  <c r="F385" i="1"/>
  <c r="C385" i="1"/>
  <c r="K384" i="1"/>
  <c r="G384" i="1"/>
  <c r="H384" i="1" s="1"/>
  <c r="I384" i="1" s="1"/>
  <c r="F384" i="1"/>
  <c r="C384" i="1"/>
  <c r="K383" i="1"/>
  <c r="G383" i="1"/>
  <c r="H383" i="1" s="1"/>
  <c r="I383" i="1" s="1"/>
  <c r="F383" i="1"/>
  <c r="C383" i="1"/>
  <c r="K382" i="1"/>
  <c r="G382" i="1"/>
  <c r="H382" i="1" s="1"/>
  <c r="I382" i="1" s="1"/>
  <c r="F382" i="1"/>
  <c r="C382" i="1"/>
  <c r="K381" i="1"/>
  <c r="G381" i="1"/>
  <c r="H381" i="1" s="1"/>
  <c r="I381" i="1" s="1"/>
  <c r="F381" i="1"/>
  <c r="C381" i="1"/>
  <c r="K380" i="1"/>
  <c r="G380" i="1"/>
  <c r="H380" i="1" s="1"/>
  <c r="I380" i="1" s="1"/>
  <c r="F380" i="1"/>
  <c r="C380" i="1"/>
  <c r="K379" i="1"/>
  <c r="G379" i="1"/>
  <c r="H379" i="1" s="1"/>
  <c r="I379" i="1" s="1"/>
  <c r="F379" i="1"/>
  <c r="C379" i="1"/>
  <c r="K378" i="1"/>
  <c r="G378" i="1"/>
  <c r="H378" i="1" s="1"/>
  <c r="I378" i="1" s="1"/>
  <c r="F378" i="1"/>
  <c r="C378" i="1"/>
  <c r="K377" i="1"/>
  <c r="G377" i="1"/>
  <c r="H377" i="1" s="1"/>
  <c r="I377" i="1" s="1"/>
  <c r="F377" i="1"/>
  <c r="C377" i="1"/>
  <c r="K376" i="1"/>
  <c r="G376" i="1"/>
  <c r="H376" i="1" s="1"/>
  <c r="I376" i="1" s="1"/>
  <c r="F376" i="1"/>
  <c r="C376" i="1"/>
  <c r="K375" i="1"/>
  <c r="G375" i="1"/>
  <c r="H375" i="1" s="1"/>
  <c r="I375" i="1" s="1"/>
  <c r="F375" i="1"/>
  <c r="C375" i="1"/>
  <c r="K374" i="1"/>
  <c r="G374" i="1"/>
  <c r="H374" i="1" s="1"/>
  <c r="I374" i="1" s="1"/>
  <c r="F374" i="1"/>
  <c r="C374" i="1"/>
  <c r="K373" i="1"/>
  <c r="G373" i="1"/>
  <c r="H373" i="1" s="1"/>
  <c r="I373" i="1" s="1"/>
  <c r="F373" i="1"/>
  <c r="C373" i="1"/>
  <c r="K372" i="1"/>
  <c r="G372" i="1"/>
  <c r="H372" i="1" s="1"/>
  <c r="I372" i="1" s="1"/>
  <c r="F372" i="1"/>
  <c r="C372" i="1"/>
  <c r="K371" i="1"/>
  <c r="G371" i="1"/>
  <c r="H371" i="1" s="1"/>
  <c r="I371" i="1" s="1"/>
  <c r="F371" i="1"/>
  <c r="C371" i="1"/>
  <c r="K370" i="1"/>
  <c r="G370" i="1"/>
  <c r="H370" i="1" s="1"/>
  <c r="I370" i="1" s="1"/>
  <c r="F370" i="1"/>
  <c r="C370" i="1"/>
  <c r="K369" i="1"/>
  <c r="G369" i="1"/>
  <c r="H369" i="1" s="1"/>
  <c r="I369" i="1" s="1"/>
  <c r="F369" i="1"/>
  <c r="C369" i="1"/>
  <c r="K368" i="1"/>
  <c r="G368" i="1"/>
  <c r="H368" i="1" s="1"/>
  <c r="I368" i="1" s="1"/>
  <c r="F368" i="1"/>
  <c r="C368" i="1"/>
  <c r="K367" i="1"/>
  <c r="G367" i="1"/>
  <c r="H367" i="1" s="1"/>
  <c r="I367" i="1" s="1"/>
  <c r="F367" i="1"/>
  <c r="C367" i="1"/>
  <c r="BD366" i="1"/>
  <c r="K366" i="1"/>
  <c r="G366" i="1"/>
  <c r="H366" i="1" s="1"/>
  <c r="I366" i="1" s="1"/>
  <c r="F366" i="1"/>
  <c r="C366" i="1"/>
  <c r="BH365" i="1"/>
  <c r="BG365" i="1"/>
  <c r="BF365" i="1"/>
  <c r="BE365" i="1"/>
  <c r="CV365" i="1" s="1"/>
  <c r="DD365" i="1" s="1"/>
  <c r="BD365" i="1"/>
  <c r="BC365" i="1"/>
  <c r="K365" i="1"/>
  <c r="G365" i="1"/>
  <c r="H365" i="1" s="1"/>
  <c r="I365" i="1" s="1"/>
  <c r="F365" i="1"/>
  <c r="C365" i="1"/>
  <c r="K364" i="1"/>
  <c r="G364" i="1"/>
  <c r="H364" i="1" s="1"/>
  <c r="I364" i="1" s="1"/>
  <c r="F364" i="1"/>
  <c r="C364" i="1"/>
  <c r="K363" i="1"/>
  <c r="G363" i="1"/>
  <c r="H363" i="1" s="1"/>
  <c r="I363" i="1" s="1"/>
  <c r="F363" i="1"/>
  <c r="C363" i="1"/>
  <c r="K362" i="1"/>
  <c r="G362" i="1"/>
  <c r="H362" i="1" s="1"/>
  <c r="I362" i="1" s="1"/>
  <c r="F362" i="1"/>
  <c r="C362" i="1"/>
  <c r="K361" i="1"/>
  <c r="G361" i="1"/>
  <c r="H361" i="1" s="1"/>
  <c r="I361" i="1" s="1"/>
  <c r="F361" i="1"/>
  <c r="C361" i="1"/>
  <c r="K360" i="1"/>
  <c r="G360" i="1"/>
  <c r="H360" i="1" s="1"/>
  <c r="I360" i="1" s="1"/>
  <c r="F360" i="1"/>
  <c r="C360" i="1"/>
  <c r="K359" i="1"/>
  <c r="G359" i="1"/>
  <c r="H359" i="1" s="1"/>
  <c r="I359" i="1" s="1"/>
  <c r="F359" i="1"/>
  <c r="C359" i="1"/>
  <c r="K358" i="1"/>
  <c r="G358" i="1"/>
  <c r="H358" i="1" s="1"/>
  <c r="I358" i="1" s="1"/>
  <c r="F358" i="1"/>
  <c r="C358" i="1"/>
  <c r="K357" i="1"/>
  <c r="G357" i="1"/>
  <c r="H357" i="1" s="1"/>
  <c r="I357" i="1" s="1"/>
  <c r="F357" i="1"/>
  <c r="C357" i="1"/>
  <c r="K356" i="1"/>
  <c r="G356" i="1"/>
  <c r="H356" i="1" s="1"/>
  <c r="I356" i="1" s="1"/>
  <c r="F356" i="1"/>
  <c r="C356" i="1"/>
  <c r="K355" i="1"/>
  <c r="G355" i="1"/>
  <c r="H355" i="1" s="1"/>
  <c r="I355" i="1" s="1"/>
  <c r="F355" i="1"/>
  <c r="C355" i="1"/>
  <c r="K354" i="1"/>
  <c r="G354" i="1"/>
  <c r="H354" i="1" s="1"/>
  <c r="I354" i="1" s="1"/>
  <c r="F354" i="1"/>
  <c r="C354" i="1"/>
  <c r="K353" i="1"/>
  <c r="G353" i="1"/>
  <c r="H353" i="1" s="1"/>
  <c r="I353" i="1" s="1"/>
  <c r="F353" i="1"/>
  <c r="C353" i="1"/>
  <c r="K352" i="1"/>
  <c r="G352" i="1"/>
  <c r="H352" i="1" s="1"/>
  <c r="I352" i="1" s="1"/>
  <c r="F352" i="1"/>
  <c r="C352" i="1"/>
  <c r="K351" i="1"/>
  <c r="G351" i="1"/>
  <c r="H351" i="1" s="1"/>
  <c r="I351" i="1" s="1"/>
  <c r="F351" i="1"/>
  <c r="C351" i="1"/>
  <c r="K350" i="1"/>
  <c r="G350" i="1"/>
  <c r="H350" i="1" s="1"/>
  <c r="I350" i="1" s="1"/>
  <c r="F350" i="1"/>
  <c r="C350" i="1"/>
  <c r="K349" i="1"/>
  <c r="G349" i="1"/>
  <c r="H349" i="1" s="1"/>
  <c r="I349" i="1" s="1"/>
  <c r="F349" i="1"/>
  <c r="C349" i="1"/>
  <c r="K348" i="1"/>
  <c r="G348" i="1"/>
  <c r="H348" i="1" s="1"/>
  <c r="I348" i="1" s="1"/>
  <c r="F348" i="1"/>
  <c r="C348" i="1"/>
  <c r="K347" i="1"/>
  <c r="G347" i="1"/>
  <c r="H347" i="1" s="1"/>
  <c r="I347" i="1" s="1"/>
  <c r="F347" i="1"/>
  <c r="C347" i="1"/>
  <c r="K346" i="1"/>
  <c r="G346" i="1"/>
  <c r="H346" i="1" s="1"/>
  <c r="I346" i="1" s="1"/>
  <c r="F346" i="1"/>
  <c r="C346" i="1"/>
  <c r="K345" i="1"/>
  <c r="G345" i="1"/>
  <c r="H345" i="1" s="1"/>
  <c r="I345" i="1" s="1"/>
  <c r="F345" i="1"/>
  <c r="C345" i="1"/>
  <c r="K344" i="1"/>
  <c r="G344" i="1"/>
  <c r="H344" i="1" s="1"/>
  <c r="I344" i="1" s="1"/>
  <c r="F344" i="1"/>
  <c r="C344" i="1"/>
  <c r="K343" i="1"/>
  <c r="G343" i="1"/>
  <c r="H343" i="1" s="1"/>
  <c r="I343" i="1" s="1"/>
  <c r="F343" i="1"/>
  <c r="C343" i="1"/>
  <c r="K342" i="1"/>
  <c r="G342" i="1"/>
  <c r="H342" i="1" s="1"/>
  <c r="I342" i="1" s="1"/>
  <c r="F342" i="1"/>
  <c r="C342" i="1"/>
  <c r="K341" i="1"/>
  <c r="G341" i="1"/>
  <c r="H341" i="1" s="1"/>
  <c r="I341" i="1" s="1"/>
  <c r="F341" i="1"/>
  <c r="C341" i="1"/>
  <c r="K340" i="1"/>
  <c r="G340" i="1"/>
  <c r="H340" i="1" s="1"/>
  <c r="I340" i="1" s="1"/>
  <c r="F340" i="1"/>
  <c r="C340" i="1"/>
  <c r="K339" i="1"/>
  <c r="G339" i="1"/>
  <c r="H339" i="1" s="1"/>
  <c r="I339" i="1" s="1"/>
  <c r="F339" i="1"/>
  <c r="C339" i="1"/>
  <c r="K338" i="1"/>
  <c r="G338" i="1"/>
  <c r="H338" i="1" s="1"/>
  <c r="I338" i="1" s="1"/>
  <c r="F338" i="1"/>
  <c r="C338" i="1"/>
  <c r="K337" i="1"/>
  <c r="G337" i="1"/>
  <c r="H337" i="1" s="1"/>
  <c r="I337" i="1" s="1"/>
  <c r="F337" i="1"/>
  <c r="C337" i="1"/>
  <c r="K336" i="1"/>
  <c r="G336" i="1"/>
  <c r="H336" i="1" s="1"/>
  <c r="I336" i="1" s="1"/>
  <c r="F336" i="1"/>
  <c r="C336" i="1"/>
  <c r="K335" i="1"/>
  <c r="G335" i="1"/>
  <c r="H335" i="1" s="1"/>
  <c r="I335" i="1" s="1"/>
  <c r="F335" i="1"/>
  <c r="C335" i="1"/>
  <c r="K334" i="1"/>
  <c r="G334" i="1"/>
  <c r="H334" i="1" s="1"/>
  <c r="I334" i="1" s="1"/>
  <c r="F334" i="1"/>
  <c r="C334" i="1"/>
  <c r="K333" i="1"/>
  <c r="G333" i="1"/>
  <c r="H333" i="1" s="1"/>
  <c r="I333" i="1" s="1"/>
  <c r="F333" i="1"/>
  <c r="C333" i="1"/>
  <c r="K332" i="1"/>
  <c r="G332" i="1"/>
  <c r="H332" i="1" s="1"/>
  <c r="I332" i="1" s="1"/>
  <c r="F332" i="1"/>
  <c r="C332" i="1"/>
  <c r="K331" i="1"/>
  <c r="G331" i="1"/>
  <c r="H331" i="1" s="1"/>
  <c r="I331" i="1" s="1"/>
  <c r="F331" i="1"/>
  <c r="C331" i="1"/>
  <c r="K330" i="1"/>
  <c r="G330" i="1"/>
  <c r="H330" i="1" s="1"/>
  <c r="I330" i="1" s="1"/>
  <c r="F330" i="1"/>
  <c r="C330" i="1"/>
  <c r="K329" i="1"/>
  <c r="G329" i="1"/>
  <c r="H329" i="1" s="1"/>
  <c r="I329" i="1" s="1"/>
  <c r="F329" i="1"/>
  <c r="C329" i="1"/>
  <c r="K328" i="1"/>
  <c r="G328" i="1"/>
  <c r="H328" i="1" s="1"/>
  <c r="I328" i="1" s="1"/>
  <c r="F328" i="1"/>
  <c r="C328" i="1"/>
  <c r="K327" i="1"/>
  <c r="G327" i="1"/>
  <c r="H327" i="1" s="1"/>
  <c r="I327" i="1" s="1"/>
  <c r="F327" i="1"/>
  <c r="C327" i="1"/>
  <c r="K326" i="1"/>
  <c r="G326" i="1"/>
  <c r="H326" i="1" s="1"/>
  <c r="I326" i="1" s="1"/>
  <c r="F326" i="1"/>
  <c r="C326" i="1"/>
  <c r="K325" i="1"/>
  <c r="G325" i="1"/>
  <c r="H325" i="1" s="1"/>
  <c r="I325" i="1" s="1"/>
  <c r="F325" i="1"/>
  <c r="C325" i="1"/>
  <c r="K324" i="1"/>
  <c r="G324" i="1"/>
  <c r="H324" i="1" s="1"/>
  <c r="I324" i="1" s="1"/>
  <c r="F324" i="1"/>
  <c r="C324" i="1"/>
  <c r="K323" i="1"/>
  <c r="G323" i="1"/>
  <c r="H323" i="1" s="1"/>
  <c r="I323" i="1" s="1"/>
  <c r="F323" i="1"/>
  <c r="C323" i="1"/>
  <c r="K322" i="1"/>
  <c r="G322" i="1"/>
  <c r="H322" i="1" s="1"/>
  <c r="I322" i="1" s="1"/>
  <c r="F322" i="1"/>
  <c r="C322" i="1"/>
  <c r="K321" i="1"/>
  <c r="G321" i="1"/>
  <c r="H321" i="1" s="1"/>
  <c r="I321" i="1" s="1"/>
  <c r="F321" i="1"/>
  <c r="C321" i="1"/>
  <c r="K320" i="1"/>
  <c r="G320" i="1"/>
  <c r="H320" i="1" s="1"/>
  <c r="I320" i="1" s="1"/>
  <c r="F320" i="1"/>
  <c r="C320" i="1"/>
  <c r="K319" i="1"/>
  <c r="G319" i="1"/>
  <c r="H319" i="1" s="1"/>
  <c r="I319" i="1" s="1"/>
  <c r="F319" i="1"/>
  <c r="C319" i="1"/>
  <c r="K318" i="1"/>
  <c r="G318" i="1"/>
  <c r="H318" i="1" s="1"/>
  <c r="I318" i="1" s="1"/>
  <c r="F318" i="1"/>
  <c r="C318" i="1"/>
  <c r="K317" i="1"/>
  <c r="G317" i="1"/>
  <c r="H317" i="1" s="1"/>
  <c r="I317" i="1" s="1"/>
  <c r="F317" i="1"/>
  <c r="C317" i="1"/>
  <c r="K316" i="1"/>
  <c r="G316" i="1"/>
  <c r="H316" i="1" s="1"/>
  <c r="I316" i="1" s="1"/>
  <c r="F316" i="1"/>
  <c r="C316" i="1"/>
  <c r="K315" i="1"/>
  <c r="G315" i="1"/>
  <c r="H315" i="1" s="1"/>
  <c r="I315" i="1" s="1"/>
  <c r="F315" i="1"/>
  <c r="C315" i="1"/>
  <c r="K314" i="1"/>
  <c r="G314" i="1"/>
  <c r="H314" i="1" s="1"/>
  <c r="I314" i="1" s="1"/>
  <c r="F314" i="1"/>
  <c r="C314" i="1"/>
  <c r="K313" i="1"/>
  <c r="G313" i="1"/>
  <c r="H313" i="1" s="1"/>
  <c r="I313" i="1" s="1"/>
  <c r="F313" i="1"/>
  <c r="C313" i="1"/>
  <c r="K312" i="1"/>
  <c r="G312" i="1"/>
  <c r="H312" i="1" s="1"/>
  <c r="I312" i="1" s="1"/>
  <c r="F312" i="1"/>
  <c r="C312" i="1"/>
  <c r="K311" i="1"/>
  <c r="G311" i="1"/>
  <c r="H311" i="1" s="1"/>
  <c r="I311" i="1" s="1"/>
  <c r="F311" i="1"/>
  <c r="C311" i="1"/>
  <c r="K310" i="1"/>
  <c r="G310" i="1"/>
  <c r="H310" i="1" s="1"/>
  <c r="I310" i="1" s="1"/>
  <c r="F310" i="1"/>
  <c r="C310" i="1"/>
  <c r="K309" i="1"/>
  <c r="G309" i="1"/>
  <c r="H309" i="1" s="1"/>
  <c r="I309" i="1" s="1"/>
  <c r="F309" i="1"/>
  <c r="C309" i="1"/>
  <c r="K308" i="1"/>
  <c r="G308" i="1"/>
  <c r="H308" i="1" s="1"/>
  <c r="I308" i="1" s="1"/>
  <c r="F308" i="1"/>
  <c r="C308" i="1"/>
  <c r="K307" i="1"/>
  <c r="G307" i="1"/>
  <c r="H307" i="1" s="1"/>
  <c r="I307" i="1" s="1"/>
  <c r="F307" i="1"/>
  <c r="C307" i="1"/>
  <c r="K306" i="1"/>
  <c r="G306" i="1"/>
  <c r="H306" i="1" s="1"/>
  <c r="I306" i="1" s="1"/>
  <c r="F306" i="1"/>
  <c r="C306" i="1"/>
  <c r="K305" i="1"/>
  <c r="G305" i="1"/>
  <c r="H305" i="1" s="1"/>
  <c r="I305" i="1" s="1"/>
  <c r="F305" i="1"/>
  <c r="C305" i="1"/>
  <c r="K304" i="1"/>
  <c r="G304" i="1"/>
  <c r="H304" i="1" s="1"/>
  <c r="I304" i="1" s="1"/>
  <c r="F304" i="1"/>
  <c r="C304" i="1"/>
  <c r="K303" i="1"/>
  <c r="G303" i="1"/>
  <c r="H303" i="1" s="1"/>
  <c r="I303" i="1" s="1"/>
  <c r="F303" i="1"/>
  <c r="C303" i="1"/>
  <c r="K302" i="1"/>
  <c r="G302" i="1"/>
  <c r="H302" i="1" s="1"/>
  <c r="I302" i="1" s="1"/>
  <c r="F302" i="1"/>
  <c r="C302" i="1"/>
  <c r="K301" i="1"/>
  <c r="G301" i="1"/>
  <c r="H301" i="1" s="1"/>
  <c r="I301" i="1" s="1"/>
  <c r="F301" i="1"/>
  <c r="C301" i="1"/>
  <c r="K300" i="1"/>
  <c r="G300" i="1"/>
  <c r="H300" i="1" s="1"/>
  <c r="I300" i="1" s="1"/>
  <c r="F300" i="1"/>
  <c r="C300" i="1"/>
  <c r="K299" i="1"/>
  <c r="G299" i="1"/>
  <c r="H299" i="1" s="1"/>
  <c r="I299" i="1" s="1"/>
  <c r="F299" i="1"/>
  <c r="C299" i="1"/>
  <c r="K298" i="1"/>
  <c r="G298" i="1"/>
  <c r="H298" i="1" s="1"/>
  <c r="I298" i="1" s="1"/>
  <c r="F298" i="1"/>
  <c r="C298" i="1"/>
  <c r="K297" i="1"/>
  <c r="G297" i="1"/>
  <c r="H297" i="1" s="1"/>
  <c r="I297" i="1" s="1"/>
  <c r="F297" i="1"/>
  <c r="C297" i="1"/>
  <c r="K296" i="1"/>
  <c r="G296" i="1"/>
  <c r="H296" i="1" s="1"/>
  <c r="I296" i="1" s="1"/>
  <c r="F296" i="1"/>
  <c r="C296" i="1"/>
  <c r="K295" i="1"/>
  <c r="G295" i="1"/>
  <c r="H295" i="1" s="1"/>
  <c r="I295" i="1" s="1"/>
  <c r="F295" i="1"/>
  <c r="C295" i="1"/>
  <c r="K294" i="1"/>
  <c r="G294" i="1"/>
  <c r="H294" i="1" s="1"/>
  <c r="I294" i="1" s="1"/>
  <c r="F294" i="1"/>
  <c r="C294" i="1"/>
  <c r="K293" i="1"/>
  <c r="G293" i="1"/>
  <c r="H293" i="1" s="1"/>
  <c r="I293" i="1" s="1"/>
  <c r="F293" i="1"/>
  <c r="C293" i="1"/>
  <c r="K292" i="1"/>
  <c r="G292" i="1"/>
  <c r="H292" i="1" s="1"/>
  <c r="I292" i="1" s="1"/>
  <c r="F292" i="1"/>
  <c r="C292" i="1"/>
  <c r="K291" i="1"/>
  <c r="G291" i="1"/>
  <c r="H291" i="1" s="1"/>
  <c r="I291" i="1" s="1"/>
  <c r="F291" i="1"/>
  <c r="C291" i="1"/>
  <c r="K290" i="1"/>
  <c r="G290" i="1"/>
  <c r="H290" i="1" s="1"/>
  <c r="I290" i="1" s="1"/>
  <c r="F290" i="1"/>
  <c r="C290" i="1"/>
  <c r="K289" i="1"/>
  <c r="G289" i="1"/>
  <c r="H289" i="1" s="1"/>
  <c r="I289" i="1" s="1"/>
  <c r="F289" i="1"/>
  <c r="C289" i="1"/>
  <c r="K288" i="1"/>
  <c r="G288" i="1"/>
  <c r="H288" i="1" s="1"/>
  <c r="I288" i="1" s="1"/>
  <c r="F288" i="1"/>
  <c r="C288" i="1"/>
  <c r="K287" i="1"/>
  <c r="G287" i="1"/>
  <c r="H287" i="1" s="1"/>
  <c r="I287" i="1" s="1"/>
  <c r="F287" i="1"/>
  <c r="C287" i="1"/>
  <c r="K286" i="1"/>
  <c r="G286" i="1"/>
  <c r="H286" i="1" s="1"/>
  <c r="I286" i="1" s="1"/>
  <c r="F286" i="1"/>
  <c r="C286" i="1"/>
  <c r="K285" i="1"/>
  <c r="G285" i="1"/>
  <c r="H285" i="1" s="1"/>
  <c r="I285" i="1" s="1"/>
  <c r="F285" i="1"/>
  <c r="C285" i="1"/>
  <c r="K284" i="1"/>
  <c r="G284" i="1"/>
  <c r="H284" i="1" s="1"/>
  <c r="I284" i="1" s="1"/>
  <c r="F284" i="1"/>
  <c r="C284" i="1"/>
  <c r="K283" i="1"/>
  <c r="G283" i="1"/>
  <c r="H283" i="1" s="1"/>
  <c r="I283" i="1" s="1"/>
  <c r="F283" i="1"/>
  <c r="C283" i="1"/>
  <c r="K282" i="1"/>
  <c r="G282" i="1"/>
  <c r="H282" i="1" s="1"/>
  <c r="I282" i="1" s="1"/>
  <c r="F282" i="1"/>
  <c r="C282" i="1"/>
  <c r="K281" i="1"/>
  <c r="G281" i="1"/>
  <c r="H281" i="1" s="1"/>
  <c r="I281" i="1" s="1"/>
  <c r="F281" i="1"/>
  <c r="C281" i="1"/>
  <c r="K280" i="1"/>
  <c r="G280" i="1"/>
  <c r="H280" i="1" s="1"/>
  <c r="I280" i="1" s="1"/>
  <c r="F280" i="1"/>
  <c r="C280" i="1"/>
  <c r="K279" i="1"/>
  <c r="G279" i="1"/>
  <c r="H279" i="1" s="1"/>
  <c r="I279" i="1" s="1"/>
  <c r="F279" i="1"/>
  <c r="C279" i="1"/>
  <c r="K278" i="1"/>
  <c r="G278" i="1"/>
  <c r="H278" i="1" s="1"/>
  <c r="I278" i="1" s="1"/>
  <c r="F278" i="1"/>
  <c r="C278" i="1"/>
  <c r="K277" i="1"/>
  <c r="G277" i="1"/>
  <c r="H277" i="1" s="1"/>
  <c r="I277" i="1" s="1"/>
  <c r="F277" i="1"/>
  <c r="C277" i="1"/>
  <c r="K276" i="1"/>
  <c r="G276" i="1"/>
  <c r="H276" i="1" s="1"/>
  <c r="I276" i="1" s="1"/>
  <c r="F276" i="1"/>
  <c r="C276" i="1"/>
  <c r="K275" i="1"/>
  <c r="G275" i="1"/>
  <c r="H275" i="1" s="1"/>
  <c r="I275" i="1" s="1"/>
  <c r="F275" i="1"/>
  <c r="C275" i="1"/>
  <c r="K274" i="1"/>
  <c r="G274" i="1"/>
  <c r="H274" i="1" s="1"/>
  <c r="I274" i="1" s="1"/>
  <c r="F274" i="1"/>
  <c r="C274" i="1"/>
  <c r="K273" i="1"/>
  <c r="G273" i="1"/>
  <c r="H273" i="1" s="1"/>
  <c r="I273" i="1" s="1"/>
  <c r="F273" i="1"/>
  <c r="C273" i="1"/>
  <c r="K272" i="1"/>
  <c r="G272" i="1"/>
  <c r="H272" i="1" s="1"/>
  <c r="I272" i="1" s="1"/>
  <c r="F272" i="1"/>
  <c r="C272" i="1"/>
  <c r="K271" i="1"/>
  <c r="G271" i="1"/>
  <c r="H271" i="1" s="1"/>
  <c r="I271" i="1" s="1"/>
  <c r="F271" i="1"/>
  <c r="C271" i="1"/>
  <c r="K270" i="1"/>
  <c r="G270" i="1"/>
  <c r="H270" i="1" s="1"/>
  <c r="I270" i="1" s="1"/>
  <c r="F270" i="1"/>
  <c r="C270" i="1"/>
  <c r="K269" i="1"/>
  <c r="G269" i="1"/>
  <c r="H269" i="1" s="1"/>
  <c r="I269" i="1" s="1"/>
  <c r="F269" i="1"/>
  <c r="C269" i="1"/>
  <c r="K268" i="1"/>
  <c r="G268" i="1"/>
  <c r="H268" i="1" s="1"/>
  <c r="I268" i="1" s="1"/>
  <c r="F268" i="1"/>
  <c r="C268" i="1"/>
  <c r="K267" i="1"/>
  <c r="G267" i="1"/>
  <c r="H267" i="1" s="1"/>
  <c r="I267" i="1" s="1"/>
  <c r="F267" i="1"/>
  <c r="C267" i="1"/>
  <c r="K266" i="1"/>
  <c r="G266" i="1"/>
  <c r="H266" i="1" s="1"/>
  <c r="I266" i="1" s="1"/>
  <c r="F266" i="1"/>
  <c r="C266" i="1"/>
  <c r="K265" i="1"/>
  <c r="G265" i="1"/>
  <c r="H265" i="1" s="1"/>
  <c r="I265" i="1" s="1"/>
  <c r="F265" i="1"/>
  <c r="C265" i="1"/>
  <c r="K264" i="1"/>
  <c r="G264" i="1"/>
  <c r="H264" i="1" s="1"/>
  <c r="I264" i="1" s="1"/>
  <c r="F264" i="1"/>
  <c r="C264" i="1"/>
  <c r="K263" i="1"/>
  <c r="G263" i="1"/>
  <c r="H263" i="1" s="1"/>
  <c r="I263" i="1" s="1"/>
  <c r="F263" i="1"/>
  <c r="C263" i="1"/>
  <c r="K262" i="1"/>
  <c r="G262" i="1"/>
  <c r="H262" i="1" s="1"/>
  <c r="I262" i="1" s="1"/>
  <c r="F262" i="1"/>
  <c r="C262" i="1"/>
  <c r="K261" i="1"/>
  <c r="G261" i="1"/>
  <c r="H261" i="1" s="1"/>
  <c r="I261" i="1" s="1"/>
  <c r="F261" i="1"/>
  <c r="C261" i="1"/>
  <c r="L260" i="1"/>
  <c r="K260" i="1"/>
  <c r="G260" i="1"/>
  <c r="H260" i="1" s="1"/>
  <c r="I260" i="1" s="1"/>
  <c r="F260" i="1"/>
  <c r="C260" i="1"/>
  <c r="L259" i="1"/>
  <c r="K259" i="1"/>
  <c r="G259" i="1"/>
  <c r="H259" i="1" s="1"/>
  <c r="I259" i="1" s="1"/>
  <c r="F259" i="1"/>
  <c r="C259" i="1"/>
  <c r="L258" i="1"/>
  <c r="K258" i="1"/>
  <c r="G258" i="1"/>
  <c r="H258" i="1" s="1"/>
  <c r="I258" i="1" s="1"/>
  <c r="F258" i="1"/>
  <c r="D258" i="1" s="1"/>
  <c r="C258" i="1"/>
  <c r="L257" i="1"/>
  <c r="K257" i="1"/>
  <c r="G257" i="1"/>
  <c r="H257" i="1" s="1"/>
  <c r="I257" i="1" s="1"/>
  <c r="F257" i="1"/>
  <c r="D257" i="1" s="1"/>
  <c r="C257" i="1"/>
  <c r="L256" i="1"/>
  <c r="K256" i="1"/>
  <c r="G256" i="1"/>
  <c r="H256" i="1" s="1"/>
  <c r="I256" i="1" s="1"/>
  <c r="F256" i="1"/>
  <c r="C256" i="1"/>
  <c r="L255" i="1"/>
  <c r="K255" i="1"/>
  <c r="G255" i="1"/>
  <c r="H255" i="1" s="1"/>
  <c r="I255" i="1" s="1"/>
  <c r="F255" i="1"/>
  <c r="C255" i="1"/>
  <c r="L254" i="1"/>
  <c r="K254" i="1"/>
  <c r="G254" i="1"/>
  <c r="H254" i="1" s="1"/>
  <c r="I254" i="1" s="1"/>
  <c r="F254" i="1"/>
  <c r="D254" i="1" s="1"/>
  <c r="C254" i="1"/>
  <c r="L253" i="1"/>
  <c r="K253" i="1"/>
  <c r="G253" i="1"/>
  <c r="H253" i="1" s="1"/>
  <c r="I253" i="1" s="1"/>
  <c r="F253" i="1"/>
  <c r="D253" i="1" s="1"/>
  <c r="C253" i="1"/>
  <c r="L252" i="1"/>
  <c r="K252" i="1"/>
  <c r="G252" i="1"/>
  <c r="H252" i="1" s="1"/>
  <c r="I252" i="1" s="1"/>
  <c r="F252" i="1"/>
  <c r="C252" i="1"/>
  <c r="L251" i="1"/>
  <c r="K251" i="1"/>
  <c r="G251" i="1"/>
  <c r="H251" i="1" s="1"/>
  <c r="I251" i="1" s="1"/>
  <c r="F251" i="1"/>
  <c r="C251" i="1"/>
  <c r="L250" i="1"/>
  <c r="K250" i="1"/>
  <c r="G250" i="1"/>
  <c r="H250" i="1" s="1"/>
  <c r="I250" i="1" s="1"/>
  <c r="F250" i="1"/>
  <c r="C250" i="1"/>
  <c r="L249" i="1"/>
  <c r="K249" i="1"/>
  <c r="G249" i="1"/>
  <c r="H249" i="1" s="1"/>
  <c r="I249" i="1" s="1"/>
  <c r="F249" i="1"/>
  <c r="D249" i="1" s="1"/>
  <c r="C249" i="1"/>
  <c r="L248" i="1"/>
  <c r="K248" i="1"/>
  <c r="G248" i="1"/>
  <c r="H248" i="1" s="1"/>
  <c r="I248" i="1" s="1"/>
  <c r="F248" i="1"/>
  <c r="C248" i="1"/>
  <c r="L247" i="1"/>
  <c r="K247" i="1"/>
  <c r="G247" i="1"/>
  <c r="H247" i="1" s="1"/>
  <c r="I247" i="1" s="1"/>
  <c r="F247" i="1"/>
  <c r="C247" i="1"/>
  <c r="L246" i="1"/>
  <c r="K246" i="1"/>
  <c r="G246" i="1"/>
  <c r="H246" i="1" s="1"/>
  <c r="I246" i="1" s="1"/>
  <c r="F246" i="1"/>
  <c r="D246" i="1" s="1"/>
  <c r="C246" i="1"/>
  <c r="L245" i="1"/>
  <c r="K245" i="1"/>
  <c r="G245" i="1"/>
  <c r="H245" i="1" s="1"/>
  <c r="I245" i="1" s="1"/>
  <c r="F245" i="1"/>
  <c r="D245" i="1" s="1"/>
  <c r="C245" i="1"/>
  <c r="L244" i="1"/>
  <c r="K244" i="1"/>
  <c r="G244" i="1"/>
  <c r="H244" i="1" s="1"/>
  <c r="I244" i="1" s="1"/>
  <c r="F244" i="1"/>
  <c r="C244" i="1"/>
  <c r="L243" i="1"/>
  <c r="K243" i="1"/>
  <c r="G243" i="1"/>
  <c r="H243" i="1" s="1"/>
  <c r="I243" i="1" s="1"/>
  <c r="F243" i="1"/>
  <c r="C243" i="1"/>
  <c r="L242" i="1"/>
  <c r="K242" i="1"/>
  <c r="G242" i="1"/>
  <c r="H242" i="1" s="1"/>
  <c r="I242" i="1" s="1"/>
  <c r="F242" i="1"/>
  <c r="C242" i="1"/>
  <c r="L241" i="1"/>
  <c r="K241" i="1"/>
  <c r="G241" i="1"/>
  <c r="H241" i="1" s="1"/>
  <c r="I241" i="1" s="1"/>
  <c r="F241" i="1"/>
  <c r="D241" i="1" s="1"/>
  <c r="C241" i="1"/>
  <c r="L240" i="1"/>
  <c r="K240" i="1"/>
  <c r="G240" i="1"/>
  <c r="H240" i="1" s="1"/>
  <c r="I240" i="1" s="1"/>
  <c r="F240" i="1"/>
  <c r="D240" i="1" s="1"/>
  <c r="C240" i="1"/>
  <c r="L239" i="1"/>
  <c r="K239" i="1"/>
  <c r="G239" i="1"/>
  <c r="H239" i="1" s="1"/>
  <c r="I239" i="1" s="1"/>
  <c r="F239" i="1"/>
  <c r="C239" i="1"/>
  <c r="L238" i="1"/>
  <c r="K238" i="1"/>
  <c r="G238" i="1"/>
  <c r="H238" i="1" s="1"/>
  <c r="I238" i="1" s="1"/>
  <c r="F238" i="1"/>
  <c r="D238" i="1" s="1"/>
  <c r="C238" i="1"/>
  <c r="L237" i="1"/>
  <c r="K237" i="1"/>
  <c r="G237" i="1"/>
  <c r="H237" i="1" s="1"/>
  <c r="I237" i="1" s="1"/>
  <c r="F237" i="1"/>
  <c r="D237" i="1" s="1"/>
  <c r="C237" i="1"/>
  <c r="L236" i="1"/>
  <c r="K236" i="1"/>
  <c r="G236" i="1"/>
  <c r="H236" i="1" s="1"/>
  <c r="I236" i="1" s="1"/>
  <c r="F236" i="1"/>
  <c r="C236" i="1"/>
  <c r="L235" i="1"/>
  <c r="K235" i="1"/>
  <c r="G235" i="1"/>
  <c r="H235" i="1" s="1"/>
  <c r="I235" i="1" s="1"/>
  <c r="F235" i="1"/>
  <c r="C235" i="1"/>
  <c r="L234" i="1"/>
  <c r="K234" i="1"/>
  <c r="G234" i="1"/>
  <c r="H234" i="1" s="1"/>
  <c r="I234" i="1" s="1"/>
  <c r="F234" i="1"/>
  <c r="C234" i="1"/>
  <c r="L233" i="1"/>
  <c r="K233" i="1"/>
  <c r="G233" i="1"/>
  <c r="H233" i="1" s="1"/>
  <c r="I233" i="1" s="1"/>
  <c r="F233" i="1"/>
  <c r="D233" i="1" s="1"/>
  <c r="C233" i="1"/>
  <c r="L232" i="1"/>
  <c r="K232" i="1"/>
  <c r="G232" i="1"/>
  <c r="H232" i="1" s="1"/>
  <c r="I232" i="1" s="1"/>
  <c r="F232" i="1"/>
  <c r="D232" i="1" s="1"/>
  <c r="C232" i="1"/>
  <c r="L231" i="1"/>
  <c r="K231" i="1"/>
  <c r="G231" i="1"/>
  <c r="H231" i="1" s="1"/>
  <c r="I231" i="1" s="1"/>
  <c r="F231" i="1"/>
  <c r="C231" i="1"/>
  <c r="L230" i="1"/>
  <c r="K230" i="1"/>
  <c r="G230" i="1"/>
  <c r="H230" i="1" s="1"/>
  <c r="I230" i="1" s="1"/>
  <c r="F230" i="1"/>
  <c r="C230" i="1"/>
  <c r="L229" i="1"/>
  <c r="K229" i="1"/>
  <c r="G229" i="1"/>
  <c r="H229" i="1" s="1"/>
  <c r="I229" i="1" s="1"/>
  <c r="F229" i="1"/>
  <c r="D229" i="1" s="1"/>
  <c r="C229" i="1"/>
  <c r="L228" i="1"/>
  <c r="K228" i="1"/>
  <c r="G228" i="1"/>
  <c r="H228" i="1" s="1"/>
  <c r="I228" i="1" s="1"/>
  <c r="F228" i="1"/>
  <c r="D228" i="1" s="1"/>
  <c r="C228" i="1"/>
  <c r="L227" i="1"/>
  <c r="K227" i="1"/>
  <c r="G227" i="1"/>
  <c r="H227" i="1" s="1"/>
  <c r="I227" i="1" s="1"/>
  <c r="F227" i="1"/>
  <c r="D227" i="1" s="1"/>
  <c r="C227" i="1"/>
  <c r="L226" i="1"/>
  <c r="K226" i="1"/>
  <c r="G226" i="1"/>
  <c r="H226" i="1" s="1"/>
  <c r="I226" i="1" s="1"/>
  <c r="F226" i="1"/>
  <c r="D226" i="1" s="1"/>
  <c r="C226" i="1"/>
  <c r="L225" i="1"/>
  <c r="K225" i="1"/>
  <c r="G225" i="1"/>
  <c r="H225" i="1" s="1"/>
  <c r="I225" i="1" s="1"/>
  <c r="F225" i="1"/>
  <c r="D225" i="1" s="1"/>
  <c r="C225" i="1"/>
  <c r="L224" i="1"/>
  <c r="K224" i="1"/>
  <c r="G224" i="1"/>
  <c r="H224" i="1" s="1"/>
  <c r="I224" i="1" s="1"/>
  <c r="F224" i="1"/>
  <c r="C224" i="1"/>
  <c r="L223" i="1"/>
  <c r="K223" i="1"/>
  <c r="G223" i="1"/>
  <c r="H223" i="1" s="1"/>
  <c r="I223" i="1" s="1"/>
  <c r="F223" i="1"/>
  <c r="D223" i="1" s="1"/>
  <c r="C223" i="1"/>
  <c r="L222" i="1"/>
  <c r="K222" i="1"/>
  <c r="G222" i="1"/>
  <c r="H222" i="1" s="1"/>
  <c r="I222" i="1" s="1"/>
  <c r="F222" i="1"/>
  <c r="D222" i="1" s="1"/>
  <c r="C222" i="1"/>
  <c r="L221" i="1"/>
  <c r="K221" i="1"/>
  <c r="G221" i="1"/>
  <c r="H221" i="1" s="1"/>
  <c r="I221" i="1" s="1"/>
  <c r="F221" i="1"/>
  <c r="D221" i="1" s="1"/>
  <c r="C221" i="1"/>
  <c r="L220" i="1"/>
  <c r="K220" i="1"/>
  <c r="G220" i="1"/>
  <c r="H220" i="1" s="1"/>
  <c r="I220" i="1" s="1"/>
  <c r="F220" i="1"/>
  <c r="D220" i="1" s="1"/>
  <c r="C220" i="1"/>
  <c r="L219" i="1"/>
  <c r="K219" i="1"/>
  <c r="G219" i="1"/>
  <c r="H219" i="1" s="1"/>
  <c r="I219" i="1" s="1"/>
  <c r="F219" i="1"/>
  <c r="C219" i="1"/>
  <c r="L218" i="1"/>
  <c r="K218" i="1"/>
  <c r="G218" i="1"/>
  <c r="H218" i="1" s="1"/>
  <c r="I218" i="1" s="1"/>
  <c r="F218" i="1"/>
  <c r="D218" i="1" s="1"/>
  <c r="C218" i="1"/>
  <c r="L217" i="1"/>
  <c r="K217" i="1"/>
  <c r="G217" i="1"/>
  <c r="H217" i="1" s="1"/>
  <c r="I217" i="1" s="1"/>
  <c r="F217" i="1"/>
  <c r="D217" i="1" s="1"/>
  <c r="C217" i="1"/>
  <c r="L216" i="1"/>
  <c r="K216" i="1"/>
  <c r="G216" i="1"/>
  <c r="H216" i="1" s="1"/>
  <c r="I216" i="1" s="1"/>
  <c r="F216" i="1"/>
  <c r="D216" i="1" s="1"/>
  <c r="C216" i="1"/>
  <c r="L215" i="1"/>
  <c r="K215" i="1"/>
  <c r="G215" i="1"/>
  <c r="H215" i="1" s="1"/>
  <c r="I215" i="1" s="1"/>
  <c r="F215" i="1"/>
  <c r="D215" i="1" s="1"/>
  <c r="C215" i="1"/>
  <c r="L214" i="1"/>
  <c r="K214" i="1"/>
  <c r="G214" i="1"/>
  <c r="H214" i="1" s="1"/>
  <c r="I214" i="1" s="1"/>
  <c r="F214" i="1"/>
  <c r="C214" i="1"/>
  <c r="L213" i="1"/>
  <c r="K213" i="1"/>
  <c r="G213" i="1"/>
  <c r="H213" i="1" s="1"/>
  <c r="I213" i="1" s="1"/>
  <c r="F213" i="1"/>
  <c r="D213" i="1" s="1"/>
  <c r="C213" i="1"/>
  <c r="L212" i="1"/>
  <c r="K212" i="1"/>
  <c r="G212" i="1"/>
  <c r="H212" i="1" s="1"/>
  <c r="I212" i="1" s="1"/>
  <c r="F212" i="1"/>
  <c r="C212" i="1"/>
  <c r="L211" i="1"/>
  <c r="K211" i="1"/>
  <c r="G211" i="1"/>
  <c r="H211" i="1" s="1"/>
  <c r="I211" i="1" s="1"/>
  <c r="F211" i="1"/>
  <c r="C211" i="1"/>
  <c r="L210" i="1"/>
  <c r="K210" i="1"/>
  <c r="G210" i="1"/>
  <c r="H210" i="1" s="1"/>
  <c r="I210" i="1" s="1"/>
  <c r="F210" i="1"/>
  <c r="D210" i="1" s="1"/>
  <c r="C210" i="1"/>
  <c r="L209" i="1"/>
  <c r="K209" i="1"/>
  <c r="G209" i="1"/>
  <c r="H209" i="1" s="1"/>
  <c r="I209" i="1" s="1"/>
  <c r="F209" i="1"/>
  <c r="D209" i="1" s="1"/>
  <c r="C209" i="1"/>
  <c r="L208" i="1"/>
  <c r="K208" i="1"/>
  <c r="G208" i="1"/>
  <c r="H208" i="1" s="1"/>
  <c r="I208" i="1" s="1"/>
  <c r="F208" i="1"/>
  <c r="D208" i="1" s="1"/>
  <c r="C208" i="1"/>
  <c r="L207" i="1"/>
  <c r="K207" i="1"/>
  <c r="G207" i="1"/>
  <c r="H207" i="1" s="1"/>
  <c r="I207" i="1" s="1"/>
  <c r="F207" i="1"/>
  <c r="D207" i="1" s="1"/>
  <c r="C207" i="1"/>
  <c r="L206" i="1"/>
  <c r="K206" i="1"/>
  <c r="G206" i="1"/>
  <c r="H206" i="1" s="1"/>
  <c r="I206" i="1" s="1"/>
  <c r="F206" i="1"/>
  <c r="D206" i="1" s="1"/>
  <c r="C206" i="1"/>
  <c r="L205" i="1"/>
  <c r="K205" i="1"/>
  <c r="G205" i="1"/>
  <c r="H205" i="1" s="1"/>
  <c r="I205" i="1" s="1"/>
  <c r="F205" i="1"/>
  <c r="D205" i="1" s="1"/>
  <c r="C205" i="1"/>
  <c r="L204" i="1"/>
  <c r="K204" i="1"/>
  <c r="G204" i="1"/>
  <c r="H204" i="1" s="1"/>
  <c r="I204" i="1" s="1"/>
  <c r="F204" i="1"/>
  <c r="C204" i="1"/>
  <c r="L203" i="1"/>
  <c r="K203" i="1"/>
  <c r="G203" i="1"/>
  <c r="H203" i="1" s="1"/>
  <c r="I203" i="1" s="1"/>
  <c r="F203" i="1"/>
  <c r="C203" i="1"/>
  <c r="L202" i="1"/>
  <c r="K202" i="1"/>
  <c r="G202" i="1"/>
  <c r="H202" i="1" s="1"/>
  <c r="I202" i="1" s="1"/>
  <c r="F202" i="1"/>
  <c r="D202" i="1" s="1"/>
  <c r="C202" i="1"/>
  <c r="L201" i="1"/>
  <c r="K201" i="1"/>
  <c r="G201" i="1"/>
  <c r="H201" i="1" s="1"/>
  <c r="I201" i="1" s="1"/>
  <c r="F201" i="1"/>
  <c r="D201" i="1" s="1"/>
  <c r="C201" i="1"/>
  <c r="L200" i="1"/>
  <c r="K200" i="1"/>
  <c r="G200" i="1"/>
  <c r="H200" i="1" s="1"/>
  <c r="I200" i="1" s="1"/>
  <c r="F200" i="1"/>
  <c r="D200" i="1" s="1"/>
  <c r="C200" i="1"/>
  <c r="L199" i="1"/>
  <c r="K199" i="1"/>
  <c r="G199" i="1"/>
  <c r="H199" i="1" s="1"/>
  <c r="I199" i="1" s="1"/>
  <c r="F199" i="1"/>
  <c r="D199" i="1" s="1"/>
  <c r="C199" i="1"/>
  <c r="L198" i="1"/>
  <c r="K198" i="1"/>
  <c r="G198" i="1"/>
  <c r="H198" i="1" s="1"/>
  <c r="I198" i="1" s="1"/>
  <c r="F198" i="1"/>
  <c r="C198" i="1"/>
  <c r="L197" i="1"/>
  <c r="K197" i="1"/>
  <c r="G197" i="1"/>
  <c r="H197" i="1" s="1"/>
  <c r="I197" i="1" s="1"/>
  <c r="F197" i="1"/>
  <c r="D197" i="1" s="1"/>
  <c r="C197" i="1"/>
  <c r="L196" i="1"/>
  <c r="K196" i="1"/>
  <c r="G196" i="1"/>
  <c r="H196" i="1" s="1"/>
  <c r="I196" i="1" s="1"/>
  <c r="F196" i="1"/>
  <c r="C196" i="1"/>
  <c r="L195" i="1"/>
  <c r="K195" i="1"/>
  <c r="G195" i="1"/>
  <c r="H195" i="1" s="1"/>
  <c r="I195" i="1" s="1"/>
  <c r="F195" i="1"/>
  <c r="C195" i="1"/>
  <c r="L194" i="1"/>
  <c r="K194" i="1"/>
  <c r="G194" i="1"/>
  <c r="H194" i="1" s="1"/>
  <c r="I194" i="1" s="1"/>
  <c r="F194" i="1"/>
  <c r="D194" i="1" s="1"/>
  <c r="C194" i="1"/>
  <c r="L193" i="1"/>
  <c r="K193" i="1"/>
  <c r="G193" i="1"/>
  <c r="H193" i="1" s="1"/>
  <c r="I193" i="1" s="1"/>
  <c r="F193" i="1"/>
  <c r="D193" i="1" s="1"/>
  <c r="C193" i="1"/>
  <c r="L192" i="1"/>
  <c r="K192" i="1"/>
  <c r="G192" i="1"/>
  <c r="H192" i="1" s="1"/>
  <c r="I192" i="1" s="1"/>
  <c r="F192" i="1"/>
  <c r="D192" i="1" s="1"/>
  <c r="C192" i="1"/>
  <c r="L191" i="1"/>
  <c r="K191" i="1"/>
  <c r="G191" i="1"/>
  <c r="H191" i="1" s="1"/>
  <c r="I191" i="1" s="1"/>
  <c r="F191" i="1"/>
  <c r="D191" i="1" s="1"/>
  <c r="C191" i="1"/>
  <c r="L190" i="1"/>
  <c r="K190" i="1"/>
  <c r="G190" i="1"/>
  <c r="H190" i="1" s="1"/>
  <c r="I190" i="1" s="1"/>
  <c r="F190" i="1"/>
  <c r="D190" i="1" s="1"/>
  <c r="C190" i="1"/>
  <c r="L189" i="1"/>
  <c r="K189" i="1"/>
  <c r="G189" i="1"/>
  <c r="H189" i="1" s="1"/>
  <c r="I189" i="1" s="1"/>
  <c r="F189" i="1"/>
  <c r="D189" i="1" s="1"/>
  <c r="C189" i="1"/>
  <c r="L188" i="1"/>
  <c r="K188" i="1"/>
  <c r="G188" i="1"/>
  <c r="H188" i="1" s="1"/>
  <c r="I188" i="1" s="1"/>
  <c r="F188" i="1"/>
  <c r="D188" i="1" s="1"/>
  <c r="C188" i="1"/>
  <c r="L187" i="1"/>
  <c r="K187" i="1"/>
  <c r="G187" i="1"/>
  <c r="H187" i="1" s="1"/>
  <c r="I187" i="1" s="1"/>
  <c r="F187" i="1"/>
  <c r="C187" i="1"/>
  <c r="L186" i="1"/>
  <c r="K186" i="1"/>
  <c r="G186" i="1"/>
  <c r="H186" i="1" s="1"/>
  <c r="I186" i="1" s="1"/>
  <c r="F186" i="1"/>
  <c r="D186" i="1" s="1"/>
  <c r="C186" i="1"/>
  <c r="L185" i="1"/>
  <c r="K185" i="1"/>
  <c r="G185" i="1"/>
  <c r="H185" i="1" s="1"/>
  <c r="I185" i="1" s="1"/>
  <c r="F185" i="1"/>
  <c r="D185" i="1" s="1"/>
  <c r="C185" i="1"/>
  <c r="L184" i="1"/>
  <c r="K184" i="1"/>
  <c r="G184" i="1"/>
  <c r="H184" i="1" s="1"/>
  <c r="I184" i="1" s="1"/>
  <c r="F184" i="1"/>
  <c r="D184" i="1" s="1"/>
  <c r="C184" i="1"/>
  <c r="L183" i="1"/>
  <c r="K183" i="1"/>
  <c r="G183" i="1"/>
  <c r="H183" i="1" s="1"/>
  <c r="I183" i="1" s="1"/>
  <c r="F183" i="1"/>
  <c r="D183" i="1" s="1"/>
  <c r="C183" i="1"/>
  <c r="L182" i="1"/>
  <c r="K182" i="1"/>
  <c r="G182" i="1"/>
  <c r="H182" i="1" s="1"/>
  <c r="I182" i="1" s="1"/>
  <c r="F182" i="1"/>
  <c r="D182" i="1" s="1"/>
  <c r="C182" i="1"/>
  <c r="L181" i="1"/>
  <c r="K181" i="1"/>
  <c r="G181" i="1"/>
  <c r="H181" i="1" s="1"/>
  <c r="I181" i="1" s="1"/>
  <c r="F181" i="1"/>
  <c r="D181" i="1" s="1"/>
  <c r="C181" i="1"/>
  <c r="L180" i="1"/>
  <c r="K180" i="1"/>
  <c r="G180" i="1"/>
  <c r="H180" i="1" s="1"/>
  <c r="I180" i="1" s="1"/>
  <c r="F180" i="1"/>
  <c r="D180" i="1" s="1"/>
  <c r="C180" i="1"/>
  <c r="L179" i="1"/>
  <c r="K179" i="1"/>
  <c r="G179" i="1"/>
  <c r="H179" i="1" s="1"/>
  <c r="I179" i="1" s="1"/>
  <c r="F179" i="1"/>
  <c r="C179" i="1"/>
  <c r="L178" i="1"/>
  <c r="K178" i="1"/>
  <c r="G178" i="1"/>
  <c r="H178" i="1" s="1"/>
  <c r="I178" i="1" s="1"/>
  <c r="F178" i="1"/>
  <c r="D178" i="1" s="1"/>
  <c r="C178" i="1"/>
  <c r="L177" i="1"/>
  <c r="K177" i="1"/>
  <c r="G177" i="1"/>
  <c r="H177" i="1" s="1"/>
  <c r="I177" i="1" s="1"/>
  <c r="F177" i="1"/>
  <c r="D177" i="1" s="1"/>
  <c r="C177" i="1"/>
  <c r="L176" i="1"/>
  <c r="K176" i="1"/>
  <c r="G176" i="1"/>
  <c r="H176" i="1" s="1"/>
  <c r="I176" i="1" s="1"/>
  <c r="F176" i="1"/>
  <c r="D176" i="1" s="1"/>
  <c r="C176" i="1"/>
  <c r="L175" i="1"/>
  <c r="K175" i="1"/>
  <c r="G175" i="1"/>
  <c r="H175" i="1" s="1"/>
  <c r="I175" i="1" s="1"/>
  <c r="F175" i="1"/>
  <c r="D175" i="1" s="1"/>
  <c r="C175" i="1"/>
  <c r="L174" i="1"/>
  <c r="K174" i="1"/>
  <c r="G174" i="1"/>
  <c r="H174" i="1" s="1"/>
  <c r="I174" i="1" s="1"/>
  <c r="F174" i="1"/>
  <c r="D174" i="1" s="1"/>
  <c r="C174" i="1"/>
  <c r="L173" i="1"/>
  <c r="K173" i="1"/>
  <c r="G173" i="1"/>
  <c r="H173" i="1" s="1"/>
  <c r="I173" i="1" s="1"/>
  <c r="F173" i="1"/>
  <c r="D173" i="1" s="1"/>
  <c r="C173" i="1"/>
  <c r="L172" i="1"/>
  <c r="K172" i="1"/>
  <c r="G172" i="1"/>
  <c r="H172" i="1" s="1"/>
  <c r="I172" i="1" s="1"/>
  <c r="F172" i="1"/>
  <c r="D172" i="1" s="1"/>
  <c r="C172" i="1"/>
  <c r="L171" i="1"/>
  <c r="K171" i="1"/>
  <c r="G171" i="1"/>
  <c r="H171" i="1" s="1"/>
  <c r="I171" i="1" s="1"/>
  <c r="F171" i="1"/>
  <c r="C171" i="1"/>
  <c r="L170" i="1"/>
  <c r="K170" i="1"/>
  <c r="G170" i="1"/>
  <c r="H170" i="1" s="1"/>
  <c r="I170" i="1" s="1"/>
  <c r="F170" i="1"/>
  <c r="D170" i="1" s="1"/>
  <c r="C170" i="1"/>
  <c r="L169" i="1"/>
  <c r="K169" i="1"/>
  <c r="G169" i="1"/>
  <c r="H169" i="1" s="1"/>
  <c r="I169" i="1" s="1"/>
  <c r="F169" i="1"/>
  <c r="D169" i="1" s="1"/>
  <c r="C169" i="1"/>
  <c r="L168" i="1"/>
  <c r="K168" i="1"/>
  <c r="G168" i="1"/>
  <c r="H168" i="1" s="1"/>
  <c r="I168" i="1" s="1"/>
  <c r="F168" i="1"/>
  <c r="D168" i="1" s="1"/>
  <c r="C168" i="1"/>
  <c r="L167" i="1"/>
  <c r="K167" i="1"/>
  <c r="G167" i="1"/>
  <c r="H167" i="1" s="1"/>
  <c r="I167" i="1" s="1"/>
  <c r="F167" i="1"/>
  <c r="D167" i="1" s="1"/>
  <c r="C167" i="1"/>
  <c r="L166" i="1"/>
  <c r="K166" i="1"/>
  <c r="G166" i="1"/>
  <c r="H166" i="1" s="1"/>
  <c r="I166" i="1" s="1"/>
  <c r="F166" i="1"/>
  <c r="D166" i="1" s="1"/>
  <c r="C166" i="1"/>
  <c r="L165" i="1"/>
  <c r="K165" i="1"/>
  <c r="G165" i="1"/>
  <c r="H165" i="1" s="1"/>
  <c r="I165" i="1" s="1"/>
  <c r="F165" i="1"/>
  <c r="D165" i="1" s="1"/>
  <c r="C165" i="1"/>
  <c r="L164" i="1"/>
  <c r="K164" i="1"/>
  <c r="G164" i="1"/>
  <c r="H164" i="1" s="1"/>
  <c r="I164" i="1" s="1"/>
  <c r="F164" i="1"/>
  <c r="D164" i="1" s="1"/>
  <c r="C164" i="1"/>
  <c r="L163" i="1"/>
  <c r="K163" i="1"/>
  <c r="G163" i="1"/>
  <c r="H163" i="1" s="1"/>
  <c r="I163" i="1" s="1"/>
  <c r="F163" i="1"/>
  <c r="C163" i="1"/>
  <c r="L162" i="1"/>
  <c r="K162" i="1"/>
  <c r="G162" i="1"/>
  <c r="H162" i="1" s="1"/>
  <c r="I162" i="1" s="1"/>
  <c r="F162" i="1"/>
  <c r="D162" i="1" s="1"/>
  <c r="C162" i="1"/>
  <c r="L161" i="1"/>
  <c r="K161" i="1"/>
  <c r="G161" i="1"/>
  <c r="H161" i="1" s="1"/>
  <c r="I161" i="1" s="1"/>
  <c r="F161" i="1"/>
  <c r="D161" i="1" s="1"/>
  <c r="C161" i="1"/>
  <c r="L160" i="1"/>
  <c r="K160" i="1"/>
  <c r="G160" i="1"/>
  <c r="H160" i="1" s="1"/>
  <c r="I160" i="1" s="1"/>
  <c r="F160" i="1"/>
  <c r="D160" i="1" s="1"/>
  <c r="C160" i="1"/>
  <c r="L159" i="1"/>
  <c r="K159" i="1"/>
  <c r="G159" i="1"/>
  <c r="H159" i="1" s="1"/>
  <c r="I159" i="1" s="1"/>
  <c r="F159" i="1"/>
  <c r="D159" i="1" s="1"/>
  <c r="C159" i="1"/>
  <c r="L158" i="1"/>
  <c r="K158" i="1"/>
  <c r="G158" i="1"/>
  <c r="H158" i="1" s="1"/>
  <c r="I158" i="1" s="1"/>
  <c r="F158" i="1"/>
  <c r="D158" i="1" s="1"/>
  <c r="C158" i="1"/>
  <c r="L157" i="1"/>
  <c r="K157" i="1"/>
  <c r="G157" i="1"/>
  <c r="H157" i="1" s="1"/>
  <c r="I157" i="1" s="1"/>
  <c r="F157" i="1"/>
  <c r="D157" i="1" s="1"/>
  <c r="C157" i="1"/>
  <c r="L156" i="1"/>
  <c r="K156" i="1"/>
  <c r="G156" i="1"/>
  <c r="H156" i="1" s="1"/>
  <c r="I156" i="1" s="1"/>
  <c r="F156" i="1"/>
  <c r="C156" i="1"/>
  <c r="L155" i="1"/>
  <c r="K155" i="1"/>
  <c r="G155" i="1"/>
  <c r="H155" i="1" s="1"/>
  <c r="I155" i="1" s="1"/>
  <c r="F155" i="1"/>
  <c r="C155" i="1"/>
  <c r="L154" i="1"/>
  <c r="K154" i="1"/>
  <c r="G154" i="1"/>
  <c r="H154" i="1" s="1"/>
  <c r="I154" i="1" s="1"/>
  <c r="F154" i="1"/>
  <c r="D154" i="1" s="1"/>
  <c r="C154" i="1"/>
  <c r="L153" i="1"/>
  <c r="K153" i="1"/>
  <c r="G153" i="1"/>
  <c r="H153" i="1" s="1"/>
  <c r="I153" i="1" s="1"/>
  <c r="F153" i="1"/>
  <c r="D153" i="1" s="1"/>
  <c r="C153" i="1"/>
  <c r="L152" i="1"/>
  <c r="K152" i="1"/>
  <c r="G152" i="1"/>
  <c r="H152" i="1" s="1"/>
  <c r="I152" i="1" s="1"/>
  <c r="F152" i="1"/>
  <c r="D152" i="1" s="1"/>
  <c r="C152" i="1"/>
  <c r="L151" i="1"/>
  <c r="K151" i="1"/>
  <c r="G151" i="1"/>
  <c r="H151" i="1" s="1"/>
  <c r="I151" i="1" s="1"/>
  <c r="F151" i="1"/>
  <c r="D151" i="1" s="1"/>
  <c r="C151" i="1"/>
  <c r="L150" i="1"/>
  <c r="K150" i="1"/>
  <c r="G150" i="1"/>
  <c r="H150" i="1" s="1"/>
  <c r="I150" i="1" s="1"/>
  <c r="F150" i="1"/>
  <c r="C150" i="1"/>
  <c r="L149" i="1"/>
  <c r="K149" i="1"/>
  <c r="G149" i="1"/>
  <c r="H149" i="1" s="1"/>
  <c r="I149" i="1" s="1"/>
  <c r="F149" i="1"/>
  <c r="D149" i="1" s="1"/>
  <c r="C149" i="1"/>
  <c r="L148" i="1"/>
  <c r="K148" i="1"/>
  <c r="G148" i="1"/>
  <c r="H148" i="1" s="1"/>
  <c r="I148" i="1" s="1"/>
  <c r="F148" i="1"/>
  <c r="C148" i="1"/>
  <c r="L147" i="1"/>
  <c r="K147" i="1"/>
  <c r="G147" i="1"/>
  <c r="H147" i="1" s="1"/>
  <c r="I147" i="1" s="1"/>
  <c r="F147" i="1"/>
  <c r="C147" i="1"/>
  <c r="L146" i="1"/>
  <c r="K146" i="1"/>
  <c r="G146" i="1"/>
  <c r="H146" i="1" s="1"/>
  <c r="I146" i="1" s="1"/>
  <c r="F146" i="1"/>
  <c r="D146" i="1" s="1"/>
  <c r="C146" i="1"/>
  <c r="L145" i="1"/>
  <c r="K145" i="1"/>
  <c r="G145" i="1"/>
  <c r="H145" i="1" s="1"/>
  <c r="I145" i="1" s="1"/>
  <c r="F145" i="1"/>
  <c r="C145" i="1"/>
  <c r="L144" i="1"/>
  <c r="K144" i="1"/>
  <c r="G144" i="1"/>
  <c r="H144" i="1" s="1"/>
  <c r="I144" i="1" s="1"/>
  <c r="F144" i="1"/>
  <c r="D144" i="1" s="1"/>
  <c r="C144" i="1"/>
  <c r="L143" i="1"/>
  <c r="K143" i="1"/>
  <c r="G143" i="1"/>
  <c r="H143" i="1" s="1"/>
  <c r="I143" i="1" s="1"/>
  <c r="F143" i="1"/>
  <c r="D143" i="1" s="1"/>
  <c r="C143" i="1"/>
  <c r="L142" i="1"/>
  <c r="K142" i="1"/>
  <c r="G142" i="1"/>
  <c r="H142" i="1" s="1"/>
  <c r="I142" i="1" s="1"/>
  <c r="F142" i="1"/>
  <c r="D142" i="1" s="1"/>
  <c r="C142" i="1"/>
  <c r="L141" i="1"/>
  <c r="K141" i="1"/>
  <c r="G141" i="1"/>
  <c r="H141" i="1" s="1"/>
  <c r="I141" i="1" s="1"/>
  <c r="F141" i="1"/>
  <c r="D141" i="1" s="1"/>
  <c r="C141" i="1"/>
  <c r="L140" i="1"/>
  <c r="K140" i="1"/>
  <c r="G140" i="1"/>
  <c r="H140" i="1" s="1"/>
  <c r="I140" i="1" s="1"/>
  <c r="F140" i="1"/>
  <c r="C140" i="1"/>
  <c r="L139" i="1"/>
  <c r="K139" i="1"/>
  <c r="G139" i="1"/>
  <c r="H139" i="1" s="1"/>
  <c r="I139" i="1" s="1"/>
  <c r="F139" i="1"/>
  <c r="C139" i="1"/>
  <c r="L138" i="1"/>
  <c r="K138" i="1"/>
  <c r="G138" i="1"/>
  <c r="H138" i="1" s="1"/>
  <c r="I138" i="1" s="1"/>
  <c r="F138" i="1"/>
  <c r="D138" i="1" s="1"/>
  <c r="C138" i="1"/>
  <c r="L137" i="1"/>
  <c r="K137" i="1"/>
  <c r="G137" i="1"/>
  <c r="H137" i="1" s="1"/>
  <c r="I137" i="1" s="1"/>
  <c r="F137" i="1"/>
  <c r="D137" i="1" s="1"/>
  <c r="C137" i="1"/>
  <c r="L136" i="1"/>
  <c r="K136" i="1"/>
  <c r="G136" i="1"/>
  <c r="H136" i="1" s="1"/>
  <c r="I136" i="1" s="1"/>
  <c r="F136" i="1"/>
  <c r="D136" i="1" s="1"/>
  <c r="C136" i="1"/>
  <c r="L135" i="1"/>
  <c r="K135" i="1"/>
  <c r="G135" i="1"/>
  <c r="H135" i="1" s="1"/>
  <c r="I135" i="1" s="1"/>
  <c r="F135" i="1"/>
  <c r="D135" i="1" s="1"/>
  <c r="C135" i="1"/>
  <c r="L134" i="1"/>
  <c r="K134" i="1"/>
  <c r="G134" i="1"/>
  <c r="H134" i="1" s="1"/>
  <c r="I134" i="1" s="1"/>
  <c r="F134" i="1"/>
  <c r="C134" i="1"/>
  <c r="L133" i="1"/>
  <c r="K133" i="1"/>
  <c r="G133" i="1"/>
  <c r="H133" i="1" s="1"/>
  <c r="I133" i="1" s="1"/>
  <c r="F133" i="1"/>
  <c r="D133" i="1" s="1"/>
  <c r="C133" i="1"/>
  <c r="L132" i="1"/>
  <c r="K132" i="1"/>
  <c r="G132" i="1"/>
  <c r="H132" i="1" s="1"/>
  <c r="I132" i="1" s="1"/>
  <c r="F132" i="1"/>
  <c r="C132" i="1"/>
  <c r="L131" i="1"/>
  <c r="K131" i="1"/>
  <c r="G131" i="1"/>
  <c r="H131" i="1" s="1"/>
  <c r="I131" i="1" s="1"/>
  <c r="F131" i="1"/>
  <c r="C131" i="1"/>
  <c r="L130" i="1"/>
  <c r="K130" i="1"/>
  <c r="G130" i="1"/>
  <c r="H130" i="1" s="1"/>
  <c r="I130" i="1" s="1"/>
  <c r="F130" i="1"/>
  <c r="D130" i="1" s="1"/>
  <c r="C130" i="1"/>
  <c r="L129" i="1"/>
  <c r="K129" i="1"/>
  <c r="G129" i="1"/>
  <c r="H129" i="1" s="1"/>
  <c r="I129" i="1" s="1"/>
  <c r="F129" i="1"/>
  <c r="C129" i="1"/>
  <c r="L128" i="1"/>
  <c r="K128" i="1"/>
  <c r="G128" i="1"/>
  <c r="H128" i="1" s="1"/>
  <c r="I128" i="1" s="1"/>
  <c r="F128" i="1"/>
  <c r="D128" i="1" s="1"/>
  <c r="C128" i="1"/>
  <c r="L127" i="1"/>
  <c r="K127" i="1"/>
  <c r="G127" i="1"/>
  <c r="H127" i="1" s="1"/>
  <c r="I127" i="1" s="1"/>
  <c r="F127" i="1"/>
  <c r="D127" i="1" s="1"/>
  <c r="C127" i="1"/>
  <c r="L126" i="1"/>
  <c r="K126" i="1"/>
  <c r="G126" i="1"/>
  <c r="H126" i="1" s="1"/>
  <c r="I126" i="1" s="1"/>
  <c r="F126" i="1"/>
  <c r="D126" i="1" s="1"/>
  <c r="C126" i="1"/>
  <c r="L125" i="1"/>
  <c r="K125" i="1"/>
  <c r="G125" i="1"/>
  <c r="H125" i="1" s="1"/>
  <c r="I125" i="1" s="1"/>
  <c r="F125" i="1"/>
  <c r="D125" i="1" s="1"/>
  <c r="C125" i="1"/>
  <c r="L124" i="1"/>
  <c r="K124" i="1"/>
  <c r="G124" i="1"/>
  <c r="H124" i="1" s="1"/>
  <c r="I124" i="1" s="1"/>
  <c r="F124" i="1"/>
  <c r="C124" i="1"/>
  <c r="L123" i="1"/>
  <c r="K123" i="1"/>
  <c r="G123" i="1"/>
  <c r="H123" i="1" s="1"/>
  <c r="I123" i="1" s="1"/>
  <c r="F123" i="1"/>
  <c r="C123" i="1"/>
  <c r="L122" i="1"/>
  <c r="K122" i="1"/>
  <c r="G122" i="1"/>
  <c r="H122" i="1" s="1"/>
  <c r="I122" i="1" s="1"/>
  <c r="F122" i="1"/>
  <c r="D122" i="1" s="1"/>
  <c r="C122" i="1"/>
  <c r="L121" i="1"/>
  <c r="K121" i="1"/>
  <c r="G121" i="1"/>
  <c r="H121" i="1" s="1"/>
  <c r="I121" i="1" s="1"/>
  <c r="F121" i="1"/>
  <c r="D121" i="1" s="1"/>
  <c r="C121" i="1"/>
  <c r="L120" i="1"/>
  <c r="K120" i="1"/>
  <c r="G120" i="1"/>
  <c r="H120" i="1" s="1"/>
  <c r="I120" i="1" s="1"/>
  <c r="F120" i="1"/>
  <c r="D120" i="1" s="1"/>
  <c r="C120" i="1"/>
  <c r="L119" i="1"/>
  <c r="K119" i="1"/>
  <c r="G119" i="1"/>
  <c r="H119" i="1" s="1"/>
  <c r="I119" i="1" s="1"/>
  <c r="F119" i="1"/>
  <c r="D119" i="1" s="1"/>
  <c r="C119" i="1"/>
  <c r="L118" i="1"/>
  <c r="K118" i="1"/>
  <c r="G118" i="1"/>
  <c r="H118" i="1" s="1"/>
  <c r="I118" i="1" s="1"/>
  <c r="F118" i="1"/>
  <c r="D118" i="1" s="1"/>
  <c r="C118" i="1"/>
  <c r="L117" i="1"/>
  <c r="K117" i="1"/>
  <c r="G117" i="1"/>
  <c r="H117" i="1" s="1"/>
  <c r="I117" i="1" s="1"/>
  <c r="F117" i="1"/>
  <c r="D117" i="1" s="1"/>
  <c r="C117" i="1"/>
  <c r="L116" i="1"/>
  <c r="K116" i="1"/>
  <c r="G116" i="1"/>
  <c r="H116" i="1" s="1"/>
  <c r="I116" i="1" s="1"/>
  <c r="F116" i="1"/>
  <c r="C116" i="1"/>
  <c r="L115" i="1"/>
  <c r="K115" i="1"/>
  <c r="G115" i="1"/>
  <c r="H115" i="1" s="1"/>
  <c r="I115" i="1" s="1"/>
  <c r="F115" i="1"/>
  <c r="C115" i="1"/>
  <c r="L114" i="1"/>
  <c r="K114" i="1"/>
  <c r="G114" i="1"/>
  <c r="H114" i="1" s="1"/>
  <c r="I114" i="1" s="1"/>
  <c r="F114" i="1"/>
  <c r="C114" i="1"/>
  <c r="L113" i="1"/>
  <c r="K113" i="1"/>
  <c r="G113" i="1"/>
  <c r="H113" i="1" s="1"/>
  <c r="I113" i="1" s="1"/>
  <c r="F113" i="1"/>
  <c r="D113" i="1" s="1"/>
  <c r="C113" i="1"/>
  <c r="L112" i="1"/>
  <c r="K112" i="1"/>
  <c r="G112" i="1"/>
  <c r="H112" i="1" s="1"/>
  <c r="I112" i="1" s="1"/>
  <c r="F112" i="1"/>
  <c r="C112" i="1"/>
  <c r="L111" i="1"/>
  <c r="K111" i="1"/>
  <c r="G111" i="1"/>
  <c r="H111" i="1" s="1"/>
  <c r="I111" i="1" s="1"/>
  <c r="F111" i="1"/>
  <c r="C111" i="1"/>
  <c r="L110" i="1"/>
  <c r="K110" i="1"/>
  <c r="G110" i="1"/>
  <c r="H110" i="1" s="1"/>
  <c r="I110" i="1" s="1"/>
  <c r="F110" i="1"/>
  <c r="D110" i="1" s="1"/>
  <c r="C110" i="1"/>
  <c r="L109" i="1"/>
  <c r="K109" i="1"/>
  <c r="G109" i="1"/>
  <c r="H109" i="1" s="1"/>
  <c r="I109" i="1" s="1"/>
  <c r="F109" i="1"/>
  <c r="D109" i="1" s="1"/>
  <c r="C109" i="1"/>
  <c r="L108" i="1"/>
  <c r="K108" i="1"/>
  <c r="G108" i="1"/>
  <c r="H108" i="1" s="1"/>
  <c r="I108" i="1" s="1"/>
  <c r="F108" i="1"/>
  <c r="D108" i="1" s="1"/>
  <c r="C108" i="1"/>
  <c r="L107" i="1"/>
  <c r="K107" i="1"/>
  <c r="G107" i="1"/>
  <c r="H107" i="1" s="1"/>
  <c r="I107" i="1" s="1"/>
  <c r="F107" i="1"/>
  <c r="D107" i="1" s="1"/>
  <c r="C107" i="1"/>
  <c r="L106" i="1"/>
  <c r="K106" i="1"/>
  <c r="G106" i="1"/>
  <c r="H106" i="1" s="1"/>
  <c r="I106" i="1" s="1"/>
  <c r="F106" i="1"/>
  <c r="C106" i="1"/>
  <c r="L105" i="1"/>
  <c r="K105" i="1"/>
  <c r="G105" i="1"/>
  <c r="H105" i="1" s="1"/>
  <c r="I105" i="1" s="1"/>
  <c r="F105" i="1"/>
  <c r="D105" i="1" s="1"/>
  <c r="C105" i="1"/>
  <c r="L104" i="1"/>
  <c r="K104" i="1"/>
  <c r="G104" i="1"/>
  <c r="H104" i="1" s="1"/>
  <c r="I104" i="1" s="1"/>
  <c r="F104" i="1"/>
  <c r="C104" i="1"/>
  <c r="L103" i="1"/>
  <c r="K103" i="1"/>
  <c r="G103" i="1"/>
  <c r="H103" i="1" s="1"/>
  <c r="I103" i="1" s="1"/>
  <c r="F103" i="1"/>
  <c r="C103" i="1"/>
  <c r="L102" i="1"/>
  <c r="K102" i="1"/>
  <c r="G102" i="1"/>
  <c r="H102" i="1" s="1"/>
  <c r="I102" i="1" s="1"/>
  <c r="F102" i="1"/>
  <c r="D102" i="1" s="1"/>
  <c r="C102" i="1"/>
  <c r="L101" i="1"/>
  <c r="K101" i="1"/>
  <c r="G101" i="1"/>
  <c r="H101" i="1" s="1"/>
  <c r="I101" i="1" s="1"/>
  <c r="F101" i="1"/>
  <c r="D101" i="1" s="1"/>
  <c r="C101" i="1"/>
  <c r="L100" i="1"/>
  <c r="K100" i="1"/>
  <c r="G100" i="1"/>
  <c r="H100" i="1" s="1"/>
  <c r="I100" i="1" s="1"/>
  <c r="F100" i="1"/>
  <c r="D100" i="1" s="1"/>
  <c r="C100" i="1"/>
  <c r="L99" i="1"/>
  <c r="K99" i="1"/>
  <c r="G99" i="1"/>
  <c r="H99" i="1" s="1"/>
  <c r="I99" i="1" s="1"/>
  <c r="F99" i="1"/>
  <c r="D99" i="1" s="1"/>
  <c r="C99" i="1"/>
  <c r="L98" i="1"/>
  <c r="K98" i="1"/>
  <c r="G98" i="1"/>
  <c r="H98" i="1" s="1"/>
  <c r="I98" i="1" s="1"/>
  <c r="F98" i="1"/>
  <c r="C98" i="1"/>
  <c r="L97" i="1"/>
  <c r="K97" i="1"/>
  <c r="G97" i="1"/>
  <c r="H97" i="1" s="1"/>
  <c r="I97" i="1" s="1"/>
  <c r="F97" i="1"/>
  <c r="D97" i="1" s="1"/>
  <c r="C97" i="1"/>
  <c r="L96" i="1"/>
  <c r="K96" i="1"/>
  <c r="G96" i="1"/>
  <c r="H96" i="1" s="1"/>
  <c r="I96" i="1" s="1"/>
  <c r="F96" i="1"/>
  <c r="C96" i="1"/>
  <c r="L95" i="1"/>
  <c r="K95" i="1"/>
  <c r="G95" i="1"/>
  <c r="H95" i="1" s="1"/>
  <c r="I95" i="1" s="1"/>
  <c r="F95" i="1"/>
  <c r="C95" i="1"/>
  <c r="L94" i="1"/>
  <c r="K94" i="1"/>
  <c r="G94" i="1"/>
  <c r="H94" i="1" s="1"/>
  <c r="I94" i="1" s="1"/>
  <c r="F94" i="1"/>
  <c r="D94" i="1" s="1"/>
  <c r="C94" i="1"/>
  <c r="L93" i="1"/>
  <c r="K93" i="1"/>
  <c r="G93" i="1"/>
  <c r="H93" i="1" s="1"/>
  <c r="I93" i="1" s="1"/>
  <c r="F93" i="1"/>
  <c r="D93" i="1" s="1"/>
  <c r="C93" i="1"/>
  <c r="L92" i="1"/>
  <c r="K92" i="1"/>
  <c r="G92" i="1"/>
  <c r="H92" i="1" s="1"/>
  <c r="I92" i="1" s="1"/>
  <c r="F92" i="1"/>
  <c r="D92" i="1" s="1"/>
  <c r="C92" i="1"/>
  <c r="L91" i="1"/>
  <c r="K91" i="1"/>
  <c r="G91" i="1"/>
  <c r="H91" i="1" s="1"/>
  <c r="I91" i="1" s="1"/>
  <c r="F91" i="1"/>
  <c r="C91" i="1"/>
  <c r="L90" i="1"/>
  <c r="K90" i="1"/>
  <c r="G90" i="1"/>
  <c r="H90" i="1" s="1"/>
  <c r="I90" i="1" s="1"/>
  <c r="F90" i="1"/>
  <c r="C90" i="1"/>
  <c r="L89" i="1"/>
  <c r="K89" i="1"/>
  <c r="G89" i="1"/>
  <c r="H89" i="1" s="1"/>
  <c r="I89" i="1" s="1"/>
  <c r="F89" i="1"/>
  <c r="D89" i="1" s="1"/>
  <c r="C89" i="1"/>
  <c r="L88" i="1"/>
  <c r="K88" i="1"/>
  <c r="G88" i="1"/>
  <c r="H88" i="1" s="1"/>
  <c r="I88" i="1" s="1"/>
  <c r="F88" i="1"/>
  <c r="C88" i="1"/>
  <c r="L87" i="1"/>
  <c r="K87" i="1"/>
  <c r="G87" i="1"/>
  <c r="H87" i="1" s="1"/>
  <c r="I87" i="1" s="1"/>
  <c r="F87" i="1"/>
  <c r="D87" i="1" s="1"/>
  <c r="C87" i="1"/>
  <c r="L86" i="1"/>
  <c r="K86" i="1"/>
  <c r="G86" i="1"/>
  <c r="H86" i="1" s="1"/>
  <c r="I86" i="1" s="1"/>
  <c r="F86" i="1"/>
  <c r="D86" i="1" s="1"/>
  <c r="C86" i="1"/>
  <c r="L85" i="1"/>
  <c r="K85" i="1"/>
  <c r="G85" i="1"/>
  <c r="H85" i="1" s="1"/>
  <c r="I85" i="1" s="1"/>
  <c r="F85" i="1"/>
  <c r="C85" i="1"/>
  <c r="L84" i="1"/>
  <c r="K84" i="1"/>
  <c r="G84" i="1"/>
  <c r="H84" i="1" s="1"/>
  <c r="I84" i="1" s="1"/>
  <c r="F84" i="1"/>
  <c r="D84" i="1" s="1"/>
  <c r="C84" i="1"/>
  <c r="L83" i="1"/>
  <c r="K83" i="1"/>
  <c r="G83" i="1"/>
  <c r="H83" i="1" s="1"/>
  <c r="I83" i="1" s="1"/>
  <c r="F83" i="1"/>
  <c r="D83" i="1" s="1"/>
  <c r="C83" i="1"/>
  <c r="L82" i="1"/>
  <c r="K82" i="1"/>
  <c r="G82" i="1"/>
  <c r="H82" i="1" s="1"/>
  <c r="I82" i="1" s="1"/>
  <c r="F82" i="1"/>
  <c r="C82" i="1"/>
  <c r="L81" i="1"/>
  <c r="K81" i="1"/>
  <c r="G81" i="1"/>
  <c r="H81" i="1" s="1"/>
  <c r="I81" i="1" s="1"/>
  <c r="F81" i="1"/>
  <c r="D81" i="1" s="1"/>
  <c r="C81" i="1"/>
  <c r="L80" i="1"/>
  <c r="K80" i="1"/>
  <c r="G80" i="1"/>
  <c r="H80" i="1" s="1"/>
  <c r="I80" i="1" s="1"/>
  <c r="F80" i="1"/>
  <c r="D80" i="1" s="1"/>
  <c r="C80" i="1"/>
  <c r="L79" i="1"/>
  <c r="K79" i="1"/>
  <c r="G79" i="1"/>
  <c r="H79" i="1" s="1"/>
  <c r="I79" i="1" s="1"/>
  <c r="F79" i="1"/>
  <c r="D79" i="1" s="1"/>
  <c r="C79" i="1"/>
  <c r="L78" i="1"/>
  <c r="K78" i="1"/>
  <c r="G78" i="1"/>
  <c r="H78" i="1" s="1"/>
  <c r="I78" i="1" s="1"/>
  <c r="F78" i="1"/>
  <c r="D78" i="1" s="1"/>
  <c r="C78" i="1"/>
  <c r="L77" i="1"/>
  <c r="K77" i="1"/>
  <c r="G77" i="1"/>
  <c r="H77" i="1" s="1"/>
  <c r="I77" i="1" s="1"/>
  <c r="F77" i="1"/>
  <c r="C77" i="1"/>
  <c r="L76" i="1"/>
  <c r="K76" i="1"/>
  <c r="G76" i="1"/>
  <c r="H76" i="1" s="1"/>
  <c r="I76" i="1" s="1"/>
  <c r="F76" i="1"/>
  <c r="C76" i="1"/>
  <c r="L75" i="1"/>
  <c r="K75" i="1"/>
  <c r="G75" i="1"/>
  <c r="H75" i="1" s="1"/>
  <c r="I75" i="1" s="1"/>
  <c r="F75" i="1"/>
  <c r="D75" i="1" s="1"/>
  <c r="C75" i="1"/>
  <c r="L74" i="1"/>
  <c r="K74" i="1"/>
  <c r="G74" i="1"/>
  <c r="H74" i="1" s="1"/>
  <c r="I74" i="1" s="1"/>
  <c r="F74" i="1"/>
  <c r="C74" i="1"/>
  <c r="L73" i="1"/>
  <c r="K73" i="1"/>
  <c r="G73" i="1"/>
  <c r="H73" i="1" s="1"/>
  <c r="I73" i="1" s="1"/>
  <c r="F73" i="1"/>
  <c r="D73" i="1" s="1"/>
  <c r="C73" i="1"/>
  <c r="L72" i="1"/>
  <c r="K72" i="1"/>
  <c r="G72" i="1"/>
  <c r="H72" i="1" s="1"/>
  <c r="I72" i="1" s="1"/>
  <c r="F72" i="1"/>
  <c r="C72" i="1"/>
  <c r="L71" i="1"/>
  <c r="K71" i="1"/>
  <c r="G71" i="1"/>
  <c r="H71" i="1" s="1"/>
  <c r="I71" i="1" s="1"/>
  <c r="F71" i="1"/>
  <c r="C71" i="1"/>
  <c r="L70" i="1"/>
  <c r="K70" i="1"/>
  <c r="G70" i="1"/>
  <c r="H70" i="1" s="1"/>
  <c r="I70" i="1" s="1"/>
  <c r="F70" i="1"/>
  <c r="D70" i="1" s="1"/>
  <c r="C70" i="1"/>
  <c r="L69" i="1"/>
  <c r="K69" i="1"/>
  <c r="G69" i="1"/>
  <c r="H69" i="1" s="1"/>
  <c r="I69" i="1" s="1"/>
  <c r="F69" i="1"/>
  <c r="D69" i="1" s="1"/>
  <c r="C69" i="1"/>
  <c r="L68" i="1"/>
  <c r="K68" i="1"/>
  <c r="G68" i="1"/>
  <c r="H68" i="1" s="1"/>
  <c r="I68" i="1" s="1"/>
  <c r="F68" i="1"/>
  <c r="D68" i="1" s="1"/>
  <c r="C68" i="1"/>
  <c r="L67" i="1"/>
  <c r="K67" i="1"/>
  <c r="G67" i="1"/>
  <c r="H67" i="1" s="1"/>
  <c r="I67" i="1" s="1"/>
  <c r="F67" i="1"/>
  <c r="C67" i="1"/>
  <c r="L66" i="1"/>
  <c r="K66" i="1"/>
  <c r="G66" i="1"/>
  <c r="H66" i="1" s="1"/>
  <c r="I66" i="1" s="1"/>
  <c r="F66" i="1"/>
  <c r="C66" i="1"/>
  <c r="L65" i="1"/>
  <c r="K65" i="1"/>
  <c r="G65" i="1"/>
  <c r="H65" i="1" s="1"/>
  <c r="I65" i="1" s="1"/>
  <c r="F65" i="1"/>
  <c r="D65" i="1" s="1"/>
  <c r="C65" i="1"/>
  <c r="L64" i="1"/>
  <c r="K64" i="1"/>
  <c r="G64" i="1"/>
  <c r="H64" i="1" s="1"/>
  <c r="I64" i="1" s="1"/>
  <c r="F64" i="1"/>
  <c r="C64" i="1"/>
  <c r="L63" i="1"/>
  <c r="K63" i="1"/>
  <c r="G63" i="1"/>
  <c r="H63" i="1" s="1"/>
  <c r="I63" i="1" s="1"/>
  <c r="F63" i="1"/>
  <c r="D63" i="1" s="1"/>
  <c r="C63" i="1"/>
  <c r="L62" i="1"/>
  <c r="K62" i="1"/>
  <c r="G62" i="1"/>
  <c r="H62" i="1" s="1"/>
  <c r="I62" i="1" s="1"/>
  <c r="F62" i="1"/>
  <c r="D62" i="1" s="1"/>
  <c r="C62" i="1"/>
  <c r="L61" i="1"/>
  <c r="K61" i="1"/>
  <c r="G61" i="1"/>
  <c r="H61" i="1" s="1"/>
  <c r="I61" i="1" s="1"/>
  <c r="F61" i="1"/>
  <c r="C61" i="1"/>
  <c r="L60" i="1"/>
  <c r="K60" i="1"/>
  <c r="G60" i="1"/>
  <c r="H60" i="1" s="1"/>
  <c r="I60" i="1" s="1"/>
  <c r="F60" i="1"/>
  <c r="C60" i="1"/>
  <c r="L59" i="1"/>
  <c r="K59" i="1"/>
  <c r="G59" i="1"/>
  <c r="H59" i="1" s="1"/>
  <c r="I59" i="1" s="1"/>
  <c r="F59" i="1"/>
  <c r="C59" i="1"/>
  <c r="L58" i="1"/>
  <c r="K58" i="1"/>
  <c r="G58" i="1"/>
  <c r="H58" i="1" s="1"/>
  <c r="I58" i="1" s="1"/>
  <c r="F58" i="1"/>
  <c r="D58" i="1" s="1"/>
  <c r="C58" i="1"/>
  <c r="L57" i="1"/>
  <c r="K57" i="1"/>
  <c r="G57" i="1"/>
  <c r="H57" i="1" s="1"/>
  <c r="I57" i="1" s="1"/>
  <c r="F57" i="1"/>
  <c r="C57" i="1"/>
  <c r="L56" i="1"/>
  <c r="K56" i="1"/>
  <c r="G56" i="1"/>
  <c r="H56" i="1" s="1"/>
  <c r="I56" i="1" s="1"/>
  <c r="F56" i="1"/>
  <c r="C56" i="1"/>
  <c r="L55" i="1"/>
  <c r="K55" i="1"/>
  <c r="G55" i="1"/>
  <c r="H55" i="1" s="1"/>
  <c r="I55" i="1" s="1"/>
  <c r="F55" i="1"/>
  <c r="C55" i="1"/>
  <c r="L54" i="1"/>
  <c r="K54" i="1"/>
  <c r="G54" i="1"/>
  <c r="H54" i="1" s="1"/>
  <c r="I54" i="1" s="1"/>
  <c r="F54" i="1"/>
  <c r="D54" i="1" s="1"/>
  <c r="C54" i="1"/>
  <c r="L53" i="1"/>
  <c r="K53" i="1"/>
  <c r="G53" i="1"/>
  <c r="H53" i="1" s="1"/>
  <c r="I53" i="1" s="1"/>
  <c r="F53" i="1"/>
  <c r="C53" i="1"/>
  <c r="L52" i="1"/>
  <c r="K52" i="1"/>
  <c r="G52" i="1"/>
  <c r="H52" i="1" s="1"/>
  <c r="I52" i="1" s="1"/>
  <c r="F52" i="1"/>
  <c r="C52" i="1"/>
  <c r="L51" i="1"/>
  <c r="K51" i="1"/>
  <c r="G51" i="1"/>
  <c r="H51" i="1" s="1"/>
  <c r="I51" i="1" s="1"/>
  <c r="F51" i="1"/>
  <c r="C51" i="1"/>
  <c r="L50" i="1"/>
  <c r="K50" i="1"/>
  <c r="G50" i="1"/>
  <c r="H50" i="1" s="1"/>
  <c r="I50" i="1" s="1"/>
  <c r="F50" i="1"/>
  <c r="C50" i="1"/>
  <c r="L49" i="1"/>
  <c r="K49" i="1"/>
  <c r="G49" i="1"/>
  <c r="H49" i="1" s="1"/>
  <c r="I49" i="1" s="1"/>
  <c r="F49" i="1"/>
  <c r="C49" i="1"/>
  <c r="L48" i="1"/>
  <c r="K48" i="1"/>
  <c r="G48" i="1"/>
  <c r="H48" i="1" s="1"/>
  <c r="I48" i="1" s="1"/>
  <c r="F48" i="1"/>
  <c r="C48" i="1"/>
  <c r="L47" i="1"/>
  <c r="K47" i="1"/>
  <c r="G47" i="1"/>
  <c r="H47" i="1" s="1"/>
  <c r="I47" i="1" s="1"/>
  <c r="F47" i="1"/>
  <c r="C47" i="1"/>
  <c r="L46" i="1"/>
  <c r="K46" i="1"/>
  <c r="G46" i="1"/>
  <c r="H46" i="1" s="1"/>
  <c r="I46" i="1" s="1"/>
  <c r="F46" i="1"/>
  <c r="D46" i="1" s="1"/>
  <c r="C46" i="1"/>
  <c r="L45" i="1"/>
  <c r="K45" i="1"/>
  <c r="G45" i="1"/>
  <c r="H45" i="1" s="1"/>
  <c r="I45" i="1" s="1"/>
  <c r="F45" i="1"/>
  <c r="C45" i="1"/>
  <c r="L44" i="1"/>
  <c r="K44" i="1"/>
  <c r="G44" i="1"/>
  <c r="H44" i="1" s="1"/>
  <c r="I44" i="1" s="1"/>
  <c r="F44" i="1"/>
  <c r="C44" i="1"/>
  <c r="L43" i="1"/>
  <c r="K43" i="1"/>
  <c r="G43" i="1"/>
  <c r="H43" i="1" s="1"/>
  <c r="I43" i="1" s="1"/>
  <c r="F43" i="1"/>
  <c r="C43" i="1"/>
  <c r="L42" i="1"/>
  <c r="K42" i="1"/>
  <c r="G42" i="1"/>
  <c r="H42" i="1" s="1"/>
  <c r="I42" i="1" s="1"/>
  <c r="F42" i="1"/>
  <c r="D42" i="1" s="1"/>
  <c r="C42" i="1"/>
  <c r="L41" i="1"/>
  <c r="K41" i="1"/>
  <c r="G41" i="1"/>
  <c r="H41" i="1" s="1"/>
  <c r="I41" i="1" s="1"/>
  <c r="F41" i="1"/>
  <c r="C41" i="1"/>
  <c r="L40" i="1"/>
  <c r="K40" i="1"/>
  <c r="G40" i="1"/>
  <c r="H40" i="1" s="1"/>
  <c r="I40" i="1" s="1"/>
  <c r="F40" i="1"/>
  <c r="C40" i="1"/>
  <c r="L39" i="1"/>
  <c r="K39" i="1"/>
  <c r="G39" i="1"/>
  <c r="H39" i="1" s="1"/>
  <c r="I39" i="1" s="1"/>
  <c r="F39" i="1"/>
  <c r="C39" i="1"/>
  <c r="L38" i="1"/>
  <c r="K38" i="1"/>
  <c r="G38" i="1"/>
  <c r="H38" i="1" s="1"/>
  <c r="I38" i="1" s="1"/>
  <c r="F38" i="1"/>
  <c r="D38" i="1" s="1"/>
  <c r="C38" i="1"/>
  <c r="L37" i="1"/>
  <c r="K37" i="1"/>
  <c r="G37" i="1"/>
  <c r="H37" i="1" s="1"/>
  <c r="I37" i="1" s="1"/>
  <c r="F37" i="1"/>
  <c r="C37" i="1"/>
  <c r="L36" i="1"/>
  <c r="K36" i="1"/>
  <c r="G36" i="1"/>
  <c r="H36" i="1" s="1"/>
  <c r="I36" i="1" s="1"/>
  <c r="F36" i="1"/>
  <c r="C36" i="1"/>
  <c r="L35" i="1"/>
  <c r="K35" i="1"/>
  <c r="G35" i="1"/>
  <c r="H35" i="1" s="1"/>
  <c r="I35" i="1" s="1"/>
  <c r="F35" i="1"/>
  <c r="C35" i="1"/>
  <c r="L34" i="1"/>
  <c r="K34" i="1"/>
  <c r="G34" i="1"/>
  <c r="H34" i="1" s="1"/>
  <c r="I34" i="1" s="1"/>
  <c r="F34" i="1"/>
  <c r="C34" i="1"/>
  <c r="L33" i="1"/>
  <c r="K33" i="1"/>
  <c r="G33" i="1"/>
  <c r="H33" i="1" s="1"/>
  <c r="I33" i="1" s="1"/>
  <c r="F33" i="1"/>
  <c r="C33" i="1"/>
  <c r="L32" i="1"/>
  <c r="K32" i="1"/>
  <c r="G32" i="1"/>
  <c r="H32" i="1" s="1"/>
  <c r="I32" i="1" s="1"/>
  <c r="F32" i="1"/>
  <c r="D32" i="1" s="1"/>
  <c r="C32" i="1"/>
  <c r="L31" i="1"/>
  <c r="K31" i="1"/>
  <c r="G31" i="1"/>
  <c r="H31" i="1" s="1"/>
  <c r="I31" i="1" s="1"/>
  <c r="F31" i="1"/>
  <c r="C31" i="1"/>
  <c r="L30" i="1"/>
  <c r="K30" i="1"/>
  <c r="G30" i="1"/>
  <c r="H30" i="1" s="1"/>
  <c r="I30" i="1" s="1"/>
  <c r="F30" i="1"/>
  <c r="D30" i="1" s="1"/>
  <c r="C30" i="1"/>
  <c r="L29" i="1"/>
  <c r="K29" i="1"/>
  <c r="G29" i="1"/>
  <c r="H29" i="1" s="1"/>
  <c r="I29" i="1" s="1"/>
  <c r="F29" i="1"/>
  <c r="C29" i="1"/>
  <c r="L28" i="1"/>
  <c r="K28" i="1"/>
  <c r="G28" i="1"/>
  <c r="H28" i="1" s="1"/>
  <c r="I28" i="1" s="1"/>
  <c r="F28" i="1"/>
  <c r="C28" i="1"/>
  <c r="L27" i="1"/>
  <c r="K27" i="1"/>
  <c r="G27" i="1"/>
  <c r="H27" i="1" s="1"/>
  <c r="I27" i="1" s="1"/>
  <c r="F27" i="1"/>
  <c r="C27" i="1"/>
  <c r="L26" i="1"/>
  <c r="K26" i="1"/>
  <c r="G26" i="1"/>
  <c r="H26" i="1" s="1"/>
  <c r="I26" i="1" s="1"/>
  <c r="F26" i="1"/>
  <c r="C26" i="1"/>
  <c r="L25" i="1"/>
  <c r="K25" i="1"/>
  <c r="G25" i="1"/>
  <c r="H25" i="1" s="1"/>
  <c r="I25" i="1" s="1"/>
  <c r="F25" i="1"/>
  <c r="C25" i="1"/>
  <c r="L24" i="1"/>
  <c r="K24" i="1"/>
  <c r="G24" i="1"/>
  <c r="H24" i="1" s="1"/>
  <c r="I24" i="1" s="1"/>
  <c r="F24" i="1"/>
  <c r="D24" i="1" s="1"/>
  <c r="C24" i="1"/>
  <c r="L23" i="1"/>
  <c r="K23" i="1"/>
  <c r="G23" i="1"/>
  <c r="H23" i="1" s="1"/>
  <c r="I23" i="1" s="1"/>
  <c r="F23" i="1"/>
  <c r="C23" i="1"/>
  <c r="L22" i="1"/>
  <c r="K22" i="1"/>
  <c r="G22" i="1"/>
  <c r="H22" i="1" s="1"/>
  <c r="I22" i="1" s="1"/>
  <c r="F22" i="1"/>
  <c r="D22" i="1" s="1"/>
  <c r="C22" i="1"/>
  <c r="L21" i="1"/>
  <c r="K21" i="1"/>
  <c r="G21" i="1"/>
  <c r="H21" i="1" s="1"/>
  <c r="I21" i="1" s="1"/>
  <c r="F21" i="1"/>
  <c r="C21" i="1"/>
  <c r="L20" i="1"/>
  <c r="K20" i="1"/>
  <c r="G20" i="1"/>
  <c r="H20" i="1" s="1"/>
  <c r="I20" i="1" s="1"/>
  <c r="F20" i="1"/>
  <c r="C20" i="1"/>
  <c r="L19" i="1"/>
  <c r="K19" i="1"/>
  <c r="G19" i="1"/>
  <c r="H19" i="1" s="1"/>
  <c r="I19" i="1" s="1"/>
  <c r="F19" i="1"/>
  <c r="C19" i="1"/>
  <c r="L18" i="1"/>
  <c r="K18" i="1"/>
  <c r="G18" i="1"/>
  <c r="H18" i="1" s="1"/>
  <c r="I18" i="1" s="1"/>
  <c r="F18" i="1"/>
  <c r="C18" i="1"/>
  <c r="L17" i="1"/>
  <c r="K17" i="1"/>
  <c r="G17" i="1"/>
  <c r="H17" i="1" s="1"/>
  <c r="I17" i="1" s="1"/>
  <c r="F17" i="1"/>
  <c r="C17" i="1"/>
  <c r="L16" i="1"/>
  <c r="K16" i="1"/>
  <c r="G16" i="1"/>
  <c r="H16" i="1" s="1"/>
  <c r="I16" i="1" s="1"/>
  <c r="F16" i="1"/>
  <c r="C16" i="1"/>
  <c r="L15" i="1"/>
  <c r="K15" i="1"/>
  <c r="G15" i="1"/>
  <c r="H15" i="1" s="1"/>
  <c r="I15" i="1" s="1"/>
  <c r="F15" i="1"/>
  <c r="C15" i="1"/>
  <c r="L14" i="1"/>
  <c r="K14" i="1"/>
  <c r="G14" i="1"/>
  <c r="H14" i="1" s="1"/>
  <c r="I14" i="1" s="1"/>
  <c r="F14" i="1"/>
  <c r="D14" i="1" s="1"/>
  <c r="C14" i="1"/>
  <c r="L13" i="1"/>
  <c r="K13" i="1"/>
  <c r="G13" i="1"/>
  <c r="H13" i="1" s="1"/>
  <c r="I13" i="1" s="1"/>
  <c r="F13" i="1"/>
  <c r="C13" i="1"/>
  <c r="L12" i="1"/>
  <c r="K12" i="1"/>
  <c r="G12" i="1"/>
  <c r="H12" i="1" s="1"/>
  <c r="I12" i="1" s="1"/>
  <c r="F12" i="1"/>
  <c r="C12" i="1"/>
  <c r="L11" i="1"/>
  <c r="K11" i="1"/>
  <c r="G11" i="1"/>
  <c r="H11" i="1" s="1"/>
  <c r="I11" i="1" s="1"/>
  <c r="F11" i="1"/>
  <c r="C11" i="1"/>
  <c r="L10" i="1"/>
  <c r="K10" i="1"/>
  <c r="G10" i="1"/>
  <c r="H10" i="1" s="1"/>
  <c r="I10" i="1" s="1"/>
  <c r="F10" i="1"/>
  <c r="C10" i="1"/>
  <c r="L9" i="1"/>
  <c r="K9" i="1"/>
  <c r="G9" i="1"/>
  <c r="H9" i="1" s="1"/>
  <c r="I9" i="1" s="1"/>
  <c r="F9" i="1"/>
  <c r="C9" i="1"/>
  <c r="L8" i="1"/>
  <c r="K8" i="1"/>
  <c r="G8" i="1"/>
  <c r="H8" i="1" s="1"/>
  <c r="I8" i="1" s="1"/>
  <c r="F8" i="1"/>
  <c r="D8" i="1" s="1"/>
  <c r="C8" i="1"/>
  <c r="L7" i="1"/>
  <c r="K7" i="1"/>
  <c r="G7" i="1"/>
  <c r="H7" i="1" s="1"/>
  <c r="I7" i="1" s="1"/>
  <c r="F7" i="1"/>
  <c r="C7" i="1"/>
  <c r="L6" i="1"/>
  <c r="K6" i="1"/>
  <c r="G6" i="1"/>
  <c r="H6" i="1" s="1"/>
  <c r="I6" i="1" s="1"/>
  <c r="F6" i="1"/>
  <c r="D6" i="1" s="1"/>
  <c r="C6" i="1"/>
  <c r="L5" i="1"/>
  <c r="K5" i="1"/>
  <c r="G5" i="1"/>
  <c r="H5" i="1" s="1"/>
  <c r="I5" i="1" s="1"/>
  <c r="F5" i="1"/>
  <c r="C5" i="1"/>
  <c r="L4" i="1"/>
  <c r="K4" i="1"/>
  <c r="G4" i="1"/>
  <c r="H4" i="1" s="1"/>
  <c r="I4" i="1" s="1"/>
  <c r="F4" i="1"/>
  <c r="C4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L3" i="1"/>
  <c r="K3" i="1"/>
  <c r="G3" i="1"/>
  <c r="H3" i="1" s="1"/>
  <c r="I3" i="1" s="1"/>
  <c r="F3" i="1"/>
  <c r="E3" i="1" s="1"/>
  <c r="C3" i="1"/>
  <c r="E4" i="1" l="1"/>
  <c r="D4" i="1"/>
  <c r="E5" i="1"/>
  <c r="D5" i="1"/>
  <c r="E7" i="1"/>
  <c r="D7" i="1"/>
  <c r="E9" i="1"/>
  <c r="D9" i="1"/>
  <c r="E10" i="1"/>
  <c r="D10" i="1"/>
  <c r="E11" i="1"/>
  <c r="D11" i="1"/>
  <c r="E12" i="1"/>
  <c r="D12" i="1"/>
  <c r="E13" i="1"/>
  <c r="D13" i="1"/>
  <c r="E15" i="1"/>
  <c r="D15" i="1"/>
  <c r="E16" i="1"/>
  <c r="D16" i="1"/>
  <c r="E17" i="1"/>
  <c r="D17" i="1"/>
  <c r="E18" i="1"/>
  <c r="D18" i="1"/>
  <c r="E19" i="1"/>
  <c r="D19" i="1"/>
  <c r="E20" i="1"/>
  <c r="D20" i="1"/>
  <c r="E21" i="1"/>
  <c r="D21" i="1"/>
  <c r="E23" i="1"/>
  <c r="D23" i="1"/>
  <c r="E25" i="1"/>
  <c r="D25" i="1"/>
  <c r="E26" i="1"/>
  <c r="D26" i="1"/>
  <c r="E27" i="1"/>
  <c r="D27" i="1"/>
  <c r="E28" i="1"/>
  <c r="D28" i="1"/>
  <c r="E29" i="1"/>
  <c r="D29" i="1"/>
  <c r="E31" i="1"/>
  <c r="D31" i="1"/>
  <c r="E33" i="1"/>
  <c r="D33" i="1"/>
  <c r="E34" i="1"/>
  <c r="D34" i="1"/>
  <c r="E35" i="1"/>
  <c r="D35" i="1"/>
  <c r="E36" i="1"/>
  <c r="D36" i="1"/>
  <c r="E37" i="1"/>
  <c r="D37" i="1"/>
  <c r="E39" i="1"/>
  <c r="D39" i="1"/>
  <c r="E40" i="1"/>
  <c r="D40" i="1"/>
  <c r="E41" i="1"/>
  <c r="D41" i="1"/>
  <c r="E43" i="1"/>
  <c r="D43" i="1"/>
  <c r="E44" i="1"/>
  <c r="D44" i="1"/>
  <c r="E45" i="1"/>
  <c r="D45" i="1"/>
  <c r="E47" i="1"/>
  <c r="D47" i="1"/>
  <c r="E48" i="1"/>
  <c r="D48" i="1"/>
  <c r="E49" i="1"/>
  <c r="D49" i="1"/>
  <c r="E50" i="1"/>
  <c r="D50" i="1"/>
  <c r="E51" i="1"/>
  <c r="D51" i="1"/>
  <c r="E52" i="1"/>
  <c r="D52" i="1"/>
  <c r="E53" i="1"/>
  <c r="D53" i="1"/>
  <c r="E55" i="1"/>
  <c r="D55" i="1"/>
  <c r="E56" i="1"/>
  <c r="D56" i="1"/>
  <c r="E57" i="1"/>
  <c r="D57" i="1"/>
  <c r="E59" i="1"/>
  <c r="D59" i="1"/>
  <c r="E60" i="1"/>
  <c r="D60" i="1"/>
  <c r="E61" i="1"/>
  <c r="D61" i="1"/>
  <c r="E64" i="1"/>
  <c r="D64" i="1"/>
  <c r="E66" i="1"/>
  <c r="D66" i="1"/>
  <c r="E67" i="1"/>
  <c r="D67" i="1"/>
  <c r="E71" i="1"/>
  <c r="D71" i="1"/>
  <c r="E72" i="1"/>
  <c r="D72" i="1"/>
  <c r="E74" i="1"/>
  <c r="D74" i="1"/>
  <c r="E76" i="1"/>
  <c r="D76" i="1"/>
  <c r="E77" i="1"/>
  <c r="D77" i="1"/>
  <c r="E82" i="1"/>
  <c r="D82" i="1"/>
  <c r="E85" i="1"/>
  <c r="D85" i="1"/>
  <c r="E88" i="1"/>
  <c r="D88" i="1"/>
  <c r="E90" i="1"/>
  <c r="D90" i="1"/>
  <c r="E91" i="1"/>
  <c r="D91" i="1"/>
  <c r="E95" i="1"/>
  <c r="D95" i="1"/>
  <c r="E96" i="1"/>
  <c r="D96" i="1"/>
  <c r="E98" i="1"/>
  <c r="D98" i="1"/>
  <c r="E103" i="1"/>
  <c r="D103" i="1"/>
  <c r="E104" i="1"/>
  <c r="D104" i="1"/>
  <c r="E106" i="1"/>
  <c r="D106" i="1"/>
  <c r="E111" i="1"/>
  <c r="D111" i="1"/>
  <c r="E112" i="1"/>
  <c r="D112" i="1"/>
  <c r="E114" i="1"/>
  <c r="D114" i="1"/>
  <c r="E115" i="1"/>
  <c r="D115" i="1"/>
  <c r="E116" i="1"/>
  <c r="D116" i="1"/>
  <c r="E123" i="1"/>
  <c r="D123" i="1"/>
  <c r="E124" i="1"/>
  <c r="D124" i="1"/>
  <c r="E129" i="1"/>
  <c r="D129" i="1"/>
  <c r="E131" i="1"/>
  <c r="D131" i="1"/>
  <c r="E132" i="1"/>
  <c r="D132" i="1"/>
  <c r="E134" i="1"/>
  <c r="D134" i="1"/>
  <c r="E139" i="1"/>
  <c r="D139" i="1"/>
  <c r="E140" i="1"/>
  <c r="D140" i="1"/>
  <c r="E145" i="1"/>
  <c r="D145" i="1"/>
  <c r="E147" i="1"/>
  <c r="D147" i="1"/>
  <c r="E148" i="1"/>
  <c r="D148" i="1"/>
  <c r="E150" i="1"/>
  <c r="D150" i="1"/>
  <c r="E155" i="1"/>
  <c r="D155" i="1"/>
  <c r="E156" i="1"/>
  <c r="D156" i="1"/>
  <c r="E163" i="1"/>
  <c r="D163" i="1"/>
  <c r="E171" i="1"/>
  <c r="D171" i="1"/>
  <c r="E179" i="1"/>
  <c r="D179" i="1"/>
  <c r="E187" i="1"/>
  <c r="D187" i="1"/>
  <c r="E195" i="1"/>
  <c r="D195" i="1"/>
  <c r="E196" i="1"/>
  <c r="D196" i="1"/>
  <c r="E198" i="1"/>
  <c r="D198" i="1"/>
  <c r="E203" i="1"/>
  <c r="D203" i="1"/>
  <c r="E204" i="1"/>
  <c r="D204" i="1"/>
  <c r="E211" i="1"/>
  <c r="D211" i="1"/>
  <c r="E212" i="1"/>
  <c r="D212" i="1"/>
  <c r="E214" i="1"/>
  <c r="D214" i="1"/>
  <c r="E219" i="1"/>
  <c r="D219" i="1"/>
  <c r="E224" i="1"/>
  <c r="D224" i="1"/>
  <c r="E230" i="1"/>
  <c r="D230" i="1"/>
  <c r="E231" i="1"/>
  <c r="D231" i="1"/>
  <c r="E234" i="1"/>
  <c r="D234" i="1"/>
  <c r="E235" i="1"/>
  <c r="D235" i="1"/>
  <c r="E236" i="1"/>
  <c r="D236" i="1"/>
  <c r="E239" i="1"/>
  <c r="D239" i="1"/>
  <c r="E242" i="1"/>
  <c r="D242" i="1"/>
  <c r="E243" i="1"/>
  <c r="D243" i="1"/>
  <c r="E244" i="1"/>
  <c r="D244" i="1"/>
  <c r="E247" i="1"/>
  <c r="D247" i="1"/>
  <c r="E248" i="1"/>
  <c r="D248" i="1"/>
  <c r="E250" i="1"/>
  <c r="D250" i="1"/>
  <c r="E251" i="1"/>
  <c r="D251" i="1"/>
  <c r="E252" i="1"/>
  <c r="D252" i="1"/>
  <c r="E255" i="1"/>
  <c r="D255" i="1"/>
  <c r="E256" i="1"/>
  <c r="D256" i="1"/>
  <c r="E259" i="1"/>
  <c r="D259" i="1"/>
  <c r="E260" i="1"/>
  <c r="D260" i="1"/>
  <c r="E261" i="1"/>
  <c r="D261" i="1"/>
  <c r="E262" i="1"/>
  <c r="D262" i="1"/>
  <c r="E263" i="1"/>
  <c r="D263" i="1"/>
  <c r="E264" i="1"/>
  <c r="D264" i="1"/>
  <c r="E265" i="1"/>
  <c r="D265" i="1"/>
  <c r="E266" i="1"/>
  <c r="D266" i="1"/>
  <c r="E267" i="1"/>
  <c r="D267" i="1"/>
  <c r="E268" i="1"/>
  <c r="D268" i="1"/>
  <c r="E269" i="1"/>
  <c r="D269" i="1"/>
  <c r="E270" i="1"/>
  <c r="D270" i="1"/>
  <c r="E271" i="1"/>
  <c r="D271" i="1"/>
  <c r="E272" i="1"/>
  <c r="D272" i="1"/>
  <c r="E273" i="1"/>
  <c r="D273" i="1"/>
  <c r="E274" i="1"/>
  <c r="D274" i="1"/>
  <c r="E275" i="1"/>
  <c r="D275" i="1"/>
  <c r="E276" i="1"/>
  <c r="D276" i="1"/>
  <c r="E277" i="1"/>
  <c r="D277" i="1"/>
  <c r="E278" i="1"/>
  <c r="D278" i="1"/>
  <c r="E279" i="1"/>
  <c r="D279" i="1"/>
  <c r="E280" i="1"/>
  <c r="D280" i="1"/>
  <c r="E281" i="1"/>
  <c r="D281" i="1"/>
  <c r="E282" i="1"/>
  <c r="D282" i="1"/>
  <c r="E283" i="1"/>
  <c r="D283" i="1"/>
  <c r="E284" i="1"/>
  <c r="D284" i="1"/>
  <c r="E285" i="1"/>
  <c r="D285" i="1"/>
  <c r="E286" i="1"/>
  <c r="D286" i="1"/>
  <c r="E287" i="1"/>
  <c r="D287" i="1"/>
  <c r="E288" i="1"/>
  <c r="D288" i="1"/>
  <c r="E289" i="1"/>
  <c r="D289" i="1"/>
  <c r="E290" i="1"/>
  <c r="D290" i="1"/>
  <c r="E291" i="1"/>
  <c r="D291" i="1"/>
  <c r="E292" i="1"/>
  <c r="D292" i="1"/>
  <c r="E293" i="1"/>
  <c r="D293" i="1"/>
  <c r="E294" i="1"/>
  <c r="D294" i="1"/>
  <c r="E295" i="1"/>
  <c r="D295" i="1"/>
  <c r="E296" i="1"/>
  <c r="D296" i="1"/>
  <c r="E297" i="1"/>
  <c r="D297" i="1"/>
  <c r="E298" i="1"/>
  <c r="D298" i="1"/>
  <c r="E299" i="1"/>
  <c r="D299" i="1"/>
  <c r="E300" i="1"/>
  <c r="D300" i="1"/>
  <c r="E301" i="1"/>
  <c r="D301" i="1"/>
  <c r="E302" i="1"/>
  <c r="D302" i="1"/>
  <c r="E303" i="1"/>
  <c r="D303" i="1"/>
  <c r="E304" i="1"/>
  <c r="D304" i="1"/>
  <c r="E305" i="1"/>
  <c r="D305" i="1"/>
  <c r="E306" i="1"/>
  <c r="D306" i="1"/>
  <c r="E307" i="1"/>
  <c r="D307" i="1"/>
  <c r="E308" i="1"/>
  <c r="D308" i="1"/>
  <c r="E309" i="1"/>
  <c r="D309" i="1"/>
  <c r="E310" i="1"/>
  <c r="D310" i="1"/>
  <c r="E311" i="1"/>
  <c r="D311" i="1"/>
  <c r="E312" i="1"/>
  <c r="D312" i="1"/>
  <c r="E313" i="1"/>
  <c r="D313" i="1"/>
  <c r="E314" i="1"/>
  <c r="D314" i="1"/>
  <c r="E315" i="1"/>
  <c r="D315" i="1"/>
  <c r="E316" i="1"/>
  <c r="D316" i="1"/>
  <c r="E317" i="1"/>
  <c r="D317" i="1"/>
  <c r="E318" i="1"/>
  <c r="D318" i="1"/>
  <c r="E319" i="1"/>
  <c r="D319" i="1"/>
  <c r="E320" i="1"/>
  <c r="D320" i="1"/>
  <c r="E321" i="1"/>
  <c r="D321" i="1"/>
  <c r="E322" i="1"/>
  <c r="D322" i="1"/>
  <c r="E323" i="1"/>
  <c r="D323" i="1"/>
  <c r="E324" i="1"/>
  <c r="D324" i="1"/>
  <c r="E325" i="1"/>
  <c r="D325" i="1"/>
  <c r="E326" i="1"/>
  <c r="D326" i="1"/>
  <c r="E327" i="1"/>
  <c r="D327" i="1"/>
  <c r="E328" i="1"/>
  <c r="D328" i="1"/>
  <c r="E329" i="1"/>
  <c r="D329" i="1"/>
  <c r="E330" i="1"/>
  <c r="D330" i="1"/>
  <c r="E331" i="1"/>
  <c r="D331" i="1"/>
  <c r="E332" i="1"/>
  <c r="D332" i="1"/>
  <c r="E333" i="1"/>
  <c r="D333" i="1"/>
  <c r="E334" i="1"/>
  <c r="D334" i="1"/>
  <c r="E335" i="1"/>
  <c r="D335" i="1"/>
  <c r="E336" i="1"/>
  <c r="D336" i="1"/>
  <c r="E337" i="1"/>
  <c r="D337" i="1"/>
  <c r="E338" i="1"/>
  <c r="D338" i="1"/>
  <c r="E339" i="1"/>
  <c r="D339" i="1"/>
  <c r="E340" i="1"/>
  <c r="D340" i="1"/>
  <c r="E341" i="1"/>
  <c r="D341" i="1"/>
  <c r="E342" i="1"/>
  <c r="D342" i="1"/>
  <c r="E343" i="1"/>
  <c r="D343" i="1"/>
  <c r="E344" i="1"/>
  <c r="D344" i="1"/>
  <c r="E345" i="1"/>
  <c r="D345" i="1"/>
  <c r="E346" i="1"/>
  <c r="D346" i="1"/>
  <c r="E347" i="1"/>
  <c r="D347" i="1"/>
  <c r="E348" i="1"/>
  <c r="D348" i="1"/>
  <c r="E349" i="1"/>
  <c r="D349" i="1"/>
  <c r="E350" i="1"/>
  <c r="D350" i="1"/>
  <c r="E351" i="1"/>
  <c r="D351" i="1"/>
  <c r="E352" i="1"/>
  <c r="D352" i="1"/>
  <c r="E353" i="1"/>
  <c r="D353" i="1"/>
  <c r="E354" i="1"/>
  <c r="D354" i="1"/>
  <c r="E355" i="1"/>
  <c r="D355" i="1"/>
  <c r="E356" i="1"/>
  <c r="D356" i="1"/>
  <c r="E357" i="1"/>
  <c r="D357" i="1"/>
  <c r="E358" i="1"/>
  <c r="D358" i="1"/>
  <c r="E359" i="1"/>
  <c r="D359" i="1"/>
  <c r="E360" i="1"/>
  <c r="D360" i="1"/>
  <c r="E361" i="1"/>
  <c r="D361" i="1"/>
  <c r="E362" i="1"/>
  <c r="D362" i="1"/>
  <c r="E363" i="1"/>
  <c r="D363" i="1"/>
  <c r="E364" i="1"/>
  <c r="D364" i="1"/>
  <c r="E365" i="1"/>
  <c r="D365" i="1"/>
  <c r="E366" i="1"/>
  <c r="D366" i="1"/>
  <c r="E367" i="1"/>
  <c r="D367" i="1"/>
  <c r="E368" i="1"/>
  <c r="D368" i="1"/>
  <c r="E369" i="1"/>
  <c r="D369" i="1"/>
  <c r="E370" i="1"/>
  <c r="D370" i="1"/>
  <c r="E371" i="1"/>
  <c r="D371" i="1"/>
  <c r="E372" i="1"/>
  <c r="D372" i="1"/>
  <c r="E373" i="1"/>
  <c r="D373" i="1"/>
  <c r="E374" i="1"/>
  <c r="D374" i="1"/>
  <c r="E375" i="1"/>
  <c r="D375" i="1"/>
  <c r="E376" i="1"/>
  <c r="D376" i="1"/>
  <c r="E377" i="1"/>
  <c r="D377" i="1"/>
  <c r="E378" i="1"/>
  <c r="D378" i="1"/>
  <c r="E379" i="1"/>
  <c r="D379" i="1"/>
  <c r="E380" i="1"/>
  <c r="D380" i="1"/>
  <c r="E381" i="1"/>
  <c r="D381" i="1"/>
  <c r="E382" i="1"/>
  <c r="D382" i="1"/>
  <c r="E383" i="1"/>
  <c r="D383" i="1"/>
  <c r="E384" i="1"/>
  <c r="D384" i="1"/>
  <c r="E385" i="1"/>
  <c r="D385" i="1"/>
  <c r="E386" i="1"/>
  <c r="D386" i="1"/>
  <c r="E387" i="1"/>
  <c r="D387" i="1"/>
  <c r="E388" i="1"/>
  <c r="D388" i="1"/>
  <c r="E389" i="1"/>
  <c r="D389" i="1"/>
  <c r="E390" i="1"/>
  <c r="D390" i="1"/>
  <c r="E391" i="1"/>
  <c r="D391" i="1"/>
  <c r="E392" i="1"/>
  <c r="D392" i="1"/>
  <c r="E393" i="1"/>
  <c r="D393" i="1"/>
  <c r="E394" i="1"/>
  <c r="D394" i="1"/>
  <c r="E395" i="1"/>
  <c r="D395" i="1"/>
  <c r="E396" i="1"/>
  <c r="D396" i="1"/>
  <c r="E397" i="1"/>
  <c r="D397" i="1"/>
  <c r="E398" i="1"/>
  <c r="D398" i="1"/>
  <c r="E399" i="1"/>
  <c r="D399" i="1"/>
  <c r="E400" i="1"/>
  <c r="D400" i="1"/>
  <c r="E401" i="1"/>
  <c r="D401" i="1"/>
  <c r="E402" i="1"/>
  <c r="D402" i="1"/>
  <c r="E403" i="1"/>
  <c r="D403" i="1"/>
  <c r="E404" i="1"/>
  <c r="D404" i="1"/>
  <c r="E405" i="1"/>
  <c r="D405" i="1"/>
  <c r="E406" i="1"/>
  <c r="D406" i="1"/>
  <c r="E407" i="1"/>
  <c r="D407" i="1"/>
  <c r="E408" i="1"/>
  <c r="D408" i="1"/>
  <c r="E409" i="1"/>
  <c r="D409" i="1"/>
  <c r="E410" i="1"/>
  <c r="D410" i="1"/>
  <c r="E411" i="1"/>
  <c r="D411" i="1"/>
  <c r="E412" i="1"/>
  <c r="D412" i="1"/>
  <c r="E413" i="1"/>
  <c r="D413" i="1"/>
  <c r="E414" i="1"/>
  <c r="D414" i="1"/>
  <c r="E415" i="1"/>
  <c r="D415" i="1"/>
  <c r="E416" i="1"/>
  <c r="D416" i="1"/>
  <c r="E417" i="1"/>
  <c r="D417" i="1"/>
  <c r="E418" i="1"/>
  <c r="D418" i="1"/>
  <c r="E419" i="1"/>
  <c r="D419" i="1"/>
  <c r="E420" i="1"/>
  <c r="D420" i="1"/>
  <c r="E421" i="1"/>
  <c r="D421" i="1"/>
  <c r="E422" i="1"/>
  <c r="D422" i="1"/>
  <c r="E423" i="1"/>
  <c r="D423" i="1"/>
  <c r="E424" i="1"/>
  <c r="D424" i="1"/>
  <c r="E425" i="1"/>
  <c r="D425" i="1"/>
  <c r="E426" i="1"/>
  <c r="D426" i="1"/>
  <c r="E427" i="1"/>
  <c r="D427" i="1"/>
  <c r="E428" i="1"/>
  <c r="D428" i="1"/>
  <c r="E429" i="1"/>
  <c r="D429" i="1"/>
  <c r="E430" i="1"/>
  <c r="D430" i="1"/>
  <c r="E431" i="1"/>
  <c r="D431" i="1"/>
  <c r="E432" i="1"/>
  <c r="D432" i="1"/>
  <c r="E433" i="1"/>
  <c r="D433" i="1"/>
  <c r="E434" i="1"/>
  <c r="D434" i="1"/>
  <c r="E435" i="1"/>
  <c r="D435" i="1"/>
  <c r="E436" i="1"/>
  <c r="D436" i="1"/>
  <c r="E437" i="1"/>
  <c r="D437" i="1"/>
  <c r="E438" i="1"/>
  <c r="D438" i="1"/>
  <c r="E439" i="1"/>
  <c r="D439" i="1"/>
  <c r="E440" i="1"/>
  <c r="D440" i="1"/>
  <c r="E441" i="1"/>
  <c r="D441" i="1"/>
  <c r="E442" i="1"/>
  <c r="D442" i="1"/>
  <c r="E443" i="1"/>
  <c r="D443" i="1"/>
  <c r="E444" i="1"/>
  <c r="D444" i="1"/>
  <c r="E445" i="1"/>
  <c r="D445" i="1"/>
  <c r="E446" i="1"/>
  <c r="D446" i="1"/>
  <c r="E447" i="1"/>
  <c r="D447" i="1"/>
  <c r="E448" i="1"/>
  <c r="D448" i="1"/>
  <c r="E449" i="1"/>
  <c r="D449" i="1"/>
  <c r="E450" i="1"/>
  <c r="D450" i="1"/>
  <c r="E451" i="1"/>
  <c r="D451" i="1"/>
  <c r="E452" i="1"/>
  <c r="D452" i="1"/>
  <c r="E453" i="1"/>
  <c r="D453" i="1"/>
  <c r="E454" i="1"/>
  <c r="D454" i="1"/>
  <c r="E455" i="1"/>
  <c r="D455" i="1"/>
  <c r="E456" i="1"/>
  <c r="D456" i="1"/>
  <c r="E457" i="1"/>
  <c r="D457" i="1"/>
  <c r="E458" i="1"/>
  <c r="D458" i="1"/>
  <c r="E459" i="1"/>
  <c r="D459" i="1"/>
  <c r="E460" i="1"/>
  <c r="D460" i="1"/>
  <c r="E461" i="1"/>
  <c r="D461" i="1"/>
  <c r="E462" i="1"/>
  <c r="D462" i="1"/>
  <c r="E463" i="1"/>
  <c r="D463" i="1"/>
  <c r="E464" i="1"/>
  <c r="D464" i="1"/>
  <c r="E465" i="1"/>
  <c r="D465" i="1"/>
  <c r="E466" i="1"/>
  <c r="D466" i="1"/>
  <c r="E467" i="1"/>
  <c r="D467" i="1"/>
  <c r="E468" i="1"/>
  <c r="D468" i="1"/>
  <c r="E469" i="1"/>
  <c r="D469" i="1"/>
  <c r="E470" i="1"/>
  <c r="D470" i="1"/>
  <c r="E471" i="1"/>
  <c r="D471" i="1"/>
  <c r="E472" i="1"/>
  <c r="D472" i="1"/>
  <c r="E473" i="1"/>
  <c r="D473" i="1"/>
  <c r="E474" i="1"/>
  <c r="D474" i="1"/>
  <c r="E475" i="1"/>
  <c r="D475" i="1"/>
  <c r="E476" i="1"/>
  <c r="D476" i="1"/>
  <c r="E477" i="1"/>
  <c r="D477" i="1"/>
  <c r="E478" i="1"/>
  <c r="D478" i="1"/>
  <c r="E479" i="1"/>
  <c r="D479" i="1"/>
  <c r="E480" i="1"/>
  <c r="D480" i="1"/>
  <c r="E481" i="1"/>
  <c r="D481" i="1"/>
  <c r="E482" i="1"/>
  <c r="D482" i="1"/>
  <c r="E483" i="1"/>
  <c r="D483" i="1"/>
  <c r="E484" i="1"/>
  <c r="D484" i="1"/>
  <c r="E485" i="1"/>
  <c r="D485" i="1"/>
  <c r="E486" i="1"/>
  <c r="D486" i="1"/>
  <c r="E487" i="1"/>
  <c r="D487" i="1"/>
  <c r="E488" i="1"/>
  <c r="D488" i="1"/>
  <c r="E489" i="1"/>
  <c r="D489" i="1"/>
  <c r="E490" i="1"/>
  <c r="D490" i="1"/>
  <c r="E491" i="1"/>
  <c r="D491" i="1"/>
  <c r="E492" i="1"/>
  <c r="D492" i="1"/>
  <c r="E493" i="1"/>
  <c r="D493" i="1"/>
  <c r="E494" i="1"/>
  <c r="D494" i="1"/>
  <c r="E495" i="1"/>
  <c r="D495" i="1"/>
  <c r="E496" i="1"/>
  <c r="D496" i="1"/>
  <c r="E497" i="1"/>
  <c r="D497" i="1"/>
  <c r="E498" i="1"/>
  <c r="D498" i="1"/>
  <c r="E499" i="1"/>
  <c r="D499" i="1"/>
  <c r="E500" i="1"/>
  <c r="D500" i="1"/>
  <c r="E501" i="1"/>
  <c r="D501" i="1"/>
  <c r="E502" i="1"/>
  <c r="D502" i="1"/>
  <c r="E503" i="1"/>
  <c r="D503" i="1"/>
  <c r="E504" i="1"/>
  <c r="D504" i="1"/>
  <c r="E505" i="1"/>
  <c r="D505" i="1"/>
  <c r="E506" i="1"/>
  <c r="D506" i="1"/>
  <c r="E507" i="1"/>
  <c r="D507" i="1"/>
  <c r="E508" i="1"/>
  <c r="D508" i="1"/>
  <c r="E509" i="1"/>
  <c r="D509" i="1"/>
  <c r="E510" i="1"/>
  <c r="D510" i="1"/>
  <c r="E511" i="1"/>
  <c r="D511" i="1"/>
  <c r="E512" i="1"/>
  <c r="D512" i="1"/>
  <c r="E513" i="1"/>
  <c r="D513" i="1"/>
  <c r="E514" i="1"/>
  <c r="D514" i="1"/>
  <c r="E515" i="1"/>
  <c r="D515" i="1"/>
  <c r="E516" i="1"/>
  <c r="D516" i="1"/>
  <c r="E517" i="1"/>
  <c r="D517" i="1"/>
  <c r="E518" i="1"/>
  <c r="D518" i="1"/>
  <c r="E519" i="1"/>
  <c r="D519" i="1"/>
  <c r="E520" i="1"/>
  <c r="D520" i="1"/>
  <c r="E521" i="1"/>
  <c r="D521" i="1"/>
  <c r="E522" i="1"/>
  <c r="D522" i="1"/>
  <c r="E523" i="1"/>
  <c r="D523" i="1"/>
  <c r="E524" i="1"/>
  <c r="D524" i="1"/>
  <c r="E525" i="1"/>
  <c r="D525" i="1"/>
  <c r="E526" i="1"/>
  <c r="D526" i="1"/>
  <c r="E527" i="1"/>
  <c r="D527" i="1"/>
  <c r="E528" i="1"/>
  <c r="D528" i="1"/>
  <c r="E529" i="1"/>
  <c r="D529" i="1"/>
  <c r="E530" i="1"/>
  <c r="D530" i="1"/>
  <c r="E531" i="1"/>
  <c r="D531" i="1"/>
  <c r="E532" i="1"/>
  <c r="D532" i="1"/>
  <c r="E533" i="1"/>
  <c r="D533" i="1"/>
  <c r="E534" i="1"/>
  <c r="D534" i="1"/>
  <c r="E535" i="1"/>
  <c r="D535" i="1"/>
  <c r="E536" i="1"/>
  <c r="D536" i="1"/>
  <c r="E537" i="1"/>
  <c r="D537" i="1"/>
  <c r="E538" i="1"/>
  <c r="D538" i="1"/>
  <c r="E539" i="1"/>
  <c r="D539" i="1"/>
  <c r="E540" i="1"/>
  <c r="D540" i="1"/>
  <c r="E541" i="1"/>
  <c r="D541" i="1"/>
  <c r="E542" i="1"/>
  <c r="D542" i="1"/>
  <c r="E543" i="1"/>
  <c r="D543" i="1"/>
  <c r="E544" i="1"/>
  <c r="D544" i="1"/>
  <c r="E545" i="1"/>
  <c r="D545" i="1"/>
  <c r="E546" i="1"/>
  <c r="D546" i="1"/>
  <c r="E547" i="1"/>
  <c r="D547" i="1"/>
  <c r="E548" i="1"/>
  <c r="D548" i="1"/>
  <c r="E549" i="1"/>
  <c r="D549" i="1"/>
  <c r="E550" i="1"/>
  <c r="D550" i="1"/>
  <c r="E551" i="1"/>
  <c r="D551" i="1"/>
  <c r="E552" i="1"/>
  <c r="D552" i="1"/>
  <c r="E553" i="1"/>
  <c r="D553" i="1"/>
  <c r="E554" i="1"/>
  <c r="D554" i="1"/>
  <c r="E555" i="1"/>
  <c r="D555" i="1"/>
  <c r="E556" i="1"/>
  <c r="D556" i="1"/>
  <c r="E557" i="1"/>
  <c r="D557" i="1"/>
  <c r="E558" i="1"/>
  <c r="D558" i="1"/>
  <c r="E559" i="1"/>
  <c r="D559" i="1"/>
  <c r="E560" i="1"/>
  <c r="D560" i="1"/>
  <c r="E561" i="1"/>
  <c r="D561" i="1"/>
  <c r="E562" i="1"/>
  <c r="D562" i="1"/>
  <c r="E563" i="1"/>
  <c r="D563" i="1"/>
  <c r="E564" i="1"/>
  <c r="D564" i="1"/>
  <c r="E565" i="1"/>
  <c r="D565" i="1"/>
  <c r="E566" i="1"/>
  <c r="D566" i="1"/>
  <c r="E567" i="1"/>
  <c r="D567" i="1"/>
  <c r="E568" i="1"/>
  <c r="D568" i="1"/>
  <c r="E569" i="1"/>
  <c r="D569" i="1"/>
  <c r="E570" i="1"/>
  <c r="D570" i="1"/>
  <c r="E571" i="1"/>
  <c r="D571" i="1"/>
  <c r="E572" i="1"/>
  <c r="D572" i="1"/>
  <c r="E573" i="1"/>
  <c r="D573" i="1"/>
  <c r="E574" i="1"/>
  <c r="D574" i="1"/>
  <c r="E575" i="1"/>
  <c r="D575" i="1"/>
  <c r="E576" i="1"/>
  <c r="D576" i="1"/>
  <c r="E577" i="1"/>
  <c r="D577" i="1"/>
  <c r="E578" i="1"/>
  <c r="D578" i="1"/>
  <c r="E579" i="1"/>
  <c r="D579" i="1"/>
  <c r="E580" i="1"/>
  <c r="D580" i="1"/>
  <c r="E581" i="1"/>
  <c r="D581" i="1"/>
  <c r="E582" i="1"/>
  <c r="D582" i="1"/>
  <c r="E583" i="1"/>
  <c r="D583" i="1"/>
  <c r="E584" i="1"/>
  <c r="D584" i="1"/>
  <c r="E585" i="1"/>
  <c r="D585" i="1"/>
  <c r="E586" i="1"/>
  <c r="D586" i="1"/>
  <c r="E587" i="1"/>
  <c r="D587" i="1"/>
  <c r="E588" i="1"/>
  <c r="D588" i="1"/>
  <c r="E589" i="1"/>
  <c r="D589" i="1"/>
  <c r="E590" i="1"/>
  <c r="D590" i="1"/>
  <c r="E591" i="1"/>
  <c r="D591" i="1"/>
  <c r="E592" i="1"/>
  <c r="D592" i="1"/>
  <c r="E593" i="1"/>
  <c r="D593" i="1"/>
  <c r="E594" i="1"/>
  <c r="D594" i="1"/>
  <c r="E595" i="1"/>
  <c r="D595" i="1"/>
  <c r="E596" i="1"/>
  <c r="D596" i="1"/>
  <c r="E597" i="1"/>
  <c r="D597" i="1"/>
  <c r="E598" i="1"/>
  <c r="D598" i="1"/>
  <c r="E599" i="1"/>
  <c r="D599" i="1"/>
  <c r="E600" i="1"/>
  <c r="D600" i="1"/>
  <c r="E601" i="1"/>
  <c r="D601" i="1"/>
  <c r="E602" i="1"/>
  <c r="D602" i="1"/>
  <c r="E603" i="1"/>
  <c r="D603" i="1"/>
  <c r="E604" i="1"/>
  <c r="D604" i="1"/>
  <c r="E605" i="1"/>
  <c r="D605" i="1"/>
  <c r="E606" i="1"/>
  <c r="D606" i="1"/>
  <c r="E607" i="1"/>
  <c r="D607" i="1"/>
  <c r="E608" i="1"/>
  <c r="D608" i="1"/>
  <c r="E609" i="1"/>
  <c r="D609" i="1"/>
  <c r="E610" i="1"/>
  <c r="D610" i="1"/>
  <c r="E611" i="1"/>
  <c r="D611" i="1"/>
  <c r="E612" i="1"/>
  <c r="D612" i="1"/>
  <c r="E42" i="1"/>
  <c r="E32" i="1"/>
  <c r="E125" i="1"/>
  <c r="E63" i="1"/>
  <c r="E221" i="1"/>
  <c r="E181" i="1"/>
  <c r="E161" i="1"/>
  <c r="E130" i="1"/>
  <c r="E194" i="1"/>
  <c r="E73" i="1"/>
  <c r="E84" i="1"/>
  <c r="E153" i="1"/>
  <c r="E8" i="1"/>
  <c r="E54" i="1"/>
  <c r="E68" i="1"/>
  <c r="E79" i="1"/>
  <c r="E87" i="1"/>
  <c r="E93" i="1"/>
  <c r="E101" i="1"/>
  <c r="E109" i="1"/>
  <c r="E121" i="1"/>
  <c r="E141" i="1"/>
  <c r="E202" i="1"/>
  <c r="E205" i="1"/>
  <c r="E14" i="1"/>
  <c r="E30" i="1"/>
  <c r="E69" i="1"/>
  <c r="E78" i="1"/>
  <c r="E86" i="1"/>
  <c r="E142" i="1"/>
  <c r="E169" i="1"/>
  <c r="E206" i="1"/>
  <c r="E238" i="1"/>
  <c r="E24" i="1"/>
  <c r="E38" i="1"/>
  <c r="E46" i="1"/>
  <c r="E58" i="1"/>
  <c r="E62" i="1"/>
  <c r="E117" i="1"/>
  <c r="E126" i="1"/>
  <c r="E137" i="1"/>
  <c r="E146" i="1"/>
  <c r="E217" i="1"/>
  <c r="E222" i="1"/>
  <c r="E225" i="1"/>
  <c r="E233" i="1"/>
  <c r="E258" i="1"/>
  <c r="E186" i="1"/>
  <c r="E189" i="1"/>
  <c r="E227" i="1"/>
  <c r="E246" i="1"/>
  <c r="E164" i="1"/>
  <c r="E245" i="1"/>
  <c r="E190" i="1"/>
  <c r="E172" i="1"/>
  <c r="E201" i="1"/>
  <c r="E158" i="1"/>
  <c r="E166" i="1"/>
  <c r="E182" i="1"/>
  <c r="E220" i="1"/>
  <c r="E253" i="1"/>
  <c r="E6" i="1"/>
  <c r="E22" i="1"/>
  <c r="E65" i="1"/>
  <c r="E174" i="1"/>
  <c r="E178" i="1"/>
  <c r="E218" i="1"/>
  <c r="E229" i="1"/>
  <c r="E210" i="1"/>
  <c r="E226" i="1"/>
  <c r="E237" i="1"/>
  <c r="E241" i="1"/>
  <c r="E249" i="1"/>
  <c r="E254" i="1"/>
  <c r="E223" i="1"/>
  <c r="E228" i="1"/>
  <c r="DD3" i="1"/>
  <c r="E188" i="1"/>
  <c r="E118" i="1"/>
  <c r="E232" i="1"/>
  <c r="E240" i="1"/>
  <c r="E257" i="1"/>
  <c r="E180" i="1"/>
  <c r="E94" i="1"/>
  <c r="E97" i="1"/>
  <c r="E102" i="1"/>
  <c r="E105" i="1"/>
  <c r="E110" i="1"/>
  <c r="E113" i="1"/>
  <c r="E122" i="1"/>
  <c r="E133" i="1"/>
  <c r="E138" i="1"/>
  <c r="E149" i="1"/>
  <c r="E154" i="1"/>
  <c r="E157" i="1"/>
  <c r="E162" i="1"/>
  <c r="E165" i="1"/>
  <c r="E170" i="1"/>
  <c r="E173" i="1"/>
  <c r="E177" i="1"/>
  <c r="E185" i="1"/>
  <c r="E193" i="1"/>
  <c r="E197" i="1"/>
  <c r="E209" i="1"/>
  <c r="E213" i="1"/>
  <c r="E120" i="1"/>
  <c r="E136" i="1"/>
  <c r="E167" i="1"/>
  <c r="E80" i="1"/>
  <c r="E100" i="1"/>
  <c r="E175" i="1"/>
  <c r="D3" i="1"/>
  <c r="E92" i="1"/>
  <c r="E99" i="1"/>
  <c r="E119" i="1"/>
  <c r="E127" i="1"/>
  <c r="E135" i="1"/>
  <c r="E143" i="1"/>
  <c r="E151" i="1"/>
  <c r="E168" i="1"/>
  <c r="E183" i="1"/>
  <c r="E199" i="1"/>
  <c r="E207" i="1"/>
  <c r="E215" i="1"/>
  <c r="E108" i="1"/>
  <c r="E128" i="1"/>
  <c r="E144" i="1"/>
  <c r="E152" i="1"/>
  <c r="E184" i="1"/>
  <c r="E107" i="1"/>
  <c r="E160" i="1"/>
  <c r="E192" i="1"/>
  <c r="E70" i="1"/>
  <c r="E75" i="1"/>
  <c r="E81" i="1"/>
  <c r="E83" i="1"/>
  <c r="E159" i="1"/>
  <c r="E176" i="1"/>
  <c r="E191" i="1"/>
  <c r="E200" i="1"/>
  <c r="E208" i="1"/>
  <c r="E216" i="1"/>
  <c r="E8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Adriel Sabolboro (PH 73297)</author>
    <author>Kim Ferrer (PH 37027)</author>
  </authors>
  <commentList>
    <comment ref="AB2" authorId="0" shapeId="0" xr:uid="{00000000-0006-0000-0100-000001000000}">
      <text>
        <r>
          <rPr>
            <b/>
            <sz val="9"/>
            <rFont val="Tahoma"/>
            <family val="2"/>
          </rPr>
          <t>Adriel Sabolboro (PH 73297):</t>
        </r>
        <r>
          <rPr>
            <sz val="9"/>
            <rFont val="Tahoma"/>
            <family val="2"/>
          </rPr>
          <t xml:space="preserve">
</t>
        </r>
      </text>
    </comment>
    <comment ref="AL2" authorId="0" shapeId="0" xr:uid="{00000000-0006-0000-0100-000002000000}">
      <text>
        <r>
          <rPr>
            <b/>
            <sz val="9"/>
            <rFont val="Tahoma"/>
            <family val="2"/>
          </rPr>
          <t>GREEN
RED
YELLOW</t>
        </r>
      </text>
    </comment>
    <comment ref="BE2" authorId="0" shapeId="0" xr:uid="{00000000-0006-0000-0100-000003000000}">
      <text>
        <r>
          <rPr>
            <b/>
            <sz val="9"/>
            <rFont val="Tahoma"/>
            <family val="2"/>
          </rPr>
          <t>YES OR BLANK</t>
        </r>
      </text>
    </comment>
    <comment ref="BF2" authorId="0" shapeId="0" xr:uid="{00000000-0006-0000-0100-000004000000}">
      <text>
        <r>
          <rPr>
            <b/>
            <sz val="9"/>
            <rFont val="Tahoma"/>
            <family val="2"/>
          </rPr>
          <t>CERT - HARD COPY
CERT - SOFT COPY
CARD - HARD COPY
CARD - SOFT COPY</t>
        </r>
      </text>
    </comment>
    <comment ref="CL2" authorId="1" shapeId="0" xr:uid="{00000000-0006-0000-0100-000005000000}">
      <text>
        <r>
          <rPr>
            <b/>
            <sz val="9"/>
            <rFont val="Tahoma"/>
            <family val="2"/>
          </rPr>
          <t>Kim Ferrer (PH 37027):</t>
        </r>
        <r>
          <rPr>
            <sz val="9"/>
            <rFont val="Tahoma"/>
            <family val="2"/>
          </rPr>
          <t xml:space="preserve">
Stamped and Completed
Returned to TA</t>
        </r>
      </text>
    </comment>
  </commentList>
</comments>
</file>

<file path=xl/sharedStrings.xml><?xml version="1.0" encoding="utf-8"?>
<sst xmlns="http://schemas.openxmlformats.org/spreadsheetml/2006/main" count="60799" uniqueCount="4952">
  <si>
    <t>CRITICAL REQUIREMENT COUNT</t>
  </si>
  <si>
    <t>(Multiple Items)</t>
  </si>
  <si>
    <t>WEEK ENDING</t>
  </si>
  <si>
    <t>15th DAY DEADLINE</t>
  </si>
  <si>
    <t>TEAM NAME</t>
  </si>
  <si>
    <t>Site</t>
  </si>
  <si>
    <t>HIRE DATE</t>
  </si>
  <si>
    <t>EMPLOYEE ID</t>
  </si>
  <si>
    <t>LAST NAME</t>
  </si>
  <si>
    <t>FIRST NAME</t>
  </si>
  <si>
    <t>NBI_</t>
  </si>
  <si>
    <t>DT_</t>
  </si>
  <si>
    <t>PEME_</t>
  </si>
  <si>
    <t>SSS_</t>
  </si>
  <si>
    <t>PHIC_</t>
  </si>
  <si>
    <t>HDMF_</t>
  </si>
  <si>
    <t>TIN_</t>
  </si>
  <si>
    <t>OCCUPATIONAL PERMIT_</t>
  </si>
  <si>
    <t>COMCAST REPAIR VOICE WAVE 20</t>
  </si>
  <si>
    <t>CLARK</t>
  </si>
  <si>
    <t>BUAN</t>
  </si>
  <si>
    <t>ANDREI LAYLUZ</t>
  </si>
  <si>
    <t>DELA CRUZ</t>
  </si>
  <si>
    <t>JAYRHEL JHANN</t>
  </si>
  <si>
    <t>COMCAST XM T1 WAVE 45</t>
  </si>
  <si>
    <t>GAMA</t>
  </si>
  <si>
    <t>JAMAEL</t>
  </si>
  <si>
    <t>GARCIA</t>
  </si>
  <si>
    <t>RUIZ RUSSEL</t>
  </si>
  <si>
    <t>COMCAST XM T1 WAVE 46</t>
  </si>
  <si>
    <t>PINGOY</t>
  </si>
  <si>
    <t>MICHAEL BRIAN</t>
  </si>
  <si>
    <t>ROQUE</t>
  </si>
  <si>
    <t>NATHAN JERSEY</t>
  </si>
  <si>
    <t>COMCAST REPAIR VOICE WAVE 21</t>
  </si>
  <si>
    <t>LULU</t>
  </si>
  <si>
    <t>SHEREHAN</t>
  </si>
  <si>
    <t>COMCAST XM BILLING WAVE 8</t>
  </si>
  <si>
    <t>MINO</t>
  </si>
  <si>
    <t>ALEXANDER</t>
  </si>
  <si>
    <t>QUIZON</t>
  </si>
  <si>
    <t>ARVIN</t>
  </si>
  <si>
    <t>COMCAST XM BILLING WAVE 9</t>
  </si>
  <si>
    <t>ALEX NINO</t>
  </si>
  <si>
    <t>MACASPAC</t>
  </si>
  <si>
    <t>ABEGAIL</t>
  </si>
  <si>
    <t>MANAHAN</t>
  </si>
  <si>
    <t>PAUL WALTER</t>
  </si>
  <si>
    <t>PARAGAS</t>
  </si>
  <si>
    <t>FRANCES MAE</t>
  </si>
  <si>
    <t>TUMANG</t>
  </si>
  <si>
    <t>STEPHANIE KATE</t>
  </si>
  <si>
    <t>COMCAST XM T1 WAVE 48</t>
  </si>
  <si>
    <t>CALLEDO</t>
  </si>
  <si>
    <t>ANDREI</t>
  </si>
  <si>
    <t>DALUZ</t>
  </si>
  <si>
    <t>CZHARINA SHAINNE</t>
  </si>
  <si>
    <t>OLIVA</t>
  </si>
  <si>
    <t>PAMELA MARIE</t>
  </si>
  <si>
    <t>MARIANO</t>
  </si>
  <si>
    <t>MICHAEL JORDAN</t>
  </si>
  <si>
    <t>COMCAST XM T1 WAVE 50</t>
  </si>
  <si>
    <t>DIZON</t>
  </si>
  <si>
    <t>YVES JOHN PAUL</t>
  </si>
  <si>
    <t>ROSALES</t>
  </si>
  <si>
    <t>JUSTINE JOHN</t>
  </si>
  <si>
    <t>TUAZON</t>
  </si>
  <si>
    <t>JENNY LYN</t>
  </si>
  <si>
    <t>COMCAST XM BILLING WAVE 11</t>
  </si>
  <si>
    <t>BOGNOT</t>
  </si>
  <si>
    <t>EMERSON</t>
  </si>
  <si>
    <t>ESTOCADA</t>
  </si>
  <si>
    <t>JAMIL</t>
  </si>
  <si>
    <t>HABITAN</t>
  </si>
  <si>
    <t>RITZ ANGEL</t>
  </si>
  <si>
    <t>MATIENZO</t>
  </si>
  <si>
    <t>GABRIEL</t>
  </si>
  <si>
    <t>COMCAST XM T1 WAVE 51</t>
  </si>
  <si>
    <t>COSTIBOLO</t>
  </si>
  <si>
    <t>JOMAR ANDREI</t>
  </si>
  <si>
    <t>JORGE</t>
  </si>
  <si>
    <t>EULABELLE</t>
  </si>
  <si>
    <t>PEÑA</t>
  </si>
  <si>
    <t>GLAIZA MARIE</t>
  </si>
  <si>
    <t>MEDINA</t>
  </si>
  <si>
    <t>CYNTHIA</t>
  </si>
  <si>
    <t>COMCAST XM BILLING WAVE 12</t>
  </si>
  <si>
    <t>BACLIG</t>
  </si>
  <si>
    <t>ROGELIO JR</t>
  </si>
  <si>
    <t>BANAN</t>
  </si>
  <si>
    <t>MA. KHALIL JOYCE</t>
  </si>
  <si>
    <t>CALUANG</t>
  </si>
  <si>
    <t>ABDUL HAFID</t>
  </si>
  <si>
    <t>HECHONA</t>
  </si>
  <si>
    <t>CHARLIE</t>
  </si>
  <si>
    <t>IMPERIAL</t>
  </si>
  <si>
    <t>YRRA LAURIEH</t>
  </si>
  <si>
    <t>MORENO</t>
  </si>
  <si>
    <t>AVRIL JAM</t>
  </si>
  <si>
    <t>MULLON</t>
  </si>
  <si>
    <t>LOUIE JR</t>
  </si>
  <si>
    <t>VILLASIN</t>
  </si>
  <si>
    <t>CAINE EURI</t>
  </si>
  <si>
    <t>ABERIN</t>
  </si>
  <si>
    <t>JAN AERON</t>
  </si>
  <si>
    <t>VALETE</t>
  </si>
  <si>
    <t>KIMBERLY</t>
  </si>
  <si>
    <t>COMCAST XM T1 WAVE 52</t>
  </si>
  <si>
    <t>AQUINDE</t>
  </si>
  <si>
    <t>THERESA</t>
  </si>
  <si>
    <t>ARCIGA</t>
  </si>
  <si>
    <t>ROLAND JR.</t>
  </si>
  <si>
    <t>HIDALGO</t>
  </si>
  <si>
    <t>KRISTINE ROSE</t>
  </si>
  <si>
    <t>SINIO</t>
  </si>
  <si>
    <t>ELMO NICHOLE</t>
  </si>
  <si>
    <t>ZABALA</t>
  </si>
  <si>
    <t>JHON LAURENCE</t>
  </si>
  <si>
    <t>COMCAST XM T1 WAVE 53</t>
  </si>
  <si>
    <t>CATACUTAN</t>
  </si>
  <si>
    <t>RALPH LAUREN</t>
  </si>
  <si>
    <t>FAJARDO</t>
  </si>
  <si>
    <t>JED LEYVEN</t>
  </si>
  <si>
    <t>REGINE</t>
  </si>
  <si>
    <t>NIEVES</t>
  </si>
  <si>
    <t>CARL JOSHUA</t>
  </si>
  <si>
    <t>ORQUERO</t>
  </si>
  <si>
    <t>JUSTINE MARK</t>
  </si>
  <si>
    <t>RILLORAZA</t>
  </si>
  <si>
    <t>JOHN RYAN</t>
  </si>
  <si>
    <t>COMCAST XM BILLING WAVE 13 A</t>
  </si>
  <si>
    <t>CABADDU</t>
  </si>
  <si>
    <t>ROXANNE</t>
  </si>
  <si>
    <t>CHAVEZ</t>
  </si>
  <si>
    <t>JOSHUA LUIS</t>
  </si>
  <si>
    <t>MANALANSAN</t>
  </si>
  <si>
    <t>ANGELO</t>
  </si>
  <si>
    <t>QUOZON</t>
  </si>
  <si>
    <t>CHLOE LEE JOY</t>
  </si>
  <si>
    <t>COMCAST XM BILLING WAVE 13 B</t>
  </si>
  <si>
    <t>DESTOR</t>
  </si>
  <si>
    <t>REYNALYN</t>
  </si>
  <si>
    <t>DIAZ</t>
  </si>
  <si>
    <t>DEREK LOUIS</t>
  </si>
  <si>
    <t>MACOROL</t>
  </si>
  <si>
    <t>RUSSEL</t>
  </si>
  <si>
    <t>MENDOZA</t>
  </si>
  <si>
    <t>JELLY</t>
  </si>
  <si>
    <t>RIVERA</t>
  </si>
  <si>
    <t>RACIEL</t>
  </si>
  <si>
    <t>ROMERO</t>
  </si>
  <si>
    <t>KARL BASIL</t>
  </si>
  <si>
    <t>SANGCAP</t>
  </si>
  <si>
    <t>COMCAST XM BILLING WAVE 14</t>
  </si>
  <si>
    <t>MAGNO</t>
  </si>
  <si>
    <t>JAMILLA</t>
  </si>
  <si>
    <t>MANESE</t>
  </si>
  <si>
    <t>AILENE</t>
  </si>
  <si>
    <t>CUBELO</t>
  </si>
  <si>
    <t>JHERIAN NAYR</t>
  </si>
  <si>
    <t>DABI</t>
  </si>
  <si>
    <t>JOHN RESTY</t>
  </si>
  <si>
    <t>GALANTA</t>
  </si>
  <si>
    <t>ELIZA ELMA</t>
  </si>
  <si>
    <t>YALUNG</t>
  </si>
  <si>
    <t>JEROME</t>
  </si>
  <si>
    <t>COMCAST REPAIR VOICE WAVE 26</t>
  </si>
  <si>
    <t>BALILO</t>
  </si>
  <si>
    <t>CHRISTINE MAE</t>
  </si>
  <si>
    <t>COLIBAR</t>
  </si>
  <si>
    <t>MARIA ANALIZA</t>
  </si>
  <si>
    <t>DAVID</t>
  </si>
  <si>
    <t>SEAN XANDER DANIEL</t>
  </si>
  <si>
    <t>DELA ROSA</t>
  </si>
  <si>
    <t>CARLO</t>
  </si>
  <si>
    <t>JOHN PATRICK</t>
  </si>
  <si>
    <t>GUECO</t>
  </si>
  <si>
    <t>KENNETH DANIEL</t>
  </si>
  <si>
    <t>LOPEZ</t>
  </si>
  <si>
    <t>DEEVENCHY</t>
  </si>
  <si>
    <t>JACKIELOU</t>
  </si>
  <si>
    <t>RAFALLO</t>
  </si>
  <si>
    <t>KRISTINE JOYCE</t>
  </si>
  <si>
    <t>TE</t>
  </si>
  <si>
    <t>EMERALD THEOPHANY</t>
  </si>
  <si>
    <t>VILLARBA</t>
  </si>
  <si>
    <t>FRANCIS</t>
  </si>
  <si>
    <t>COMCAST REPAIR VOICE WAVE 27</t>
  </si>
  <si>
    <t>COLLAMAR</t>
  </si>
  <si>
    <t>DAVE MICHAEL</t>
  </si>
  <si>
    <t>FERMIN</t>
  </si>
  <si>
    <t>PAOLO</t>
  </si>
  <si>
    <t>ERICA LEYIELLE</t>
  </si>
  <si>
    <t>MANUEL</t>
  </si>
  <si>
    <t>CRISTIAN JAKE</t>
  </si>
  <si>
    <t>ESTRADA</t>
  </si>
  <si>
    <t>JEYRALD</t>
  </si>
  <si>
    <t>DAKIWAS</t>
  </si>
  <si>
    <t>THOMAS VINCENT</t>
  </si>
  <si>
    <t>COMCAST XM TIER 1 WAVE 55</t>
  </si>
  <si>
    <t>ARIDA</t>
  </si>
  <si>
    <t>SHIELA MAY</t>
  </si>
  <si>
    <t>CRUZ</t>
  </si>
  <si>
    <t>ROSANA</t>
  </si>
  <si>
    <t>DALMAN</t>
  </si>
  <si>
    <t>MARY LYN</t>
  </si>
  <si>
    <t>DIONISIO</t>
  </si>
  <si>
    <t>PAULINE</t>
  </si>
  <si>
    <t>MALIG</t>
  </si>
  <si>
    <t>LEILA</t>
  </si>
  <si>
    <t>MANALESE</t>
  </si>
  <si>
    <t>ELYKA JOY</t>
  </si>
  <si>
    <t>PAGADUAN</t>
  </si>
  <si>
    <t>CATRINA</t>
  </si>
  <si>
    <t>PAJE</t>
  </si>
  <si>
    <t>DAVE ANGELO</t>
  </si>
  <si>
    <t>JOVELYN</t>
  </si>
  <si>
    <t>COMCAST XM BILLING WAVE 15</t>
  </si>
  <si>
    <t>AMISOLA</t>
  </si>
  <si>
    <t>AALIYAH</t>
  </si>
  <si>
    <t>BACUDAN</t>
  </si>
  <si>
    <t>RESHEL</t>
  </si>
  <si>
    <t>BELIGANIO</t>
  </si>
  <si>
    <t>GILDA</t>
  </si>
  <si>
    <t>BERNAL</t>
  </si>
  <si>
    <t>JANDEL</t>
  </si>
  <si>
    <t>CACHO</t>
  </si>
  <si>
    <t>BERNARD BLU</t>
  </si>
  <si>
    <t>FLORES</t>
  </si>
  <si>
    <t>JONALYN</t>
  </si>
  <si>
    <t>GUEVARRA</t>
  </si>
  <si>
    <t>KRISTEL ANNE</t>
  </si>
  <si>
    <t>LACANDULA</t>
  </si>
  <si>
    <t>ROBERTO</t>
  </si>
  <si>
    <t>MURPHY</t>
  </si>
  <si>
    <t>JAYSHAWN TYRELL</t>
  </si>
  <si>
    <t>NARIS</t>
  </si>
  <si>
    <t>MICHAEL</t>
  </si>
  <si>
    <t>PANLILIO</t>
  </si>
  <si>
    <t>TOM</t>
  </si>
  <si>
    <t>CHRISTOPHER PAUL</t>
  </si>
  <si>
    <t>COMCAST XM BILLING WAVE 16</t>
  </si>
  <si>
    <t>ADRIANO</t>
  </si>
  <si>
    <t>MICHELLE</t>
  </si>
  <si>
    <t>AYOON</t>
  </si>
  <si>
    <t>LEONEL JHON</t>
  </si>
  <si>
    <t>BALUYUT</t>
  </si>
  <si>
    <t>KAREN</t>
  </si>
  <si>
    <t>BAQUIRING</t>
  </si>
  <si>
    <t>MICAELA</t>
  </si>
  <si>
    <t>BELIR</t>
  </si>
  <si>
    <t>MARK ANTHONY</t>
  </si>
  <si>
    <t>CO</t>
  </si>
  <si>
    <t>CRIZARY CHARLENE</t>
  </si>
  <si>
    <t>LESLIE</t>
  </si>
  <si>
    <t>DETALO</t>
  </si>
  <si>
    <t>OLIVER</t>
  </si>
  <si>
    <t>HEIDI DIANA</t>
  </si>
  <si>
    <t>GOMEZ</t>
  </si>
  <si>
    <t>ROWENA</t>
  </si>
  <si>
    <t>HIPOLITO</t>
  </si>
  <si>
    <t>JOEL</t>
  </si>
  <si>
    <t>LUAT</t>
  </si>
  <si>
    <t>ABCD</t>
  </si>
  <si>
    <t>MADRID</t>
  </si>
  <si>
    <t>NIKKOU</t>
  </si>
  <si>
    <t>MANABAT</t>
  </si>
  <si>
    <t>HEWREE GAIL</t>
  </si>
  <si>
    <t>SANTOS</t>
  </si>
  <si>
    <t>JACOB</t>
  </si>
  <si>
    <t>TOLENTINO</t>
  </si>
  <si>
    <t>JENNILYN</t>
  </si>
  <si>
    <t>TONGOL</t>
  </si>
  <si>
    <t>CLARK KENTH</t>
  </si>
  <si>
    <t>COMCAST XM BILLING WAVE 17</t>
  </si>
  <si>
    <t>ALVARO</t>
  </si>
  <si>
    <t>JONATHAN</t>
  </si>
  <si>
    <t>BALAT</t>
  </si>
  <si>
    <t>LILETH</t>
  </si>
  <si>
    <t>BATAS</t>
  </si>
  <si>
    <t>CHRISZLE</t>
  </si>
  <si>
    <t>CAPIENDO</t>
  </si>
  <si>
    <t>JOANA MELL</t>
  </si>
  <si>
    <t>CATALAN</t>
  </si>
  <si>
    <t>JOSHUA</t>
  </si>
  <si>
    <t>CORTEZ</t>
  </si>
  <si>
    <t>CAMILLE</t>
  </si>
  <si>
    <t>DORIA</t>
  </si>
  <si>
    <t>JENEVA</t>
  </si>
  <si>
    <t>EVANGELISTA</t>
  </si>
  <si>
    <t>JEREMY</t>
  </si>
  <si>
    <t>JOSE</t>
  </si>
  <si>
    <t>ANNE GERALDINE</t>
  </si>
  <si>
    <t>LAXA</t>
  </si>
  <si>
    <t>LOUIS MIGUEL</t>
  </si>
  <si>
    <t>MALLARI</t>
  </si>
  <si>
    <t>LOU ANDREA</t>
  </si>
  <si>
    <t>ANGELICA</t>
  </si>
  <si>
    <t>MIRANDA</t>
  </si>
  <si>
    <t>ARIANA JOY</t>
  </si>
  <si>
    <t>OLLADO</t>
  </si>
  <si>
    <t>SAMSON CORNELIUS</t>
  </si>
  <si>
    <t>OSTERA</t>
  </si>
  <si>
    <t>MARITCHU</t>
  </si>
  <si>
    <t>PUNO</t>
  </si>
  <si>
    <t>ABBY TRINITY</t>
  </si>
  <si>
    <t>TAPALLA</t>
  </si>
  <si>
    <t>ETHNIE DIANNE</t>
  </si>
  <si>
    <t>TOLEDO</t>
  </si>
  <si>
    <t>JUSTINE</t>
  </si>
  <si>
    <t>VALERO</t>
  </si>
  <si>
    <t>NHICOL</t>
  </si>
  <si>
    <t>COMCAST REPAIR VOICE WAVE 28</t>
  </si>
  <si>
    <t>BASILAN</t>
  </si>
  <si>
    <t>JANAH</t>
  </si>
  <si>
    <t>BELINARIO</t>
  </si>
  <si>
    <t>JULENA</t>
  </si>
  <si>
    <t>IRVIN</t>
  </si>
  <si>
    <t>JANNA ELLAILA</t>
  </si>
  <si>
    <t>GONZALES</t>
  </si>
  <si>
    <t>JANELLA</t>
  </si>
  <si>
    <t>HERRERA</t>
  </si>
  <si>
    <t>SHEAN ANDREI</t>
  </si>
  <si>
    <t>KUB-AO</t>
  </si>
  <si>
    <t>ERWIN JR</t>
  </si>
  <si>
    <t>LAXAMANA</t>
  </si>
  <si>
    <t>JESTER KYLE</t>
  </si>
  <si>
    <t>LISING</t>
  </si>
  <si>
    <t>IRISH MEIR</t>
  </si>
  <si>
    <t>MACAPAGAL</t>
  </si>
  <si>
    <t>CHRISTIAN</t>
  </si>
  <si>
    <t>NEGRILLO</t>
  </si>
  <si>
    <t>MANNY JR.</t>
  </si>
  <si>
    <t>PEREZ</t>
  </si>
  <si>
    <t>ROMARK</t>
  </si>
  <si>
    <t>PETISME</t>
  </si>
  <si>
    <t>LANETH</t>
  </si>
  <si>
    <t>PULUSAN</t>
  </si>
  <si>
    <t>REYES</t>
  </si>
  <si>
    <t>REYMARK</t>
  </si>
  <si>
    <t>REGION</t>
  </si>
  <si>
    <t>PROGRAM</t>
  </si>
  <si>
    <t>NBI AND DT</t>
  </si>
  <si>
    <t>MONTH MILESTONE</t>
  </si>
  <si>
    <t>END OF PRODUCT TRAINING</t>
  </si>
  <si>
    <t>PAST DUE</t>
  </si>
  <si>
    <t>ON TRACK</t>
  </si>
  <si>
    <t>COMPLIANCE POC</t>
  </si>
  <si>
    <t>CRITICAL REQS</t>
  </si>
  <si>
    <t>MONTH HIRED</t>
  </si>
  <si>
    <t>PROJECT CODE</t>
  </si>
  <si>
    <t>EMPLOYEE STATUS</t>
  </si>
  <si>
    <t>ACCOUNT ASSOCIATE</t>
  </si>
  <si>
    <t>LOB</t>
  </si>
  <si>
    <t>MIDDLE NAME</t>
  </si>
  <si>
    <t>DATE OF BIRTH</t>
  </si>
  <si>
    <t>CONTACT NUMBER</t>
  </si>
  <si>
    <t>EMAIL</t>
  </si>
  <si>
    <t>NBI</t>
  </si>
  <si>
    <t>NBI REMARKS</t>
  </si>
  <si>
    <t>NBI VALIDITY DATE/
APPOINTMENT DATE</t>
  </si>
  <si>
    <t>NBI PRINTED DATE</t>
  </si>
  <si>
    <t>CIBI</t>
  </si>
  <si>
    <t>CIBI SEARCH DATE</t>
  </si>
  <si>
    <t>DT RESULTS</t>
  </si>
  <si>
    <t>DT TRANSACTION DATE</t>
  </si>
  <si>
    <t>DT RESULT DATE</t>
  </si>
  <si>
    <t>PEME STATUS</t>
  </si>
  <si>
    <t>PEME REMARKS</t>
  </si>
  <si>
    <t>BGC</t>
  </si>
  <si>
    <t>BGC REMARKS</t>
  </si>
  <si>
    <t>BGC - DATE ENDORSED</t>
  </si>
  <si>
    <t>BGC - DATE RECEIVED</t>
  </si>
  <si>
    <t>VENDOR</t>
  </si>
  <si>
    <t>Proof of SSS</t>
  </si>
  <si>
    <t>SSS REMARKS</t>
  </si>
  <si>
    <t>SSS</t>
  </si>
  <si>
    <t>Proof of PHIC</t>
  </si>
  <si>
    <t>PHIC REMARKS</t>
  </si>
  <si>
    <t>PHIC</t>
  </si>
  <si>
    <t>Proof of HDMF</t>
  </si>
  <si>
    <t>HDMF REMARKS</t>
  </si>
  <si>
    <t>HDMF</t>
  </si>
  <si>
    <t>Proof of TIN</t>
  </si>
  <si>
    <t>TIN REMARKS</t>
  </si>
  <si>
    <t>TIN</t>
  </si>
  <si>
    <t>1902 FORM</t>
  </si>
  <si>
    <t>1902 Attachment</t>
  </si>
  <si>
    <t>HEALTH CERTIFICATE</t>
  </si>
  <si>
    <t>VACCINATION CERT/ CARD</t>
  </si>
  <si>
    <t>DATE OF 1ST DOSE</t>
  </si>
  <si>
    <t>DATE OF 2ND DOSE</t>
  </si>
  <si>
    <t>SIGNED BANK FORM
(SPECIMEN CARD)</t>
  </si>
  <si>
    <t>TYPE OF VALID ID 1 Submitted</t>
  </si>
  <si>
    <t>TYPE OF VALID ID 2 Submitted</t>
  </si>
  <si>
    <t>2X2</t>
  </si>
  <si>
    <t>NSO BIRTH CERTIFICATE</t>
  </si>
  <si>
    <t>DEPENDENTS' NSO BIRTH CERTIFICATE (IF APPLICABLE)</t>
  </si>
  <si>
    <t>MARRIAGE CERTIFICATE</t>
  </si>
  <si>
    <t>OFAC</t>
  </si>
  <si>
    <t>SAM</t>
  </si>
  <si>
    <t>OIG</t>
  </si>
  <si>
    <t>JOB OFFER LETTER (FOR HRIS COPY)</t>
  </si>
  <si>
    <t>INTERVIEW FORMS COMPLIANCE
(TMP NOTES, II, ID, OV, TMP STATUS)</t>
  </si>
  <si>
    <t>JO &amp; HR CONTRACT COMPLIANCE</t>
  </si>
  <si>
    <t>DATA PRIVACY FORM</t>
  </si>
  <si>
    <t>UNDERTAKING/NON-EMPLOYMENT AGREEMENT FOR AT&amp;T ACCOUNTS</t>
  </si>
  <si>
    <t>ADDENDUM (FOR AT&amp;T ACCOUNTS)</t>
  </si>
  <si>
    <t>ADDENDUM - LANGUAGE ASSESSMENT</t>
  </si>
  <si>
    <t>SOCIAL MEDIA POLICY</t>
  </si>
  <si>
    <t>CONTRACT/TMP REMARKS</t>
  </si>
  <si>
    <t>ENDORSED BY H&amp;S</t>
  </si>
  <si>
    <t>ENDORSED TO COMPLIANCE</t>
  </si>
  <si>
    <t>RETURN TO H&amp;S (WITH FINDINGS)</t>
  </si>
  <si>
    <t>LAST RECEIVED FROM H&amp;S (WITH FINDINGS)</t>
  </si>
  <si>
    <t>201 STATUS</t>
  </si>
  <si>
    <t>COMPLIANCE REMARKS</t>
  </si>
  <si>
    <t>WITH FINDINGS</t>
  </si>
  <si>
    <t>201 TRANSMITTAL TO ACT/ HRIS - EMAIL SUBJECT SENT</t>
  </si>
  <si>
    <t>ACT/HRIS REMARKS</t>
  </si>
  <si>
    <t>_HC</t>
  </si>
  <si>
    <t>_NBI</t>
  </si>
  <si>
    <t>_DT</t>
  </si>
  <si>
    <t>_PEME</t>
  </si>
  <si>
    <t>_BGC</t>
  </si>
  <si>
    <t>_SSS</t>
  </si>
  <si>
    <t>_PHIC</t>
  </si>
  <si>
    <t>_HDMF</t>
  </si>
  <si>
    <t>_TIN</t>
  </si>
  <si>
    <t>_HEALTHCARD</t>
  </si>
  <si>
    <t>_ENDORSED BY H&amp;S</t>
  </si>
  <si>
    <t>_PENDING FROM H&amp;S WITH FINDINGS</t>
  </si>
  <si>
    <t>_201 STATUS</t>
  </si>
  <si>
    <t>FINAL 201 STATUS</t>
  </si>
  <si>
    <t>TRANSMITTAL</t>
  </si>
  <si>
    <t>_WITH FINDINGS - RUNNING</t>
  </si>
  <si>
    <t>15TH DEADLINE FOR REPORT ONLY</t>
  </si>
  <si>
    <t>LUZON 1</t>
  </si>
  <si>
    <t>OTHERS</t>
  </si>
  <si>
    <t>MARIA PLATON</t>
  </si>
  <si>
    <t>CLARK -VXP0091</t>
  </si>
  <si>
    <t>ACTIVE</t>
  </si>
  <si>
    <t>COMCAST XM T1 WAVE 34</t>
  </si>
  <si>
    <t>COMCAST XM</t>
  </si>
  <si>
    <t>AGUILAR</t>
  </si>
  <si>
    <t>JESREE EINZ</t>
  </si>
  <si>
    <t>AMADOR</t>
  </si>
  <si>
    <t>aguilar.jesreeinz@gmail.com</t>
  </si>
  <si>
    <t>YES</t>
  </si>
  <si>
    <t>ORIGINAL NBI CLEARANCE SUBMITTED</t>
  </si>
  <si>
    <t>N/A</t>
  </si>
  <si>
    <t>NEGATIVE</t>
  </si>
  <si>
    <t>COMPLETE</t>
  </si>
  <si>
    <t>FIT TO WORK</t>
  </si>
  <si>
    <t>FINAL REPORT</t>
  </si>
  <si>
    <t>SS NUMBER SLIP</t>
  </si>
  <si>
    <t>MDR</t>
  </si>
  <si>
    <t>21-251422356-1</t>
  </si>
  <si>
    <t>MDF</t>
  </si>
  <si>
    <t>ORUS</t>
  </si>
  <si>
    <t>637-375-291</t>
  </si>
  <si>
    <t>PASSPORT</t>
  </si>
  <si>
    <t>NATIONAL ID</t>
  </si>
  <si>
    <t>NO</t>
  </si>
  <si>
    <t>JAN-11-2024</t>
  </si>
  <si>
    <t>DONE AUDIT</t>
  </si>
  <si>
    <t>ENDORSED TO ACT</t>
  </si>
  <si>
    <t>BATALLER</t>
  </si>
  <si>
    <t>SHERMEN</t>
  </si>
  <si>
    <t>CASABON</t>
  </si>
  <si>
    <t>keoz2018@gmail.com</t>
  </si>
  <si>
    <t>E-FORM</t>
  </si>
  <si>
    <t>ID</t>
  </si>
  <si>
    <t>FOR MANUAL REGISTRATION</t>
  </si>
  <si>
    <t>UMID ID</t>
  </si>
  <si>
    <t>PHILHEALTH</t>
  </si>
  <si>
    <t>CABELLO</t>
  </si>
  <si>
    <t>AIRA MARIE</t>
  </si>
  <si>
    <t>LACSINA</t>
  </si>
  <si>
    <t>CABELLOAIRAMARIE@GMAIL.COM</t>
  </si>
  <si>
    <t>PERSONAL RECORD</t>
  </si>
  <si>
    <t>MP2</t>
  </si>
  <si>
    <t>505-145-378</t>
  </si>
  <si>
    <t>CARALDE</t>
  </si>
  <si>
    <t>RILLON</t>
  </si>
  <si>
    <t>caraldejonathan05@gmail.com</t>
  </si>
  <si>
    <t>CONTRIBUTION</t>
  </si>
  <si>
    <t>TIN VERIFICATION SLIP</t>
  </si>
  <si>
    <t>615-521-174</t>
  </si>
  <si>
    <t>DRIVER'S LICENSE</t>
  </si>
  <si>
    <t>DEANG</t>
  </si>
  <si>
    <t>RUSSEL KARL</t>
  </si>
  <si>
    <t>AUSTRIA</t>
  </si>
  <si>
    <t>Russelkarla.deang@gmail.com</t>
  </si>
  <si>
    <t>APPLE MAE</t>
  </si>
  <si>
    <t>CALATERO</t>
  </si>
  <si>
    <t>applemae.dizon95@gmail.com</t>
  </si>
  <si>
    <t>ONLINE STATIC</t>
  </si>
  <si>
    <t>329-456-536</t>
  </si>
  <si>
    <t>POSTAL ID</t>
  </si>
  <si>
    <t>FAUST</t>
  </si>
  <si>
    <t>KRISCHELL ANNE</t>
  </si>
  <si>
    <t>TORIBIO</t>
  </si>
  <si>
    <t>KRISCHELLFAUST@GMAIL.COM</t>
  </si>
  <si>
    <t>MAGSANOC</t>
  </si>
  <si>
    <t>REMART JORDAN</t>
  </si>
  <si>
    <t>LAGMAY</t>
  </si>
  <si>
    <t>martmagsanoc8@gmail.com</t>
  </si>
  <si>
    <t>359-305-946</t>
  </si>
  <si>
    <t>MANRIQUE</t>
  </si>
  <si>
    <t>SEVILLENA</t>
  </si>
  <si>
    <t>sevillenamanrique24@gmail.com</t>
  </si>
  <si>
    <t>35-2763242-4</t>
  </si>
  <si>
    <t>MITANTE</t>
  </si>
  <si>
    <t>MA FATIMA JACQUELINE</t>
  </si>
  <si>
    <t>CORRAL</t>
  </si>
  <si>
    <t>mafajac@gmail.com</t>
  </si>
  <si>
    <t>CLOSED</t>
  </si>
  <si>
    <t>SCHOOL</t>
  </si>
  <si>
    <t>PAGIBIG</t>
  </si>
  <si>
    <t>ORTIZ</t>
  </si>
  <si>
    <t>CHINEE KATE</t>
  </si>
  <si>
    <t>MACASAQUIT</t>
  </si>
  <si>
    <t>ortizkeity12@gmail.com</t>
  </si>
  <si>
    <t>VALDEZ</t>
  </si>
  <si>
    <t>JOHN REY</t>
  </si>
  <si>
    <t>CAHILIG</t>
  </si>
  <si>
    <t>valdzjohn36@gmail.com</t>
  </si>
  <si>
    <t>34-4935499-0</t>
  </si>
  <si>
    <t>CLARK -VXP0007</t>
  </si>
  <si>
    <t>COMCAST REPAIR VOICE WAVE 10</t>
  </si>
  <si>
    <t>COMCAST REPAIR VOICE</t>
  </si>
  <si>
    <t>ANDRADE</t>
  </si>
  <si>
    <t>JESSA</t>
  </si>
  <si>
    <t>VILLANUEVA</t>
  </si>
  <si>
    <t>ANDRADEJESSA94@GMAIL.COM</t>
  </si>
  <si>
    <t xml:space="preserve">MDR </t>
  </si>
  <si>
    <t>UMID</t>
  </si>
  <si>
    <t>JAN-18-2024</t>
  </si>
  <si>
    <t>ANING JR.</t>
  </si>
  <si>
    <t>RICHARD</t>
  </si>
  <si>
    <t>ANGELES</t>
  </si>
  <si>
    <t>jraning26@gmail.com</t>
  </si>
  <si>
    <t>MANUAL REGISTRATION</t>
  </si>
  <si>
    <t xml:space="preserve">N/A </t>
  </si>
  <si>
    <t>BAQUIANO</t>
  </si>
  <si>
    <t>RENNIEL</t>
  </si>
  <si>
    <t>MONEDA</t>
  </si>
  <si>
    <t>rennielcagara@gmail.com</t>
  </si>
  <si>
    <t>DRIVER'S ID</t>
  </si>
  <si>
    <t>CUNANAN</t>
  </si>
  <si>
    <t>ARGIE</t>
  </si>
  <si>
    <t>argiecunanan42@gmail.com</t>
  </si>
  <si>
    <t>EDER</t>
  </si>
  <si>
    <t>DARLYN</t>
  </si>
  <si>
    <t>RUDINAS</t>
  </si>
  <si>
    <t>girlalexa.feb2020@gmail.com</t>
  </si>
  <si>
    <t>TIN VERFICATION SLIP</t>
  </si>
  <si>
    <t>VOTER'S ID</t>
  </si>
  <si>
    <t>ERLANDEZ</t>
  </si>
  <si>
    <t>AMIEL VIXEN</t>
  </si>
  <si>
    <t>BASA</t>
  </si>
  <si>
    <t>amielerlandez@gmail.com</t>
  </si>
  <si>
    <t>1904 FORM</t>
  </si>
  <si>
    <t>CEDRIX</t>
  </si>
  <si>
    <t>LOZANO</t>
  </si>
  <si>
    <t>cedrixlozanomanalansan.ced@gmail.com</t>
  </si>
  <si>
    <t>SCHOOL;EMPLOYMENT</t>
  </si>
  <si>
    <t>OLAVIDEZ</t>
  </si>
  <si>
    <t>EUNICE JONASHANE</t>
  </si>
  <si>
    <t>MANARANG</t>
  </si>
  <si>
    <t>eunicejonashane68@gmail.com</t>
  </si>
  <si>
    <t>PELIGRO</t>
  </si>
  <si>
    <t>JAYSON</t>
  </si>
  <si>
    <t>DELANTAR</t>
  </si>
  <si>
    <t>jaysonpelig@gmail.com</t>
  </si>
  <si>
    <t>RAMIREZ</t>
  </si>
  <si>
    <t>KYLA</t>
  </si>
  <si>
    <t>BELISTA</t>
  </si>
  <si>
    <t>kylaramirez31@gmail.com</t>
  </si>
  <si>
    <t>POLICE CLEARANCE</t>
  </si>
  <si>
    <t>SAMIA</t>
  </si>
  <si>
    <t>LIANNE JENNZ</t>
  </si>
  <si>
    <t>liannejennzsamia10@gmail.com</t>
  </si>
  <si>
    <t>SEMBRANO</t>
  </si>
  <si>
    <t>FAITH NICOLE</t>
  </si>
  <si>
    <t>SALAZAR</t>
  </si>
  <si>
    <t>faithnicolesembrano@gmail.com</t>
  </si>
  <si>
    <t>SUNGA</t>
  </si>
  <si>
    <t>RENEE ROSE</t>
  </si>
  <si>
    <t>VIRAY</t>
  </si>
  <si>
    <t>RENEEROSESUNGA1@GMAIL.COM</t>
  </si>
  <si>
    <t>PRC</t>
  </si>
  <si>
    <t>TAGADTAD</t>
  </si>
  <si>
    <t>LEE ADAM</t>
  </si>
  <si>
    <t>IÑESEN</t>
  </si>
  <si>
    <t>tagadtadleeadam@gmail.com</t>
  </si>
  <si>
    <t>TAYKO</t>
  </si>
  <si>
    <t>XYBR ID 101</t>
  </si>
  <si>
    <t>RAGAY</t>
  </si>
  <si>
    <t>zekkenkirisan@gmail.com</t>
  </si>
  <si>
    <t>VICK</t>
  </si>
  <si>
    <t>MAYLENE</t>
  </si>
  <si>
    <t>SALUNGA</t>
  </si>
  <si>
    <t>kristmirah19@gmail.com</t>
  </si>
  <si>
    <t>CAJIPE</t>
  </si>
  <si>
    <t>JESSE RAFAEL</t>
  </si>
  <si>
    <t>MADRIGAL</t>
  </si>
  <si>
    <t>jessecajipe23@gmail.com</t>
  </si>
  <si>
    <t>COMCAST REPAIR VOICE WAVE 11</t>
  </si>
  <si>
    <t>ARMAS</t>
  </si>
  <si>
    <t>SONNY JR.</t>
  </si>
  <si>
    <t>SANDIEGO</t>
  </si>
  <si>
    <t>sonnyarmas96@gmail.com</t>
  </si>
  <si>
    <t xml:space="preserve">POSTAL ID </t>
  </si>
  <si>
    <t>JAN-30-2024</t>
  </si>
  <si>
    <t>BAYAN</t>
  </si>
  <si>
    <t>RONA MAE</t>
  </si>
  <si>
    <t>GUNTANG</t>
  </si>
  <si>
    <t>ronabn23@gmail.com</t>
  </si>
  <si>
    <t>CALARA</t>
  </si>
  <si>
    <t>JAM SUANE</t>
  </si>
  <si>
    <t>calarajam@gmail.com</t>
  </si>
  <si>
    <t>BARANGAY ID</t>
  </si>
  <si>
    <t>PHILHEALTH ID</t>
  </si>
  <si>
    <t>CARREON</t>
  </si>
  <si>
    <t>TANIA</t>
  </si>
  <si>
    <t>VASQUEZ</t>
  </si>
  <si>
    <t>tania.vasquezcarreon@gmail.com</t>
  </si>
  <si>
    <t>DE GUZMAN</t>
  </si>
  <si>
    <t>BERNARD JR.</t>
  </si>
  <si>
    <t>BAUTISTA</t>
  </si>
  <si>
    <t>bernarddeguzman1692@gmail.com</t>
  </si>
  <si>
    <t>TIN ID</t>
  </si>
  <si>
    <t>DIMAANDAL</t>
  </si>
  <si>
    <t>NORWINA</t>
  </si>
  <si>
    <t>MAGTIBAY</t>
  </si>
  <si>
    <t>nhorwhynacalixto@gmail.com</t>
  </si>
  <si>
    <t>ACKNOWLEDGEMENT STUB</t>
  </si>
  <si>
    <t>PAGIBIG ID</t>
  </si>
  <si>
    <t>DIMACALI</t>
  </si>
  <si>
    <t>KYLE GIO</t>
  </si>
  <si>
    <t>BONDOC</t>
  </si>
  <si>
    <t>kylegio59@gmail.com</t>
  </si>
  <si>
    <t>N</t>
  </si>
  <si>
    <t>DOLOJAN</t>
  </si>
  <si>
    <t>HELEN</t>
  </si>
  <si>
    <t>dolohanhrd@gmail.com</t>
  </si>
  <si>
    <t>ESCARLAN</t>
  </si>
  <si>
    <t>CHRISTYLIZA</t>
  </si>
  <si>
    <t>MARTINEZ</t>
  </si>
  <si>
    <t>escarlanchristy@gmail.com</t>
  </si>
  <si>
    <t>E-TIN</t>
  </si>
  <si>
    <t>SEPARATED</t>
  </si>
  <si>
    <t>FELICES</t>
  </si>
  <si>
    <t>JAYNE ANN</t>
  </si>
  <si>
    <t>BONJOC</t>
  </si>
  <si>
    <t>jaynefelices@gmail.com</t>
  </si>
  <si>
    <t>NO HIT - RECEIPT</t>
  </si>
  <si>
    <t>FEBRUARY 20 RELEASE</t>
  </si>
  <si>
    <t>ENDORSED TO HRIS</t>
  </si>
  <si>
    <t>LIM-IT</t>
  </si>
  <si>
    <t>CARISSA ANN</t>
  </si>
  <si>
    <t>ARMILDEZ</t>
  </si>
  <si>
    <t>carissaann27@gmail.com</t>
  </si>
  <si>
    <t>VOTERS ID</t>
  </si>
  <si>
    <t>MALACAD</t>
  </si>
  <si>
    <t>ANGEL</t>
  </si>
  <si>
    <t>MANIO</t>
  </si>
  <si>
    <t>malacadangel15@gmail.com</t>
  </si>
  <si>
    <t>MANDAP</t>
  </si>
  <si>
    <t>ESPERANZA</t>
  </si>
  <si>
    <t>MANALANG</t>
  </si>
  <si>
    <t>sp.mandap29@gmail.com</t>
  </si>
  <si>
    <t>SSS ID</t>
  </si>
  <si>
    <t>MARAMAG</t>
  </si>
  <si>
    <t>JAN PAUL</t>
  </si>
  <si>
    <t>PADUA</t>
  </si>
  <si>
    <t>paulmaramag1@gmail.com</t>
  </si>
  <si>
    <t>NARCISO</t>
  </si>
  <si>
    <t>KIM MARGARET</t>
  </si>
  <si>
    <t>VELASQUEZ</t>
  </si>
  <si>
    <t>itsmekimnarciso7904@gmail.com</t>
  </si>
  <si>
    <t>NUNAG</t>
  </si>
  <si>
    <t>LAWRENCE</t>
  </si>
  <si>
    <t>lawrencenunag10@gmail.com</t>
  </si>
  <si>
    <t>OLIVEROS</t>
  </si>
  <si>
    <t>NINA</t>
  </si>
  <si>
    <t>LANDAYAN</t>
  </si>
  <si>
    <t>ninalandayan@yahoo.com</t>
  </si>
  <si>
    <t>FORM 1905</t>
  </si>
  <si>
    <t>DRIVERS LICENSE</t>
  </si>
  <si>
    <t>PINEDA</t>
  </si>
  <si>
    <t>JACKELYN</t>
  </si>
  <si>
    <t>BARRERA</t>
  </si>
  <si>
    <t>jackelynpineda112586@gmail.com</t>
  </si>
  <si>
    <t>CLARK - VXP0149</t>
  </si>
  <si>
    <t>BRIGHTSPEED - CARE WAVE 38</t>
  </si>
  <si>
    <t>BRIGHTSPEED-CARE</t>
  </si>
  <si>
    <t>AMBA</t>
  </si>
  <si>
    <t>ISMAEL ABDULAH</t>
  </si>
  <si>
    <t>AGUAS</t>
  </si>
  <si>
    <t>ismaelaguasamba@gmail.com</t>
  </si>
  <si>
    <t>02-4714445-7</t>
  </si>
  <si>
    <t>FEB -12-2024</t>
  </si>
  <si>
    <t>BALINGIT</t>
  </si>
  <si>
    <t>MICHAELA ALELLYNE</t>
  </si>
  <si>
    <t>BARBON</t>
  </si>
  <si>
    <t>michaelaalellyne04@gmail.com</t>
  </si>
  <si>
    <t>07-250709984-0</t>
  </si>
  <si>
    <t>VERIFICATION SLIP</t>
  </si>
  <si>
    <t>BALONDO</t>
  </si>
  <si>
    <t>JELLY ANN</t>
  </si>
  <si>
    <t>AZORES</t>
  </si>
  <si>
    <t>balondojellyann9@gmail.com</t>
  </si>
  <si>
    <t>CLARA JANE</t>
  </si>
  <si>
    <t>MAGLAYA</t>
  </si>
  <si>
    <t>bautistacalhiesie@gmail.com</t>
  </si>
  <si>
    <t>02-37463614</t>
  </si>
  <si>
    <t>GERALD</t>
  </si>
  <si>
    <t>SANCHEZ</t>
  </si>
  <si>
    <t>earl3002@gmail.com</t>
  </si>
  <si>
    <t>02-3784328-9</t>
  </si>
  <si>
    <t>PAG IBIG ID</t>
  </si>
  <si>
    <t>BLANCO</t>
  </si>
  <si>
    <t>ROBERT GEORGE</t>
  </si>
  <si>
    <t>beowulfagatev@gmail.com</t>
  </si>
  <si>
    <t>33-19088778</t>
  </si>
  <si>
    <t>BROSAS</t>
  </si>
  <si>
    <t>BON JOVIE</t>
  </si>
  <si>
    <t>ANTALAN</t>
  </si>
  <si>
    <t>bonjoviebrosas19@gmail.com</t>
  </si>
  <si>
    <t>MIDVALIDATION</t>
  </si>
  <si>
    <t>CALAGUAS</t>
  </si>
  <si>
    <t>BRYAN</t>
  </si>
  <si>
    <t>VENZON</t>
  </si>
  <si>
    <t>bryancalaguas0810@gmail.com</t>
  </si>
  <si>
    <t>JOSHUA JEZREEL</t>
  </si>
  <si>
    <t>joshuacatacutan2727@gmail.com</t>
  </si>
  <si>
    <t>SS VERIFICATION SLIP</t>
  </si>
  <si>
    <t>DAPOC</t>
  </si>
  <si>
    <t>ADRIEN LOUIS</t>
  </si>
  <si>
    <t>skullpodcandy@gmail.com</t>
  </si>
  <si>
    <t>DOMINGO</t>
  </si>
  <si>
    <t>ADELINA</t>
  </si>
  <si>
    <t>HANGDAAN</t>
  </si>
  <si>
    <t>adelinadomingo6@gmail.com</t>
  </si>
  <si>
    <t>01-1918635-2</t>
  </si>
  <si>
    <t>FERNANDEZ</t>
  </si>
  <si>
    <t>MICHELLE SHAIRA KYE</t>
  </si>
  <si>
    <t>ABSIN</t>
  </si>
  <si>
    <t>shairakyef@gmail.com</t>
  </si>
  <si>
    <t>2316 FORM</t>
  </si>
  <si>
    <t>FERRER</t>
  </si>
  <si>
    <t>CATHLEEN KAYE</t>
  </si>
  <si>
    <t>GLORIA</t>
  </si>
  <si>
    <t>cathleenkaye03@gmail.com</t>
  </si>
  <si>
    <t>GEDRAGA</t>
  </si>
  <si>
    <t>RANILYN</t>
  </si>
  <si>
    <t>TRECENIO</t>
  </si>
  <si>
    <t>gedragaranilyn@gmail.com</t>
  </si>
  <si>
    <t>MALANA</t>
  </si>
  <si>
    <t>LEO</t>
  </si>
  <si>
    <t>ACCAD</t>
  </si>
  <si>
    <t>laocadle26@gmail.com</t>
  </si>
  <si>
    <t>KLYDE RAMUEL</t>
  </si>
  <si>
    <t>FERNANDO</t>
  </si>
  <si>
    <t>klyderamuelmallari@gmail.com</t>
  </si>
  <si>
    <t>JHANELLE</t>
  </si>
  <si>
    <t>DACO</t>
  </si>
  <si>
    <t>jhanellemanalang23@gmail.com</t>
  </si>
  <si>
    <t>MUÑOZ</t>
  </si>
  <si>
    <t>KEVIN</t>
  </si>
  <si>
    <t>mayamansashie10@gmail.com</t>
  </si>
  <si>
    <t>PADILLA</t>
  </si>
  <si>
    <t>GERALDO</t>
  </si>
  <si>
    <t>CALDERON</t>
  </si>
  <si>
    <t>ASSEENINVEGAS@MSN.COM</t>
  </si>
  <si>
    <t>PATIO</t>
  </si>
  <si>
    <t>JOHN ERZEL</t>
  </si>
  <si>
    <t>AMURAO</t>
  </si>
  <si>
    <t>PATIOJOHNERZEL99@GMAIL.COM</t>
  </si>
  <si>
    <t>RAQUEDAN</t>
  </si>
  <si>
    <t>KARL MARC</t>
  </si>
  <si>
    <t>MABALE</t>
  </si>
  <si>
    <t>karlkianraquedan0415@gmail.com</t>
  </si>
  <si>
    <t>RAZON</t>
  </si>
  <si>
    <t>JIMMY</t>
  </si>
  <si>
    <t>PANGILINAN</t>
  </si>
  <si>
    <t>Jimmyrazon5@gmail.com</t>
  </si>
  <si>
    <t>ROSARIO</t>
  </si>
  <si>
    <t>KIMBERLY JOY</t>
  </si>
  <si>
    <t>joserosariokimberlyjoy71@gmail.com</t>
  </si>
  <si>
    <t>DRIVER'S L</t>
  </si>
  <si>
    <t>ZAMBALE</t>
  </si>
  <si>
    <t>MARBY</t>
  </si>
  <si>
    <t>MAPALO</t>
  </si>
  <si>
    <t>marbyzambale86@yahoo.com</t>
  </si>
  <si>
    <t>MEMBER INFORMATION</t>
  </si>
  <si>
    <t>BRIGHTSPEED - CARE WAVE 39</t>
  </si>
  <si>
    <t>AGUIRRE</t>
  </si>
  <si>
    <t>CORAFFY FAITH</t>
  </si>
  <si>
    <t>coraffyfaithflores@gmail.com</t>
  </si>
  <si>
    <t>ANTONIO</t>
  </si>
  <si>
    <t>NICCA</t>
  </si>
  <si>
    <t>GROSPE</t>
  </si>
  <si>
    <t>niccang18@gmail.com</t>
  </si>
  <si>
    <t>BENITEZ</t>
  </si>
  <si>
    <t>JM ASHY</t>
  </si>
  <si>
    <t>-</t>
  </si>
  <si>
    <t>benitezjmashy@gmail.com</t>
  </si>
  <si>
    <t xml:space="preserve">NBI </t>
  </si>
  <si>
    <t>CARLOS</t>
  </si>
  <si>
    <t>BLYTHE ELIZABETH</t>
  </si>
  <si>
    <t>blythecarlos03@gmail.com</t>
  </si>
  <si>
    <t>CASUNDO</t>
  </si>
  <si>
    <t>ALDWEN</t>
  </si>
  <si>
    <t>ORTEZ</t>
  </si>
  <si>
    <t>andrieyalexis.7@gmail.com</t>
  </si>
  <si>
    <t>DE QUITO</t>
  </si>
  <si>
    <t>JEFERSON</t>
  </si>
  <si>
    <t>dequitoamalia@gmail.com</t>
  </si>
  <si>
    <t>DE VOTA</t>
  </si>
  <si>
    <t>SOPHIA JANE</t>
  </si>
  <si>
    <t>POLICARPIO</t>
  </si>
  <si>
    <t>sophiadevota2000@gmail.com</t>
  </si>
  <si>
    <t>ROMVICK</t>
  </si>
  <si>
    <t>BAGOT</t>
  </si>
  <si>
    <t>romvickdelacruz8@gmail.com</t>
  </si>
  <si>
    <t>DOCULARA</t>
  </si>
  <si>
    <t>ARVIN JORDAN</t>
  </si>
  <si>
    <t>BALILA</t>
  </si>
  <si>
    <t>azkielsykes@gmail.com</t>
  </si>
  <si>
    <t>LIMIAC</t>
  </si>
  <si>
    <t>KIMBERLY ANNE</t>
  </si>
  <si>
    <t>BACANI</t>
  </si>
  <si>
    <t>kimberlyannelimiac@gmail.com</t>
  </si>
  <si>
    <t>LUNA</t>
  </si>
  <si>
    <t>HONEY DAVE</t>
  </si>
  <si>
    <t>ORDOÑA</t>
  </si>
  <si>
    <t>davelunartist@gmail.com</t>
  </si>
  <si>
    <t>PAG-IBIG ID</t>
  </si>
  <si>
    <t>MARIN</t>
  </si>
  <si>
    <t>NOLI</t>
  </si>
  <si>
    <t>DEL ROSARIO</t>
  </si>
  <si>
    <t>igroot807@gmail.com</t>
  </si>
  <si>
    <t>MARQUEZ</t>
  </si>
  <si>
    <t>SHERYL ANN</t>
  </si>
  <si>
    <t>MARTIN</t>
  </si>
  <si>
    <t>sheymarquez30@gmail.com</t>
  </si>
  <si>
    <t>GLADY GRACE</t>
  </si>
  <si>
    <t>OMILIG</t>
  </si>
  <si>
    <t>gladys1683.ggm@gmail.com</t>
  </si>
  <si>
    <t>MITRA</t>
  </si>
  <si>
    <t>KIERJIE</t>
  </si>
  <si>
    <t>ELIANG</t>
  </si>
  <si>
    <t>kierjiemitra7@gmail.com</t>
  </si>
  <si>
    <t>MONTILLON</t>
  </si>
  <si>
    <t>CARISSA</t>
  </si>
  <si>
    <t>BARTOLAY</t>
  </si>
  <si>
    <t>carissamontillon1998@gmail.com</t>
  </si>
  <si>
    <t>NAVARRO</t>
  </si>
  <si>
    <t>ALLEN KHENT</t>
  </si>
  <si>
    <t>allenkhentnavarro11@gmail.com</t>
  </si>
  <si>
    <t>NOVENO</t>
  </si>
  <si>
    <t>KARL CRISTIAN</t>
  </si>
  <si>
    <t>TIMBOL</t>
  </si>
  <si>
    <t>karlnoveno1031@gmail.com</t>
  </si>
  <si>
    <t>MID VERIFICATION SLIP</t>
  </si>
  <si>
    <t>PARAS</t>
  </si>
  <si>
    <t>DELA FUENTE</t>
  </si>
  <si>
    <t>oliverparas0526@gmail.com</t>
  </si>
  <si>
    <t>RAÑADA</t>
  </si>
  <si>
    <t>AEMY</t>
  </si>
  <si>
    <t>LIMOS</t>
  </si>
  <si>
    <t>ranadaaemy@gmail.com</t>
  </si>
  <si>
    <t>TACOGLOY</t>
  </si>
  <si>
    <t>ANTERO JR.</t>
  </si>
  <si>
    <t>LIGOT</t>
  </si>
  <si>
    <t>anterotacogloy@gmail.com</t>
  </si>
  <si>
    <t>TAKAHASHI</t>
  </si>
  <si>
    <t>MARIZ YUMIKO</t>
  </si>
  <si>
    <t>GOLLAYAN</t>
  </si>
  <si>
    <t>mariztkhsh@gmail.com</t>
  </si>
  <si>
    <t>02-3535929-6</t>
  </si>
  <si>
    <t>TUZON</t>
  </si>
  <si>
    <t>JENEVIEVE ATASHA</t>
  </si>
  <si>
    <t>LUMIBAO</t>
  </si>
  <si>
    <t>jenevievetuzon@gmail.com</t>
  </si>
  <si>
    <t>ULIT</t>
  </si>
  <si>
    <t>ANTOINETTE GRACE</t>
  </si>
  <si>
    <t>TOLOZA</t>
  </si>
  <si>
    <t>graceulittt13@yahoo.com</t>
  </si>
  <si>
    <t>JOMAR</t>
  </si>
  <si>
    <t>BUCO</t>
  </si>
  <si>
    <t>jomarviray11@gmail.com</t>
  </si>
  <si>
    <t>COMCAST XM T1 WAVE 36</t>
  </si>
  <si>
    <t>ACOSTA</t>
  </si>
  <si>
    <t>BELTRAN</t>
  </si>
  <si>
    <t>orayion@gmail.com</t>
  </si>
  <si>
    <t>ADIVA</t>
  </si>
  <si>
    <t>JOSHELLE</t>
  </si>
  <si>
    <t>TIGLAO</t>
  </si>
  <si>
    <t>adivajoshelle@gmail.com</t>
  </si>
  <si>
    <t>ATIENZA</t>
  </si>
  <si>
    <t>JOHN RUSSEL</t>
  </si>
  <si>
    <t>jrusselazneita@gmail.com</t>
  </si>
  <si>
    <t>CAYAN</t>
  </si>
  <si>
    <t>JERICA</t>
  </si>
  <si>
    <t>AVILA</t>
  </si>
  <si>
    <t>jericasbavila@gmail.com</t>
  </si>
  <si>
    <t>PAG-IBIG LOYALTY ID</t>
  </si>
  <si>
    <t>CENTENO</t>
  </si>
  <si>
    <t>ALYSSAH SOPHIA</t>
  </si>
  <si>
    <t>alyssahsophiac@gmail.com</t>
  </si>
  <si>
    <t>BIR ID</t>
  </si>
  <si>
    <t>CURA</t>
  </si>
  <si>
    <t>JHON MARC</t>
  </si>
  <si>
    <t>marccura0218@gmail.com</t>
  </si>
  <si>
    <t>DALAMPASIG</t>
  </si>
  <si>
    <t>KING DAVID</t>
  </si>
  <si>
    <t>PADAGAS</t>
  </si>
  <si>
    <t>davidkingdalampasig@gmail.com</t>
  </si>
  <si>
    <t>FOR VALIDATION</t>
  </si>
  <si>
    <t>EUNICE</t>
  </si>
  <si>
    <t>eunicedeguzman79@gmail.com</t>
  </si>
  <si>
    <t>EQUIPILAG</t>
  </si>
  <si>
    <t>DANILO</t>
  </si>
  <si>
    <t>CAGUIN</t>
  </si>
  <si>
    <t>daniloequipilag12@gmail.com</t>
  </si>
  <si>
    <t>LEGASPI</t>
  </si>
  <si>
    <t>JOSHUA MARI</t>
  </si>
  <si>
    <t>MANLUPIG</t>
  </si>
  <si>
    <t>josuweets.legaspi09@gmail.com</t>
  </si>
  <si>
    <t>LIBUSTIS</t>
  </si>
  <si>
    <t>MARJESS</t>
  </si>
  <si>
    <t>LUMANLAN</t>
  </si>
  <si>
    <t>mlibustis0330@gmail.com</t>
  </si>
  <si>
    <t>LIMPIN</t>
  </si>
  <si>
    <t>JOANNA JOY</t>
  </si>
  <si>
    <t>limpinjoanna@gmail.com</t>
  </si>
  <si>
    <t>LIWANAG</t>
  </si>
  <si>
    <t>RIANNA FE</t>
  </si>
  <si>
    <t>WILLIAMS</t>
  </si>
  <si>
    <t>riannafe@gmail.com</t>
  </si>
  <si>
    <t xml:space="preserve">BARANGAY ID </t>
  </si>
  <si>
    <t>MANZANILLO</t>
  </si>
  <si>
    <t>JOSHUA FRAY</t>
  </si>
  <si>
    <t>joshuafraymanzanillo@gmail.com</t>
  </si>
  <si>
    <t>NAOMI NICOLE</t>
  </si>
  <si>
    <t>naomi.padua.97@gmail.com</t>
  </si>
  <si>
    <t>14-251829191-1</t>
  </si>
  <si>
    <t>1212-9123-1144</t>
  </si>
  <si>
    <t>394-130-276</t>
  </si>
  <si>
    <t>QUIAMBAO</t>
  </si>
  <si>
    <t>ELAILA JOY</t>
  </si>
  <si>
    <t>elailajoyquiambao@gmail.com</t>
  </si>
  <si>
    <t>SOLIS</t>
  </si>
  <si>
    <t>HANICELLE</t>
  </si>
  <si>
    <t>MEJIA</t>
  </si>
  <si>
    <t>makaylaabarcar@gmail.com</t>
  </si>
  <si>
    <t>TABULINA</t>
  </si>
  <si>
    <t>MARIA JULIANA</t>
  </si>
  <si>
    <t>MUAÑA</t>
  </si>
  <si>
    <t>tabulinamariajuliana17@gmail.com</t>
  </si>
  <si>
    <t>TAGACAY</t>
  </si>
  <si>
    <t>KYLA MAE</t>
  </si>
  <si>
    <t>JIMENEZ</t>
  </si>
  <si>
    <t>kylilmoguanshan@gmail.com</t>
  </si>
  <si>
    <t>TAPANG</t>
  </si>
  <si>
    <t>KHARL LAURENCE</t>
  </si>
  <si>
    <t>BAKING</t>
  </si>
  <si>
    <t>khrltpng@gmail.com</t>
  </si>
  <si>
    <t>TOMBO</t>
  </si>
  <si>
    <t>ALEXANDRA</t>
  </si>
  <si>
    <t>DUYA</t>
  </si>
  <si>
    <t>TOMBOALEXA5@GMAIL.COM</t>
  </si>
  <si>
    <t>TUCA</t>
  </si>
  <si>
    <t>JOVEN</t>
  </si>
  <si>
    <t>NAGUIT</t>
  </si>
  <si>
    <t>jovz191992@gmail.com</t>
  </si>
  <si>
    <t>CLARK - VXP0007</t>
  </si>
  <si>
    <t>COMCAST REPAIR VOICE WAVE 12</t>
  </si>
  <si>
    <t>GIAN CARLO</t>
  </si>
  <si>
    <t>COSTALES</t>
  </si>
  <si>
    <t>gcbuan07@gmail.com</t>
  </si>
  <si>
    <t>E - FORM</t>
  </si>
  <si>
    <t>CATAP</t>
  </si>
  <si>
    <t>ALVIN</t>
  </si>
  <si>
    <t>DAYRIT</t>
  </si>
  <si>
    <t>alvincatap5@gmail.com</t>
  </si>
  <si>
    <t>VERIFICATION FORM</t>
  </si>
  <si>
    <t>CAYANAN</t>
  </si>
  <si>
    <t>BREANA SOPHIA</t>
  </si>
  <si>
    <t>cayananbreana@gmail.com</t>
  </si>
  <si>
    <t>DELIVERIO</t>
  </si>
  <si>
    <t>PETER MYRNEL</t>
  </si>
  <si>
    <t>CONSOLACION</t>
  </si>
  <si>
    <t>pet_md05@yahoo.com</t>
  </si>
  <si>
    <t>GABUCAY</t>
  </si>
  <si>
    <t>JULIUS</t>
  </si>
  <si>
    <t>MENDIETA</t>
  </si>
  <si>
    <t>09272800843/09538465888</t>
  </si>
  <si>
    <t>jongabucay893@gmail.com</t>
  </si>
  <si>
    <t>MARIÑAS</t>
  </si>
  <si>
    <t>ALDRIN</t>
  </si>
  <si>
    <t>BATISTIANA</t>
  </si>
  <si>
    <t>aldrinmarinas6@gmail.com</t>
  </si>
  <si>
    <t>MATIBAG</t>
  </si>
  <si>
    <t>ADRIAN MEARSK</t>
  </si>
  <si>
    <t>mers.mnl@gmail.com</t>
  </si>
  <si>
    <t>MONTALES</t>
  </si>
  <si>
    <t>RACHELLE</t>
  </si>
  <si>
    <t>montalesrachelle10@gmail.com</t>
  </si>
  <si>
    <t>MARIA ANGELICA</t>
  </si>
  <si>
    <t>ALLER</t>
  </si>
  <si>
    <t>19201.paras.mariaangelica.a@gmail.com</t>
  </si>
  <si>
    <t>PORTILLO</t>
  </si>
  <si>
    <t>SAMANTHA LORENZ</t>
  </si>
  <si>
    <t>TARROBAL</t>
  </si>
  <si>
    <t>lorenzsamantha617@gmail.com</t>
  </si>
  <si>
    <t>SICAT</t>
  </si>
  <si>
    <t>JIMUELL</t>
  </si>
  <si>
    <t>sicatjimuells@gmail.com</t>
  </si>
  <si>
    <t>QUITO</t>
  </si>
  <si>
    <t>MONTEBON</t>
  </si>
  <si>
    <t>quito.michael96@gmail.com</t>
  </si>
  <si>
    <t>ESCUETA</t>
  </si>
  <si>
    <t>MARVIN DELANEY</t>
  </si>
  <si>
    <t>BARRETO</t>
  </si>
  <si>
    <t>marvinescueta24@gmail.com</t>
  </si>
  <si>
    <t>VXI ID</t>
  </si>
  <si>
    <t>COMCAST XM T1 WAVE 37</t>
  </si>
  <si>
    <t>BALBIN</t>
  </si>
  <si>
    <t>ARBY</t>
  </si>
  <si>
    <t>SISON</t>
  </si>
  <si>
    <t>rhealynbalbin1988@gmail.com</t>
  </si>
  <si>
    <t>CALIBUSO</t>
  </si>
  <si>
    <t>KRIZBELLE LYN</t>
  </si>
  <si>
    <t>krizbellelynmiranda@gmail.com</t>
  </si>
  <si>
    <t>CAWALING</t>
  </si>
  <si>
    <t>LADY MAE</t>
  </si>
  <si>
    <t>TAGUINOD</t>
  </si>
  <si>
    <t>mhaeycawaling@gmail.com</t>
  </si>
  <si>
    <t>CIPRIANO</t>
  </si>
  <si>
    <t>SHANIA JUENE</t>
  </si>
  <si>
    <t>ROSAURO</t>
  </si>
  <si>
    <t>shaaanuuu01@gmail.com</t>
  </si>
  <si>
    <t>TRISHA</t>
  </si>
  <si>
    <t>SADDI</t>
  </si>
  <si>
    <t>dtrisha906@gmail.com</t>
  </si>
  <si>
    <t>FABROS</t>
  </si>
  <si>
    <t>JENNIFER</t>
  </si>
  <si>
    <t>MARBELLA</t>
  </si>
  <si>
    <t>jenniferfabros07@gmail.com</t>
  </si>
  <si>
    <t>GALZOTE</t>
  </si>
  <si>
    <t>VERONICA ANN</t>
  </si>
  <si>
    <t>galzoteveronicaann@gmail.com</t>
  </si>
  <si>
    <t>MADRIDANO JR.</t>
  </si>
  <si>
    <t>jdrid22@gmail.com</t>
  </si>
  <si>
    <t>MAGSAKAY</t>
  </si>
  <si>
    <t>MERLYN</t>
  </si>
  <si>
    <t>merlynmagsakay01@yahoo.com</t>
  </si>
  <si>
    <t>MANGALINDAN</t>
  </si>
  <si>
    <t>RISS RIEL</t>
  </si>
  <si>
    <t>DE AUSEN</t>
  </si>
  <si>
    <t>rissriel@gmail.com</t>
  </si>
  <si>
    <t>NICDAO</t>
  </si>
  <si>
    <t>JOAQUIN</t>
  </si>
  <si>
    <t>joshnicdao351@gmail.com</t>
  </si>
  <si>
    <t>PUNZALAN</t>
  </si>
  <si>
    <t>MARJORIE</t>
  </si>
  <si>
    <t>mpunzalan502@gmail.com</t>
  </si>
  <si>
    <t>RAFFY</t>
  </si>
  <si>
    <t>CARPIO</t>
  </si>
  <si>
    <t>quiambaoraffy22@gmail.com</t>
  </si>
  <si>
    <t>SAMSON</t>
  </si>
  <si>
    <t>MYLENE</t>
  </si>
  <si>
    <t>samsonmylene14@gmail.com</t>
  </si>
  <si>
    <t>TALAVERA</t>
  </si>
  <si>
    <t>JOHN ROLAND</t>
  </si>
  <si>
    <t>YULO</t>
  </si>
  <si>
    <t>jryulo30@gmail.com</t>
  </si>
  <si>
    <t>INCOMPLETE</t>
  </si>
  <si>
    <t>TIANELA</t>
  </si>
  <si>
    <t>SALVACION</t>
  </si>
  <si>
    <t>OCFEMIA</t>
  </si>
  <si>
    <t>ghindirk@gmail.com</t>
  </si>
  <si>
    <t>COMCAST REPAIR VOICE WAVE 13</t>
  </si>
  <si>
    <t>ALADANO</t>
  </si>
  <si>
    <t>RAYAJEN</t>
  </si>
  <si>
    <t>MANGILIMAN</t>
  </si>
  <si>
    <t>rayajenmaladano@gmail.com</t>
  </si>
  <si>
    <t>ARAÑAS</t>
  </si>
  <si>
    <t>CATHERINE KAYE</t>
  </si>
  <si>
    <t>CABALLES</t>
  </si>
  <si>
    <t>catherineeearanas@gmail.com</t>
  </si>
  <si>
    <t>BARLES</t>
  </si>
  <si>
    <t>JOANNA MARIE</t>
  </si>
  <si>
    <t>joannamariefbarles@gmail.com</t>
  </si>
  <si>
    <t>ORUS REGISTRATION</t>
  </si>
  <si>
    <t>DONE ORUS REGISTRATION 03/19</t>
  </si>
  <si>
    <t>CABRERA</t>
  </si>
  <si>
    <t>FLORENCE</t>
  </si>
  <si>
    <t>VIDAL</t>
  </si>
  <si>
    <t>cabreraflorence4@gmail.com</t>
  </si>
  <si>
    <t>CATULONG</t>
  </si>
  <si>
    <t>ANTHONY CEASAR</t>
  </si>
  <si>
    <t>ALLOSO</t>
  </si>
  <si>
    <t>anthony.catulong@yahoo.com</t>
  </si>
  <si>
    <t>DALUMA</t>
  </si>
  <si>
    <t>KHALID</t>
  </si>
  <si>
    <t>UBAN</t>
  </si>
  <si>
    <t>Itsmekhalid27@gmail.com</t>
  </si>
  <si>
    <t>E-ANNE VHERNADETTE</t>
  </si>
  <si>
    <t>eannedelarosa.trianon@gmail.com</t>
  </si>
  <si>
    <t>DRIVER'S  LICENSE</t>
  </si>
  <si>
    <t>CATHLEEN</t>
  </si>
  <si>
    <t>MANLAPAZ</t>
  </si>
  <si>
    <t>cathleendizon09@gmail.com</t>
  </si>
  <si>
    <t>DULLAGA</t>
  </si>
  <si>
    <t>DHANALYN</t>
  </si>
  <si>
    <t>dullagadhanalyn@gmail.com</t>
  </si>
  <si>
    <t>ESGUERRA</t>
  </si>
  <si>
    <t>NICOLE</t>
  </si>
  <si>
    <t>PASAMONTE</t>
  </si>
  <si>
    <t>nicoleesguerra05@gmail.com</t>
  </si>
  <si>
    <t>FRANCISCO</t>
  </si>
  <si>
    <t>LEVI</t>
  </si>
  <si>
    <t>francisco.levidx@gmail.com</t>
  </si>
  <si>
    <t>APRILLE JOY</t>
  </si>
  <si>
    <t>ESTIGOY</t>
  </si>
  <si>
    <t>aprillejoyg0mez08@gmail.com</t>
  </si>
  <si>
    <t>R1A</t>
  </si>
  <si>
    <t>02-3954807-4</t>
  </si>
  <si>
    <t>GONDONG</t>
  </si>
  <si>
    <t>JOHN ALBERT</t>
  </si>
  <si>
    <t>FABRICANTE</t>
  </si>
  <si>
    <t>gondong.albert44@gmail.com</t>
  </si>
  <si>
    <t>JELLEY</t>
  </si>
  <si>
    <t>TRICIA ANN</t>
  </si>
  <si>
    <t>RACAZA</t>
  </si>
  <si>
    <t>jllyschoolemail.gmail.com</t>
  </si>
  <si>
    <t>LAGAYAN</t>
  </si>
  <si>
    <t>JHERALENE</t>
  </si>
  <si>
    <t>DUMRIQUE</t>
  </si>
  <si>
    <t>jheralenelagayan@gmail.com</t>
  </si>
  <si>
    <t xml:space="preserve">MDF </t>
  </si>
  <si>
    <t>ALECIA</t>
  </si>
  <si>
    <t>alecia.naguit@gmail.com</t>
  </si>
  <si>
    <t xml:space="preserve">YES </t>
  </si>
  <si>
    <t>OCCIDENTAL</t>
  </si>
  <si>
    <t>GRACE</t>
  </si>
  <si>
    <t>graceoccidental43@gmail.com</t>
  </si>
  <si>
    <t xml:space="preserve">DIGITAL ID </t>
  </si>
  <si>
    <t>SAMUEL JOHN</t>
  </si>
  <si>
    <t>LIBATIQUE</t>
  </si>
  <si>
    <t>samueljohnordona@gmail.com</t>
  </si>
  <si>
    <t>PATRICIO</t>
  </si>
  <si>
    <t>EUGENE LEVY</t>
  </si>
  <si>
    <t>VILLASEÑOR</t>
  </si>
  <si>
    <t>levy.patricio20@gmail.com</t>
  </si>
  <si>
    <t>PILAPIL JR.</t>
  </si>
  <si>
    <t>EDWIN</t>
  </si>
  <si>
    <t>LARANANG</t>
  </si>
  <si>
    <t>edwinpilapiljr19@gmail.com</t>
  </si>
  <si>
    <t>RICAFORT</t>
  </si>
  <si>
    <t>JASFER</t>
  </si>
  <si>
    <t>jasferricafort@gmail.com</t>
  </si>
  <si>
    <t>TAÑEDO</t>
  </si>
  <si>
    <t>MARIE ANTONETTE</t>
  </si>
  <si>
    <t>ESCOVIDAL</t>
  </si>
  <si>
    <t>itsmariemae26@gmail.com</t>
  </si>
  <si>
    <t>VALEÑA</t>
  </si>
  <si>
    <t>MYRNA</t>
  </si>
  <si>
    <t>CARIÑO</t>
  </si>
  <si>
    <t>mhai13valena@gmail.com</t>
  </si>
  <si>
    <t>COMCAST XM T1 WAVE 38</t>
  </si>
  <si>
    <t>ABAD</t>
  </si>
  <si>
    <t>PATRICK</t>
  </si>
  <si>
    <t>abadpatrickm@gmail.com</t>
  </si>
  <si>
    <t>RUSSELL JAN</t>
  </si>
  <si>
    <t>MAGLALANG</t>
  </si>
  <si>
    <t>rjan29.antonio@gmail.com</t>
  </si>
  <si>
    <t>BACOMO</t>
  </si>
  <si>
    <t>FENNY LAINE</t>
  </si>
  <si>
    <t>bfennylaine@yahoo.com</t>
  </si>
  <si>
    <t>1901 FORM</t>
  </si>
  <si>
    <t>BAMBA</t>
  </si>
  <si>
    <t>KETH IVAN</t>
  </si>
  <si>
    <t>ACERON</t>
  </si>
  <si>
    <t>bambaivankeith@gmail.com</t>
  </si>
  <si>
    <t xml:space="preserve">2316 FORM </t>
  </si>
  <si>
    <t>BATAC</t>
  </si>
  <si>
    <t>AARON</t>
  </si>
  <si>
    <t>LLONA</t>
  </si>
  <si>
    <t>TyrannicalSadist@gmail.com</t>
  </si>
  <si>
    <t xml:space="preserve">PERSONAL RECORD </t>
  </si>
  <si>
    <t>BESMONTE</t>
  </si>
  <si>
    <t>TEREY JOY</t>
  </si>
  <si>
    <t>besmontetj@gmail.com</t>
  </si>
  <si>
    <t>TRANSACTION CARD</t>
  </si>
  <si>
    <t>1905 FORM</t>
  </si>
  <si>
    <t>CELIS</t>
  </si>
  <si>
    <t>LAIKA LUIS</t>
  </si>
  <si>
    <t>laika.luiscelis22@gmail.com</t>
  </si>
  <si>
    <t>EMPLOYMENT</t>
  </si>
  <si>
    <t>646 -667 -020</t>
  </si>
  <si>
    <t>STUDENT DRIVER'L</t>
  </si>
  <si>
    <t>DE TABLAN</t>
  </si>
  <si>
    <t>VERGEL</t>
  </si>
  <si>
    <t>Vvergel.detablan99@fiserv.com</t>
  </si>
  <si>
    <t>FRANCISCO JR.</t>
  </si>
  <si>
    <t>BYRON</t>
  </si>
  <si>
    <t>ANCHETA</t>
  </si>
  <si>
    <t>BYRONFRANCISCOJR@GMAIL.COM</t>
  </si>
  <si>
    <t>HABER</t>
  </si>
  <si>
    <t>GABRIEL ANGEL</t>
  </si>
  <si>
    <t>DIMALANTA</t>
  </si>
  <si>
    <t>habergabriel1999@gmail.com</t>
  </si>
  <si>
    <t>LOCMAYON</t>
  </si>
  <si>
    <t>DIOMAR</t>
  </si>
  <si>
    <t>PULVINAR</t>
  </si>
  <si>
    <t>diomarlocmayon@gmail.com</t>
  </si>
  <si>
    <t>STEVEN JHON</t>
  </si>
  <si>
    <t>DUNGCA</t>
  </si>
  <si>
    <t>Stevenjhonlopez@gmail.com</t>
  </si>
  <si>
    <t>MASBANG</t>
  </si>
  <si>
    <t>RAPHAEL PAULO</t>
  </si>
  <si>
    <t>LAO</t>
  </si>
  <si>
    <t>raphaelmasbang01@gmail.com</t>
  </si>
  <si>
    <t>francismunozpineda@gmail.com</t>
  </si>
  <si>
    <t xml:space="preserve">SS NUMBER SLIP </t>
  </si>
  <si>
    <t>MARK ALDRIENE</t>
  </si>
  <si>
    <t>LAZARO</t>
  </si>
  <si>
    <t>punzalanmark33@gmail.com</t>
  </si>
  <si>
    <t xml:space="preserve">VERIFICATION FORM </t>
  </si>
  <si>
    <t>RACCA</t>
  </si>
  <si>
    <t>ROCKY BOY</t>
  </si>
  <si>
    <t>MATA</t>
  </si>
  <si>
    <t>rockyboyracca@gmail.com</t>
  </si>
  <si>
    <t>RAGASA</t>
  </si>
  <si>
    <t>MICHAEL LANCE</t>
  </si>
  <si>
    <t>ABANDO</t>
  </si>
  <si>
    <t>michaellanceragasa@gmail.com</t>
  </si>
  <si>
    <t>MDR / ID</t>
  </si>
  <si>
    <t>SARMIENTO</t>
  </si>
  <si>
    <t>LEILANI</t>
  </si>
  <si>
    <t>NUGUID</t>
  </si>
  <si>
    <t>lei28_sarmiento@yahoo.com</t>
  </si>
  <si>
    <t>SEBASTIAN</t>
  </si>
  <si>
    <t>MAURICE AARON</t>
  </si>
  <si>
    <t>LEMORINAS</t>
  </si>
  <si>
    <t>learnwithmaurice@gmail.com</t>
  </si>
  <si>
    <t>SEMACIO</t>
  </si>
  <si>
    <t>CLINT JAY</t>
  </si>
  <si>
    <t>ALINGALAN</t>
  </si>
  <si>
    <t>Clintsemacio9931@gmail.com</t>
  </si>
  <si>
    <t>SIOS-E</t>
  </si>
  <si>
    <t>GIL LARRIE ROSE</t>
  </si>
  <si>
    <t>DIEZ</t>
  </si>
  <si>
    <t>gilarriesioshe@gmail.com</t>
  </si>
  <si>
    <t>TENGCO</t>
  </si>
  <si>
    <t>JOAN</t>
  </si>
  <si>
    <t>SAMONTE</t>
  </si>
  <si>
    <t>jtengco17@gmail.com</t>
  </si>
  <si>
    <t xml:space="preserve">ONLINE STATIC </t>
  </si>
  <si>
    <t>RONALD</t>
  </si>
  <si>
    <t>BALATBAT</t>
  </si>
  <si>
    <t>ronaldvalena3022@gmail.com</t>
  </si>
  <si>
    <t xml:space="preserve">FOR MANUAL REGISTRATION </t>
  </si>
  <si>
    <t>VENTURA II</t>
  </si>
  <si>
    <t>ERNESTO</t>
  </si>
  <si>
    <t>CAILANG</t>
  </si>
  <si>
    <t>ernestvent@yahoo.com</t>
  </si>
  <si>
    <t>VIBAL</t>
  </si>
  <si>
    <t>ARNY</t>
  </si>
  <si>
    <t>CUASAY</t>
  </si>
  <si>
    <t>arnyvibal0@gmail.com</t>
  </si>
  <si>
    <t>COMCAST XM T1 WAVE 39</t>
  </si>
  <si>
    <t>BROWN</t>
  </si>
  <si>
    <t>VALCANA ASHLEY</t>
  </si>
  <si>
    <t>PENSOCAS</t>
  </si>
  <si>
    <t>valcanaashelybrown@gmail.com</t>
  </si>
  <si>
    <t>CABAL</t>
  </si>
  <si>
    <t>JOHN OWEN</t>
  </si>
  <si>
    <t>CORILLA</t>
  </si>
  <si>
    <t>johnowencabal123321@gmail.com</t>
  </si>
  <si>
    <t>DONE ORUS REGISTRATION/04.18.2024</t>
  </si>
  <si>
    <t xml:space="preserve">NATIONAL ID </t>
  </si>
  <si>
    <t>CACHERO</t>
  </si>
  <si>
    <t>JORDAN</t>
  </si>
  <si>
    <t>CALISAY</t>
  </si>
  <si>
    <t>jordancachero921@gmail.com</t>
  </si>
  <si>
    <t>718-652-636</t>
  </si>
  <si>
    <t>DANCEL</t>
  </si>
  <si>
    <t>EDUARDO</t>
  </si>
  <si>
    <t>CHUA</t>
  </si>
  <si>
    <t>eduardo.danceliii@gmail.com</t>
  </si>
  <si>
    <t>641-866-200</t>
  </si>
  <si>
    <t>KATHERINE</t>
  </si>
  <si>
    <t>deguzmanemack08@gmail.com</t>
  </si>
  <si>
    <t>RAYMART</t>
  </si>
  <si>
    <t>URBE</t>
  </si>
  <si>
    <t>katdeguzman897@gmail.com</t>
  </si>
  <si>
    <t>GELVIZON</t>
  </si>
  <si>
    <t>SHARMAINE JOY</t>
  </si>
  <si>
    <t>MAHINAY</t>
  </si>
  <si>
    <t>sharmainejoygelvizon@gmail.com</t>
  </si>
  <si>
    <t>065/23/2024</t>
  </si>
  <si>
    <t>LACANLALE</t>
  </si>
  <si>
    <t>JALEN KURVY</t>
  </si>
  <si>
    <t>MERCADO</t>
  </si>
  <si>
    <t>lacanlalejalenkurvy@gmail.com</t>
  </si>
  <si>
    <t>DONE ORUS REGISTER/04.05.2024</t>
  </si>
  <si>
    <t>SEBASTIAN ABCDE</t>
  </si>
  <si>
    <t>MUYRONG</t>
  </si>
  <si>
    <t>abcde_muyrong@yahoo.com</t>
  </si>
  <si>
    <t xml:space="preserve"> ORUS REGISTRATION </t>
  </si>
  <si>
    <t>DONE ORUS REGISTRATION 3/18</t>
  </si>
  <si>
    <t>LORENZO</t>
  </si>
  <si>
    <t>ALCON</t>
  </si>
  <si>
    <t>AGUSTIN</t>
  </si>
  <si>
    <t>alconlorenzo24@gmail.com</t>
  </si>
  <si>
    <t>MANAYAN</t>
  </si>
  <si>
    <t>AL-FEIZAL</t>
  </si>
  <si>
    <t>ABING</t>
  </si>
  <si>
    <t>alfeizalmanayan@gmail.com</t>
  </si>
  <si>
    <t>DONE ORUS REGISTER/04.03.2024</t>
  </si>
  <si>
    <t>647-444-175</t>
  </si>
  <si>
    <t>MARATAS</t>
  </si>
  <si>
    <t>CHARISSA</t>
  </si>
  <si>
    <t>DIGAMON</t>
  </si>
  <si>
    <t>chassychase15@gmail.com</t>
  </si>
  <si>
    <t>PARAYAOAN</t>
  </si>
  <si>
    <t>ANDRO</t>
  </si>
  <si>
    <t>OLLETA</t>
  </si>
  <si>
    <t>iceparayaoan@gmail.com</t>
  </si>
  <si>
    <t>PAULO NICOLLE</t>
  </si>
  <si>
    <t>quiambaopaulonicolle@gmail.com</t>
  </si>
  <si>
    <t>SALONGA</t>
  </si>
  <si>
    <t>JOSEPH</t>
  </si>
  <si>
    <t>josephjofel21@gmail.com</t>
  </si>
  <si>
    <t>908-655-046</t>
  </si>
  <si>
    <t>SALUM</t>
  </si>
  <si>
    <t>KENNETH LLOYD</t>
  </si>
  <si>
    <t>CASTRICIONES</t>
  </si>
  <si>
    <t>kaynesalum@gmail.com</t>
  </si>
  <si>
    <t>SAPON</t>
  </si>
  <si>
    <t>CHARMAINE ANNE LOUIESE</t>
  </si>
  <si>
    <t>saponcharmainej@gmail.com</t>
  </si>
  <si>
    <t>SIMBULAN</t>
  </si>
  <si>
    <t>RAPHAEL NICOLAS</t>
  </si>
  <si>
    <t>rsimbulan17@gmail.com</t>
  </si>
  <si>
    <t>TULIO</t>
  </si>
  <si>
    <t>NICOLE ANN</t>
  </si>
  <si>
    <t>liaraclairetulio21@yahoo.com</t>
  </si>
  <si>
    <t>VITUG</t>
  </si>
  <si>
    <t>NICO PAULO</t>
  </si>
  <si>
    <t>niicopaulo@gmail.com</t>
  </si>
  <si>
    <t>647 -372 -884</t>
  </si>
  <si>
    <t>COMCAST XM T1 WAVE 40</t>
  </si>
  <si>
    <t>AGDAN</t>
  </si>
  <si>
    <t>ERWIN</t>
  </si>
  <si>
    <t>DURIA</t>
  </si>
  <si>
    <t>erwinagdan003@gmail.com</t>
  </si>
  <si>
    <t>04-2679262-0</t>
  </si>
  <si>
    <t>22-000121403-9</t>
  </si>
  <si>
    <t>1210-8412-1647</t>
  </si>
  <si>
    <t>AGUILANDO</t>
  </si>
  <si>
    <t>WARREN</t>
  </si>
  <si>
    <t>TOMAS</t>
  </si>
  <si>
    <t>warrenaguilando2@gmail.com</t>
  </si>
  <si>
    <t>01-3051297-6</t>
  </si>
  <si>
    <t>06-250034355-4</t>
  </si>
  <si>
    <t>1213-0754-6257</t>
  </si>
  <si>
    <t>BANDOLA</t>
  </si>
  <si>
    <t>ZACHARY KEVIN</t>
  </si>
  <si>
    <t>MARIMLA</t>
  </si>
  <si>
    <t>sheengab.b522@gmail.com</t>
  </si>
  <si>
    <t>02-4962089-8</t>
  </si>
  <si>
    <t>07-254221141-6</t>
  </si>
  <si>
    <t>1213-2499-5486</t>
  </si>
  <si>
    <t>DONE ORUS REGISTER/04.04.2024</t>
  </si>
  <si>
    <t>CANDIDATO</t>
  </si>
  <si>
    <t>JULIE ANNE</t>
  </si>
  <si>
    <t>LAYUG</t>
  </si>
  <si>
    <t>julieannecandidato23200307@gmail.com</t>
  </si>
  <si>
    <t>DONE ORUS REGISTRATION 04/19</t>
  </si>
  <si>
    <t>EDWINA</t>
  </si>
  <si>
    <t>MUSNI</t>
  </si>
  <si>
    <t>wina.yham16@gmail.com</t>
  </si>
  <si>
    <t>EUSTAQUIO</t>
  </si>
  <si>
    <t>GRACELYN</t>
  </si>
  <si>
    <t>gracelyneustaquio54@gmail.com</t>
  </si>
  <si>
    <t>02-4701102-7</t>
  </si>
  <si>
    <t>07-251250363-3</t>
  </si>
  <si>
    <t>1213-0163-8788</t>
  </si>
  <si>
    <t>375-865-371</t>
  </si>
  <si>
    <t>GALLARDO</t>
  </si>
  <si>
    <t>MARVIN</t>
  </si>
  <si>
    <t>marvingallardo0126@gmail.com</t>
  </si>
  <si>
    <t>02-4346756-5</t>
  </si>
  <si>
    <t>07-051138711-4</t>
  </si>
  <si>
    <t>1212-2695-8160</t>
  </si>
  <si>
    <t>CARLOS STEVEN JULIAN</t>
  </si>
  <si>
    <t>DINGAL</t>
  </si>
  <si>
    <t>csjgonzales01@gmail.com</t>
  </si>
  <si>
    <t>02-5116540-6</t>
  </si>
  <si>
    <t>07-026280068-5</t>
  </si>
  <si>
    <t>1213-3824-1423</t>
  </si>
  <si>
    <t xml:space="preserve"> WILL NOT CONTINUE FOR TRAINING</t>
  </si>
  <si>
    <t>INVALID/NO MIDDLE NAME</t>
  </si>
  <si>
    <t>IGNACIO</t>
  </si>
  <si>
    <t>DARIAN</t>
  </si>
  <si>
    <t>TOMANGOG</t>
  </si>
  <si>
    <t>ignaciodarian0000@gmail.com</t>
  </si>
  <si>
    <t>07-251603454-9</t>
  </si>
  <si>
    <t>1212-6676-1896</t>
  </si>
  <si>
    <t>LAVARIAS</t>
  </si>
  <si>
    <t>marvin34lavarias@gmail.com</t>
  </si>
  <si>
    <t>02-2268917-3</t>
  </si>
  <si>
    <t>07-050559219-9</t>
  </si>
  <si>
    <t>1210-2616 -6493</t>
  </si>
  <si>
    <t>292-275-777</t>
  </si>
  <si>
    <t>PAGIBIG LOYALTY CARD</t>
  </si>
  <si>
    <t>MAGNATO</t>
  </si>
  <si>
    <t>ROMEL</t>
  </si>
  <si>
    <t>PALMONE</t>
  </si>
  <si>
    <t>Romelpalmones17@gmail.com</t>
  </si>
  <si>
    <t xml:space="preserve">ENDORSED </t>
  </si>
  <si>
    <t>PENDING RESULT - 10.12 STILL NO RESULT</t>
  </si>
  <si>
    <t>02-4614653-7</t>
  </si>
  <si>
    <t>07-026000691-4</t>
  </si>
  <si>
    <t>INVALID/NEED SIGN</t>
  </si>
  <si>
    <t>MARQUITA</t>
  </si>
  <si>
    <t>MARK JERWIN</t>
  </si>
  <si>
    <t>MORANTE</t>
  </si>
  <si>
    <t>marquitamarkjerwin@gmail.com</t>
  </si>
  <si>
    <t>02-4996818-1</t>
  </si>
  <si>
    <t>09-250367550-3</t>
  </si>
  <si>
    <t>1213-2811-4856</t>
  </si>
  <si>
    <t>ASKING FOR SENDING A PROOF WITH ORUS LOGO</t>
  </si>
  <si>
    <t>MELECIO</t>
  </si>
  <si>
    <t>BRADY JONES</t>
  </si>
  <si>
    <t>JUNIO</t>
  </si>
  <si>
    <t>bradyjonesxoxo@gmail.com</t>
  </si>
  <si>
    <t>34-9625343-9</t>
  </si>
  <si>
    <t>05-050320518-9</t>
  </si>
  <si>
    <t>1212-7302-7880</t>
  </si>
  <si>
    <t>389-715-000</t>
  </si>
  <si>
    <t>NARRA</t>
  </si>
  <si>
    <t>JAMAICA</t>
  </si>
  <si>
    <t>GOZUM</t>
  </si>
  <si>
    <t>narrajamaica@gmail.com</t>
  </si>
  <si>
    <t>02-5029381-6</t>
  </si>
  <si>
    <t>07-026256166-4</t>
  </si>
  <si>
    <t>1213-3094-6602</t>
  </si>
  <si>
    <t>DONE ORUS REGISTRATION 04.12</t>
  </si>
  <si>
    <t>JAIME LORENZO</t>
  </si>
  <si>
    <t>SIMON</t>
  </si>
  <si>
    <t>jlsn731@gmail.com</t>
  </si>
  <si>
    <t>APRIL 10 RELEASE / DIDN'T CONTINUE HIS TRAINING / ACCORDING TO NAVARRO HIMSELF, HE'S NOT WITH VXI ANYMORE 04.17</t>
  </si>
  <si>
    <t>1211-9362-1656</t>
  </si>
  <si>
    <t>PAMINTUAN</t>
  </si>
  <si>
    <t>SHANNAIAH KEITH</t>
  </si>
  <si>
    <t>ROSILLO</t>
  </si>
  <si>
    <t>keithpamintuan1c@gmail..com</t>
  </si>
  <si>
    <t>35-1292529-8</t>
  </si>
  <si>
    <t>07-250704350-0</t>
  </si>
  <si>
    <t>1212-8136-9145</t>
  </si>
  <si>
    <t>382-878-369</t>
  </si>
  <si>
    <t>FRANCIS FLOYD</t>
  </si>
  <si>
    <t>PINGAL</t>
  </si>
  <si>
    <t>parasiparansis@gmail.com</t>
  </si>
  <si>
    <t>35-1845259-0</t>
  </si>
  <si>
    <t>1212-9651-2520</t>
  </si>
  <si>
    <t>PILARTA</t>
  </si>
  <si>
    <t>WENCESS</t>
  </si>
  <si>
    <t>CALIWAG</t>
  </si>
  <si>
    <t>wencesspilartac@gmail.com</t>
  </si>
  <si>
    <t>01-2693861-6</t>
  </si>
  <si>
    <t>04-025353962-5</t>
  </si>
  <si>
    <t>1213-0870-3542</t>
  </si>
  <si>
    <t>615-524-482</t>
  </si>
  <si>
    <t>VOTERS</t>
  </si>
  <si>
    <t>RAMOS</t>
  </si>
  <si>
    <t>ANGELIE</t>
  </si>
  <si>
    <t>TURLA</t>
  </si>
  <si>
    <t>ramosangelieturla@gmail.com</t>
  </si>
  <si>
    <t>02-4992962-5</t>
  </si>
  <si>
    <t>07-252153301-4</t>
  </si>
  <si>
    <t>633-318-406</t>
  </si>
  <si>
    <t>POSTAL</t>
  </si>
  <si>
    <t>RIGOR</t>
  </si>
  <si>
    <t>RICHARD BRYAN</t>
  </si>
  <si>
    <t>rb.rigor101021@gmail.com</t>
  </si>
  <si>
    <t>35-0343001-9</t>
  </si>
  <si>
    <t>07-252723850-2</t>
  </si>
  <si>
    <t>1212-9044-2471</t>
  </si>
  <si>
    <t>633-391-989</t>
  </si>
  <si>
    <t>IVAN HENDRIX</t>
  </si>
  <si>
    <t>ONGKIKO</t>
  </si>
  <si>
    <t>ongkikoivan@gmail.com</t>
  </si>
  <si>
    <t>AUSTIN DWAYNE</t>
  </si>
  <si>
    <t>dwayne13austin@gmail.com</t>
  </si>
  <si>
    <t>35-1180276-5</t>
  </si>
  <si>
    <t>07-026098325-1</t>
  </si>
  <si>
    <t>1212-8929-0596</t>
  </si>
  <si>
    <t>ELAINE JOY</t>
  </si>
  <si>
    <t>SALIH</t>
  </si>
  <si>
    <t>evelynjunio1616@gmail.com</t>
  </si>
  <si>
    <t>34-8729409-6</t>
  </si>
  <si>
    <t>1212-8049-6112</t>
  </si>
  <si>
    <t>386-970-387</t>
  </si>
  <si>
    <t>SIRON</t>
  </si>
  <si>
    <t>SHIELLA MAE</t>
  </si>
  <si>
    <t>MACALINO</t>
  </si>
  <si>
    <t>shiellasiron@gmail.com</t>
  </si>
  <si>
    <t>07-252423744-0</t>
  </si>
  <si>
    <t>VEGA</t>
  </si>
  <si>
    <t>NIMPHA</t>
  </si>
  <si>
    <t>vega.nimpha@gmail.com</t>
  </si>
  <si>
    <t>07-050989389-4</t>
  </si>
  <si>
    <t>COMCAST XM BILLING WAVE 5</t>
  </si>
  <si>
    <t>COMCAST XM BILLING</t>
  </si>
  <si>
    <t>AQUINO</t>
  </si>
  <si>
    <t>MARITES</t>
  </si>
  <si>
    <t>URBANO</t>
  </si>
  <si>
    <t>maritesurbanoaquino07@gmail.com</t>
  </si>
  <si>
    <t>BALAGA</t>
  </si>
  <si>
    <t>REYSTER JOSHUA</t>
  </si>
  <si>
    <t>reysterjoshuabalaga@gmail.com</t>
  </si>
  <si>
    <t xml:space="preserve">TIN ID </t>
  </si>
  <si>
    <t>BALDIVICIO</t>
  </si>
  <si>
    <t>MARICEL</t>
  </si>
  <si>
    <t>DIRECTO</t>
  </si>
  <si>
    <t>maricelbaldivicio14@gmail.com</t>
  </si>
  <si>
    <t>DIGITAL ID</t>
  </si>
  <si>
    <t>CAÑEDO</t>
  </si>
  <si>
    <t>MARIELL</t>
  </si>
  <si>
    <t>IBARRA</t>
  </si>
  <si>
    <t>mariellcanedo@gmail.com</t>
  </si>
  <si>
    <t>DE GUZMAN JR</t>
  </si>
  <si>
    <t>jdegu1996@gmail.com</t>
  </si>
  <si>
    <t>JENEGIE CAMILLE</t>
  </si>
  <si>
    <t>ACUNA</t>
  </si>
  <si>
    <t>camillajc2189@gmail.com</t>
  </si>
  <si>
    <t>4//3/2024</t>
  </si>
  <si>
    <t xml:space="preserve">DONE AUDIT </t>
  </si>
  <si>
    <t>LEOMARK NIÑO</t>
  </si>
  <si>
    <t>ORAA</t>
  </si>
  <si>
    <t>leomarkf@icloud.com</t>
  </si>
  <si>
    <t>DONE ORUS REGISTRATION/04.07.2024</t>
  </si>
  <si>
    <t>JUNIPER</t>
  </si>
  <si>
    <t>QUIJANO</t>
  </si>
  <si>
    <t>junipe042383@gmail.com</t>
  </si>
  <si>
    <t>FIRST NAME DISCREPANCY/CIVIL STATUS DISCREP</t>
  </si>
  <si>
    <t>JENNILYN ROSE</t>
  </si>
  <si>
    <t>rosereyesg@gmail.com</t>
  </si>
  <si>
    <t>MANGILA</t>
  </si>
  <si>
    <t>MIKE DAVE</t>
  </si>
  <si>
    <t>MASON</t>
  </si>
  <si>
    <t>davemangila17@gmail.com</t>
  </si>
  <si>
    <t>EMIL</t>
  </si>
  <si>
    <t>SAGAD</t>
  </si>
  <si>
    <t>manuelemil071@gmail.com</t>
  </si>
  <si>
    <t>PANGAN</t>
  </si>
  <si>
    <t>JOHN JAYSON</t>
  </si>
  <si>
    <t>RONQUILLO</t>
  </si>
  <si>
    <t>johnjaysonpangan327@gmail.com</t>
  </si>
  <si>
    <t>POLINGDAY</t>
  </si>
  <si>
    <t>SYDEL</t>
  </si>
  <si>
    <t>sydelpolingday453@gmail.com</t>
  </si>
  <si>
    <t>ROLL</t>
  </si>
  <si>
    <t>SIBAL</t>
  </si>
  <si>
    <t>imcharlieroll@gmail.com</t>
  </si>
  <si>
    <t>SAN PEDRO</t>
  </si>
  <si>
    <t>JADEN ANNE</t>
  </si>
  <si>
    <t>bsce1hdhvsu2021.2022@gmail.com</t>
  </si>
  <si>
    <t>DONE ORUS REGISTRATION/04.19.2024</t>
  </si>
  <si>
    <t>SIBUG</t>
  </si>
  <si>
    <t>JOSEPH AYMEE</t>
  </si>
  <si>
    <t>BANAWA</t>
  </si>
  <si>
    <t>josephsibug84@gmail.com</t>
  </si>
  <si>
    <t xml:space="preserve">UMID </t>
  </si>
  <si>
    <t>ALJHON</t>
  </si>
  <si>
    <t>SOMBILLO</t>
  </si>
  <si>
    <t>sombilloaljhon@gmail.com</t>
  </si>
  <si>
    <t>UPO</t>
  </si>
  <si>
    <t>DENNIS</t>
  </si>
  <si>
    <t>dennisupo6@gmail.com</t>
  </si>
  <si>
    <t>May</t>
  </si>
  <si>
    <t>ALIGO</t>
  </si>
  <si>
    <t>AVEGAIL</t>
  </si>
  <si>
    <t>FALLORIN</t>
  </si>
  <si>
    <t>avegail1127@gmail.com</t>
  </si>
  <si>
    <t>COMCAST REPAIR VOICE WAVE 14</t>
  </si>
  <si>
    <t>ACERO</t>
  </si>
  <si>
    <t>MARIA KRISTINA</t>
  </si>
  <si>
    <t>SORIANO</t>
  </si>
  <si>
    <t>this.is.khirsten29@gmail.com</t>
  </si>
  <si>
    <t>05-0765721-5</t>
  </si>
  <si>
    <t>01-051074971-0</t>
  </si>
  <si>
    <t>1212-7728-8618</t>
  </si>
  <si>
    <t>405-893-965</t>
  </si>
  <si>
    <t>AJOC</t>
  </si>
  <si>
    <t>MIKE BRYAN</t>
  </si>
  <si>
    <t>MIRASOL</t>
  </si>
  <si>
    <t>heaven.sweet1996@gmail.com</t>
  </si>
  <si>
    <t>02-3918991-2</t>
  </si>
  <si>
    <t>01-052117590-2</t>
  </si>
  <si>
    <t>1211-5460-3086</t>
  </si>
  <si>
    <t>323-876-754</t>
  </si>
  <si>
    <t>APRIL</t>
  </si>
  <si>
    <t>pey_deguzman@yahoo.com.ph</t>
  </si>
  <si>
    <t>02-1108453-0</t>
  </si>
  <si>
    <t>07-050297521-6</t>
  </si>
  <si>
    <t>1400-0087-4473</t>
  </si>
  <si>
    <t>208-756-688</t>
  </si>
  <si>
    <t>BARRIENTOS</t>
  </si>
  <si>
    <t>MAY JOYCEL</t>
  </si>
  <si>
    <t>GAYO</t>
  </si>
  <si>
    <t>mayjoycel050885@gmail.com</t>
  </si>
  <si>
    <t>02-4337135-0</t>
  </si>
  <si>
    <t>07-025903161-1</t>
  </si>
  <si>
    <t>1212-1904-8734</t>
  </si>
  <si>
    <t>344-802-220</t>
  </si>
  <si>
    <t>BORROMEO</t>
  </si>
  <si>
    <t>MERRY MAE</t>
  </si>
  <si>
    <t>BAYANI</t>
  </si>
  <si>
    <t>mrrymbrrm@gmail.com</t>
  </si>
  <si>
    <t>35-1044957-2</t>
  </si>
  <si>
    <t>03-026667654-5</t>
  </si>
  <si>
    <t>1212-8797-3295</t>
  </si>
  <si>
    <t>515-186-613</t>
  </si>
  <si>
    <t>BISDA</t>
  </si>
  <si>
    <t>eyroncabrera192@gmail.com</t>
  </si>
  <si>
    <t>02-4977851-7</t>
  </si>
  <si>
    <t>07-026244312-2</t>
  </si>
  <si>
    <t>1213-2653-5029</t>
  </si>
  <si>
    <t>CEREZO</t>
  </si>
  <si>
    <t>JUSTIN CALEB</t>
  </si>
  <si>
    <t>LOMIBAO</t>
  </si>
  <si>
    <t>justinestudyante@gmail.com</t>
  </si>
  <si>
    <t>02-1524637-0</t>
  </si>
  <si>
    <t>05-025970134-9</t>
  </si>
  <si>
    <t>1213-3914-4028</t>
  </si>
  <si>
    <t>610-655-787</t>
  </si>
  <si>
    <t>CLEMENTE</t>
  </si>
  <si>
    <t>DARLENE</t>
  </si>
  <si>
    <t>clementedarlene843@gmail.com</t>
  </si>
  <si>
    <t>35-1536811-1</t>
  </si>
  <si>
    <t>21-251385776-1</t>
  </si>
  <si>
    <t>1212-9314-8373</t>
  </si>
  <si>
    <t>DONE ORUS REGISTRATION</t>
  </si>
  <si>
    <t>MARGARET</t>
  </si>
  <si>
    <t>esguerramargaret8@gmail.com</t>
  </si>
  <si>
    <t>02-5158119-0</t>
  </si>
  <si>
    <t>03-251479509-5</t>
  </si>
  <si>
    <t>1213-4121-8674</t>
  </si>
  <si>
    <t xml:space="preserve">ORUS </t>
  </si>
  <si>
    <t>DONE ORUS REGISTRATION 05/29</t>
  </si>
  <si>
    <t>MIGUEL JOSHUA</t>
  </si>
  <si>
    <t>migueljoshuagarcia33@gmail.com</t>
  </si>
  <si>
    <t>07-250585677-6</t>
  </si>
  <si>
    <t>1213-1832-7902</t>
  </si>
  <si>
    <t>635-639-135</t>
  </si>
  <si>
    <t>GONDRANEOS</t>
  </si>
  <si>
    <t>ARNIE</t>
  </si>
  <si>
    <t>DOBLADA</t>
  </si>
  <si>
    <t>gondraneosarnie77@gmail.com</t>
  </si>
  <si>
    <t>04-2841040-5</t>
  </si>
  <si>
    <t>08-025637650-8</t>
  </si>
  <si>
    <t>1211-0806-1491</t>
  </si>
  <si>
    <t>451-098-086</t>
  </si>
  <si>
    <t>YMANUELLE</t>
  </si>
  <si>
    <t>locmayonymanuelle5@gmail.com</t>
  </si>
  <si>
    <t>02-5129949-5</t>
  </si>
  <si>
    <t>1213-3892-4623</t>
  </si>
  <si>
    <t>647-337-925</t>
  </si>
  <si>
    <t>CHARLES NICOLE</t>
  </si>
  <si>
    <t>MANIACUP</t>
  </si>
  <si>
    <t>chrlsmallari32799@gmail.com</t>
  </si>
  <si>
    <t>35-0250025-4</t>
  </si>
  <si>
    <t>07-251023246-2</t>
  </si>
  <si>
    <t>1212-8013-3017</t>
  </si>
  <si>
    <t>775-394-725</t>
  </si>
  <si>
    <t>MALONZO</t>
  </si>
  <si>
    <t>KRIS IAN</t>
  </si>
  <si>
    <t>GATDULA</t>
  </si>
  <si>
    <t>krisianmalonzo@gmail.com</t>
  </si>
  <si>
    <t>02-2524826-5</t>
  </si>
  <si>
    <t>07-050585563-7</t>
  </si>
  <si>
    <t>1400-0035-5571</t>
  </si>
  <si>
    <t>258-897-470</t>
  </si>
  <si>
    <t>MAÑALAC JR.</t>
  </si>
  <si>
    <t>JAIME</t>
  </si>
  <si>
    <t>PAYUMO</t>
  </si>
  <si>
    <t>jaimemanalac9@gmail.com</t>
  </si>
  <si>
    <t>02-4695548-5</t>
  </si>
  <si>
    <t>07-026212110-9</t>
  </si>
  <si>
    <t>1213-1669-4574</t>
  </si>
  <si>
    <t>617-128-537</t>
  </si>
  <si>
    <t>MANGOSING</t>
  </si>
  <si>
    <t>PHOEBE MARIE</t>
  </si>
  <si>
    <t>phoebemarieemangosing@gmail.com</t>
  </si>
  <si>
    <t xml:space="preserve">still not updated middle </t>
  </si>
  <si>
    <t>02-5159886-6</t>
  </si>
  <si>
    <t>DONE ORUS REGISTRATION 05/28</t>
  </si>
  <si>
    <t>MILAOR</t>
  </si>
  <si>
    <t>MARISA</t>
  </si>
  <si>
    <t>VILLAR</t>
  </si>
  <si>
    <t>marisavillar092@gmail.com</t>
  </si>
  <si>
    <t>35-2456349-9</t>
  </si>
  <si>
    <t>03-026530287-0</t>
  </si>
  <si>
    <t>1213-1588-2487</t>
  </si>
  <si>
    <t xml:space="preserve">FOR ORUS REGISTRATION 09.24 - for resend </t>
  </si>
  <si>
    <t>INCOMPLETE - PERS</t>
  </si>
  <si>
    <t>NAOE</t>
  </si>
  <si>
    <t>RENALYN</t>
  </si>
  <si>
    <t>renalynnaoe04@gmail.com</t>
  </si>
  <si>
    <t>02-4380613-9</t>
  </si>
  <si>
    <t>05-251054752-7</t>
  </si>
  <si>
    <t>1212-2481-0179</t>
  </si>
  <si>
    <t>396-341-599</t>
  </si>
  <si>
    <t>INA ISOBELLE</t>
  </si>
  <si>
    <t>TARUC</t>
  </si>
  <si>
    <t>ina.pangan19@gmail.com</t>
  </si>
  <si>
    <t>02-4834372-3</t>
  </si>
  <si>
    <t>07-251129986-2</t>
  </si>
  <si>
    <t>1213-1374-4574</t>
  </si>
  <si>
    <t>375-802-168</t>
  </si>
  <si>
    <t>MARJOE</t>
  </si>
  <si>
    <t>VILLAMOR</t>
  </si>
  <si>
    <t>marjoerivera8@gmail.com</t>
  </si>
  <si>
    <t>02-4801785-5</t>
  </si>
  <si>
    <t>07-250104344-4</t>
  </si>
  <si>
    <t>1213-4034-2499</t>
  </si>
  <si>
    <t>618-032-101</t>
  </si>
  <si>
    <t>SALVADOR</t>
  </si>
  <si>
    <t>JUSTEEN</t>
  </si>
  <si>
    <t>MEJIANO</t>
  </si>
  <si>
    <t>salvadorjusteen@gmail.com</t>
  </si>
  <si>
    <t>02-3985712-1</t>
  </si>
  <si>
    <t>07-025771014-7</t>
  </si>
  <si>
    <t>1211-6510-1260</t>
  </si>
  <si>
    <t>326-940-088</t>
  </si>
  <si>
    <t>TUESDAY ANNE</t>
  </si>
  <si>
    <t>tolentinotuesdayanne@gmail.com</t>
  </si>
  <si>
    <t>34-9766439-9</t>
  </si>
  <si>
    <t>07-026053927-0</t>
  </si>
  <si>
    <t>1212-7531-3286</t>
  </si>
  <si>
    <t>771-376-931</t>
  </si>
  <si>
    <t>TORRES</t>
  </si>
  <si>
    <t>ROI VINCENT</t>
  </si>
  <si>
    <t>TALOSIG</t>
  </si>
  <si>
    <t>ifyro01@gmail.com</t>
  </si>
  <si>
    <t>35-0207846-9</t>
  </si>
  <si>
    <t>21-025749337-1</t>
  </si>
  <si>
    <t>1212-7982-8478</t>
  </si>
  <si>
    <t>VILLEGAS</t>
  </si>
  <si>
    <t>KYLE</t>
  </si>
  <si>
    <t>AUGUIS</t>
  </si>
  <si>
    <t>villegaskyle2001@icloud.com</t>
  </si>
  <si>
    <t>02-4362077-9</t>
  </si>
  <si>
    <t>07-051118338-1</t>
  </si>
  <si>
    <t>VIRTUAL</t>
  </si>
  <si>
    <t>1212-2235-0583</t>
  </si>
  <si>
    <t>721-259-635</t>
  </si>
  <si>
    <t>BRIGHTSPEED - REPAIR WAVE 3</t>
  </si>
  <si>
    <t>BRIGHTSPEED</t>
  </si>
  <si>
    <t>CALSO</t>
  </si>
  <si>
    <t>MA. CRISTINA</t>
  </si>
  <si>
    <t>ISABELA</t>
  </si>
  <si>
    <t>Cristina_han13@yahoo.com</t>
  </si>
  <si>
    <t>34-8764330-4</t>
  </si>
  <si>
    <t>05-025754528-5</t>
  </si>
  <si>
    <t>1212-5850-7883</t>
  </si>
  <si>
    <t>365-119-444</t>
  </si>
  <si>
    <t>MIKEE</t>
  </si>
  <si>
    <t>ACABA</t>
  </si>
  <si>
    <t>paiksramos333@gmail.com</t>
  </si>
  <si>
    <t>02-4015431-8</t>
  </si>
  <si>
    <t>21-251756669-9</t>
  </si>
  <si>
    <t>1211-6993-1808</t>
  </si>
  <si>
    <t>606-710-590</t>
  </si>
  <si>
    <t>6/22/2024 - joie</t>
  </si>
  <si>
    <t>BORDON</t>
  </si>
  <si>
    <t>BRENDALEE</t>
  </si>
  <si>
    <t>ALEGRE</t>
  </si>
  <si>
    <t>miblee08@gmail.com</t>
  </si>
  <si>
    <t>02-4662904-1</t>
  </si>
  <si>
    <t>07-050674874-5</t>
  </si>
  <si>
    <t>1210-6612-3702</t>
  </si>
  <si>
    <t>642-692-775</t>
  </si>
  <si>
    <t>AGUMBAY</t>
  </si>
  <si>
    <t>ROCHELLE</t>
  </si>
  <si>
    <t>VELASCO</t>
  </si>
  <si>
    <t>ellevelascoagumbay@gmail.com</t>
  </si>
  <si>
    <t>35-0216650-4</t>
  </si>
  <si>
    <t>07-0511774455-2</t>
  </si>
  <si>
    <t>1212-7992-4395</t>
  </si>
  <si>
    <t>376-260-107</t>
  </si>
  <si>
    <t>FELICIANO</t>
  </si>
  <si>
    <t>KIANA REIGN</t>
  </si>
  <si>
    <t>SERRANO</t>
  </si>
  <si>
    <t>ks.reignfeliciano@gmail.com</t>
  </si>
  <si>
    <t>02-4978056-3</t>
  </si>
  <si>
    <t>07-026243653-3</t>
  </si>
  <si>
    <t>1213-2628-9271</t>
  </si>
  <si>
    <t>642-403-402</t>
  </si>
  <si>
    <t>DARIOS</t>
  </si>
  <si>
    <t>NAPILI</t>
  </si>
  <si>
    <t>mercadodarios998@gmail.com</t>
  </si>
  <si>
    <t>PENDING RESULT</t>
  </si>
  <si>
    <t>02-4800786-5</t>
  </si>
  <si>
    <t>07-026188133-9</t>
  </si>
  <si>
    <t>1213-1082-0784</t>
  </si>
  <si>
    <t>617-436-106</t>
  </si>
  <si>
    <t>PISON</t>
  </si>
  <si>
    <t>WILBERT</t>
  </si>
  <si>
    <t>NACION</t>
  </si>
  <si>
    <t>wilbertpsn25@gmail.com</t>
  </si>
  <si>
    <t>34-7496742-0</t>
  </si>
  <si>
    <t>07-025914167-0</t>
  </si>
  <si>
    <t>1212-2407-4868</t>
  </si>
  <si>
    <t>WATANABE</t>
  </si>
  <si>
    <t>RYOH</t>
  </si>
  <si>
    <t>JAYME</t>
  </si>
  <si>
    <t>ryohwatanabe@gmail.com</t>
  </si>
  <si>
    <t>33-9923238-2</t>
  </si>
  <si>
    <t>07-050814337-9</t>
  </si>
  <si>
    <t>1210-7780-6257</t>
  </si>
  <si>
    <t>435-877-186</t>
  </si>
  <si>
    <t>COMCAST REPAIR VOICE WAVE 15</t>
  </si>
  <si>
    <t>AMANTE</t>
  </si>
  <si>
    <t>ERMA</t>
  </si>
  <si>
    <t>eamante2007@gmail.com</t>
  </si>
  <si>
    <t>BATARA</t>
  </si>
  <si>
    <t>DONNA</t>
  </si>
  <si>
    <t>Donnabatararis@gmail.com</t>
  </si>
  <si>
    <t>CADIANG</t>
  </si>
  <si>
    <t>NERISSA</t>
  </si>
  <si>
    <t>sai.cadiang07@gmail.com</t>
  </si>
  <si>
    <t>CASTRO</t>
  </si>
  <si>
    <t>JOHN MICHAEL</t>
  </si>
  <si>
    <t>TUCAY</t>
  </si>
  <si>
    <t>jhnmchlcastro@gmail.com</t>
  </si>
  <si>
    <t>COLUMBITAY</t>
  </si>
  <si>
    <t>JOVIELYN</t>
  </si>
  <si>
    <t>TEPOSO</t>
  </si>
  <si>
    <t>juvz1996@gmail.com</t>
  </si>
  <si>
    <t>EE.(P.15, COUNTRY MANAGER)</t>
  </si>
  <si>
    <t>DIÑOSO</t>
  </si>
  <si>
    <t>LENIN GEORGE</t>
  </si>
  <si>
    <t>leningeorge11@gmail.com</t>
  </si>
  <si>
    <t>DIGITAL TIN ID</t>
  </si>
  <si>
    <t xml:space="preserve">DONE ORUS REGISTRATION </t>
  </si>
  <si>
    <t>SEAN MICHAEL</t>
  </si>
  <si>
    <t>dungcaseanmichael47@gmail.com</t>
  </si>
  <si>
    <t>ENRIQUEZ</t>
  </si>
  <si>
    <t>MICHAEL JADE</t>
  </si>
  <si>
    <t>enriquezmichaeljade@gmail.com</t>
  </si>
  <si>
    <t xml:space="preserve">FOR ORUS REGISTRATION 08.28 - for resend </t>
  </si>
  <si>
    <t>08.28.2024</t>
  </si>
  <si>
    <t>FRANCIA</t>
  </si>
  <si>
    <t>DAVE HAROLD</t>
  </si>
  <si>
    <t>fdaveharold@gmail.com</t>
  </si>
  <si>
    <t>LIAVE</t>
  </si>
  <si>
    <t>AIRA</t>
  </si>
  <si>
    <t>INDICO</t>
  </si>
  <si>
    <t>Airamactalllave@gmail.com</t>
  </si>
  <si>
    <t>MANANSALA</t>
  </si>
  <si>
    <t>BRENT RUNDELL</t>
  </si>
  <si>
    <t>brentrundellmanansala@gmail.com</t>
  </si>
  <si>
    <t>02-4436226-1</t>
  </si>
  <si>
    <t>1212-3214-4003</t>
  </si>
  <si>
    <t>EE.(P.15, COUNTRY MANAGER) RE PRINT P.1&amp;3</t>
  </si>
  <si>
    <t>MANZOLIM</t>
  </si>
  <si>
    <t>ISRAEL FLORENCE</t>
  </si>
  <si>
    <t>manzolimflorence@gmail.com</t>
  </si>
  <si>
    <t>5/162024</t>
  </si>
  <si>
    <t xml:space="preserve">FOR ORUS REGISTRATION 08.28 </t>
  </si>
  <si>
    <t>10.02.24 - MS.BELLE</t>
  </si>
  <si>
    <t>MASONG</t>
  </si>
  <si>
    <t>JESCA</t>
  </si>
  <si>
    <t>SALUTIN</t>
  </si>
  <si>
    <t>masongjesca@gmail.com</t>
  </si>
  <si>
    <t>OLI</t>
  </si>
  <si>
    <t>JEMAI</t>
  </si>
  <si>
    <t>JUMANDOS</t>
  </si>
  <si>
    <t>jemaijumandosoli@gmail.com</t>
  </si>
  <si>
    <t xml:space="preserve">PARE </t>
  </si>
  <si>
    <t>JHAMIL ANDREI</t>
  </si>
  <si>
    <t>MONSANTO</t>
  </si>
  <si>
    <t>jhamilandreipare@gmail.com</t>
  </si>
  <si>
    <t>APPLY ONLINE FOR TIN</t>
  </si>
  <si>
    <t>PASANA</t>
  </si>
  <si>
    <t>PATRICIA</t>
  </si>
  <si>
    <t>patriciapasana01@gmail.com</t>
  </si>
  <si>
    <t xml:space="preserve">TRANSMIT FOR AUDIT </t>
  </si>
  <si>
    <t>RAZO</t>
  </si>
  <si>
    <t>RAYMOND</t>
  </si>
  <si>
    <t>ELICO</t>
  </si>
  <si>
    <t>raymondrazoe@gmail.com</t>
  </si>
  <si>
    <t>KYM KYZYL</t>
  </si>
  <si>
    <t>PARAMEO</t>
  </si>
  <si>
    <t>kymkyzyl94@gmail.com</t>
  </si>
  <si>
    <t>SALANDANAN</t>
  </si>
  <si>
    <t>RENIEL AARON</t>
  </si>
  <si>
    <t>CRISOSTOMO</t>
  </si>
  <si>
    <t>salandananreniel@gmail.com</t>
  </si>
  <si>
    <t>SENAPILO</t>
  </si>
  <si>
    <t>CANLAS</t>
  </si>
  <si>
    <t>fsenapilo@yahoo.com</t>
  </si>
  <si>
    <t>SOZA</t>
  </si>
  <si>
    <t>JOSEPH ABRAM</t>
  </si>
  <si>
    <t>TEVES</t>
  </si>
  <si>
    <t>jatslhoam30@gmail.com</t>
  </si>
  <si>
    <t>RAINYLYN ANN</t>
  </si>
  <si>
    <t>TORIO</t>
  </si>
  <si>
    <t>rainylynannt@gmail.com</t>
  </si>
  <si>
    <t>RILEY</t>
  </si>
  <si>
    <t>timbolrileyd@gmail.com</t>
  </si>
  <si>
    <t>ULEP</t>
  </si>
  <si>
    <t>MARY ANN</t>
  </si>
  <si>
    <t>maryannulep09@gmail.com</t>
  </si>
  <si>
    <t>WONG</t>
  </si>
  <si>
    <t>ERMER</t>
  </si>
  <si>
    <t>imerwong@gmail.com</t>
  </si>
  <si>
    <t>COMCAST XM BILLING WAVE 6</t>
  </si>
  <si>
    <t>FERLYMAR</t>
  </si>
  <si>
    <t>DOCTOLERO</t>
  </si>
  <si>
    <t>anchetaferlymar061697@gmail.com</t>
  </si>
  <si>
    <t>34-8710791-8</t>
  </si>
  <si>
    <t>21-025443421-8</t>
  </si>
  <si>
    <t>1211-6899-3280</t>
  </si>
  <si>
    <t>388-895-228</t>
  </si>
  <si>
    <t>ERIC JAY</t>
  </si>
  <si>
    <t>CASTILLO</t>
  </si>
  <si>
    <t>ericjaycarino18@gmail.com</t>
  </si>
  <si>
    <t>02-5137034-3</t>
  </si>
  <si>
    <t>07-026289781-6</t>
  </si>
  <si>
    <t>1213-4209-7557</t>
  </si>
  <si>
    <t>632-325-593</t>
  </si>
  <si>
    <t>cisko.kix@gmail.com</t>
  </si>
  <si>
    <t>02-1966281-5</t>
  </si>
  <si>
    <t>18-025168788-8</t>
  </si>
  <si>
    <t>1060-0159-5757</t>
  </si>
  <si>
    <t>214-698-789</t>
  </si>
  <si>
    <t>FAELDIN</t>
  </si>
  <si>
    <t>NHERRIEL</t>
  </si>
  <si>
    <t>nherrielfaeldin18th@gmail.com</t>
  </si>
  <si>
    <t>35-1991106-9</t>
  </si>
  <si>
    <t>21-251254648-7</t>
  </si>
  <si>
    <t>1212-7706-5681</t>
  </si>
  <si>
    <t>FELIMON</t>
  </si>
  <si>
    <t>JOHN FELIX</t>
  </si>
  <si>
    <t>LINO</t>
  </si>
  <si>
    <t>johnfelixlinofelimon@gmail.com</t>
  </si>
  <si>
    <t>02-4843993-8</t>
  </si>
  <si>
    <t>21-025879911-3</t>
  </si>
  <si>
    <t>1213-1513-6761</t>
  </si>
  <si>
    <t>621-225-484</t>
  </si>
  <si>
    <t>CHRISTIAN JAY</t>
  </si>
  <si>
    <t>MARUCUT</t>
  </si>
  <si>
    <t>19201.flores.christianjay.m@gmail.com</t>
  </si>
  <si>
    <t>34-9275575-3</t>
  </si>
  <si>
    <t>1212-6969-0102</t>
  </si>
  <si>
    <t>GUINTO</t>
  </si>
  <si>
    <t>karenpguinto1214@gmail.com</t>
  </si>
  <si>
    <t>02-2327040-0</t>
  </si>
  <si>
    <t>07-000134518-2</t>
  </si>
  <si>
    <t>1400-0019-0462</t>
  </si>
  <si>
    <t>246-777-764</t>
  </si>
  <si>
    <t>GUTIERREZ</t>
  </si>
  <si>
    <t>MICA ROSE</t>
  </si>
  <si>
    <t>COSME</t>
  </si>
  <si>
    <t>micarose15gutierrez@gmail.com</t>
  </si>
  <si>
    <t>02-5138609-4</t>
  </si>
  <si>
    <t>07-250242777-7</t>
  </si>
  <si>
    <t>1213-3987-0163</t>
  </si>
  <si>
    <t>ABIGAIL</t>
  </si>
  <si>
    <t>PELAYO</t>
  </si>
  <si>
    <t>abigaillaxamana9@gmail.com</t>
  </si>
  <si>
    <t>35-1386785-0</t>
  </si>
  <si>
    <t>21-200875474-5</t>
  </si>
  <si>
    <t>1213-1095-9448</t>
  </si>
  <si>
    <t>385-274-466</t>
  </si>
  <si>
    <t>MALAQUE</t>
  </si>
  <si>
    <t>FRANCE NICOLE</t>
  </si>
  <si>
    <t>francenicole0512@gmail.com</t>
  </si>
  <si>
    <t>02-4498072-4</t>
  </si>
  <si>
    <t>07-051149728-9</t>
  </si>
  <si>
    <t>1212-4154-8737</t>
  </si>
  <si>
    <t>MARIE JANE</t>
  </si>
  <si>
    <t>mallarimariejane@gmail.com</t>
  </si>
  <si>
    <t>07-025461740-5</t>
  </si>
  <si>
    <t>BERNIE JAMES</t>
  </si>
  <si>
    <t>guniverse3151@gmail.com</t>
  </si>
  <si>
    <t>02-4780575-4</t>
  </si>
  <si>
    <t>07-253559418-0</t>
  </si>
  <si>
    <t>1213-4048-3030</t>
  </si>
  <si>
    <t>647-784-000</t>
  </si>
  <si>
    <t>OBIANO</t>
  </si>
  <si>
    <t>SYDNEY MARIE</t>
  </si>
  <si>
    <t>AZARCON</t>
  </si>
  <si>
    <t>obianosydneymarie@gmail.com</t>
  </si>
  <si>
    <t>02-5001703-4</t>
  </si>
  <si>
    <t>05-202123924-0</t>
  </si>
  <si>
    <t>1213-2849-6667</t>
  </si>
  <si>
    <t>643-660-001</t>
  </si>
  <si>
    <t>PAGE</t>
  </si>
  <si>
    <t>KLEIN KENJIE</t>
  </si>
  <si>
    <t>GAHISAN</t>
  </si>
  <si>
    <t>kleinkenjiegahisan@gmail.com</t>
  </si>
  <si>
    <t>34-9624011-2</t>
  </si>
  <si>
    <t>24-250044916-4</t>
  </si>
  <si>
    <t>1212-8850-6101</t>
  </si>
  <si>
    <t>937-799-860</t>
  </si>
  <si>
    <t>REDOMA</t>
  </si>
  <si>
    <t>ABBY JEAN</t>
  </si>
  <si>
    <t>abbyjredoma@gmail.com</t>
  </si>
  <si>
    <t>34-9750924-7</t>
  </si>
  <si>
    <t>01-026606731-9</t>
  </si>
  <si>
    <t>1212-7512-7702</t>
  </si>
  <si>
    <t>771-049-821</t>
  </si>
  <si>
    <t>GARMA</t>
  </si>
  <si>
    <t>joangarmareyes@yahoo.com</t>
  </si>
  <si>
    <t>34-8433738-3</t>
  </si>
  <si>
    <t>03-026434445-6</t>
  </si>
  <si>
    <t>1212-5325-4251</t>
  </si>
  <si>
    <t>764-340-758</t>
  </si>
  <si>
    <t>JHERI LEIGH</t>
  </si>
  <si>
    <t>BACSAIN</t>
  </si>
  <si>
    <t>jherileighurbano05@gmail.com</t>
  </si>
  <si>
    <t>02-4640605-7</t>
  </si>
  <si>
    <t>21-025696237-8</t>
  </si>
  <si>
    <t>1212-6462-8065</t>
  </si>
  <si>
    <t>620-433-922</t>
  </si>
  <si>
    <t>LUMAGBAS</t>
  </si>
  <si>
    <t>REYNANDO</t>
  </si>
  <si>
    <t>HABAGAT</t>
  </si>
  <si>
    <t>reynanhabagat12 @ gmail. com</t>
  </si>
  <si>
    <t>02-3943199-0</t>
  </si>
  <si>
    <t>13-201575401-3</t>
  </si>
  <si>
    <t>1211-7008-0243</t>
  </si>
  <si>
    <t>638-207-139</t>
  </si>
  <si>
    <t>NO NAME IN DT CONSENT FORM; NO DATE IN PAGE 15</t>
  </si>
  <si>
    <t>MENGOTE</t>
  </si>
  <si>
    <t>RODEL</t>
  </si>
  <si>
    <t>ROTAMULA</t>
  </si>
  <si>
    <t>mengoteeunice@gmail.com</t>
  </si>
  <si>
    <t>34-8714760-6</t>
  </si>
  <si>
    <t>21-200820224-6</t>
  </si>
  <si>
    <t>NACU</t>
  </si>
  <si>
    <t>ROMA JOICE</t>
  </si>
  <si>
    <t>SUMINTAC</t>
  </si>
  <si>
    <t>romajoices@gmail.com</t>
  </si>
  <si>
    <t>34-7624443-9</t>
  </si>
  <si>
    <t>07-250256517-7</t>
  </si>
  <si>
    <t>1212-2729-8515</t>
  </si>
  <si>
    <t>347-764-111</t>
  </si>
  <si>
    <t>CLARK - VXP0118</t>
  </si>
  <si>
    <t>FIS WAVE 16</t>
  </si>
  <si>
    <t>FIS</t>
  </si>
  <si>
    <t>RAQUIZZA</t>
  </si>
  <si>
    <t>rockieeeaquino29@gmail.com</t>
  </si>
  <si>
    <t>BACSAL</t>
  </si>
  <si>
    <t>NMN</t>
  </si>
  <si>
    <t>angelobacsal4@gmail.com</t>
  </si>
  <si>
    <t>BEATRICE</t>
  </si>
  <si>
    <t>beatricedavid217@gmail.com</t>
  </si>
  <si>
    <t xml:space="preserve"> DONE AUDIT</t>
  </si>
  <si>
    <t>LUMNA</t>
  </si>
  <si>
    <t>NORHASHIMA "PRIYANKA"</t>
  </si>
  <si>
    <t>ABDUL</t>
  </si>
  <si>
    <t>norhashimapriyankal@gmail.com</t>
  </si>
  <si>
    <t>VALLARTA</t>
  </si>
  <si>
    <t>BARLIS</t>
  </si>
  <si>
    <t>geraldvallarta1985@gmail.com</t>
  </si>
  <si>
    <t>COMCAST REPAIR VOICE WAVE 16</t>
  </si>
  <si>
    <t>ABELLO</t>
  </si>
  <si>
    <t>KENZO ICELI</t>
  </si>
  <si>
    <t>iceliabello44@yahoo.com</t>
  </si>
  <si>
    <t>PG 15 UPDATE</t>
  </si>
  <si>
    <t>CORDERO</t>
  </si>
  <si>
    <t>EASTON</t>
  </si>
  <si>
    <t>nicoleeaston8@gmail.com</t>
  </si>
  <si>
    <t>NEED SIGNATURE</t>
  </si>
  <si>
    <t>DELMONTE</t>
  </si>
  <si>
    <t>AIVEL KEM</t>
  </si>
  <si>
    <t>DEABANICO</t>
  </si>
  <si>
    <t>aiveldelmonte@gmail.com</t>
  </si>
  <si>
    <t>JONA MAE</t>
  </si>
  <si>
    <t>MANALO</t>
  </si>
  <si>
    <t>jonamaedomingo924@gmail.com</t>
  </si>
  <si>
    <t>RONALD JR</t>
  </si>
  <si>
    <t>PAYLA</t>
  </si>
  <si>
    <t>paylaferrer@gmail.com</t>
  </si>
  <si>
    <t>05/247/2024</t>
  </si>
  <si>
    <t>FORTEZ</t>
  </si>
  <si>
    <t>MARTIN ERIC</t>
  </si>
  <si>
    <t>martinericfortez@gmail.com</t>
  </si>
  <si>
    <t>LEQUILLO</t>
  </si>
  <si>
    <t>ANGEL NICOLE</t>
  </si>
  <si>
    <t>AGUARIN</t>
  </si>
  <si>
    <t>angelnicole.lqll@gmail.com</t>
  </si>
  <si>
    <t>LICUP</t>
  </si>
  <si>
    <t>JOHN PAULO</t>
  </si>
  <si>
    <t>ICO</t>
  </si>
  <si>
    <t>paulolicup22ico@gmail.com</t>
  </si>
  <si>
    <t>CRISHA JAIRA</t>
  </si>
  <si>
    <t>ms.jairadcl@gmail.com</t>
  </si>
  <si>
    <t>MANGUBAT</t>
  </si>
  <si>
    <t>JOHNNY</t>
  </si>
  <si>
    <t>johnnymangubat942@gmail.com</t>
  </si>
  <si>
    <t>PABION</t>
  </si>
  <si>
    <t>KIARA RIZZY</t>
  </si>
  <si>
    <t>MEJOS</t>
  </si>
  <si>
    <t>kpabion11@gmail.com</t>
  </si>
  <si>
    <t>CHRISTEL</t>
  </si>
  <si>
    <t>LURIZ</t>
  </si>
  <si>
    <t>pangilinanchristel23@gmail.com</t>
  </si>
  <si>
    <t>JUDE MICHAEL</t>
  </si>
  <si>
    <t>policarpiojudemichael1@gmail.com</t>
  </si>
  <si>
    <t>FOR ORUS REGISTRATION</t>
  </si>
  <si>
    <t>RODRIGUEZ</t>
  </si>
  <si>
    <t>JAY AR</t>
  </si>
  <si>
    <t>SINGCA</t>
  </si>
  <si>
    <t>rodriguezjayar13@gmail.com</t>
  </si>
  <si>
    <t>COMCAST XM T1 WAVE 42</t>
  </si>
  <si>
    <t>BONIFACIO</t>
  </si>
  <si>
    <t>MARIELLE JOYCE</t>
  </si>
  <si>
    <t>mjsbonifacio03@gmail.com</t>
  </si>
  <si>
    <t>KIM GABRIEL</t>
  </si>
  <si>
    <t>YAMBAO</t>
  </si>
  <si>
    <t>kimgabrielcastro55@gmail.com</t>
  </si>
  <si>
    <t>maryanncruz6981@gmail.com</t>
  </si>
  <si>
    <t>HDMF TRANSACTION CARD</t>
  </si>
  <si>
    <t>HULIO KING</t>
  </si>
  <si>
    <t>LINTAG</t>
  </si>
  <si>
    <t>julykinglintagdavid@gmail.com</t>
  </si>
  <si>
    <t>DAVID III</t>
  </si>
  <si>
    <t>ARNEL</t>
  </si>
  <si>
    <t>CASEM</t>
  </si>
  <si>
    <t>arneldavidiii8@gmail.com</t>
  </si>
  <si>
    <t>DUMAYAG</t>
  </si>
  <si>
    <t>MHARK ANTHONY</t>
  </si>
  <si>
    <t>PAA</t>
  </si>
  <si>
    <t>mharkapd11@gmail.com</t>
  </si>
  <si>
    <t>MHEYLA JEAN</t>
  </si>
  <si>
    <t>PESCADERO</t>
  </si>
  <si>
    <t>mheyla82@gmail.com</t>
  </si>
  <si>
    <t xml:space="preserve"> E - FORM</t>
  </si>
  <si>
    <t>RICEL</t>
  </si>
  <si>
    <t>ricelfernando47@gmail.com</t>
  </si>
  <si>
    <t>GUARIN</t>
  </si>
  <si>
    <t>CARIECAINE</t>
  </si>
  <si>
    <t>MORALES</t>
  </si>
  <si>
    <t>c9322152@gmail.com</t>
  </si>
  <si>
    <t>HERNANDEZ</t>
  </si>
  <si>
    <t>RYAN CHRISTIAN</t>
  </si>
  <si>
    <t>LUGTU</t>
  </si>
  <si>
    <t>christianryanhernandez02@gmail.com</t>
  </si>
  <si>
    <t>JESSICA</t>
  </si>
  <si>
    <t>justinenicojacob1@gmail.com</t>
  </si>
  <si>
    <t>LACSON</t>
  </si>
  <si>
    <t>JUSTINE CHARLES</t>
  </si>
  <si>
    <t>it.justinecharleselacson@gmail.com</t>
  </si>
  <si>
    <t>650-727-299</t>
  </si>
  <si>
    <t>LAGMAN</t>
  </si>
  <si>
    <t>JONESSA MAE</t>
  </si>
  <si>
    <t>GUINA</t>
  </si>
  <si>
    <t>jonessalagman21@gmail.com</t>
  </si>
  <si>
    <t>KARA AALIYAH</t>
  </si>
  <si>
    <t>BALITON</t>
  </si>
  <si>
    <t>lorenzokaraaaliyah@gmail.com</t>
  </si>
  <si>
    <t>MANUNTAG</t>
  </si>
  <si>
    <t>REIGNE ANNE</t>
  </si>
  <si>
    <t>manuntagreigneanne@gmail.com</t>
  </si>
  <si>
    <t>MONTAÑEZ</t>
  </si>
  <si>
    <t>AIRENE</t>
  </si>
  <si>
    <t>ELIJIO</t>
  </si>
  <si>
    <t>maguigadjake30@gmail.com</t>
  </si>
  <si>
    <t>REGISTRATION INFORMATION</t>
  </si>
  <si>
    <t>NICOLAS</t>
  </si>
  <si>
    <t>LYKA</t>
  </si>
  <si>
    <t>nicolas.lykab@gmail.com</t>
  </si>
  <si>
    <t>PITPIT</t>
  </si>
  <si>
    <t>MICA</t>
  </si>
  <si>
    <t>DABU</t>
  </si>
  <si>
    <t>pitpitmicad@gmail.com</t>
  </si>
  <si>
    <t>REBLANDO</t>
  </si>
  <si>
    <t>FATIMA</t>
  </si>
  <si>
    <t>fatimareblando@gmail.com</t>
  </si>
  <si>
    <t>RETUCSAN</t>
  </si>
  <si>
    <t>EDLYN</t>
  </si>
  <si>
    <t>ORQUIOLA</t>
  </si>
  <si>
    <t>edlynretucsan102917@gmail.com</t>
  </si>
  <si>
    <t>LARA ALYSSA</t>
  </si>
  <si>
    <t>laraalyssareyes@gmail.com</t>
  </si>
  <si>
    <t>GABRIELLE ANDREA</t>
  </si>
  <si>
    <t>CAPULONG</t>
  </si>
  <si>
    <t>gabandreatimbol@gmail.com</t>
  </si>
  <si>
    <t>MA. CHRISTINE JOY</t>
  </si>
  <si>
    <t>tuazonjoy011215@gmail.com</t>
  </si>
  <si>
    <t>UBANDO</t>
  </si>
  <si>
    <t>TRISHA MAE</t>
  </si>
  <si>
    <t>trishamaeubando@gmail.com</t>
  </si>
  <si>
    <t>YUMUL</t>
  </si>
  <si>
    <t>AUBREY ANN</t>
  </si>
  <si>
    <t>DE LARA</t>
  </si>
  <si>
    <t>aubreyanndelara@gmail.com</t>
  </si>
  <si>
    <t>DIGITAL  TIN ID</t>
  </si>
  <si>
    <t>OSORIO</t>
  </si>
  <si>
    <t>CHLOE MARIE</t>
  </si>
  <si>
    <t>RONDA</t>
  </si>
  <si>
    <t>ocmosorio20@gmail.com</t>
  </si>
  <si>
    <t>June</t>
  </si>
  <si>
    <t>FIS WAVE 17</t>
  </si>
  <si>
    <t>BARQUIN</t>
  </si>
  <si>
    <t>DENIÑA</t>
  </si>
  <si>
    <t>justinebarquin54@gmail.com</t>
  </si>
  <si>
    <t>CATIPON</t>
  </si>
  <si>
    <t>JENNELYN</t>
  </si>
  <si>
    <t>HINO-O</t>
  </si>
  <si>
    <t>jennycatipon15@gmail.com</t>
  </si>
  <si>
    <t>DELOS SANTOS</t>
  </si>
  <si>
    <t>RUBEN</t>
  </si>
  <si>
    <t>benz27delossantos@gmail.com</t>
  </si>
  <si>
    <t>BENIGNO</t>
  </si>
  <si>
    <t>LEE</t>
  </si>
  <si>
    <t>noydizon27@gmail.com</t>
  </si>
  <si>
    <t>STEPHANIE</t>
  </si>
  <si>
    <t>enriquezstephaniee@gmail.com</t>
  </si>
  <si>
    <t>SUNSHINE</t>
  </si>
  <si>
    <t>JACALNE</t>
  </si>
  <si>
    <t>garciasunshine750@gmail.com</t>
  </si>
  <si>
    <t>g3lyca@gmail.com</t>
  </si>
  <si>
    <t>LUCAS</t>
  </si>
  <si>
    <t>PRINCESS</t>
  </si>
  <si>
    <t>CAPUA</t>
  </si>
  <si>
    <t>lucasprincess02@gmail.com</t>
  </si>
  <si>
    <t>PALAD</t>
  </si>
  <si>
    <t>REYMUNDA</t>
  </si>
  <si>
    <t>TAMBONG</t>
  </si>
  <si>
    <t>tambon27@gmail.com</t>
  </si>
  <si>
    <t>PATAWARAN</t>
  </si>
  <si>
    <t>aprilpatawaran08@gmail.com</t>
  </si>
  <si>
    <t>JOLINA</t>
  </si>
  <si>
    <t>quiambaojolina80@gmail.com</t>
  </si>
  <si>
    <t>AUBREY JANE</t>
  </si>
  <si>
    <t>DALUSUNG</t>
  </si>
  <si>
    <t>breyramos1002@gmail.com</t>
  </si>
  <si>
    <t>RIMANDO</t>
  </si>
  <si>
    <t>ANGEL CATHLENE</t>
  </si>
  <si>
    <t>GOLIÑA</t>
  </si>
  <si>
    <t>angelrimando4@gmail.com</t>
  </si>
  <si>
    <t>SHEARER</t>
  </si>
  <si>
    <t>ALYZA ASHLEY</t>
  </si>
  <si>
    <t>DATU</t>
  </si>
  <si>
    <t>ashleyshearer28@gmail.com</t>
  </si>
  <si>
    <t>VALLEJOS</t>
  </si>
  <si>
    <t>ANNA JANE</t>
  </si>
  <si>
    <t>ORDEN</t>
  </si>
  <si>
    <t>annajanevallejos@gmail.com</t>
  </si>
  <si>
    <t>COMCAST XM T1 WAVE 43</t>
  </si>
  <si>
    <t>ALBERCA</t>
  </si>
  <si>
    <t>FREDERICK</t>
  </si>
  <si>
    <t>VIEJA</t>
  </si>
  <si>
    <t>iamnotaking01@gmail.com</t>
  </si>
  <si>
    <t>AMBROCIO</t>
  </si>
  <si>
    <t>VANESSA</t>
  </si>
  <si>
    <t>ESTORICO</t>
  </si>
  <si>
    <t>3ssaaang@gmail.com</t>
  </si>
  <si>
    <t>KYLE CHRISTIAN</t>
  </si>
  <si>
    <t>FLESTADO</t>
  </si>
  <si>
    <t>kylebondoc01@gmail.com</t>
  </si>
  <si>
    <t>CABEBE</t>
  </si>
  <si>
    <t>KARL JUSTINE</t>
  </si>
  <si>
    <t>GALANG</t>
  </si>
  <si>
    <t>Justinecabebe1@gmail.com</t>
  </si>
  <si>
    <t>CONRADO</t>
  </si>
  <si>
    <t>REGINA</t>
  </si>
  <si>
    <t>reignaconrado@gmail.com</t>
  </si>
  <si>
    <t>CORPUZ</t>
  </si>
  <si>
    <t>ANNABELLE</t>
  </si>
  <si>
    <t>annabellecorpuz99@gmail.com</t>
  </si>
  <si>
    <t>CUADERNO</t>
  </si>
  <si>
    <t>BERNARD</t>
  </si>
  <si>
    <t>CAPANANG</t>
  </si>
  <si>
    <t>bernard.cuaderno029@gmail.com</t>
  </si>
  <si>
    <t>DELOTABO</t>
  </si>
  <si>
    <t>CARLA</t>
  </si>
  <si>
    <t>VELMES</t>
  </si>
  <si>
    <t>delotabocarla28@gmail.com</t>
  </si>
  <si>
    <t>MARCIE LIANE</t>
  </si>
  <si>
    <t>FRANCO</t>
  </si>
  <si>
    <t>Franco_marcie@yahoo.com</t>
  </si>
  <si>
    <t>KIM CARLO</t>
  </si>
  <si>
    <t>VENDIVIL</t>
  </si>
  <si>
    <t>kimcarlogarcia017@gmail.com</t>
  </si>
  <si>
    <t>GAW</t>
  </si>
  <si>
    <t>HAILLEY FAITH</t>
  </si>
  <si>
    <t>BABARAN</t>
  </si>
  <si>
    <t>gawhailley@gmail.com</t>
  </si>
  <si>
    <t>GERONIMO</t>
  </si>
  <si>
    <t>JAMILLE</t>
  </si>
  <si>
    <t>07/071998</t>
  </si>
  <si>
    <t>jamillemnemosyne222@gmail.com</t>
  </si>
  <si>
    <t>CEGIE</t>
  </si>
  <si>
    <t>BARTOLOME</t>
  </si>
  <si>
    <t>ms.cegiegomez01@gmail.com</t>
  </si>
  <si>
    <t>NO NAME IN DT CONSENT FORM</t>
  </si>
  <si>
    <t>MULI</t>
  </si>
  <si>
    <t>ALFRED JAN ACE</t>
  </si>
  <si>
    <t>alfredferrermuli@gmail.com</t>
  </si>
  <si>
    <t>PANDI</t>
  </si>
  <si>
    <t>JEZREEL</t>
  </si>
  <si>
    <t>ALCANTARA</t>
  </si>
  <si>
    <t>jezreelpandi112819@gmail.com</t>
  </si>
  <si>
    <t>PASCO</t>
  </si>
  <si>
    <t>KIMBERLY JOYCE</t>
  </si>
  <si>
    <t>pascokimbelyjoyce01@gmail.com</t>
  </si>
  <si>
    <t>TRANSMITTED - INCOMPLETE</t>
  </si>
  <si>
    <t>ROSE MARIE ANN</t>
  </si>
  <si>
    <t>SALINAS</t>
  </si>
  <si>
    <t>mhaerosequit05@gmail.com</t>
  </si>
  <si>
    <t>JOHN PAUL</t>
  </si>
  <si>
    <t>ALINDAO</t>
  </si>
  <si>
    <t>jreyes073111995@gmail.com</t>
  </si>
  <si>
    <t>JEFFERSON</t>
  </si>
  <si>
    <t>LACAP</t>
  </si>
  <si>
    <t>aljeffersons13@gmail.com</t>
  </si>
  <si>
    <t>SAYAT</t>
  </si>
  <si>
    <t>CINDY</t>
  </si>
  <si>
    <t>GADDI</t>
  </si>
  <si>
    <t>cindysayat16@gmail.com</t>
  </si>
  <si>
    <t>SIARON</t>
  </si>
  <si>
    <t>JADE DOMINIQUE</t>
  </si>
  <si>
    <t>BARBERO</t>
  </si>
  <si>
    <t>siaronjadedominique@gmail.com</t>
  </si>
  <si>
    <t>JANEL ANHKYNN</t>
  </si>
  <si>
    <t>sibalanhynn@gmail.com</t>
  </si>
  <si>
    <t>FOR NEW APPOINTMENT AGAIN. 06.12 unresponsive- As of 06.20 as per trainer agent is for deletion</t>
  </si>
  <si>
    <t>TACDOL</t>
  </si>
  <si>
    <t>alexanderdelacruz2515gmail.com</t>
  </si>
  <si>
    <t>TIRIA</t>
  </si>
  <si>
    <t>CRISELLE</t>
  </si>
  <si>
    <t>BULANADI</t>
  </si>
  <si>
    <t>zheltiria28@gmailcom</t>
  </si>
  <si>
    <t>COMCAST XM T1 WAVE 44</t>
  </si>
  <si>
    <t>ALIPIO</t>
  </si>
  <si>
    <t>KYLA LEZIL</t>
  </si>
  <si>
    <t>ALVIZ</t>
  </si>
  <si>
    <t>kylalezilalipio@gmail.com</t>
  </si>
  <si>
    <t>RE-PRINT P.1&amp;3 EE.(P.15, COUNTRY MANAGER)</t>
  </si>
  <si>
    <t>FELIZA MAE</t>
  </si>
  <si>
    <t>SUMBILLO</t>
  </si>
  <si>
    <t>felizamaebalingit@gmail.com</t>
  </si>
  <si>
    <t>AUDITED BY JEFFY</t>
  </si>
  <si>
    <t>BANSIL</t>
  </si>
  <si>
    <t>RHON AL</t>
  </si>
  <si>
    <t>NITCHA</t>
  </si>
  <si>
    <t>rhonalbansil1999@gmail.com</t>
  </si>
  <si>
    <t>TIN QUERY</t>
  </si>
  <si>
    <t>EE. (P.15, COUNTRY MANAGER)</t>
  </si>
  <si>
    <t>JOHN LERY</t>
  </si>
  <si>
    <t>bansiljohnlery0@gmail.com</t>
  </si>
  <si>
    <t>DARWIN</t>
  </si>
  <si>
    <t>darwinbognot19@gmail.com</t>
  </si>
  <si>
    <t>EE. (P.15, COUNTRY MANAGER, P. 30 JO DATE FORMAT)</t>
  </si>
  <si>
    <t>CAPARAS</t>
  </si>
  <si>
    <t>ROSSEL</t>
  </si>
  <si>
    <t>caparasrossel@gmail.com</t>
  </si>
  <si>
    <t>JOHN MCKEY</t>
  </si>
  <si>
    <t>LABAYOG</t>
  </si>
  <si>
    <t>johnmckeycruz@gmail.com</t>
  </si>
  <si>
    <t>DIETHER IAN</t>
  </si>
  <si>
    <t>QUILALA</t>
  </si>
  <si>
    <t>daviddietherian@gmail.com</t>
  </si>
  <si>
    <t>COLINE</t>
  </si>
  <si>
    <t>REGALA</t>
  </si>
  <si>
    <t>delacruzcolineregala@gmail.com</t>
  </si>
  <si>
    <t>EE. (P.11, NO CANDIDATE'S NAME) RE-PRINT P. 1&amp;3</t>
  </si>
  <si>
    <t>JOHN CARLO</t>
  </si>
  <si>
    <t>jcdionisio09@gmail.com</t>
  </si>
  <si>
    <t>02-5216187-8</t>
  </si>
  <si>
    <t>KERL JOSHUA</t>
  </si>
  <si>
    <t>PERONCE</t>
  </si>
  <si>
    <t>kerljoshuafranco@gmail.com</t>
  </si>
  <si>
    <t>ANTHONY</t>
  </si>
  <si>
    <t>anthonycalma032819@gmail.com</t>
  </si>
  <si>
    <t>GRIVAS</t>
  </si>
  <si>
    <t>LODRIN</t>
  </si>
  <si>
    <t>lodringrivas87@gmail.com</t>
  </si>
  <si>
    <t>MICHAEL JOHN</t>
  </si>
  <si>
    <t>CALLENA</t>
  </si>
  <si>
    <t>trixiemarie_@hotmail.com</t>
  </si>
  <si>
    <t>JOR</t>
  </si>
  <si>
    <t>KAYE FLORENCE</t>
  </si>
  <si>
    <t>kfjor17@gmail.com</t>
  </si>
  <si>
    <t>SHIEMMA</t>
  </si>
  <si>
    <t>emma011724@gmail.com</t>
  </si>
  <si>
    <t>LADISLA</t>
  </si>
  <si>
    <t>JEN LEE</t>
  </si>
  <si>
    <t>ESPIRITU</t>
  </si>
  <si>
    <t>jenleeladisla58@gmail.com</t>
  </si>
  <si>
    <t>LIBARDO</t>
  </si>
  <si>
    <t>KEN ARVIE</t>
  </si>
  <si>
    <t>LIAD</t>
  </si>
  <si>
    <t>kennyvhie07@gmail.com</t>
  </si>
  <si>
    <t>MAGALING</t>
  </si>
  <si>
    <t>TYRONE DHYUN</t>
  </si>
  <si>
    <t>TyroneMagaling@gmail.com</t>
  </si>
  <si>
    <t>06/324/2024</t>
  </si>
  <si>
    <t>MANCIA</t>
  </si>
  <si>
    <t>ADRIAN</t>
  </si>
  <si>
    <t>NALDO</t>
  </si>
  <si>
    <t>adrianmancia015@gmail.com</t>
  </si>
  <si>
    <t>SSS VERIFICATION SLIP</t>
  </si>
  <si>
    <t>JONAS</t>
  </si>
  <si>
    <t>CATU</t>
  </si>
  <si>
    <t>Jonasnicdao.official@gmail.com</t>
  </si>
  <si>
    <t>ROJAS</t>
  </si>
  <si>
    <t>VIVIAN</t>
  </si>
  <si>
    <t>TUBIERA</t>
  </si>
  <si>
    <t>nicolaidanako28@yahoo.com</t>
  </si>
  <si>
    <t>ROMAN</t>
  </si>
  <si>
    <t>jeremyromannn@gmail.com</t>
  </si>
  <si>
    <t>DONE ORUS REGISTRATION 07.04</t>
  </si>
  <si>
    <t>JEFFREY</t>
  </si>
  <si>
    <t>SUPAN</t>
  </si>
  <si>
    <t>roquejeffrey15@gmail.com</t>
  </si>
  <si>
    <t>GIAN PAUL</t>
  </si>
  <si>
    <t>CANDINATO</t>
  </si>
  <si>
    <t>santosgian79@gmail.com</t>
  </si>
  <si>
    <t>EE. (P.15, COUNTRY MANAGER, P. 31 HIRING DATE)</t>
  </si>
  <si>
    <t>CLARK -VXP0141</t>
  </si>
  <si>
    <t>COMCAST XM BILLING WAVE 7</t>
  </si>
  <si>
    <t>ABANTAO</t>
  </si>
  <si>
    <t>MARIA EDELIZA</t>
  </si>
  <si>
    <t>DE LOS REYES</t>
  </si>
  <si>
    <t>meabantao1219@gmail.com</t>
  </si>
  <si>
    <t>KATE ANN ROSE</t>
  </si>
  <si>
    <t>EXCLAMADO</t>
  </si>
  <si>
    <t>kateexclamadoaguilar7@gmail.com</t>
  </si>
  <si>
    <t>BAES</t>
  </si>
  <si>
    <t>MARIA SOLEDAD</t>
  </si>
  <si>
    <t>BERNARTE</t>
  </si>
  <si>
    <t>maileebaes@yahoo.com</t>
  </si>
  <si>
    <t>MARICRIS</t>
  </si>
  <si>
    <t>SAENZ</t>
  </si>
  <si>
    <t>maricriscarpio6@gmail.com</t>
  </si>
  <si>
    <t>TIN VERIFICATION ALIP</t>
  </si>
  <si>
    <t>CUETO</t>
  </si>
  <si>
    <t>JOHNLLOYD</t>
  </si>
  <si>
    <t>jlcueto16@gmail.com</t>
  </si>
  <si>
    <t>FOR ORUS REGISTRATION 06.28</t>
  </si>
  <si>
    <t>EMMANUEL RJ</t>
  </si>
  <si>
    <t>emmanuelcostales0@gmail.com</t>
  </si>
  <si>
    <t>RAFAEL</t>
  </si>
  <si>
    <t>rafaeldavid2nd@gmail.com</t>
  </si>
  <si>
    <t>FOR ORUS REGISTRATION 06.27</t>
  </si>
  <si>
    <t>ELMER</t>
  </si>
  <si>
    <t>TAYO</t>
  </si>
  <si>
    <t>eellmmeerr26@gmail.com</t>
  </si>
  <si>
    <t>DUCUT</t>
  </si>
  <si>
    <t>APRIL JOY</t>
  </si>
  <si>
    <t>FORTUNA</t>
  </si>
  <si>
    <t>apriljfd694@gmail.com</t>
  </si>
  <si>
    <t>GALORAN</t>
  </si>
  <si>
    <t>SHYRA LYN</t>
  </si>
  <si>
    <t>GEMZON</t>
  </si>
  <si>
    <t>shyralyngaloran01@gmail.com</t>
  </si>
  <si>
    <t>GUIVALLA</t>
  </si>
  <si>
    <t>KARLA</t>
  </si>
  <si>
    <t>SAMPANG</t>
  </si>
  <si>
    <t>karlaguivalla3@gmail.com</t>
  </si>
  <si>
    <t>EE. (P. 30 JO DATE FORMAT)</t>
  </si>
  <si>
    <t>REYGIE</t>
  </si>
  <si>
    <t>PUNZAL</t>
  </si>
  <si>
    <t>reygielising@gmail.com</t>
  </si>
  <si>
    <t>MARIA LORENA</t>
  </si>
  <si>
    <t>BONAN</t>
  </si>
  <si>
    <t>malorenalugtu@gmail.com</t>
  </si>
  <si>
    <t>MADUCDOC</t>
  </si>
  <si>
    <t>SHANE</t>
  </si>
  <si>
    <t>STA CRUZ</t>
  </si>
  <si>
    <t>shane.mdcdc@gmail.com</t>
  </si>
  <si>
    <t>DONE ORUS REGISTRATION 06.28</t>
  </si>
  <si>
    <t>MANGAHAS</t>
  </si>
  <si>
    <t>PAUL ANTHONY</t>
  </si>
  <si>
    <t>paulanthonymangahas723@gmail.com</t>
  </si>
  <si>
    <t>CHARLES IAN</t>
  </si>
  <si>
    <t>MURILLO</t>
  </si>
  <si>
    <t>charlespineda136@gmail.com</t>
  </si>
  <si>
    <t>RICARTE</t>
  </si>
  <si>
    <t>maricarte9@gmail.com</t>
  </si>
  <si>
    <t>SAMBITO</t>
  </si>
  <si>
    <t>PAULA</t>
  </si>
  <si>
    <t>paulasambito31@gmail.com</t>
  </si>
  <si>
    <t>CABILANGAN</t>
  </si>
  <si>
    <t>sarmientomylene75@gmail.com</t>
  </si>
  <si>
    <t>MARIA COLINE</t>
  </si>
  <si>
    <t>colinetolentino0017@gmail.com</t>
  </si>
  <si>
    <t>COMCAST REPAIR VOICE WAVE 18</t>
  </si>
  <si>
    <t>CALMONA</t>
  </si>
  <si>
    <t>MARY GRACE</t>
  </si>
  <si>
    <t>Pengson</t>
  </si>
  <si>
    <t>marygracecalmona2002@gmail.com</t>
  </si>
  <si>
    <t>SALITA</t>
  </si>
  <si>
    <t>REJOICE</t>
  </si>
  <si>
    <t>Lopez</t>
  </si>
  <si>
    <t>salitarejoice.work@gmail.com</t>
  </si>
  <si>
    <t>YABUT</t>
  </si>
  <si>
    <t>ANNE KATE</t>
  </si>
  <si>
    <t>Rivera</t>
  </si>
  <si>
    <t>yabut.anne.kate@gmail.com</t>
  </si>
  <si>
    <t>TIBE</t>
  </si>
  <si>
    <t>CRISTINA ALYANA</t>
  </si>
  <si>
    <t>Cunanan</t>
  </si>
  <si>
    <t>tibealyana@gmail.com</t>
  </si>
  <si>
    <t>DT - FINDINGS FOR FURTHER  FOR COMFIRMATION</t>
  </si>
  <si>
    <t>GENALYN</t>
  </si>
  <si>
    <t>Masa</t>
  </si>
  <si>
    <t>nylanegbatac09@gmail.com</t>
  </si>
  <si>
    <t>YUKI</t>
  </si>
  <si>
    <t>Chua</t>
  </si>
  <si>
    <t>ralphbalboa20@gmail.com</t>
  </si>
  <si>
    <t>1212-7598 -9437</t>
  </si>
  <si>
    <t>BALBOA</t>
  </si>
  <si>
    <t>RALPH JERICK</t>
  </si>
  <si>
    <t>Pabalan</t>
  </si>
  <si>
    <t>HMDF CARD</t>
  </si>
  <si>
    <t>FRANCIZ TIMOTHY</t>
  </si>
  <si>
    <t>Cortez</t>
  </si>
  <si>
    <t>frncztmthy@gmail.com</t>
  </si>
  <si>
    <t>ALARDE</t>
  </si>
  <si>
    <t>Montero</t>
  </si>
  <si>
    <t>alardexander10@gmail.com</t>
  </si>
  <si>
    <t>LANSANGAN</t>
  </si>
  <si>
    <t>Dasalla</t>
  </si>
  <si>
    <t>Mickeybhabe0107@gmail.com</t>
  </si>
  <si>
    <t>EE. (P. 31, HIRING DATE) RE-PRINT P. 1&amp;3</t>
  </si>
  <si>
    <t>URIELLA</t>
  </si>
  <si>
    <t>De Borja</t>
  </si>
  <si>
    <t>uriellamahinay@gmail.com</t>
  </si>
  <si>
    <t>GALSIM</t>
  </si>
  <si>
    <t>ERNST GODWAYNE</t>
  </si>
  <si>
    <t>Loresco</t>
  </si>
  <si>
    <t>ernst.godwayne@gmail.com</t>
  </si>
  <si>
    <t>EE. (P.30 JO DATE FORMAT)</t>
  </si>
  <si>
    <t>10.02.2024 - MS.BELLE</t>
  </si>
  <si>
    <t>LINSAO</t>
  </si>
  <si>
    <t>TRICIA KAREL</t>
  </si>
  <si>
    <t>Amurao</t>
  </si>
  <si>
    <t>linsaotriciakarel@gmail.com</t>
  </si>
  <si>
    <t>JUNE 20 APPOINTMENT - CIBI CLEARED</t>
  </si>
  <si>
    <t>FALL OUT</t>
  </si>
  <si>
    <t>MARCHELLE</t>
  </si>
  <si>
    <t>Yparraguirre</t>
  </si>
  <si>
    <t>marchelleycastro@gmail.com</t>
  </si>
  <si>
    <t>ROWEE JUSTIN</t>
  </si>
  <si>
    <t>Jose</t>
  </si>
  <si>
    <t>roweejose08@gmail.com</t>
  </si>
  <si>
    <t>LUSUNG</t>
  </si>
  <si>
    <t>Salazar</t>
  </si>
  <si>
    <t>camillesalazarlusung31@gmail.com</t>
  </si>
  <si>
    <t>NUQUI</t>
  </si>
  <si>
    <t>Mayuga</t>
  </si>
  <si>
    <t>nuqui.abigail.m@gmail.com</t>
  </si>
  <si>
    <t>Cruz</t>
  </si>
  <si>
    <t>ACALI</t>
  </si>
  <si>
    <t>johncayanan3@gmail.com</t>
  </si>
  <si>
    <t>ESTACIO</t>
  </si>
  <si>
    <t>MARY CHRIS</t>
  </si>
  <si>
    <t>Lising</t>
  </si>
  <si>
    <t>chris.estacio.mary@gmail.com</t>
  </si>
  <si>
    <t>LAGURA</t>
  </si>
  <si>
    <t>OCI</t>
  </si>
  <si>
    <t>Demate</t>
  </si>
  <si>
    <t>oci.demate.lg@gmail.com</t>
  </si>
  <si>
    <t>NIKKO</t>
  </si>
  <si>
    <t>Carbonilla</t>
  </si>
  <si>
    <t>nikkogarcia1929@gmail.com</t>
  </si>
  <si>
    <t>EE. (P.15, JO DATE)</t>
  </si>
  <si>
    <t>HARVEY JAVE</t>
  </si>
  <si>
    <t>Caluya</t>
  </si>
  <si>
    <t>harveyjaveviray@gmail.com</t>
  </si>
  <si>
    <t>LAPINID</t>
  </si>
  <si>
    <t>RICKSON</t>
  </si>
  <si>
    <t>Arcelo</t>
  </si>
  <si>
    <t>lalapinid@gmail.com</t>
  </si>
  <si>
    <t>EE.(P.11 NO CANDIDATE'S NAME; P.16, NO CANDIDATES NAME AND ADDRESS</t>
  </si>
  <si>
    <t>KATHLEEN</t>
  </si>
  <si>
    <t>Pare</t>
  </si>
  <si>
    <t>pmntnkthln444@gmail.com</t>
  </si>
  <si>
    <t>DOTOR</t>
  </si>
  <si>
    <t>Layda</t>
  </si>
  <si>
    <t>rowiekzk2011@gmail.com</t>
  </si>
  <si>
    <t>COMCAST REPAIR VOICE WAVE 19</t>
  </si>
  <si>
    <t>ABDUL RAUF</t>
  </si>
  <si>
    <t>NADJERAH</t>
  </si>
  <si>
    <t>DIMA-AMPAO</t>
  </si>
  <si>
    <t>lujaensha@gmail.com</t>
  </si>
  <si>
    <t>EE (PG 15. NO SIGNATURE)</t>
  </si>
  <si>
    <t>08.27.2024</t>
  </si>
  <si>
    <t>BON</t>
  </si>
  <si>
    <t>RANIER</t>
  </si>
  <si>
    <t>Ranierbon206@gmail.com</t>
  </si>
  <si>
    <t>BUSA</t>
  </si>
  <si>
    <t>NENITA</t>
  </si>
  <si>
    <t>LAVADO</t>
  </si>
  <si>
    <t>nenitabusa49@gmail.com</t>
  </si>
  <si>
    <t>RENNEGEN</t>
  </si>
  <si>
    <t>LLAVORE</t>
  </si>
  <si>
    <t>cabalitasangellahm@gmail.com</t>
  </si>
  <si>
    <t>NEED TO UPDATE LAST NAME TO MARRIED</t>
  </si>
  <si>
    <t>NEED TO UPDATE LAST NAME</t>
  </si>
  <si>
    <t>CAPITULO</t>
  </si>
  <si>
    <t>WILLIAM</t>
  </si>
  <si>
    <t>williamcapitulo09@gmail.com</t>
  </si>
  <si>
    <t>DANTING</t>
  </si>
  <si>
    <t>MA. CRISTINA JANINE</t>
  </si>
  <si>
    <t>macristinajanine@icloud.com</t>
  </si>
  <si>
    <t>ALVAREZ</t>
  </si>
  <si>
    <t>darwindelacruz019@gmail.com</t>
  </si>
  <si>
    <t>LESLIE ANNE</t>
  </si>
  <si>
    <t>yeahitsley@gmail.com</t>
  </si>
  <si>
    <t>ELCANO</t>
  </si>
  <si>
    <t>MARK FERDINAND</t>
  </si>
  <si>
    <t>markelcano03@gmail.com</t>
  </si>
  <si>
    <t>JAREN</t>
  </si>
  <si>
    <t>PAULE</t>
  </si>
  <si>
    <t>jarenfajardo.jf@gmail.com</t>
  </si>
  <si>
    <t>FRONTERA</t>
  </si>
  <si>
    <t>JAN MARK</t>
  </si>
  <si>
    <t>DEMAFILES</t>
  </si>
  <si>
    <t>janmarkfrontera@yahoo.com</t>
  </si>
  <si>
    <t>GABAT</t>
  </si>
  <si>
    <t>FELANIE</t>
  </si>
  <si>
    <t>BUNGIHAN</t>
  </si>
  <si>
    <t>honofrelhance@gmail.com</t>
  </si>
  <si>
    <t>NO NAME IN DT FORM</t>
  </si>
  <si>
    <t>GICANA</t>
  </si>
  <si>
    <t>PARUNGAO</t>
  </si>
  <si>
    <t>kdparungao11788@gmail.com</t>
  </si>
  <si>
    <t>FOR ORUS REGISTRATION 07.01</t>
  </si>
  <si>
    <t>GRANFIL</t>
  </si>
  <si>
    <t>JAYLORD KYLLE</t>
  </si>
  <si>
    <t>lord.kyllegranfil@gmail.com</t>
  </si>
  <si>
    <t>HURADO</t>
  </si>
  <si>
    <t>RITCHELLE</t>
  </si>
  <si>
    <t>BASLOT</t>
  </si>
  <si>
    <t>ellehurado@gmail.com</t>
  </si>
  <si>
    <t>SEAN</t>
  </si>
  <si>
    <t>AGANA</t>
  </si>
  <si>
    <t>seanlinsao428@gmail.com</t>
  </si>
  <si>
    <t>LOBO</t>
  </si>
  <si>
    <t>WYETH</t>
  </si>
  <si>
    <t>wyethlobo89@gmail.com</t>
  </si>
  <si>
    <t>LUMBA</t>
  </si>
  <si>
    <t>CRISTINE KYLE</t>
  </si>
  <si>
    <t>ESCOTO</t>
  </si>
  <si>
    <t>lumbacristinekyle@gmail.com</t>
  </si>
  <si>
    <t>SOPHIA BIANCA</t>
  </si>
  <si>
    <t>BUENAVENTURA</t>
  </si>
  <si>
    <t>sophiabiancamariano@gmail.com</t>
  </si>
  <si>
    <t>EE. (P.15, HRID COUNTERSIGN)</t>
  </si>
  <si>
    <t>MATIAS</t>
  </si>
  <si>
    <t>ABIGAEL</t>
  </si>
  <si>
    <t>matiasabigael25@gmail.cm</t>
  </si>
  <si>
    <t>GODWYN</t>
  </si>
  <si>
    <t>mendozagodwyn@gmail.com</t>
  </si>
  <si>
    <t>PALACIO</t>
  </si>
  <si>
    <t>HAZEL</t>
  </si>
  <si>
    <t>hazelpalacio16@gmail.com</t>
  </si>
  <si>
    <t>PINTES</t>
  </si>
  <si>
    <t>RYAN PHILIP</t>
  </si>
  <si>
    <t>ryanpintes69@gmail.com</t>
  </si>
  <si>
    <t>EE. (P. 2 NO SIGNATURE</t>
  </si>
  <si>
    <t>CHRISTIAN JERROME</t>
  </si>
  <si>
    <t>romeshiny@gmail.com</t>
  </si>
  <si>
    <t>YUNUN</t>
  </si>
  <si>
    <t>JOHN ROMMEL</t>
  </si>
  <si>
    <t>jrommel.yunun@gmail.com</t>
  </si>
  <si>
    <t>July</t>
  </si>
  <si>
    <t>CHRISTIAN JAMES</t>
  </si>
  <si>
    <t>PRESNILLA</t>
  </si>
  <si>
    <t>cjavila23-1281@cca.edu.ph</t>
  </si>
  <si>
    <t>TRANSMITTED 10.28.2024 - JILL</t>
  </si>
  <si>
    <t>BALATBAT JR</t>
  </si>
  <si>
    <t>ROLANDO</t>
  </si>
  <si>
    <t>ruru.balatbat@gmail.com</t>
  </si>
  <si>
    <t>BAROMEDA</t>
  </si>
  <si>
    <t>JIAN MAE</t>
  </si>
  <si>
    <t>baromedajianmaer@gmail.com</t>
  </si>
  <si>
    <t>TIN VERIFICATION</t>
  </si>
  <si>
    <t>BERNARDO</t>
  </si>
  <si>
    <t>VICTORINO</t>
  </si>
  <si>
    <t>CUSTODIO</t>
  </si>
  <si>
    <t>shinebernardo6@gmail.com</t>
  </si>
  <si>
    <t>BESA</t>
  </si>
  <si>
    <t>FRANCESCA BLUEN</t>
  </si>
  <si>
    <t>francesbesa@gmail.com</t>
  </si>
  <si>
    <t>andreilayluzbuan@gmail.com</t>
  </si>
  <si>
    <t>CALALANG</t>
  </si>
  <si>
    <t>RIA</t>
  </si>
  <si>
    <t>OCAMPO</t>
  </si>
  <si>
    <t>riacalalang3@gmail.com</t>
  </si>
  <si>
    <t>CALATAYUD</t>
  </si>
  <si>
    <t>MANONDO</t>
  </si>
  <si>
    <t>jaysonm.calatayud@gmail.com</t>
  </si>
  <si>
    <t>EE. (P.15, HRID COUNTERSIGN; P. 20 JO DATE FORMAT)</t>
  </si>
  <si>
    <t>CALICA</t>
  </si>
  <si>
    <t>RAPHAEL GERARD</t>
  </si>
  <si>
    <t>MONTILLA</t>
  </si>
  <si>
    <t>raphymonts@gmail.com</t>
  </si>
  <si>
    <t>DE JESUS</t>
  </si>
  <si>
    <t>JAMES JEFFERSON LLOYD</t>
  </si>
  <si>
    <t>ADELA</t>
  </si>
  <si>
    <t>adelajames11@gmail.com</t>
  </si>
  <si>
    <t>NAME AMENDMENT FOR VALIDATION</t>
  </si>
  <si>
    <t>VILLADAREZ</t>
  </si>
  <si>
    <t>HexG59@gmail.com</t>
  </si>
  <si>
    <t>DUPLICATE - NEED TO VISIT BIR</t>
  </si>
  <si>
    <t>201 LABEL CORRECTION EE. (P.15, HRID COUNTERSIGN</t>
  </si>
  <si>
    <t>ESCUREL</t>
  </si>
  <si>
    <t>RUBYLYN</t>
  </si>
  <si>
    <t>rubylynpineda01@gmail.com</t>
  </si>
  <si>
    <t>GAGAOIN</t>
  </si>
  <si>
    <t>MARK</t>
  </si>
  <si>
    <t>PEDRIÑA</t>
  </si>
  <si>
    <t>mackygagaoin@gmail.com</t>
  </si>
  <si>
    <t>MANINGDING</t>
  </si>
  <si>
    <t>JAZNER JOY</t>
  </si>
  <si>
    <t>DELA PEÑA</t>
  </si>
  <si>
    <t>jazner.maningding24@gmail.com</t>
  </si>
  <si>
    <t>FOR ORUS REGISTRATION 07.05</t>
  </si>
  <si>
    <t>KIMBERLY KRIS</t>
  </si>
  <si>
    <t>CANONOY</t>
  </si>
  <si>
    <t>kimverlykrismanuel@gmail.com</t>
  </si>
  <si>
    <t>MECA</t>
  </si>
  <si>
    <t>LHEANNE</t>
  </si>
  <si>
    <t>MATEO</t>
  </si>
  <si>
    <t>lheannemeca.00@gmail.com</t>
  </si>
  <si>
    <t>ARVIN JOHN</t>
  </si>
  <si>
    <t>LIM</t>
  </si>
  <si>
    <t>arvinjohn071@gmail.com</t>
  </si>
  <si>
    <t>ti</t>
  </si>
  <si>
    <t>NULUD</t>
  </si>
  <si>
    <t>KLARK</t>
  </si>
  <si>
    <t>klarknuludd@gmail.com</t>
  </si>
  <si>
    <t>EE. (P.21, NO NAME, P. 29, JO DATE COUNTERSIGN, P.31, HIRING DATE COUNTERSIGN)</t>
  </si>
  <si>
    <t>VLADIMERE</t>
  </si>
  <si>
    <t>vladimarry56@gmail.com</t>
  </si>
  <si>
    <t>CRYSTAL JOY</t>
  </si>
  <si>
    <t>cjreyes02062004@gmail.com</t>
  </si>
  <si>
    <t>TADO</t>
  </si>
  <si>
    <t>JOHN KENNETH</t>
  </si>
  <si>
    <t>johnkennethdapon@gmail.com</t>
  </si>
  <si>
    <t>FOR ORUS REGISTRATION 07.09</t>
  </si>
  <si>
    <t>TAGUIBAO</t>
  </si>
  <si>
    <t>taguibaoerwin@gmail.com</t>
  </si>
  <si>
    <t>TISMO</t>
  </si>
  <si>
    <t>ALEXYS GABRIELLE</t>
  </si>
  <si>
    <t>MAMARIL</t>
  </si>
  <si>
    <t>tismogab@gmail.com</t>
  </si>
  <si>
    <t>VILLA</t>
  </si>
  <si>
    <t>adrianvilla1408@gmail.com</t>
  </si>
  <si>
    <t>RONAN JADE</t>
  </si>
  <si>
    <t>SECCION</t>
  </si>
  <si>
    <t>jaderonanvillegas@gmail.com</t>
  </si>
  <si>
    <t>JOSEPH IAN</t>
  </si>
  <si>
    <t>VIVAR</t>
  </si>
  <si>
    <t>josephcrisostomo231@gmail.com</t>
  </si>
  <si>
    <t>LEDESMA</t>
  </si>
  <si>
    <t>CATHERINE MAE</t>
  </si>
  <si>
    <t>SIBULO</t>
  </si>
  <si>
    <t>it.catherinemaeledesma@gmail.com</t>
  </si>
  <si>
    <t>TERCENIO</t>
  </si>
  <si>
    <t>TRISTEL ANN MAE</t>
  </si>
  <si>
    <t>letristtercenio@gmail.com</t>
  </si>
  <si>
    <t>FOR ORUS REGISTRATION 07.16</t>
  </si>
  <si>
    <t>IVAN</t>
  </si>
  <si>
    <t>tolentino02ivan@gmail.com</t>
  </si>
  <si>
    <t>LANDINGIN</t>
  </si>
  <si>
    <t>KYLE FRANCIUS</t>
  </si>
  <si>
    <t>AVILLA</t>
  </si>
  <si>
    <t>kyleavilla30@gmail.com</t>
  </si>
  <si>
    <t>EE. (P.10, JO DATE)</t>
  </si>
  <si>
    <t>SUYOM</t>
  </si>
  <si>
    <t>LAILANNY</t>
  </si>
  <si>
    <t>lailannydsuyom@gmail.com</t>
  </si>
  <si>
    <t>ALAJAR</t>
  </si>
  <si>
    <t>LOUISE MARIELLE</t>
  </si>
  <si>
    <t>BIE</t>
  </si>
  <si>
    <t>lmalajar01@gmail.com</t>
  </si>
  <si>
    <t>TASAN</t>
  </si>
  <si>
    <t>jamaelgama.bsbio@gmail.com</t>
  </si>
  <si>
    <t>TUSCANO</t>
  </si>
  <si>
    <t>JOY</t>
  </si>
  <si>
    <t>joytuscano52@gmail.com</t>
  </si>
  <si>
    <t>JAVIER</t>
  </si>
  <si>
    <t>ANGEL JAHZIEL</t>
  </si>
  <si>
    <t>angeljajavier05@gmail.com</t>
  </si>
  <si>
    <t>MONES</t>
  </si>
  <si>
    <t>MARIA CRISTINA</t>
  </si>
  <si>
    <t>mcmones.01@gmail.com</t>
  </si>
  <si>
    <t>ARLENE MAE</t>
  </si>
  <si>
    <t>BADRINA</t>
  </si>
  <si>
    <t>mae221806@gmail.com</t>
  </si>
  <si>
    <t>P.1 &amp; 3, RE-PRINT ADDRESS</t>
  </si>
  <si>
    <t>IRA EUNESE</t>
  </si>
  <si>
    <t>iraeunese.salvador.s@gmail.com</t>
  </si>
  <si>
    <t>MICLAT</t>
  </si>
  <si>
    <t>JAYZON</t>
  </si>
  <si>
    <t>Jayzonmiclat123@gmail.com</t>
  </si>
  <si>
    <t>ANGLING</t>
  </si>
  <si>
    <t>ABEGAEL</t>
  </si>
  <si>
    <t>MAGCALAS</t>
  </si>
  <si>
    <t>gaelmagcalas@gmail.com</t>
  </si>
  <si>
    <t>EE. (P.30, JO DATE COUNTERSIGN)</t>
  </si>
  <si>
    <t>JAYCEL JOY</t>
  </si>
  <si>
    <t>dionisiojayceljoy@gmail.com</t>
  </si>
  <si>
    <t xml:space="preserve">FOR ORUS REGISTRATION 08.13 </t>
  </si>
  <si>
    <t>TRYSHA MAE</t>
  </si>
  <si>
    <t>tryshaem@gmail.com</t>
  </si>
  <si>
    <t>NICOLLE CARLOS</t>
  </si>
  <si>
    <t>GUZMAN</t>
  </si>
  <si>
    <t>nicollecarlos06@gmail.com</t>
  </si>
  <si>
    <t>JASMIN</t>
  </si>
  <si>
    <t>jasdj1006@gmail.com</t>
  </si>
  <si>
    <t>DAMASCO</t>
  </si>
  <si>
    <t>DEMI</t>
  </si>
  <si>
    <t>SILAWAN</t>
  </si>
  <si>
    <t>demiwork16@gmail.com</t>
  </si>
  <si>
    <t>MANUZON</t>
  </si>
  <si>
    <t>MARGIE</t>
  </si>
  <si>
    <t>mmanuzon44@gmail.com</t>
  </si>
  <si>
    <t>JAPHET JIM</t>
  </si>
  <si>
    <t>ALKUINO</t>
  </si>
  <si>
    <t>japhetjimalkuino@gmail.com</t>
  </si>
  <si>
    <t>EE. (P.30, JO DATE FORMAT)</t>
  </si>
  <si>
    <t>MONTOYA</t>
  </si>
  <si>
    <t>ruizrussel1129@gmail.com</t>
  </si>
  <si>
    <t>SAWAL</t>
  </si>
  <si>
    <t>ROMAN JANN</t>
  </si>
  <si>
    <t>romansawal28@gmail.com</t>
  </si>
  <si>
    <t>MANITI</t>
  </si>
  <si>
    <t>ROSSVIN</t>
  </si>
  <si>
    <t>VERAÑO</t>
  </si>
  <si>
    <t>vhinzmaniti0607@gmail.com</t>
  </si>
  <si>
    <t>EE. (P.13, RECRUITERS SIGN</t>
  </si>
  <si>
    <t>BARRY</t>
  </si>
  <si>
    <t>BALANON</t>
  </si>
  <si>
    <t>snapitsbars@gmail.com</t>
  </si>
  <si>
    <t>BORRICO</t>
  </si>
  <si>
    <t>ALAGA</t>
  </si>
  <si>
    <t>florianaborrico@gmail.com</t>
  </si>
  <si>
    <t>FOR ORUS REGISTRATION 07.24</t>
  </si>
  <si>
    <t>CANGCO</t>
  </si>
  <si>
    <t>EAZEL GLENNE</t>
  </si>
  <si>
    <t>GATCHALIAN</t>
  </si>
  <si>
    <t>eazelcangco@gmail.com</t>
  </si>
  <si>
    <t>CARRASCO</t>
  </si>
  <si>
    <t>SZCHESCA PIA</t>
  </si>
  <si>
    <t>szchescapia.0415@gmail.com</t>
  </si>
  <si>
    <t>EMAIL -10.22.2024 - JILL</t>
  </si>
  <si>
    <t>CATRIZ</t>
  </si>
  <si>
    <t>REYNALD JOHN</t>
  </si>
  <si>
    <t>PAULINO</t>
  </si>
  <si>
    <t>reynaldjohn@live.com</t>
  </si>
  <si>
    <t>CORDITA</t>
  </si>
  <si>
    <t>DARIEL JULLIARD</t>
  </si>
  <si>
    <t>corditadariel20@gmail.com</t>
  </si>
  <si>
    <t>EE. (P.31, HIRING DATE)</t>
  </si>
  <si>
    <t>DELARNA</t>
  </si>
  <si>
    <t>DIANA ROSE</t>
  </si>
  <si>
    <t>TIMPUG</t>
  </si>
  <si>
    <t>dianarose.t.delarna@gmail.com</t>
  </si>
  <si>
    <t>DIAMSE</t>
  </si>
  <si>
    <t>CHRISTY</t>
  </si>
  <si>
    <t>TIOMICO</t>
  </si>
  <si>
    <t>christy.diamse0314@yahoo.com</t>
  </si>
  <si>
    <t>EE. (13, JO DATE COUNTERSIGN,</t>
  </si>
  <si>
    <t>GAMBOA</t>
  </si>
  <si>
    <t>RENCE</t>
  </si>
  <si>
    <t>rencegamboa.becquerel@gmail.com</t>
  </si>
  <si>
    <t>ISAIS</t>
  </si>
  <si>
    <t>HEDDA EMANUELLE</t>
  </si>
  <si>
    <t>LUGUE</t>
  </si>
  <si>
    <t>isaishedda@gmail.com</t>
  </si>
  <si>
    <t>MESINA</t>
  </si>
  <si>
    <t>ANA ROSE</t>
  </si>
  <si>
    <t>dizonana667@gmail.com</t>
  </si>
  <si>
    <t>NAUGLE</t>
  </si>
  <si>
    <t>khekz1016@gmail.com</t>
  </si>
  <si>
    <t>NEED TO UPDATE SS PROOF - MIDDLE NAME</t>
  </si>
  <si>
    <t>NEED TO UPDATELASTNAME  TO MARRIED</t>
  </si>
  <si>
    <t>OLALIA</t>
  </si>
  <si>
    <t>JOHN PAOLO</t>
  </si>
  <si>
    <t>johnolalia28@gmail.com</t>
  </si>
  <si>
    <t>EE. (P.15&amp;29, HRID, P. 31, HIRING DATE</t>
  </si>
  <si>
    <t>PABALAN</t>
  </si>
  <si>
    <t>princesspabalan1@gmail.com</t>
  </si>
  <si>
    <t>07/218/2025</t>
  </si>
  <si>
    <t>PEDRASA</t>
  </si>
  <si>
    <t>RONHEL</t>
  </si>
  <si>
    <t>METRAN</t>
  </si>
  <si>
    <t>dondaniel982@gmail.com</t>
  </si>
  <si>
    <t>ANGELINE</t>
  </si>
  <si>
    <t>MANIPON</t>
  </si>
  <si>
    <t>angelinepena092@gmail.com</t>
  </si>
  <si>
    <t>10.02.24 MS.BELLE</t>
  </si>
  <si>
    <t>ALTAMIA</t>
  </si>
  <si>
    <t>pingoymike28@gmail.com</t>
  </si>
  <si>
    <t>PORNILLOSA</t>
  </si>
  <si>
    <t>CORENE</t>
  </si>
  <si>
    <t>corenepornillosa@gmail.com</t>
  </si>
  <si>
    <t>POY LORENZO</t>
  </si>
  <si>
    <t>IMY</t>
  </si>
  <si>
    <t>imy08poylorenzo@gmail.com</t>
  </si>
  <si>
    <t>RAYMUNDO</t>
  </si>
  <si>
    <t>ANGELICA JOYCE</t>
  </si>
  <si>
    <t>raymundojoyce2@gmail.com</t>
  </si>
  <si>
    <t>DERUFINO</t>
  </si>
  <si>
    <t>drnrysssss@gmail.com</t>
  </si>
  <si>
    <t>SUNDIAM</t>
  </si>
  <si>
    <t>jerseysundiam19@gmail.com</t>
  </si>
  <si>
    <t>Employee name does not match record.</t>
  </si>
  <si>
    <t>02-5228458-0</t>
  </si>
  <si>
    <t>FOR LABELING &amp; NAME AMENDMENT TO HR (NATHAN JERSEY)</t>
  </si>
  <si>
    <t>SARATE</t>
  </si>
  <si>
    <t>CRISDEN JACOB</t>
  </si>
  <si>
    <t>crisdenjacobs@gmail.com</t>
  </si>
  <si>
    <t>SUMBRANA</t>
  </si>
  <si>
    <t>NEPTHALI</t>
  </si>
  <si>
    <t>YNOBIO</t>
  </si>
  <si>
    <t>sumbrananepthali9@gmail.com</t>
  </si>
  <si>
    <t>YAPCENGCO</t>
  </si>
  <si>
    <t>KEITHLENE KELCY</t>
  </si>
  <si>
    <t>keithleneyapcengco09@gmail.com</t>
  </si>
  <si>
    <t>ALVERO</t>
  </si>
  <si>
    <t>REYNA</t>
  </si>
  <si>
    <t>GUIAO</t>
  </si>
  <si>
    <t>reynaalvero2@gmail.com</t>
  </si>
  <si>
    <t>ARENOS</t>
  </si>
  <si>
    <t>KATELYN</t>
  </si>
  <si>
    <t>SOTTO</t>
  </si>
  <si>
    <t>katelynarenos@gmail.com</t>
  </si>
  <si>
    <t>JAN ALTHEA</t>
  </si>
  <si>
    <t>altheabaluyut4@gmail.com</t>
  </si>
  <si>
    <t>CASIPONG</t>
  </si>
  <si>
    <t>NINA GRACIA</t>
  </si>
  <si>
    <t>casipongninagracia@gmail.com</t>
  </si>
  <si>
    <t>P. 1 &amp;3 RE-PRINT, LABELING</t>
  </si>
  <si>
    <t>TRANSMITTED  - 09.30.2024</t>
  </si>
  <si>
    <t>CONCEPCION</t>
  </si>
  <si>
    <t>GHENARSIE JR.</t>
  </si>
  <si>
    <t>Ghersie015@gmail.com</t>
  </si>
  <si>
    <t>35-1725494-8</t>
  </si>
  <si>
    <t>P. 1 &amp;3 RE-PRINT</t>
  </si>
  <si>
    <t>CORONEL</t>
  </si>
  <si>
    <t>JARENCE</t>
  </si>
  <si>
    <t>BABAGAY</t>
  </si>
  <si>
    <t>jarencecoronel04@gmail.com</t>
  </si>
  <si>
    <t>CUTSHALL</t>
  </si>
  <si>
    <t>KENSHI</t>
  </si>
  <si>
    <t>Kcutshall94@gmail.com</t>
  </si>
  <si>
    <t>ASKEE</t>
  </si>
  <si>
    <t>PADERUGAO</t>
  </si>
  <si>
    <t>Davidaskee3@gmail.com</t>
  </si>
  <si>
    <t>NEED TO UPDATE PROOF OF SSS NO MIDDLE NAME</t>
  </si>
  <si>
    <t>GATUS</t>
  </si>
  <si>
    <t>AR JAY</t>
  </si>
  <si>
    <t>rjgatus.0611@gmail.com</t>
  </si>
  <si>
    <t>REICO</t>
  </si>
  <si>
    <t>herrerareico@gmail.com</t>
  </si>
  <si>
    <t>NEED UPDATED SSS PROOF - NO MIDDLE NAME</t>
  </si>
  <si>
    <t xml:space="preserve">FOR ORUS REGISTRATION </t>
  </si>
  <si>
    <t>EMAIL 10.22.2024 - JILL</t>
  </si>
  <si>
    <t>PAMALOY</t>
  </si>
  <si>
    <t>sherehanlulubsnss@gmail.com</t>
  </si>
  <si>
    <t>MARTOS</t>
  </si>
  <si>
    <t>SHANE STEVEN</t>
  </si>
  <si>
    <t>SEBETERO</t>
  </si>
  <si>
    <t>stevenmartos123@gmail.com</t>
  </si>
  <si>
    <t>PASCUAL</t>
  </si>
  <si>
    <t>CHRISTINE MARIE</t>
  </si>
  <si>
    <t>christinepascual0406@gmail.com</t>
  </si>
  <si>
    <t>JOHN LLOYD</t>
  </si>
  <si>
    <t>SAN JOSE</t>
  </si>
  <si>
    <t>sanjose.johnlloyd@gmail.com</t>
  </si>
  <si>
    <t>NUMBR SLIP</t>
  </si>
  <si>
    <t>PROCESSED BIR FORM</t>
  </si>
  <si>
    <t>RAYO</t>
  </si>
  <si>
    <t>RIZBEL</t>
  </si>
  <si>
    <t>STA.ROSA</t>
  </si>
  <si>
    <t>bellerayo03@gmail.com</t>
  </si>
  <si>
    <t>RECALDE</t>
  </si>
  <si>
    <t>HAILEY MARIE</t>
  </si>
  <si>
    <t>9602896911/9538500749</t>
  </si>
  <si>
    <t>recaldehailey@gmail.com</t>
  </si>
  <si>
    <t>REMOLONA</t>
  </si>
  <si>
    <t>JUDE MIKO</t>
  </si>
  <si>
    <t>NUELAN</t>
  </si>
  <si>
    <t>judemikoremolona99@gmail.com</t>
  </si>
  <si>
    <t>SALAS</t>
  </si>
  <si>
    <t>BUNNY BOY</t>
  </si>
  <si>
    <t>bunnyboysalas@gmai.com</t>
  </si>
  <si>
    <t>kylatorres090@gmail.com</t>
  </si>
  <si>
    <t>VILORIA</t>
  </si>
  <si>
    <t>KHYLLE JHOERN</t>
  </si>
  <si>
    <t>ADVIENTO</t>
  </si>
  <si>
    <t>Khyllejhoern@gmail.com</t>
  </si>
  <si>
    <t>TRANSACTION NUMBER</t>
  </si>
  <si>
    <t>COMCAST XM T1 WAVE 47</t>
  </si>
  <si>
    <t>ALCAIDE</t>
  </si>
  <si>
    <t>RYAN</t>
  </si>
  <si>
    <t>alcaideryan8@gmail.com</t>
  </si>
  <si>
    <t>FOR ORUS REGISTRATION 08.03</t>
  </si>
  <si>
    <t>ANGELA MAE</t>
  </si>
  <si>
    <t>PUYONG</t>
  </si>
  <si>
    <t>aquino.angela0207@gmail.com</t>
  </si>
  <si>
    <t>TRANSMITTED 10.05 - MS.BELLE</t>
  </si>
  <si>
    <t>JOHN JOSEPH</t>
  </si>
  <si>
    <t>johnjosephcanlas373@gmail.com</t>
  </si>
  <si>
    <t>CASIS</t>
  </si>
  <si>
    <t>ILUSTRISIMO</t>
  </si>
  <si>
    <t>angelcasis0322@gmail.com</t>
  </si>
  <si>
    <t>DANICA</t>
  </si>
  <si>
    <t>ddizon186@gmail.com</t>
  </si>
  <si>
    <t>ELEGINO</t>
  </si>
  <si>
    <t>JELYN</t>
  </si>
  <si>
    <t>DIOMANGAY</t>
  </si>
  <si>
    <t>jdiomangay174@gmail.com</t>
  </si>
  <si>
    <t>GABIETA</t>
  </si>
  <si>
    <t>juliusenriquez80@gmail.com</t>
  </si>
  <si>
    <t>JEAN ANNE</t>
  </si>
  <si>
    <t>annejean.flores@gmail.com</t>
  </si>
  <si>
    <t>GILMO</t>
  </si>
  <si>
    <t>JUDE RUSTY</t>
  </si>
  <si>
    <t>judegilmo@gmail.com</t>
  </si>
  <si>
    <t>GUILLERMO</t>
  </si>
  <si>
    <t>AL FRANCIS</t>
  </si>
  <si>
    <t>afrg641@gmail.com</t>
  </si>
  <si>
    <t>LAPUZ</t>
  </si>
  <si>
    <t>DANICOLE WILLIAM</t>
  </si>
  <si>
    <t>PALLASIGUE</t>
  </si>
  <si>
    <t>lapuzdanicole@gmail.com</t>
  </si>
  <si>
    <t>FOR ORUS REGISTRATION 07.31</t>
  </si>
  <si>
    <t>LINAWOD</t>
  </si>
  <si>
    <t>JHIMBOY</t>
  </si>
  <si>
    <t>jhimboyl2104@gmail.com</t>
  </si>
  <si>
    <t>FOR ORUS REGISTRATION 08.13</t>
  </si>
  <si>
    <t>CHLOE CLARISSE</t>
  </si>
  <si>
    <t>lozanomhel07@gmail.com</t>
  </si>
  <si>
    <t>KARYLLE</t>
  </si>
  <si>
    <t>lusungkary@gmail.com</t>
  </si>
  <si>
    <t>EE.(P.13, NO CANDIDATE'S NAME)</t>
  </si>
  <si>
    <t>ROSE MARIE</t>
  </si>
  <si>
    <t>DANTES</t>
  </si>
  <si>
    <t>rose.04manalo@gmail.com</t>
  </si>
  <si>
    <t>ONLINE STATIC INFO</t>
  </si>
  <si>
    <t>MARAHAY</t>
  </si>
  <si>
    <t>ROLDAN</t>
  </si>
  <si>
    <t>NATUEL</t>
  </si>
  <si>
    <t>dsoy3224@gmail.com</t>
  </si>
  <si>
    <t>TRANSMITTED 10.05 MS.BELLE</t>
  </si>
  <si>
    <t>LEEYANA</t>
  </si>
  <si>
    <t>leeyanamedina@gmail.com</t>
  </si>
  <si>
    <t>PEROTE</t>
  </si>
  <si>
    <t>GALLETO</t>
  </si>
  <si>
    <t>danicaperote@gmail.com</t>
  </si>
  <si>
    <t>02-4964537-8</t>
  </si>
  <si>
    <t>EE.(P.11, COUNTERSIGN)</t>
  </si>
  <si>
    <t>RAUL</t>
  </si>
  <si>
    <t>pogans12@gmail.com</t>
  </si>
  <si>
    <t>ROLAND</t>
  </si>
  <si>
    <t>GLACIELLA MARIE</t>
  </si>
  <si>
    <t>LOVE</t>
  </si>
  <si>
    <t>ciellaroland18@gmail.com</t>
  </si>
  <si>
    <t>SARENAS</t>
  </si>
  <si>
    <t>SAMANTHA</t>
  </si>
  <si>
    <t>sarenassamantha4@gmail.com</t>
  </si>
  <si>
    <t>STA IGLESIA</t>
  </si>
  <si>
    <t>MARIELLE</t>
  </si>
  <si>
    <t>TRAYA</t>
  </si>
  <si>
    <t>riellestaiglesia1926ma@gmail.com</t>
  </si>
  <si>
    <t>TABLANTE</t>
  </si>
  <si>
    <t>MIGUEL JUDE</t>
  </si>
  <si>
    <t>PACOMA</t>
  </si>
  <si>
    <t>migueljude123@gmail.com</t>
  </si>
  <si>
    <t>TIRONA</t>
  </si>
  <si>
    <t>IVY</t>
  </si>
  <si>
    <t>LUMUKSO</t>
  </si>
  <si>
    <t>ivylumukso@gmail.com</t>
  </si>
  <si>
    <t>VILLAREAL</t>
  </si>
  <si>
    <t>VICTOR</t>
  </si>
  <si>
    <t>villarealv397@gmail.com</t>
  </si>
  <si>
    <t>SS ID</t>
  </si>
  <si>
    <t>HDMF TRANSACTION</t>
  </si>
  <si>
    <t>ABARCA</t>
  </si>
  <si>
    <t>JULIUS CHRISTIAN</t>
  </si>
  <si>
    <t>julz.abarca@yahoo.com</t>
  </si>
  <si>
    <t>BACOTO</t>
  </si>
  <si>
    <t>LUISA</t>
  </si>
  <si>
    <t>bacotoluisa18@gmail.com</t>
  </si>
  <si>
    <t>BULAGAO JR.</t>
  </si>
  <si>
    <t>JOSE FREDO</t>
  </si>
  <si>
    <t>APOSTOL</t>
  </si>
  <si>
    <t>josefredobulagao@gmail.com</t>
  </si>
  <si>
    <t>CALIZO</t>
  </si>
  <si>
    <t>AL RAINIER</t>
  </si>
  <si>
    <t>AMBROSIO</t>
  </si>
  <si>
    <t>alrainiercalizo10281997@gmail.com</t>
  </si>
  <si>
    <t>ELLYZA</t>
  </si>
  <si>
    <t>GAJANO</t>
  </si>
  <si>
    <t>ellyzacayanan151@gmail.com</t>
  </si>
  <si>
    <t>DIANNE</t>
  </si>
  <si>
    <t>diannedizon14@gmail.com</t>
  </si>
  <si>
    <t>ELLA JOY</t>
  </si>
  <si>
    <t>GEPA</t>
  </si>
  <si>
    <t>elladizong@gmail.com</t>
  </si>
  <si>
    <t>DULAY</t>
  </si>
  <si>
    <t>JURY ALECK</t>
  </si>
  <si>
    <t>ABALOS</t>
  </si>
  <si>
    <t>dulayjury@gmail.com</t>
  </si>
  <si>
    <t>ESPE</t>
  </si>
  <si>
    <t>ALCOBER</t>
  </si>
  <si>
    <t>espemarkanthony@gmail.com</t>
  </si>
  <si>
    <t>PEARLIE</t>
  </si>
  <si>
    <t>PALMARES</t>
  </si>
  <si>
    <t>fernandezpearlie30@gmail.com</t>
  </si>
  <si>
    <t>FUELLAS</t>
  </si>
  <si>
    <t>REINER</t>
  </si>
  <si>
    <t>reinfuellas25@gmail.com</t>
  </si>
  <si>
    <t>JABAL</t>
  </si>
  <si>
    <t>CARYLL ANN</t>
  </si>
  <si>
    <t>CALISTE</t>
  </si>
  <si>
    <t>jabalcaryllann@gmail.com</t>
  </si>
  <si>
    <t>MALISON</t>
  </si>
  <si>
    <t>SARAH JANE</t>
  </si>
  <si>
    <t>TUGAY</t>
  </si>
  <si>
    <t>sjmalison93@gmail.com</t>
  </si>
  <si>
    <t>c.manlapaz1024@gmail.com</t>
  </si>
  <si>
    <t>ANABILLE</t>
  </si>
  <si>
    <t>SAN BUENAVENTURA</t>
  </si>
  <si>
    <t>anabillemarquez@gmail.com</t>
  </si>
  <si>
    <t>alexandermino22@gmail.com</t>
  </si>
  <si>
    <t>CHRISTOPHERSON</t>
  </si>
  <si>
    <t>christophersonnicdao60@gmail.com</t>
  </si>
  <si>
    <t>PASION</t>
  </si>
  <si>
    <t>MARIA LUISA</t>
  </si>
  <si>
    <t>HERREROS</t>
  </si>
  <si>
    <t>liherreros@yahoo.com</t>
  </si>
  <si>
    <t>PINO</t>
  </si>
  <si>
    <t>GENIA LOIS</t>
  </si>
  <si>
    <t>SULA</t>
  </si>
  <si>
    <t>navarrogenialois@gmail.com</t>
  </si>
  <si>
    <t>TRANSMITTED 10.10 - EMAIL - MS.BELLE</t>
  </si>
  <si>
    <t>quizonpeter9@gmail.com</t>
  </si>
  <si>
    <t>CHRISTIAN JOSEPH</t>
  </si>
  <si>
    <t>ceejayramos019@gmail.com</t>
  </si>
  <si>
    <t>SANGABOL</t>
  </si>
  <si>
    <t>BERT HARDY</t>
  </si>
  <si>
    <t>ASUNCION</t>
  </si>
  <si>
    <t>berthardysangabol@gmail.com</t>
  </si>
  <si>
    <t xml:space="preserve">1904 FORM </t>
  </si>
  <si>
    <t>SUMADIA</t>
  </si>
  <si>
    <t>SIMON PRINCE</t>
  </si>
  <si>
    <t>prince.sumadia31@gmail.com</t>
  </si>
  <si>
    <t>TEODORO</t>
  </si>
  <si>
    <t>ROBERT IAN</t>
  </si>
  <si>
    <t>mrianlcsntd.xxxx@gmail.com</t>
  </si>
  <si>
    <t>TUMBALI</t>
  </si>
  <si>
    <t>JEREMIE</t>
  </si>
  <si>
    <t>DE MESA</t>
  </si>
  <si>
    <t>tumbalijeremie1@gmail.com</t>
  </si>
  <si>
    <t>August</t>
  </si>
  <si>
    <t>COMCAST XM BILLING</t>
  </si>
  <si>
    <t>ADDISON</t>
  </si>
  <si>
    <t>JANINE KAYE</t>
  </si>
  <si>
    <t>DELOS REYES</t>
  </si>
  <si>
    <t>janine.addison18@gmail.com</t>
  </si>
  <si>
    <t>ENDORSED</t>
  </si>
  <si>
    <t>ALEJANDRO</t>
  </si>
  <si>
    <t>JERICHO JOEL</t>
  </si>
  <si>
    <t>alejandrojerichojoel.0121300664@gmail.com</t>
  </si>
  <si>
    <t>ERICA</t>
  </si>
  <si>
    <t>ericaantonio893@gmail.com</t>
  </si>
  <si>
    <t>AWANIN</t>
  </si>
  <si>
    <t>ARNATHAN</t>
  </si>
  <si>
    <t>ABRAJANO</t>
  </si>
  <si>
    <t>Arnathan.awanin@gmail.com</t>
  </si>
  <si>
    <t>BELLEZA</t>
  </si>
  <si>
    <t>BENER</t>
  </si>
  <si>
    <t>ESQUELONA</t>
  </si>
  <si>
    <t>benerbelleza96@gmail.com</t>
  </si>
  <si>
    <t>35-0843475-1</t>
  </si>
  <si>
    <t>BRINAS</t>
  </si>
  <si>
    <t>NORLITO NICKSON</t>
  </si>
  <si>
    <t>nicksonnicdao@gmail.com</t>
  </si>
  <si>
    <t>10.02.24 JOHAN</t>
  </si>
  <si>
    <t>CIRIBAN</t>
  </si>
  <si>
    <t>ALLEN JOY</t>
  </si>
  <si>
    <t>GALASE</t>
  </si>
  <si>
    <t>allenciriban@gmail.com</t>
  </si>
  <si>
    <t>CORCUERA</t>
  </si>
  <si>
    <t>INNAH MARIE</t>
  </si>
  <si>
    <t>SILVA</t>
  </si>
  <si>
    <t>innahmariecorcuera@gmail.com</t>
  </si>
  <si>
    <t>NEED TO UPDATE SINGLE TO MARRIED</t>
  </si>
  <si>
    <t>april_khayra@yahoo.com</t>
  </si>
  <si>
    <t>ANGELIC</t>
  </si>
  <si>
    <t>deguzman.angelic18@gmail.com</t>
  </si>
  <si>
    <t>AUGUST 14 RELEASE - as of 09.25 agent will submit her nbi tomorrow 09.26 at 1pm - UNRESPONSIVE 10.09- as of 10.12 unresposive - inactive in prism;  10/15 NBI on hand, committed to submit tomorrow Oct 16</t>
  </si>
  <si>
    <t>EMAIL - 10.22.2024 - JILL</t>
  </si>
  <si>
    <t>TAYAG</t>
  </si>
  <si>
    <t>dimacalijohnjoseph23@gmail.com</t>
  </si>
  <si>
    <t xml:space="preserve">ENDORSED TO HRIS </t>
  </si>
  <si>
    <t>TRANSMITTED -10.28.2024 - JILL</t>
  </si>
  <si>
    <t>DUQUE</t>
  </si>
  <si>
    <t>MC LORENZ</t>
  </si>
  <si>
    <t>mclorenzduque1818@gmail.com</t>
  </si>
  <si>
    <t>HANNAH ALESSANDRA</t>
  </si>
  <si>
    <t>SOLIMAN</t>
  </si>
  <si>
    <t>galanghaann@gmail.com</t>
  </si>
  <si>
    <t>CALADO</t>
  </si>
  <si>
    <t>alexninogarcia0210@gmil.com</t>
  </si>
  <si>
    <t>NEED TO UPDATE FIRST NAME</t>
  </si>
  <si>
    <t>LAGUTAN</t>
  </si>
  <si>
    <t>PRINCE ALDRIN</t>
  </si>
  <si>
    <t>aldrinlagutan3@gmail.com</t>
  </si>
  <si>
    <t>LODRONIO</t>
  </si>
  <si>
    <t>abegailmacaspac1@gmail.com</t>
  </si>
  <si>
    <t>paulwaltermanahan1403@gmail.com</t>
  </si>
  <si>
    <t>MANAOIS</t>
  </si>
  <si>
    <t>DAN DARENCE</t>
  </si>
  <si>
    <t>BATOBATO</t>
  </si>
  <si>
    <t>dandarence03@gmail.com</t>
  </si>
  <si>
    <t>02-4662438-9</t>
  </si>
  <si>
    <t>SALDOM</t>
  </si>
  <si>
    <t>jeffersonnaguit733@gmail.com</t>
  </si>
  <si>
    <t>paragasfrancesmae@gmail.com</t>
  </si>
  <si>
    <t>02-5153018-3</t>
  </si>
  <si>
    <t>FERDINAND JR.</t>
  </si>
  <si>
    <t>CANILANG</t>
  </si>
  <si>
    <t>ferdinandpena0120@gmail.com</t>
  </si>
  <si>
    <t>REFUERZO</t>
  </si>
  <si>
    <t>MIKAELLA</t>
  </si>
  <si>
    <t>mikaellarefuerzo11@gmail.com</t>
  </si>
  <si>
    <t>MATHEW</t>
  </si>
  <si>
    <t>mathewpsantos@gmail.com</t>
  </si>
  <si>
    <t>ONLINE REGISTRATION</t>
  </si>
  <si>
    <t>katetumang2@gmail.com</t>
  </si>
  <si>
    <t>AUGUST 15 APPOINTMENT - as of 09.25 cant contact - BUSY 10.09 - still cant contact as of 10.12; ; 10/15 NPU 3x</t>
  </si>
  <si>
    <t>COMCAST XM</t>
  </si>
  <si>
    <t>RONNEL MARK</t>
  </si>
  <si>
    <t>PARIAN</t>
  </si>
  <si>
    <t>beltranronnel006@gmail.com</t>
  </si>
  <si>
    <t>AUGUST 12 APPOINTMENT - HE WAS SICK YESTERDAY HE DIDNT GO TO HIS APPOINTMENT- as of 09.25 agent said he will submit on monday sept 30</t>
  </si>
  <si>
    <t>BUTCHAYO</t>
  </si>
  <si>
    <t>JIMMY BRIAN</t>
  </si>
  <si>
    <t>ENTERO</t>
  </si>
  <si>
    <t>jimmybrianbutchayo27000@gmail.com</t>
  </si>
  <si>
    <t>GUINTU</t>
  </si>
  <si>
    <t>calledoandrei@gmail.com</t>
  </si>
  <si>
    <t>AUGUST 30 APPOINTMENT - as of 09.25 unresponsive - UNRESPONSIVE 10.09; 10/15 NPU 3x</t>
  </si>
  <si>
    <t>02-4767662-4</t>
  </si>
  <si>
    <t>JUMAQUIO</t>
  </si>
  <si>
    <t>czharinasjd25@gmail.com</t>
  </si>
  <si>
    <t>34-9807644-9</t>
  </si>
  <si>
    <t>JAY</t>
  </si>
  <si>
    <t>YUHANON</t>
  </si>
  <si>
    <t>jaydavid10400@gmail.com</t>
  </si>
  <si>
    <t>AUGUST 28 RELEASE</t>
  </si>
  <si>
    <t>DE LEON</t>
  </si>
  <si>
    <t>ANRIELLA MAE</t>
  </si>
  <si>
    <t>deleonanriella@gmail.com</t>
  </si>
  <si>
    <t>GUERRERO</t>
  </si>
  <si>
    <t>MHARVIE BLAISE</t>
  </si>
  <si>
    <t>BRIONES</t>
  </si>
  <si>
    <t>mharvieguerrero06@gmail.com</t>
  </si>
  <si>
    <t>MARY ANTHONETTE</t>
  </si>
  <si>
    <t>CATIGNAS</t>
  </si>
  <si>
    <t>anthonettejavier3@gmail.com</t>
  </si>
  <si>
    <t>RITA LEEN</t>
  </si>
  <si>
    <t>lopez.ritaleen.cobspcf@gmail.com</t>
  </si>
  <si>
    <t>VILLAFLORES</t>
  </si>
  <si>
    <t>pamelamarieoliva@gmail.com</t>
  </si>
  <si>
    <t>PAJARILLAGA</t>
  </si>
  <si>
    <t>CAREN</t>
  </si>
  <si>
    <t>carenpajarillaga21@gmail.com</t>
  </si>
  <si>
    <t>AUGUST 6 APPOINTMENT</t>
  </si>
  <si>
    <t>MEMBER'S MID VALIDATION</t>
  </si>
  <si>
    <t>PERALTA</t>
  </si>
  <si>
    <t>DORIS</t>
  </si>
  <si>
    <t>PALOMA</t>
  </si>
  <si>
    <t>dorisperalta0117@gmail.com</t>
  </si>
  <si>
    <t>ALBURAN</t>
  </si>
  <si>
    <t>marvintimbol27@gmail.com</t>
  </si>
  <si>
    <t>FOR CARDIO MEDICAL CLEARANCE</t>
  </si>
  <si>
    <t>VITANGCOL</t>
  </si>
  <si>
    <t>TRICIA MAE</t>
  </si>
  <si>
    <t> -</t>
  </si>
  <si>
    <t>triciavitangcol@gmail.com</t>
  </si>
  <si>
    <t>TRISTAN</t>
  </si>
  <si>
    <t>tan.paje@gmail.com</t>
  </si>
  <si>
    <t>LARIOSA</t>
  </si>
  <si>
    <t>cunanandarlene8@gmail.com</t>
  </si>
  <si>
    <t>AUGUST 8 APPOINTMENT</t>
  </si>
  <si>
    <t>02-5283680-2</t>
  </si>
  <si>
    <t>iamjordynmwoods@gmail.com</t>
  </si>
  <si>
    <t>34-5942795-6</t>
  </si>
  <si>
    <t>ANTONETTE</t>
  </si>
  <si>
    <t>MANGACU</t>
  </si>
  <si>
    <t>antonetteserrano006@gmail.com</t>
  </si>
  <si>
    <t>AUGUST 27 RELEASE - unresponsive 08.27</t>
  </si>
  <si>
    <t>CHAZ ANTON</t>
  </si>
  <si>
    <t>MANALOTO</t>
  </si>
  <si>
    <t>chazantoncruz22@gmail.com</t>
  </si>
  <si>
    <t>34-9647282-5</t>
  </si>
  <si>
    <t>LAURENCE</t>
  </si>
  <si>
    <t>renzedeleon2@gmail.com</t>
  </si>
  <si>
    <t>yvesjohnpauldizon@gmail.com</t>
  </si>
  <si>
    <t>FOR R1A</t>
  </si>
  <si>
    <t>IRISHELL</t>
  </si>
  <si>
    <t>SANTIAGO</t>
  </si>
  <si>
    <t>ayishfajardo@gmai.com</t>
  </si>
  <si>
    <t>HASHIM</t>
  </si>
  <si>
    <t>AMMAR SHIRAZ</t>
  </si>
  <si>
    <t>ALAMADA</t>
  </si>
  <si>
    <t>ammarshiraz08@gmail.com</t>
  </si>
  <si>
    <t>ISIP</t>
  </si>
  <si>
    <t>TRISTAN LOWEL</t>
  </si>
  <si>
    <t>isiptristan1@gmail.com</t>
  </si>
  <si>
    <t>JOSON</t>
  </si>
  <si>
    <t>MANIQUIZ</t>
  </si>
  <si>
    <t>josonfatima053@gmail.com</t>
  </si>
  <si>
    <t>MARC JOSEPH</t>
  </si>
  <si>
    <t>GAMAD</t>
  </si>
  <si>
    <t>marcmedina646@gmail.com</t>
  </si>
  <si>
    <t>AUGUS 27 APPOINTMENT - UNRESPONSIVE 08.27; as of 09.25 unresponsive</t>
  </si>
  <si>
    <t>34-0344233-0</t>
  </si>
  <si>
    <t>ANDREA NICOLE</t>
  </si>
  <si>
    <t>FIGURA</t>
  </si>
  <si>
    <t>andreanicolefiguramirasol0116@gmail.com</t>
  </si>
  <si>
    <t>PMRF</t>
  </si>
  <si>
    <t>OBRA</t>
  </si>
  <si>
    <t>JETHRO</t>
  </si>
  <si>
    <t>LANSANG</t>
  </si>
  <si>
    <t>obrajethro438@gmail.com</t>
  </si>
  <si>
    <t xml:space="preserve">10.02.24 MS.BELLE </t>
  </si>
  <si>
    <t>thejshprz021796@gmail.com</t>
  </si>
  <si>
    <t>QUITALIG</t>
  </si>
  <si>
    <t>VILLANTES</t>
  </si>
  <si>
    <t>jenvillantes@gmail.com</t>
  </si>
  <si>
    <t>PAGIBIG LOYAL ID</t>
  </si>
  <si>
    <t>AMAIZ</t>
  </si>
  <si>
    <t>justine.johnnn23@gmail.com</t>
  </si>
  <si>
    <t>AUGUST 23 APPOINTMENT - TARLAC - as of 09.25 number busy - UNRESPONSIVE 10.09</t>
  </si>
  <si>
    <t>ERVIN JONAS</t>
  </si>
  <si>
    <t>ervinsicat@gmail.com</t>
  </si>
  <si>
    <t>jennylyntuazon30@gmail.com</t>
  </si>
  <si>
    <t>FIRSTNAME- DISCREP - INVALID PROOF</t>
  </si>
  <si>
    <t>VILLAS</t>
  </si>
  <si>
    <t>NIELAINE</t>
  </si>
  <si>
    <t>MANIAGO</t>
  </si>
  <si>
    <t>nielainev@gmail.com</t>
  </si>
  <si>
    <t>BALAGOT</t>
  </si>
  <si>
    <t>HANNA GRACE</t>
  </si>
  <si>
    <t>hannagracebalagot@gmail.com</t>
  </si>
  <si>
    <t>BANTING</t>
  </si>
  <si>
    <t>DELA VEGA</t>
  </si>
  <si>
    <t>mashlebanting@gmail.com</t>
  </si>
  <si>
    <t>CHRISTIAN JADGE</t>
  </si>
  <si>
    <t>jadgebernardo1223@gmail.com</t>
  </si>
  <si>
    <t>02-5263403-3</t>
  </si>
  <si>
    <t>NAVALES</t>
  </si>
  <si>
    <t>francisblanco115@gmail.com</t>
  </si>
  <si>
    <t>emersonbognot11@gmail.com</t>
  </si>
  <si>
    <t>02-4520732-5</t>
  </si>
  <si>
    <t>JULIAN PHILLIP</t>
  </si>
  <si>
    <t>GALURA</t>
  </si>
  <si>
    <t>canlasjulianphillip@gmail.com</t>
  </si>
  <si>
    <t>JOHN KING JOSEPH</t>
  </si>
  <si>
    <t>MANGIO</t>
  </si>
  <si>
    <t>iamjsphmng1999@gmail.com</t>
  </si>
  <si>
    <t>AUGUST 27 APPOINTMENT - SEPT 3 RELEASE - 09.25 unresponsive - UNRESPONSIVE 10.09; 10/15 answered by a family member, told that learner is not at home but will relay the message re: pending NBI, for call back</t>
  </si>
  <si>
    <t>FOR ORUS REGISTRATION 08.28</t>
  </si>
  <si>
    <t>DELIMA JR.</t>
  </si>
  <si>
    <t>RANULFO</t>
  </si>
  <si>
    <t>PILAPIL</t>
  </si>
  <si>
    <t>ranzdelima012090@gmail.com</t>
  </si>
  <si>
    <t>MINA</t>
  </si>
  <si>
    <t>estocadajam13@gmail.com</t>
  </si>
  <si>
    <t>02-5091221-0</t>
  </si>
  <si>
    <t>GUYAGON</t>
  </si>
  <si>
    <t>marvinguyagon@gmail.com</t>
  </si>
  <si>
    <t>MARASIGAN</t>
  </si>
  <si>
    <t>ritzangelhabitan@gmail.com</t>
  </si>
  <si>
    <t>AUGUST 21 APPOINTMENT - as of per agent she did not go to her appointment ans she need to secure new appointmnet - unresponsive 10.09; 10/15 NPU 3x</t>
  </si>
  <si>
    <t>02-5297368-4</t>
  </si>
  <si>
    <t>LUAREZ</t>
  </si>
  <si>
    <t>VENICE ANGELA</t>
  </si>
  <si>
    <t>MALIGAYA</t>
  </si>
  <si>
    <t>angelaluarez163@gmail.com</t>
  </si>
  <si>
    <t>02-5283570-6</t>
  </si>
  <si>
    <t>MADAYAG</t>
  </si>
  <si>
    <t>DECERIE FAYE</t>
  </si>
  <si>
    <t>deceriemadayag18@gmail.com</t>
  </si>
  <si>
    <t>gabrielmatienzo26@gmail.com</t>
  </si>
  <si>
    <t>AUGUST 22 APPOINTMENT - as per agent he did not go to his appointment; he set new appointment oct 4  - unresponsive 10.09; 10/15 NPU 3x</t>
  </si>
  <si>
    <t>02-4684049-3</t>
  </si>
  <si>
    <t>JOHN MARK</t>
  </si>
  <si>
    <t>PAYABYAB</t>
  </si>
  <si>
    <t>dyeyemzzwork@gmail.com</t>
  </si>
  <si>
    <t>NOBLEZA</t>
  </si>
  <si>
    <t>MA. JOFEL</t>
  </si>
  <si>
    <t>BERNABE</t>
  </si>
  <si>
    <t>jofelnobleza627@gmail.com</t>
  </si>
  <si>
    <t>1212-7854-7692</t>
  </si>
  <si>
    <t>RESURRECCION</t>
  </si>
  <si>
    <t>AIDAN</t>
  </si>
  <si>
    <t>BACUS</t>
  </si>
  <si>
    <t>aidanresurreccion@gmail.com</t>
  </si>
  <si>
    <t>SAHAGUN</t>
  </si>
  <si>
    <t>HONELYN</t>
  </si>
  <si>
    <t>hsahagun788@gmail.com</t>
  </si>
  <si>
    <t>FOR CARDIO CLEARANCE</t>
  </si>
  <si>
    <t>INOGACIO</t>
  </si>
  <si>
    <t>itsmemarvin16@gmail.com</t>
  </si>
  <si>
    <t>DOOR TO DOOR - as of 09.25 unresponsive - unattended 10.09; 10/15 already resigned, not reporting to work since Sept 23</t>
  </si>
  <si>
    <t>TUAÑO</t>
  </si>
  <si>
    <t>JOANA</t>
  </si>
  <si>
    <t>joanatuano010119@gmail.com</t>
  </si>
  <si>
    <t>JENNY</t>
  </si>
  <si>
    <t>khunztuazon.0628@gmail.com</t>
  </si>
  <si>
    <t>TUMBOKON</t>
  </si>
  <si>
    <t>RICHARD ANJELO</t>
  </si>
  <si>
    <t>SANCIANGCO</t>
  </si>
  <si>
    <t>anjelotumbokon@gmail.com</t>
  </si>
  <si>
    <t>ELAIJAH NICOLE</t>
  </si>
  <si>
    <t>AMIO</t>
  </si>
  <si>
    <t>elaijaaah@gmail.com</t>
  </si>
  <si>
    <t>02-5079548-2</t>
  </si>
  <si>
    <t>STILL WAITING FOR H&amp;S TO RETURN THE FOLDER</t>
  </si>
  <si>
    <t>MARIA ISABELLE</t>
  </si>
  <si>
    <t>WAJE</t>
  </si>
  <si>
    <t>villanuevaisabellew@gmail.com</t>
  </si>
  <si>
    <t>ORIGINAL NBI CLEARANCE SUBMIITED</t>
  </si>
  <si>
    <t>659-505-914</t>
  </si>
  <si>
    <t>RAMEL</t>
  </si>
  <si>
    <t>ESTOR</t>
  </si>
  <si>
    <t>ramelyambao@gmail.com</t>
  </si>
  <si>
    <t>10.02.24</t>
  </si>
  <si>
    <t>ALFONSO</t>
  </si>
  <si>
    <t>ALLEN JOHN</t>
  </si>
  <si>
    <t>infoallen7@gmail.com</t>
  </si>
  <si>
    <t>07-251222211-1</t>
  </si>
  <si>
    <t>BACTAD</t>
  </si>
  <si>
    <t>LATRELL JOHN</t>
  </si>
  <si>
    <t>LAZO</t>
  </si>
  <si>
    <t>latrellbactadd@gmail.com</t>
  </si>
  <si>
    <t>BAYLON</t>
  </si>
  <si>
    <t>SOLOMON</t>
  </si>
  <si>
    <t>marisanpatrick2@gmail.com</t>
  </si>
  <si>
    <t>CORONEL JR.</t>
  </si>
  <si>
    <t>ROMMEL</t>
  </si>
  <si>
    <t>ASICA</t>
  </si>
  <si>
    <t>coronel.rommel54@gmail.com</t>
  </si>
  <si>
    <t>BAMBAO</t>
  </si>
  <si>
    <t>jomarandreicostibolo@gmail.com</t>
  </si>
  <si>
    <t>NO PROOF | MP2 INVALID</t>
  </si>
  <si>
    <t>GIVEN 1902 FORM</t>
  </si>
  <si>
    <t>ANGEL MHEA</t>
  </si>
  <si>
    <t>BALOLON</t>
  </si>
  <si>
    <t>angelmheaflores@gmail.com</t>
  </si>
  <si>
    <t>9/32/2024</t>
  </si>
  <si>
    <t>GAGUI</t>
  </si>
  <si>
    <t>ANAMAE</t>
  </si>
  <si>
    <t>MASA</t>
  </si>
  <si>
    <t>anamaegagui09@gmail.com</t>
  </si>
  <si>
    <t>ANDREI JOHN</t>
  </si>
  <si>
    <t>andreijohn.garcia25@gmail.com</t>
  </si>
  <si>
    <t>GHANMI</t>
  </si>
  <si>
    <t>SAMIR</t>
  </si>
  <si>
    <t>VISDA</t>
  </si>
  <si>
    <t>samirghanmi88@gmail.com</t>
  </si>
  <si>
    <t>BALAGTAS</t>
  </si>
  <si>
    <t>alueknight19@gmail.com</t>
  </si>
  <si>
    <t>AUGUST 28 APPOINTMENT; as of 09.25 unresponsive; 10/15 NPU 3x</t>
  </si>
  <si>
    <t>LAURENCE ANGELO</t>
  </si>
  <si>
    <t>BERNARDINO</t>
  </si>
  <si>
    <t>laurenceangelolazo05@gmail.com</t>
  </si>
  <si>
    <t>LEGASTO</t>
  </si>
  <si>
    <t>ROMNICK ZEUS</t>
  </si>
  <si>
    <t>legastoromnickzeus@gmail.com</t>
  </si>
  <si>
    <t>FOR PICK UP - as of 09.25 unresponsive</t>
  </si>
  <si>
    <t>VICENTE</t>
  </si>
  <si>
    <t>glaiza.pena28@gmail.com</t>
  </si>
  <si>
    <t>AUGUST 27 APPOINTMENT - as of 09.25 unresponsive; 10/15 NPU 3x</t>
  </si>
  <si>
    <t>AMARO</t>
  </si>
  <si>
    <t>mylenereyes526@gmail.com</t>
  </si>
  <si>
    <t>RICARDO</t>
  </si>
  <si>
    <t>CRISTINE ANN</t>
  </si>
  <si>
    <t>DASALLA</t>
  </si>
  <si>
    <t>tinadasalla08@gmail.com</t>
  </si>
  <si>
    <t>RUEDA</t>
  </si>
  <si>
    <t>ELIJAH</t>
  </si>
  <si>
    <t>ACERDANO</t>
  </si>
  <si>
    <t>jayrueda28@gmail.com</t>
  </si>
  <si>
    <t>ARVIN KENT</t>
  </si>
  <si>
    <t>HILARIO</t>
  </si>
  <si>
    <t>samontearvinkent23@gmail.com</t>
  </si>
  <si>
    <t>TESORO</t>
  </si>
  <si>
    <t>JOHN JEROME</t>
  </si>
  <si>
    <t>JohnJayome@gmail.com</t>
  </si>
  <si>
    <t>MICHELLE ANN</t>
  </si>
  <si>
    <t>PIZON</t>
  </si>
  <si>
    <t>reyesashee@gmail.com</t>
  </si>
  <si>
    <t>yes</t>
  </si>
  <si>
    <t>CAOAGDAN</t>
  </si>
  <si>
    <t>nicoleoliveroscaoagdan@gmail.com</t>
  </si>
  <si>
    <t xml:space="preserve"> SS VERIFICATION SLIP</t>
  </si>
  <si>
    <t>LIBUT</t>
  </si>
  <si>
    <t>medinacl08@gmail.com</t>
  </si>
  <si>
    <t>SEPT 13 APPOINTMENT - ROB - BALIBAGO; 10/15 NPU; 10/15 per agent, she is not reportting to work which started 2 weeks ago because she's sick, already have a copy of NBI on hand, with SSS proof to send thru email</t>
  </si>
  <si>
    <t>BARENAS</t>
  </si>
  <si>
    <t>ROSEWYNE</t>
  </si>
  <si>
    <t>REONDANGGA</t>
  </si>
  <si>
    <t>winebarcenas13@gmail.com</t>
  </si>
  <si>
    <t>AGASA</t>
  </si>
  <si>
    <t>ROMEO</t>
  </si>
  <si>
    <t>ROMEO.AGASA5@GMAIL.COM</t>
  </si>
  <si>
    <t xml:space="preserve"> ORIGINAL NBI CLEARANCE SUBMITTED</t>
  </si>
  <si>
    <t>ALBERTO</t>
  </si>
  <si>
    <t>ANN PATRICE</t>
  </si>
  <si>
    <t>ALBERTOANNE8@GMAIL.COM</t>
  </si>
  <si>
    <t>SILVESTRE</t>
  </si>
  <si>
    <t>ROGELIOSILVESTREBACLINGJR@GMAIL.COM</t>
  </si>
  <si>
    <t>BANANMAKHALILJOYCE@GMAIL.COM</t>
  </si>
  <si>
    <t>BARAL</t>
  </si>
  <si>
    <t>REY ELEAZAR</t>
  </si>
  <si>
    <t>VILLAFRANCA</t>
  </si>
  <si>
    <t>RVBARAL10@GMAIL.COM</t>
  </si>
  <si>
    <t>ELMIE</t>
  </si>
  <si>
    <t>MARICHUMORALES22@GMAIL.COM</t>
  </si>
  <si>
    <t>CUENCO</t>
  </si>
  <si>
    <t>CALUANGABDULHAFID@Gmail.com</t>
  </si>
  <si>
    <t>02-4857563-0</t>
  </si>
  <si>
    <t>JESSIKA RIANNE</t>
  </si>
  <si>
    <t>JESSIKACANLAS20@GMAIL.COM</t>
  </si>
  <si>
    <t>ELIJAH RUVY</t>
  </si>
  <si>
    <t>LUBI</t>
  </si>
  <si>
    <t>ELIJAHRUVY@GMAIL.COM</t>
  </si>
  <si>
    <t>GAMUROT</t>
  </si>
  <si>
    <t>MARY JANE</t>
  </si>
  <si>
    <t>ACEDILLA</t>
  </si>
  <si>
    <t>MARYARTEMIS@OUTLOOK.COM</t>
  </si>
  <si>
    <t>TRANSMITTED 10.05 - ME.BELLE</t>
  </si>
  <si>
    <t>BARDELOSA</t>
  </si>
  <si>
    <t>RITZANGELHABITAN@GMAIL.COM</t>
  </si>
  <si>
    <t>GALANO</t>
  </si>
  <si>
    <t>YRRALAIREPMI143@GMAIL.COM</t>
  </si>
  <si>
    <t>ALBERT</t>
  </si>
  <si>
    <t>ARLACSINA3@GMAIL.COM</t>
  </si>
  <si>
    <t>LLANETA</t>
  </si>
  <si>
    <t>ANGELO NEIL</t>
  </si>
  <si>
    <t>ANLLANETA.BIZ@GMAIL.COM</t>
  </si>
  <si>
    <t>MANALAC</t>
  </si>
  <si>
    <t>SALVE REGINA</t>
  </si>
  <si>
    <t>CUYUGAN</t>
  </si>
  <si>
    <t>REGINAMANALAC512@GMAIL.COM</t>
  </si>
  <si>
    <t>SEPT 2 APPOINTMENT; 10/15 not reporting to work, for non-endorsement</t>
  </si>
  <si>
    <t>TRANSMITTED 10.12 - EMAIL - JILL</t>
  </si>
  <si>
    <t>AVRILJAMMORENO@GMAIL.COM</t>
  </si>
  <si>
    <t>02-5309893-7</t>
  </si>
  <si>
    <t>JRLOUIE17@GMAIL.COM</t>
  </si>
  <si>
    <t>ONIT</t>
  </si>
  <si>
    <t>JOSEPH JARED</t>
  </si>
  <si>
    <t>JAREDONIT5@GMAIL.COM</t>
  </si>
  <si>
    <t>LUIGI</t>
  </si>
  <si>
    <t>06/18,2005</t>
  </si>
  <si>
    <t>PASAMONTELUIGI07@GMAIL.COM</t>
  </si>
  <si>
    <t>TABUNDA</t>
  </si>
  <si>
    <t>EDGAR JR.</t>
  </si>
  <si>
    <t>PERACION</t>
  </si>
  <si>
    <t>ETABUNDA11@GMAIL.COM</t>
  </si>
  <si>
    <t>ARCEO</t>
  </si>
  <si>
    <t>caineeuri31@gmail.com</t>
  </si>
  <si>
    <t>ANDREA</t>
  </si>
  <si>
    <t>acosta.andrea.s914@gmail.com</t>
  </si>
  <si>
    <t>ALAMA</t>
  </si>
  <si>
    <t>JANNA MARIE</t>
  </si>
  <si>
    <t>CANILAO</t>
  </si>
  <si>
    <t>alamajanna@gmail.com</t>
  </si>
  <si>
    <t>theresaaquinde023@gmail.com</t>
  </si>
  <si>
    <t>INVALID PROOF NO STAMP</t>
  </si>
  <si>
    <t>CARANTO</t>
  </si>
  <si>
    <t>rjarciga2100@gmail.com</t>
  </si>
  <si>
    <t>KARL ALEXIS</t>
  </si>
  <si>
    <t>CalalangA25@gmail.com</t>
  </si>
  <si>
    <t>STATEMENT OF ACCOUNT</t>
  </si>
  <si>
    <t>COCHON</t>
  </si>
  <si>
    <t>SUNSHINE MHAE</t>
  </si>
  <si>
    <t>MANATAD</t>
  </si>
  <si>
    <t>shinecochon@yahoo.com</t>
  </si>
  <si>
    <t>CULALA</t>
  </si>
  <si>
    <t>ELIZABETH LAI</t>
  </si>
  <si>
    <t>PLOGIMON</t>
  </si>
  <si>
    <t>culalaelizabethlai0696@gmail.com</t>
  </si>
  <si>
    <t>VERNADETH RAY</t>
  </si>
  <si>
    <t>vernadethgarcia15@gmail.com</t>
  </si>
  <si>
    <t>BIEN CLARENCE</t>
  </si>
  <si>
    <t>biengouz@gmail.com</t>
  </si>
  <si>
    <t>DASILLO</t>
  </si>
  <si>
    <t>hidalgokristinerose@gmail.com</t>
  </si>
  <si>
    <t>SEPT 10 RELEASE - UNRESPONSIVE 10.12; 10/15 NPU 3x</t>
  </si>
  <si>
    <t>MERGELYN</t>
  </si>
  <si>
    <t>lusungmergelyn@gmail.com</t>
  </si>
  <si>
    <t>MANJILANI</t>
  </si>
  <si>
    <t>MONSOUR</t>
  </si>
  <si>
    <t>monsourmanjilani05@gmail.com</t>
  </si>
  <si>
    <t>345-417-448</t>
  </si>
  <si>
    <t>JUSTINE LLOYD</t>
  </si>
  <si>
    <t>TAMAYO</t>
  </si>
  <si>
    <t>fordjustin363@gmail.com</t>
  </si>
  <si>
    <t>02-5300057-2</t>
  </si>
  <si>
    <t>07-026305046-9</t>
  </si>
  <si>
    <t>1213-509929-05</t>
  </si>
  <si>
    <t>MONTEMAYOR</t>
  </si>
  <si>
    <t>RHEA ROSE</t>
  </si>
  <si>
    <t>SANGALANG</t>
  </si>
  <si>
    <t>rheamontemayor03@gmail.com</t>
  </si>
  <si>
    <t>ORIGINAL NBI CLEARANCE SUBMIITTED</t>
  </si>
  <si>
    <t>NACPIL</t>
  </si>
  <si>
    <t>DAYNE</t>
  </si>
  <si>
    <t>Dayne6262@gmail.com</t>
  </si>
  <si>
    <t>PAGUTAYAO</t>
  </si>
  <si>
    <t>Jennifer06199331@gmail.com</t>
  </si>
  <si>
    <t>TRISHA ANN</t>
  </si>
  <si>
    <t>JUMAWAY</t>
  </si>
  <si>
    <t>trishaannjr.a@gmail.com</t>
  </si>
  <si>
    <t>elmonicholerazonsinio@gmail.com</t>
  </si>
  <si>
    <t>VALLESTEROS</t>
  </si>
  <si>
    <t>DANIEL</t>
  </si>
  <si>
    <t>BRUAN</t>
  </si>
  <si>
    <t>vallesterosdaniel219@gmail.com</t>
  </si>
  <si>
    <t>PHIC ID</t>
  </si>
  <si>
    <t>ROSE ANN</t>
  </si>
  <si>
    <t>MONTE</t>
  </si>
  <si>
    <t>roseannvelasco20@gmail.com</t>
  </si>
  <si>
    <t>VILLAVICENCIO</t>
  </si>
  <si>
    <t>ALFRED</t>
  </si>
  <si>
    <t>POSADAS</t>
  </si>
  <si>
    <t>alfredvillavicencio4@gmail.com</t>
  </si>
  <si>
    <t>DE VERA</t>
  </si>
  <si>
    <t>jhonlaurencezabala29@gmai.com</t>
  </si>
  <si>
    <t>SEPT 10 RELEASE - UNRESPONSIVE 10.12; 10/15 not reporting to work since Sept 5</t>
  </si>
  <si>
    <t>CASIPIT</t>
  </si>
  <si>
    <t>JUNIEL</t>
  </si>
  <si>
    <t>junielcasipit73@gmail.com</t>
  </si>
  <si>
    <t>ALMARIO</t>
  </si>
  <si>
    <t>samanthamiranda349@gmail.com</t>
  </si>
  <si>
    <t>SEPT 10 APPOINTMENT</t>
  </si>
  <si>
    <t>SHERRY</t>
  </si>
  <si>
    <t>DE LEÑA</t>
  </si>
  <si>
    <t>sherryrigor31@gmail.com</t>
  </si>
  <si>
    <t>aberinjanaeron@gmail.com</t>
  </si>
  <si>
    <t>SEPT 10 APPOINTMENT - UNRESPONSIVE 10.12; ; 10/15 will claim NBI tom and will submit tom before shift 7PM</t>
  </si>
  <si>
    <t>JARANTILLA</t>
  </si>
  <si>
    <t>EDGAR</t>
  </si>
  <si>
    <t>GIMILGA</t>
  </si>
  <si>
    <t>jarantilla0321@gmail.com</t>
  </si>
  <si>
    <t>35-2694719-4</t>
  </si>
  <si>
    <t>RAMIRO</t>
  </si>
  <si>
    <t>DENVERLY APPLE</t>
  </si>
  <si>
    <t>ramirodenverlyapple@gmail.com</t>
  </si>
  <si>
    <t>NYES</t>
  </si>
  <si>
    <t>CACAL</t>
  </si>
  <si>
    <t>kimberlyvalete18@gmail.com</t>
  </si>
  <si>
    <t>02-5270501-4</t>
  </si>
  <si>
    <t>September</t>
  </si>
  <si>
    <t xml:space="preserve"> FIS  WAVE 17</t>
  </si>
  <si>
    <t>bacsalangelo4@gmail.com</t>
  </si>
  <si>
    <t>NORHASHIMAPRIYANKAL@GMAIL.COM</t>
  </si>
  <si>
    <t>FOR PRINTING</t>
  </si>
  <si>
    <t>GOLINA</t>
  </si>
  <si>
    <t>BULACSO</t>
  </si>
  <si>
    <t>ARIZA MARIE</t>
  </si>
  <si>
    <t>PAMINDANAN</t>
  </si>
  <si>
    <t>pamindananariza@gmail.com</t>
  </si>
  <si>
    <t>CALILUNG</t>
  </si>
  <si>
    <t>ZOELYNN</t>
  </si>
  <si>
    <t>zoeyrly0914@gmail.com</t>
  </si>
  <si>
    <t>PAGIBIG LOYALTY ID</t>
  </si>
  <si>
    <t>VIBAS</t>
  </si>
  <si>
    <t>kanghyewon348@gmail.com</t>
  </si>
  <si>
    <t>CONEJOS</t>
  </si>
  <si>
    <t>NORIEL</t>
  </si>
  <si>
    <t>norielsolis1999@gmail.com</t>
  </si>
  <si>
    <t>ELSIE</t>
  </si>
  <si>
    <t>MARMITO</t>
  </si>
  <si>
    <t>elsiecunanan2001@gmail.com</t>
  </si>
  <si>
    <t>HAZEL ANN</t>
  </si>
  <si>
    <t>hazelanncustodio29@gmail.com</t>
  </si>
  <si>
    <t>DADUYA</t>
  </si>
  <si>
    <t>CYRELL JOYCE</t>
  </si>
  <si>
    <t>daduyacyrell@gmail.com</t>
  </si>
  <si>
    <t>CARL JOEL</t>
  </si>
  <si>
    <t>carl.joel13@gmail.com</t>
  </si>
  <si>
    <t>1213-4901-0412</t>
  </si>
  <si>
    <t>IRA-LYN</t>
  </si>
  <si>
    <t>CHAVENIA</t>
  </si>
  <si>
    <t>dizoniralyn1@gmail.com</t>
  </si>
  <si>
    <t>MID VALIDATION</t>
  </si>
  <si>
    <t>ESPELETA</t>
  </si>
  <si>
    <t>CRISTEL LYN</t>
  </si>
  <si>
    <t>SUPNET</t>
  </si>
  <si>
    <t>cristelespeleta@gmail.com</t>
  </si>
  <si>
    <t>johnpaul55422@yahoo.com</t>
  </si>
  <si>
    <t>BIGORNIA</t>
  </si>
  <si>
    <t>jedf77065@gmail.com</t>
  </si>
  <si>
    <t xml:space="preserve">NO </t>
  </si>
  <si>
    <t>FOR APPOINTMENT - UNRESPONSIVE 10.12; 10/15 CBR</t>
  </si>
  <si>
    <t>LAPIRA</t>
  </si>
  <si>
    <t>CHRYS NIGEL</t>
  </si>
  <si>
    <t>cn.lapira1125@gmail.com</t>
  </si>
  <si>
    <t>VILLAMAYOR</t>
  </si>
  <si>
    <t>manahanreginev@gmail.com</t>
  </si>
  <si>
    <t>MAGAT</t>
  </si>
  <si>
    <t>carljoshuanieves857@gmail.com</t>
  </si>
  <si>
    <t>jheyemaganda14@gmail.com</t>
  </si>
  <si>
    <t>1213-5044-5196</t>
  </si>
  <si>
    <t>RECHELLE</t>
  </si>
  <si>
    <t>ALBURO</t>
  </si>
  <si>
    <t>rechelleperez37@gmail.com</t>
  </si>
  <si>
    <t>1213-5060-1893</t>
  </si>
  <si>
    <t>johnryanrilloraza@gmail.com</t>
  </si>
  <si>
    <t>FOR APPOINTMENT - UNRESPONSIVE 10.12; 10/15 CALL DISCONNECTED</t>
  </si>
  <si>
    <t>SAMBAJON</t>
  </si>
  <si>
    <t>MIKHAELA</t>
  </si>
  <si>
    <t>sambajonmikhaela@gmail.com</t>
  </si>
  <si>
    <t>rafaelacesantos@gmail.com</t>
  </si>
  <si>
    <t>TANDOC</t>
  </si>
  <si>
    <t>gabtsarmiento17@gmail.com</t>
  </si>
  <si>
    <t>SUPOT</t>
  </si>
  <si>
    <t>MARIELLA</t>
  </si>
  <si>
    <t>garciamariel415@gmail.com</t>
  </si>
  <si>
    <t xml:space="preserve">VERANO </t>
  </si>
  <si>
    <t>ALLAN JR.</t>
  </si>
  <si>
    <t>HUBAY</t>
  </si>
  <si>
    <t>ALLANVERANO5@GMAIL.COM</t>
  </si>
  <si>
    <t>NEED TO UPDATE SECOND NAME</t>
  </si>
  <si>
    <t>ABAN</t>
  </si>
  <si>
    <t>CHRYZTYN SUMMER</t>
  </si>
  <si>
    <t>CAMPOS</t>
  </si>
  <si>
    <t>chryztynaban@gmail.com</t>
  </si>
  <si>
    <t>JARED CHRISTIAN</t>
  </si>
  <si>
    <t>NANTIZA</t>
  </si>
  <si>
    <t>gjaredchristian@gmail.com</t>
  </si>
  <si>
    <t>07-250758601-6</t>
  </si>
  <si>
    <t>362-999-188</t>
  </si>
  <si>
    <t>JUDD STEVEN</t>
  </si>
  <si>
    <t>MORALESJUDDSTEVEN@GMAIL.COM</t>
  </si>
  <si>
    <t>RIZALYN JOY</t>
  </si>
  <si>
    <t>REGALADO</t>
  </si>
  <si>
    <t>RIZALYNJOYAQUINO25@GMAIL.COM</t>
  </si>
  <si>
    <t xml:space="preserve">JUANCHITO </t>
  </si>
  <si>
    <t>MENESES</t>
  </si>
  <si>
    <t>CARREONJM370842@GMAIL.COM</t>
  </si>
  <si>
    <t>BELEGANIO</t>
  </si>
  <si>
    <t>CABALQUINTO</t>
  </si>
  <si>
    <t>LEOBELEGANIO020@GMAIL.COM</t>
  </si>
  <si>
    <t>DE ASIS</t>
  </si>
  <si>
    <t>RAINE</t>
  </si>
  <si>
    <t>MONTEVERDE</t>
  </si>
  <si>
    <t>RAINE.MONTEVERDE2118@GMAIL.COM</t>
  </si>
  <si>
    <t>REGISTRATION SHEET</t>
  </si>
  <si>
    <t>GOSI</t>
  </si>
  <si>
    <t>CABADDUROXANNE@GMAIL.COM</t>
  </si>
  <si>
    <t>INVALID PROOF NEED TO UPDATE WITH MIDDLE NAME</t>
  </si>
  <si>
    <t>VINXER KYLE</t>
  </si>
  <si>
    <t>VINXERCABRERA25@GMAIL.COM</t>
  </si>
  <si>
    <t>RIZA</t>
  </si>
  <si>
    <t>BENGCO</t>
  </si>
  <si>
    <t>RIZA.QUILALA@YAHOO.COM</t>
  </si>
  <si>
    <t>ONG</t>
  </si>
  <si>
    <t>LUISONG2424@GMAIL.COM</t>
  </si>
  <si>
    <t>HENSON</t>
  </si>
  <si>
    <t>IRIANNE</t>
  </si>
  <si>
    <t>IRIANNEPHENSON@GMAIL.COM</t>
  </si>
  <si>
    <t>GUINGON</t>
  </si>
  <si>
    <t>XENA TONI MARIE</t>
  </si>
  <si>
    <t>DE RAMOS</t>
  </si>
  <si>
    <t>XENAGUINGON04@GMAIL.COM</t>
  </si>
  <si>
    <t>KAYE ERIKA</t>
  </si>
  <si>
    <t>PALMA</t>
  </si>
  <si>
    <t>KAYIKAYMANIQUIZ@GMAIL.COM</t>
  </si>
  <si>
    <t>BALLOCANAG</t>
  </si>
  <si>
    <t>KAREN JOYCE</t>
  </si>
  <si>
    <t>RAÑA</t>
  </si>
  <si>
    <t>KJSANTIAGO120416@GMAIL.COM</t>
  </si>
  <si>
    <t>DEVILLES</t>
  </si>
  <si>
    <t>ROSALINA</t>
  </si>
  <si>
    <t>ROSALINADEVILLES@GMAIL.COM</t>
  </si>
  <si>
    <t>RANIEL</t>
  </si>
  <si>
    <t>NIELRIVERA0211@GMAIL.COM</t>
  </si>
  <si>
    <t>INCOMPLETE PERS</t>
  </si>
  <si>
    <t>MAÑALAC</t>
  </si>
  <si>
    <t>ROLLIE</t>
  </si>
  <si>
    <t>ROLLIEPERALTA10@GMAIL.COM</t>
  </si>
  <si>
    <t>ANA BHERLENE</t>
  </si>
  <si>
    <t>ANABHERLENEMANABAT163@GMAIL.COM</t>
  </si>
  <si>
    <t>34-8298480-6</t>
  </si>
  <si>
    <t>07-025971306-2</t>
  </si>
  <si>
    <t>1212-4678-8351</t>
  </si>
  <si>
    <t>RAMAC</t>
  </si>
  <si>
    <t>MARY ROSE</t>
  </si>
  <si>
    <t>MESIERAMIREZ2@GMAIL.COM</t>
  </si>
  <si>
    <t>DIANA CHRISTINE</t>
  </si>
  <si>
    <t>DIANACHRISTINEDC9@GMAIL.COM</t>
  </si>
  <si>
    <t>BANTUG</t>
  </si>
  <si>
    <t>ANGELOMANALANSAN@GMAIL.COM</t>
  </si>
  <si>
    <t>ONHAND - AS PER AGENT HE ALREADY ABSENT TO 2 WEEKS AND HE WANTS TO COMBACK TO TRAINING - NOT ACTIVE AS PER AGENT 10.12</t>
  </si>
  <si>
    <t>ABELLANOZA JR.</t>
  </si>
  <si>
    <t>MELCHOR</t>
  </si>
  <si>
    <t>CARANGAN</t>
  </si>
  <si>
    <t>MELCHORABELLANOZA01@GMAIL.COM</t>
  </si>
  <si>
    <t>02-5211708-4</t>
  </si>
  <si>
    <t>21-025819586-2</t>
  </si>
  <si>
    <t>1213-4341-7007</t>
  </si>
  <si>
    <t>659-047-301</t>
  </si>
  <si>
    <t>JOMARARCIGA828@GMAIL.COM</t>
  </si>
  <si>
    <t>CONFIRMATION PAGE</t>
  </si>
  <si>
    <t>CAMBA</t>
  </si>
  <si>
    <t>MERIAM</t>
  </si>
  <si>
    <t>FUENTES</t>
  </si>
  <si>
    <t>CAMBAMERIAM6@GMAIL.COM</t>
  </si>
  <si>
    <t>09/20/204</t>
  </si>
  <si>
    <t>CAYABYAB</t>
  </si>
  <si>
    <t>EVELYN</t>
  </si>
  <si>
    <t>TACTAY</t>
  </si>
  <si>
    <t>CAYABYABEVELYN693@GMAIL.COM</t>
  </si>
  <si>
    <t>ELYSSA DANIELLE</t>
  </si>
  <si>
    <t>QUINTO</t>
  </si>
  <si>
    <t>ELYSSADANIELLEDAVID74@GMAIL.COM</t>
  </si>
  <si>
    <t>ROBLES</t>
  </si>
  <si>
    <t>DESTORREYNALYN@GMAIL.COM</t>
  </si>
  <si>
    <t>BUNDALIAN</t>
  </si>
  <si>
    <t>DIAZDEREK419@GMAIL.COM</t>
  </si>
  <si>
    <t>MARY JOY</t>
  </si>
  <si>
    <t>JUYDIZON16@GMAIL.COM</t>
  </si>
  <si>
    <t>EUNHICE KAYE</t>
  </si>
  <si>
    <t>GARCIAEUNHICE@GMAIL.COM</t>
  </si>
  <si>
    <t>1213-5115-2799</t>
  </si>
  <si>
    <t>LINSANGAN</t>
  </si>
  <si>
    <t>MICHELLELINSANGAN@YAHOO.COM</t>
  </si>
  <si>
    <t>JANELLE ANNE</t>
  </si>
  <si>
    <t>LOPEZJANELLEANNE@GMAIL.COM</t>
  </si>
  <si>
    <t>02-5111494-9</t>
  </si>
  <si>
    <t>21-251485834-6</t>
  </si>
  <si>
    <t>1213-3804-9989</t>
  </si>
  <si>
    <t>ATENDIDO</t>
  </si>
  <si>
    <t>RUSSELMACOROL17@GMAIL.COM</t>
  </si>
  <si>
    <t>SEPT 18 APPOINTMENT - CIBI CLEARED - UNRESPONSIVE 10.09 - UNRESPONSIVE 10.12; 10/15 NPU 3x</t>
  </si>
  <si>
    <t>DIMATULAC</t>
  </si>
  <si>
    <t>MENDOZA.JEL182@GMAIL.COM</t>
  </si>
  <si>
    <t>MONTALBAN</t>
  </si>
  <si>
    <t>DIANN NICOLE</t>
  </si>
  <si>
    <t>VELARDO</t>
  </si>
  <si>
    <t>DIANNMYSELF@GMAIL.COM</t>
  </si>
  <si>
    <t>DONATO</t>
  </si>
  <si>
    <t>DHONZ.MORALES@GMAIL.COM</t>
  </si>
  <si>
    <t>NACO</t>
  </si>
  <si>
    <t>VILLARIN</t>
  </si>
  <si>
    <t>ADRIAN.AVN20@GMAIL.COM</t>
  </si>
  <si>
    <t>FOR APPOINTMENT - CBR - 10.09  - UNRESPONSIVE 10.12</t>
  </si>
  <si>
    <t>NERI</t>
  </si>
  <si>
    <t>MIA JAZEL</t>
  </si>
  <si>
    <t>BUCAO</t>
  </si>
  <si>
    <t>HAINLEYGRAVE20@GMAIL.COM</t>
  </si>
  <si>
    <t>RACIELR44@GMAIL.COM</t>
  </si>
  <si>
    <t>TUNDAYAG</t>
  </si>
  <si>
    <t>BASILROMERO729@GMAIL.COM</t>
  </si>
  <si>
    <t>KIMSANCAP20@GMAIL.COM</t>
  </si>
  <si>
    <t>CAN'T GENERATE</t>
  </si>
  <si>
    <t>GALVE</t>
  </si>
  <si>
    <t>KATH01SORIANO@GMAIL.COM</t>
  </si>
  <si>
    <t>VARGAS JR.</t>
  </si>
  <si>
    <t>ARTHUR</t>
  </si>
  <si>
    <t>TABOSO</t>
  </si>
  <si>
    <t>9948593884/9070298468</t>
  </si>
  <si>
    <t>ARTTABOSOJR@GMAIL.COM</t>
  </si>
  <si>
    <t>VILLACORTA</t>
  </si>
  <si>
    <t>SHAIRA</t>
  </si>
  <si>
    <t>GALISIM</t>
  </si>
  <si>
    <t>SHAIRAVILLACORTA58@GMAIL.COM</t>
  </si>
  <si>
    <t>FOR APPOINTMENT - AS PER AGENT SHE ALREADY RESIGNED - 10.09</t>
  </si>
  <si>
    <t>RAMOS III</t>
  </si>
  <si>
    <t>SIMEON</t>
  </si>
  <si>
    <t>simeon.mramos@gmail.com</t>
  </si>
  <si>
    <t>DULO</t>
  </si>
  <si>
    <t>mtapangdulo@gmail.com</t>
  </si>
  <si>
    <t>DEATRAS</t>
  </si>
  <si>
    <t>PRADO</t>
  </si>
  <si>
    <t>athenahestia83@gmail.com</t>
  </si>
  <si>
    <t>AGTARAP</t>
  </si>
  <si>
    <t>COLLEEN</t>
  </si>
  <si>
    <t>NARTE</t>
  </si>
  <si>
    <t>colleenagtarap5@gmail.com</t>
  </si>
  <si>
    <t>chloeleejoy@gmail.com</t>
  </si>
  <si>
    <t>RONEL</t>
  </si>
  <si>
    <t>CANDA</t>
  </si>
  <si>
    <t>canlasronel98@gmail.com</t>
  </si>
  <si>
    <t>FOR ORUS REGISTRATION 09.25</t>
  </si>
  <si>
    <t>RHEANNA LOU</t>
  </si>
  <si>
    <t>BUMALAY</t>
  </si>
  <si>
    <t>deguzmanrheanna@gmail.com</t>
  </si>
  <si>
    <t>DUPLON</t>
  </si>
  <si>
    <t>DIANA</t>
  </si>
  <si>
    <t>duplon.diana.aura@gmail.com</t>
  </si>
  <si>
    <t>1213-1355-3785</t>
  </si>
  <si>
    <t>INGOY</t>
  </si>
  <si>
    <t>PRINCESS ANNE MAE</t>
  </si>
  <si>
    <t>anne_p74@yahoo.com</t>
  </si>
  <si>
    <t>PRESCO</t>
  </si>
  <si>
    <t>curlyspaghetti00@gmail.com</t>
  </si>
  <si>
    <t>FOR APPOINTMENT - UNRESPONSIVE 10.12; 10/15 NPU 3x</t>
  </si>
  <si>
    <t>FOR INTERNIST CLEARANCE</t>
  </si>
  <si>
    <t>CABILES</t>
  </si>
  <si>
    <t>ailenemanese24@gmail.com</t>
  </si>
  <si>
    <t>FOR APPOINTMENT - CBR 10.12; 10/15 NPU 3x</t>
  </si>
  <si>
    <t>YASMIN</t>
  </si>
  <si>
    <t>menesesy934@gmail.com</t>
  </si>
  <si>
    <t>YS</t>
  </si>
  <si>
    <t>MOULIC</t>
  </si>
  <si>
    <t>CLARRISE EVE</t>
  </si>
  <si>
    <t>LOCABERTE</t>
  </si>
  <si>
    <t>celmoulic@gmail.com</t>
  </si>
  <si>
    <t>jayoliva@gmail.com</t>
  </si>
  <si>
    <t>NINIA APPLE</t>
  </si>
  <si>
    <t>apple16pineda@gmail.com</t>
  </si>
  <si>
    <t>FEBBIE JOY</t>
  </si>
  <si>
    <t>GHOL</t>
  </si>
  <si>
    <t>febbiejoygholroman@gmail.com</t>
  </si>
  <si>
    <t>17-252410517-4</t>
  </si>
  <si>
    <t>660-059-338</t>
  </si>
  <si>
    <t>TANGLAO</t>
  </si>
  <si>
    <t>SIAHRA NICOLE</t>
  </si>
  <si>
    <t>CALBANG</t>
  </si>
  <si>
    <t>siahranicoletanglao22@gmail.com</t>
  </si>
  <si>
    <t>TOBIAS</t>
  </si>
  <si>
    <t>YVANNE</t>
  </si>
  <si>
    <t>AGARAN</t>
  </si>
  <si>
    <t>yvannetobias25@gmail.com</t>
  </si>
  <si>
    <t>TULIN</t>
  </si>
  <si>
    <t>MICHELLE ZANNE THEA</t>
  </si>
  <si>
    <t>harmonixbelaire@gmail.com</t>
  </si>
  <si>
    <t>PRAGATOS</t>
  </si>
  <si>
    <t>cubelo09.nayr@gmail.com</t>
  </si>
  <si>
    <t>COMCAST XM T1 WAVE 54</t>
  </si>
  <si>
    <t>AGABAO</t>
  </si>
  <si>
    <t>JAMES PATRICK</t>
  </si>
  <si>
    <t>PERIA</t>
  </si>
  <si>
    <t>jamespatrick.agabao@gmail.com</t>
  </si>
  <si>
    <t>1212-5196-3652</t>
  </si>
  <si>
    <t>BALLESTEROS</t>
  </si>
  <si>
    <t>jonalynballesteros50@gmail.com</t>
  </si>
  <si>
    <t>PRINCESS JOY</t>
  </si>
  <si>
    <t>AGLIAM</t>
  </si>
  <si>
    <t>joyprincesscacho23@gmail.com</t>
  </si>
  <si>
    <t>06-250413191-8</t>
  </si>
  <si>
    <t>1213-5115-7648</t>
  </si>
  <si>
    <t>AUDREY MAY</t>
  </si>
  <si>
    <t>indicaaudrey@gmail.com</t>
  </si>
  <si>
    <t>E-4</t>
  </si>
  <si>
    <t>34-5019769-6</t>
  </si>
  <si>
    <t>MARCELO</t>
  </si>
  <si>
    <t>marsdavid53@gmail.com</t>
  </si>
  <si>
    <t>MA.CRISTINA</t>
  </si>
  <si>
    <t>VALENZUELA</t>
  </si>
  <si>
    <t>macristinagalang1@gmail.com</t>
  </si>
  <si>
    <t>1213-4877-5007</t>
  </si>
  <si>
    <t>HIRZA MAE</t>
  </si>
  <si>
    <t>SIGUA</t>
  </si>
  <si>
    <t>hirzamaesiguanavarro@gmail.com</t>
  </si>
  <si>
    <t>EL-CID FRANCE</t>
  </si>
  <si>
    <t>elcidronquillo69@gmail.com</t>
  </si>
  <si>
    <t>SONGCO</t>
  </si>
  <si>
    <t>SHIELLA</t>
  </si>
  <si>
    <t>DYCHITAN</t>
  </si>
  <si>
    <t>songcoshiella16@gmail.com</t>
  </si>
  <si>
    <t>SEPT 30 APPOINTMENT</t>
  </si>
  <si>
    <t>TRANSMITTED - 10.28.2024 - JILL</t>
  </si>
  <si>
    <t>TAGUININ</t>
  </si>
  <si>
    <t>intentaguinin@gmail.com</t>
  </si>
  <si>
    <t>E- FORM</t>
  </si>
  <si>
    <t>WOLFE</t>
  </si>
  <si>
    <t>BILLY JOEL</t>
  </si>
  <si>
    <t>BARRI</t>
  </si>
  <si>
    <t>joelwolfe0@gmail.com</t>
  </si>
  <si>
    <t>DOLZ</t>
  </si>
  <si>
    <t>ZYRIN</t>
  </si>
  <si>
    <t>LABORTE</t>
  </si>
  <si>
    <t>zyrindolz@yahoo.com</t>
  </si>
  <si>
    <t>E1/E6</t>
  </si>
  <si>
    <t>35-0495653-4</t>
  </si>
  <si>
    <t>07-026204576-3</t>
  </si>
  <si>
    <t>1212-8269-9080</t>
  </si>
  <si>
    <t>ALTEJAR</t>
  </si>
  <si>
    <t>RUJEAN</t>
  </si>
  <si>
    <t>SALAR</t>
  </si>
  <si>
    <t>RUJEANSALARALTEJAR@GMAIL.COM</t>
  </si>
  <si>
    <t>AYONAN</t>
  </si>
  <si>
    <t>SAJIKH</t>
  </si>
  <si>
    <t>EUSANTOS</t>
  </si>
  <si>
    <t>SAJIKH.1112@GMAIL.COM</t>
  </si>
  <si>
    <t>34-1978455-8</t>
  </si>
  <si>
    <t>ORUS ONLINE</t>
  </si>
  <si>
    <t>290-521-026</t>
  </si>
  <si>
    <t>BALILO.TINEMAE@GMAIL</t>
  </si>
  <si>
    <t>CMARIAANALIZA@GMAIL.COM</t>
  </si>
  <si>
    <t>BANTIGUE</t>
  </si>
  <si>
    <t>SEANDAVID0618@GMAIL.COM</t>
  </si>
  <si>
    <t>DEL MONTE</t>
  </si>
  <si>
    <t>JAYCEE</t>
  </si>
  <si>
    <t>MUGGLESHP@GMAIL.COM</t>
  </si>
  <si>
    <t>CLEMENS</t>
  </si>
  <si>
    <t>DELAROSARENREN0020@GMAIL.COM</t>
  </si>
  <si>
    <t>FOR APPOINTMENT</t>
  </si>
  <si>
    <t>INVALID PROOF</t>
  </si>
  <si>
    <t>EUSEBIO</t>
  </si>
  <si>
    <t>NOVA</t>
  </si>
  <si>
    <t>LUMATAC</t>
  </si>
  <si>
    <t>NOVAEUSEBIO3@GMAIL.COM</t>
  </si>
  <si>
    <t>BAYTING</t>
  </si>
  <si>
    <t>JAYPEEVILLANUEVA83@GMAIL.COM</t>
  </si>
  <si>
    <t>SEPT 23 APPOINTMENT</t>
  </si>
  <si>
    <t>NAME DISCREP | NO MIDDLE NAME ON SSS</t>
  </si>
  <si>
    <t>SHANEGONZALESSANTOS@GMAIL.COM</t>
  </si>
  <si>
    <t>DANIELLELUMANLAN15@GMAIL.COM</t>
  </si>
  <si>
    <t>E TIN</t>
  </si>
  <si>
    <t>XYRA JOY</t>
  </si>
  <si>
    <t>XYDE.GUINGON@GMAIL.COM</t>
  </si>
  <si>
    <t>AIRA SHANE</t>
  </si>
  <si>
    <t>OGABAR</t>
  </si>
  <si>
    <t>AYRASEYNJIMENZ@GMAIL.COM</t>
  </si>
  <si>
    <t>CRYSTAL</t>
  </si>
  <si>
    <t>LACSONCTAL2112@GMAIL.COM</t>
  </si>
  <si>
    <t>EDAÑOL</t>
  </si>
  <si>
    <t>DEEVENCHYLOPEZ4@GMAIL.COM</t>
  </si>
  <si>
    <t>LUBO</t>
  </si>
  <si>
    <t>REYMART</t>
  </si>
  <si>
    <t>ESTOYA</t>
  </si>
  <si>
    <t>REYMARTLUBO29@GMAIL.COM</t>
  </si>
  <si>
    <t>MANIEGO</t>
  </si>
  <si>
    <t>01\20\2005</t>
  </si>
  <si>
    <t>JACKIELOUMEDINA2005@GMAIL.COM</t>
  </si>
  <si>
    <t>NGITNGIT</t>
  </si>
  <si>
    <t>ABILAINE</t>
  </si>
  <si>
    <t>ABILAINENNGITNGIT@GMAIL.COM</t>
  </si>
  <si>
    <t>OGAYON</t>
  </si>
  <si>
    <t>KATLEEN MAE</t>
  </si>
  <si>
    <t>ARIOLA</t>
  </si>
  <si>
    <t>KATLEENMAEARIOLAOGAYON@GMAIL.COM</t>
  </si>
  <si>
    <t>1213-5150-7663</t>
  </si>
  <si>
    <t>PETACIO</t>
  </si>
  <si>
    <t>LIANNE</t>
  </si>
  <si>
    <t>MEGDELAROSA24@GMAIL.COM</t>
  </si>
  <si>
    <t>02-5320366-7</t>
  </si>
  <si>
    <t>21-252139907-1</t>
  </si>
  <si>
    <t>1213-5103-5208</t>
  </si>
  <si>
    <t>SUING</t>
  </si>
  <si>
    <t>KRISTINEJOYCERAFALLO23@GMAIL.COM</t>
  </si>
  <si>
    <t>SUMILE</t>
  </si>
  <si>
    <t>RICK JOHN PAUL</t>
  </si>
  <si>
    <t>ALONZO</t>
  </si>
  <si>
    <t>PAULALONZOSUMILE@GMAIL.COM</t>
  </si>
  <si>
    <t>JAMITO</t>
  </si>
  <si>
    <t>EMERALDTE122@GMAIL.COM</t>
  </si>
  <si>
    <t>FRANCISVILLARBA0624@GMAIL COM</t>
  </si>
  <si>
    <t>BANDONG</t>
  </si>
  <si>
    <t>SHAIRA LANE</t>
  </si>
  <si>
    <t>VILLARUEL</t>
  </si>
  <si>
    <t>shairalanebandong@gmail.com</t>
  </si>
  <si>
    <t>BACOLANTA</t>
  </si>
  <si>
    <t>davemichael122402@gmail.com</t>
  </si>
  <si>
    <t>OCTOBER 22 RELEASE</t>
  </si>
  <si>
    <t>CORTADO</t>
  </si>
  <si>
    <t>DHEZZA</t>
  </si>
  <si>
    <t>OBINGGAYAN</t>
  </si>
  <si>
    <t>E-4 FORM</t>
  </si>
  <si>
    <t>06-4825403-0</t>
  </si>
  <si>
    <t>1213-5130-0180</t>
  </si>
  <si>
    <t>659-919-596</t>
  </si>
  <si>
    <t>EDD SAMUELLE</t>
  </si>
  <si>
    <t>AWA</t>
  </si>
  <si>
    <t>ESPARES</t>
  </si>
  <si>
    <t>MARICAR</t>
  </si>
  <si>
    <t>661-278-007</t>
  </si>
  <si>
    <t>FOR GENERATE</t>
  </si>
  <si>
    <t>IMBORNAL</t>
  </si>
  <si>
    <t>CRISTINA</t>
  </si>
  <si>
    <t>BORJA</t>
  </si>
  <si>
    <t>imbornalc@gmail.com</t>
  </si>
  <si>
    <t>JACOBO</t>
  </si>
  <si>
    <t>CARLO FELIPE</t>
  </si>
  <si>
    <t>VICTORIO</t>
  </si>
  <si>
    <t>carlobocaj@gmail.com</t>
  </si>
  <si>
    <t>LIWAG</t>
  </si>
  <si>
    <t>ANTONIO VICTOR</t>
  </si>
  <si>
    <t>PINLAC</t>
  </si>
  <si>
    <t>liwagantoniovictor@gmail.com</t>
  </si>
  <si>
    <t>MARICABAN</t>
  </si>
  <si>
    <t>GUIYAB</t>
  </si>
  <si>
    <t>ORIGINAL NBI CLEARANCE SUBMMITTED</t>
  </si>
  <si>
    <t>01-2799206-2</t>
  </si>
  <si>
    <t>06-025455975-2</t>
  </si>
  <si>
    <t>1213-4076-1566</t>
  </si>
  <si>
    <t>774-102-308</t>
  </si>
  <si>
    <t>MAYCO</t>
  </si>
  <si>
    <t>JAN MICHAEL</t>
  </si>
  <si>
    <t>NALAUNAN</t>
  </si>
  <si>
    <t>PANDIC</t>
  </si>
  <si>
    <t>JUNILYN</t>
  </si>
  <si>
    <t>658-740-896</t>
  </si>
  <si>
    <t>SALOMON</t>
  </si>
  <si>
    <t>OLIVIERA</t>
  </si>
  <si>
    <t>CERBITO</t>
  </si>
  <si>
    <t>FOR PULMO CLEARANCE</t>
  </si>
  <si>
    <t>LAST NAME NEEDS TO BE UPDATED</t>
  </si>
  <si>
    <t xml:space="preserve"> </t>
  </si>
  <si>
    <t>ERICK JAMES</t>
  </si>
  <si>
    <t>erickjamesdayrit6@gmail.com</t>
  </si>
  <si>
    <t>02-4974873-8</t>
  </si>
  <si>
    <t>07-250755664-8</t>
  </si>
  <si>
    <t>1213-2792-8107</t>
  </si>
  <si>
    <t>636-054-801</t>
  </si>
  <si>
    <t>RELI</t>
  </si>
  <si>
    <t>JHURY OCTONIV</t>
  </si>
  <si>
    <t>INOFERIO</t>
  </si>
  <si>
    <t>READY FOR TRANSMITTAL</t>
  </si>
  <si>
    <t>RONNIEL JOSHUA</t>
  </si>
  <si>
    <t>gronnieljoshua@gmail.com</t>
  </si>
  <si>
    <t>1211-4916-1366</t>
  </si>
  <si>
    <t>YVAN REV</t>
  </si>
  <si>
    <t>BARANDINO</t>
  </si>
  <si>
    <t>02-5081243-3</t>
  </si>
  <si>
    <t>1213-3547-3820</t>
  </si>
  <si>
    <t>BENATON</t>
  </si>
  <si>
    <t>CLEOZHIEL</t>
  </si>
  <si>
    <t>ANCERO</t>
  </si>
  <si>
    <t>35-0170726-5</t>
  </si>
  <si>
    <t>1212-9932-4340</t>
  </si>
  <si>
    <t>SADIWA</t>
  </si>
  <si>
    <t>jake0926955@gmail.com</t>
  </si>
  <si>
    <t>OCTOBER 15 RELEASE</t>
  </si>
  <si>
    <t>NAZARENO</t>
  </si>
  <si>
    <t>MELBA</t>
  </si>
  <si>
    <t>LENON</t>
  </si>
  <si>
    <t>02-3082357-8</t>
  </si>
  <si>
    <t>407-321-716</t>
  </si>
  <si>
    <t>CALLOS</t>
  </si>
  <si>
    <t>thomasvincentdakiwas@gmail.com</t>
  </si>
  <si>
    <t>OCTOBER 16 RELEASE | NBI PRINTED, HOWEVER, MIDDLE NAME DISCREP; AGEN WILLING TO HAVE IT REPRINTED AND WILL PROVIDE A COMMITMENT LETTER</t>
  </si>
  <si>
    <t>SS MUMBER SLIP</t>
  </si>
  <si>
    <t>02-5300668-6</t>
  </si>
  <si>
    <t>04-25022172-1</t>
  </si>
  <si>
    <t>1213-5176-6014</t>
  </si>
  <si>
    <t>FOR  PRINTING</t>
  </si>
  <si>
    <t>NUEVA</t>
  </si>
  <si>
    <t>MARK RYAN</t>
  </si>
  <si>
    <t>TABADERO</t>
  </si>
  <si>
    <t>PAGIBIG LOYALTY CRAD</t>
  </si>
  <si>
    <t>JEHU</t>
  </si>
  <si>
    <t>SEPT 24 APPOINTMENT</t>
  </si>
  <si>
    <t>TRANSMITTED 10.28 JILL</t>
  </si>
  <si>
    <t>CASTANTE</t>
  </si>
  <si>
    <t>ALVIN JOSEPH</t>
  </si>
  <si>
    <t>SUMACOLOB</t>
  </si>
  <si>
    <t>casteeh915648@gmail.com</t>
  </si>
  <si>
    <t>BEDRIJO</t>
  </si>
  <si>
    <t>dabijohnresty111@gmail.com</t>
  </si>
  <si>
    <t>elizaglnt27@gmail.com</t>
  </si>
  <si>
    <t>E4</t>
  </si>
  <si>
    <t>01-2842089-2</t>
  </si>
  <si>
    <t>05-250289816-7</t>
  </si>
  <si>
    <t>1212-3614-7946</t>
  </si>
  <si>
    <t>721-211-604</t>
  </si>
  <si>
    <t>MALABA</t>
  </si>
  <si>
    <t>CHRISTINE JOY</t>
  </si>
  <si>
    <t>ANICETO</t>
  </si>
  <si>
    <t>christinemalaba615@gmail.com</t>
  </si>
  <si>
    <t>PALABAY</t>
  </si>
  <si>
    <t>ERIC JOHN</t>
  </si>
  <si>
    <t>LUMALU</t>
  </si>
  <si>
    <t>ericpalabay777@gmail.com</t>
  </si>
  <si>
    <t>REDOBLADO</t>
  </si>
  <si>
    <t>HAZALEL PONI</t>
  </si>
  <si>
    <t>hazalelponiredoblado@gmail.com</t>
  </si>
  <si>
    <t>romeyalung@gmail.com</t>
  </si>
  <si>
    <t>02-5216506-5</t>
  </si>
  <si>
    <t>659-692-719</t>
  </si>
  <si>
    <t>October</t>
  </si>
  <si>
    <t>GEPOLLO</t>
  </si>
  <si>
    <t>abalosmikray@gmail.com</t>
  </si>
  <si>
    <t>10.08.2024</t>
  </si>
  <si>
    <t>CELESTIAL</t>
  </si>
  <si>
    <t>shielamayarida14@gmail.com</t>
  </si>
  <si>
    <t>MIDDLE NAME DISCREP- NEED TO UPDATE</t>
  </si>
  <si>
    <t>BERNASOL</t>
  </si>
  <si>
    <t>HELEN MAE</t>
  </si>
  <si>
    <t>DELINA</t>
  </si>
  <si>
    <t>hbernasol12@gmail.com</t>
  </si>
  <si>
    <t>CHARESSE</t>
  </si>
  <si>
    <t>charesseconcepcion@gmail.com</t>
  </si>
  <si>
    <t>bacnatchristianmark4@gmail.com</t>
  </si>
  <si>
    <t>OCT 23 RELEASE - NBI CLOSED DUE TO TYPHOON</t>
  </si>
  <si>
    <t>dalmanmarylyn385@gmail.com</t>
  </si>
  <si>
    <t>OCT 29 RELEASE</t>
  </si>
  <si>
    <t>paulinedionisio13@gmail.com</t>
  </si>
  <si>
    <t>OCTOBER 24 RELEASE - NBI CLOSED DUE TO TYPHOON</t>
  </si>
  <si>
    <t>ESTIPULAR</t>
  </si>
  <si>
    <t>DAYANARA</t>
  </si>
  <si>
    <t>ALVARADO</t>
  </si>
  <si>
    <t>estipulardayanara23@gmail.com</t>
  </si>
  <si>
    <t>ESTUDILLO</t>
  </si>
  <si>
    <t>ANGELITA</t>
  </si>
  <si>
    <t>RASE</t>
  </si>
  <si>
    <t>angelita.estudillo22@gmail.com</t>
  </si>
  <si>
    <t>SUMMER</t>
  </si>
  <si>
    <t>LEAL</t>
  </si>
  <si>
    <t>sumgarcia159@gmail.com</t>
  </si>
  <si>
    <t>HAY</t>
  </si>
  <si>
    <t>JAMES</t>
  </si>
  <si>
    <t>BORBON</t>
  </si>
  <si>
    <t>Jameshay2719@gmail.com</t>
  </si>
  <si>
    <t>laxajohnmichael@gmail.com</t>
  </si>
  <si>
    <t>MARILENE</t>
  </si>
  <si>
    <t>DAGACAY</t>
  </si>
  <si>
    <t>marilenelugue@gmail.com</t>
  </si>
  <si>
    <t>leimalig27@gmail.com</t>
  </si>
  <si>
    <t>MANALAYSAY</t>
  </si>
  <si>
    <t>JOHN LEONARD</t>
  </si>
  <si>
    <t>969 636 4171</t>
  </si>
  <si>
    <t>jelomanalaysay123@gmail.com</t>
  </si>
  <si>
    <t>elykamanalese@gmail.com</t>
  </si>
  <si>
    <t>OCT 14 RELEASE - UNRESPONSIVE 10.25</t>
  </si>
  <si>
    <t>JOHN LIMWELL</t>
  </si>
  <si>
    <t>jlmangiliman@gmail.com</t>
  </si>
  <si>
    <t>AIRENE MARIE</t>
  </si>
  <si>
    <t>ANDRADA</t>
  </si>
  <si>
    <t>melchorairenemarie@gmail.com</t>
  </si>
  <si>
    <t>ISRAEL</t>
  </si>
  <si>
    <t>cathpagaduan19@gmail.com</t>
  </si>
  <si>
    <t>GARINGAN</t>
  </si>
  <si>
    <t>daveangelo332@gmail.com</t>
  </si>
  <si>
    <t>PASATIEMPO</t>
  </si>
  <si>
    <t>JOAN VERNADETTE</t>
  </si>
  <si>
    <t> </t>
  </si>
  <si>
    <t>pasatiempo275@gmail.com</t>
  </si>
  <si>
    <t>PILAPIL III</t>
  </si>
  <si>
    <t xml:space="preserve">TITO </t>
  </si>
  <si>
    <t>GAJOL</t>
  </si>
  <si>
    <t>trespilapil@gmai.com</t>
  </si>
  <si>
    <t>SACAYAN</t>
  </si>
  <si>
    <t>EDZEL JOHN</t>
  </si>
  <si>
    <t>edzeljohnborjasacayan899@gmail.com</t>
  </si>
  <si>
    <t>jovelyntuazon7@gmail.com</t>
  </si>
  <si>
    <t>NOV 6 RELEASE</t>
  </si>
  <si>
    <t>TUGUBLIMAS</t>
  </si>
  <si>
    <t>JAY R</t>
  </si>
  <si>
    <t>DE LORENO</t>
  </si>
  <si>
    <t>12/07/0200</t>
  </si>
  <si>
    <t>jayrtugublimas4@gmail.com</t>
  </si>
  <si>
    <t>ALVERIO</t>
  </si>
  <si>
    <t>CHERYLYN</t>
  </si>
  <si>
    <t>HINAUTAN</t>
  </si>
  <si>
    <t>cherry.alverio1997@gmail.com</t>
  </si>
  <si>
    <t>10.09.2024</t>
  </si>
  <si>
    <t>amisolaaaliyahp0@gmail.com</t>
  </si>
  <si>
    <t>GARE</t>
  </si>
  <si>
    <t>reshel5416@gmail.com</t>
  </si>
  <si>
    <t>OCT 25 APPOINTMENT - NBI CLOSED DUE TO TYPHOON</t>
  </si>
  <si>
    <t>GAYRAMA</t>
  </si>
  <si>
    <t>gbeliganio@gmail.com</t>
  </si>
  <si>
    <t>662-088-589</t>
  </si>
  <si>
    <t>BERBER</t>
  </si>
  <si>
    <t>SHARMAINE</t>
  </si>
  <si>
    <t>QUIAP</t>
  </si>
  <si>
    <t>Sharmaineberber1@gmail.com</t>
  </si>
  <si>
    <t>SUMANDAL</t>
  </si>
  <si>
    <t>jandelbernal1@gmail.com</t>
  </si>
  <si>
    <t>OCT 11 APPOINTMENT - UNRESPONSIVE 10.25</t>
  </si>
  <si>
    <t>cachobernard7@gmail.com</t>
  </si>
  <si>
    <t>LORILLA</t>
  </si>
  <si>
    <t>gonmaximusigorcortez@gmail.com</t>
  </si>
  <si>
    <t>ELLAINE</t>
  </si>
  <si>
    <t>BOYO</t>
  </si>
  <si>
    <t>ellainedeleon110593@gmail.com</t>
  </si>
  <si>
    <t>JHENNY</t>
  </si>
  <si>
    <t>jhennyespiritu77@gmail.com</t>
  </si>
  <si>
    <t>FAZON</t>
  </si>
  <si>
    <t>WENDY</t>
  </si>
  <si>
    <t>UNGRIANO</t>
  </si>
  <si>
    <t>wendyungrianofazon@gmail.com</t>
  </si>
  <si>
    <t>DAIRAO</t>
  </si>
  <si>
    <t>ms.jdflores101@gmail.com</t>
  </si>
  <si>
    <t>OCT 8 RELEASE - UNRESPOSIVE 10.25</t>
  </si>
  <si>
    <t>kristelguevarra1302@gmail.com</t>
  </si>
  <si>
    <t>ONHAND - UNRESPONSIVE 10.25</t>
  </si>
  <si>
    <t>GUILEÑO</t>
  </si>
  <si>
    <t>DANIEL JOHN</t>
  </si>
  <si>
    <t>CAVETEÑO</t>
  </si>
  <si>
    <t>danieljohn107041100303@gmail.com</t>
  </si>
  <si>
    <t>10.14.2024</t>
  </si>
  <si>
    <t>LABARENTO</t>
  </si>
  <si>
    <t>JOYCE ANN</t>
  </si>
  <si>
    <t>ASIS</t>
  </si>
  <si>
    <t>labarentojoyceann@gmail.com</t>
  </si>
  <si>
    <t>roblacandula@gmail.com</t>
  </si>
  <si>
    <t xml:space="preserve">OCT 2 APPOINTMENT -as per agent  NOT REPORTING MORE THAN A week </t>
  </si>
  <si>
    <t>LAUDER</t>
  </si>
  <si>
    <t>RAM</t>
  </si>
  <si>
    <t>CASERO</t>
  </si>
  <si>
    <t>ramyyylauder@gmail.com</t>
  </si>
  <si>
    <t>MAGDARAOG</t>
  </si>
  <si>
    <t>SALVADOR JR.</t>
  </si>
  <si>
    <t>hellhoundgaming1004@gmail.com</t>
  </si>
  <si>
    <t>lotsofresearch101@gmail.com</t>
  </si>
  <si>
    <t>michaelnaris0529@gmail.com</t>
  </si>
  <si>
    <t>panlilioanglopanlilio0108@gmail.com</t>
  </si>
  <si>
    <t>ORDEP</t>
  </si>
  <si>
    <t>SALENGA</t>
  </si>
  <si>
    <t>ramosdepu@gmail.com</t>
  </si>
  <si>
    <t>REBUSORA</t>
  </si>
  <si>
    <t>CHARMAINE GRACE</t>
  </si>
  <si>
    <t>ALBELLAR</t>
  </si>
  <si>
    <t>charebusora16@gmail.com</t>
  </si>
  <si>
    <t>SERDENIOLA</t>
  </si>
  <si>
    <t>LINDSAY</t>
  </si>
  <si>
    <t>BADUA</t>
  </si>
  <si>
    <t>serdeniolalindsay@gmail.com</t>
  </si>
  <si>
    <t>NUFABLE</t>
  </si>
  <si>
    <t>christophertom0729@gmail.com</t>
  </si>
  <si>
    <t>michelleadriano@gmail.com</t>
  </si>
  <si>
    <t>OCT 17 APPOINTMENT</t>
  </si>
  <si>
    <t>10.21.2024</t>
  </si>
  <si>
    <t>ALBARILLO</t>
  </si>
  <si>
    <t>JAYROM</t>
  </si>
  <si>
    <t>BERDAJE</t>
  </si>
  <si>
    <t>albarillojayrom25@gmail.com</t>
  </si>
  <si>
    <t>leonelayoon@gmail.com</t>
  </si>
  <si>
    <t>OCT 28 APPOINTMENT</t>
  </si>
  <si>
    <t>INVALID PROOF - NEED TO UPDATE MIDDLE NAME</t>
  </si>
  <si>
    <t>kayebaluyut23@gmail.com</t>
  </si>
  <si>
    <t>marcopineda284@gmail.com</t>
  </si>
  <si>
    <t>PARILLA</t>
  </si>
  <si>
    <t>markanthonybelir24@gmail.com</t>
  </si>
  <si>
    <t>OCT 21 RELEASE</t>
  </si>
  <si>
    <t>BUENAFE</t>
  </si>
  <si>
    <t>LLOYD JR</t>
  </si>
  <si>
    <t>lloyd.buenafe@gmail.com</t>
  </si>
  <si>
    <t>BATUCAN</t>
  </si>
  <si>
    <t>crizarycharleneco@gmail.com</t>
  </si>
  <si>
    <t>lesliedavidddd@gmail.com</t>
  </si>
  <si>
    <t>OCT 14 APPOINTMENT</t>
  </si>
  <si>
    <t>DESCALZO</t>
  </si>
  <si>
    <t>IMERISA</t>
  </si>
  <si>
    <t>DOLFO</t>
  </si>
  <si>
    <t>descalzoimerisa@gmail.com</t>
  </si>
  <si>
    <t>DELOS ARCOS</t>
  </si>
  <si>
    <t>oliverdetalo@gmail.com</t>
  </si>
  <si>
    <t>OCT 25 RELEASE</t>
  </si>
  <si>
    <t>heidigarcia12.hdg@gmail.com</t>
  </si>
  <si>
    <t>gwengomez022107@gmail.com</t>
  </si>
  <si>
    <t>joelhipolito1522@gmail.com</t>
  </si>
  <si>
    <t>KRISTINE</t>
  </si>
  <si>
    <t>PIÑON</t>
  </si>
  <si>
    <t>kristinelayug018@gmail.com</t>
  </si>
  <si>
    <t>abcdluat101@gmail.com</t>
  </si>
  <si>
    <t>OCT 21  APPOINTMENT</t>
  </si>
  <si>
    <t>madrid.02nikkou@gmail.com</t>
  </si>
  <si>
    <t>MAGPOC</t>
  </si>
  <si>
    <t>CATHERINE</t>
  </si>
  <si>
    <t>catherinemagpoc@gmail.com</t>
  </si>
  <si>
    <t>yurimanabat8@gmail.com</t>
  </si>
  <si>
    <t>OCT 16 APPOINTMENT</t>
  </si>
  <si>
    <t>karenmariano444@gmail.com</t>
  </si>
  <si>
    <t>OCT 22 APPOINTMENT</t>
  </si>
  <si>
    <t>LAURENARIA</t>
  </si>
  <si>
    <t>mikaylaurenaria@gmail.com</t>
  </si>
  <si>
    <t>FACTOR</t>
  </si>
  <si>
    <t>santos.jacob444@gmail.com</t>
  </si>
  <si>
    <t>OCT 20 APPOINTMENT</t>
  </si>
  <si>
    <t>MARIA KIMBERLY</t>
  </si>
  <si>
    <t>RUBIO</t>
  </si>
  <si>
    <t>tayagmariakim421@gmail.com</t>
  </si>
  <si>
    <t>AGBAN</t>
  </si>
  <si>
    <t>jennilyntolentino01@gmail.com</t>
  </si>
  <si>
    <t xml:space="preserve">INVALID PROOF </t>
  </si>
  <si>
    <t>cktongol25@gmail.com</t>
  </si>
  <si>
    <t>ACUTAN</t>
  </si>
  <si>
    <t>XZYR</t>
  </si>
  <si>
    <t>BALISUA</t>
  </si>
  <si>
    <t>xacutan@gmail.com</t>
  </si>
  <si>
    <t>PADDIT</t>
  </si>
  <si>
    <t>alvarojonathan882@gmail.com</t>
  </si>
  <si>
    <t>AZUR</t>
  </si>
  <si>
    <t>SHARMELYN</t>
  </si>
  <si>
    <t>ACAL</t>
  </si>
  <si>
    <t>aloyshakiel@gmail.com</t>
  </si>
  <si>
    <t>BASANES</t>
  </si>
  <si>
    <t>lilethbalat@gmail.com</t>
  </si>
  <si>
    <t>OCT 31 APPOINTMENT</t>
  </si>
  <si>
    <t>ESCARIO</t>
  </si>
  <si>
    <t>chriszlebatas64@gmail.com</t>
  </si>
  <si>
    <t>capiendo.joana@gmail.com</t>
  </si>
  <si>
    <t>NOV 7 APPOINTMENT</t>
  </si>
  <si>
    <t>QUIAZON</t>
  </si>
  <si>
    <t>catalanjoshua7598@gmail.com</t>
  </si>
  <si>
    <t>OCT 30 APPOINTMENT</t>
  </si>
  <si>
    <t>DORONIO</t>
  </si>
  <si>
    <t>a.cortez010302@gmail.com</t>
  </si>
  <si>
    <t>camillegcortez@gmail.com</t>
  </si>
  <si>
    <t>OCT 23 APPOINTMENT</t>
  </si>
  <si>
    <t>djenevajane@gmail.com</t>
  </si>
  <si>
    <t>jeremy.evangelista19@gmail.com</t>
  </si>
  <si>
    <t>HILA</t>
  </si>
  <si>
    <t>JEREMIAH</t>
  </si>
  <si>
    <t>jeremiahvhila@gmail.com</t>
  </si>
  <si>
    <t>CORDOVA</t>
  </si>
  <si>
    <t>premiumapps556@gmail.com</t>
  </si>
  <si>
    <t>SAZON</t>
  </si>
  <si>
    <t>louislaxa105@gmail.com</t>
  </si>
  <si>
    <t>NOV 4 APPOINTMENT</t>
  </si>
  <si>
    <t>BALTAZAR</t>
  </si>
  <si>
    <t>lndrmllr02@gmail.com</t>
  </si>
  <si>
    <t>TABABA</t>
  </si>
  <si>
    <t>angelica.mariano.kim@gmail.com</t>
  </si>
  <si>
    <t>arianajoymiranda@gmail.com</t>
  </si>
  <si>
    <t>OCT 28 RELEASE</t>
  </si>
  <si>
    <t>samollado85@gmail.com</t>
  </si>
  <si>
    <t>PIAMONTE</t>
  </si>
  <si>
    <t>osteramarichu7@gmail.com</t>
  </si>
  <si>
    <t>MAURILLO</t>
  </si>
  <si>
    <t>atrinitypuno@gmail.com</t>
  </si>
  <si>
    <t>ALIAH NICOLE</t>
  </si>
  <si>
    <t>o1/30/2002</t>
  </si>
  <si>
    <t>aliahnicolesantiago64@gmail.com</t>
  </si>
  <si>
    <t>tapalladia@gmail.com</t>
  </si>
  <si>
    <t>BARBIRAN</t>
  </si>
  <si>
    <t>justinetoledo49@gmail.com</t>
  </si>
  <si>
    <t>vnhicol@gmail.com</t>
  </si>
  <si>
    <t>CEDRIC KYLE</t>
  </si>
  <si>
    <t>yabutcedric020@gmail.com</t>
  </si>
  <si>
    <t>AMAMIO</t>
  </si>
  <si>
    <t>APAO</t>
  </si>
  <si>
    <t>amamiodars@gmail.com</t>
  </si>
  <si>
    <t>AMPOSTA</t>
  </si>
  <si>
    <t>EXZUR</t>
  </si>
  <si>
    <t>BONGAR</t>
  </si>
  <si>
    <t>abexzur@gmail.com</t>
  </si>
  <si>
    <t>MOVILLA</t>
  </si>
  <si>
    <t>janahbasilan08@gmail.com</t>
  </si>
  <si>
    <t>OCT 29 APPOINTMENT</t>
  </si>
  <si>
    <t>SIOSAN</t>
  </si>
  <si>
    <t>belinariojulena7@gmail.com</t>
  </si>
  <si>
    <t>JOY ANTONETTE</t>
  </si>
  <si>
    <t>CALMA</t>
  </si>
  <si>
    <t>JOYNETTE1111@GMAIL.COM</t>
  </si>
  <si>
    <t>ZOE YSABELLE</t>
  </si>
  <si>
    <t>SASE</t>
  </si>
  <si>
    <t>zoecayanan51@gmailcom</t>
  </si>
  <si>
    <t>TACASA</t>
  </si>
  <si>
    <t>irvincruz218@gmail.com</t>
  </si>
  <si>
    <t>VILLAROMAN</t>
  </si>
  <si>
    <t>delacruzjannaellailagmail.com</t>
  </si>
  <si>
    <t>ESTOLAS</t>
  </si>
  <si>
    <t>ZEA ERIKA</t>
  </si>
  <si>
    <t>erikavillarinestolas@gmail.com</t>
  </si>
  <si>
    <t>jajanellag@gmail.com</t>
  </si>
  <si>
    <t>sheandizonherrera@gmail.com</t>
  </si>
  <si>
    <t>OCT 24 APPOINTMENT</t>
  </si>
  <si>
    <t>SUPREMEDO</t>
  </si>
  <si>
    <t>Kubaoejay@gmail.com</t>
  </si>
  <si>
    <t>LALIC</t>
  </si>
  <si>
    <t>TRISHIA JHAYNNE</t>
  </si>
  <si>
    <t>lalictrishia23@gmail.com</t>
  </si>
  <si>
    <t>jesterlaxamana2@gmail.com</t>
  </si>
  <si>
    <t>MAANG</t>
  </si>
  <si>
    <t>irishmeirlising@gmail.com</t>
  </si>
  <si>
    <t>macapagalchristianm@gmail.com</t>
  </si>
  <si>
    <t>NOV 8 APPOINTMENT</t>
  </si>
  <si>
    <t>MOLATO</t>
  </si>
  <si>
    <t>VANESA</t>
  </si>
  <si>
    <t>CASINGAL</t>
  </si>
  <si>
    <t>vanesa.molato@gmail.com</t>
  </si>
  <si>
    <t>PADRE</t>
  </si>
  <si>
    <t>mannynegrillo@gmail.com</t>
  </si>
  <si>
    <t>OCT 24 RELEASE</t>
  </si>
  <si>
    <t>PAGUIO</t>
  </si>
  <si>
    <t>YALDEN CLARENZ</t>
  </si>
  <si>
    <t>hushbrown2003@gmail.com</t>
  </si>
  <si>
    <t>romarkperez54@gmail.com</t>
  </si>
  <si>
    <t>petismelaneth@gmail.com</t>
  </si>
  <si>
    <t>CRISSEL</t>
  </si>
  <si>
    <t>crisselpino05@gmail.com</t>
  </si>
  <si>
    <t>FIGUEROA</t>
  </si>
  <si>
    <t>michellecncpampanga@gmail.com</t>
  </si>
  <si>
    <t>DALINO</t>
  </si>
  <si>
    <t>reymarkdreyes0977@gmail.com</t>
  </si>
  <si>
    <t>SALDIVAR</t>
  </si>
  <si>
    <t>REIGN MARK</t>
  </si>
  <si>
    <t>LAGDAAN</t>
  </si>
  <si>
    <t>reignmarksaldivar@gmail.com</t>
  </si>
  <si>
    <t>COMCAST REPAIR VOICE WAVE 29</t>
  </si>
  <si>
    <t>ADONA</t>
  </si>
  <si>
    <t>BJ PRINCE</t>
  </si>
  <si>
    <t>Bjprincea@Gmail.Com</t>
  </si>
  <si>
    <t>NO - HIT RECEIPT</t>
  </si>
  <si>
    <t>OCTOBER 31 RELEASE</t>
  </si>
  <si>
    <t>AGCAOILI</t>
  </si>
  <si>
    <t>JOHN DENVER</t>
  </si>
  <si>
    <t>Jhaydeeagcaoili03@Gmail.Com</t>
  </si>
  <si>
    <t>OCTOBER 02 APPOINTMENT</t>
  </si>
  <si>
    <t>JHAYMEE ANNE</t>
  </si>
  <si>
    <t>DE CASTRO</t>
  </si>
  <si>
    <t>Jhaymeeanneaquino@Gmail.Com</t>
  </si>
  <si>
    <t>ARONDA</t>
  </si>
  <si>
    <t>JOHN ZANDER</t>
  </si>
  <si>
    <t>Arondajohnzander@Gmail.Com</t>
  </si>
  <si>
    <t>CABATO</t>
  </si>
  <si>
    <t>EDDIE JR.</t>
  </si>
  <si>
    <t>eddiejrcabato1@gmail.com</t>
  </si>
  <si>
    <t xml:space="preserve">CORTEZ </t>
  </si>
  <si>
    <t>CHRISTIAN JAO</t>
  </si>
  <si>
    <t>Cortezjao04@Gmail.Com</t>
  </si>
  <si>
    <t>JEAN CAMILLE</t>
  </si>
  <si>
    <t>Jeancamille151@Gmail.Com</t>
  </si>
  <si>
    <t>TRISHIA MARIEL</t>
  </si>
  <si>
    <t>Delacruztrishiamariel@Gmail.Com</t>
  </si>
  <si>
    <t>DOLENDO JR.</t>
  </si>
  <si>
    <t>DEXTER</t>
  </si>
  <si>
    <t>Ddolendo05@Gmail.Com</t>
  </si>
  <si>
    <t>OCTOBER 31 APPOINTMENT</t>
  </si>
  <si>
    <t>MALANIE</t>
  </si>
  <si>
    <t>TURING</t>
  </si>
  <si>
    <t>Felicianomalanie16@Gmail.Com</t>
  </si>
  <si>
    <t>OCTOBER 24 APPOINTMENT</t>
  </si>
  <si>
    <t>JUGUILON</t>
  </si>
  <si>
    <t>ARWIN</t>
  </si>
  <si>
    <t>IMATONG</t>
  </si>
  <si>
    <t>Aijuguilon@Gmail.Com</t>
  </si>
  <si>
    <t>FEBY AIYANA</t>
  </si>
  <si>
    <t>SAAD</t>
  </si>
  <si>
    <t>Macapagalfeby068@Gmail.Com</t>
  </si>
  <si>
    <t>MANGUERA</t>
  </si>
  <si>
    <t>Karlamanguera01@Gmail.Com</t>
  </si>
  <si>
    <t>MARRON</t>
  </si>
  <si>
    <t>JAN PHILIP TARQUIN</t>
  </si>
  <si>
    <t>Jpmarron77@Gmail.Com</t>
  </si>
  <si>
    <t>OCTOBER 28 APPOINTMENT</t>
  </si>
  <si>
    <t>MODELO</t>
  </si>
  <si>
    <t>ALEN</t>
  </si>
  <si>
    <t>MARANGA</t>
  </si>
  <si>
    <t>Alenmodelo2305@Gmail.Com</t>
  </si>
  <si>
    <t>ONHAND</t>
  </si>
  <si>
    <t>MOJENO</t>
  </si>
  <si>
    <t>ESPINA</t>
  </si>
  <si>
    <t>Mojenolaurence158@Gmail.Com</t>
  </si>
  <si>
    <t>LOVELY</t>
  </si>
  <si>
    <t>QUEENDIE</t>
  </si>
  <si>
    <t>Omiliglovely44@gmail.com</t>
  </si>
  <si>
    <t>PAHILANGA</t>
  </si>
  <si>
    <t>JOSHUA ANDREW</t>
  </si>
  <si>
    <t>Joshuaandrewpahilanga42@Gmai.Com</t>
  </si>
  <si>
    <t>JOMERSON</t>
  </si>
  <si>
    <t>PERRERAS</t>
  </si>
  <si>
    <t>Poylorenzo20@Gmail.Com</t>
  </si>
  <si>
    <t>Quiambaojolina80@Gmail.Com</t>
  </si>
  <si>
    <t>KATLEEN</t>
  </si>
  <si>
    <t>Reyeskatleenmendoza@Gmail.Com</t>
  </si>
  <si>
    <t>NOV 6 APPOINTMENT</t>
  </si>
  <si>
    <t>HERNANDO</t>
  </si>
  <si>
    <t>Nansky0323@Gmail.Com</t>
  </si>
  <si>
    <t>CAYABA</t>
  </si>
  <si>
    <t>Leilacayabarodriguez@Gmail.Com</t>
  </si>
  <si>
    <t>SHERILYN</t>
  </si>
  <si>
    <t>Is.Sherilynviray@Gmail.Com</t>
  </si>
  <si>
    <t>COMCAST XM TIER 1 WAVE 56</t>
  </si>
  <si>
    <t>PAULA MAY</t>
  </si>
  <si>
    <t>SALALILA</t>
  </si>
  <si>
    <t>paulaalvarez012@gmail.com</t>
  </si>
  <si>
    <t>BASCO</t>
  </si>
  <si>
    <t>APRIL MAE</t>
  </si>
  <si>
    <t>aprilmaebasco.va@gmail.com</t>
  </si>
  <si>
    <t>OCTOBER 21 APPOINTMENT</t>
  </si>
  <si>
    <t>DARVIE MAE</t>
  </si>
  <si>
    <t>darviedatu4@gmail.com</t>
  </si>
  <si>
    <t>BANTIC</t>
  </si>
  <si>
    <t>jethrodoctolero119@gmail.com</t>
  </si>
  <si>
    <t>FORONDA</t>
  </si>
  <si>
    <t>SHANDY</t>
  </si>
  <si>
    <t>RICO</t>
  </si>
  <si>
    <t>shandyrforonda@gmail.com</t>
  </si>
  <si>
    <t>GREGORIO</t>
  </si>
  <si>
    <t>KARYLE AUDREY</t>
  </si>
  <si>
    <t>karylegregorio001gmail.com</t>
  </si>
  <si>
    <t>HERMAN</t>
  </si>
  <si>
    <t>KEITH KYLLE</t>
  </si>
  <si>
    <t>PASAPORTE</t>
  </si>
  <si>
    <t>kthkyll@gmail.com</t>
  </si>
  <si>
    <t>MICHAEL ARRIS</t>
  </si>
  <si>
    <t>IBALE</t>
  </si>
  <si>
    <t>michaelarris26@gmail.com</t>
  </si>
  <si>
    <t>HONREJAS</t>
  </si>
  <si>
    <t>BEVERLYN</t>
  </si>
  <si>
    <t>MACABUS</t>
  </si>
  <si>
    <t>beverlynhonrejas11@gmail.com</t>
  </si>
  <si>
    <t>YEON SIL</t>
  </si>
  <si>
    <t>leeyeonsilmejia@gmail.com</t>
  </si>
  <si>
    <t>NOV 13 APPOINTMENT</t>
  </si>
  <si>
    <t>ONLINE APPLICATION</t>
  </si>
  <si>
    <t>MAGDALAGA</t>
  </si>
  <si>
    <t>JOHN PHILLIP</t>
  </si>
  <si>
    <t>BABIERA</t>
  </si>
  <si>
    <t>jpmagdalaga@gmail.com</t>
  </si>
  <si>
    <t>OCTOBER 25 APPOINTMENT</t>
  </si>
  <si>
    <t>MARIO</t>
  </si>
  <si>
    <t>ANES</t>
  </si>
  <si>
    <t>maryomendoza32@gmail.com</t>
  </si>
  <si>
    <t>NOVE 5 RELEASE</t>
  </si>
  <si>
    <t>PADRID</t>
  </si>
  <si>
    <t>pradoangeline.com@gmail.com</t>
  </si>
  <si>
    <t>VERTUCIO</t>
  </si>
  <si>
    <t>MARIVIC</t>
  </si>
  <si>
    <t>jobbeeabad@gmail.com</t>
  </si>
  <si>
    <t>COUNT</t>
  </si>
  <si>
    <t>SITE</t>
  </si>
  <si>
    <t>DATE</t>
  </si>
  <si>
    <t>BRIGHTSPEED – CARE WAVE 45B</t>
  </si>
  <si>
    <t>BRIGHTSPEED - CARE</t>
  </si>
  <si>
    <t>ROSANNA</t>
  </si>
  <si>
    <t>ALLAPITAN</t>
  </si>
  <si>
    <t>BRIGHTSPEED - CARE WAVE 44A</t>
  </si>
  <si>
    <t>BRIGHTSPEED – CARE</t>
  </si>
  <si>
    <t>BENITO</t>
  </si>
  <si>
    <t>NEIL PATRICK</t>
  </si>
  <si>
    <t>BRIGHTSPEED - CARE WAVE 44C</t>
  </si>
  <si>
    <t>VILLARIAS</t>
  </si>
  <si>
    <t>RODMAR</t>
  </si>
  <si>
    <t>VALENCIA</t>
  </si>
  <si>
    <t>CARMILA</t>
  </si>
  <si>
    <t>PAHAYAC</t>
  </si>
  <si>
    <t>CYRHELLE ANNE</t>
  </si>
  <si>
    <t>BRIGHTSPEED - REPAIR WAVE 4</t>
  </si>
  <si>
    <t>BRIGHTSPEED - REPAIR</t>
  </si>
  <si>
    <t>IRENE</t>
  </si>
  <si>
    <t>JARABA</t>
  </si>
  <si>
    <t>BRIGHTSPEED – CARE WAVE 46B</t>
  </si>
  <si>
    <t>RACHELLE ANN</t>
  </si>
  <si>
    <t>BRIGHTSPEED - CHAT WAVE 2</t>
  </si>
  <si>
    <t>BRIGHTSPEED - CHAT</t>
  </si>
  <si>
    <t>ANNA LEE</t>
  </si>
  <si>
    <t>CHARLSTON</t>
  </si>
  <si>
    <t>ERIC</t>
  </si>
  <si>
    <t>BALIAT</t>
  </si>
  <si>
    <t>VINCE GHIE</t>
  </si>
  <si>
    <t>NOIME</t>
  </si>
  <si>
    <t>BALOT</t>
  </si>
  <si>
    <t>APRIL ANNE</t>
  </si>
  <si>
    <t>BASILIO</t>
  </si>
  <si>
    <t>MELVIEN</t>
  </si>
  <si>
    <t>CRISTINE JOY</t>
  </si>
  <si>
    <t>PAUL ARVIN</t>
  </si>
  <si>
    <t>ROCHELLE ANGELA</t>
  </si>
  <si>
    <t>BACULI</t>
  </si>
  <si>
    <t>AARON EDRAMIL</t>
  </si>
  <si>
    <t>CANDELARIA</t>
  </si>
  <si>
    <t>GRIARTE</t>
  </si>
  <si>
    <t>PAULO</t>
  </si>
  <si>
    <t>ORTILE</t>
  </si>
  <si>
    <t>MANAPO</t>
  </si>
  <si>
    <t>ALEJANDRA</t>
  </si>
  <si>
    <t>ALYSSA</t>
  </si>
  <si>
    <t>MA.JOHANNA</t>
  </si>
  <si>
    <t>SILVANO</t>
  </si>
  <si>
    <t>PARAZO</t>
  </si>
  <si>
    <t>JONEL</t>
  </si>
  <si>
    <t>MANDILAG</t>
  </si>
  <si>
    <t>PATANGAN</t>
  </si>
  <si>
    <t>MYRALIZA</t>
  </si>
  <si>
    <t>GUMLA</t>
  </si>
  <si>
    <t>EMMANUEL</t>
  </si>
  <si>
    <t>CARIAGA</t>
  </si>
  <si>
    <t>RENZEL MAY</t>
  </si>
  <si>
    <t>ACOB</t>
  </si>
  <si>
    <t>DOORDASH WAVE 5A</t>
  </si>
  <si>
    <t>DOORDASH</t>
  </si>
  <si>
    <t>ELLA MAR</t>
  </si>
  <si>
    <t>DAGURO</t>
  </si>
  <si>
    <t>BRIGHTSPEED – CARE WAVE 45A</t>
  </si>
  <si>
    <t>ALBINA</t>
  </si>
  <si>
    <t>RODOR JAY</t>
  </si>
  <si>
    <t>MOLINA</t>
  </si>
  <si>
    <t>CERTEZA</t>
  </si>
  <si>
    <t>WILMA</t>
  </si>
  <si>
    <t>DADO</t>
  </si>
  <si>
    <t>ERIKA</t>
  </si>
  <si>
    <t>ASHIA</t>
  </si>
  <si>
    <t>CHERRY MAE</t>
  </si>
  <si>
    <t>FRANCIS ANN</t>
  </si>
  <si>
    <t>ACEBEDO</t>
  </si>
  <si>
    <t>LIPORADA</t>
  </si>
  <si>
    <t>MARAÑA</t>
  </si>
  <si>
    <t>JELLI MAE</t>
  </si>
  <si>
    <t>NUCUM</t>
  </si>
  <si>
    <t>MOSCOSA</t>
  </si>
  <si>
    <t>MA. JOELLAINE KATE</t>
  </si>
  <si>
    <t>MUGAS</t>
  </si>
  <si>
    <t>ACORDON</t>
  </si>
  <si>
    <t>JOHNELL PAUL</t>
  </si>
  <si>
    <t>GABITO</t>
  </si>
  <si>
    <t>FLAVIANO</t>
  </si>
  <si>
    <t>BERNADETTE</t>
  </si>
  <si>
    <t>PARROCHA</t>
  </si>
  <si>
    <t>IKUTANIM</t>
  </si>
  <si>
    <t>ACE</t>
  </si>
  <si>
    <t>ATUTUBO</t>
  </si>
  <si>
    <t>JOSHUA REYDON</t>
  </si>
  <si>
    <t>DHAN FRANCIS</t>
  </si>
  <si>
    <t>GASPAR</t>
  </si>
  <si>
    <t>SONGCUAN</t>
  </si>
  <si>
    <t>ALEXANDER LUIS</t>
  </si>
  <si>
    <t>ABELLERA</t>
  </si>
  <si>
    <t>BRIGHTSPEED - CARE WAVE 44B</t>
  </si>
  <si>
    <t>CHRISTIAN LOYD</t>
  </si>
  <si>
    <t>LAURENTE</t>
  </si>
  <si>
    <t>APACIBLE</t>
  </si>
  <si>
    <t>NATHANIEL</t>
  </si>
  <si>
    <t>PAQUITO</t>
  </si>
  <si>
    <t>NARNI</t>
  </si>
  <si>
    <t>ELOISA</t>
  </si>
  <si>
    <t>LICUANAN</t>
  </si>
  <si>
    <t>NOIMEE</t>
  </si>
  <si>
    <t>SANGUYO</t>
  </si>
  <si>
    <t>ALIELLA</t>
  </si>
  <si>
    <t>RODEL JR.</t>
  </si>
  <si>
    <t>BRIGHTSPEED – CARE WAVE 47D</t>
  </si>
  <si>
    <t>BRIGHTSPED - CARE</t>
  </si>
  <si>
    <t>CALAGOS</t>
  </si>
  <si>
    <t>JOCELYN</t>
  </si>
  <si>
    <t>LAARNI</t>
  </si>
  <si>
    <t>IMEE</t>
  </si>
  <si>
    <t>TAN</t>
  </si>
  <si>
    <t>BRIGHTSPEED – CARE WAVE 45C</t>
  </si>
  <si>
    <t>MANALILI</t>
  </si>
  <si>
    <t>NARCISO JR.</t>
  </si>
  <si>
    <t>JACINTO</t>
  </si>
  <si>
    <t>BARRERO</t>
  </si>
  <si>
    <t>BRIGHTSPEED – CARE WAVE 46C</t>
  </si>
  <si>
    <t>CARDONA</t>
  </si>
  <si>
    <t>CAMELLE</t>
  </si>
  <si>
    <t>JEANNETTE</t>
  </si>
  <si>
    <t>MUNGCAL</t>
  </si>
  <si>
    <t>NICAELA</t>
  </si>
  <si>
    <t>`</t>
  </si>
  <si>
    <t>GIAN</t>
  </si>
  <si>
    <t>BLAS</t>
  </si>
  <si>
    <t>TRISHIA MAE</t>
  </si>
  <si>
    <t>PASCUA</t>
  </si>
  <si>
    <t>JUVENILE KING</t>
  </si>
  <si>
    <t>JAZZLYN</t>
  </si>
  <si>
    <t>SALAMANCA</t>
  </si>
  <si>
    <t>JENER</t>
  </si>
  <si>
    <t>STRENKOWSKI</t>
  </si>
  <si>
    <t>MARIA ROSALYN</t>
  </si>
  <si>
    <t>ARELLANO</t>
  </si>
  <si>
    <t>SUACO</t>
  </si>
  <si>
    <t>JEAN CARLA</t>
  </si>
  <si>
    <t>TARROZA</t>
  </si>
  <si>
    <t>TACORDA</t>
  </si>
  <si>
    <t>JUDITH</t>
  </si>
  <si>
    <t>BEA PATRICE</t>
  </si>
  <si>
    <t>ARSENAL</t>
  </si>
  <si>
    <t>JERIC</t>
  </si>
  <si>
    <t>PAGALING</t>
  </si>
  <si>
    <t>ARNEGA</t>
  </si>
  <si>
    <t>NARRIDO</t>
  </si>
  <si>
    <t>BRIGHTSPEED – CARE WAVE 47A</t>
  </si>
  <si>
    <t>SOLIAN</t>
  </si>
  <si>
    <t>NOLASCO</t>
  </si>
  <si>
    <t>JUDI KZEAR</t>
  </si>
  <si>
    <t>BURNOT</t>
  </si>
  <si>
    <t>BRIGHTSPEED – CARE WAVE 32</t>
  </si>
  <si>
    <t>WENDELL</t>
  </si>
  <si>
    <t>EDMALIN</t>
  </si>
  <si>
    <t>BRIGHTSPEED – CARE WAVE 46A</t>
  </si>
  <si>
    <t>ALCAYDE</t>
  </si>
  <si>
    <t>AN</t>
  </si>
  <si>
    <t>LIU</t>
  </si>
  <si>
    <t>RICK ANTHONY</t>
  </si>
  <si>
    <t>RILLERA</t>
  </si>
  <si>
    <t>BEN</t>
  </si>
  <si>
    <t>CADIENTE</t>
  </si>
  <si>
    <t>LOVENDINO</t>
  </si>
  <si>
    <t>ZAPANTA</t>
  </si>
  <si>
    <t>MAVEL</t>
  </si>
  <si>
    <t>J-ANDREI</t>
  </si>
  <si>
    <t>LUMEN CRIS SAVES WAVE 20</t>
  </si>
  <si>
    <t>LUMEN - CRIS SAVES</t>
  </si>
  <si>
    <t>ENCINADA</t>
  </si>
  <si>
    <t>JAMORA</t>
  </si>
  <si>
    <t>KING DJ</t>
  </si>
  <si>
    <t>RAPOSAS</t>
  </si>
  <si>
    <t>TAPNIO</t>
  </si>
  <si>
    <t>LACSAMANA</t>
  </si>
  <si>
    <t>GERAMI</t>
  </si>
  <si>
    <t>JANUS NIÑO</t>
  </si>
  <si>
    <t>GAVINO</t>
  </si>
  <si>
    <t>CASCO</t>
  </si>
  <si>
    <t>ACE WENDELL</t>
  </si>
  <si>
    <t>JENIFER</t>
  </si>
  <si>
    <t>BUENTIEMPO</t>
  </si>
  <si>
    <t>ERESE</t>
  </si>
  <si>
    <t>JOEL JR</t>
  </si>
  <si>
    <t>ESPARRAGO</t>
  </si>
  <si>
    <t>PERDIZ</t>
  </si>
  <si>
    <t>APHRILLE</t>
  </si>
  <si>
    <t>JIANORAN</t>
  </si>
  <si>
    <t>JOHN REINALD</t>
  </si>
  <si>
    <t>PACHECO</t>
  </si>
  <si>
    <t>MARIA LUZ</t>
  </si>
  <si>
    <t>QUILET</t>
  </si>
  <si>
    <t>ARMAN</t>
  </si>
  <si>
    <t>ARCELI</t>
  </si>
  <si>
    <t>LUCKY</t>
  </si>
  <si>
    <t>JUICO</t>
  </si>
  <si>
    <t>SIGUE</t>
  </si>
  <si>
    <t>VINCENT PAUL</t>
  </si>
  <si>
    <t>ITURA</t>
  </si>
  <si>
    <t>RONA NICA</t>
  </si>
  <si>
    <t>UGAY</t>
  </si>
  <si>
    <t>JOANAH</t>
  </si>
  <si>
    <t>IMBAT</t>
  </si>
  <si>
    <t>VALEROSO</t>
  </si>
  <si>
    <t>JAMAECA DANIELLE</t>
  </si>
  <si>
    <t>YOUNG</t>
  </si>
  <si>
    <t>CLAUDETTE MAE</t>
  </si>
  <si>
    <t>TARRAYO</t>
  </si>
  <si>
    <t>NICKO</t>
  </si>
  <si>
    <t>PROCELLERO</t>
  </si>
  <si>
    <t>CONSTANTINE</t>
  </si>
  <si>
    <t>TIQUI</t>
  </si>
  <si>
    <t>COLORADO</t>
  </si>
  <si>
    <t>JANE ANGELIE</t>
  </si>
  <si>
    <t>CHRIS JULIAN</t>
  </si>
  <si>
    <t>VILLALOBOS</t>
  </si>
  <si>
    <t>DEVARA</t>
  </si>
  <si>
    <t>MAUREEN TERRY</t>
  </si>
  <si>
    <t>UMIPIG</t>
  </si>
  <si>
    <t>ARBIE ANNE</t>
  </si>
  <si>
    <t>PASCUBILLO</t>
  </si>
  <si>
    <t>QUIMSON</t>
  </si>
  <si>
    <t>GENIEL</t>
  </si>
  <si>
    <t>EBUENG</t>
  </si>
  <si>
    <t>ENOSARIO</t>
  </si>
  <si>
    <t>JIMBERLY</t>
  </si>
  <si>
    <t>TECALA</t>
  </si>
  <si>
    <t>REJOYCE</t>
  </si>
  <si>
    <t>GERSON</t>
  </si>
  <si>
    <t>BOTONES</t>
  </si>
  <si>
    <t>MARIA PATRICIA</t>
  </si>
  <si>
    <t>GINER</t>
  </si>
  <si>
    <t>SINGH</t>
  </si>
  <si>
    <t>CLARK IVAN</t>
  </si>
  <si>
    <t>RYAN ANGEL</t>
  </si>
  <si>
    <t>TAMEGA</t>
  </si>
  <si>
    <t>FRANCISE JAMES</t>
  </si>
  <si>
    <t>SURLA</t>
  </si>
  <si>
    <t>ERICKSON</t>
  </si>
  <si>
    <t>FLORIA</t>
  </si>
  <si>
    <t>MARY VALENTINE</t>
  </si>
  <si>
    <t>PACUBAT</t>
  </si>
  <si>
    <t>ROSALYN</t>
  </si>
  <si>
    <t>REBOZA</t>
  </si>
  <si>
    <t>GLEN</t>
  </si>
  <si>
    <t>LUMEN CRIS SAVES WAVE 21</t>
  </si>
  <si>
    <t>ANASTACIO</t>
  </si>
  <si>
    <t>DANICA JOY</t>
  </si>
  <si>
    <t>CARINO</t>
  </si>
  <si>
    <t>AVORQUE</t>
  </si>
  <si>
    <t>MARTELL</t>
  </si>
  <si>
    <t>BULACAN</t>
  </si>
  <si>
    <t>NANCY</t>
  </si>
  <si>
    <t>MELENDRES</t>
  </si>
  <si>
    <t>SHANEN MAY ANNE</t>
  </si>
  <si>
    <t>DAYAO</t>
  </si>
  <si>
    <t>ANDRECAR</t>
  </si>
  <si>
    <t>CADINGAN</t>
  </si>
  <si>
    <t>MARK JAYSON</t>
  </si>
  <si>
    <t>MELO</t>
  </si>
  <si>
    <t>JESSA ANGELA</t>
  </si>
  <si>
    <t>NITURA</t>
  </si>
  <si>
    <t>KAIRYLE</t>
  </si>
  <si>
    <t>TARIPE</t>
  </si>
  <si>
    <t>KEN PATRICK</t>
  </si>
  <si>
    <t>(All)</t>
  </si>
  <si>
    <t>Row Labels</t>
  </si>
  <si>
    <t>HC</t>
  </si>
  <si>
    <t xml:space="preserve">NBI % </t>
  </si>
  <si>
    <t xml:space="preserve">PENDING NBI </t>
  </si>
  <si>
    <t xml:space="preserve">DT % </t>
  </si>
  <si>
    <t xml:space="preserve">PENDING DT </t>
  </si>
  <si>
    <t xml:space="preserve">PEME % </t>
  </si>
  <si>
    <t xml:space="preserve">PENDING PEME </t>
  </si>
  <si>
    <t xml:space="preserve">BGC % </t>
  </si>
  <si>
    <t xml:space="preserve">PENDING BGC </t>
  </si>
  <si>
    <t xml:space="preserve">SSS % </t>
  </si>
  <si>
    <t xml:space="preserve">PENDING SSS </t>
  </si>
  <si>
    <t xml:space="preserve">PHIC % </t>
  </si>
  <si>
    <t xml:space="preserve">PENDING PHIC </t>
  </si>
  <si>
    <t xml:space="preserve">HDMF % </t>
  </si>
  <si>
    <t xml:space="preserve">PENDING HDMF </t>
  </si>
  <si>
    <t xml:space="preserve">TIN % </t>
  </si>
  <si>
    <t xml:space="preserve">PENDING TIN </t>
  </si>
  <si>
    <t>Grand Total</t>
  </si>
  <si>
    <t>ENDORSED CONTRACT</t>
  </si>
  <si>
    <t xml:space="preserve">PENDING CONTRACT </t>
  </si>
  <si>
    <t xml:space="preserve">ENDORSEMENT RATE </t>
  </si>
  <si>
    <t xml:space="preserve">WITH FINDINGS - RUNNING </t>
  </si>
  <si>
    <t xml:space="preserve">WITH FINDINGS </t>
  </si>
  <si>
    <t xml:space="preserve">ERROR RATE </t>
  </si>
  <si>
    <t xml:space="preserve">COMPLETE CONTRACT </t>
  </si>
  <si>
    <t xml:space="preserve">INCOMPLETE CONTRACT </t>
  </si>
  <si>
    <t xml:space="preserve">CONTRACT COMPLETION RATE </t>
  </si>
  <si>
    <t xml:space="preserve">PENDING FOR AUDIT </t>
  </si>
  <si>
    <t xml:space="preserve">AUDIT RATE </t>
  </si>
  <si>
    <t>TRANSMITTAL TO ACT/ HRIS</t>
  </si>
  <si>
    <t xml:space="preserve">PENDING TRANSMITTAL </t>
  </si>
  <si>
    <t xml:space="preserve">TRANSMITTAL RATE </t>
  </si>
  <si>
    <t>e</t>
  </si>
  <si>
    <t>p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</si>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</sst>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09]d\-mmm\-yy;@"/>
    <numFmt numFmtId="165" formatCode="00\-0000000\-0"/>
    <numFmt numFmtId="166" formatCode="00\-000000000\-0"/>
    <numFmt numFmtId="167" formatCode="0000\-0000\-0000"/>
    <numFmt numFmtId="168" formatCode="000\-000\-000"/>
    <numFmt numFmtId="169" formatCode="0000\-000\-0000"/>
    <numFmt numFmtId="170" formatCode="mm/dd/yy;@"/>
    <numFmt numFmtId="171" formatCode="&quot;YES&quot;;&quot;YES&quot;;&quot;NO&quot;"/>
    <numFmt numFmtId="172" formatCode="&quot;NEGATIVE&quot;;&quot;NEGATIVE&quot;;&quot;PENDING DT&quot;"/>
    <numFmt numFmtId="173" formatCode="&quot;COMPLETE&quot;;&quot;COMPLETE&quot;;&quot;INCOMPLETE&quot;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Tahoma"/>
      <family val="2"/>
    </font>
    <font>
      <sz val="9"/>
      <name val="Tahom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charset val="134"/>
    </font>
    <font>
      <sz val="10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rgb="FFFF0000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8229926450392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82909634693444"/>
        <bgColor indexed="64"/>
      </patternFill>
    </fill>
    <fill>
      <patternFill patternType="solid">
        <fgColor rgb="FFFF0000"/>
        <bgColor indexed="0"/>
      </patternFill>
    </fill>
    <fill>
      <patternFill patternType="solid">
        <fgColor rgb="FFFFC000"/>
        <bgColor indexed="0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indexed="0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82909634693444"/>
        <bgColor indexed="0"/>
      </patternFill>
    </fill>
    <fill>
      <patternFill patternType="solid">
        <fgColor theme="5" tint="0.3998229926450392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0CECE"/>
        <bgColor rgb="FF000000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0" fontId="0" fillId="0" borderId="0" xfId="0" applyNumberFormat="1"/>
    <xf numFmtId="10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10" fontId="0" fillId="5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3" fillId="8" borderId="1" xfId="0" applyFont="1" applyFill="1" applyBorder="1" applyAlignment="1" applyProtection="1">
      <alignment horizontal="center" vertical="center" wrapText="1"/>
      <protection locked="0"/>
    </xf>
    <xf numFmtId="0" fontId="3" fillId="9" borderId="1" xfId="0" applyFont="1" applyFill="1" applyBorder="1" applyAlignment="1" applyProtection="1">
      <alignment horizontal="center" vertical="center" wrapText="1"/>
      <protection locked="0"/>
    </xf>
    <xf numFmtId="14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10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 wrapText="1"/>
    </xf>
    <xf numFmtId="14" fontId="5" fillId="10" borderId="0" xfId="0" applyNumberFormat="1" applyFont="1" applyFill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1" fontId="3" fillId="10" borderId="1" xfId="0" applyNumberFormat="1" applyFont="1" applyFill="1" applyBorder="1" applyAlignment="1">
      <alignment horizontal="center" vertical="center" wrapText="1"/>
    </xf>
    <xf numFmtId="0" fontId="6" fillId="12" borderId="1" xfId="0" applyFont="1" applyFill="1" applyBorder="1" applyAlignment="1" applyProtection="1">
      <alignment horizontal="center" vertical="center" wrapText="1"/>
      <protection locked="0"/>
    </xf>
    <xf numFmtId="1" fontId="5" fillId="10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/>
    </xf>
    <xf numFmtId="164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169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3" borderId="1" xfId="0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 vertical="center" wrapText="1"/>
    </xf>
    <xf numFmtId="170" fontId="3" fillId="14" borderId="1" xfId="0" applyNumberFormat="1" applyFont="1" applyFill="1" applyBorder="1" applyAlignment="1">
      <alignment horizontal="center" vertical="center" wrapText="1"/>
    </xf>
    <xf numFmtId="0" fontId="0" fillId="15" borderId="0" xfId="0" applyFill="1" applyAlignment="1">
      <alignment horizontal="center"/>
    </xf>
    <xf numFmtId="0" fontId="8" fillId="0" borderId="0" xfId="1" applyAlignment="1">
      <alignment horizontal="center"/>
    </xf>
    <xf numFmtId="14" fontId="4" fillId="10" borderId="1" xfId="0" applyNumberFormat="1" applyFont="1" applyFill="1" applyBorder="1" applyAlignment="1">
      <alignment horizontal="center" vertical="center" wrapText="1"/>
    </xf>
    <xf numFmtId="1" fontId="9" fillId="16" borderId="0" xfId="0" applyNumberFormat="1" applyFont="1" applyFill="1" applyAlignment="1">
      <alignment horizontal="center" vertical="center"/>
    </xf>
    <xf numFmtId="1" fontId="3" fillId="17" borderId="1" xfId="0" applyNumberFormat="1" applyFont="1" applyFill="1" applyBorder="1" applyAlignment="1" applyProtection="1">
      <alignment horizontal="center" vertical="center" wrapText="1"/>
      <protection locked="0"/>
    </xf>
    <xf numFmtId="165" fontId="4" fillId="9" borderId="1" xfId="0" applyNumberFormat="1" applyFont="1" applyFill="1" applyBorder="1" applyAlignment="1" applyProtection="1">
      <alignment horizontal="center" vertical="center" wrapText="1"/>
      <protection locked="0"/>
    </xf>
    <xf numFmtId="166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167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1" fontId="3" fillId="17" borderId="1" xfId="0" applyNumberFormat="1" applyFont="1" applyFill="1" applyBorder="1" applyAlignment="1" applyProtection="1">
      <alignment horizontal="center" vertical="center"/>
      <protection locked="0"/>
    </xf>
    <xf numFmtId="168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10" borderId="1" xfId="0" applyFont="1" applyFill="1" applyBorder="1" applyAlignment="1">
      <alignment horizontal="center" vertical="center" wrapText="1"/>
    </xf>
    <xf numFmtId="14" fontId="6" fillId="13" borderId="1" xfId="0" applyNumberFormat="1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 wrapText="1"/>
    </xf>
    <xf numFmtId="170" fontId="3" fillId="15" borderId="1" xfId="0" applyNumberFormat="1" applyFont="1" applyFill="1" applyBorder="1" applyAlignment="1">
      <alignment horizontal="center" vertical="center" wrapText="1"/>
    </xf>
    <xf numFmtId="14" fontId="3" fillId="15" borderId="1" xfId="0" applyNumberFormat="1" applyFont="1" applyFill="1" applyBorder="1" applyAlignment="1">
      <alignment horizontal="center" vertical="center" wrapText="1"/>
    </xf>
    <xf numFmtId="0" fontId="3" fillId="18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5" fillId="16" borderId="0" xfId="0" applyFont="1" applyFill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19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19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16" fontId="0" fillId="0" borderId="0" xfId="0" applyNumberForma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171" fontId="10" fillId="0" borderId="5" xfId="0" applyNumberFormat="1" applyFont="1" applyBorder="1" applyAlignment="1">
      <alignment horizontal="center" vertical="center"/>
    </xf>
    <xf numFmtId="0" fontId="10" fillId="0" borderId="0" xfId="0" applyFont="1"/>
    <xf numFmtId="0" fontId="0" fillId="0" borderId="0" xfId="0" pivotButton="1" applyAlignment="1">
      <alignment horizontal="center"/>
    </xf>
    <xf numFmtId="0" fontId="0" fillId="20" borderId="0" xfId="0" applyFill="1" applyAlignment="1">
      <alignment horizontal="center"/>
    </xf>
    <xf numFmtId="0" fontId="1" fillId="0" borderId="0" xfId="0" applyFont="1" applyAlignment="1">
      <alignment horizontal="center"/>
    </xf>
    <xf numFmtId="171" fontId="5" fillId="0" borderId="7" xfId="0" applyNumberFormat="1" applyFont="1" applyBorder="1" applyAlignment="1">
      <alignment horizontal="center" vertical="center"/>
    </xf>
    <xf numFmtId="171" fontId="5" fillId="0" borderId="6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0" fontId="13" fillId="21" borderId="1" xfId="0" applyFont="1" applyFill="1" applyBorder="1"/>
    <xf numFmtId="0" fontId="13" fillId="21" borderId="4" xfId="0" applyFont="1" applyFill="1" applyBorder="1" applyAlignment="1">
      <alignment wrapText="1" readingOrder="1"/>
    </xf>
    <xf numFmtId="0" fontId="13" fillId="21" borderId="4" xfId="0" applyFont="1" applyFill="1" applyBorder="1"/>
    <xf numFmtId="0" fontId="14" fillId="0" borderId="8" xfId="0" applyFont="1" applyBorder="1"/>
    <xf numFmtId="0" fontId="13" fillId="22" borderId="9" xfId="0" applyFont="1" applyFill="1" applyBorder="1" applyAlignment="1">
      <alignment readingOrder="1"/>
    </xf>
    <xf numFmtId="0" fontId="14" fillId="0" borderId="9" xfId="0" applyFont="1" applyBorder="1"/>
    <xf numFmtId="0" fontId="14" fillId="0" borderId="9" xfId="0" applyFont="1" applyBorder="1" applyAlignment="1">
      <alignment readingOrder="1"/>
    </xf>
    <xf numFmtId="15" fontId="14" fillId="0" borderId="9" xfId="0" applyNumberFormat="1" applyFont="1" applyBorder="1"/>
    <xf numFmtId="14" fontId="14" fillId="0" borderId="9" xfId="0" applyNumberFormat="1" applyFont="1" applyBorder="1"/>
    <xf numFmtId="0" fontId="14" fillId="0" borderId="9" xfId="0" quotePrefix="1" applyFont="1" applyBorder="1"/>
    <xf numFmtId="0" fontId="14" fillId="22" borderId="8" xfId="0" applyFont="1" applyFill="1" applyBorder="1"/>
    <xf numFmtId="0" fontId="14" fillId="22" borderId="9" xfId="0" applyFont="1" applyFill="1" applyBorder="1"/>
    <xf numFmtId="15" fontId="14" fillId="22" borderId="9" xfId="0" applyNumberFormat="1" applyFont="1" applyFill="1" applyBorder="1"/>
    <xf numFmtId="0" fontId="14" fillId="0" borderId="9" xfId="0" applyFont="1" applyBorder="1" applyAlignment="1">
      <alignment wrapText="1"/>
    </xf>
    <xf numFmtId="15" fontId="0" fillId="0" borderId="0" xfId="0" applyNumberFormat="1"/>
    <xf numFmtId="16" fontId="0" fillId="0" borderId="0" xfId="0" applyNumberFormat="1"/>
    <xf numFmtId="0" fontId="15" fillId="0" borderId="0" xfId="0" applyFont="1"/>
    <xf numFmtId="1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5" fillId="23" borderId="0" xfId="0" applyFont="1" applyFill="1" applyAlignment="1">
      <alignment horizontal="center"/>
    </xf>
    <xf numFmtId="14" fontId="15" fillId="0" borderId="0" xfId="0" applyNumberFormat="1" applyFont="1" applyAlignment="1">
      <alignment horizontal="center"/>
    </xf>
    <xf numFmtId="0" fontId="16" fillId="0" borderId="0" xfId="0" pivotButton="1" applyFont="1"/>
    <xf numFmtId="0" fontId="16" fillId="0" borderId="0" xfId="0" applyFont="1"/>
    <xf numFmtId="0" fontId="16" fillId="0" borderId="4" xfId="0" applyFont="1" applyBorder="1" applyAlignment="1">
      <alignment horizontal="center"/>
    </xf>
    <xf numFmtId="14" fontId="16" fillId="0" borderId="0" xfId="0" applyNumberFormat="1" applyFont="1"/>
    <xf numFmtId="171" fontId="16" fillId="0" borderId="0" xfId="0" applyNumberFormat="1" applyFont="1" applyAlignment="1">
      <alignment horizontal="center"/>
    </xf>
    <xf numFmtId="171" fontId="16" fillId="0" borderId="0" xfId="0" applyNumberFormat="1" applyFont="1" applyAlignment="1">
      <alignment horizontal="center" vertical="center"/>
    </xf>
    <xf numFmtId="172" fontId="16" fillId="0" borderId="0" xfId="0" applyNumberFormat="1" applyFont="1" applyAlignment="1">
      <alignment horizontal="center" vertical="center"/>
    </xf>
    <xf numFmtId="173" fontId="16" fillId="0" borderId="0" xfId="0" applyNumberFormat="1" applyFont="1" applyAlignment="1">
      <alignment horizontal="center" vertical="center"/>
    </xf>
    <xf numFmtId="0" fontId="16" fillId="0" borderId="1" xfId="0" pivotButton="1" applyFont="1" applyBorder="1" applyAlignment="1">
      <alignment horizontal="center" vertical="center"/>
    </xf>
    <xf numFmtId="0" fontId="16" fillId="0" borderId="0" xfId="0" pivotButton="1" applyFont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4" fontId="15" fillId="0" borderId="0" xfId="0" applyNumberFormat="1" applyFont="1"/>
    <xf numFmtId="14" fontId="15" fillId="0" borderId="0" xfId="0" applyNumberFormat="1" applyFont="1" applyAlignment="1">
      <alignment horizontal="center" indent="1"/>
    </xf>
    <xf numFmtId="0" fontId="14" fillId="0" borderId="0" xfId="0" applyFont="1" applyAlignment="1">
      <alignment horizontal="center" wrapText="1"/>
    </xf>
    <xf numFmtId="0" fontId="17" fillId="2" borderId="0" xfId="0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10" fontId="18" fillId="3" borderId="0" xfId="0" applyNumberFormat="1" applyFont="1" applyFill="1" applyAlignment="1">
      <alignment horizontal="center"/>
    </xf>
    <xf numFmtId="0" fontId="18" fillId="20" borderId="0" xfId="0" applyFont="1" applyFill="1" applyAlignment="1">
      <alignment horizontal="center"/>
    </xf>
    <xf numFmtId="0" fontId="19" fillId="20" borderId="0" xfId="0" applyFont="1" applyFill="1" applyAlignment="1">
      <alignment horizontal="center"/>
    </xf>
    <xf numFmtId="10" fontId="19" fillId="20" borderId="0" xfId="0" applyNumberFormat="1" applyFont="1" applyFill="1" applyAlignment="1">
      <alignment horizontal="center"/>
    </xf>
    <xf numFmtId="0" fontId="17" fillId="6" borderId="0" xfId="0" applyFont="1" applyFill="1" applyAlignment="1">
      <alignment horizontal="center"/>
    </xf>
    <xf numFmtId="10" fontId="17" fillId="6" borderId="0" xfId="0" applyNumberFormat="1" applyFont="1" applyFill="1" applyAlignment="1">
      <alignment horizontal="center"/>
    </xf>
    <xf numFmtId="0" fontId="17" fillId="4" borderId="0" xfId="0" applyFont="1" applyFill="1" applyAlignment="1">
      <alignment horizontal="center"/>
    </xf>
    <xf numFmtId="10" fontId="17" fillId="4" borderId="0" xfId="0" applyNumberFormat="1" applyFont="1" applyFill="1" applyAlignment="1">
      <alignment horizontal="center"/>
    </xf>
    <xf numFmtId="0" fontId="0" fillId="19" borderId="0" xfId="0" applyFill="1" applyAlignment="1">
      <alignment horizontal="center"/>
    </xf>
    <xf numFmtId="171" fontId="20" fillId="0" borderId="5" xfId="0" applyNumberFormat="1" applyFont="1" applyBorder="1" applyAlignment="1">
      <alignment horizontal="center" vertical="center"/>
    </xf>
    <xf numFmtId="171" fontId="16" fillId="0" borderId="5" xfId="0" applyNumberFormat="1" applyFont="1" applyBorder="1" applyAlignment="1">
      <alignment horizontal="center" vertical="center"/>
    </xf>
    <xf numFmtId="171" fontId="20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/>
    </xf>
    <xf numFmtId="171" fontId="16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indent="1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71" fontId="20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center" indent="2"/>
    </xf>
    <xf numFmtId="0" fontId="16" fillId="0" borderId="0" xfId="0" applyFont="1" applyAlignment="1">
      <alignment horizontal="center" indent="2"/>
    </xf>
    <xf numFmtId="0" fontId="0" fillId="7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98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 tint="-0.499984740745262"/>
        </patternFill>
      </fill>
    </dxf>
    <dxf>
      <font>
        <color theme="0"/>
      </font>
    </dxf>
    <dxf>
      <fill>
        <patternFill patternType="solid">
          <bgColor theme="0" tint="-0.1498458815271462"/>
        </patternFill>
      </fill>
    </dxf>
    <dxf>
      <fill>
        <patternFill patternType="solid">
          <bgColor theme="5" tint="0.59999389629810485"/>
        </patternFill>
      </fill>
    </dxf>
    <dxf>
      <font>
        <color auto="1"/>
      </font>
    </dxf>
    <dxf>
      <font>
        <color rgb="FFFF0000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5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4" tint="0.39982299264503923"/>
        </patternFill>
      </fill>
    </dxf>
    <dxf>
      <font>
        <color auto="1"/>
      </font>
    </dxf>
    <dxf>
      <fill>
        <patternFill patternType="solid"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2" tint="-0.749992370372631"/>
        </patternFill>
      </fill>
    </dxf>
    <dxf>
      <fill>
        <patternFill patternType="solid">
          <bgColor theme="2" tint="-0.749992370372631"/>
        </patternFill>
      </fill>
    </dxf>
    <dxf>
      <font>
        <color theme="0"/>
      </font>
    </dxf>
    <dxf>
      <fill>
        <patternFill patternType="solid">
          <bgColor theme="1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79982909634693444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relativeIndent="1"/>
    </dxf>
    <dxf>
      <alignment horizontal="left" relativeIndent="1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71" formatCode="&quot;YES&quot;;&quot;YES&quot;;&quot;NO&quot;"/>
    </dxf>
    <dxf>
      <numFmt numFmtId="173" formatCode="&quot;COMPLETE&quot;;&quot;COMPLETE&quot;;&quot;INCOMPLETE&quot;"/>
    </dxf>
    <dxf>
      <numFmt numFmtId="172" formatCode="&quot;NEGATIVE&quot;;&quot;NEGATIVE&quot;;&quot;PENDING DT&quot;"/>
    </dxf>
    <dxf>
      <numFmt numFmtId="171" formatCode="&quot;YES&quot;;&quot;YES&quot;;&quot;NO&quot;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00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2.xml"/><Relationship Id="rId18" Type="http://schemas.microsoft.com/office/2007/relationships/slicerCache" Target="slicerCaches/slicerCache7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0.xml"/><Relationship Id="rId7" Type="http://schemas.openxmlformats.org/officeDocument/2006/relationships/externalLink" Target="externalLinks/externalLink1.xml"/><Relationship Id="rId12" Type="http://schemas.microsoft.com/office/2007/relationships/slicerCache" Target="slicerCaches/slicerCache1.xml"/><Relationship Id="rId17" Type="http://schemas.microsoft.com/office/2007/relationships/slicerCache" Target="slicerCaches/slicerCache6.xml"/><Relationship Id="rId25" Type="http://schemas.microsoft.com/office/2007/relationships/slicerCache" Target="slicerCaches/slicerCache1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microsoft.com/office/2007/relationships/slicerCache" Target="slicerCaches/slicerCache9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1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23" Type="http://schemas.microsoft.com/office/2007/relationships/slicerCache" Target="slicerCaches/slicerCache12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8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3.xml"/><Relationship Id="rId22" Type="http://schemas.microsoft.com/office/2007/relationships/slicerCache" Target="slicerCaches/slicerCache11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31751</xdr:rowOff>
    </xdr:from>
    <xdr:to>
      <xdr:col>1</xdr:col>
      <xdr:colOff>146050</xdr:colOff>
      <xdr:row>7</xdr:row>
      <xdr:rowOff>137887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" y="31750"/>
              <a:ext cx="1809750" cy="12757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381000</xdr:colOff>
      <xdr:row>0</xdr:row>
      <xdr:rowOff>49306</xdr:rowOff>
    </xdr:from>
    <xdr:to>
      <xdr:col>2</xdr:col>
      <xdr:colOff>908050</xdr:colOff>
      <xdr:row>8</xdr:row>
      <xdr:rowOff>4910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ite 1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" y="48895"/>
              <a:ext cx="1746250" cy="12871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1069414</xdr:colOff>
      <xdr:row>0</xdr:row>
      <xdr:rowOff>50800</xdr:rowOff>
    </xdr:from>
    <xdr:to>
      <xdr:col>3</xdr:col>
      <xdr:colOff>470832</xdr:colOff>
      <xdr:row>8</xdr:row>
      <xdr:rowOff>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LOB 1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B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3040" y="50800"/>
              <a:ext cx="1744345" cy="12807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662079</xdr:colOff>
      <xdr:row>0</xdr:row>
      <xdr:rowOff>90769</xdr:rowOff>
    </xdr:from>
    <xdr:to>
      <xdr:col>7</xdr:col>
      <xdr:colOff>925606</xdr:colOff>
      <xdr:row>8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EAM NAME 1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 NAME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57645" y="90170"/>
              <a:ext cx="2932430" cy="13531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34737</xdr:colOff>
      <xdr:row>9</xdr:row>
      <xdr:rowOff>15688</xdr:rowOff>
    </xdr:from>
    <xdr:to>
      <xdr:col>1</xdr:col>
      <xdr:colOff>120462</xdr:colOff>
      <xdr:row>16</xdr:row>
      <xdr:rowOff>142634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ONTH HIRED 1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HIRED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90" y="1508760"/>
              <a:ext cx="1800225" cy="1260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673847</xdr:colOff>
      <xdr:row>9</xdr:row>
      <xdr:rowOff>70224</xdr:rowOff>
    </xdr:from>
    <xdr:to>
      <xdr:col>2</xdr:col>
      <xdr:colOff>1219947</xdr:colOff>
      <xdr:row>17</xdr:row>
      <xdr:rowOff>52988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EEK ENDING 1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EEK ENDING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8235" y="1563370"/>
              <a:ext cx="1765300" cy="1278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1496360</xdr:colOff>
      <xdr:row>8</xdr:row>
      <xdr:rowOff>126255</xdr:rowOff>
    </xdr:from>
    <xdr:to>
      <xdr:col>4</xdr:col>
      <xdr:colOff>281455</xdr:colOff>
      <xdr:row>16</xdr:row>
      <xdr:rowOff>83673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EMPLOYEE STATUS 1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 STATUS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9760" y="1457325"/>
              <a:ext cx="1747520" cy="12528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31751</xdr:rowOff>
    </xdr:from>
    <xdr:to>
      <xdr:col>1</xdr:col>
      <xdr:colOff>3175</xdr:colOff>
      <xdr:row>6</xdr:row>
      <xdr:rowOff>165101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" y="31750"/>
              <a:ext cx="1809750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1924050</xdr:colOff>
      <xdr:row>0</xdr:row>
      <xdr:rowOff>38101</xdr:rowOff>
    </xdr:from>
    <xdr:to>
      <xdr:col>2</xdr:col>
      <xdr:colOff>279400</xdr:colOff>
      <xdr:row>6</xdr:row>
      <xdr:rowOff>177801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ite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7375" y="38100"/>
              <a:ext cx="1746250" cy="128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374650</xdr:colOff>
      <xdr:row>0</xdr:row>
      <xdr:rowOff>50801</xdr:rowOff>
    </xdr:from>
    <xdr:to>
      <xdr:col>5</xdr:col>
      <xdr:colOff>406400</xdr:colOff>
      <xdr:row>6</xdr:row>
      <xdr:rowOff>184151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LOB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B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5875" y="50800"/>
              <a:ext cx="1746250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469900</xdr:colOff>
      <xdr:row>0</xdr:row>
      <xdr:rowOff>57151</xdr:rowOff>
    </xdr:from>
    <xdr:to>
      <xdr:col>6</xdr:col>
      <xdr:colOff>717550</xdr:colOff>
      <xdr:row>6</xdr:row>
      <xdr:rowOff>177800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EAM NAME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 NAM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75625" y="57150"/>
              <a:ext cx="1771650" cy="126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7</xdr:row>
      <xdr:rowOff>38101</xdr:rowOff>
    </xdr:from>
    <xdr:to>
      <xdr:col>1</xdr:col>
      <xdr:colOff>0</xdr:colOff>
      <xdr:row>13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ONTH HIRED">
              <a:extLs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HIRED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1379220"/>
              <a:ext cx="1800225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12700</xdr:colOff>
      <xdr:row>7</xdr:row>
      <xdr:rowOff>25401</xdr:rowOff>
    </xdr:from>
    <xdr:to>
      <xdr:col>2</xdr:col>
      <xdr:colOff>311150</xdr:colOff>
      <xdr:row>13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EEK ENDING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EEK ENDING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0075" y="1366520"/>
              <a:ext cx="1765300" cy="128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431800</xdr:colOff>
      <xdr:row>7</xdr:row>
      <xdr:rowOff>25401</xdr:rowOff>
    </xdr:from>
    <xdr:to>
      <xdr:col>5</xdr:col>
      <xdr:colOff>463550</xdr:colOff>
      <xdr:row>13</xdr:row>
      <xdr:rowOff>139701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EMPLOYEE STATUS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 STATUS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3025" y="1366520"/>
              <a:ext cx="174625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amintuan/AppData/Local/Microsoft/Windows/INetCache/Content.Outlook/ZEAUP1OZ/CRT%20eBay%20Sell%20Wave%2015%20Class%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EMPLOYEE LIST"/>
      <sheetName val="Sheet7"/>
      <sheetName val="Sheet9"/>
      <sheetName val="Sheet2"/>
      <sheetName val="Sheet3"/>
      <sheetName val="Sheet4"/>
      <sheetName val="Sheet5"/>
      <sheetName val="Sheet6"/>
      <sheetName val="Sheet8"/>
      <sheetName val="Sheet1"/>
      <sheetName val="DO NOT TOUCH"/>
      <sheetName val="EMPLOYEE_LIST"/>
      <sheetName val="DO_NOT_TOU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Platon (PH 37321)" refreshedDate="45330.766229050903" createdVersion="6" refreshedVersion="6" minRefreshableVersion="3" recordCount="47" xr:uid="{00000000-000A-0000-FFFF-FFFF0D000000}">
  <cacheSource type="worksheet">
    <worksheetSource ref="A3:DD49" sheet="EXTERNAL (RAW)"/>
  </cacheSource>
  <cacheFields count="133">
    <cacheField name="REGION" numFmtId="0">
      <sharedItems count="1">
        <s v="LUZON 1"/>
      </sharedItems>
    </cacheField>
    <cacheField name="PROGRAM" numFmtId="0">
      <sharedItems containsSemiMixedTypes="0" containsNonDate="0" containsString="0"/>
    </cacheField>
    <cacheField name="NBI AND DT" numFmtId="0">
      <sharedItems containsSemiMixedTypes="0" containsNonDate="0" containsString="0"/>
    </cacheField>
    <cacheField name="MONTH MILESTONE" numFmtId="0">
      <sharedItems containsSemiMixedTypes="0" containsNonDate="0" containsString="0"/>
    </cacheField>
    <cacheField name="WEEK ENDING" numFmtId="14">
      <sharedItems containsSemiMixedTypes="0" containsNonDate="0" containsDate="1" containsString="0" minDate="2024-02-03T00:00:00" maxDate="2024-02-17T00:00:00" count="3">
        <d v="2024-02-03T00:00:00"/>
        <d v="2024-02-10T00:00:00"/>
        <d v="2024-02-17T00:00:00"/>
      </sharedItems>
    </cacheField>
    <cacheField name="15th DAY DEADLINE" numFmtId="14">
      <sharedItems containsSemiMixedTypes="0" containsNonDate="0" containsDate="1" containsString="0" minDate="2024-02-01T00:00:00" maxDate="2024-02-15T00:00:00" count="3">
        <d v="2024-02-01T00:00:00"/>
        <d v="2024-02-08T00:00:00"/>
        <d v="2024-02-15T00:00:00"/>
      </sharedItems>
    </cacheField>
    <cacheField name="END OF PRODUCT TRAINING" numFmtId="14">
      <sharedItems containsSemiMixedTypes="0" containsNonDate="0" containsString="0"/>
    </cacheField>
    <cacheField name="PAST DUE" numFmtId="0">
      <sharedItems containsSemiMixedTypes="0" containsNonDate="0" containsString="0"/>
    </cacheField>
    <cacheField name="ON TRACK" numFmtId="0">
      <sharedItems containsSemiMixedTypes="0" containsNonDate="0" containsString="0"/>
    </cacheField>
    <cacheField name="COMPLIANCE POC" numFmtId="0">
      <sharedItems containsSemiMixedTypes="0" containsNonDate="0" containsString="0"/>
    </cacheField>
    <cacheField name="CRITICAL REQS" numFmtId="1">
      <sharedItems containsSemiMixedTypes="0" containsNonDate="0" containsString="0"/>
    </cacheField>
    <cacheField name="MONTH HIRED" numFmtId="0">
      <sharedItems count="1">
        <s v="Jan"/>
      </sharedItems>
    </cacheField>
    <cacheField name="PROJECT CODE" numFmtId="0">
      <sharedItems containsSemiMixedTypes="0" containsNonDate="0" containsString="0"/>
    </cacheField>
    <cacheField name="EMPLOYEE STATUS" numFmtId="0">
      <sharedItems count="1">
        <s v="ACTIVE"/>
      </sharedItems>
    </cacheField>
    <cacheField name="ACCOUNT ASSOCIATE" numFmtId="0">
      <sharedItems containsSemiMixedTypes="0" containsNonDate="0" containsString="0"/>
    </cacheField>
    <cacheField name="Site" numFmtId="0">
      <sharedItems count="1">
        <s v="CLARK"/>
      </sharedItems>
    </cacheField>
    <cacheField name="TEAM NAME" numFmtId="0">
      <sharedItems count="3">
        <s v="COMCAST XM T1 WAVE 34"/>
        <s v="COMCAST REPAIR VOICE WAVE 10"/>
        <s v="COMCAST REPAIR VOICE WAVE 11"/>
      </sharedItems>
    </cacheField>
    <cacheField name="LOB" numFmtId="0">
      <sharedItems count="2">
        <s v="COMCAST XM"/>
        <s v="COMCAST REPAIR VOICE"/>
      </sharedItems>
    </cacheField>
    <cacheField name="HIRE DATE" numFmtId="164">
      <sharedItems containsSemiMixedTypes="0" containsNonDate="0" containsDate="1" containsString="0" minDate="2024-01-11T00:00:00" maxDate="2024-01-25T00:00:00" count="3">
        <d v="2024-01-11T00:00:00"/>
        <d v="2024-01-18T00:00:00"/>
        <d v="2024-01-25T00:00:00"/>
      </sharedItems>
    </cacheField>
    <cacheField name="EMPLOYEE ID" numFmtId="0">
      <sharedItems containsSemiMixedTypes="0" containsString="0" containsNumber="1" containsInteger="1" minValue="0" maxValue="4263152" count="47">
        <n v="4262733"/>
        <n v="4262734"/>
        <n v="4262735"/>
        <n v="4262736"/>
        <n v="4262737"/>
        <n v="4262738"/>
        <n v="4262739"/>
        <n v="4262740"/>
        <n v="4262741"/>
        <n v="4262742"/>
        <n v="4262743"/>
        <n v="4262744"/>
        <n v="4262914"/>
        <n v="4262915"/>
        <n v="4262916"/>
        <n v="4262917"/>
        <n v="4262918"/>
        <n v="4262919"/>
        <n v="4262920"/>
        <n v="4262921"/>
        <n v="4262922"/>
        <n v="4262923"/>
        <n v="4262924"/>
        <n v="4262925"/>
        <n v="4262926"/>
        <n v="4262927"/>
        <n v="4262928"/>
        <n v="4262929"/>
        <n v="4262930"/>
        <n v="4263135"/>
        <n v="4263136"/>
        <n v="4263137"/>
        <n v="4263138"/>
        <n v="4263139"/>
        <n v="4263140"/>
        <n v="4263141"/>
        <n v="4263142"/>
        <n v="4263143"/>
        <n v="4263144"/>
        <n v="4263145"/>
        <n v="4263146"/>
        <n v="4263147"/>
        <n v="4263148"/>
        <n v="4263149"/>
        <n v="4263150"/>
        <n v="4263151"/>
        <n v="4263152"/>
      </sharedItems>
    </cacheField>
    <cacheField name="LAST NAME" numFmtId="0">
      <sharedItems count="47">
        <s v="AGUILAR"/>
        <s v="BATALLER"/>
        <s v="CABELLO"/>
        <s v="CARALDE"/>
        <s v="DEANG"/>
        <s v="DIZON"/>
        <s v="FAUST"/>
        <s v="MAGSANOC"/>
        <s v="MANRIQUE"/>
        <s v="MITANTE"/>
        <s v="ORTIZ"/>
        <s v="VALDEZ"/>
        <s v="ANDRADE"/>
        <s v="ANING JR."/>
        <s v="BAQUIANO"/>
        <s v="CUNANAN"/>
        <s v="EDER"/>
        <s v="ERLANDEZ"/>
        <s v="MANALANSAN"/>
        <s v="OLAVIDEZ"/>
        <s v="PELIGRO"/>
        <s v="RAMIREZ"/>
        <s v="SAMIA"/>
        <s v="SEMBRANO"/>
        <s v="SUNGA"/>
        <s v="TAGADTAD"/>
        <s v="TAYKO"/>
        <s v="VICK"/>
        <s v="CAJIPE"/>
        <s v="ARMAS"/>
        <s v="BAYAN"/>
        <s v="CALARA"/>
        <s v="CARREON"/>
        <s v="DE GUZMAN"/>
        <s v="DIMAANDAL"/>
        <s v="DIMACALI"/>
        <s v="DOLOJAN"/>
        <s v="ESCARLAN"/>
        <s v="FELICES"/>
        <s v="LIM-IT"/>
        <s v="MALACAD"/>
        <s v="MANDAP"/>
        <s v="MARAMAG"/>
        <s v="NARCISO"/>
        <s v="NUNAG"/>
        <s v="OLIVEROS"/>
        <s v="PINEDA"/>
      </sharedItems>
    </cacheField>
    <cacheField name="FIRST NAME" numFmtId="0">
      <sharedItems count="47">
        <s v="JESREE EINZ"/>
        <s v="SHERMEN"/>
        <s v="AIRA MARIE"/>
        <s v="JONATHAN"/>
        <s v="RUSSEL KARL"/>
        <s v="APPLE MAE"/>
        <s v="KRISCHELL ANNE"/>
        <s v="REMART JORDAN"/>
        <s v="JEROME"/>
        <s v="MA FATIMA JACQUELINE"/>
        <s v="CHINEE KATE"/>
        <s v="JOHN REY"/>
        <s v="JESSA"/>
        <s v="RICHARD"/>
        <s v="RENNIEL"/>
        <s v="ARGIE"/>
        <s v="DARLYN"/>
        <s v="AMIEL VIXEN"/>
        <s v="CEDRIX"/>
        <s v="EUNICE JONASHANE"/>
        <s v="JAYSON"/>
        <s v="KYLA"/>
        <s v="LIANNE JENNZ"/>
        <s v="FAITH NICOLE"/>
        <s v="RENEE ROSE"/>
        <s v="LEE ADAM"/>
        <s v="XYBR ID 101"/>
        <s v="MAYLENE"/>
        <s v="JESSE RAFAEL"/>
        <s v="SONNY JR."/>
        <s v="RONA MAE"/>
        <s v="JAM SUANE"/>
        <s v="TANIA"/>
        <s v="BERNARD JR."/>
        <s v="NORWINA"/>
        <s v="KYLE GIO"/>
        <s v="HELEN"/>
        <s v="CHRISTYLIZA"/>
        <s v="JAYNE ANN"/>
        <s v="CARISSA ANN"/>
        <s v="ANGEL"/>
        <s v="ESPERANZA"/>
        <s v="JAN PAUL"/>
        <s v="KIM MARGARET"/>
        <s v="LAWRENCE"/>
        <s v="NINA"/>
        <s v="JACKELYN"/>
      </sharedItems>
    </cacheField>
    <cacheField name="MIDDLE NAME" numFmtId="0">
      <sharedItems containsSemiMixedTypes="0" containsNonDate="0" containsString="0"/>
    </cacheField>
    <cacheField name="DATE OF BIRTH" numFmtId="164">
      <sharedItems containsSemiMixedTypes="0" containsNonDate="0" containsString="0"/>
    </cacheField>
    <cacheField name="CONTACT NUMBER" numFmtId="0">
      <sharedItems containsSemiMixedTypes="0" containsNonDate="0" containsString="0"/>
    </cacheField>
    <cacheField name="EMAIL" numFmtId="0">
      <sharedItems containsSemiMixedTypes="0" containsNonDate="0" containsString="0"/>
    </cacheField>
    <cacheField name="NBI" numFmtId="0">
      <sharedItems containsSemiMixedTypes="0" containsNonDate="0" containsString="0"/>
    </cacheField>
    <cacheField name="NBI REMARKS" numFmtId="0">
      <sharedItems containsSemiMixedTypes="0" containsNonDate="0" containsString="0"/>
    </cacheField>
    <cacheField name="NBI VALIDITY DATE/_x000a_APPOINTMENT DATE" numFmtId="14">
      <sharedItems containsSemiMixedTypes="0" containsNonDate="0" containsString="0"/>
    </cacheField>
    <cacheField name="NBI PRINTED DATE" numFmtId="14">
      <sharedItems containsSemiMixedTypes="0" containsNonDate="0" containsString="0"/>
    </cacheField>
    <cacheField name="CIBI" numFmtId="0">
      <sharedItems containsSemiMixedTypes="0" containsNonDate="0" containsString="0"/>
    </cacheField>
    <cacheField name="CIBI SEARCH DATE" numFmtId="0">
      <sharedItems containsSemiMixedTypes="0" containsNonDate="0" containsString="0"/>
    </cacheField>
    <cacheField name="DT RESULTS" numFmtId="1">
      <sharedItems containsSemiMixedTypes="0" containsNonDate="0" containsString="0"/>
    </cacheField>
    <cacheField name="DT TRANSACTION DATE" numFmtId="14">
      <sharedItems containsSemiMixedTypes="0" containsNonDate="0" containsString="0"/>
    </cacheField>
    <cacheField name="DT RESULT DATE" numFmtId="14">
      <sharedItems containsSemiMixedTypes="0" containsNonDate="0" containsString="0"/>
    </cacheField>
    <cacheField name="PEME STATUS" numFmtId="1">
      <sharedItems containsSemiMixedTypes="0" containsNonDate="0" containsString="0"/>
    </cacheField>
    <cacheField name="PEME REMARKS" numFmtId="0">
      <sharedItems containsSemiMixedTypes="0" containsNonDate="0" containsString="0"/>
    </cacheField>
    <cacheField name="BGC" numFmtId="0">
      <sharedItems containsSemiMixedTypes="0" containsNonDate="0" containsString="0"/>
    </cacheField>
    <cacheField name="BGC REMARKS" numFmtId="0">
      <sharedItems containsSemiMixedTypes="0" containsNonDate="0" containsString="0"/>
    </cacheField>
    <cacheField name="BGC - DATE ENDORSED" numFmtId="14">
      <sharedItems containsSemiMixedTypes="0" containsNonDate="0" containsString="0"/>
    </cacheField>
    <cacheField name="BGC - DATE RECEIVED" numFmtId="0">
      <sharedItems containsSemiMixedTypes="0" containsNonDate="0" containsString="0"/>
    </cacheField>
    <cacheField name="VENDOR" numFmtId="0">
      <sharedItems containsSemiMixedTypes="0" containsNonDate="0" containsString="0"/>
    </cacheField>
    <cacheField name="Proof of SSS" numFmtId="0">
      <sharedItems containsSemiMixedTypes="0" containsNonDate="0" containsString="0"/>
    </cacheField>
    <cacheField name="SSS REMARKS" numFmtId="0">
      <sharedItems containsSemiMixedTypes="0" containsNonDate="0" containsString="0"/>
    </cacheField>
    <cacheField name="SSS" numFmtId="165">
      <sharedItems containsSemiMixedTypes="0" containsNonDate="0" containsString="0"/>
    </cacheField>
    <cacheField name="Proof of PHIC" numFmtId="0">
      <sharedItems containsSemiMixedTypes="0" containsNonDate="0" containsString="0"/>
    </cacheField>
    <cacheField name="PHIC REMARKS" numFmtId="0">
      <sharedItems containsSemiMixedTypes="0" containsNonDate="0" containsString="0"/>
    </cacheField>
    <cacheField name="PHIC" numFmtId="166">
      <sharedItems containsSemiMixedTypes="0" containsNonDate="0" containsString="0"/>
    </cacheField>
    <cacheField name="Proof of HDMF" numFmtId="0">
      <sharedItems containsSemiMixedTypes="0" containsNonDate="0" containsString="0"/>
    </cacheField>
    <cacheField name="HDMF REMARKS" numFmtId="0">
      <sharedItems containsSemiMixedTypes="0" containsNonDate="0" containsString="0"/>
    </cacheField>
    <cacheField name="HDMF" numFmtId="167">
      <sharedItems containsSemiMixedTypes="0" containsNonDate="0" containsString="0"/>
    </cacheField>
    <cacheField name="Proof of TIN" numFmtId="0">
      <sharedItems containsSemiMixedTypes="0" containsNonDate="0" containsString="0"/>
    </cacheField>
    <cacheField name="TIN REMARKS" numFmtId="0">
      <sharedItems containsSemiMixedTypes="0" containsNonDate="0" containsString="0"/>
    </cacheField>
    <cacheField name="TIN" numFmtId="0">
      <sharedItems containsSemiMixedTypes="0" containsNonDate="0" containsString="0"/>
    </cacheField>
    <cacheField name="1902 FORM" numFmtId="0">
      <sharedItems containsSemiMixedTypes="0" containsNonDate="0" containsString="0"/>
    </cacheField>
    <cacheField name="1902 Attachment" numFmtId="0">
      <sharedItems containsSemiMixedTypes="0" containsNonDate="0" containsString="0"/>
    </cacheField>
    <cacheField name="HEALTH CERTIFICATE" numFmtId="0">
      <sharedItems containsSemiMixedTypes="0" containsNonDate="0" containsString="0"/>
    </cacheField>
    <cacheField name="VACCINATION CERT/ CARD" numFmtId="0">
      <sharedItems containsSemiMixedTypes="0" containsNonDate="0" containsString="0"/>
    </cacheField>
    <cacheField name="DATE OF 1ST DOSE" numFmtId="0">
      <sharedItems containsSemiMixedTypes="0" containsNonDate="0" containsString="0"/>
    </cacheField>
    <cacheField name="DATE OF 2ND DOSE" numFmtId="0">
      <sharedItems containsSemiMixedTypes="0" containsNonDate="0" containsString="0"/>
    </cacheField>
    <cacheField name="SIGNED BANK FORM_x000a_(SPECIMEN CARD)" numFmtId="0">
      <sharedItems containsSemiMixedTypes="0" containsNonDate="0" containsString="0"/>
    </cacheField>
    <cacheField name="TYPE OF VALID ID 1 Submitted" numFmtId="0">
      <sharedItems containsSemiMixedTypes="0" containsNonDate="0" containsString="0"/>
    </cacheField>
    <cacheField name="TYPE OF VALID ID 2 Submitted" numFmtId="0">
      <sharedItems containsSemiMixedTypes="0" containsNonDate="0" containsString="0"/>
    </cacheField>
    <cacheField name="2X2" numFmtId="0">
      <sharedItems containsSemiMixedTypes="0" containsNonDate="0" containsString="0"/>
    </cacheField>
    <cacheField name="2316" numFmtId="0">
      <sharedItems containsSemiMixedTypes="0" containsNonDate="0" containsString="0"/>
    </cacheField>
    <cacheField name="NSO BIRTH CERTIFICATE" numFmtId="0">
      <sharedItems containsSemiMixedTypes="0" containsNonDate="0" containsString="0"/>
    </cacheField>
    <cacheField name="DEPENDENTS' NSO BIRTH CERTIFICATE (IF APPLICABLE)" numFmtId="0">
      <sharedItems containsSemiMixedTypes="0" containsNonDate="0" containsString="0"/>
    </cacheField>
    <cacheField name="MARRIAGE CERTIFICATE" numFmtId="0">
      <sharedItems containsSemiMixedTypes="0" containsNonDate="0" containsString="0"/>
    </cacheField>
    <cacheField name="CIBI2" numFmtId="0">
      <sharedItems containsSemiMixedTypes="0" containsNonDate="0" containsString="0"/>
    </cacheField>
    <cacheField name="OFAC" numFmtId="0">
      <sharedItems containsSemiMixedTypes="0" containsNonDate="0" containsString="0"/>
    </cacheField>
    <cacheField name="SAM" numFmtId="0">
      <sharedItems containsSemiMixedTypes="0" containsNonDate="0" containsString="0"/>
    </cacheField>
    <cacheField name="OIG" numFmtId="0">
      <sharedItems containsSemiMixedTypes="0" containsNonDate="0" containsString="0"/>
    </cacheField>
    <cacheField name="JOB OFFER LETTER (FOR HRIS COPY)" numFmtId="0">
      <sharedItems containsSemiMixedTypes="0" containsNonDate="0" containsString="0"/>
    </cacheField>
    <cacheField name="INTERVIEW FORMS COMPLIANCE_x000a_(TMP NOTES, II, ID, OV, TMP STATUS)" numFmtId="0">
      <sharedItems containsSemiMixedTypes="0" containsNonDate="0" containsString="0"/>
    </cacheField>
    <cacheField name="JO &amp; HR CONTRACT COMPLIANCE" numFmtId="0">
      <sharedItems containsSemiMixedTypes="0" containsNonDate="0" containsString="0"/>
    </cacheField>
    <cacheField name="DATA PRIVACY FORM" numFmtId="0">
      <sharedItems containsSemiMixedTypes="0" containsNonDate="0" containsString="0"/>
    </cacheField>
    <cacheField name="UNDERTAKING/NON-EMPLOYMENT AGREEMENT FOR AT&amp;T ACCOUNTS" numFmtId="0">
      <sharedItems containsSemiMixedTypes="0" containsNonDate="0" containsString="0"/>
    </cacheField>
    <cacheField name="ADDENDUM (FOR AT&amp;T ACCOUNTS)" numFmtId="0">
      <sharedItems containsSemiMixedTypes="0" containsNonDate="0" containsString="0"/>
    </cacheField>
    <cacheField name="ADDENDUM - LANGUAGE ASSESSMENT" numFmtId="0">
      <sharedItems containsSemiMixedTypes="0" containsNonDate="0" containsString="0"/>
    </cacheField>
    <cacheField name="SOCIAL MEDIA POLICY" numFmtId="0">
      <sharedItems containsSemiMixedTypes="0" containsNonDate="0" containsString="0"/>
    </cacheField>
    <cacheField name="CONTRACT/TMP REMARKS" numFmtId="0">
      <sharedItems containsSemiMixedTypes="0" containsNonDate="0" containsString="0"/>
    </cacheField>
    <cacheField name="ENDORSED BY H&amp;S" numFmtId="0">
      <sharedItems containsSemiMixedTypes="0" containsNonDate="0" containsString="0"/>
    </cacheField>
    <cacheField name="ENDORSED TO COMPLIANCE" numFmtId="0">
      <sharedItems containsSemiMixedTypes="0" containsNonDate="0" containsString="0"/>
    </cacheField>
    <cacheField name="RETURN TO H&amp;S (WITH FINDINGS)" numFmtId="0">
      <sharedItems containsSemiMixedTypes="0" containsNonDate="0" containsString="0"/>
    </cacheField>
    <cacheField name="LAST RECEIVED FROM H&amp;S (WITH FINDINGS)" numFmtId="0">
      <sharedItems containsSemiMixedTypes="0" containsNonDate="0" containsString="0"/>
    </cacheField>
    <cacheField name="201 STATUS" numFmtId="0">
      <sharedItems containsSemiMixedTypes="0" containsNonDate="0" containsString="0"/>
    </cacheField>
    <cacheField name="COMPLIANCE REMARKS" numFmtId="0">
      <sharedItems containsSemiMixedTypes="0" containsNonDate="0" containsString="0"/>
    </cacheField>
    <cacheField name="WITH FINDINGS" numFmtId="0">
      <sharedItems containsSemiMixedTypes="0" containsNonDate="0" containsString="0"/>
    </cacheField>
    <cacheField name="201 TRANSMITTAL TO ACT/ HRIS - EMAIL SUBJECT SENT" numFmtId="0">
      <sharedItems containsSemiMixedTypes="0" containsNonDate="0" containsString="0"/>
    </cacheField>
    <cacheField name="ACT/HRIS REMARKS" numFmtId="0">
      <sharedItems containsSemiMixedTypes="0" containsNonDate="0" containsString="0"/>
    </cacheField>
    <cacheField name="_HC" numFmtId="0">
      <sharedItems containsSemiMixedTypes="0" containsNonDate="0" containsString="0"/>
    </cacheField>
    <cacheField name="_NBI" numFmtId="0">
      <sharedItems containsSemiMixedTypes="0" containsNonDate="0" containsString="0"/>
    </cacheField>
    <cacheField name="_DT" numFmtId="0">
      <sharedItems containsSemiMixedTypes="0" containsNonDate="0" containsString="0"/>
    </cacheField>
    <cacheField name="_PEME" numFmtId="0">
      <sharedItems containsSemiMixedTypes="0" containsNonDate="0" containsString="0"/>
    </cacheField>
    <cacheField name="_BGC" numFmtId="0">
      <sharedItems containsSemiMixedTypes="0" containsNonDate="0" containsString="0"/>
    </cacheField>
    <cacheField name="_SSS" numFmtId="0">
      <sharedItems containsSemiMixedTypes="0" containsNonDate="0" containsString="0"/>
    </cacheField>
    <cacheField name="_PHIC" numFmtId="0">
      <sharedItems containsSemiMixedTypes="0" containsNonDate="0" containsString="0"/>
    </cacheField>
    <cacheField name="_HDMF" numFmtId="0">
      <sharedItems containsSemiMixedTypes="0" containsNonDate="0" containsString="0"/>
    </cacheField>
    <cacheField name="_TIN" numFmtId="0">
      <sharedItems containsSemiMixedTypes="0" containsNonDate="0" containsString="0"/>
    </cacheField>
    <cacheField name="_HEALTHCARD" numFmtId="0">
      <sharedItems containsSemiMixedTypes="0" containsNonDate="0" containsString="0"/>
    </cacheField>
    <cacheField name="_ENDORSED BY H&amp;S" numFmtId="0">
      <sharedItems containsSemiMixedTypes="0" containsNonDate="0" containsString="0"/>
    </cacheField>
    <cacheField name="_PENDING FROM H&amp;S WITH FINDINGS" numFmtId="0">
      <sharedItems containsSemiMixedTypes="0" containsNonDate="0" containsString="0"/>
    </cacheField>
    <cacheField name="_201 STATUS" numFmtId="0">
      <sharedItems containsSemiMixedTypes="0" containsNonDate="0" containsString="0"/>
    </cacheField>
    <cacheField name="FINAL 201 STATUS" numFmtId="0">
      <sharedItems containsSemiMixedTypes="0" containsNonDate="0" containsString="0"/>
    </cacheField>
    <cacheField name="TRANSMITTAL" numFmtId="0">
      <sharedItems containsSemiMixedTypes="0" containsNonDate="0" containsString="0"/>
    </cacheField>
    <cacheField name="_WITH FINDINGS - RUNNING" numFmtId="0">
      <sharedItems containsSemiMixedTypes="0" containsNonDate="0" containsString="0"/>
    </cacheField>
    <cacheField name="15TH DEADLINE FOR REPORT ONLY" numFmtId="0">
      <sharedItems containsSemiMixedTypes="0" containsNonDate="0" containsString="0"/>
    </cacheField>
    <cacheField name="CRITICAL REQUIREMENT COUNT" numFmtId="0">
      <sharedItems containsSemiMixedTypes="0" containsString="0" containsNumber="1" containsInteger="1" minValue="5" maxValue="8" count="4">
        <n v="7"/>
        <n v="6"/>
        <n v="5" u="1"/>
        <n v="8" u="1"/>
      </sharedItems>
    </cacheField>
    <cacheField name="NBI %" numFmtId="0" formula="_NBI/_HC" databaseField="0"/>
    <cacheField name="PENDING NBI" numFmtId="0" formula="_HC-_NBI" databaseField="0"/>
    <cacheField name="DT %" numFmtId="0" formula="_DT/_HC" databaseField="0"/>
    <cacheField name="PENDING DT" numFmtId="0" formula="_HC-_DT" databaseField="0"/>
    <cacheField name="PEME %" numFmtId="0" formula="_PEME/_HC" databaseField="0"/>
    <cacheField name="PENDING PEME" numFmtId="0" formula="_HC-_PEME" databaseField="0"/>
    <cacheField name="BGC %" numFmtId="0" formula="_BGC/_HC" databaseField="0"/>
    <cacheField name="PENDING BGC" numFmtId="0" formula="_HC-_BGC" databaseField="0"/>
    <cacheField name="SSS %" numFmtId="0" formula="_SSS/_HC" databaseField="0"/>
    <cacheField name="PENDING SSS" numFmtId="0" formula="_HC-_SSS" databaseField="0"/>
    <cacheField name="PHIC %" numFmtId="0" formula="_PHIC/_HC" databaseField="0"/>
    <cacheField name="PENDING PHIC" numFmtId="0" formula="_HC-_PHIC" databaseField="0"/>
    <cacheField name="HDMF %" numFmtId="0" formula="_HDMF/_HC" databaseField="0"/>
    <cacheField name="PENDING HDMF" numFmtId="0" formula="_HC-_HDMF" databaseField="0"/>
    <cacheField name="TIN %" numFmtId="0" formula="_TIN/_HC" databaseField="0"/>
    <cacheField name="PENDING TIN" numFmtId="0" formula="_HC-_TIN" databaseField="0"/>
    <cacheField name="PENDING CONTRACT" numFmtId="0" formula="_HC-'_ENDORSED BY H&amp;S'" databaseField="0"/>
    <cacheField name="ENDORSEMENT RATE" numFmtId="0" formula="'_ENDORSED BY H&amp;S'/_HC" databaseField="0"/>
    <cacheField name="ERROR RATE" numFmtId="0" formula="'_PENDING FROM H&amp;S WITH FINDINGS'/_HC" databaseField="0"/>
    <cacheField name="INCOMPLETE CONTRACT" numFmtId="0" formula="_HC-'FINAL 201 STATUS'" databaseField="0"/>
    <cacheField name="CONTRACT COMPLETION RATE" numFmtId="0" formula="'_201 STATUS'/_HC" databaseField="0"/>
    <cacheField name="PENDING FOR AUDIT" numFmtId="0" formula="'_ENDORSED BY H&amp;S'-'_201 STATUS'" databaseField="0"/>
    <cacheField name="AUDIT RATE" numFmtId="0" formula="'_201 STATUS'/'_ENDORSED BY H&amp;S'" databaseField="0"/>
    <cacheField name="PENDING TRANSMITTAL" numFmtId="0" formula="_HC-TRANSMITTAL" databaseField="0"/>
    <cacheField name="TRANSMITTAL RATE" numFmtId="0" formula="TRANSMITTAL/_HC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77.357052662039" createdVersion="8" refreshedVersion="8" minRefreshableVersion="3" recordCount="850" xr:uid="{44064264-47B6-423F-8055-212075DACDEC}">
  <cacheSource type="worksheet">
    <worksheetSource ref="A3:DD852" sheet="EXTERNAL (RAW)"/>
  </cacheSource>
  <cacheFields count="133">
    <cacheField name="REGION" numFmtId="0">
      <sharedItems/>
    </cacheField>
    <cacheField name="PROGRAM" numFmtId="0">
      <sharedItems/>
    </cacheField>
    <cacheField name="NBI AND DT" numFmtId="0">
      <sharedItems/>
    </cacheField>
    <cacheField name="MONTH MILESTONE" numFmtId="0">
      <sharedItems/>
    </cacheField>
    <cacheField name="WEEK ENDING" numFmtId="14">
      <sharedItems containsSemiMixedTypes="0" containsNonDate="0" containsDate="1" containsString="0" minDate="2024-02-03T00:00:00" maxDate="2024-09-29T00:00:00" count="27">
        <d v="2024-02-03T00:00:00"/>
        <d v="2024-02-10T00:00:00"/>
        <d v="2024-02-17T00:00:00"/>
        <d v="2024-03-02T00:00:00"/>
        <d v="2024-03-09T00:00:00"/>
        <d v="2024-03-16T00:00:00"/>
        <d v="2024-03-23T00:00:00"/>
        <d v="2024-03-30T00:00:00"/>
        <d v="2024-04-06T00:00:00"/>
        <d v="2024-04-13T00:00:00"/>
        <d v="2024-04-20T00:00:00"/>
        <d v="2024-06-08T00:00:00"/>
        <d v="2024-06-15T00:00:00"/>
        <d v="2024-06-22T00:00:00"/>
        <d v="2024-06-29T00:00:00"/>
        <d v="2024-07-06T00:00:00"/>
        <d v="2024-07-13T00:00:00"/>
        <d v="2024-07-20T00:00:00"/>
        <d v="2024-07-27T00:00:00"/>
        <d v="2024-08-03T00:00:00"/>
        <d v="2024-08-10T00:00:00"/>
        <d v="2024-08-17T00:00:00"/>
        <d v="2024-08-24T00:00:00"/>
        <d v="2024-09-07T00:00:00"/>
        <d v="2024-09-14T00:00:00"/>
        <d v="2024-09-21T00:00:00"/>
        <d v="2024-09-28T00:00:00"/>
      </sharedItems>
    </cacheField>
    <cacheField name="15th DAY DEADLINE" numFmtId="14">
      <sharedItems containsSemiMixedTypes="0" containsNonDate="0" containsDate="1" containsString="0" minDate="2024-02-01T00:00:00" maxDate="2024-09-28T00:00:00"/>
    </cacheField>
    <cacheField name="END OF PRODUCT TRAINING" numFmtId="14">
      <sharedItems containsSemiMixedTypes="0" containsNonDate="0" containsDate="1" containsString="0" minDate="2024-02-08T00:00:00" maxDate="2024-10-05T00:00:00"/>
    </cacheField>
    <cacheField name="PAST DUE" numFmtId="0">
      <sharedItems containsSemiMixedTypes="0" containsString="0" containsNumber="1" containsInteger="1" minValue="8" maxValue="247"/>
    </cacheField>
    <cacheField name="ON TRACK" numFmtId="0">
      <sharedItems/>
    </cacheField>
    <cacheField name="COMPLIANCE POC" numFmtId="0">
      <sharedItems/>
    </cacheField>
    <cacheField name="CRITICAL REQS" numFmtId="1">
      <sharedItems containsSemiMixedTypes="0" containsString="0" containsNumber="1" containsInteger="1" minValue="0" maxValue="1"/>
    </cacheField>
    <cacheField name="MONTH HIRED" numFmtId="0">
      <sharedItems count="8">
        <s v="Jan"/>
        <s v="Feb"/>
        <s v="Mar"/>
        <s v="May"/>
        <s v="June"/>
        <s v="July"/>
        <s v="August"/>
        <s v="September"/>
      </sharedItems>
    </cacheField>
    <cacheField name="PROJECT CODE" numFmtId="0">
      <sharedItems/>
    </cacheField>
    <cacheField name="EMPLOYEE STATUS" numFmtId="0">
      <sharedItems count="2">
        <s v="ACTIVE"/>
        <s v="SEPARATED"/>
      </sharedItems>
    </cacheField>
    <cacheField name="ACCOUNT ASSOCIATE" numFmtId="0">
      <sharedItems/>
    </cacheField>
    <cacheField name="Site" numFmtId="0">
      <sharedItems/>
    </cacheField>
    <cacheField name="TEAM NAME" numFmtId="0">
      <sharedItems count="41">
        <s v="COMCAST XM T1 WAVE 34"/>
        <s v="COMCAST REPAIR VOICE WAVE 10"/>
        <s v="COMCAST REPAIR VOICE WAVE 11"/>
        <s v="BRIGHTSPEED - CARE WAVE 38"/>
        <s v="BRIGHTSPEED - CARE WAVE 39"/>
        <s v="COMCAST XM T1 WAVE 36"/>
        <s v="COMCAST REPAIR VOICE WAVE 12"/>
        <s v="COMCAST XM T1 WAVE 37"/>
        <s v="COMCAST REPAIR VOICE WAVE 13"/>
        <s v="COMCAST XM T1 WAVE 38"/>
        <s v="COMCAST XM T1 WAVE 39"/>
        <s v="COMCAST XM T1 WAVE 40"/>
        <s v="COMCAST XM BILLING WAVE 5"/>
        <s v="COMCAST REPAIR VOICE WAVE 14"/>
        <s v="BRIGHTSPEED - REPAIR WAVE 3"/>
        <s v="COMCAST REPAIR VOICE WAVE 15"/>
        <s v="COMCAST XM BILLING WAVE 6"/>
        <s v="FIS WAVE 16"/>
        <s v="COMCAST REPAIR VOICE WAVE 16"/>
        <s v="COMCAST XM T1 WAVE 42"/>
        <s v="FIS WAVE 17"/>
        <s v="COMCAST XM T1 WAVE 43"/>
        <s v="COMCAST XM T1 WAVE 44"/>
        <s v="COMCAST XM BILLING WAVE 7"/>
        <s v="COMCAST REPAIR VOICE WAVE 18"/>
        <s v="COMCAST REPAIR VOICE WAVE 19"/>
        <s v="COMCAST REPAIR VOICE WAVE 20"/>
        <s v="COMCAST XM T1 WAVE 45"/>
        <s v="COMCAST XM T1 WAVE 46"/>
        <s v="COMCAST REPAIR VOICE WAVE 21"/>
        <s v="COMCAST XM T1 WAVE 47"/>
        <s v="COMCAST XM BILLING WAVE 8"/>
        <s v="COMCAST XM BILLING WAVE 9"/>
        <s v="COMCAST XM T1 WAVE 48"/>
        <s v="COMCAST XM T1 WAVE 50"/>
        <s v="COMCAST XM BILLING WAVE 11"/>
        <s v="COMCAST XM T1 WAVE 51"/>
        <s v="COMCAST XM BILLING WAVE 12"/>
        <s v="COMCAST XM T1 WAVE 52"/>
        <s v=" FIS  WAVE 17"/>
        <s v="COMCAST XM T1 WAVE 53"/>
      </sharedItems>
    </cacheField>
    <cacheField name="LOB" numFmtId="0">
      <sharedItems/>
    </cacheField>
    <cacheField name="HIRE DATE" numFmtId="164">
      <sharedItems containsSemiMixedTypes="0" containsNonDate="0" containsDate="1" containsString="0" minDate="2024-01-11T00:00:00" maxDate="2024-09-08T00:00:00"/>
    </cacheField>
    <cacheField name="EMPLOYEE ID" numFmtId="0">
      <sharedItems containsSemiMixedTypes="0" containsString="0" containsNumber="1" containsInteger="1" minValue="4262693" maxValue="4271636"/>
    </cacheField>
    <cacheField name="LAST NAME" numFmtId="0">
      <sharedItems/>
    </cacheField>
    <cacheField name="FIRST NAME" numFmtId="0">
      <sharedItems/>
    </cacheField>
    <cacheField name="MIDDLE NAME" numFmtId="0">
      <sharedItems containsBlank="1"/>
    </cacheField>
    <cacheField name="DATE OF BIRTH" numFmtId="0">
      <sharedItems containsNonDate="0" containsDate="1" containsMixedTypes="1" minDate="1962-06-07T00:00:00" maxDate="2006-06-15T00:00:00"/>
    </cacheField>
    <cacheField name="CONTACT NUMBER" numFmtId="0">
      <sharedItems containsBlank="1" containsMixedTypes="1" containsNumber="1" containsInteger="1" minValue="975504710" maxValue="9999593933"/>
    </cacheField>
    <cacheField name="EMAIL" numFmtId="0">
      <sharedItems/>
    </cacheField>
    <cacheField name="NBI" numFmtId="0">
      <sharedItems/>
    </cacheField>
    <cacheField name="NBI REMARKS" numFmtId="0">
      <sharedItems/>
    </cacheField>
    <cacheField name="NBI VALIDITY DATE/_x000a_APPOINTMENT DATE" numFmtId="0">
      <sharedItems containsNonDate="0" containsDate="1" containsBlank="1" containsMixedTypes="1" minDate="2024-02-04T00:00:00" maxDate="2025-10-09T00:00:00"/>
    </cacheField>
    <cacheField name="NBI PRINTED DATE" numFmtId="0">
      <sharedItems containsNonDate="0" containsDate="1" containsBlank="1" containsMixedTypes="1" minDate="2023-02-04T00:00:00" maxDate="2025-10-02T00:00:00"/>
    </cacheField>
    <cacheField name="CIBI" numFmtId="0">
      <sharedItems containsBlank="1"/>
    </cacheField>
    <cacheField name="CIBI SEARCH DATE" numFmtId="0">
      <sharedItems containsDate="1" containsBlank="1" containsMixedTypes="1" minDate="2024-01-25T00:00:00" maxDate="2025-07-19T00:00:00"/>
    </cacheField>
    <cacheField name="DT RESULTS" numFmtId="1">
      <sharedItems containsBlank="1"/>
    </cacheField>
    <cacheField name="DT TRANSACTION DATE" numFmtId="14">
      <sharedItems containsNonDate="0" containsDate="1" containsString="0" containsBlank="1" minDate="2023-12-05T00:00:00" maxDate="2024-06-06T00:00:00"/>
    </cacheField>
    <cacheField name="DT RESULT DATE" numFmtId="0">
      <sharedItems containsNonDate="0" containsDate="1" containsBlank="1" containsMixedTypes="1" minDate="2023-12-05T00:00:00" maxDate="2024-06-06T00:00:00"/>
    </cacheField>
    <cacheField name="PEME STATUS" numFmtId="0">
      <sharedItems containsBlank="1"/>
    </cacheField>
    <cacheField name="PEME REMARKS" numFmtId="0">
      <sharedItems/>
    </cacheField>
    <cacheField name="BGC" numFmtId="0">
      <sharedItems containsBlank="1"/>
    </cacheField>
    <cacheField name="BGC REMARKS" numFmtId="0">
      <sharedItems containsBlank="1"/>
    </cacheField>
    <cacheField name="BGC - DATE ENDORSED" numFmtId="0">
      <sharedItems containsNonDate="0" containsDate="1" containsString="0" containsBlank="1" minDate="2023-03-22T00:00:00" maxDate="2024-09-08T00:00:00"/>
    </cacheField>
    <cacheField name="BGC - DATE RECEIVED" numFmtId="0">
      <sharedItems containsDate="1" containsBlank="1" containsMixedTypes="1" minDate="2024-01-24T00:00:00" maxDate="2024-06-07T00:00:00"/>
    </cacheField>
    <cacheField name="VENDOR" numFmtId="0">
      <sharedItems/>
    </cacheField>
    <cacheField name="Proof of SSS" numFmtId="0">
      <sharedItems containsBlank="1"/>
    </cacheField>
    <cacheField name="SSS REMARKS" numFmtId="0">
      <sharedItems containsBlank="1"/>
    </cacheField>
    <cacheField name="SSS" numFmtId="0">
      <sharedItems containsBlank="1" containsMixedTypes="1" containsNumber="1" containsInteger="1" minValue="25040380" maxValue="4341191011"/>
    </cacheField>
    <cacheField name="Proof of PHIC" numFmtId="0">
      <sharedItems containsBlank="1"/>
    </cacheField>
    <cacheField name="PHIC REMARKS" numFmtId="0">
      <sharedItems containsBlank="1"/>
    </cacheField>
    <cacheField name="PHIC" numFmtId="0">
      <sharedItems containsBlank="1" containsMixedTypes="1" containsNumber="1" containsInteger="1" minValue="7051192978" maxValue="250001560812"/>
    </cacheField>
    <cacheField name="Proof of HDMF" numFmtId="0">
      <sharedItems containsBlank="1"/>
    </cacheField>
    <cacheField name="HDMF REMARKS" numFmtId="0">
      <sharedItems containsBlank="1"/>
    </cacheField>
    <cacheField name="HDMF" numFmtId="0">
      <sharedItems containsBlank="1" containsMixedTypes="1" containsNumber="1" containsInteger="1" minValue="12089054249" maxValue="1213352218986"/>
    </cacheField>
    <cacheField name="Proof of TIN" numFmtId="0">
      <sharedItems containsBlank="1" containsMixedTypes="1" containsNumber="1" containsInteger="1" minValue="1901" maxValue="2316"/>
    </cacheField>
    <cacheField name="TIN REMARKS" numFmtId="0">
      <sharedItems containsBlank="1"/>
    </cacheField>
    <cacheField name="TIN" numFmtId="0">
      <sharedItems containsBlank="1" containsMixedTypes="1" containsNumber="1" containsInteger="1" minValue="127002" maxValue="121343642726"/>
    </cacheField>
    <cacheField name="1902 FORM" numFmtId="0">
      <sharedItems containsBlank="1"/>
    </cacheField>
    <cacheField name="1902 Attachment" numFmtId="0">
      <sharedItems containsBlank="1"/>
    </cacheField>
    <cacheField name="HEALTH CERTIFICATE" numFmtId="0">
      <sharedItems containsBlank="1"/>
    </cacheField>
    <cacheField name="VACCINATION CERT/ CARD" numFmtId="0">
      <sharedItems containsBlank="1"/>
    </cacheField>
    <cacheField name="DATE OF 1ST DOSE" numFmtId="0">
      <sharedItems containsDate="1" containsBlank="1" containsMixedTypes="1" minDate="2021-03-26T00:00:00" maxDate="2023-09-09T00:00:00"/>
    </cacheField>
    <cacheField name="DATE OF 2ND DOSE" numFmtId="0">
      <sharedItems containsDate="1" containsBlank="1" containsMixedTypes="1" minDate="2021-05-25T00:00:00" maxDate="2024-11-24T00:00:00"/>
    </cacheField>
    <cacheField name="SIGNED BANK FORM_x000a_(SPECIMEN CARD)" numFmtId="0">
      <sharedItems containsBlank="1"/>
    </cacheField>
    <cacheField name="TYPE OF VALID ID 1 Submitted" numFmtId="0">
      <sharedItems containsBlank="1"/>
    </cacheField>
    <cacheField name="TYPE OF VALID ID 2 Submitted" numFmtId="0">
      <sharedItems containsBlank="1"/>
    </cacheField>
    <cacheField name="2X2" numFmtId="0">
      <sharedItems containsBlank="1"/>
    </cacheField>
    <cacheField name="2316" numFmtId="0">
      <sharedItems containsBlank="1"/>
    </cacheField>
    <cacheField name="NSO BIRTH CERTIFICATE" numFmtId="0">
      <sharedItems containsBlank="1"/>
    </cacheField>
    <cacheField name="DEPENDENTS' NSO BIRTH CERTIFICATE (IF APPLICABLE)" numFmtId="0">
      <sharedItems containsBlank="1"/>
    </cacheField>
    <cacheField name="MARRIAGE CERTIFICATE" numFmtId="0">
      <sharedItems containsBlank="1"/>
    </cacheField>
    <cacheField name="CIBI2" numFmtId="0">
      <sharedItems containsBlank="1"/>
    </cacheField>
    <cacheField name="OFAC" numFmtId="0">
      <sharedItems containsBlank="1"/>
    </cacheField>
    <cacheField name="SAM" numFmtId="0">
      <sharedItems containsBlank="1"/>
    </cacheField>
    <cacheField name="OIG" numFmtId="0">
      <sharedItems containsBlank="1"/>
    </cacheField>
    <cacheField name="JOB OFFER LETTER (FOR HRIS COPY)" numFmtId="0">
      <sharedItems containsBlank="1"/>
    </cacheField>
    <cacheField name="INTERVIEW FORMS COMPLIANCE_x000a_(TMP NOTES, II, ID, OV, TMP STATUS)" numFmtId="0">
      <sharedItems containsBlank="1"/>
    </cacheField>
    <cacheField name="JO &amp; HR CONTRACT COMPLIANCE" numFmtId="0">
      <sharedItems containsBlank="1"/>
    </cacheField>
    <cacheField name="DATA PRIVACY FORM" numFmtId="0">
      <sharedItems containsBlank="1"/>
    </cacheField>
    <cacheField name="UNDERTAKING/NON-EMPLOYMENT AGREEMENT FOR AT&amp;T ACCOUNTS" numFmtId="0">
      <sharedItems containsBlank="1"/>
    </cacheField>
    <cacheField name="ADDENDUM (FOR AT&amp;T ACCOUNTS)" numFmtId="0">
      <sharedItems containsBlank="1"/>
    </cacheField>
    <cacheField name="ADDENDUM - LANGUAGE ASSESSMENT" numFmtId="0">
      <sharedItems containsBlank="1"/>
    </cacheField>
    <cacheField name="SOCIAL MEDIA POLICY" numFmtId="0">
      <sharedItems containsBlank="1"/>
    </cacheField>
    <cacheField name="CONTRACT/TMP REMARKS" numFmtId="0">
      <sharedItems containsBlank="1"/>
    </cacheField>
    <cacheField name="ENDORSED BY H&amp;S" numFmtId="0">
      <sharedItems/>
    </cacheField>
    <cacheField name="ENDORSED TO COMPLIANCE" numFmtId="0">
      <sharedItems containsDate="1" containsBlank="1" containsMixedTypes="1" minDate="2024-02-16T00:00:00" maxDate="2024-09-14T00:00:00"/>
    </cacheField>
    <cacheField name="RETURN TO H&amp;S (WITH FINDINGS)" numFmtId="0">
      <sharedItems containsNonDate="0" containsString="0" containsBlank="1"/>
    </cacheField>
    <cacheField name="LAST RECEIVED FROM H&amp;S (WITH FINDINGS)" numFmtId="0">
      <sharedItems containsBlank="1"/>
    </cacheField>
    <cacheField name="201 STATUS" numFmtId="0">
      <sharedItems/>
    </cacheField>
    <cacheField name="COMPLIANCE REMARKS" numFmtId="0">
      <sharedItems/>
    </cacheField>
    <cacheField name="WITH FINDINGS" numFmtId="0">
      <sharedItems containsBlank="1"/>
    </cacheField>
    <cacheField name="201 TRANSMITTAL TO ACT/ HRIS - EMAIL SUBJECT SENT" numFmtId="0">
      <sharedItems containsDate="1" containsBlank="1" containsMixedTypes="1" minDate="2024-06-22T00:00:00" maxDate="2024-09-24T00:00:00"/>
    </cacheField>
    <cacheField name="ACT/HRIS REMARKS" numFmtId="0">
      <sharedItems containsBlank="1"/>
    </cacheField>
    <cacheField name="_HC" numFmtId="0">
      <sharedItems containsSemiMixedTypes="0" containsString="0" containsNumber="1" containsInteger="1" minValue="1" maxValue="1"/>
    </cacheField>
    <cacheField name="_NBI" numFmtId="0">
      <sharedItems containsSemiMixedTypes="0" containsString="0" containsNumber="1" containsInteger="1" minValue="0" maxValue="1"/>
    </cacheField>
    <cacheField name="_DT" numFmtId="0">
      <sharedItems containsSemiMixedTypes="0" containsString="0" containsNumber="1" containsInteger="1" minValue="0" maxValue="1"/>
    </cacheField>
    <cacheField name="_PEME" numFmtId="0">
      <sharedItems containsSemiMixedTypes="0" containsString="0" containsNumber="1" containsInteger="1" minValue="0" maxValue="1"/>
    </cacheField>
    <cacheField name="_BGC" numFmtId="0">
      <sharedItems containsSemiMixedTypes="0" containsString="0" containsNumber="1" containsInteger="1" minValue="0" maxValue="1"/>
    </cacheField>
    <cacheField name="_SSS" numFmtId="0">
      <sharedItems containsSemiMixedTypes="0" containsString="0" containsNumber="1" containsInteger="1" minValue="0" maxValue="1"/>
    </cacheField>
    <cacheField name="_PHIC" numFmtId="0">
      <sharedItems containsSemiMixedTypes="0" containsString="0" containsNumber="1" containsInteger="1" minValue="0" maxValue="1"/>
    </cacheField>
    <cacheField name="_HDMF" numFmtId="0">
      <sharedItems containsSemiMixedTypes="0" containsString="0" containsNumber="1" containsInteger="1" minValue="0" maxValue="1"/>
    </cacheField>
    <cacheField name="_TIN" numFmtId="0">
      <sharedItems containsSemiMixedTypes="0" containsString="0" containsNumber="1" containsInteger="1" minValue="0" maxValue="1"/>
    </cacheField>
    <cacheField name="_HEALTHCARD" numFmtId="0">
      <sharedItems containsSemiMixedTypes="0" containsString="0" containsNumber="1" containsInteger="1" minValue="0" maxValue="1"/>
    </cacheField>
    <cacheField name="_ENDORSED BY H&amp;S" numFmtId="0">
      <sharedItems containsSemiMixedTypes="0" containsString="0" containsNumber="1" containsInteger="1" minValue="1" maxValue="1"/>
    </cacheField>
    <cacheField name="_PENDING FROM H&amp;S WITH FINDINGS" numFmtId="0">
      <sharedItems containsSemiMixedTypes="0" containsString="0" containsNumber="1" containsInteger="1" minValue="0" maxValue="1"/>
    </cacheField>
    <cacheField name="_201 STATUS" numFmtId="0">
      <sharedItems containsSemiMixedTypes="0" containsString="0" containsNumber="1" containsInteger="1" minValue="0" maxValue="1"/>
    </cacheField>
    <cacheField name="FINAL 201 STATUS" numFmtId="0">
      <sharedItems containsSemiMixedTypes="0" containsString="0" containsNumber="1" containsInteger="1" minValue="0" maxValue="1"/>
    </cacheField>
    <cacheField name="TRANSMITTAL" numFmtId="0">
      <sharedItems containsSemiMixedTypes="0" containsString="0" containsNumber="1" containsInteger="1" minValue="0" maxValue="1"/>
    </cacheField>
    <cacheField name="_WITH FINDINGS - RUNNING" numFmtId="0">
      <sharedItems containsSemiMixedTypes="0" containsString="0" containsNumber="1" containsInteger="1" minValue="0" maxValue="1"/>
    </cacheField>
    <cacheField name="15TH DEADLINE FOR REPORT ONLY" numFmtId="0">
      <sharedItems containsNonDate="0" containsString="0" containsBlank="1"/>
    </cacheField>
    <cacheField name="CRITICAL REQUIREMENT COUNT" numFmtId="0">
      <sharedItems containsSemiMixedTypes="0" containsString="0" containsNumber="1" containsInteger="1" minValue="2" maxValue="7"/>
    </cacheField>
    <cacheField name="NBI %" numFmtId="0" formula="_NBI/_HC" databaseField="0"/>
    <cacheField name="PENDING NBI" numFmtId="0" formula="_HC-_NBI" databaseField="0"/>
    <cacheField name="DT %" numFmtId="0" formula="_DT/_HC" databaseField="0"/>
    <cacheField name="PENDING DT" numFmtId="0" formula="_HC-_DT" databaseField="0"/>
    <cacheField name="PEME %" numFmtId="0" formula="_PEME/_HC" databaseField="0"/>
    <cacheField name="PENDING PEME" numFmtId="0" formula="_HC-_PEME" databaseField="0"/>
    <cacheField name="BGC %" numFmtId="0" formula="_BGC/_HC" databaseField="0"/>
    <cacheField name="PENDING BGC" numFmtId="0" formula="_HC-_BGC" databaseField="0"/>
    <cacheField name="SSS %" numFmtId="0" formula="_SSS/_HC" databaseField="0"/>
    <cacheField name="PENDING SSS" numFmtId="0" formula="_HC-_SSS" databaseField="0"/>
    <cacheField name="PHIC %" numFmtId="0" formula="_PHIC/_HC" databaseField="0"/>
    <cacheField name="PENDING PHIC" numFmtId="0" formula="_HC-_PHIC" databaseField="0"/>
    <cacheField name="HDMF %" numFmtId="0" formula="_HDMF/_HC" databaseField="0"/>
    <cacheField name="PENDING HDMF" numFmtId="0" formula="_HC-_HDMF" databaseField="0"/>
    <cacheField name="TIN %" numFmtId="0" formula="_TIN/_HC" databaseField="0"/>
    <cacheField name="PENDING TIN" numFmtId="0" formula="_HC-_TIN" databaseField="0"/>
    <cacheField name="PENDING CONTRACT" numFmtId="0" formula="_HC-'_ENDORSED BY H&amp;S'" databaseField="0"/>
    <cacheField name="ENDORSEMENT RATE" numFmtId="0" formula="'_ENDORSED BY H&amp;S'/_HC" databaseField="0"/>
    <cacheField name="ERROR RATE" numFmtId="0" formula="'_PENDING FROM H&amp;S WITH FINDINGS'/_HC" databaseField="0"/>
    <cacheField name="INCOMPLETE CONTRACT" numFmtId="0" formula="_HC-'FINAL 201 STATUS'" databaseField="0"/>
    <cacheField name="CONTRACT COMPLETION RATE" numFmtId="0" formula="'_201 STATUS'/_HC" databaseField="0"/>
    <cacheField name="PENDING FOR AUDIT" numFmtId="0" formula="'_ENDORSED BY H&amp;S'-'_201 STATUS'" databaseField="0"/>
    <cacheField name="AUDIT RATE" numFmtId="0" formula="'_201 STATUS'/'_ENDORSED BY H&amp;S'" databaseField="0"/>
    <cacheField name="PENDING TRANSMITTAL" numFmtId="0" formula="_HC-TRANSMITTAL" databaseField="0"/>
    <cacheField name="TRANSMITTAL RATE" numFmtId="0" formula="TRANSMITTAL/_HC" databaseField="0"/>
  </cacheFields>
  <extLst>
    <ext xmlns:x14="http://schemas.microsoft.com/office/spreadsheetml/2009/9/main" uri="{725AE2AE-9491-48be-B2B4-4EB974FC3084}">
      <x14:pivotCacheDefinition pivotCacheId="161400700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3.762806134262" createdVersion="8" refreshedVersion="8" minRefreshableVersion="3" recordCount="1107" xr:uid="{C520C67D-CD23-42C4-9CFA-86B995B50FEA}">
  <cacheSource type="worksheet">
    <worksheetSource ref="A2:DD1109" sheet="EXTERNAL (RAW)"/>
  </cacheSource>
  <cacheFields count="133">
    <cacheField name="REGION" numFmtId="0">
      <sharedItems count="1">
        <s v="LUZON 1"/>
      </sharedItems>
    </cacheField>
    <cacheField name="PROGRAM" numFmtId="0">
      <sharedItems/>
    </cacheField>
    <cacheField name="NBI AND DT" numFmtId="0">
      <sharedItems/>
    </cacheField>
    <cacheField name="MONTH MILESTONE" numFmtId="0">
      <sharedItems/>
    </cacheField>
    <cacheField name="WEEK ENDING" numFmtId="14">
      <sharedItems containsSemiMixedTypes="0" containsNonDate="0" containsDate="1" containsString="0" minDate="2024-02-03T00:00:00" maxDate="2024-11-10T00:00:00" count="32">
        <d v="2024-02-03T00:00:00"/>
        <d v="2024-02-10T00:00:00"/>
        <d v="2024-02-17T00:00:00"/>
        <d v="2024-03-02T00:00:00"/>
        <d v="2024-03-09T00:00:00"/>
        <d v="2024-03-16T00:00:00"/>
        <d v="2024-03-23T00:00:00"/>
        <d v="2024-03-30T00:00:00"/>
        <d v="2024-04-06T00:00:00"/>
        <d v="2024-04-13T00:00:00"/>
        <d v="2024-04-20T00:00:00"/>
        <d v="2024-06-08T00:00:00"/>
        <d v="2024-06-15T00:00:00"/>
        <d v="2024-06-22T00:00:00"/>
        <d v="2024-06-29T00:00:00"/>
        <d v="2024-07-06T00:00:00"/>
        <d v="2024-07-13T00:00:00"/>
        <d v="2024-07-20T00:00:00"/>
        <d v="2024-07-27T00:00:00"/>
        <d v="2024-08-03T00:00:00"/>
        <d v="2024-08-10T00:00:00"/>
        <d v="2024-08-17T00:00:00"/>
        <d v="2024-08-24T00:00:00"/>
        <d v="2024-09-07T00:00:00"/>
        <d v="2024-09-14T00:00:00"/>
        <d v="2024-09-21T00:00:00"/>
        <d v="2024-09-28T00:00:00"/>
        <d v="2024-10-05T00:00:00"/>
        <d v="2024-10-12T00:00:00"/>
        <d v="2024-10-26T00:00:00"/>
        <d v="2024-11-02T00:00:00"/>
        <d v="2024-11-09T00:00:00"/>
      </sharedItems>
    </cacheField>
    <cacheField name="15th DAY DEADLINE" numFmtId="14">
      <sharedItems containsSemiMixedTypes="0" containsNonDate="0" containsDate="1" containsString="0" minDate="2024-02-01T00:00:00" maxDate="2024-11-09T00:00:00" count="38">
        <d v="2024-02-01T00:00:00"/>
        <d v="2024-02-08T00:00:00"/>
        <d v="2024-02-15T00:00:00"/>
        <d v="2024-02-28T00:00:00"/>
        <d v="2024-03-06T00:00:00"/>
        <d v="2024-03-07T00:00:00"/>
        <d v="2024-03-14T00:00:00"/>
        <d v="2024-03-21T00:00:00"/>
        <d v="2024-03-28T00:00:00"/>
        <d v="2024-04-04T00:00:00"/>
        <d v="2024-04-12T00:00:00"/>
        <d v="2024-04-17T00:00:00"/>
        <d v="2024-06-05T00:00:00"/>
        <d v="2024-06-06T00:00:00"/>
        <d v="2024-06-12T00:00:00"/>
        <d v="2024-06-13T00:00:00"/>
        <d v="2024-06-19T00:00:00"/>
        <d v="2024-06-21T00:00:00"/>
        <d v="2024-06-26T00:00:00"/>
        <d v="2024-06-28T00:00:00"/>
        <d v="2024-07-05T00:00:00"/>
        <d v="2024-07-12T00:00:00"/>
        <d v="2024-07-11T00:00:00"/>
        <d v="2024-07-19T00:00:00"/>
        <d v="2024-07-25T00:00:00"/>
        <d v="2024-08-01T00:00:00"/>
        <d v="2024-08-08T00:00:00"/>
        <d v="2024-08-15T00:00:00"/>
        <d v="2024-08-23T00:00:00"/>
        <d v="2024-09-06T00:00:00"/>
        <d v="2024-09-13T00:00:00"/>
        <d v="2024-09-20T00:00:00"/>
        <d v="2024-09-27T00:00:00"/>
        <d v="2024-10-04T00:00:00"/>
        <d v="2024-10-11T00:00:00"/>
        <d v="2024-10-25T00:00:00"/>
        <d v="2024-11-01T00:00:00"/>
        <d v="2024-11-08T00:00:00"/>
      </sharedItems>
    </cacheField>
    <cacheField name="END OF PRODUCT TRAINING" numFmtId="14">
      <sharedItems containsSemiMixedTypes="0" containsNonDate="0" containsDate="1" containsString="0" minDate="2024-02-08T00:00:00" maxDate="2024-11-16T00:00:00"/>
    </cacheField>
    <cacheField name="PAST DUE" numFmtId="0">
      <sharedItems containsSemiMixedTypes="0" containsString="0" containsNumber="1" containsInteger="1" minValue="-18" maxValue="263"/>
    </cacheField>
    <cacheField name="ON TRACK" numFmtId="0">
      <sharedItems containsMixedTypes="1" containsNumber="1" containsInteger="1" minValue="-18" maxValue="-4"/>
    </cacheField>
    <cacheField name="COMPLIANCE POC" numFmtId="0">
      <sharedItems/>
    </cacheField>
    <cacheField name="CRITICAL REQS" numFmtId="1">
      <sharedItems containsSemiMixedTypes="0" containsString="0" containsNumber="1" containsInteger="1" minValue="0" maxValue="1"/>
    </cacheField>
    <cacheField name="MONTH HIRED" numFmtId="0">
      <sharedItems count="9">
        <s v="Jan"/>
        <s v="Feb"/>
        <s v="Mar"/>
        <s v="May"/>
        <s v="June"/>
        <s v="July"/>
        <s v="August"/>
        <s v="September"/>
        <s v="October"/>
      </sharedItems>
    </cacheField>
    <cacheField name="PROJECT CODE" numFmtId="0">
      <sharedItems/>
    </cacheField>
    <cacheField name="EMPLOYEE STATUS" numFmtId="0">
      <sharedItems count="2">
        <s v="ACTIVE"/>
        <s v="SEPARATED"/>
      </sharedItems>
    </cacheField>
    <cacheField name="ACCOUNT ASSOCIATE" numFmtId="0">
      <sharedItems/>
    </cacheField>
    <cacheField name="Site" numFmtId="0">
      <sharedItems count="1">
        <s v="CLARK"/>
      </sharedItems>
    </cacheField>
    <cacheField name="TEAM NAME" numFmtId="0">
      <sharedItems count="52">
        <s v="COMCAST XM T1 WAVE 34"/>
        <s v="COMCAST REPAIR VOICE WAVE 10"/>
        <s v="COMCAST REPAIR VOICE WAVE 11"/>
        <s v="BRIGHTSPEED - CARE WAVE 38"/>
        <s v="BRIGHTSPEED - CARE WAVE 39"/>
        <s v="COMCAST XM T1 WAVE 36"/>
        <s v="COMCAST REPAIR VOICE WAVE 12"/>
        <s v="COMCAST XM T1 WAVE 37"/>
        <s v="COMCAST REPAIR VOICE WAVE 13"/>
        <s v="COMCAST XM T1 WAVE 38"/>
        <s v="COMCAST XM T1 WAVE 39"/>
        <s v="COMCAST XM T1 WAVE 40"/>
        <s v="COMCAST XM BILLING WAVE 5"/>
        <s v="COMCAST REPAIR VOICE WAVE 14"/>
        <s v="BRIGHTSPEED - REPAIR WAVE 3"/>
        <s v="COMCAST REPAIR VOICE WAVE 15"/>
        <s v="COMCAST XM BILLING WAVE 6"/>
        <s v="FIS WAVE 16"/>
        <s v="COMCAST REPAIR VOICE WAVE 16"/>
        <s v="COMCAST XM T1 WAVE 42"/>
        <s v="FIS WAVE 17"/>
        <s v="COMCAST XM T1 WAVE 43"/>
        <s v="COMCAST XM T1 WAVE 44"/>
        <s v="COMCAST XM BILLING WAVE 7"/>
        <s v="COMCAST REPAIR VOICE WAVE 18"/>
        <s v="COMCAST REPAIR VOICE WAVE 19"/>
        <s v="COMCAST REPAIR VOICE WAVE 20"/>
        <s v="COMCAST XM T1 WAVE 45"/>
        <s v="COMCAST XM T1 WAVE 46"/>
        <s v="COMCAST REPAIR VOICE WAVE 21"/>
        <s v="COMCAST XM T1 WAVE 47"/>
        <s v="COMCAST XM BILLING WAVE 8"/>
        <s v="COMCAST XM BILLING WAVE 9"/>
        <s v="COMCAST XM T1 WAVE 48"/>
        <s v="COMCAST XM T1 WAVE 50"/>
        <s v="COMCAST XM BILLING WAVE 11"/>
        <s v="COMCAST XM T1 WAVE 51"/>
        <s v="COMCAST XM BILLING WAVE 12"/>
        <s v="COMCAST XM T1 WAVE 52"/>
        <s v=" FIS  WAVE 17"/>
        <s v="COMCAST XM T1 WAVE 53"/>
        <s v="COMCAST XM BILLING WAVE 13 A"/>
        <s v="COMCAST XM BILLING WAVE 13 B"/>
        <s v="COMCAST XM BILLING WAVE 14"/>
        <s v="COMCAST XM T1 WAVE 54"/>
        <s v="COMCAST REPAIR VOICE WAVE 26"/>
        <s v="COMCAST REPAIR VOICE WAVE 27"/>
        <s v="COMCAST XM TIER 1 WAVE 55"/>
        <s v="COMCAST XM BILLING WAVE 15"/>
        <s v="COMCAST XM BILLING WAVE 16"/>
        <s v="COMCAST XM BILLING WAVE 17"/>
        <s v="COMCAST REPAIR VOICE WAVE 28"/>
      </sharedItems>
    </cacheField>
    <cacheField name="LOB" numFmtId="0">
      <sharedItems count="8">
        <s v="COMCAST XM"/>
        <s v="COMCAST REPAIR VOICE"/>
        <s v="BRIGHTSPEED-CARE"/>
        <s v="COMCAST XM BILLING"/>
        <s v="BRIGHTSPEED"/>
        <s v="FIS"/>
        <s v="COMCAST XM BILLING"/>
        <s v="COMCAST XM"/>
      </sharedItems>
    </cacheField>
    <cacheField name="HIRE DATE" numFmtId="164">
      <sharedItems containsSemiMixedTypes="0" containsNonDate="0" containsDate="1" containsString="0" minDate="2024-01-11T00:00:00" maxDate="2024-10-19T00:00:00" count="44">
        <d v="2024-01-11T00:00:00"/>
        <d v="2024-01-18T00:00:00"/>
        <d v="2024-01-25T00:00:00"/>
        <d v="2024-02-07T00:00:00"/>
        <d v="2024-02-14T00:00:00"/>
        <d v="2024-02-15T00:00:00"/>
        <d v="2024-02-22T00:00:00"/>
        <d v="2024-02-29T00:00:00"/>
        <d v="2024-03-07T00:00:00"/>
        <d v="2024-03-14T00:00:00"/>
        <d v="2024-03-22T00:00:00"/>
        <d v="2024-03-27T00:00:00"/>
        <d v="2024-05-15T00:00:00"/>
        <d v="2024-05-16T00:00:00"/>
        <d v="2024-05-22T00:00:00"/>
        <d v="2024-05-23T00:00:00"/>
        <d v="2024-05-29T00:00:00"/>
        <d v="2024-05-31T00:00:00"/>
        <d v="2024-06-05T00:00:00"/>
        <d v="2024-06-07T00:00:00"/>
        <d v="2024-06-14T00:00:00"/>
        <d v="2024-06-21T00:00:00"/>
        <d v="2024-06-20T00:00:00"/>
        <d v="2024-06-28T00:00:00"/>
        <d v="2024-07-04T00:00:00"/>
        <d v="2024-07-11T00:00:00"/>
        <d v="2024-07-18T00:00:00"/>
        <d v="2024-07-25T00:00:00"/>
        <d v="2024-08-02T00:00:00"/>
        <d v="2024-08-16T00:00:00"/>
        <d v="2024-08-23T00:00:00"/>
        <d v="2024-08-24T00:00:00"/>
        <d v="2024-08-30T00:00:00"/>
        <d v="2024-08-31T00:00:00"/>
        <d v="2024-09-01T00:00:00"/>
        <d v="2024-09-06T00:00:00"/>
        <d v="2024-09-07T00:00:00"/>
        <d v="2024-09-13T00:00:00"/>
        <d v="2024-09-14T00:00:00"/>
        <d v="2024-09-20T00:00:00"/>
        <d v="2024-09-21T00:00:00"/>
        <d v="2024-10-04T00:00:00"/>
        <d v="2024-10-11T00:00:00"/>
        <d v="2024-10-18T00:00:00"/>
      </sharedItems>
    </cacheField>
    <cacheField name="EMPLOYEE ID" numFmtId="0">
      <sharedItems containsSemiMixedTypes="0" containsString="0" containsNumber="1" containsInteger="1" minValue="4262693" maxValue="4273562" count="1107">
        <n v="4262733"/>
        <n v="4262734"/>
        <n v="4262735"/>
        <n v="4262736"/>
        <n v="4262737"/>
        <n v="4262738"/>
        <n v="4262739"/>
        <n v="4262740"/>
        <n v="4262741"/>
        <n v="4262742"/>
        <n v="4262743"/>
        <n v="4262744"/>
        <n v="4262914"/>
        <n v="4262915"/>
        <n v="4262916"/>
        <n v="4262917"/>
        <n v="4262918"/>
        <n v="4262919"/>
        <n v="4262920"/>
        <n v="4262921"/>
        <n v="4262922"/>
        <n v="4262923"/>
        <n v="4262924"/>
        <n v="4262925"/>
        <n v="4262926"/>
        <n v="4262927"/>
        <n v="4262928"/>
        <n v="4262929"/>
        <n v="4262930"/>
        <n v="4263135"/>
        <n v="4263136"/>
        <n v="4263137"/>
        <n v="4263138"/>
        <n v="4263139"/>
        <n v="4263140"/>
        <n v="4263141"/>
        <n v="4263142"/>
        <n v="4263143"/>
        <n v="4263144"/>
        <n v="4263145"/>
        <n v="4263146"/>
        <n v="4263147"/>
        <n v="4263148"/>
        <n v="4263149"/>
        <n v="4263150"/>
        <n v="4263151"/>
        <n v="4263152"/>
        <n v="4262693"/>
        <n v="4262997"/>
        <n v="4263030"/>
        <n v="4262999"/>
        <n v="4263275"/>
        <n v="4263000"/>
        <n v="4263276"/>
        <n v="4263002"/>
        <n v="4263277"/>
        <n v="4263029"/>
        <n v="4263004"/>
        <n v="4263281"/>
        <n v="4262694"/>
        <n v="4262764"/>
        <n v="4263282"/>
        <n v="4263283"/>
        <n v="4263331"/>
        <n v="4263015"/>
        <n v="4263016"/>
        <n v="4263018"/>
        <n v="4263020"/>
        <n v="4263388"/>
        <n v="4262770"/>
        <n v="4262771"/>
        <n v="4263028"/>
        <n v="4263383"/>
        <n v="4263571"/>
        <n v="4263328"/>
        <n v="4263492"/>
        <n v="4263707"/>
        <n v="4263279"/>
        <n v="4263280"/>
        <n v="4263616"/>
        <n v="4263573"/>
        <n v="4263613"/>
        <n v="4263386"/>
        <n v="4263574"/>
        <n v="4263332"/>
        <n v="4263012"/>
        <n v="4263014"/>
        <n v="4263387"/>
        <n v="4263617"/>
        <n v="4263575"/>
        <n v="4263615"/>
        <n v="4263614"/>
        <n v="4263333"/>
        <n v="4263389"/>
        <n v="4263288"/>
        <n v="4263494"/>
        <n v="4263709"/>
        <n v="4263710"/>
        <n v="4263711"/>
        <n v="4263712"/>
        <n v="4263713"/>
        <n v="4263714"/>
        <n v="4263715"/>
        <n v="4263716"/>
        <n v="4263717"/>
        <n v="4263718"/>
        <n v="4263719"/>
        <n v="4263720"/>
        <n v="4263721"/>
        <n v="4263722"/>
        <n v="4263723"/>
        <n v="4263724"/>
        <n v="4263725"/>
        <n v="4263726"/>
        <n v="4263727"/>
        <n v="4263728"/>
        <n v="4263729"/>
        <n v="4263730"/>
        <n v="4263907"/>
        <n v="4263908"/>
        <n v="4263909"/>
        <n v="4263910"/>
        <n v="4263911"/>
        <n v="4263912"/>
        <n v="4263913"/>
        <n v="4263914"/>
        <n v="4263915"/>
        <n v="4263916"/>
        <n v="4263917"/>
        <n v="4263918"/>
        <n v="4263930"/>
        <n v="4263986"/>
        <n v="4263987"/>
        <n v="4263988"/>
        <n v="4263989"/>
        <n v="4263990"/>
        <n v="4263991"/>
        <n v="4263992"/>
        <n v="4263993"/>
        <n v="4263994"/>
        <n v="4263995"/>
        <n v="4263996"/>
        <n v="4263997"/>
        <n v="4263998"/>
        <n v="4263999"/>
        <n v="4264000"/>
        <n v="4264001"/>
        <n v="4264002"/>
        <n v="4264003"/>
        <n v="4264004"/>
        <n v="4264005"/>
        <n v="4264006"/>
        <n v="4264007"/>
        <n v="4264008"/>
        <n v="4264009"/>
        <n v="4264010"/>
        <n v="4264011"/>
        <n v="4264012"/>
        <n v="4264013"/>
        <n v="4264014"/>
        <n v="4264015"/>
        <n v="4264016"/>
        <n v="4264017"/>
        <n v="4264018"/>
        <n v="4264019"/>
        <n v="4264020"/>
        <n v="4264021"/>
        <n v="4264022"/>
        <n v="4264023"/>
        <n v="4264024"/>
        <n v="4264061"/>
        <n v="4264062"/>
        <n v="4264063"/>
        <n v="4264064"/>
        <n v="4264065"/>
        <n v="4264066"/>
        <n v="4264067"/>
        <n v="4264068"/>
        <n v="4264069"/>
        <n v="4264070"/>
        <n v="4264071"/>
        <n v="4264072"/>
        <n v="4264073"/>
        <n v="4264074"/>
        <n v="4264075"/>
        <n v="4264076"/>
        <n v="4264077"/>
        <n v="4264078"/>
        <n v="4264079"/>
        <n v="4264080"/>
        <n v="4264081"/>
        <n v="4264082"/>
        <n v="4264083"/>
        <n v="4264084"/>
        <n v="4264085"/>
        <n v="4264109"/>
        <n v="4264110"/>
        <n v="4264111"/>
        <n v="4264112"/>
        <n v="4264113"/>
        <n v="4264114"/>
        <n v="4264115"/>
        <n v="4264116"/>
        <n v="4264117"/>
        <n v="4264118"/>
        <n v="4264119"/>
        <n v="4264120"/>
        <n v="4264121"/>
        <n v="4264122"/>
        <n v="4264123"/>
        <n v="4264124"/>
        <n v="4264125"/>
        <n v="4264126"/>
        <n v="4264127"/>
        <n v="4264128"/>
        <n v="4264176"/>
        <n v="4264177"/>
        <n v="4264178"/>
        <n v="4264179"/>
        <n v="4264180"/>
        <n v="4264181"/>
        <n v="4264182"/>
        <n v="4264183"/>
        <n v="4264184"/>
        <n v="4264185"/>
        <n v="4264186"/>
        <n v="4264187"/>
        <n v="4264188"/>
        <n v="4264189"/>
        <n v="4264190"/>
        <n v="4264191"/>
        <n v="4264192"/>
        <n v="4264193"/>
        <n v="4264194"/>
        <n v="4264195"/>
        <n v="4264196"/>
        <n v="4264197"/>
        <n v="4264198"/>
        <n v="4264199"/>
        <n v="4264200"/>
        <n v="4264221"/>
        <n v="4264222"/>
        <n v="4264223"/>
        <n v="4264224"/>
        <n v="4264225"/>
        <n v="4264226"/>
        <n v="4264227"/>
        <n v="4264228"/>
        <n v="4264229"/>
        <n v="4264230"/>
        <n v="4264231"/>
        <n v="4264232"/>
        <n v="4264233"/>
        <n v="4264234"/>
        <n v="4264235"/>
        <n v="4264236"/>
        <n v="4264237"/>
        <n v="4264238"/>
        <n v="4264239"/>
        <n v="4264720"/>
        <n v="4264721"/>
        <n v="4264722"/>
        <n v="4264723"/>
        <n v="4264724"/>
        <n v="4264725"/>
        <n v="4264726"/>
        <n v="4264727"/>
        <n v="4264728"/>
        <n v="4264729"/>
        <n v="4264730"/>
        <n v="4264731"/>
        <n v="4264732"/>
        <n v="4264733"/>
        <n v="4264734"/>
        <n v="4264735"/>
        <n v="4264736"/>
        <n v="4264737"/>
        <n v="4264738"/>
        <n v="4264739"/>
        <n v="4264740"/>
        <n v="4264741"/>
        <n v="4264742"/>
        <n v="4264743"/>
        <n v="4264040"/>
        <n v="4264048"/>
        <n v="4264500"/>
        <n v="4264551"/>
        <n v="4264557"/>
        <n v="4264562"/>
        <n v="4264564"/>
        <n v="4264568"/>
        <n v="4264887"/>
        <n v="4264888"/>
        <n v="4264889"/>
        <n v="4264890"/>
        <n v="4264891"/>
        <n v="4264892"/>
        <n v="4264893"/>
        <n v="4264894"/>
        <n v="4264895"/>
        <n v="4264896"/>
        <n v="4264897"/>
        <n v="4264898"/>
        <n v="4264899"/>
        <n v="4264900"/>
        <n v="4264901"/>
        <n v="4264902"/>
        <n v="4264903"/>
        <n v="4264904"/>
        <n v="4264905"/>
        <n v="4264906"/>
        <n v="4264907"/>
        <n v="4264908"/>
        <n v="4264909"/>
        <n v="4264910"/>
        <n v="4264911"/>
        <n v="4264931"/>
        <n v="4264932"/>
        <n v="4264933"/>
        <n v="4264934"/>
        <n v="4264935"/>
        <n v="4264936"/>
        <n v="4264937"/>
        <n v="4264938"/>
        <n v="4264939"/>
        <n v="4264940"/>
        <n v="4264941"/>
        <n v="4264942"/>
        <n v="4264943"/>
        <n v="4264944"/>
        <n v="4264945"/>
        <n v="4264946"/>
        <n v="4264947"/>
        <n v="4264948"/>
        <n v="4264949"/>
        <n v="4264950"/>
        <n v="4266132"/>
        <n v="4266133"/>
        <n v="4266134"/>
        <n v="4266135"/>
        <n v="4266136"/>
        <n v="4266173"/>
        <n v="4266174"/>
        <n v="4266175"/>
        <n v="4266176"/>
        <n v="4266177"/>
        <n v="4266178"/>
        <n v="4266179"/>
        <n v="4266180"/>
        <n v="4266181"/>
        <n v="4266182"/>
        <n v="4266183"/>
        <n v="4266184"/>
        <n v="4266185"/>
        <n v="4266186"/>
        <n v="4266190"/>
        <n v="4266191"/>
        <n v="4266192"/>
        <n v="4266193"/>
        <n v="4266194"/>
        <n v="4266195"/>
        <n v="4266196"/>
        <n v="4266197"/>
        <n v="4266198"/>
        <n v="4266199"/>
        <n v="4266200"/>
        <n v="4266201"/>
        <n v="4266202"/>
        <n v="4266203"/>
        <n v="4266204"/>
        <n v="4266205"/>
        <n v="4266206"/>
        <n v="4266207"/>
        <n v="4266208"/>
        <n v="4266209"/>
        <n v="4266210"/>
        <n v="4266211"/>
        <n v="4266212"/>
        <n v="4266213"/>
        <n v="4266214"/>
        <n v="4266215"/>
        <n v="4266298"/>
        <n v="4266299"/>
        <n v="4266300"/>
        <n v="4266301"/>
        <n v="4266302"/>
        <n v="4266303"/>
        <n v="4266304"/>
        <n v="4266305"/>
        <n v="4266306"/>
        <n v="4266307"/>
        <n v="4266308"/>
        <n v="4266309"/>
        <n v="4266310"/>
        <n v="4266311"/>
        <n v="4266312"/>
        <n v="4266424"/>
        <n v="4266425"/>
        <n v="4266426"/>
        <n v="4266427"/>
        <n v="4266428"/>
        <n v="4266429"/>
        <n v="4266430"/>
        <n v="4266431"/>
        <n v="4266432"/>
        <n v="4266433"/>
        <n v="4266434"/>
        <n v="4266435"/>
        <n v="4266436"/>
        <n v="4266437"/>
        <n v="4266438"/>
        <n v="4266439"/>
        <n v="4266440"/>
        <n v="4266441"/>
        <n v="4266442"/>
        <n v="4266443"/>
        <n v="4266444"/>
        <n v="4266445"/>
        <n v="4266446"/>
        <n v="4266447"/>
        <n v="4266743"/>
        <n v="4266744"/>
        <n v="4266745"/>
        <n v="4266746"/>
        <n v="4266747"/>
        <n v="4266748"/>
        <n v="4266749"/>
        <n v="4266750"/>
        <n v="4266751"/>
        <n v="4266752"/>
        <n v="4266753"/>
        <n v="4266754"/>
        <n v="4266755"/>
        <n v="4266756"/>
        <n v="4266757"/>
        <n v="4266758"/>
        <n v="4266759"/>
        <n v="4266760"/>
        <n v="4266761"/>
        <n v="4266762"/>
        <n v="4266763"/>
        <n v="4266764"/>
        <n v="4266765"/>
        <n v="4266766"/>
        <n v="4266767"/>
        <n v="4267054"/>
        <n v="4267055"/>
        <n v="4267056"/>
        <n v="4267057"/>
        <n v="4267058"/>
        <n v="4267059"/>
        <n v="4267060"/>
        <n v="4267061"/>
        <n v="4267062"/>
        <n v="4267063"/>
        <n v="4267064"/>
        <n v="4267065"/>
        <n v="4267066"/>
        <n v="4267067"/>
        <n v="4267068"/>
        <n v="4267069"/>
        <n v="4267070"/>
        <n v="4267071"/>
        <n v="4267072"/>
        <n v="4267073"/>
        <n v="4266980"/>
        <n v="4266981"/>
        <n v="4266982"/>
        <n v="4266983"/>
        <n v="4266984"/>
        <n v="4266985"/>
        <n v="4266986"/>
        <n v="4266987"/>
        <n v="4266988"/>
        <n v="4266989"/>
        <n v="4266990"/>
        <n v="4266991"/>
        <n v="4266992"/>
        <n v="4266993"/>
        <n v="4266994"/>
        <n v="4266995"/>
        <n v="4266996"/>
        <n v="4266997"/>
        <n v="4266998"/>
        <n v="4266999"/>
        <n v="4267000"/>
        <n v="4267001"/>
        <n v="4267002"/>
        <n v="4267003"/>
        <n v="4267004"/>
        <n v="4267265"/>
        <n v="4267266"/>
        <n v="4267267"/>
        <n v="4267268"/>
        <n v="4267269"/>
        <n v="4267270"/>
        <n v="4267271"/>
        <n v="4267272"/>
        <n v="4267273"/>
        <n v="4267274"/>
        <n v="4267275"/>
        <n v="4267276"/>
        <n v="4267277"/>
        <n v="4267278"/>
        <n v="4267279"/>
        <n v="4267280"/>
        <n v="4267281"/>
        <n v="4267282"/>
        <n v="4267283"/>
        <n v="4267284"/>
        <n v="4267285"/>
        <n v="4267286"/>
        <n v="4267287"/>
        <n v="4267288"/>
        <n v="4267289"/>
        <n v="4267442"/>
        <n v="4267443"/>
        <n v="4267444"/>
        <n v="4267445"/>
        <n v="4267446"/>
        <n v="4267447"/>
        <n v="4267448"/>
        <n v="4267449"/>
        <n v="4267450"/>
        <n v="4267451"/>
        <n v="4267452"/>
        <n v="4267453"/>
        <n v="4267454"/>
        <n v="4267455"/>
        <n v="4267456"/>
        <n v="4267457"/>
        <n v="4267458"/>
        <n v="4267459"/>
        <n v="4267460"/>
        <n v="4267461"/>
        <n v="4267462"/>
        <n v="4267463"/>
        <n v="4267464"/>
        <n v="4267465"/>
        <n v="4267466"/>
        <n v="4267740"/>
        <n v="4267741"/>
        <n v="4267742"/>
        <n v="4267743"/>
        <n v="4267744"/>
        <n v="4267745"/>
        <n v="4267746"/>
        <n v="4267747"/>
        <n v="4267748"/>
        <n v="4267750"/>
        <n v="4267751"/>
        <n v="4267752"/>
        <n v="4267753"/>
        <n v="4267754"/>
        <n v="4267755"/>
        <n v="4267756"/>
        <n v="4267757"/>
        <n v="4267758"/>
        <n v="4267759"/>
        <n v="4267760"/>
        <n v="4267761"/>
        <n v="4267762"/>
        <n v="4267763"/>
        <n v="4267764"/>
        <n v="4267768"/>
        <n v="4267961"/>
        <n v="4267962"/>
        <n v="4267963"/>
        <n v="4267964"/>
        <n v="4267965"/>
        <n v="4267966"/>
        <n v="4267967"/>
        <n v="4267968"/>
        <n v="4267969"/>
        <n v="4267970"/>
        <n v="4267971"/>
        <n v="4267972"/>
        <n v="4267973"/>
        <n v="4267974"/>
        <n v="4267975"/>
        <n v="4267976"/>
        <n v="4267977"/>
        <n v="4267978"/>
        <n v="4267979"/>
        <n v="4267980"/>
        <n v="4267981"/>
        <n v="4267982"/>
        <n v="4267983"/>
        <n v="4267984"/>
        <n v="4267985"/>
        <n v="4267929"/>
        <n v="4267930"/>
        <n v="4267931"/>
        <n v="4267932"/>
        <n v="4267933"/>
        <n v="4267934"/>
        <n v="4267935"/>
        <n v="4267936"/>
        <n v="4267937"/>
        <n v="4267938"/>
        <n v="4267939"/>
        <n v="4267940"/>
        <n v="4267941"/>
        <n v="4267942"/>
        <n v="4267943"/>
        <n v="4267944"/>
        <n v="4267945"/>
        <n v="4267946"/>
        <n v="4267947"/>
        <n v="4267948"/>
        <n v="4268205"/>
        <n v="4268206"/>
        <n v="4268207"/>
        <n v="4268208"/>
        <n v="4268209"/>
        <n v="4268210"/>
        <n v="4268211"/>
        <n v="4268212"/>
        <n v="4268213"/>
        <n v="4268214"/>
        <n v="4268215"/>
        <n v="4268216"/>
        <n v="4268217"/>
        <n v="4268218"/>
        <n v="4268219"/>
        <n v="4268220"/>
        <n v="4268221"/>
        <n v="4268222"/>
        <n v="4268223"/>
        <n v="4268224"/>
        <n v="4268225"/>
        <n v="4268226"/>
        <n v="4268227"/>
        <n v="4268228"/>
        <n v="4268229"/>
        <n v="4268123"/>
        <n v="4268124"/>
        <n v="4268125"/>
        <n v="4268126"/>
        <n v="4268127"/>
        <n v="4268128"/>
        <n v="4268129"/>
        <n v="4268130"/>
        <n v="4268131"/>
        <n v="4268132"/>
        <n v="4268133"/>
        <n v="4268134"/>
        <n v="4268135"/>
        <n v="4268136"/>
        <n v="4268137"/>
        <n v="4268138"/>
        <n v="4268139"/>
        <n v="4268140"/>
        <n v="4268141"/>
        <n v="4268142"/>
        <n v="4268143"/>
        <n v="4268144"/>
        <n v="4268145"/>
        <n v="4268146"/>
        <n v="4268147"/>
        <n v="4268446"/>
        <n v="4268439"/>
        <n v="4268438"/>
        <n v="4268453"/>
        <n v="4268445"/>
        <n v="4268458"/>
        <n v="4268451"/>
        <n v="4268454"/>
        <n v="4268457"/>
        <n v="4268443"/>
        <n v="4268449"/>
        <n v="4268436"/>
        <n v="4268452"/>
        <n v="4268450"/>
        <n v="4268459"/>
        <n v="4268448"/>
        <n v="4268455"/>
        <n v="4268447"/>
        <n v="4268437"/>
        <n v="4268441"/>
        <n v="4268444"/>
        <n v="4268440"/>
        <n v="4268456"/>
        <n v="4268442"/>
        <n v="4268460"/>
        <n v="4268461"/>
        <n v="4268462"/>
        <n v="4268463"/>
        <n v="4268464"/>
        <n v="4268465"/>
        <n v="4268466"/>
        <n v="4268467"/>
        <n v="4268468"/>
        <n v="4268469"/>
        <n v="4268470"/>
        <n v="4268471"/>
        <n v="4268472"/>
        <n v="4268473"/>
        <n v="4268474"/>
        <n v="4268475"/>
        <n v="4268476"/>
        <n v="4268477"/>
        <n v="4270562"/>
        <n v="4270563"/>
        <n v="4270564"/>
        <n v="4270565"/>
        <n v="4270566"/>
        <n v="4270567"/>
        <n v="4270568"/>
        <n v="4270569"/>
        <n v="4270570"/>
        <n v="4270572"/>
        <n v="4270573"/>
        <n v="4270574"/>
        <n v="4270575"/>
        <n v="4270576"/>
        <n v="4270577"/>
        <n v="4270578"/>
        <n v="4270579"/>
        <n v="4270580"/>
        <n v="4270581"/>
        <n v="4270582"/>
        <n v="4270583"/>
        <n v="4270584"/>
        <n v="4270585"/>
        <n v="4270586"/>
        <n v="4270587"/>
        <n v="4270588"/>
        <n v="4270589"/>
        <n v="4270590"/>
        <n v="4270591"/>
        <n v="4270592"/>
        <n v="4270593"/>
        <n v="4270594"/>
        <n v="4270595"/>
        <n v="4270596"/>
        <n v="4270597"/>
        <n v="4270598"/>
        <n v="4270599"/>
        <n v="4270600"/>
        <n v="4270601"/>
        <n v="4270602"/>
        <n v="4270603"/>
        <n v="4270959"/>
        <n v="4270960"/>
        <n v="4270961"/>
        <n v="4270962"/>
        <n v="4270963"/>
        <n v="4270964"/>
        <n v="4270965"/>
        <n v="4270966"/>
        <n v="4270967"/>
        <n v="4270968"/>
        <n v="4270969"/>
        <n v="4270970"/>
        <n v="4270971"/>
        <n v="4270972"/>
        <n v="4270973"/>
        <n v="4270974"/>
        <n v="4270975"/>
        <n v="4270976"/>
        <n v="4270977"/>
        <n v="4270995"/>
        <n v="4270996"/>
        <n v="4270997"/>
        <n v="4271247"/>
        <n v="4271248"/>
        <n v="4271249"/>
        <n v="4271250"/>
        <n v="4271251"/>
        <n v="4271252"/>
        <n v="4271253"/>
        <n v="4271254"/>
        <n v="4271255"/>
        <n v="4271256"/>
        <n v="4271257"/>
        <n v="4271258"/>
        <n v="4271259"/>
        <n v="4271260"/>
        <n v="4271261"/>
        <n v="4271262"/>
        <n v="4271263"/>
        <n v="4271264"/>
        <n v="4271265"/>
        <n v="4271266"/>
        <n v="4271267"/>
        <n v="4271268"/>
        <n v="4271269"/>
        <n v="4271270"/>
        <n v="4271271"/>
        <n v="4271272"/>
        <n v="4271273"/>
        <n v="4271274"/>
        <n v="4271275"/>
        <n v="4271276"/>
        <n v="4271277"/>
        <n v="4271278"/>
        <n v="4271279"/>
        <n v="4271280"/>
        <n v="4271281"/>
        <n v="4271282"/>
        <n v="4271283"/>
        <n v="4271284"/>
        <n v="4271285"/>
        <n v="4271286"/>
        <n v="4271287"/>
        <n v="4271288"/>
        <n v="4271289"/>
        <n v="4271372"/>
        <n v="4271373"/>
        <n v="4271374"/>
        <n v="4271389"/>
        <n v="4271390"/>
        <n v="4271391"/>
        <n v="4271392"/>
        <n v="4271357"/>
        <n v="4271358"/>
        <n v="4271359"/>
        <n v="4271360"/>
        <n v="4271361"/>
        <n v="4271362"/>
        <n v="4271363"/>
        <n v="4271364"/>
        <n v="4271365"/>
        <n v="4271366"/>
        <n v="4271538"/>
        <n v="4271539"/>
        <n v="4271540"/>
        <n v="4271541"/>
        <n v="4271542"/>
        <n v="4271543"/>
        <n v="4271544"/>
        <n v="4271545"/>
        <n v="4271546"/>
        <n v="4271547"/>
        <n v="4271548"/>
        <n v="4271549"/>
        <n v="4271550"/>
        <n v="4271551"/>
        <n v="4271552"/>
        <n v="4271553"/>
        <n v="4271554"/>
        <n v="4271555"/>
        <n v="4271556"/>
        <n v="4271557"/>
        <n v="4271558"/>
        <n v="4271559"/>
        <n v="4271560"/>
        <n v="4271635"/>
        <n v="4271636"/>
        <n v="4271912"/>
        <n v="4271913"/>
        <n v="4271914"/>
        <n v="4271915"/>
        <n v="4271916"/>
        <n v="4271917"/>
        <n v="4271918"/>
        <n v="4271919"/>
        <n v="4271920"/>
        <n v="4271921"/>
        <n v="4271922"/>
        <n v="4271923"/>
        <n v="4271924"/>
        <n v="4271925"/>
        <n v="4271926"/>
        <n v="4271927"/>
        <n v="4271928"/>
        <n v="4271929"/>
        <n v="4271930"/>
        <n v="4271931"/>
        <n v="4271889"/>
        <n v="4271890"/>
        <n v="4271891"/>
        <n v="4271892"/>
        <n v="4271893"/>
        <n v="4271894"/>
        <n v="4271895"/>
        <n v="4271896"/>
        <n v="4271897"/>
        <n v="4271898"/>
        <n v="4271899"/>
        <n v="4271900"/>
        <n v="4271901"/>
        <n v="4271902"/>
        <n v="4271903"/>
        <n v="4271904"/>
        <n v="4271905"/>
        <n v="4271906"/>
        <n v="4271907"/>
        <n v="4271908"/>
        <n v="4271909"/>
        <n v="4271910"/>
        <n v="4271911"/>
        <n v="4271946"/>
        <n v="4271947"/>
        <n v="4271948"/>
        <n v="4271949"/>
        <n v="4271950"/>
        <n v="4272287"/>
        <n v="4272288"/>
        <n v="4272289"/>
        <n v="4272290"/>
        <n v="4272291"/>
        <n v="4272292"/>
        <n v="4272293"/>
        <n v="4272294"/>
        <n v="4272295"/>
        <n v="4272296"/>
        <n v="4272297"/>
        <n v="4272298"/>
        <n v="4272299"/>
        <n v="4272300"/>
        <n v="4272325"/>
        <n v="4272275"/>
        <n v="4272276"/>
        <n v="4272277"/>
        <n v="4272278"/>
        <n v="4272279"/>
        <n v="4272280"/>
        <n v="4272281"/>
        <n v="4272282"/>
        <n v="4272283"/>
        <n v="4272284"/>
        <n v="4272285"/>
        <n v="4272286"/>
        <n v="4272251"/>
        <n v="4272252"/>
        <n v="4272253"/>
        <n v="4272254"/>
        <n v="4272255"/>
        <n v="4272256"/>
        <n v="4272257"/>
        <n v="4272258"/>
        <n v="4272259"/>
        <n v="4272260"/>
        <n v="4272261"/>
        <n v="4272262"/>
        <n v="4272263"/>
        <n v="4272264"/>
        <n v="4272265"/>
        <n v="4272266"/>
        <n v="4272267"/>
        <n v="4272268"/>
        <n v="4272269"/>
        <n v="4272270"/>
        <n v="4272271"/>
        <n v="4272272"/>
        <n v="4272273"/>
        <n v="4272274"/>
        <n v="4272224"/>
        <n v="4272225"/>
        <n v="4272226"/>
        <n v="4272227"/>
        <n v="4272228"/>
        <n v="4272229"/>
        <n v="4272230"/>
        <n v="4272231"/>
        <n v="4272232"/>
        <n v="4272233"/>
        <n v="4272234"/>
        <n v="4272235"/>
        <n v="4272236"/>
        <n v="4272237"/>
        <n v="4272238"/>
        <n v="4272359"/>
        <n v="4272360"/>
        <n v="4272361"/>
        <n v="4272362"/>
        <n v="4272363"/>
        <n v="4272364"/>
        <n v="4272365"/>
        <n v="4272366"/>
        <n v="4272367"/>
        <n v="4272377"/>
        <n v="4272378"/>
        <n v="4272379"/>
        <n v="4272380"/>
        <n v="4272381"/>
        <n v="4272382"/>
        <n v="4272383"/>
        <n v="4272384"/>
        <n v="4272385"/>
        <n v="4272950"/>
        <n v="4272951"/>
        <n v="4272952"/>
        <n v="4272953"/>
        <n v="4272954"/>
        <n v="4272955"/>
        <n v="4272956"/>
        <n v="4272957"/>
        <n v="4272958"/>
        <n v="4272959"/>
        <n v="4272960"/>
        <n v="4272961"/>
        <n v="4272962"/>
        <n v="4272963"/>
        <n v="4272964"/>
        <n v="4272965"/>
        <n v="4272966"/>
        <n v="4272967"/>
        <n v="4272968"/>
        <n v="4272969"/>
        <n v="4272970"/>
        <n v="4272971"/>
        <n v="4272972"/>
        <n v="4272973"/>
        <n v="4272974"/>
        <n v="4272895"/>
        <n v="4272896"/>
        <n v="4272897"/>
        <n v="4272898"/>
        <n v="4272899"/>
        <n v="4272900"/>
        <n v="4272901"/>
        <n v="4272902"/>
        <n v="4272903"/>
        <n v="4272904"/>
        <n v="4272905"/>
        <n v="4272906"/>
        <n v="4272907"/>
        <n v="4272908"/>
        <n v="4272909"/>
        <n v="4272910"/>
        <n v="4272911"/>
        <n v="4272912"/>
        <n v="4272913"/>
        <n v="4272914"/>
        <n v="4272915"/>
        <n v="4272916"/>
        <n v="4272917"/>
        <n v="4272918"/>
        <n v="4272919"/>
        <n v="4273199"/>
        <n v="4273200"/>
        <n v="4273201"/>
        <n v="4273202"/>
        <n v="4273203"/>
        <n v="4273204"/>
        <n v="4273205"/>
        <n v="4273206"/>
        <n v="4273207"/>
        <n v="4273208"/>
        <n v="4273209"/>
        <n v="4273210"/>
        <n v="4273211"/>
        <n v="4273212"/>
        <n v="4273213"/>
        <n v="4273214"/>
        <n v="4273215"/>
        <n v="4273216"/>
        <n v="4273217"/>
        <n v="4273218"/>
        <n v="4273219"/>
        <n v="4273220"/>
        <n v="4273221"/>
        <n v="4273222"/>
        <n v="4273223"/>
        <n v="4273466"/>
        <n v="4273467"/>
        <n v="4273468"/>
        <n v="4273469"/>
        <n v="4273470"/>
        <n v="4273471"/>
        <n v="4273472"/>
        <n v="4273473"/>
        <n v="4273474"/>
        <n v="4273475"/>
        <n v="4273476"/>
        <n v="4273477"/>
        <n v="4273478"/>
        <n v="4273479"/>
        <n v="4273480"/>
        <n v="4273481"/>
        <n v="4273482"/>
        <n v="4273483"/>
        <n v="4273484"/>
        <n v="4273485"/>
        <n v="4273486"/>
        <n v="4273487"/>
        <n v="4273488"/>
        <n v="4273489"/>
        <n v="4273490"/>
        <n v="4273538"/>
        <n v="4273539"/>
        <n v="4273540"/>
        <n v="4273541"/>
        <n v="4273542"/>
        <n v="4273543"/>
        <n v="4273544"/>
        <n v="4273545"/>
        <n v="4273546"/>
        <n v="4273547"/>
        <n v="4273548"/>
        <n v="4273549"/>
        <n v="4273550"/>
        <n v="4273551"/>
        <n v="4273552"/>
        <n v="4273553"/>
        <n v="4273554"/>
        <n v="4273555"/>
        <n v="4273556"/>
        <n v="4273557"/>
        <n v="4273558"/>
        <n v="4273559"/>
        <n v="4273560"/>
        <n v="4273561"/>
        <n v="4273562"/>
      </sharedItems>
    </cacheField>
    <cacheField name="LAST NAME" numFmtId="0">
      <sharedItems count="844">
        <s v="AGUILAR"/>
        <s v="BATALLER"/>
        <s v="CABELLO"/>
        <s v="CARALDE"/>
        <s v="DEANG"/>
        <s v="DIZON"/>
        <s v="FAUST"/>
        <s v="MAGSANOC"/>
        <s v="MANRIQUE"/>
        <s v="MITANTE"/>
        <s v="ORTIZ"/>
        <s v="VALDEZ"/>
        <s v="ANDRADE"/>
        <s v="ANING JR."/>
        <s v="BAQUIANO"/>
        <s v="CUNANAN"/>
        <s v="EDER"/>
        <s v="ERLANDEZ"/>
        <s v="MANALANSAN"/>
        <s v="OLAVIDEZ"/>
        <s v="PELIGRO"/>
        <s v="RAMIREZ"/>
        <s v="SAMIA"/>
        <s v="SEMBRANO"/>
        <s v="SUNGA"/>
        <s v="TAGADTAD"/>
        <s v="TAYKO"/>
        <s v="VICK"/>
        <s v="CAJIPE"/>
        <s v="ARMAS"/>
        <s v="BAYAN"/>
        <s v="CALARA"/>
        <s v="CARREON"/>
        <s v="DE GUZMAN"/>
        <s v="DIMAANDAL"/>
        <s v="DIMACALI"/>
        <s v="DOLOJAN"/>
        <s v="ESCARLAN"/>
        <s v="FELICES"/>
        <s v="LIM-IT"/>
        <s v="MALACAD"/>
        <s v="MANDAP"/>
        <s v="MARAMAG"/>
        <s v="NARCISO"/>
        <s v="NUNAG"/>
        <s v="OLIVEROS"/>
        <s v="PINEDA"/>
        <s v="AMBA"/>
        <s v="BALINGIT"/>
        <s v="BALONDO"/>
        <s v="BAUTISTA"/>
        <s v="BLANCO"/>
        <s v="BROSAS"/>
        <s v="CALAGUAS"/>
        <s v="CATACUTAN"/>
        <s v="DAPOC"/>
        <s v="DOMINGO"/>
        <s v="FERNANDEZ"/>
        <s v="FERRER"/>
        <s v="GEDRAGA"/>
        <s v="MALANA"/>
        <s v="MALLARI"/>
        <s v="MANALANG"/>
        <s v="MUÑOZ"/>
        <s v="PADILLA"/>
        <s v="PATIO"/>
        <s v="RAQUEDAN"/>
        <s v="RAZON"/>
        <s v="ROSARIO"/>
        <s v="ZAMBALE"/>
        <s v="AGUIRRE"/>
        <s v="ANTONIO"/>
        <s v="BENITEZ"/>
        <s v="CARLOS"/>
        <s v="CASUNDO"/>
        <s v="DE QUITO"/>
        <s v="DE VOTA"/>
        <s v="DELA CRUZ"/>
        <s v="DOCULARA"/>
        <s v="LIMIAC"/>
        <s v="LUNA"/>
        <s v="MARIN"/>
        <s v="MARQUEZ"/>
        <s v="MENDOZA"/>
        <s v="MITRA"/>
        <s v="MONTILLON"/>
        <s v="NAVARRO"/>
        <s v="NOVENO"/>
        <s v="PARAS"/>
        <s v="RAÑADA"/>
        <s v="TACOGLOY"/>
        <s v="TAKAHASHI"/>
        <s v="TUZON"/>
        <s v="ULIT"/>
        <s v="VIRAY"/>
        <s v="ACOSTA"/>
        <s v="ADIVA"/>
        <s v="ATIENZA"/>
        <s v="CAYAN"/>
        <s v="CENTENO"/>
        <s v="CURA"/>
        <s v="DALAMPASIG"/>
        <s v="EQUIPILAG"/>
        <s v="LEGASPI"/>
        <s v="LIBUSTIS"/>
        <s v="LIMPIN"/>
        <s v="LIWANAG"/>
        <s v="MANZANILLO"/>
        <s v="PADUA"/>
        <s v="QUIAMBAO"/>
        <s v="SOLIS"/>
        <s v="TABULINA"/>
        <s v="TAGACAY"/>
        <s v="TAPANG"/>
        <s v="TOMBO"/>
        <s v="TUCA"/>
        <s v="BUAN"/>
        <s v="CATAP"/>
        <s v="CAYANAN"/>
        <s v="DELIVERIO"/>
        <s v="GABUCAY"/>
        <s v="MARIÑAS"/>
        <s v="MATIBAG"/>
        <s v="MONTALES"/>
        <s v="PORTILLO"/>
        <s v="SICAT"/>
        <s v="QUITO"/>
        <s v="ESCUETA"/>
        <s v="BALBIN"/>
        <s v="CALIBUSO"/>
        <s v="CAWALING"/>
        <s v="CIPRIANO"/>
        <s v="FABROS"/>
        <s v="GALZOTE"/>
        <s v="MADRIDANO JR."/>
        <s v="MAGSAKAY"/>
        <s v="MANGALINDAN"/>
        <s v="NICDAO"/>
        <s v="PUNZALAN"/>
        <s v="SAMSON"/>
        <s v="TALAVERA"/>
        <s v="TIANELA"/>
        <s v="ALADANO"/>
        <s v="ARAÑAS"/>
        <s v="BARLES"/>
        <s v="CABRERA"/>
        <s v="CATULONG"/>
        <s v="DALUMA"/>
        <s v="DELA ROSA"/>
        <s v="DULLAGA"/>
        <s v="ESGUERRA"/>
        <s v="FRANCISCO"/>
        <s v="GOMEZ"/>
        <s v="GONDONG"/>
        <s v="JELLEY"/>
        <s v="LAGAYAN"/>
        <s v="NAGUIT"/>
        <s v="OCCIDENTAL"/>
        <s v="ORDOÑA"/>
        <s v="PATRICIO"/>
        <s v="PILAPIL JR."/>
        <s v="RICAFORT"/>
        <s v="TAÑEDO"/>
        <s v="VALEÑA"/>
        <s v="ABAD"/>
        <s v="BACOMO"/>
        <s v="BAMBA"/>
        <s v="BATAC"/>
        <s v="BESMONTE"/>
        <s v="CELIS"/>
        <s v="DE TABLAN"/>
        <s v="FRANCISCO JR."/>
        <s v="HABER"/>
        <s v="LOCMAYON"/>
        <s v="LOPEZ"/>
        <s v="MASBANG"/>
        <s v="RACCA"/>
        <s v="RAGASA"/>
        <s v="SARMIENTO"/>
        <s v="SEBASTIAN"/>
        <s v="SEMACIO"/>
        <s v="SIOS-E"/>
        <s v="TENGCO"/>
        <s v="VENTURA II"/>
        <s v="VIBAL"/>
        <s v="BROWN"/>
        <s v="CABAL"/>
        <s v="CACHERO"/>
        <s v="DANCEL"/>
        <s v="GELVIZON"/>
        <s v="LACANLALE"/>
        <s v="LORENZO"/>
        <s v="MANAYAN"/>
        <s v="MARATAS"/>
        <s v="PARAYAOAN"/>
        <s v="SALONGA"/>
        <s v="SALUM"/>
        <s v="SAPON"/>
        <s v="SIMBULAN"/>
        <s v="TULIO"/>
        <s v="VITUG"/>
        <s v="AGDAN"/>
        <s v="AGUILANDO"/>
        <s v="BANDOLA"/>
        <s v="CANDIDATO"/>
        <s v="CARPIO"/>
        <s v="EUSTAQUIO"/>
        <s v="GALLARDO"/>
        <s v="GONZALES"/>
        <s v="IGNACIO"/>
        <s v="LAVARIAS"/>
        <s v="MAGNATO"/>
        <s v="MARQUITA"/>
        <s v="MELECIO"/>
        <s v="NARRA"/>
        <s v="PAMINTUAN"/>
        <s v="PILARTA"/>
        <s v="RAMOS"/>
        <s v="RIGOR"/>
        <s v="SALAZAR"/>
        <s v="SANTOS"/>
        <s v="SIRON"/>
        <s v="VEGA"/>
        <s v="AQUINO"/>
        <s v="BALAGA"/>
        <s v="BALDIVICIO"/>
        <s v="CAÑEDO"/>
        <s v="DE GUZMAN JR"/>
        <s v="GARCIA"/>
        <s v="GUEVARRA"/>
        <s v="MANGILA"/>
        <s v="MANUEL"/>
        <s v="PANGAN"/>
        <s v="POLINGDAY"/>
        <s v="ROLL"/>
        <s v="SAN PEDRO"/>
        <s v="SIBUG"/>
        <s v="TOLENTINO"/>
        <s v="UPO"/>
        <s v="ALIGO"/>
        <s v="ACERO"/>
        <s v="AJOC"/>
        <s v="AMISOLA"/>
        <s v="BARRIENTOS"/>
        <s v="BORROMEO"/>
        <s v="CEREZO"/>
        <s v="CLEMENTE"/>
        <s v="GONDRANEOS"/>
        <s v="MALONZO"/>
        <s v="MAÑALAC JR."/>
        <s v="MANGOSING"/>
        <s v="MILAOR"/>
        <s v="NAOE"/>
        <s v="RIVERA"/>
        <s v="SALVADOR"/>
        <s v="TORRES"/>
        <s v="VILLEGAS"/>
        <s v="CALSO"/>
        <s v="BORDON"/>
        <s v="AGUMBAY"/>
        <s v="FELICIANO"/>
        <s v="MERCADO"/>
        <s v="PISON"/>
        <s v="WATANABE"/>
        <s v="AMANTE"/>
        <s v="BATARA"/>
        <s v="CADIANG"/>
        <s v="CASTRO"/>
        <s v="COLUMBITAY"/>
        <s v="DIÑOSO"/>
        <s v="DUNGCA"/>
        <s v="ENRIQUEZ"/>
        <s v="FRANCIA"/>
        <s v="LIAVE"/>
        <s v="MANANSALA"/>
        <s v="MANZOLIM"/>
        <s v="MASONG"/>
        <s v="OLI"/>
        <s v="PARE "/>
        <s v="PASANA"/>
        <s v="RAZO"/>
        <s v="RONQUILLO"/>
        <s v="SALANDANAN"/>
        <s v="SENAPILO"/>
        <s v="SOZA"/>
        <s v="TIMBOL"/>
        <s v="ULEP"/>
        <s v="WONG"/>
        <s v="ANCHETA"/>
        <s v="CARIÑO"/>
        <s v="FAELDIN"/>
        <s v="FELIMON"/>
        <s v="FLORES"/>
        <s v="GUINTO"/>
        <s v="GUTIERREZ"/>
        <s v="LAXAMANA"/>
        <s v="MALAQUE"/>
        <s v="MARIANO"/>
        <s v="OBIANO"/>
        <s v="PAGE"/>
        <s v="REDOMA"/>
        <s v="REYES"/>
        <s v="URBANO"/>
        <s v="LUMAGBAS"/>
        <s v="MENGOTE"/>
        <s v="NACU"/>
        <s v="BACSAL"/>
        <s v="DAVID"/>
        <s v="LUMNA"/>
        <s v="VALLARTA"/>
        <s v="ABELLO"/>
        <s v="CORDERO"/>
        <s v="DELMONTE"/>
        <s v="FORTEZ"/>
        <s v="LEQUILLO"/>
        <s v="LICUP"/>
        <s v="LUMANLAN"/>
        <s v="MANGUBAT"/>
        <s v="PABION"/>
        <s v="PANGILINAN"/>
        <s v="POLICARPIO"/>
        <s v="RODRIGUEZ"/>
        <s v="BONIFACIO"/>
        <s v="CRUZ"/>
        <s v="DAVID III"/>
        <s v="DUMAYAG"/>
        <s v="ESTRADA"/>
        <s v="FERNANDO"/>
        <s v="GUARIN"/>
        <s v="HERNANDEZ"/>
        <s v="JACOB"/>
        <s v="LACSON"/>
        <s v="LAGMAN"/>
        <s v="MANUNTAG"/>
        <s v="MONTAÑEZ"/>
        <s v="NICOLAS"/>
        <s v="PITPIT"/>
        <s v="REBLANDO"/>
        <s v="RETUCSAN"/>
        <s v="TUAZON"/>
        <s v="UBANDO"/>
        <s v="YUMUL"/>
        <s v="OSORIO"/>
        <s v="BARQUIN"/>
        <s v="CATIPON"/>
        <s v="DELOS SANTOS"/>
        <s v="JOSEPH"/>
        <s v="LUCAS"/>
        <s v="PALAD"/>
        <s v="PATAWARAN"/>
        <s v="RIMANDO"/>
        <s v="SHEARER"/>
        <s v="VALLEJOS"/>
        <s v="ALBERCA"/>
        <s v="AMBROCIO"/>
        <s v="BONDOC"/>
        <s v="CABEBE"/>
        <s v="CONRADO"/>
        <s v="CORPUZ"/>
        <s v="CUADERNO"/>
        <s v="DELOTABO"/>
        <s v="GAW"/>
        <s v="GERONIMO"/>
        <s v="MULI"/>
        <s v="PANDI"/>
        <s v="PASCO"/>
        <s v="SANCHEZ"/>
        <s v="SAYAT"/>
        <s v="SIARON"/>
        <s v="SIBAL"/>
        <s v="TACDOL"/>
        <s v="TIRIA"/>
        <s v="ALIPIO"/>
        <s v="BANSIL"/>
        <s v="BOGNOT"/>
        <s v="CAPARAS"/>
        <s v="DIONISIO"/>
        <s v="FRANCO"/>
        <s v="GRIVAS"/>
        <s v="JIMENEZ"/>
        <s v="JOR"/>
        <s v="LADISLA"/>
        <s v="LIBARDO"/>
        <s v="MAGALING"/>
        <s v="MANCIA"/>
        <s v="ROJAS"/>
        <s v="ROMAN"/>
        <s v="ROQUE"/>
        <s v="ABANTAO"/>
        <s v="BAES"/>
        <s v="CUETO"/>
        <s v="DUCUT"/>
        <s v="GALORAN"/>
        <s v="GUIVALLA"/>
        <s v="LISING"/>
        <s v="LUGTU"/>
        <s v="MADUCDOC"/>
        <s v="MANGAHAS"/>
        <s v="RICARTE"/>
        <s v="SAMBITO"/>
        <s v="CALMONA"/>
        <s v="SALITA"/>
        <s v="YABUT"/>
        <s v="TIBE"/>
        <s v="BALBOA"/>
        <s v="DAYRIT"/>
        <s v="ALARDE"/>
        <s v="LANSANGAN"/>
        <s v="MAHINAY"/>
        <s v="GALSIM"/>
        <s v="LINSAO"/>
        <s v="ROSALES"/>
        <s v="LUSUNG"/>
        <s v="NUQUI"/>
        <s v="ESTACIO"/>
        <s v="LAGURA"/>
        <s v="LAPINID"/>
        <s v="DOTOR"/>
        <s v="ABDUL RAUF"/>
        <s v="BON"/>
        <s v="BUSA"/>
        <s v="LAXA"/>
        <s v="CAPITULO"/>
        <s v="DANTING"/>
        <s v="DIAZ"/>
        <s v="ELCANO"/>
        <s v="FAJARDO"/>
        <s v="FRONTERA"/>
        <s v="GABAT"/>
        <s v="GICANA"/>
        <s v="GRANFIL"/>
        <s v="HURADO"/>
        <s v="LOBO"/>
        <s v="LUMBA"/>
        <s v="MATIAS"/>
        <s v="PALACIO"/>
        <s v="PINTES"/>
        <s v="SERRANO"/>
        <s v="YUNUN"/>
        <s v="AVILA"/>
        <s v="BALATBAT JR"/>
        <s v="BAROMEDA"/>
        <s v="BERNARDO"/>
        <s v="BESA"/>
        <s v="CALALANG"/>
        <s v="CALATAYUD"/>
        <s v="CALICA"/>
        <s v="DE JESUS"/>
        <s v="ESCUREL"/>
        <s v="GAGAOIN"/>
        <s v="MANINGDING"/>
        <s v="MECA"/>
        <s v="NULUD"/>
        <s v="TADO"/>
        <s v="TAGUIBAO"/>
        <s v="TISMO"/>
        <s v="VILLA"/>
        <s v="CRISOSTOMO"/>
        <s v="LEDESMA"/>
        <s v="TERCENIO"/>
        <s v="LANDINGIN"/>
        <s v="SUYOM"/>
        <s v="ALAJAR"/>
        <s v="GAMA"/>
        <s v="TUSCANO"/>
        <s v="JAVIER"/>
        <s v="MONES"/>
        <s v="MICLAT"/>
        <s v="ANGLING"/>
        <s v="DAMASCO"/>
        <s v="MANUZON"/>
        <s v="SAWAL"/>
        <s v="MANITI"/>
        <s v="BORRICO"/>
        <s v="CANGCO"/>
        <s v="CARRASCO"/>
        <s v="CATRIZ"/>
        <s v="CORDITA"/>
        <s v="DELARNA"/>
        <s v="DIAMSE"/>
        <s v="GAMBOA"/>
        <s v="ISAIS"/>
        <s v="MESINA"/>
        <s v="NAUGLE"/>
        <s v="OLALIA"/>
        <s v="PABALAN"/>
        <s v="PEDRASA"/>
        <s v="PEÑA"/>
        <s v="PINGOY"/>
        <s v="PORNILLOSA"/>
        <s v="POY LORENZO"/>
        <s v="RAYMUNDO"/>
        <s v="SARATE"/>
        <s v="SUMBRANA"/>
        <s v="YAPCENGCO"/>
        <s v="ALVERO"/>
        <s v="ARENOS"/>
        <s v="BALUYUT"/>
        <s v="CASIPONG"/>
        <s v="CONCEPCION"/>
        <s v="CORONEL"/>
        <s v="CUTSHALL"/>
        <s v="GATUS"/>
        <s v="HERRERA"/>
        <s v="LULU"/>
        <s v="MARTOS"/>
        <s v="PASCUAL"/>
        <s v="RAYO"/>
        <s v="RECALDE"/>
        <s v="REMOLONA"/>
        <s v="SALAS"/>
        <s v="VILORIA"/>
        <s v="ALCAIDE"/>
        <s v="CANLAS"/>
        <s v="CASIS"/>
        <s v="ELEGINO"/>
        <s v="GILMO"/>
        <s v="GUILLERMO"/>
        <s v="LAPUZ"/>
        <s v="LINAWOD"/>
        <s v="LOZANO"/>
        <s v="MANALO"/>
        <s v="MARAHAY"/>
        <s v="MEDINA"/>
        <s v="PEROTE"/>
        <s v="ROLAND"/>
        <s v="SARENAS"/>
        <s v="STA IGLESIA"/>
        <s v="TABLANTE"/>
        <s v="TIRONA"/>
        <s v="VILLAREAL"/>
        <s v="ABARCA"/>
        <s v="BACOTO"/>
        <s v="BULAGAO JR."/>
        <s v="CALIZO"/>
        <s v="DULAY"/>
        <s v="ESPE"/>
        <s v="FUELLAS"/>
        <s v="JABAL"/>
        <s v="MALISON"/>
        <s v="MANLAPAZ"/>
        <s v="MINO"/>
        <s v="PASION"/>
        <s v="PINO"/>
        <s v="QUIZON"/>
        <s v="SANGABOL"/>
        <s v="SUMADIA"/>
        <s v="TEODORO"/>
        <s v="TUMBALI"/>
        <s v="ADDISON"/>
        <s v="ALEJANDRO"/>
        <s v="AWANIN"/>
        <s v="BELLEZA"/>
        <s v="BRINAS"/>
        <s v="CIRIBAN"/>
        <s v="CORCUERA"/>
        <s v="DUQUE"/>
        <s v="GALANG"/>
        <s v="LAGUTAN"/>
        <s v="MACASPAC"/>
        <s v="MANAHAN"/>
        <s v="MANAOIS"/>
        <s v="PARAGAS"/>
        <s v="REFUERZO"/>
        <s v="TUMANG"/>
        <s v="BELTRAN"/>
        <s v="BUTCHAYO"/>
        <s v="CALLEDO"/>
        <s v="DALUZ"/>
        <s v="DE LEON"/>
        <s v="GUERRERO"/>
        <s v="OLIVA"/>
        <s v="PAJARILLAGA"/>
        <s v="PERALTA"/>
        <s v="VITANGCOL"/>
        <s v="HASHIM"/>
        <s v="ISIP"/>
        <s v="JOSON"/>
        <s v="MIRASOL"/>
        <s v="OBRA"/>
        <s v="PEREZ"/>
        <s v="QUITALIG"/>
        <s v="VILLAS"/>
        <s v="BALAGOT"/>
        <s v="BANTING"/>
        <s v="DELIMA JR."/>
        <s v="ESTOCADA"/>
        <s v="GUYAGON"/>
        <s v="HABITAN"/>
        <s v="LUAREZ"/>
        <s v="MADAYAG"/>
        <s v="MATIENZO"/>
        <s v="NOBLEZA"/>
        <s v="RESURRECCION"/>
        <s v="SAHAGUN"/>
        <s v="TUAÑO"/>
        <s v="TUMBOKON"/>
        <s v="VILLANUEVA"/>
        <s v="YAMBAO"/>
        <s v="ALFONSO"/>
        <s v="BACTAD"/>
        <s v="BAYLON"/>
        <s v="CORONEL JR."/>
        <s v="COSTIBOLO"/>
        <s v="GAGUI"/>
        <s v="GHANMI"/>
        <s v="JORGE"/>
        <s v="LAZO"/>
        <s v="LEGASTO"/>
        <s v="RICARDO"/>
        <s v="RUEDA"/>
        <s v="SAMONTE"/>
        <s v="TESORO"/>
        <s v="CAOAGDAN"/>
        <s v="BARENAS"/>
        <s v="AGASA"/>
        <s v="ALBERTO"/>
        <s v="BACLIG"/>
        <s v="BANAN"/>
        <s v="BARAL"/>
        <s v="CALUANG"/>
        <s v="GAMUROT"/>
        <s v="HECHONA"/>
        <s v="IMPERIAL"/>
        <s v="LACSINA"/>
        <s v="LLANETA"/>
        <s v="MANALAC"/>
        <s v="MORENO"/>
        <s v="MULLON"/>
        <s v="ONIT"/>
        <s v="PASAMONTE"/>
        <s v="TABUNDA"/>
        <s v="VILLASIN"/>
        <s v="ALAMA"/>
        <s v="AQUINDE"/>
        <s v="ARCIGA"/>
        <s v="COCHON"/>
        <s v="CULALA"/>
        <s v="HIDALGO"/>
        <s v="MANJILANI"/>
        <s v="MONTEMAYOR"/>
        <s v="NACPIL"/>
        <s v="SINIO"/>
        <s v="VALLESTEROS"/>
        <s v="VELASCO"/>
        <s v="VILLAVICENCIO"/>
        <s v="ZABALA"/>
        <s v="CASIPIT"/>
        <s v="MIRANDA"/>
        <s v="ABERIN"/>
        <s v="JARANTILLA"/>
        <s v="RAMIRO"/>
        <s v="VALETE"/>
        <s v="BULACSO"/>
        <s v="CALILUNG"/>
        <s v="CONEJOS"/>
        <s v="CUSTODIO"/>
        <s v="DADUYA"/>
        <s v="ESPELETA"/>
        <s v="ESPIRITU"/>
        <s v="LAPIRA"/>
        <s v="NIEVES"/>
        <s v="ORQUERO"/>
        <s v="RILLORAZA"/>
        <s v="SAMBAJON"/>
        <s v="SUPOT"/>
        <s v="VERANO "/>
        <s v="ABAN"/>
        <s v="MORALES"/>
        <s v="BELEGANIO"/>
        <s v="DE ASIS"/>
        <s v="CABADDU"/>
        <s v="QUILALA"/>
        <s v="CHAVEZ"/>
        <s v="HENSON"/>
        <s v="GUINGON"/>
        <s v="MANIQUIZ"/>
        <s v="BALLOCANAG"/>
        <s v="DEVILLES"/>
        <s v="MAÑALAC"/>
        <s v="MANABAT"/>
        <s v="RAMAC"/>
        <s v="ABELLANOZA JR."/>
        <s v="CAMBA"/>
        <s v="CAYABYAB"/>
        <s v="DESTOR"/>
        <s v="LINSANGAN"/>
        <s v="MACOROL"/>
        <s v="MONTALBAN"/>
        <s v="NACO"/>
        <s v="NERI"/>
        <s v="ROMERO"/>
        <s v="SANGCAP"/>
        <s v="SORIANO"/>
        <s v="VARGAS JR."/>
        <s v="VILLACORTA"/>
        <s v="RAMOS III"/>
        <s v="DULO"/>
        <s v="DEATRAS"/>
        <s v="AGTARAP"/>
        <s v="QUOZON"/>
        <s v="DUPLON"/>
        <s v="INGOY"/>
        <s v="MAGNO"/>
        <s v="MANESE"/>
        <s v="MENESES"/>
        <s v="MOULIC"/>
        <s v="TANGLAO"/>
        <s v="TOBIAS"/>
        <s v="TULIN"/>
        <s v="CUBELO"/>
        <s v="AGABAO"/>
        <s v="BALLESTEROS"/>
        <s v="CACHO"/>
        <s v="CALDERON"/>
        <s v="SONGCO"/>
        <s v="TAGUININ"/>
        <s v="WOLFE"/>
        <s v="DOLZ"/>
        <s v="ALTEJAR"/>
        <s v="AYONAN"/>
        <s v="BALILO"/>
        <s v="COLIBAR"/>
        <s v="DEL MONTE"/>
        <s v="EUSEBIO"/>
        <s v="GUECO"/>
        <s v="LUBO"/>
        <s v="NGITNGIT"/>
        <s v="OGAYON"/>
        <s v="PETACIO"/>
        <s v="RAFALLO"/>
        <s v="SUMILE"/>
        <s v="TE"/>
        <s v="VILLARBA"/>
        <s v="BANDONG"/>
        <s v="COLLAMAR"/>
        <s v="CORTADO"/>
        <s v="ESPARES"/>
        <s v="FERMIN"/>
        <s v="IMBORNAL"/>
        <s v="JACOBO"/>
        <s v="LIWAG"/>
        <s v="MARICABAN"/>
        <s v="MAYCO"/>
        <s v="OCAMPO"/>
        <s v="PANDIC"/>
        <s v="SALOMON"/>
        <s v="RELI"/>
        <s v="BENATON"/>
        <s v="DAKIWAS"/>
        <s v="NUEVA"/>
        <s v="ALONZO"/>
        <s v="CASTANTE"/>
        <s v="DABI"/>
        <s v="GALANTA"/>
        <s v="MALABA"/>
        <s v="PALABAY"/>
        <s v="REDOBLADO"/>
        <s v="YALUNG"/>
        <s v="ABALOS"/>
        <s v="ARIDA"/>
        <s v="BERNASOL"/>
        <s v="DALMAN"/>
        <s v="ESTIPULAR"/>
        <s v="ESTUDILLO"/>
        <s v="HAY"/>
        <s v="LUGUE"/>
        <s v="MALIG"/>
        <s v="MANALAYSAY"/>
        <s v="MANALESE"/>
        <s v="MANGILIMAN"/>
        <s v="MELCHOR"/>
        <s v="PAGADUAN"/>
        <s v="PAJE"/>
        <s v="PASATIEMPO"/>
        <s v="PILAPIL III"/>
        <s v="SACAYAN"/>
        <s v="TUGUBLIMAS"/>
        <s v="ALVERIO"/>
        <s v="BACUDAN"/>
        <s v="BELIGANIO"/>
        <s v="BERBER"/>
        <s v="BERNAL"/>
        <s v="CORTEZ"/>
        <s v="FAZON"/>
        <s v="GUILEÑO"/>
        <s v="LABARENTO"/>
        <s v="LACANDULA"/>
        <s v="LAUDER"/>
        <s v="MAGDARAOG"/>
        <s v="MURPHY"/>
        <s v="NARIS"/>
        <s v="PANLILIO"/>
        <s v="REBUSORA"/>
        <s v="SERDENIOLA"/>
        <s v="TOM"/>
        <s v="ADRIANO"/>
        <s v="ALBARILLO"/>
        <s v="AYOON"/>
        <s v="BAQUIRING"/>
        <s v="BELIR"/>
        <s v="BUENAFE"/>
        <s v="CO"/>
        <s v="DESCALZO"/>
        <s v="DETALO"/>
        <s v="HIPOLITO"/>
        <s v="LAYUG"/>
        <s v="LUAT"/>
        <s v="MADRID"/>
        <s v="MAGPOC"/>
        <s v="TAYAG"/>
        <s v="TONGOL"/>
        <s v="ACUTAN"/>
        <s v="ALVARO"/>
        <s v="AZUR"/>
        <s v="BALAT"/>
        <s v="BATAS"/>
        <s v="CAPIENDO"/>
        <s v="CATALAN"/>
        <s v="DORIA"/>
        <s v="EVANGELISTA"/>
        <s v="HILA"/>
        <s v="JOSE"/>
        <s v="OLLADO"/>
        <s v="OSTERA"/>
        <s v="PUNO"/>
        <s v="SANTIAGO"/>
        <s v="TAPALLA"/>
        <s v="TOLEDO"/>
        <s v="VALERO"/>
        <s v="AMAMIO"/>
        <s v="AMPOSTA"/>
        <s v="BASILAN"/>
        <s v="BELINARIO"/>
        <s v="ESTOLAS"/>
        <s v="KUB-AO"/>
        <s v="LALIC"/>
        <s v="MACAPAGAL"/>
        <s v="MOLATO"/>
        <s v="NEGRILLO"/>
        <s v="PAGUIO"/>
        <s v="PETISME"/>
        <s v="PULUSAN"/>
        <s v="SALDIVAR"/>
      </sharedItems>
    </cacheField>
    <cacheField name="FIRST NAME" numFmtId="0">
      <sharedItems count="1005">
        <s v="JESREE EINZ"/>
        <s v="SHERMEN"/>
        <s v="AIRA MARIE"/>
        <s v="JONATHAN"/>
        <s v="RUSSEL KARL"/>
        <s v="APPLE MAE"/>
        <s v="KRISCHELL ANNE"/>
        <s v="REMART JORDAN"/>
        <s v="JEROME"/>
        <s v="MA FATIMA JACQUELINE"/>
        <s v="CHINEE KATE"/>
        <s v="JOHN REY"/>
        <s v="JESSA"/>
        <s v="RICHARD"/>
        <s v="RENNIEL"/>
        <s v="ARGIE"/>
        <s v="DARLYN"/>
        <s v="AMIEL VIXEN"/>
        <s v="CEDRIX"/>
        <s v="EUNICE JONASHANE"/>
        <s v="JAYSON"/>
        <s v="KYLA"/>
        <s v="LIANNE JENNZ"/>
        <s v="FAITH NICOLE"/>
        <s v="RENEE ROSE"/>
        <s v="LEE ADAM"/>
        <s v="XYBR ID 101"/>
        <s v="MAYLENE"/>
        <s v="JESSE RAFAEL"/>
        <s v="SONNY JR."/>
        <s v="RONA MAE"/>
        <s v="JAM SUANE"/>
        <s v="TANIA"/>
        <s v="BERNARD JR."/>
        <s v="NORWINA"/>
        <s v="KYLE GIO"/>
        <s v="HELEN"/>
        <s v="CHRISTYLIZA"/>
        <s v="JAYNE ANN"/>
        <s v="CARISSA ANN"/>
        <s v="ANGEL"/>
        <s v="ESPERANZA"/>
        <s v="JAN PAUL"/>
        <s v="KIM MARGARET"/>
        <s v="LAWRENCE"/>
        <s v="NINA"/>
        <s v="JACKELYN"/>
        <s v="ISMAEL ABDULAH"/>
        <s v="MICHAELA ALELLYNE"/>
        <s v="JELLY ANN"/>
        <s v="CLARA JANE"/>
        <s v="GERALD"/>
        <s v="ROBERT GEORGE"/>
        <s v="BON JOVIE"/>
        <s v="BRYAN"/>
        <s v="JOSHUA JEZREEL"/>
        <s v="ADRIEN LOUIS"/>
        <s v="ADELINA"/>
        <s v="MICHELLE SHAIRA KYE"/>
        <s v="CATHLEEN KAYE"/>
        <s v="RANILYN"/>
        <s v="LEO"/>
        <s v="KLYDE RAMUEL"/>
        <s v="JHANELLE"/>
        <s v="KEVIN"/>
        <s v="GERALDO"/>
        <s v="JOHN ERZEL"/>
        <s v="KARL MARC"/>
        <s v="JIMMY"/>
        <s v="KIMBERLY JOY"/>
        <s v="MARBY"/>
        <s v="CORAFFY FAITH"/>
        <s v="NICCA"/>
        <s v="JM ASHY"/>
        <s v="BLYTHE ELIZABETH"/>
        <s v="ALDWEN"/>
        <s v="JEFERSON"/>
        <s v="SOPHIA JANE"/>
        <s v="ROMVICK"/>
        <s v="ARVIN JORDAN"/>
        <s v="KIMBERLY ANNE"/>
        <s v="HONEY DAVE"/>
        <s v="NOLI"/>
        <s v="SHERYL ANN"/>
        <s v="GLADY GRACE"/>
        <s v="KIERJIE"/>
        <s v="CARISSA"/>
        <s v="ALLEN KHENT"/>
        <s v="KARL CRISTIAN"/>
        <s v="OLIVER"/>
        <s v="AEMY"/>
        <s v="ANTERO JR."/>
        <s v="MARIZ YUMIKO"/>
        <s v="JENEVIEVE ATASHA"/>
        <s v="ANTOINETTE GRACE"/>
        <s v="JOMAR"/>
        <s v="JOEL"/>
        <s v="JOSHELLE"/>
        <s v="JOHN RUSSEL"/>
        <s v="JERICA"/>
        <s v="ALYSSAH SOPHIA"/>
        <s v="JHON MARC"/>
        <s v="KING DAVID"/>
        <s v="EUNICE"/>
        <s v="DANILO"/>
        <s v="JOSHUA MARI"/>
        <s v="MARJESS"/>
        <s v="JOANNA JOY"/>
        <s v="RIANNA FE"/>
        <s v="JOSHUA FRAY"/>
        <s v="NAOMI NICOLE"/>
        <s v="ELAILA JOY"/>
        <s v="HANICELLE"/>
        <s v="MARIA JULIANA"/>
        <s v="KYLA MAE"/>
        <s v="KHARL LAURENCE"/>
        <s v="ALEXANDRA"/>
        <s v="JOVEN"/>
        <s v="GIAN CARLO"/>
        <s v="ALVIN"/>
        <s v="BREANA SOPHIA"/>
        <s v="PETER MYRNEL"/>
        <s v="JULIUS"/>
        <s v="ALDRIN"/>
        <s v="ADRIAN MEARSK"/>
        <s v="RACHELLE"/>
        <s v="MARIA ANGELICA"/>
        <s v="SAMANTHA LORENZ"/>
        <s v="JIMUELL"/>
        <s v="MICHAEL"/>
        <s v="MARVIN DELANEY"/>
        <s v="ARBY"/>
        <s v="KRIZBELLE LYN"/>
        <s v="LADY MAE"/>
        <s v="SHANIA JUENE"/>
        <s v="TRISHA"/>
        <s v="JENNIFER"/>
        <s v="VERONICA ANN"/>
        <s v="MERLYN"/>
        <s v="RISS RIEL"/>
        <s v="JOSHUA"/>
        <s v="MARJORIE"/>
        <s v="RAFFY"/>
        <s v="MYLENE"/>
        <s v="JOHN ROLAND"/>
        <s v="SALVACION"/>
        <s v="RAYAJEN"/>
        <s v="CATHERINE KAYE"/>
        <s v="JOANNA MARIE"/>
        <s v="FLORENCE"/>
        <s v="ANTHONY CEASAR"/>
        <s v="KHALID"/>
        <s v="E-ANNE VHERNADETTE"/>
        <s v="CATHLEEN"/>
        <s v="DHANALYN"/>
        <s v="NICOLE"/>
        <s v="LEVI"/>
        <s v="APRILLE JOY"/>
        <s v="JOHN ALBERT"/>
        <s v="TRICIA ANN"/>
        <s v="JHERALENE"/>
        <s v="ALECIA"/>
        <s v="GRACE"/>
        <s v="SAMUEL JOHN"/>
        <s v="EUGENE LEVY"/>
        <s v="EDWIN"/>
        <s v="JASFER"/>
        <s v="MARIE ANTONETTE"/>
        <s v="MYRNA"/>
        <s v="PATRICK"/>
        <s v="RUSSELL JAN"/>
        <s v="FENNY LAINE"/>
        <s v="KETH IVAN"/>
        <s v="AARON"/>
        <s v="TEREY JOY"/>
        <s v="LAIKA LUIS"/>
        <s v="VERGEL"/>
        <s v="BYRON"/>
        <s v="GABRIEL ANGEL"/>
        <s v="DIOMAR"/>
        <s v="STEVEN JHON"/>
        <s v="RAPHAEL PAULO"/>
        <s v="FRANCIS"/>
        <s v="MARK ALDRIENE"/>
        <s v="ROCKY BOY"/>
        <s v="MICHAEL LANCE"/>
        <s v="LEILANI"/>
        <s v="MAURICE AARON"/>
        <s v="CLINT JAY"/>
        <s v="GIL LARRIE ROSE"/>
        <s v="JOAN"/>
        <s v="RONALD"/>
        <s v="ERNESTO"/>
        <s v="ARNY"/>
        <s v="VALCANA ASHLEY"/>
        <s v="JOHN OWEN"/>
        <s v="JORDAN"/>
        <s v="EDUARDO"/>
        <s v="KATHERINE"/>
        <s v="RAYMART"/>
        <s v="SHARMAINE JOY"/>
        <s v="JALEN KURVY"/>
        <s v="SEBASTIAN ABCDE"/>
        <s v="ALCON"/>
        <s v="AL-FEIZAL"/>
        <s v="CHARISSA"/>
        <s v="ANDRO"/>
        <s v="PAULO NICOLLE"/>
        <s v="JOSEPH"/>
        <s v="KENNETH LLOYD"/>
        <s v="CHARMAINE ANNE LOUIESE"/>
        <s v="RAPHAEL NICOLAS"/>
        <s v="NICOLE ANN"/>
        <s v="NICO PAULO"/>
        <s v="ERWIN"/>
        <s v="WARREN"/>
        <s v="ZACHARY KEVIN"/>
        <s v="JULIE ANNE"/>
        <s v="EDWINA"/>
        <s v="GRACELYN"/>
        <s v="MARVIN"/>
        <s v="CARLOS STEVEN JULIAN"/>
        <s v="DARIAN"/>
        <s v="ROMEL"/>
        <s v="MARK JERWIN"/>
        <s v="BRADY JONES"/>
        <s v="JAMAICA"/>
        <s v="JAIME LORENZO"/>
        <s v="SHANNAIAH KEITH"/>
        <s v="FRANCIS FLOYD"/>
        <s v="WENCESS"/>
        <s v="ANGELIE"/>
        <s v="RICHARD BRYAN"/>
        <s v="IVAN HENDRIX"/>
        <s v="AUSTIN DWAYNE"/>
        <s v="ELAINE JOY"/>
        <s v="SHIELLA MAE"/>
        <s v="NIMPHA"/>
        <s v="MARITES"/>
        <s v="REYSTER JOSHUA"/>
        <s v="MARICEL"/>
        <s v="MARIELL"/>
        <s v="JENEGIE CAMILLE"/>
        <s v="LEOMARK NIÑO"/>
        <s v="JUNIPER"/>
        <s v="JENNILYN ROSE"/>
        <s v="MIKE DAVE"/>
        <s v="EMIL"/>
        <s v="JOHN JAYSON"/>
        <s v="SYDEL"/>
        <s v="CHARLIE"/>
        <s v="JADEN ANNE"/>
        <s v="JOSEPH AYMEE"/>
        <s v="ALJHON"/>
        <s v="DENNIS"/>
        <s v="AVEGAIL"/>
        <s v="MARIA KRISTINA"/>
        <s v="MIKE BRYAN"/>
        <s v="APRIL"/>
        <s v="MAY JOYCEL"/>
        <s v="MERRY MAE"/>
        <s v="JUSTIN CALEB"/>
        <s v="DARLENE"/>
        <s v="MARGARET"/>
        <s v="MIGUEL JOSHUA"/>
        <s v="ARNIE"/>
        <s v="YMANUELLE"/>
        <s v="CHARLES NICOLE"/>
        <s v="KRIS IAN"/>
        <s v="JAIME"/>
        <s v="PHOEBE MARIE"/>
        <s v="MARISA"/>
        <s v="RENALYN"/>
        <s v="INA ISOBELLE"/>
        <s v="MARJOE"/>
        <s v="JUSTEEN"/>
        <s v="TUESDAY ANNE"/>
        <s v="ROI VINCENT"/>
        <s v="KYLE"/>
        <s v="MA. CRISTINA"/>
        <s v="MIKEE"/>
        <s v="BRENDALEE"/>
        <s v="ROCHELLE"/>
        <s v="KIANA REIGN"/>
        <s v="DARIOS"/>
        <s v="WILBERT"/>
        <s v="RYOH"/>
        <s v="ERMA"/>
        <s v="DONNA"/>
        <s v="NERISSA"/>
        <s v="JOHN MICHAEL"/>
        <s v="JOVIELYN"/>
        <s v="LENIN GEORGE"/>
        <s v="SEAN MICHAEL"/>
        <s v="MICHAEL JADE"/>
        <s v="DAVE HAROLD"/>
        <s v="AIRA"/>
        <s v="BRENT RUNDELL"/>
        <s v="ISRAEL FLORENCE"/>
        <s v="JESCA"/>
        <s v="JEMAI"/>
        <s v="JHAMIL ANDREI"/>
        <s v="PATRICIA"/>
        <s v="RAYMOND"/>
        <s v="KYM KYZYL"/>
        <s v="RENIEL AARON"/>
        <s v="JOSEPH ABRAM"/>
        <s v="RAINYLYN ANN"/>
        <s v="RILEY"/>
        <s v="MARY ANN"/>
        <s v="ERMER"/>
        <s v="FERLYMAR"/>
        <s v="ERIC JAY"/>
        <s v="NHERRIEL"/>
        <s v="JOHN FELIX"/>
        <s v="CHRISTIAN JAY"/>
        <s v="KAREN"/>
        <s v="MICA ROSE"/>
        <s v="ABIGAIL"/>
        <s v="FRANCE NICOLE"/>
        <s v="MARIE JANE"/>
        <s v="BERNIE JAMES"/>
        <s v="SYDNEY MARIE"/>
        <s v="KLEIN KENJIE"/>
        <s v="ABBY JEAN"/>
        <s v="JHERI LEIGH"/>
        <s v="REYNANDO"/>
        <s v="RODEL"/>
        <s v="ROMA JOICE"/>
        <s v="RAQUIZZA"/>
        <s v="ANGELO"/>
        <s v="BEATRICE"/>
        <s v="NORHASHIMA &quot;PRIYANKA&quot;"/>
        <s v="KENZO ICELI"/>
        <s v="AIVEL KEM"/>
        <s v="JONA MAE"/>
        <s v="RONALD JR"/>
        <s v="MARTIN ERIC"/>
        <s v="ANGEL NICOLE"/>
        <s v="JOHN PAULO"/>
        <s v="CRISHA JAIRA"/>
        <s v="JOHNNY"/>
        <s v="KIARA RIZZY"/>
        <s v="CHRISTEL"/>
        <s v="JUDE MICHAEL"/>
        <s v="JAY AR"/>
        <s v="MARIELLE JOYCE"/>
        <s v="KIM GABRIEL"/>
        <s v="HULIO KING"/>
        <s v="ARNEL"/>
        <s v="MHARK ANTHONY"/>
        <s v="MHEYLA JEAN"/>
        <s v="RICEL"/>
        <s v="CARIECAINE"/>
        <s v="RYAN CHRISTIAN"/>
        <s v="JESSICA"/>
        <s v="JUSTINE CHARLES"/>
        <s v="JONESSA MAE"/>
        <s v="KARA AALIYAH"/>
        <s v="REIGNE ANNE"/>
        <s v="AIRENE"/>
        <s v="LYKA"/>
        <s v="MICA"/>
        <s v="FATIMA"/>
        <s v="EDLYN"/>
        <s v="LARA ALYSSA"/>
        <s v="GABRIELLE ANDREA"/>
        <s v="MA. CHRISTINE JOY"/>
        <s v="TRISHA MAE"/>
        <s v="AUBREY ANN"/>
        <s v="CHLOE MARIE"/>
        <s v="JUSTINE"/>
        <s v="JENNELYN"/>
        <s v="RUBEN"/>
        <s v="BENIGNO"/>
        <s v="STEPHANIE"/>
        <s v="SUNSHINE"/>
        <s v="ANGELICA"/>
        <s v="PRINCESS"/>
        <s v="REYMUNDA"/>
        <s v="JOLINA"/>
        <s v="AUBREY JANE"/>
        <s v="ANGEL CATHLENE"/>
        <s v="ALYZA ASHLEY"/>
        <s v="ANNA JANE"/>
        <s v="FREDERICK"/>
        <s v="VANESSA"/>
        <s v="KYLE CHRISTIAN"/>
        <s v="KARL JUSTINE"/>
        <s v="REGINA"/>
        <s v="ANNABELLE"/>
        <s v="BERNARD"/>
        <s v="CARLA"/>
        <s v="MARCIE LIANE"/>
        <s v="KIM CARLO"/>
        <s v="HAILLEY FAITH"/>
        <s v="JAMILLE"/>
        <s v="CEGIE"/>
        <s v="ALFRED JAN ACE"/>
        <s v="JEZREEL"/>
        <s v="KIMBERLY JOYCE"/>
        <s v="ROSE MARIE ANN"/>
        <s v="JOHN PAUL"/>
        <s v="JEFFERSON"/>
        <s v="CINDY"/>
        <s v="JADE DOMINIQUE"/>
        <s v="JANEL ANHKYNN"/>
        <s v="ALEXANDER"/>
        <s v="CRISELLE"/>
        <s v="KYLA LEZIL"/>
        <s v="FELIZA MAE"/>
        <s v="RHON AL"/>
        <s v="JOHN LERY"/>
        <s v="DARWIN"/>
        <s v="ROSSEL"/>
        <s v="JOHN MCKEY"/>
        <s v="DIETHER IAN"/>
        <s v="COLINE"/>
        <s v="JOHN CARLO"/>
        <s v="KERL JOSHUA"/>
        <s v="ANTHONY"/>
        <s v="LODRIN"/>
        <s v="MICHAEL JOHN"/>
        <s v="KAYE FLORENCE"/>
        <s v="SHIEMMA"/>
        <s v="JEN LEE"/>
        <s v="KEN ARVIE"/>
        <s v="TYRONE DHYUN"/>
        <s v="ADRIAN"/>
        <s v="JONAS"/>
        <s v="VIVIAN"/>
        <s v="JEREMY"/>
        <s v="JEFFREY"/>
        <s v="GIAN PAUL"/>
        <s v="MARIA EDELIZA"/>
        <s v="KATE ANN ROSE"/>
        <s v="MARIA SOLEDAD"/>
        <s v="MARICRIS"/>
        <s v="JOHNLLOYD"/>
        <s v="EMMANUEL RJ"/>
        <s v="RAFAEL"/>
        <s v="ELMER"/>
        <s v="APRIL JOY"/>
        <s v="SHYRA LYN"/>
        <s v="KARLA"/>
        <s v="REYGIE"/>
        <s v="MARIA LORENA"/>
        <s v="SHANE"/>
        <s v="PAUL ANTHONY"/>
        <s v="CHARLES IAN"/>
        <s v="PAULA"/>
        <s v="MARIA COLINE"/>
        <s v="MARY GRACE"/>
        <s v="REJOICE"/>
        <s v="ANNE KATE"/>
        <s v="CRISTINA ALYANA"/>
        <s v="GENALYN"/>
        <s v="YUKI"/>
        <s v="RALPH JERICK"/>
        <s v="FRANCIZ TIMOTHY"/>
        <s v="URIELLA"/>
        <s v="ERNST GODWAYNE"/>
        <s v="TRICIA KAREL"/>
        <s v="MARCHELLE"/>
        <s v="ROWEE JUSTIN"/>
        <s v="CAMILLE"/>
        <s v="MARY CHRIS"/>
        <s v="OCI"/>
        <s v="NIKKO"/>
        <s v="HARVEY JAVE"/>
        <s v="RICKSON"/>
        <s v="KATHLEEN"/>
        <s v="ROWENA"/>
        <s v="NADJERAH"/>
        <s v="RANIER"/>
        <s v="NENITA"/>
        <s v="RENNEGEN"/>
        <s v="WILLIAM"/>
        <s v="MA. CRISTINA JANINE"/>
        <s v="LESLIE ANNE"/>
        <s v="MARK FERDINAND"/>
        <s v="JAREN"/>
        <s v="JAN MARK"/>
        <s v="FELANIE"/>
        <s v="KIMBERLY"/>
        <s v="JAYLORD KYLLE"/>
        <s v="RITCHELLE"/>
        <s v="SEAN"/>
        <s v="WYETH"/>
        <s v="CRISTINE KYLE"/>
        <s v="SOPHIA BIANCA"/>
        <s v="ABIGAEL"/>
        <s v="GODWYN"/>
        <s v="HAZEL"/>
        <s v="RYAN PHILIP"/>
        <s v="CHRISTIAN JERROME"/>
        <s v="JOHN ROMMEL"/>
        <s v="CHRISTIAN JAMES"/>
        <s v="ROLANDO"/>
        <s v="JIAN MAE"/>
        <s v="VICTORINO"/>
        <s v="FRANCESCA BLUEN"/>
        <s v="ANDREI LAYLUZ"/>
        <s v="RIA"/>
        <s v="RAPHAEL GERARD"/>
        <s v="JAMES JEFFERSON LLOYD"/>
        <s v="JAYRHEL JHANN"/>
        <s v="RUBYLYN"/>
        <s v="MARK"/>
        <s v="JAZNER JOY"/>
        <s v="KIMBERLY KRIS"/>
        <s v="LHEANNE"/>
        <s v="ARVIN JOHN"/>
        <s v="KLARK"/>
        <s v="VLADIMERE"/>
        <s v="CRYSTAL JOY"/>
        <s v="JOHN KENNETH"/>
        <s v="ALEXYS GABRIELLE"/>
        <s v="RONAN JADE"/>
        <s v="JOSEPH IAN"/>
        <s v="CATHERINE MAE"/>
        <s v="TRISTEL ANN MAE"/>
        <s v="IVAN"/>
        <s v="KYLE FRANCIUS"/>
        <s v="LAILANNY"/>
        <s v="LOUISE MARIELLE"/>
        <s v="JAMAEL"/>
        <s v="JOY"/>
        <s v="ANGEL JAHZIEL"/>
        <s v="MARIA CRISTINA"/>
        <s v="ARLENE MAE"/>
        <s v="IRA EUNESE"/>
        <s v="JAYZON"/>
        <s v="ABEGAEL"/>
        <s v="JAYCEL JOY"/>
        <s v="TRYSHA MAE"/>
        <s v="NICOLLE CARLOS"/>
        <s v="JASMIN"/>
        <s v="DEMI"/>
        <s v="MARGIE"/>
        <s v="JAPHET JIM"/>
        <s v="RUIZ RUSSEL"/>
        <s v="ROMAN JANN"/>
        <s v="ROSSVIN"/>
        <s v="BARRY"/>
        <s v="EAZEL GLENNE"/>
        <s v="SZCHESCA PIA"/>
        <s v="REYNALD JOHN"/>
        <s v="DARIEL JULLIARD"/>
        <s v="DIANA ROSE"/>
        <s v="CHRISTY"/>
        <s v="RENCE"/>
        <s v="HEDDA EMANUELLE"/>
        <s v="ANA ROSE"/>
        <s v="JOHN PAOLO"/>
        <s v="RONHEL"/>
        <s v="ANGELINE"/>
        <s v="MICHAEL BRIAN"/>
        <s v="CORENE"/>
        <s v="IMY"/>
        <s v="ANGELICA JOYCE"/>
        <s v="NATHAN JERSEY"/>
        <s v="CRISDEN JACOB"/>
        <s v="NEPTHALI"/>
        <s v="KEITHLENE KELCY"/>
        <s v="REYNA"/>
        <s v="KATELYN"/>
        <s v="JAN ALTHEA"/>
        <s v="NINA GRACIA"/>
        <s v="GHENARSIE JR."/>
        <s v="JARENCE"/>
        <s v="KENSHI"/>
        <s v="ASKEE"/>
        <s v="AR JAY"/>
        <s v="REICO"/>
        <s v="SHEREHAN"/>
        <s v="SHANE STEVEN"/>
        <s v="CHRISTINE MARIE"/>
        <s v="JOHN LLOYD"/>
        <s v="RIZBEL"/>
        <s v="HAILEY MARIE"/>
        <s v="JUDE MIKO"/>
        <s v="BUNNY BOY"/>
        <s v="KHYLLE JHOERN"/>
        <s v="RYAN"/>
        <s v="ANGELA MAE"/>
        <s v="JOHN JOSEPH"/>
        <s v="DANICA"/>
        <s v="JELYN"/>
        <s v="JEAN ANNE"/>
        <s v="JUDE RUSTY"/>
        <s v="AL FRANCIS"/>
        <s v="DANICOLE WILLIAM"/>
        <s v="JHIMBOY"/>
        <s v="CHLOE CLARISSE"/>
        <s v="KARYLLE"/>
        <s v="ROSE MARIE"/>
        <s v="ROLDAN"/>
        <s v="LEEYANA"/>
        <s v="RAUL"/>
        <s v="GLACIELLA MARIE"/>
        <s v="SAMANTHA"/>
        <s v="MARIELLE"/>
        <s v="MIGUEL JUDE"/>
        <s v="IVY"/>
        <s v="VICTOR"/>
        <s v="JULIUS CHRISTIAN"/>
        <s v="LUISA"/>
        <s v="JOSE FREDO"/>
        <s v="AL RAINIER"/>
        <s v="ELLYZA"/>
        <s v="DIANNE"/>
        <s v="ELLA JOY"/>
        <s v="JURY ALECK"/>
        <s v="MARK ANTHONY"/>
        <s v="PEARLIE"/>
        <s v="REINER"/>
        <s v="CARYLL ANN"/>
        <s v="SARAH JANE"/>
        <s v="CHRISTIAN"/>
        <s v="ANABILLE"/>
        <s v="CHRISTOPHERSON"/>
        <s v="MARIA LUISA"/>
        <s v="GENIA LOIS"/>
        <s v="ARVIN"/>
        <s v="CHRISTIAN JOSEPH"/>
        <s v="BERT HARDY"/>
        <s v="SIMON PRINCE"/>
        <s v="ROBERT IAN"/>
        <s v="JEREMIE"/>
        <s v="JANINE KAYE"/>
        <s v="JERICHO JOEL"/>
        <s v="ERICA"/>
        <s v="ARNATHAN"/>
        <s v="BENER"/>
        <s v="NORLITO NICKSON"/>
        <s v="ALLEN JOY"/>
        <s v="INNAH MARIE"/>
        <s v="ANGELIC"/>
        <s v="MC LORENZ"/>
        <s v="HANNAH ALESSANDRA"/>
        <s v="ALEX NINO"/>
        <s v="PRINCE ALDRIN"/>
        <s v="ABEGAIL"/>
        <s v="PAUL WALTER"/>
        <s v="DAN DARENCE"/>
        <s v="FRANCES MAE"/>
        <s v="FERDINAND JR."/>
        <s v="MIKAELLA"/>
        <s v="MATHEW"/>
        <s v="STEPHANIE KATE"/>
        <s v="RONNEL MARK"/>
        <s v="JIMMY BRIAN"/>
        <s v="ANDREI"/>
        <s v="CZHARINA SHAINNE"/>
        <s v="JAY"/>
        <s v="ANRIELLA MAE"/>
        <s v="MHARVIE BLAISE"/>
        <s v="MARY ANTHONETTE"/>
        <s v="RITA LEEN"/>
        <s v="PAMELA MARIE"/>
        <s v="CAREN"/>
        <s v="DORIS"/>
        <s v="TRICIA MAE"/>
        <s v="TRISTAN"/>
        <s v="MICHAEL JORDAN"/>
        <s v="ANTONETTE"/>
        <s v="CHAZ ANTON"/>
        <s v="LAURENCE"/>
        <s v="YVES JOHN PAUL"/>
        <s v="IRISHELL"/>
        <s v="AMMAR SHIRAZ"/>
        <s v="TRISTAN LOWEL"/>
        <s v="MARC JOSEPH"/>
        <s v="ANDREA NICOLE"/>
        <s v="JETHRO"/>
        <s v="JENNILYN"/>
        <s v="JUSTINE JOHN"/>
        <s v="ERVIN JONAS"/>
        <s v="JENNY LYN"/>
        <s v="NIELAINE"/>
        <s v="HANNA GRACE"/>
        <s v="MICAELA"/>
        <s v="CHRISTIAN JADGE"/>
        <s v="EMERSON"/>
        <s v="JULIAN PHILLIP"/>
        <s v="JOHN KING JOSEPH"/>
        <s v="RANULFO"/>
        <s v="JAMIL"/>
        <s v="RITZ ANGEL"/>
        <s v="VENICE ANGELA"/>
        <s v="DECERIE FAYE"/>
        <s v="GABRIEL"/>
        <s v="JOHN MARK"/>
        <s v="MA. JOFEL"/>
        <s v="AIDAN"/>
        <s v="HONELYN"/>
        <s v="JOANA"/>
        <s v="JENNY"/>
        <s v="RICHARD ANJELO"/>
        <s v="ELAIJAH NICOLE"/>
        <s v="MARIA ISABELLE"/>
        <s v="RAMEL"/>
        <s v="ALLEN JOHN"/>
        <s v="LATRELL JOHN"/>
        <s v="ROMMEL"/>
        <s v="JOMAR ANDREI"/>
        <s v="ANGEL MHEA"/>
        <s v="ANAMAE"/>
        <s v="ANDREI JOHN"/>
        <s v="SAMIR"/>
        <s v="EULABELLE"/>
        <s v="LAURENCE ANGELO"/>
        <s v="ROMNICK ZEUS"/>
        <s v="GLAIZA MARIE"/>
        <s v="CRISTINE ANN"/>
        <s v="ELIJAH"/>
        <s v="ARVIN KENT"/>
        <s v="JOHN JEROME"/>
        <s v="MICHELLE ANN"/>
        <s v="CYNTHIA"/>
        <s v="ROSEWYNE"/>
        <s v="ROMEO"/>
        <s v="ANN PATRICE"/>
        <s v="ROGELIO JR"/>
        <s v="MA. KHALIL JOYCE"/>
        <s v="REY ELEAZAR"/>
        <s v="ELMIE"/>
        <s v="ABDUL HAFID"/>
        <s v="JESSIKA RIANNE"/>
        <s v="ELIJAH RUVY"/>
        <s v="MARY JANE"/>
        <s v="YRRA LAURIEH"/>
        <s v="ALBERT"/>
        <s v="ANGELO NEIL"/>
        <s v="SALVE REGINA"/>
        <s v="AVRIL JAM"/>
        <s v="LOUIE JR"/>
        <s v="JOSEPH JARED"/>
        <s v="LUIGI"/>
        <s v="EDGAR JR."/>
        <s v="CAINE EURI"/>
        <s v="ANDREA"/>
        <s v="JANNA MARIE"/>
        <s v="THERESA"/>
        <s v="ROLAND JR."/>
        <s v="KARL ALEXIS"/>
        <s v="SUNSHINE MHAE"/>
        <s v="ELIZABETH LAI"/>
        <s v="VERNADETH RAY"/>
        <s v="BIEN CLARENCE"/>
        <s v="KRISTINE ROSE"/>
        <s v="MERGELYN"/>
        <s v="MONSOUR"/>
        <s v="JUSTINE LLOYD"/>
        <s v="RHEA ROSE"/>
        <s v="DAYNE"/>
        <s v="TRISHA ANN"/>
        <s v="ELMO NICHOLE"/>
        <s v="DANIEL"/>
        <s v="ROSE ANN"/>
        <s v="ALFRED"/>
        <s v="JHON LAURENCE"/>
        <s v="JUNIEL"/>
        <s v="SHERRY"/>
        <s v="JAN AERON"/>
        <s v="EDGAR"/>
        <s v="DENVERLY APPLE"/>
        <s v="ARIZA MARIE"/>
        <s v="ZOELYNN"/>
        <s v="RALPH LAUREN"/>
        <s v="NORIEL"/>
        <s v="ELSIE"/>
        <s v="HAZEL ANN"/>
        <s v="CYRELL JOYCE"/>
        <s v="CARL JOEL"/>
        <s v="IRA-LYN"/>
        <s v="CRISTEL LYN"/>
        <s v="JED LEYVEN"/>
        <s v="CHRYS NIGEL"/>
        <s v="REGINE"/>
        <s v="CARL JOSHUA"/>
        <s v="JUSTINE MARK"/>
        <s v="RECHELLE"/>
        <s v="JOHN RYAN"/>
        <s v="MIKHAELA"/>
        <s v="MARIELLA"/>
        <s v="ALLAN JR."/>
        <s v="CHRYZTYN SUMMER"/>
        <s v="JARED CHRISTIAN"/>
        <s v="JUDD STEVEN"/>
        <s v="RIZALYN JOY"/>
        <s v="JUANCHITO "/>
        <s v="RAINE"/>
        <s v="ROXANNE"/>
        <s v="VINXER KYLE"/>
        <s v="RIZA"/>
        <s v="JOSHUA LUIS"/>
        <s v="IRIANNE"/>
        <s v="XENA TONI MARIE"/>
        <s v="KAYE ERIKA"/>
        <s v="KAREN JOYCE"/>
        <s v="MICHELLE"/>
        <s v="RANIEL"/>
        <s v="ROLLIE"/>
        <s v="ANA BHERLENE"/>
        <s v="MARY ROSE"/>
        <s v="DIANA CHRISTINE"/>
        <s v="MELCHOR"/>
        <s v="MERIAM"/>
        <s v="EVELYN"/>
        <s v="ELYSSA DANIELLE"/>
        <s v="REYNALYN"/>
        <s v="DEREK LOUIS"/>
        <s v="MARY JOY"/>
        <s v="EUNHICE KAYE"/>
        <s v="JANELLE ANNE"/>
        <s v="RUSSEL"/>
        <s v="JELLY"/>
        <s v="DIANN NICOLE"/>
        <s v="DONATO"/>
        <s v="MIA JAZEL"/>
        <s v="RACIEL"/>
        <s v="KARL BASIL"/>
        <s v="ARTHUR"/>
        <s v="SHAIRA"/>
        <s v="SIMEON"/>
        <s v="COLLEEN"/>
        <s v="CHLOE LEE JOY"/>
        <s v="RONEL"/>
        <s v="RHEANNA LOU"/>
        <s v="DIANA"/>
        <s v="PRINCESS ANNE MAE"/>
        <s v="JAMILLA"/>
        <s v="AILENE"/>
        <s v="YASMIN"/>
        <s v="CLARRISE EVE"/>
        <s v="NINIA APPLE"/>
        <s v="FEBBIE JOY"/>
        <s v="SIAHRA NICOLE"/>
        <s v="YVANNE"/>
        <s v="MICHELLE ZANNE THEA"/>
        <s v="JHERIAN NAYR"/>
        <s v="JAMES PATRICK"/>
        <s v="JONALYN"/>
        <s v="PRINCESS JOY"/>
        <s v="AUDREY MAY"/>
        <s v="MARCELO"/>
        <s v="MA.CRISTINA"/>
        <s v="HIRZA MAE"/>
        <s v="EL-CID FRANCE"/>
        <s v="SHIELLA"/>
        <s v="BILLY JOEL"/>
        <s v="ZYRIN"/>
        <s v="RUJEAN"/>
        <s v="SAJIKH"/>
        <s v="CHRISTINE MAE"/>
        <s v="MARIA ANALIZA"/>
        <s v="SEAN XANDER DANIEL"/>
        <s v="JAYCEE"/>
        <s v="CARLO"/>
        <s v="NOVA"/>
        <s v="JOHN PATRICK"/>
        <s v="KENNETH DANIEL"/>
        <s v="XYRA JOY"/>
        <s v="AIRA SHANE"/>
        <s v="CRYSTAL"/>
        <s v="DEEVENCHY"/>
        <s v="REYMART"/>
        <s v="JACKIELOU"/>
        <s v="ABILAINE"/>
        <s v="KATLEEN MAE"/>
        <s v="LIANNE"/>
        <s v="KRISTINE JOYCE"/>
        <s v="RICK JOHN PAUL"/>
        <s v="EMERALD THEOPHANY"/>
        <s v="SHAIRA LANE"/>
        <s v="DAVE MICHAEL"/>
        <s v="DHEZZA"/>
        <s v="EDD SAMUELLE"/>
        <s v="MARICAR"/>
        <s v="PAOLO"/>
        <s v="CRISTINA"/>
        <s v="CARLO FELIPE"/>
        <s v="ANTONIO VICTOR"/>
        <s v="JAN MICHAEL"/>
        <s v="JUNILYN"/>
        <s v="OLIVIERA"/>
        <s v="ERICA LEYIELLE"/>
        <s v="ERICK JAMES"/>
        <s v="JHURY OCTONIV"/>
        <s v="RONNIEL JOSHUA"/>
        <s v="YVAN REV"/>
        <s v="CLEOZHIEL"/>
        <s v="CRISTIAN JAKE"/>
        <s v="JEYRALD"/>
        <s v="MELBA"/>
        <s v="THOMAS VINCENT"/>
        <s v="MARK RYAN"/>
        <s v="JEHU"/>
        <s v="ALVIN JOSEPH"/>
        <s v="JOHN RESTY"/>
        <s v="ELIZA ELMA"/>
        <s v="CHRISTINE JOY"/>
        <s v="ERIC JOHN"/>
        <s v="HAZALEL PONI"/>
        <s v="SHIELA MAY"/>
        <s v="HELEN MAE"/>
        <s v="CHARESSE"/>
        <s v="ROSANA"/>
        <s v="MARY LYN"/>
        <s v="PAULINE"/>
        <s v="DAYANARA"/>
        <s v="ANGELITA"/>
        <s v="SUMMER"/>
        <s v="JAMES"/>
        <s v="MARILENE"/>
        <s v="LEILA"/>
        <s v="JOHN LEONARD"/>
        <s v="ELYKA JOY"/>
        <s v="JOHN LIMWELL"/>
        <s v="AIRENE MARIE"/>
        <s v="CATRINA"/>
        <s v="DAVE ANGELO"/>
        <s v="JOAN VERNADETTE"/>
        <s v="TITO "/>
        <s v="EDZEL JOHN"/>
        <s v="JOVELYN"/>
        <s v="JAY R"/>
        <s v="CHERYLYN"/>
        <s v="AALIYAH"/>
        <s v="RESHEL"/>
        <s v="GILDA"/>
        <s v="SHARMAINE"/>
        <s v="JANDEL"/>
        <s v="BERNARD BLU"/>
        <s v="ELLAINE"/>
        <s v="JHENNY"/>
        <s v="WENDY"/>
        <s v="KRISTEL ANNE"/>
        <s v="DANIEL JOHN"/>
        <s v="JOYCE ANN"/>
        <s v="ROBERTO"/>
        <s v="RAM"/>
        <s v="SALVADOR JR."/>
        <s v="JAYSHAWN TYRELL"/>
        <s v="ORDEP"/>
        <s v="CHARMAINE GRACE"/>
        <s v="LINDSAY"/>
        <s v="CHRISTOPHER PAUL"/>
        <s v="JAYROM"/>
        <s v="LEONEL JHON"/>
        <s v="LLOYD JR"/>
        <s v="CRIZARY CHARLENE"/>
        <s v="LESLIE"/>
        <s v="IMERISA"/>
        <s v="HEIDI DIANA"/>
        <s v="KRISTINE"/>
        <s v="ABCD"/>
        <s v="NIKKOU"/>
        <s v="CATHERINE"/>
        <s v="HEWREE GAIL"/>
        <s v="JACOB"/>
        <s v="MARIA KIMBERLY"/>
        <s v="CLARK KENTH"/>
        <s v="XZYR"/>
        <s v="SHARMELYN"/>
        <s v="LILETH"/>
        <s v="CHRISZLE"/>
        <s v="JOANA MELL"/>
        <s v="JENEVA"/>
        <s v="JEREMIAH"/>
        <s v="ANNE GERALDINE"/>
        <s v="LOUIS MIGUEL"/>
        <s v="LOU ANDREA"/>
        <s v="ARIANA JOY"/>
        <s v="SAMSON CORNELIUS"/>
        <s v="MARITCHU"/>
        <s v="ABBY TRINITY"/>
        <s v="ALIAH NICOLE"/>
        <s v="ETHNIE DIANNE"/>
        <s v="NHICOL"/>
        <s v="CEDRIC KYLE"/>
        <s v="EXZUR"/>
        <s v="JANAH"/>
        <s v="JULENA"/>
        <s v="JOY ANTONETTE"/>
        <s v="ZOE YSABELLE"/>
        <s v="IRVIN"/>
        <s v="JANNA ELLAILA"/>
        <s v="ZEA ERIKA"/>
        <s v="JANELLA"/>
        <s v="SHEAN ANDREI"/>
        <s v="ERWIN JR"/>
        <s v="TRISHIA JHAYNNE"/>
        <s v="JESTER KYLE"/>
        <s v="IRISH MEIR"/>
        <s v="VANESA"/>
        <s v="MANNY JR."/>
        <s v="YALDEN CLARENZ"/>
        <s v="ROMARK"/>
        <s v="LANETH"/>
        <s v="CRISSEL"/>
        <s v="REYMARK"/>
        <s v="REIGN MARK"/>
      </sharedItems>
    </cacheField>
    <cacheField name="MIDDLE NAME" numFmtId="0">
      <sharedItems containsBlank="1"/>
    </cacheField>
    <cacheField name="DATE OF BIRTH" numFmtId="0">
      <sharedItems containsNonDate="0" containsDate="1" containsBlank="1" containsMixedTypes="1" minDate="1962-06-07T00:00:00" maxDate="2006-09-24T00:00:00"/>
    </cacheField>
    <cacheField name="CONTACT NUMBER" numFmtId="0">
      <sharedItems containsBlank="1" containsMixedTypes="1" containsNumber="1" containsInteger="1" minValue="975504710" maxValue="99739678762"/>
    </cacheField>
    <cacheField name="EMAIL" numFmtId="0">
      <sharedItems containsBlank="1"/>
    </cacheField>
    <cacheField name="NBI" numFmtId="0">
      <sharedItems/>
    </cacheField>
    <cacheField name="NBI REMARKS" numFmtId="0">
      <sharedItems/>
    </cacheField>
    <cacheField name="NBI VALIDITY DATE/_x000a_APPOINTMENT DATE" numFmtId="0">
      <sharedItems containsNonDate="0" containsDate="1" containsBlank="1" containsMixedTypes="1" minDate="2005-09-20T00:00:00" maxDate="2025-10-29T00:00:00"/>
    </cacheField>
    <cacheField name="NBI PRINTED DATE" numFmtId="0">
      <sharedItems containsNonDate="0" containsDate="1" containsBlank="1" containsMixedTypes="1" minDate="2023-02-04T00:00:00" maxDate="2025-10-02T00:00:00"/>
    </cacheField>
    <cacheField name="CIBI" numFmtId="0">
      <sharedItems containsBlank="1"/>
    </cacheField>
    <cacheField name="CIBI SEARCH DATE" numFmtId="0">
      <sharedItems containsDate="1" containsBlank="1" containsMixedTypes="1" minDate="2024-01-25T00:00:00" maxDate="2025-07-19T00:00:00"/>
    </cacheField>
    <cacheField name="DT RESULTS" numFmtId="1">
      <sharedItems containsBlank="1"/>
    </cacheField>
    <cacheField name="DT TRANSACTION DATE" numFmtId="14">
      <sharedItems containsNonDate="0" containsDate="1" containsString="0" containsBlank="1" minDate="2023-12-05T00:00:00" maxDate="2024-06-06T00:00:00"/>
    </cacheField>
    <cacheField name="DT RESULT DATE" numFmtId="0">
      <sharedItems containsNonDate="0" containsDate="1" containsBlank="1" containsMixedTypes="1" minDate="2023-12-05T00:00:00" maxDate="2024-06-06T00:00:00"/>
    </cacheField>
    <cacheField name="PEME STATUS" numFmtId="0">
      <sharedItems containsBlank="1"/>
    </cacheField>
    <cacheField name="PEME REMARKS" numFmtId="0">
      <sharedItems/>
    </cacheField>
    <cacheField name="BGC" numFmtId="0">
      <sharedItems containsBlank="1"/>
    </cacheField>
    <cacheField name="BGC REMARKS" numFmtId="0">
      <sharedItems containsBlank="1"/>
    </cacheField>
    <cacheField name="BGC - DATE ENDORSED" numFmtId="0">
      <sharedItems containsNonDate="0" containsDate="1" containsString="0" containsBlank="1" minDate="2023-03-22T00:00:00" maxDate="2024-10-19T00:00:00"/>
    </cacheField>
    <cacheField name="BGC - DATE RECEIVED" numFmtId="0">
      <sharedItems containsDate="1" containsBlank="1" containsMixedTypes="1" minDate="2024-01-24T00:00:00" maxDate="2024-09-27T00:00:00"/>
    </cacheField>
    <cacheField name="VENDOR" numFmtId="0">
      <sharedItems containsBlank="1"/>
    </cacheField>
    <cacheField name="Proof of SSS" numFmtId="0">
      <sharedItems containsBlank="1"/>
    </cacheField>
    <cacheField name="SSS REMARKS" numFmtId="0">
      <sharedItems containsBlank="1"/>
    </cacheField>
    <cacheField name="SSS" numFmtId="0">
      <sharedItems containsBlank="1" containsMixedTypes="1" containsNumber="1" containsInteger="1" minValue="25040380" maxValue="4341191011"/>
    </cacheField>
    <cacheField name="Proof of PHIC" numFmtId="0">
      <sharedItems containsBlank="1"/>
    </cacheField>
    <cacheField name="PHIC REMARKS" numFmtId="0">
      <sharedItems containsBlank="1"/>
    </cacheField>
    <cacheField name="PHIC" numFmtId="0">
      <sharedItems containsBlank="1" containsMixedTypes="1" containsNumber="1" containsInteger="1" minValue="7025953268" maxValue="725022773648"/>
    </cacheField>
    <cacheField name="Proof of HDMF" numFmtId="0">
      <sharedItems containsBlank="1"/>
    </cacheField>
    <cacheField name="HDMF REMARKS" numFmtId="0">
      <sharedItems containsBlank="1"/>
    </cacheField>
    <cacheField name="HDMF" numFmtId="0">
      <sharedItems containsBlank="1" containsMixedTypes="1" containsNumber="1" containsInteger="1" minValue="1212598975" maxValue="1213352218986"/>
    </cacheField>
    <cacheField name="Proof of TIN" numFmtId="0">
      <sharedItems containsBlank="1" containsMixedTypes="1" containsNumber="1" containsInteger="1" minValue="1901" maxValue="2316"/>
    </cacheField>
    <cacheField name="TIN REMARKS" numFmtId="0">
      <sharedItems containsBlank="1" containsMixedTypes="1" containsNumber="1" containsInteger="1" minValue="661431456" maxValue="661431456"/>
    </cacheField>
    <cacheField name="TIN" numFmtId="0">
      <sharedItems containsBlank="1" containsMixedTypes="1" containsNumber="1" containsInteger="1" minValue="127002" maxValue="121343642726"/>
    </cacheField>
    <cacheField name="1902 FORM" numFmtId="0">
      <sharedItems containsBlank="1"/>
    </cacheField>
    <cacheField name="1902 Attachment" numFmtId="0">
      <sharedItems containsBlank="1"/>
    </cacheField>
    <cacheField name="HEALTH CERTIFICATE" numFmtId="0">
      <sharedItems containsBlank="1"/>
    </cacheField>
    <cacheField name="VACCINATION CERT/ CARD" numFmtId="0">
      <sharedItems containsBlank="1"/>
    </cacheField>
    <cacheField name="DATE OF 1ST DOSE" numFmtId="0">
      <sharedItems containsDate="1" containsBlank="1" containsMixedTypes="1" minDate="2021-03-26T00:00:00" maxDate="2023-09-09T00:00:00"/>
    </cacheField>
    <cacheField name="DATE OF 2ND DOSE" numFmtId="0">
      <sharedItems containsDate="1" containsBlank="1" containsMixedTypes="1" minDate="2021-05-25T00:00:00" maxDate="2024-11-24T00:00:00"/>
    </cacheField>
    <cacheField name="SIGNED BANK FORM_x000a_(SPECIMEN CARD)" numFmtId="0">
      <sharedItems containsBlank="1"/>
    </cacheField>
    <cacheField name="TYPE OF VALID ID 1 Submitted" numFmtId="0">
      <sharedItems containsBlank="1"/>
    </cacheField>
    <cacheField name="TYPE OF VALID ID 2 Submitted" numFmtId="0">
      <sharedItems containsBlank="1"/>
    </cacheField>
    <cacheField name="2X2" numFmtId="0">
      <sharedItems containsBlank="1"/>
    </cacheField>
    <cacheField name="2316" numFmtId="0">
      <sharedItems containsBlank="1"/>
    </cacheField>
    <cacheField name="NSO BIRTH CERTIFICATE" numFmtId="0">
      <sharedItems containsBlank="1"/>
    </cacheField>
    <cacheField name="DEPENDENTS' NSO BIRTH CERTIFICATE (IF APPLICABLE)" numFmtId="0">
      <sharedItems containsBlank="1"/>
    </cacheField>
    <cacheField name="MARRIAGE CERTIFICATE" numFmtId="0">
      <sharedItems containsBlank="1"/>
    </cacheField>
    <cacheField name="CIBI2" numFmtId="0">
      <sharedItems containsBlank="1"/>
    </cacheField>
    <cacheField name="OFAC" numFmtId="0">
      <sharedItems containsBlank="1"/>
    </cacheField>
    <cacheField name="SAM" numFmtId="0">
      <sharedItems containsBlank="1"/>
    </cacheField>
    <cacheField name="OIG" numFmtId="0">
      <sharedItems containsBlank="1"/>
    </cacheField>
    <cacheField name="JOB OFFER LETTER (FOR HRIS COPY)" numFmtId="0">
      <sharedItems containsBlank="1"/>
    </cacheField>
    <cacheField name="INTERVIEW FORMS COMPLIANCE_x000a_(TMP NOTES, II, ID, OV, TMP STATUS)" numFmtId="0">
      <sharedItems containsBlank="1"/>
    </cacheField>
    <cacheField name="JO &amp; HR CONTRACT COMPLIANCE" numFmtId="0">
      <sharedItems containsBlank="1"/>
    </cacheField>
    <cacheField name="DATA PRIVACY FORM" numFmtId="0">
      <sharedItems containsBlank="1"/>
    </cacheField>
    <cacheField name="UNDERTAKING/NON-EMPLOYMENT AGREEMENT FOR AT&amp;T ACCOUNTS" numFmtId="0">
      <sharedItems containsBlank="1"/>
    </cacheField>
    <cacheField name="ADDENDUM (FOR AT&amp;T ACCOUNTS)" numFmtId="0">
      <sharedItems containsBlank="1"/>
    </cacheField>
    <cacheField name="ADDENDUM - LANGUAGE ASSESSMENT" numFmtId="0">
      <sharedItems containsBlank="1"/>
    </cacheField>
    <cacheField name="SOCIAL MEDIA POLICY" numFmtId="0">
      <sharedItems containsBlank="1"/>
    </cacheField>
    <cacheField name="CONTRACT/TMP REMARKS" numFmtId="0">
      <sharedItems containsBlank="1"/>
    </cacheField>
    <cacheField name="ENDORSED BY H&amp;S" numFmtId="0">
      <sharedItems containsBlank="1"/>
    </cacheField>
    <cacheField name="ENDORSED TO COMPLIANCE" numFmtId="0">
      <sharedItems containsDate="1" containsBlank="1" containsMixedTypes="1" minDate="2024-02-16T00:00:00" maxDate="2024-10-24T00:00:00"/>
    </cacheField>
    <cacheField name="RETURN TO H&amp;S (WITH FINDINGS)" numFmtId="0">
      <sharedItems containsBlank="1"/>
    </cacheField>
    <cacheField name="LAST RECEIVED FROM H&amp;S (WITH FINDINGS)" numFmtId="0">
      <sharedItems containsBlank="1"/>
    </cacheField>
    <cacheField name="201 STATUS" numFmtId="0">
      <sharedItems containsBlank="1"/>
    </cacheField>
    <cacheField name="COMPLIANCE REMARKS" numFmtId="0">
      <sharedItems containsBlank="1"/>
    </cacheField>
    <cacheField name="WITH FINDINGS" numFmtId="0">
      <sharedItems containsBlank="1"/>
    </cacheField>
    <cacheField name="201 TRANSMITTAL TO ACT/ HRIS - EMAIL SUBJECT SENT" numFmtId="0">
      <sharedItems containsDate="1" containsBlank="1" containsMixedTypes="1" minDate="2024-06-22T00:00:00" maxDate="2024-09-24T00:00:00"/>
    </cacheField>
    <cacheField name="ACT/HRIS REMARKS" numFmtId="0">
      <sharedItems containsBlank="1"/>
    </cacheField>
    <cacheField name="_HC" numFmtId="0">
      <sharedItems containsSemiMixedTypes="0" containsString="0" containsNumber="1" containsInteger="1" minValue="1" maxValue="1"/>
    </cacheField>
    <cacheField name="_NBI" numFmtId="0">
      <sharedItems containsSemiMixedTypes="0" containsString="0" containsNumber="1" containsInteger="1" minValue="0" maxValue="1"/>
    </cacheField>
    <cacheField name="_DT" numFmtId="0">
      <sharedItems containsSemiMixedTypes="0" containsString="0" containsNumber="1" containsInteger="1" minValue="0" maxValue="1"/>
    </cacheField>
    <cacheField name="_PEME" numFmtId="0">
      <sharedItems containsSemiMixedTypes="0" containsString="0" containsNumber="1" containsInteger="1" minValue="0" maxValue="1"/>
    </cacheField>
    <cacheField name="_BGC" numFmtId="0">
      <sharedItems containsSemiMixedTypes="0" containsString="0" containsNumber="1" containsInteger="1" minValue="0" maxValue="1"/>
    </cacheField>
    <cacheField name="_SSS" numFmtId="0">
      <sharedItems containsSemiMixedTypes="0" containsString="0" containsNumber="1" containsInteger="1" minValue="0" maxValue="1"/>
    </cacheField>
    <cacheField name="_PHIC" numFmtId="0">
      <sharedItems containsSemiMixedTypes="0" containsString="0" containsNumber="1" containsInteger="1" minValue="0" maxValue="1"/>
    </cacheField>
    <cacheField name="_HDMF" numFmtId="0">
      <sharedItems containsSemiMixedTypes="0" containsString="0" containsNumber="1" containsInteger="1" minValue="0" maxValue="1"/>
    </cacheField>
    <cacheField name="_TIN" numFmtId="0">
      <sharedItems containsSemiMixedTypes="0" containsString="0" containsNumber="1" containsInteger="1" minValue="0" maxValue="1"/>
    </cacheField>
    <cacheField name="_HEALTHCARD" numFmtId="0">
      <sharedItems containsSemiMixedTypes="0" containsString="0" containsNumber="1" containsInteger="1" minValue="0" maxValue="1"/>
    </cacheField>
    <cacheField name="_ENDORSED BY H&amp;S" numFmtId="0">
      <sharedItems containsSemiMixedTypes="0" containsString="0" containsNumber="1" containsInteger="1" minValue="0" maxValue="1"/>
    </cacheField>
    <cacheField name="_PENDING FROM H&amp;S WITH FINDINGS" numFmtId="0">
      <sharedItems containsSemiMixedTypes="0" containsString="0" containsNumber="1" containsInteger="1" minValue="0" maxValue="1"/>
    </cacheField>
    <cacheField name="_201 STATUS" numFmtId="0">
      <sharedItems containsSemiMixedTypes="0" containsString="0" containsNumber="1" containsInteger="1" minValue="0" maxValue="1"/>
    </cacheField>
    <cacheField name="FINAL 201 STATUS" numFmtId="0">
      <sharedItems containsSemiMixedTypes="0" containsString="0" containsNumber="1" containsInteger="1" minValue="0" maxValue="1"/>
    </cacheField>
    <cacheField name="TRANSMITTAL" numFmtId="0">
      <sharedItems containsSemiMixedTypes="0" containsString="0" containsNumber="1" containsInteger="1" minValue="0" maxValue="1"/>
    </cacheField>
    <cacheField name="_WITH FINDINGS - RUNNING" numFmtId="0">
      <sharedItems containsSemiMixedTypes="0" containsString="0" containsNumber="1" containsInteger="1" minValue="0" maxValue="1"/>
    </cacheField>
    <cacheField name="15TH DEADLINE FOR REPORT ONLY" numFmtId="0">
      <sharedItems containsNonDate="0" containsString="0" containsBlank="1"/>
    </cacheField>
    <cacheField name="CRITICAL REQUIREMENT COUNT" numFmtId="0">
      <sharedItems containsSemiMixedTypes="0" containsString="0" containsNumber="1" containsInteger="1" minValue="1" maxValue="7" count="7">
        <n v="7"/>
        <n v="6"/>
        <n v="5"/>
        <n v="4"/>
        <n v="3"/>
        <n v="2"/>
        <n v="1" u="1"/>
      </sharedItems>
    </cacheField>
    <cacheField name="NBI %" numFmtId="0" formula="_NBI/_HC" databaseField="0"/>
    <cacheField name="PENDING NBI" numFmtId="0" formula="_HC-_NBI" databaseField="0"/>
    <cacheField name="DT %" numFmtId="0" formula="_DT/_HC" databaseField="0"/>
    <cacheField name="PENDING DT" numFmtId="0" formula="_HC-_DT" databaseField="0"/>
    <cacheField name="PEME %" numFmtId="0" formula="_PEME/_HC" databaseField="0"/>
    <cacheField name="PENDING PEME" numFmtId="0" formula="_HC-_PEME" databaseField="0"/>
    <cacheField name="BGC %" numFmtId="0" formula="_BGC/_HC" databaseField="0"/>
    <cacheField name="PENDING BGC" numFmtId="0" formula="_HC-_BGC" databaseField="0"/>
    <cacheField name="SSS %" numFmtId="0" formula="_SSS/_HC" databaseField="0"/>
    <cacheField name="PENDING SSS" numFmtId="0" formula="_HC-_SSS" databaseField="0"/>
    <cacheField name="PHIC %" numFmtId="0" formula="_PHIC/_HC" databaseField="0"/>
    <cacheField name="PENDING PHIC" numFmtId="0" formula="_HC-_PHIC" databaseField="0"/>
    <cacheField name="HDMF %" numFmtId="0" formula="_HDMF/_HC" databaseField="0"/>
    <cacheField name="PENDING HDMF" numFmtId="0" formula="_HC-_HDMF" databaseField="0"/>
    <cacheField name="TIN %" numFmtId="0" formula="_TIN/_HC" databaseField="0"/>
    <cacheField name="PENDING TIN" numFmtId="0" formula="_HC-_TIN" databaseField="0"/>
    <cacheField name="PENDING CONTRACT" numFmtId="0" formula="_HC-'_ENDORSED BY H&amp;S'" databaseField="0"/>
    <cacheField name="ENDORSEMENT RATE" numFmtId="0" formula="'_ENDORSED BY H&amp;S'/_HC" databaseField="0"/>
    <cacheField name="ERROR RATE" numFmtId="0" formula="'_PENDING FROM H&amp;S WITH FINDINGS'/_HC" databaseField="0"/>
    <cacheField name="INCOMPLETE CONTRACT" numFmtId="0" formula="_HC-'FINAL 201 STATUS'" databaseField="0"/>
    <cacheField name="CONTRACT COMPLETION RATE" numFmtId="0" formula="'_201 STATUS'/_HC" databaseField="0"/>
    <cacheField name="PENDING FOR AUDIT" numFmtId="0" formula="'_ENDORSED BY H&amp;S'-'_201 STATUS'" databaseField="0"/>
    <cacheField name="AUDIT RATE" numFmtId="0" formula="'_201 STATUS'/'_ENDORSED BY H&amp;S'" databaseField="0"/>
    <cacheField name="PENDING TRANSMITTAL" numFmtId="0" formula="_HC-TRANSMITTAL" databaseField="0"/>
    <cacheField name="TRANSMITTAL RATE" numFmtId="0" formula="TRANSMITTAL/_HC" databaseField="0"/>
  </cacheFields>
  <extLst>
    <ext xmlns:x14="http://schemas.microsoft.com/office/spreadsheetml/2009/9/main" uri="{725AE2AE-9491-48be-B2B4-4EB974FC3084}">
      <x14:pivotCacheDefinition pivotCacheId="30441228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3.874559953707" createdVersion="8" refreshedVersion="8" minRefreshableVersion="3" recordCount="1145" xr:uid="{C8F6A608-1E49-456D-B7E0-6F8991F223B4}">
  <cacheSource type="worksheet">
    <worksheetSource ref="A2:DD1147" sheet="EXTERNAL (RAW)"/>
  </cacheSource>
  <cacheFields count="133">
    <cacheField name="REGION" numFmtId="0">
      <sharedItems/>
    </cacheField>
    <cacheField name="PROGRAM" numFmtId="0">
      <sharedItems/>
    </cacheField>
    <cacheField name="NBI AND DT" numFmtId="0">
      <sharedItems/>
    </cacheField>
    <cacheField name="MONTH MILESTONE" numFmtId="0">
      <sharedItems/>
    </cacheField>
    <cacheField name="WEEK ENDING" numFmtId="14">
      <sharedItems containsSemiMixedTypes="0" containsNonDate="0" containsDate="1" containsString="0" minDate="2024-02-03T00:00:00" maxDate="2024-11-17T00:00:00" count="33">
        <d v="2024-02-03T00:00:00"/>
        <d v="2024-02-10T00:00:00"/>
        <d v="2024-02-17T00:00:00"/>
        <d v="2024-03-02T00:00:00"/>
        <d v="2024-03-09T00:00:00"/>
        <d v="2024-03-16T00:00:00"/>
        <d v="2024-03-23T00:00:00"/>
        <d v="2024-03-30T00:00:00"/>
        <d v="2024-04-06T00:00:00"/>
        <d v="2024-04-13T00:00:00"/>
        <d v="2024-04-20T00:00:00"/>
        <d v="2024-06-08T00:00:00"/>
        <d v="2024-06-15T00:00:00"/>
        <d v="2024-06-22T00:00:00"/>
        <d v="2024-06-29T00:00:00"/>
        <d v="2024-07-06T00:00:00"/>
        <d v="2024-07-13T00:00:00"/>
        <d v="2024-07-20T00:00:00"/>
        <d v="2024-07-27T00:00:00"/>
        <d v="2024-08-03T00:00:00"/>
        <d v="2024-08-10T00:00:00"/>
        <d v="2024-08-17T00:00:00"/>
        <d v="2024-08-24T00:00:00"/>
        <d v="2024-09-07T00:00:00"/>
        <d v="2024-09-14T00:00:00"/>
        <d v="2024-09-21T00:00:00"/>
        <d v="2024-09-28T00:00:00"/>
        <d v="2024-10-05T00:00:00"/>
        <d v="2024-10-12T00:00:00"/>
        <d v="2024-10-26T00:00:00"/>
        <d v="2024-11-02T00:00:00"/>
        <d v="2024-11-09T00:00:00"/>
        <d v="2024-11-16T00:00:00"/>
      </sharedItems>
    </cacheField>
    <cacheField name="15th DAY DEADLINE" numFmtId="14">
      <sharedItems containsSemiMixedTypes="0" containsNonDate="0" containsDate="1" containsString="0" minDate="2024-02-01T00:00:00" maxDate="2024-11-16T00:00:00" count="39">
        <d v="2024-02-01T00:00:00"/>
        <d v="2024-02-08T00:00:00"/>
        <d v="2024-02-15T00:00:00"/>
        <d v="2024-02-28T00:00:00"/>
        <d v="2024-03-06T00:00:00"/>
        <d v="2024-03-07T00:00:00"/>
        <d v="2024-03-14T00:00:00"/>
        <d v="2024-03-21T00:00:00"/>
        <d v="2024-03-28T00:00:00"/>
        <d v="2024-04-04T00:00:00"/>
        <d v="2024-04-12T00:00:00"/>
        <d v="2024-04-17T00:00:00"/>
        <d v="2024-06-05T00:00:00"/>
        <d v="2024-06-06T00:00:00"/>
        <d v="2024-06-12T00:00:00"/>
        <d v="2024-06-13T00:00:00"/>
        <d v="2024-06-19T00:00:00"/>
        <d v="2024-06-21T00:00:00"/>
        <d v="2024-06-26T00:00:00"/>
        <d v="2024-06-28T00:00:00"/>
        <d v="2024-07-05T00:00:00"/>
        <d v="2024-07-12T00:00:00"/>
        <d v="2024-07-11T00:00:00"/>
        <d v="2024-07-19T00:00:00"/>
        <d v="2024-07-25T00:00:00"/>
        <d v="2024-08-01T00:00:00"/>
        <d v="2024-08-08T00:00:00"/>
        <d v="2024-08-15T00:00:00"/>
        <d v="2024-08-23T00:00:00"/>
        <d v="2024-09-06T00:00:00"/>
        <d v="2024-09-13T00:00:00"/>
        <d v="2024-09-20T00:00:00"/>
        <d v="2024-09-27T00:00:00"/>
        <d v="2024-10-04T00:00:00"/>
        <d v="2024-10-11T00:00:00"/>
        <d v="2024-10-25T00:00:00"/>
        <d v="2024-11-01T00:00:00"/>
        <d v="2024-11-08T00:00:00"/>
        <d v="2024-11-15T00:00:00"/>
      </sharedItems>
    </cacheField>
    <cacheField name="END OF PRODUCT TRAINING" numFmtId="14">
      <sharedItems containsSemiMixedTypes="0" containsNonDate="0" containsDate="1" containsString="0" minDate="2024-02-08T00:00:00" maxDate="2024-11-23T00:00:00"/>
    </cacheField>
    <cacheField name="PAST DUE" numFmtId="0">
      <sharedItems containsSemiMixedTypes="0" containsString="0" containsNumber="1" containsInteger="1" minValue="-25" maxValue="263"/>
    </cacheField>
    <cacheField name="ON TRACK" numFmtId="0">
      <sharedItems containsMixedTypes="1" containsNumber="1" containsInteger="1" minValue="-25" maxValue="-4"/>
    </cacheField>
    <cacheField name="COMPLIANCE POC" numFmtId="0">
      <sharedItems/>
    </cacheField>
    <cacheField name="CRITICAL REQS" numFmtId="1">
      <sharedItems containsSemiMixedTypes="0" containsString="0" containsNumber="1" containsInteger="1" minValue="0" maxValue="1"/>
    </cacheField>
    <cacheField name="MONTH HIRED" numFmtId="0">
      <sharedItems/>
    </cacheField>
    <cacheField name="PROJECT CODE" numFmtId="0">
      <sharedItems/>
    </cacheField>
    <cacheField name="EMPLOYEE STATUS" numFmtId="0">
      <sharedItems count="2">
        <s v="ACTIVE"/>
        <s v="SEPARATED"/>
      </sharedItems>
    </cacheField>
    <cacheField name="ACCOUNT ASSOCIATE" numFmtId="0">
      <sharedItems/>
    </cacheField>
    <cacheField name="Site" numFmtId="0">
      <sharedItems/>
    </cacheField>
    <cacheField name="TEAM NAME" numFmtId="0">
      <sharedItems count="54">
        <s v="COMCAST XM T1 WAVE 34"/>
        <s v="COMCAST REPAIR VOICE WAVE 10"/>
        <s v="COMCAST REPAIR VOICE WAVE 11"/>
        <s v="BRIGHTSPEED - CARE WAVE 38"/>
        <s v="BRIGHTSPEED - CARE WAVE 39"/>
        <s v="COMCAST XM T1 WAVE 36"/>
        <s v="COMCAST REPAIR VOICE WAVE 12"/>
        <s v="COMCAST XM T1 WAVE 37"/>
        <s v="COMCAST REPAIR VOICE WAVE 13"/>
        <s v="COMCAST XM T1 WAVE 38"/>
        <s v="COMCAST XM T1 WAVE 39"/>
        <s v="COMCAST XM T1 WAVE 40"/>
        <s v="COMCAST XM BILLING WAVE 5"/>
        <s v="COMCAST REPAIR VOICE WAVE 14"/>
        <s v="BRIGHTSPEED - REPAIR WAVE 3"/>
        <s v="COMCAST REPAIR VOICE WAVE 15"/>
        <s v="COMCAST XM BILLING WAVE 6"/>
        <s v="FIS WAVE 16"/>
        <s v="COMCAST REPAIR VOICE WAVE 16"/>
        <s v="COMCAST XM T1 WAVE 42"/>
        <s v="FIS WAVE 17"/>
        <s v="COMCAST XM T1 WAVE 43"/>
        <s v="COMCAST XM T1 WAVE 44"/>
        <s v="COMCAST XM BILLING WAVE 7"/>
        <s v="COMCAST REPAIR VOICE WAVE 18"/>
        <s v="COMCAST REPAIR VOICE WAVE 19"/>
        <s v="COMCAST REPAIR VOICE WAVE 20"/>
        <s v="COMCAST XM T1 WAVE 45"/>
        <s v="COMCAST XM T1 WAVE 46"/>
        <s v="COMCAST REPAIR VOICE WAVE 21"/>
        <s v="COMCAST XM T1 WAVE 47"/>
        <s v="COMCAST XM BILLING WAVE 8"/>
        <s v="COMCAST XM BILLING WAVE 9"/>
        <s v="COMCAST XM T1 WAVE 48"/>
        <s v="COMCAST XM T1 WAVE 50"/>
        <s v="COMCAST XM BILLING WAVE 11"/>
        <s v="COMCAST XM T1 WAVE 51"/>
        <s v="COMCAST XM BILLING WAVE 12"/>
        <s v="COMCAST XM T1 WAVE 52"/>
        <s v=" FIS  WAVE 17"/>
        <s v="COMCAST XM T1 WAVE 53"/>
        <s v="COMCAST XM BILLING WAVE 13 A"/>
        <s v="COMCAST XM BILLING WAVE 13 B"/>
        <s v="COMCAST XM BILLING WAVE 14"/>
        <s v="COMCAST XM T1 WAVE 54"/>
        <s v="COMCAST REPAIR VOICE WAVE 26"/>
        <s v="COMCAST REPAIR VOICE WAVE 27"/>
        <s v="COMCAST XM TIER 1 WAVE 55"/>
        <s v="COMCAST XM BILLING WAVE 15"/>
        <s v="COMCAST XM BILLING WAVE 16"/>
        <s v="COMCAST XM BILLING WAVE 17"/>
        <s v="COMCAST REPAIR VOICE WAVE 28"/>
        <s v="COMCAST REPAIR VOICE WAVE 29"/>
        <s v="COMCAST XM TIER 1 WAVE 56"/>
      </sharedItems>
    </cacheField>
    <cacheField name="LOB" numFmtId="0">
      <sharedItems/>
    </cacheField>
    <cacheField name="HIRE DATE" numFmtId="164">
      <sharedItems containsSemiMixedTypes="0" containsNonDate="0" containsDate="1" containsString="0" minDate="2024-01-11T00:00:00" maxDate="2024-10-26T00:00:00"/>
    </cacheField>
    <cacheField name="EMPLOYEE ID" numFmtId="0">
      <sharedItems containsSemiMixedTypes="0" containsString="0" containsNumber="1" containsInteger="1" minValue="4262693" maxValue="4955734"/>
    </cacheField>
    <cacheField name="LAST NAME" numFmtId="0">
      <sharedItems/>
    </cacheField>
    <cacheField name="FIRST NAME" numFmtId="0">
      <sharedItems/>
    </cacheField>
    <cacheField name="MIDDLE NAME" numFmtId="0">
      <sharedItems containsBlank="1"/>
    </cacheField>
    <cacheField name="DATE OF BIRTH" numFmtId="0">
      <sharedItems containsNonDate="0" containsDate="1" containsBlank="1" containsMixedTypes="1" minDate="1962-06-07T00:00:00" maxDate="2006-09-24T00:00:00"/>
    </cacheField>
    <cacheField name="CONTACT NUMBER" numFmtId="0">
      <sharedItems containsBlank="1" containsMixedTypes="1" containsNumber="1" containsInteger="1" minValue="975504710" maxValue="99739678762"/>
    </cacheField>
    <cacheField name="EMAIL" numFmtId="0">
      <sharedItems containsBlank="1"/>
    </cacheField>
    <cacheField name="NBI" numFmtId="0">
      <sharedItems containsBlank="1"/>
    </cacheField>
    <cacheField name="NBI REMARKS" numFmtId="0">
      <sharedItems containsBlank="1"/>
    </cacheField>
    <cacheField name="NBI VALIDITY DATE/_x000a_APPOINTMENT DATE" numFmtId="0">
      <sharedItems containsNonDate="0" containsDate="1" containsBlank="1" containsMixedTypes="1" minDate="2005-09-20T00:00:00" maxDate="2025-10-29T00:00:00"/>
    </cacheField>
    <cacheField name="NBI PRINTED DATE" numFmtId="0">
      <sharedItems containsNonDate="0" containsDate="1" containsBlank="1" containsMixedTypes="1" minDate="2023-02-04T00:00:00" maxDate="2025-10-02T00:00:00"/>
    </cacheField>
    <cacheField name="CIBI" numFmtId="0">
      <sharedItems containsBlank="1"/>
    </cacheField>
    <cacheField name="CIBI SEARCH DATE" numFmtId="0">
      <sharedItems containsDate="1" containsBlank="1" containsMixedTypes="1" minDate="2024-01-25T00:00:00" maxDate="2025-07-19T00:00:00"/>
    </cacheField>
    <cacheField name="DT RESULTS" numFmtId="1">
      <sharedItems containsBlank="1"/>
    </cacheField>
    <cacheField name="DT TRANSACTION DATE" numFmtId="14">
      <sharedItems containsNonDate="0" containsDate="1" containsString="0" containsBlank="1" minDate="2023-12-05T00:00:00" maxDate="2024-06-06T00:00:00"/>
    </cacheField>
    <cacheField name="DT RESULT DATE" numFmtId="0">
      <sharedItems containsNonDate="0" containsDate="1" containsBlank="1" containsMixedTypes="1" minDate="2023-12-05T00:00:00" maxDate="2024-06-06T00:00:00"/>
    </cacheField>
    <cacheField name="PEME STATUS" numFmtId="0">
      <sharedItems containsBlank="1"/>
    </cacheField>
    <cacheField name="PEME REMARKS" numFmtId="0">
      <sharedItems/>
    </cacheField>
    <cacheField name="BGC" numFmtId="0">
      <sharedItems containsBlank="1"/>
    </cacheField>
    <cacheField name="BGC REMARKS" numFmtId="0">
      <sharedItems containsBlank="1"/>
    </cacheField>
    <cacheField name="BGC - DATE ENDORSED" numFmtId="0">
      <sharedItems containsNonDate="0" containsDate="1" containsString="0" containsBlank="1" minDate="2023-03-22T00:00:00" maxDate="2024-10-26T00:00:00"/>
    </cacheField>
    <cacheField name="BGC - DATE RECEIVED" numFmtId="0">
      <sharedItems containsDate="1" containsBlank="1" containsMixedTypes="1" minDate="2024-01-24T00:00:00" maxDate="2024-09-27T00:00:00"/>
    </cacheField>
    <cacheField name="VENDOR" numFmtId="0">
      <sharedItems containsBlank="1"/>
    </cacheField>
    <cacheField name="Proof of SSS" numFmtId="0">
      <sharedItems containsBlank="1"/>
    </cacheField>
    <cacheField name="SSS REMARKS" numFmtId="0">
      <sharedItems containsBlank="1"/>
    </cacheField>
    <cacheField name="SSS" numFmtId="0">
      <sharedItems containsBlank="1" containsMixedTypes="1" containsNumber="1" containsInteger="1" minValue="25040380" maxValue="4341191011"/>
    </cacheField>
    <cacheField name="Proof of PHIC" numFmtId="0">
      <sharedItems containsBlank="1"/>
    </cacheField>
    <cacheField name="PHIC REMARKS" numFmtId="0">
      <sharedItems containsBlank="1"/>
    </cacheField>
    <cacheField name="PHIC" numFmtId="0">
      <sharedItems containsBlank="1" containsMixedTypes="1" containsNumber="1" containsInteger="1" minValue="7025953268" maxValue="725022773648"/>
    </cacheField>
    <cacheField name="Proof of HDMF" numFmtId="0">
      <sharedItems containsBlank="1"/>
    </cacheField>
    <cacheField name="HDMF REMARKS" numFmtId="0">
      <sharedItems containsBlank="1"/>
    </cacheField>
    <cacheField name="HDMF" numFmtId="0">
      <sharedItems containsBlank="1" containsMixedTypes="1" containsNumber="1" containsInteger="1" minValue="1212598975" maxValue="1213352218986"/>
    </cacheField>
    <cacheField name="Proof of TIN" numFmtId="0">
      <sharedItems containsBlank="1" containsMixedTypes="1" containsNumber="1" containsInteger="1" minValue="1901" maxValue="2316"/>
    </cacheField>
    <cacheField name="TIN REMARKS" numFmtId="0">
      <sharedItems containsBlank="1" containsMixedTypes="1" containsNumber="1" containsInteger="1" minValue="661431456" maxValue="661431456"/>
    </cacheField>
    <cacheField name="TIN" numFmtId="0">
      <sharedItems containsBlank="1" containsMixedTypes="1" containsNumber="1" containsInteger="1" minValue="127002" maxValue="121343642726"/>
    </cacheField>
    <cacheField name="1902 FORM" numFmtId="0">
      <sharedItems containsBlank="1"/>
    </cacheField>
    <cacheField name="1902 Attachment" numFmtId="0">
      <sharedItems containsBlank="1"/>
    </cacheField>
    <cacheField name="HEALTH CERTIFICATE" numFmtId="0">
      <sharedItems containsBlank="1"/>
    </cacheField>
    <cacheField name="VACCINATION CERT/ CARD" numFmtId="0">
      <sharedItems containsBlank="1"/>
    </cacheField>
    <cacheField name="DATE OF 1ST DOSE" numFmtId="0">
      <sharedItems containsDate="1" containsBlank="1" containsMixedTypes="1" minDate="2021-03-26T00:00:00" maxDate="2023-09-09T00:00:00"/>
    </cacheField>
    <cacheField name="DATE OF 2ND DOSE" numFmtId="0">
      <sharedItems containsDate="1" containsBlank="1" containsMixedTypes="1" minDate="2021-05-25T00:00:00" maxDate="2024-11-24T00:00:00"/>
    </cacheField>
    <cacheField name="SIGNED BANK FORM_x000a_(SPECIMEN CARD)" numFmtId="0">
      <sharedItems containsBlank="1"/>
    </cacheField>
    <cacheField name="TYPE OF VALID ID 1 Submitted" numFmtId="0">
      <sharedItems containsBlank="1"/>
    </cacheField>
    <cacheField name="TYPE OF VALID ID 2 Submitted" numFmtId="0">
      <sharedItems containsBlank="1"/>
    </cacheField>
    <cacheField name="2X2" numFmtId="0">
      <sharedItems containsBlank="1"/>
    </cacheField>
    <cacheField name="2316" numFmtId="0">
      <sharedItems containsBlank="1"/>
    </cacheField>
    <cacheField name="NSO BIRTH CERTIFICATE" numFmtId="0">
      <sharedItems containsBlank="1"/>
    </cacheField>
    <cacheField name="DEPENDENTS' NSO BIRTH CERTIFICATE (IF APPLICABLE)" numFmtId="0">
      <sharedItems containsBlank="1"/>
    </cacheField>
    <cacheField name="MARRIAGE CERTIFICATE" numFmtId="0">
      <sharedItems containsBlank="1"/>
    </cacheField>
    <cacheField name="CIBI2" numFmtId="0">
      <sharedItems containsBlank="1"/>
    </cacheField>
    <cacheField name="OFAC" numFmtId="0">
      <sharedItems containsBlank="1"/>
    </cacheField>
    <cacheField name="SAM" numFmtId="0">
      <sharedItems containsBlank="1"/>
    </cacheField>
    <cacheField name="OIG" numFmtId="0">
      <sharedItems containsBlank="1"/>
    </cacheField>
    <cacheField name="JOB OFFER LETTER (FOR HRIS COPY)" numFmtId="0">
      <sharedItems containsBlank="1"/>
    </cacheField>
    <cacheField name="INTERVIEW FORMS COMPLIANCE_x000a_(TMP NOTES, II, ID, OV, TMP STATUS)" numFmtId="0">
      <sharedItems containsBlank="1"/>
    </cacheField>
    <cacheField name="JO &amp; HR CONTRACT COMPLIANCE" numFmtId="0">
      <sharedItems containsBlank="1"/>
    </cacheField>
    <cacheField name="DATA PRIVACY FORM" numFmtId="0">
      <sharedItems containsBlank="1"/>
    </cacheField>
    <cacheField name="UNDERTAKING/NON-EMPLOYMENT AGREEMENT FOR AT&amp;T ACCOUNTS" numFmtId="0">
      <sharedItems containsBlank="1"/>
    </cacheField>
    <cacheField name="ADDENDUM (FOR AT&amp;T ACCOUNTS)" numFmtId="0">
      <sharedItems containsBlank="1"/>
    </cacheField>
    <cacheField name="ADDENDUM - LANGUAGE ASSESSMENT" numFmtId="0">
      <sharedItems containsBlank="1"/>
    </cacheField>
    <cacheField name="SOCIAL MEDIA POLICY" numFmtId="0">
      <sharedItems containsBlank="1"/>
    </cacheField>
    <cacheField name="CONTRACT/TMP REMARKS" numFmtId="0">
      <sharedItems containsBlank="1"/>
    </cacheField>
    <cacheField name="ENDORSED BY H&amp;S" numFmtId="0">
      <sharedItems containsBlank="1"/>
    </cacheField>
    <cacheField name="ENDORSED TO COMPLIANCE" numFmtId="0">
      <sharedItems containsDate="1" containsBlank="1" containsMixedTypes="1" minDate="2024-02-16T00:00:00" maxDate="2024-10-24T00:00:00"/>
    </cacheField>
    <cacheField name="RETURN TO H&amp;S (WITH FINDINGS)" numFmtId="0">
      <sharedItems containsBlank="1"/>
    </cacheField>
    <cacheField name="LAST RECEIVED FROM H&amp;S (WITH FINDINGS)" numFmtId="0">
      <sharedItems containsBlank="1"/>
    </cacheField>
    <cacheField name="201 STATUS" numFmtId="0">
      <sharedItems containsBlank="1"/>
    </cacheField>
    <cacheField name="COMPLIANCE REMARKS" numFmtId="0">
      <sharedItems containsBlank="1"/>
    </cacheField>
    <cacheField name="WITH FINDINGS" numFmtId="0">
      <sharedItems containsBlank="1"/>
    </cacheField>
    <cacheField name="201 TRANSMITTAL TO ACT/ HRIS - EMAIL SUBJECT SENT" numFmtId="0">
      <sharedItems containsDate="1" containsBlank="1" containsMixedTypes="1" minDate="2024-06-22T00:00:00" maxDate="2024-09-24T00:00:00"/>
    </cacheField>
    <cacheField name="ACT/HRIS REMARKS" numFmtId="0">
      <sharedItems containsBlank="1"/>
    </cacheField>
    <cacheField name="_HC" numFmtId="0">
      <sharedItems containsSemiMixedTypes="0" containsString="0" containsNumber="1" containsInteger="1" minValue="1" maxValue="1"/>
    </cacheField>
    <cacheField name="_NBI" numFmtId="0">
      <sharedItems containsSemiMixedTypes="0" containsString="0" containsNumber="1" containsInteger="1" minValue="0" maxValue="1"/>
    </cacheField>
    <cacheField name="_DT" numFmtId="0">
      <sharedItems containsSemiMixedTypes="0" containsString="0" containsNumber="1" containsInteger="1" minValue="0" maxValue="1"/>
    </cacheField>
    <cacheField name="_PEME" numFmtId="0">
      <sharedItems containsSemiMixedTypes="0" containsString="0" containsNumber="1" containsInteger="1" minValue="0" maxValue="1"/>
    </cacheField>
    <cacheField name="_BGC" numFmtId="0">
      <sharedItems containsSemiMixedTypes="0" containsString="0" containsNumber="1" containsInteger="1" minValue="0" maxValue="1"/>
    </cacheField>
    <cacheField name="_SSS" numFmtId="0">
      <sharedItems containsSemiMixedTypes="0" containsString="0" containsNumber="1" containsInteger="1" minValue="0" maxValue="1"/>
    </cacheField>
    <cacheField name="_PHIC" numFmtId="0">
      <sharedItems containsSemiMixedTypes="0" containsString="0" containsNumber="1" containsInteger="1" minValue="0" maxValue="1"/>
    </cacheField>
    <cacheField name="_HDMF" numFmtId="0">
      <sharedItems containsSemiMixedTypes="0" containsString="0" containsNumber="1" containsInteger="1" minValue="0" maxValue="1"/>
    </cacheField>
    <cacheField name="_TIN" numFmtId="0">
      <sharedItems containsSemiMixedTypes="0" containsString="0" containsNumber="1" containsInteger="1" minValue="0" maxValue="1"/>
    </cacheField>
    <cacheField name="_HEALTHCARD" numFmtId="0">
      <sharedItems containsSemiMixedTypes="0" containsString="0" containsNumber="1" containsInteger="1" minValue="0" maxValue="1"/>
    </cacheField>
    <cacheField name="_ENDORSED BY H&amp;S" numFmtId="0">
      <sharedItems containsSemiMixedTypes="0" containsString="0" containsNumber="1" containsInteger="1" minValue="0" maxValue="1"/>
    </cacheField>
    <cacheField name="_PENDING FROM H&amp;S WITH FINDINGS" numFmtId="0">
      <sharedItems containsSemiMixedTypes="0" containsString="0" containsNumber="1" containsInteger="1" minValue="0" maxValue="1"/>
    </cacheField>
    <cacheField name="_201 STATUS" numFmtId="0">
      <sharedItems containsSemiMixedTypes="0" containsString="0" containsNumber="1" containsInteger="1" minValue="0" maxValue="1"/>
    </cacheField>
    <cacheField name="FINAL 201 STATUS" numFmtId="0">
      <sharedItems containsSemiMixedTypes="0" containsString="0" containsNumber="1" containsInteger="1" minValue="0" maxValue="1"/>
    </cacheField>
    <cacheField name="TRANSMITTAL" numFmtId="0">
      <sharedItems containsSemiMixedTypes="0" containsString="0" containsNumber="1" containsInteger="1" minValue="0" maxValue="1"/>
    </cacheField>
    <cacheField name="_WITH FINDINGS - RUNNING" numFmtId="0">
      <sharedItems containsSemiMixedTypes="0" containsString="0" containsNumber="1" containsInteger="1" minValue="0" maxValue="1"/>
    </cacheField>
    <cacheField name="15TH DEADLINE FOR REPORT ONLY" numFmtId="0">
      <sharedItems containsNonDate="0" containsString="0" containsBlank="1"/>
    </cacheField>
    <cacheField name="CRITICAL REQUIREMENT COUNT" numFmtId="0">
      <sharedItems containsSemiMixedTypes="0" containsString="0" containsNumber="1" containsInteger="1" minValue="2" maxValue="7"/>
    </cacheField>
    <cacheField name="NBI %" numFmtId="0" formula="_NBI/_HC" databaseField="0"/>
    <cacheField name="PENDING NBI" numFmtId="0" formula="_HC-_NBI" databaseField="0"/>
    <cacheField name="DT %" numFmtId="0" formula="_DT/_HC" databaseField="0"/>
    <cacheField name="PENDING DT" numFmtId="0" formula="_HC-_DT" databaseField="0"/>
    <cacheField name="PEME %" numFmtId="0" formula="_PEME/_HC" databaseField="0"/>
    <cacheField name="PENDING PEME" numFmtId="0" formula="_HC-_PEME" databaseField="0"/>
    <cacheField name="BGC %" numFmtId="0" formula="_BGC/_HC" databaseField="0"/>
    <cacheField name="PENDING BGC" numFmtId="0" formula="_HC-_BGC" databaseField="0"/>
    <cacheField name="SSS %" numFmtId="0" formula="_SSS/_HC" databaseField="0"/>
    <cacheField name="PENDING SSS" numFmtId="0" formula="_HC-_SSS" databaseField="0"/>
    <cacheField name="PHIC %" numFmtId="0" formula="_PHIC/_HC" databaseField="0"/>
    <cacheField name="PENDING PHIC" numFmtId="0" formula="_HC-_PHIC" databaseField="0"/>
    <cacheField name="HDMF %" numFmtId="0" formula="_HDMF/_HC" databaseField="0"/>
    <cacheField name="PENDING HDMF" numFmtId="0" formula="_HC-_HDMF" databaseField="0"/>
    <cacheField name="TIN %" numFmtId="0" formula="_TIN/_HC" databaseField="0"/>
    <cacheField name="PENDING TIN" numFmtId="0" formula="_HC-_TIN" databaseField="0"/>
    <cacheField name="PENDING CONTRACT" numFmtId="0" formula="_HC-'_ENDORSED BY H&amp;S'" databaseField="0"/>
    <cacheField name="ENDORSEMENT RATE" numFmtId="0" formula="'_ENDORSED BY H&amp;S'/_HC" databaseField="0"/>
    <cacheField name="ERROR RATE" numFmtId="0" formula="'_PENDING FROM H&amp;S WITH FINDINGS'/_HC" databaseField="0"/>
    <cacheField name="INCOMPLETE CONTRACT" numFmtId="0" formula="_HC-'FINAL 201 STATUS'" databaseField="0"/>
    <cacheField name="CONTRACT COMPLETION RATE" numFmtId="0" formula="'_201 STATUS'/_HC" databaseField="0"/>
    <cacheField name="PENDING FOR AUDIT" numFmtId="0" formula="'_ENDORSED BY H&amp;S'-'_201 STATUS'" databaseField="0"/>
    <cacheField name="AUDIT RATE" numFmtId="0" formula="'_201 STATUS'/'_ENDORSED BY H&amp;S'" databaseField="0"/>
    <cacheField name="PENDING TRANSMITTAL" numFmtId="0" formula="_HC-TRANSMITTAL" databaseField="0"/>
    <cacheField name="TRANSMITTAL RATE" numFmtId="0" formula="TRANSMITTAL/_HC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"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0"/>
    <x v="0"/>
    <x v="0"/>
    <s v="AMADOR"/>
    <d v="2000-10-15T00:00:00"/>
    <n v="9610189840"/>
    <s v="aguilar.jesreeinz@gmail.com"/>
    <s v="YES"/>
    <s v="ORIGINAL NBI CLEARANCE SUBMITTED"/>
    <d v="2024-11-28T00:00:00"/>
    <d v="2023-11-28T00:00:00"/>
    <s v="N/A"/>
    <s v="N/A"/>
    <s v="NEGATIVE"/>
    <m/>
    <m/>
    <s v="COMPLETE"/>
    <s v="FIT TO WORK"/>
    <s v="PENDING RESULT"/>
    <m/>
    <d v="2024-01-11T00:00:00"/>
    <m/>
    <s v="CIBI"/>
    <s v="SS NUMBER SLIP"/>
    <m/>
    <n v="249731350"/>
    <s v="MDR"/>
    <m/>
    <s v="21-251422356-1"/>
    <s v="MDF"/>
    <m/>
    <n v="121327456891"/>
    <s v="ORUS"/>
    <m/>
    <s v="637-375-291"/>
    <s v="N/A"/>
    <s v="N/A"/>
    <m/>
    <s v="N/A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1"/>
    <x v="1"/>
    <x v="1"/>
    <s v="CASABON"/>
    <d v="1997-01-31T00:00:00"/>
    <n v="9773059340"/>
    <s v="keoz2018@gmail.com"/>
    <s v="YES"/>
    <s v="ORIGINAL NBI CLEARANCE SUBMITTED"/>
    <d v="2024-12-07T00:00:00"/>
    <d v="2023-12-07T00:00:00"/>
    <s v="N/A"/>
    <s v="N/A"/>
    <s v="NEGATIVE"/>
    <m/>
    <m/>
    <s v="COMPLETE"/>
    <s v="FIT TO WORK"/>
    <s v="PENDING RESULT"/>
    <m/>
    <d v="2024-01-11T00:00:00"/>
    <m/>
    <s v="CIBI"/>
    <s v="E-FORM"/>
    <m/>
    <n v="3470603050"/>
    <s v="ID"/>
    <m/>
    <n v="80264156738"/>
    <s v="MDF"/>
    <m/>
    <n v="121209342946"/>
    <s v="FOR MANUAL REGISTRATION"/>
    <m/>
    <s v="FOR MANUAL REGISTRATION"/>
    <s v="YES"/>
    <s v="YES"/>
    <m/>
    <s v="YES"/>
    <d v="2021-08-04T00:00:00"/>
    <d v="2021-09-01T00:00:00"/>
    <s v="YES"/>
    <s v="UMID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2"/>
    <x v="2"/>
    <x v="2"/>
    <s v="LACSINA"/>
    <d v="2002-07-23T00:00:00"/>
    <n v="9480826813"/>
    <s v="CABELLOAIRAMARIE@GMAIL.COM"/>
    <s v="YES"/>
    <s v="ORIGINAL NBI CLEARANCE SUBMITTED"/>
    <d v="2024-11-23T00:00:00"/>
    <d v="2023-12-07T00:00:00"/>
    <s v="N/A"/>
    <s v="N/A"/>
    <s v="NEGATIVE"/>
    <m/>
    <m/>
    <s v="COMPLETE"/>
    <s v="FIT TO WORK"/>
    <s v="PENDING RESULT"/>
    <m/>
    <d v="2024-01-11T00:00:00"/>
    <m/>
    <s v="CIBI"/>
    <s v="PERSONAL RECORD"/>
    <m/>
    <n v="3508002125"/>
    <s v="MDR"/>
    <m/>
    <n v="70260851916"/>
    <s v="MP2"/>
    <m/>
    <n v="121285583272"/>
    <s v="ID"/>
    <m/>
    <s v="505-145-378"/>
    <s v="N/A"/>
    <s v="N/A"/>
    <m/>
    <s v="YES"/>
    <d v="2021-08-03T00:00:00"/>
    <d v="2021-09-28T00:00:00"/>
    <s v="YES"/>
    <s v="TIN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3"/>
    <x v="3"/>
    <x v="3"/>
    <s v="RILLON"/>
    <d v="2003-01-05T00:00:00"/>
    <n v="9319022023"/>
    <s v="caraldejonathan05@gmail.com"/>
    <s v="YES"/>
    <s v="ORIGINAL NBI CLEARANCE SUBMITTED"/>
    <d v="2024-07-10T00:00:00"/>
    <d v="2023-07-10T00:00:00"/>
    <s v="N/A"/>
    <s v="N/A"/>
    <s v="NEGATIVE"/>
    <m/>
    <m/>
    <s v="COMPLETE"/>
    <s v="FIT TO WORK"/>
    <s v="PENDING RESULT"/>
    <m/>
    <d v="2024-01-11T00:00:00"/>
    <m/>
    <s v="CIBI"/>
    <s v="CONTRIBUTION"/>
    <m/>
    <n v="247303434"/>
    <s v="MDR"/>
    <m/>
    <n v="212514684364"/>
    <s v="MDF"/>
    <m/>
    <n v="121308094854"/>
    <s v="TIN VERIFICATION SLIP"/>
    <m/>
    <s v="615-521-174"/>
    <s v="N/A"/>
    <s v="N/A"/>
    <m/>
    <s v="N/A"/>
    <s v="N/A"/>
    <s v="N/A"/>
    <s v="YES"/>
    <s v="DRIVER'S LICENSE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4"/>
    <x v="4"/>
    <x v="4"/>
    <s v="AUSTRIA"/>
    <d v="2002-09-03T00:00:00"/>
    <n v="9914797037"/>
    <s v="Russelkarla.deang@gmail.com"/>
    <s v="YES"/>
    <s v="ORIGINAL NBI CLEARANCE SUBMITTED"/>
    <d v="2024-11-17T00:00:00"/>
    <d v="2023-11-17T00:00:00"/>
    <s v="N/A"/>
    <s v="N/A"/>
    <s v="NEGATIVE"/>
    <m/>
    <m/>
    <s v="COMPLETE"/>
    <s v="FIT TO WORK"/>
    <s v="PENDING RESULT"/>
    <m/>
    <d v="2024-01-11T00:00:00"/>
    <m/>
    <s v="CIBI"/>
    <s v="SS NUMBER SLIP"/>
    <m/>
    <n v="250415908"/>
    <s v="ID"/>
    <m/>
    <n v="70262615950"/>
    <s v="MP2"/>
    <m/>
    <n v="121332441647"/>
    <s v="FOR MANUAL REGISTRATION"/>
    <m/>
    <s v="FOR MANUAL REGISTRATION"/>
    <s v="N/A"/>
    <s v="N/A"/>
    <m/>
    <s v="N/A"/>
    <s v="N/A"/>
    <s v="N/A"/>
    <s v="YES"/>
    <s v="DRIVER'S LICENSE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5"/>
    <x v="5"/>
    <x v="5"/>
    <s v="CALATERO"/>
    <d v="1995-05-27T00:00:00"/>
    <n v="9553904686"/>
    <s v="applemae.dizon95@gmail.com"/>
    <s v="YES"/>
    <s v="ORIGINAL NBI CLEARANCE SUBMITTED"/>
    <d v="2024-11-07T00:00:00"/>
    <d v="2023-11-24T00:00:00"/>
    <s v="N/A"/>
    <s v="N/A"/>
    <s v="NEGATIVE"/>
    <m/>
    <m/>
    <s v="COMPLETE"/>
    <s v="FIT TO WORK"/>
    <s v="PENDING RESULT"/>
    <m/>
    <d v="2024-01-11T00:00:00"/>
    <m/>
    <s v="CIBI"/>
    <s v="ONLINE STATIC"/>
    <m/>
    <n v="3460503254"/>
    <s v="ID"/>
    <m/>
    <n v="70510419055"/>
    <s v="MDF"/>
    <m/>
    <n v="121179118453"/>
    <s v="TIN VERIFICATION SLIP"/>
    <m/>
    <s v="329-456-536"/>
    <s v="N/A"/>
    <s v="N/A"/>
    <m/>
    <s v="N/A"/>
    <s v="N/A"/>
    <s v="N/A"/>
    <s v="YES"/>
    <s v="POSTAL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6"/>
    <x v="6"/>
    <x v="6"/>
    <s v="TORIBIO"/>
    <d v="2004-01-09T00:00:00"/>
    <n v="9752729717"/>
    <s v="KRISCHELLFAUST@GMAIL.COM"/>
    <s v="YES"/>
    <s v="ORIGINAL NBI CLEARANCE SUBMITTED"/>
    <d v="2024-10-24T00:00:00"/>
    <d v="2023-10-24T00:00:00"/>
    <s v="N/A"/>
    <s v="N/A"/>
    <s v="NEGATIVE"/>
    <m/>
    <m/>
    <s v="COMPLETE"/>
    <s v="FIT TO WORK"/>
    <s v="PENDING RESULT"/>
    <m/>
    <d v="2024-01-11T00:00:00"/>
    <m/>
    <s v="CIBI"/>
    <s v="PERSONAL RECORD"/>
    <m/>
    <n v="250280010"/>
    <s v="ID"/>
    <m/>
    <n v="70262697531"/>
    <s v="MDF"/>
    <m/>
    <n v="121330922970"/>
    <s v="FOR MANUAL REGISTRATION"/>
    <m/>
    <s v="FOR MANUAL REGISTRATION"/>
    <s v="YES"/>
    <s v="YES"/>
    <m/>
    <s v="YES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7"/>
    <x v="7"/>
    <x v="7"/>
    <s v="LAGMAY"/>
    <d v="1996-05-05T00:00:00"/>
    <n v="9381727026"/>
    <s v="martmagsanoc8@gmail.com"/>
    <s v="YES"/>
    <s v="ORIGINAL NBI CLEARANCE SUBMITTED"/>
    <d v="2024-11-30T00:00:00"/>
    <d v="2023-11-30T00:00:00"/>
    <s v="N/A"/>
    <s v="N/A"/>
    <s v="NEGATIVE"/>
    <m/>
    <m/>
    <s v="COMPLETE"/>
    <s v="FIT TO WORK"/>
    <s v="PENDING RESULT"/>
    <m/>
    <d v="2024-01-11T00:00:00"/>
    <m/>
    <s v="CIBI"/>
    <s v="ONLINE STATIC"/>
    <m/>
    <n v="123407496"/>
    <s v="ID"/>
    <m/>
    <n v="20269219956"/>
    <s v="MDF"/>
    <m/>
    <n v="121202408929"/>
    <s v="TIN VERIFICATION SLIP"/>
    <m/>
    <s v="359-305-946"/>
    <s v="N/A"/>
    <s v="N/A"/>
    <m/>
    <s v="N/A"/>
    <s v="N/A"/>
    <s v="N/A"/>
    <s v="YES"/>
    <s v="DRIVER'S LICENSE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8"/>
    <x v="8"/>
    <x v="8"/>
    <s v="SEVILLENA"/>
    <d v="2002-06-14T00:00:00"/>
    <n v="9485607703"/>
    <s v="sevillenamanrique24@gmail.com"/>
    <s v="YES"/>
    <s v="ORIGINAL NBI CLEARANCE SUBMITTED"/>
    <d v="2024-10-04T00:00:00"/>
    <d v="2023-10-04T00:00:00"/>
    <s v="N/A"/>
    <s v="N/A"/>
    <s v="NEGATIVE"/>
    <m/>
    <m/>
    <s v="COMPLETE"/>
    <s v="FIT TO WORK"/>
    <s v="PENDING RESULT"/>
    <m/>
    <d v="2024-01-11T00:00:00"/>
    <m/>
    <s v="CIBI"/>
    <s v="SS NUMBER SLIP"/>
    <m/>
    <s v="35-2763242-4"/>
    <s v="ID"/>
    <m/>
    <n v="30269366350"/>
    <s v="MDF"/>
    <m/>
    <n v="121327625607"/>
    <s v="FOR MANUAL REGISTRATION"/>
    <m/>
    <s v="FOR MANUAL REGISTRATION"/>
    <s v="YES"/>
    <s v="YES"/>
    <m/>
    <s v="N/A"/>
    <s v="N/A"/>
    <s v="N/A"/>
    <s v="YES"/>
    <s v="NBI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9"/>
    <x v="9"/>
    <x v="9"/>
    <s v="CORRAL"/>
    <d v="1977-04-05T00:00:00"/>
    <n v="9922429418"/>
    <s v="mafajac@gmail.com"/>
    <s v="YES"/>
    <s v="ORIGINAL NBI CLEARANCE SUBMITTED"/>
    <d v="2024-12-28T00:00:00"/>
    <d v="2024-01-10T00:00:00"/>
    <s v="N/A"/>
    <s v="N/A"/>
    <s v="NEGATIVE"/>
    <m/>
    <m/>
    <s v="COMPLETE"/>
    <s v="FIT TO WORK"/>
    <s v="PENDING RESULT"/>
    <m/>
    <d v="2024-01-11T00:00:00"/>
    <m/>
    <s v="CIBI"/>
    <s v="ONLINE STATIC"/>
    <m/>
    <n v="3326331175"/>
    <s v="ID"/>
    <m/>
    <n v="10503526528"/>
    <s v="ID"/>
    <m/>
    <n v="102003507961"/>
    <s v="ID"/>
    <m/>
    <n v="215268231"/>
    <s v="N/A"/>
    <s v="N/A"/>
    <m/>
    <s v="YES"/>
    <d v="2021-08-10T00:00:00"/>
    <d v="2021-09-07T00:00:00"/>
    <s v="YES"/>
    <s v="PAGIBIG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10"/>
    <x v="10"/>
    <x v="10"/>
    <s v="MACASAQUIT"/>
    <d v="1997-05-12T00:00:00"/>
    <n v="9851163547"/>
    <s v="ortizkeity12@gmail.com"/>
    <s v="YES"/>
    <s v="ORIGINAL NBI CLEARANCE SUBMITTED"/>
    <d v="2024-12-07T00:00:00"/>
    <d v="2023-12-07T00:00:00"/>
    <s v="N/A"/>
    <s v="N/A"/>
    <s v="NEGATIVE"/>
    <m/>
    <m/>
    <s v="COMPLETE"/>
    <s v="FIT TO WORK"/>
    <s v="PENDING RESULT"/>
    <m/>
    <d v="2024-01-11T00:00:00"/>
    <m/>
    <s v="CIBI"/>
    <s v="PERSONAL RECORD"/>
    <m/>
    <n v="3502346418"/>
    <s v="MDR"/>
    <m/>
    <n v="212523545741"/>
    <s v="MDF"/>
    <m/>
    <n v="121306910174"/>
    <s v="TIN VERIFICATION SLIP"/>
    <m/>
    <n v="363234395"/>
    <s v="N/A"/>
    <s v="N/A"/>
    <m/>
    <s v="N/A"/>
    <s v="N/A"/>
    <s v="N/A"/>
    <s v="YES"/>
    <s v="PHILHEALTH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0"/>
    <x v="0"/>
    <d v="2024-02-08T00:00:00"/>
    <n v="0"/>
    <s v=""/>
    <s v="MARIA PLATON"/>
    <n v="1"/>
    <x v="0"/>
    <s v="CLARK -VXP0091"/>
    <x v="0"/>
    <s v="ACCOUNT ASSOCIATE"/>
    <x v="0"/>
    <x v="0"/>
    <x v="0"/>
    <x v="0"/>
    <x v="11"/>
    <x v="11"/>
    <x v="11"/>
    <s v="CAHILIG"/>
    <d v="1996-03-21T00:00:00"/>
    <n v="9669063516"/>
    <s v="valdzjohn36@gmail.com"/>
    <s v="YES"/>
    <s v="ORIGINAL NBI CLEARANCE SUBMITTED"/>
    <d v="2024-12-15T00:00:00"/>
    <d v="2023-12-29T00:00:00"/>
    <s v="N/A"/>
    <s v="N/A"/>
    <s v="NEGATIVE"/>
    <m/>
    <m/>
    <s v="COMPLETE"/>
    <s v="FIT TO WORK"/>
    <s v="PENDING RESULT"/>
    <m/>
    <d v="2024-01-11T00:00:00"/>
    <m/>
    <s v="CIBI"/>
    <s v="ONLINE STATIC"/>
    <m/>
    <s v="34-4935499-0"/>
    <s v="ID"/>
    <m/>
    <n v="30257163438"/>
    <s v="ID"/>
    <m/>
    <n v="121123097978"/>
    <s v="1902 FORM"/>
    <m/>
    <n v="471880791"/>
    <s v="N/A"/>
    <s v="N/A"/>
    <m/>
    <s v="N/A"/>
    <s v="N/A"/>
    <s v="N/A"/>
    <s v="YES"/>
    <s v="UMID ID"/>
    <s v="DRIVER'S LICENSE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2"/>
    <x v="12"/>
    <x v="12"/>
    <s v="VILLANUEVA"/>
    <d v="1994-12-25T00:00:00"/>
    <n v="9062126237"/>
    <s v="ANDRADEJESSA94@GMAIL.COM"/>
    <s v="YES"/>
    <s v="ORIGINAL NBI CLEARANCE SUBMITTED"/>
    <d v="2024-09-25T00:00:00"/>
    <d v="2023-10-09T00:00:00"/>
    <s v="N/A"/>
    <s v="N/A"/>
    <s v="NEGATIVE"/>
    <m/>
    <m/>
    <s v="COMPLETE"/>
    <s v="FIT TO WORK"/>
    <s v="PENDING RESULT"/>
    <m/>
    <d v="2024-01-18T00:00:00"/>
    <m/>
    <s v="CIBI"/>
    <s v="ONLINE STATIC"/>
    <m/>
    <n v="241844203"/>
    <s v="MDR "/>
    <m/>
    <n v="70257657521"/>
    <s v="MDF"/>
    <m/>
    <n v="121196996216"/>
    <s v="ORUS"/>
    <m/>
    <n v="343455503"/>
    <s v="N/A"/>
    <s v="N/A"/>
    <m/>
    <s v="YES"/>
    <d v="2021-10-08T00:00:00"/>
    <d v="2021-11-15T00:00:00"/>
    <s v="YES"/>
    <s v="NATIONAL ID"/>
    <s v="UMID"/>
    <s v="YES"/>
    <s v="YES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3"/>
    <x v="13"/>
    <x v="13"/>
    <s v="ANGELES"/>
    <d v="2005-09-26T00:00:00"/>
    <n v="9675347107"/>
    <s v="jraning26@gmail.com"/>
    <s v="YES"/>
    <s v="ORIGINAL NBI CLEARANCE SUBMITTED"/>
    <d v="2024-12-04T00:00:00"/>
    <d v="2023-12-04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50459265"/>
    <s v="ID"/>
    <m/>
    <n v="212529899510"/>
    <s v="MDF"/>
    <m/>
    <n v="121332393923"/>
    <s v="MANUAL REGISTRATION"/>
    <m/>
    <s v="MANUAL REGISTRATION"/>
    <s v="YES"/>
    <s v="YES"/>
    <m/>
    <s v="N/A "/>
    <s v="N/A"/>
    <s v="N/A"/>
    <s v="YES"/>
    <s v="NBI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4"/>
    <x v="14"/>
    <x v="14"/>
    <s v="MONEDA"/>
    <d v="2003-07-17T00:00:00"/>
    <n v="9658997331"/>
    <s v="rennielcagara@gmail.com"/>
    <s v="YES"/>
    <s v="ORIGINAL NBI CLEARANCE SUBMITTED"/>
    <d v="2024-11-29T00:00:00"/>
    <d v="2023-11-29T00:00:00"/>
    <s v="N/A"/>
    <s v="N/A"/>
    <s v="NEGATIVE"/>
    <m/>
    <m/>
    <s v="COMPLETE"/>
    <s v="FIT TO WORK"/>
    <s v="PENDING RESULT"/>
    <m/>
    <d v="2024-01-18T00:00:00"/>
    <m/>
    <s v="CIBI"/>
    <s v="E-FORM"/>
    <m/>
    <n v="3516351680"/>
    <s v="ID"/>
    <m/>
    <n v="70261159730"/>
    <s v="MDF"/>
    <m/>
    <n v="121294522789"/>
    <s v="ID"/>
    <m/>
    <n v="618189169"/>
    <s v="N/A"/>
    <s v="N/A"/>
    <m/>
    <s v="YES"/>
    <d v="2021-10-27T00:00:00"/>
    <d v="2021-11-17T00:00:00"/>
    <s v="YES"/>
    <s v="NATIONAL ID"/>
    <s v="DRIV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5"/>
    <x v="15"/>
    <x v="15"/>
    <s v="SANTOS"/>
    <d v="2002-05-01T00:00:00"/>
    <n v="9266811131"/>
    <s v="argiecunanan42@gmail.com"/>
    <s v="YES"/>
    <s v="ORIGINAL NBI CLEARANCE SUBMITTED"/>
    <d v="2024-12-22T00:00:00"/>
    <d v="2024-01-09T00:00:00"/>
    <s v="N/A"/>
    <s v="N/A"/>
    <s v="NEGATIVE"/>
    <m/>
    <m/>
    <s v="COMPLETE"/>
    <s v="FIT TO WORK"/>
    <s v="PENDING RESULT"/>
    <m/>
    <d v="2024-01-18T00:00:00"/>
    <m/>
    <s v="CIBI"/>
    <s v="ONLINE STATIC"/>
    <m/>
    <n v="3507743906"/>
    <s v="ID"/>
    <m/>
    <n v="70260852971"/>
    <s v="MDF"/>
    <m/>
    <n v="121285536799"/>
    <s v="ID"/>
    <m/>
    <n v="601761206"/>
    <s v="N/A"/>
    <s v="N/A"/>
    <m/>
    <s v="YES"/>
    <d v="2021-08-31T00:00:00"/>
    <d v="2021-09-28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6"/>
    <x v="16"/>
    <x v="16"/>
    <s v="RUDINAS"/>
    <d v="1992-05-21T00:00:00"/>
    <n v="9752032195"/>
    <s v="girlalexa.feb2020@gmail.com"/>
    <s v="YES"/>
    <s v="ORIGINAL NBI CLEARANCE SUBMITTED"/>
    <d v="2024-11-21T00:00:00"/>
    <d v="2023-11-21T00:00:00"/>
    <s v="N/A"/>
    <s v="N/A"/>
    <s v="NEGATIVE"/>
    <m/>
    <m/>
    <s v="COMPLETE"/>
    <s v="FIT TO WORK"/>
    <s v="PENDING RESULT"/>
    <m/>
    <d v="2024-01-18T00:00:00"/>
    <m/>
    <s v="CIBI"/>
    <s v="E-FORM"/>
    <m/>
    <n v="1010448567"/>
    <s v="ID"/>
    <m/>
    <n v="140251242352"/>
    <s v="MDF"/>
    <m/>
    <n v="121315672594"/>
    <s v="TIN VERFICATION SLIP"/>
    <m/>
    <n v="313181596"/>
    <s v="N/A"/>
    <s v="N/A"/>
    <m/>
    <s v="YES"/>
    <d v="2022-08-17T00:00:00"/>
    <d v="2022-09-16T00:00:00"/>
    <s v="YES"/>
    <s v="PHIC"/>
    <s v="VOT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7"/>
    <x v="17"/>
    <x v="17"/>
    <s v="BASA"/>
    <d v="1998-09-11T00:00:00"/>
    <n v="9674062272"/>
    <s v="amielerlandez@gmail.com"/>
    <s v="YES"/>
    <s v="ORIGINAL NBI CLEARANCE SUBMITTED"/>
    <d v="2024-12-04T00:00:00"/>
    <d v="2023-12-04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50463743"/>
    <s v="ID"/>
    <m/>
    <n v="72503090237"/>
    <s v="MDF"/>
    <m/>
    <n v="121334021660"/>
    <s v="1904 FORM"/>
    <m/>
    <n v="641867863"/>
    <s v="N/A"/>
    <s v="N/A"/>
    <m/>
    <s v="N/A"/>
    <s v="N/A"/>
    <s v="N/A"/>
    <s v="YES"/>
    <s v="NBI"/>
    <s v="PHIC"/>
    <s v="N/A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8"/>
    <x v="18"/>
    <x v="18"/>
    <s v="LOZANO"/>
    <d v="2001-05-12T00:00:00"/>
    <n v="9564179941"/>
    <s v="cedrixlozanomanalansan.ced@gmail.com"/>
    <s v="YES"/>
    <s v="ORIGINAL NBI CLEARANCE SUBMITTED"/>
    <d v="2024-12-22T00:00:00"/>
    <d v="2023-12-22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50486270"/>
    <s v="MDR"/>
    <m/>
    <n v="72506428123"/>
    <s v="MDF"/>
    <m/>
    <n v="121333282921"/>
    <s v="FOR MANUAL REGISTRATION"/>
    <m/>
    <s v="FOR MANUAL REGISTRATION"/>
    <s v="YES"/>
    <s v="YES"/>
    <m/>
    <s v="YES"/>
    <d v="2021-10-08T00:00:00"/>
    <d v="2021-11-08T00:00:00"/>
    <s v="YES"/>
    <s v="POSTAL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19"/>
    <x v="19"/>
    <x v="19"/>
    <s v="MANARANG"/>
    <d v="2005-03-06T00:00:00"/>
    <n v="9071358140"/>
    <s v="eunicejonashane68@gmail.com"/>
    <s v="YES"/>
    <s v="ORIGINAL NBI CLEARANCE SUBMITTED"/>
    <d v="2024-11-23T00:00:00"/>
    <d v="2023-11-23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50462760"/>
    <s v="ID"/>
    <m/>
    <n v="70262002220"/>
    <s v="MDF"/>
    <m/>
    <n v="121332475196"/>
    <s v="FOR MANUAL REGISTRATION"/>
    <m/>
    <s v="FOR MANUAL REGISTRATION"/>
    <s v="YES"/>
    <s v="YES"/>
    <m/>
    <s v="N/A"/>
    <s v="N/A"/>
    <s v="N/A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0"/>
    <x v="20"/>
    <x v="20"/>
    <s v="DELANTAR"/>
    <d v="2004-06-10T00:00:00"/>
    <n v="9603004684"/>
    <s v="jaysonpelig@gmail.com"/>
    <s v="YES"/>
    <s v="ORIGINAL NBI CLEARANCE SUBMITTED"/>
    <d v="2024-12-20T00:00:00"/>
    <d v="2024-01-04T00:00:00"/>
    <s v="N/A"/>
    <s v="N/A"/>
    <s v="NEGATIVE"/>
    <m/>
    <m/>
    <s v="COMPLETE"/>
    <s v="FIT TO WORK"/>
    <s v="PENDING RESULT"/>
    <m/>
    <d v="2024-01-18T00:00:00"/>
    <m/>
    <s v="CIBI"/>
    <s v="ONLINE STATIC"/>
    <m/>
    <n v="250409956"/>
    <s v="ID"/>
    <m/>
    <n v="32516915462"/>
    <s v="MDF"/>
    <m/>
    <n v="121333204842"/>
    <s v="FOR MANUAL REGISTRATION"/>
    <m/>
    <s v="FOR MANUAL REGISTRATION"/>
    <s v="YES"/>
    <s v="YES"/>
    <m/>
    <s v="YES"/>
    <d v="2021-10-22T00:00:00"/>
    <d v="2021-11-12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1"/>
    <x v="21"/>
    <x v="21"/>
    <s v="BELISTA"/>
    <d v="2005-02-11T00:00:00"/>
    <n v="9207932568"/>
    <s v="kylaramirez31@gmail.com"/>
    <s v="YES"/>
    <s v="ORIGINAL NBI CLEARANCE SUBMITTED"/>
    <d v="2024-12-28T00:00:00"/>
    <d v="2023-12-28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50537462"/>
    <s v="ID"/>
    <m/>
    <n v="70262641862"/>
    <s v="MDF"/>
    <m/>
    <n v="121333254111"/>
    <s v="FOR MANUAL REGISTRATION"/>
    <m/>
    <s v="FOR MANUAL REGISTRATION"/>
    <s v="YES"/>
    <s v="YES"/>
    <m/>
    <s v="YES"/>
    <d v="2021-11-12T00:00:00"/>
    <d v="2021-12-06T00:00:00"/>
    <s v="YES"/>
    <s v="POLICE CLEARANCE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2"/>
    <x v="22"/>
    <x v="22"/>
    <s v="CHAVEZ"/>
    <d v="2001-12-10T00:00:00"/>
    <n v="9486672151"/>
    <s v="liannejennzsamia10@gmail.com"/>
    <s v="YES"/>
    <s v="ORIGINAL NBI CLEARANCE SUBMITTED"/>
    <d v="2024-11-22T00:00:00"/>
    <d v="2023-11-22T00:00:00"/>
    <s v="N/A"/>
    <s v="N/A"/>
    <s v="NEGATIVE"/>
    <m/>
    <m/>
    <s v="COMPLETE"/>
    <s v="FIT TO WORK"/>
    <s v="PENDING RESULT"/>
    <m/>
    <d v="2024-01-18T00:00:00"/>
    <m/>
    <s v="CIBI"/>
    <s v="PERSONAL RECORD"/>
    <m/>
    <n v="3504871431"/>
    <s v="ID"/>
    <m/>
    <n v="72512802886"/>
    <s v="MDF"/>
    <m/>
    <n v="121282625122"/>
    <s v="FOR MANUAL REGISTRATION"/>
    <m/>
    <s v="FOR MANUAL REGISTRATION"/>
    <s v="YES"/>
    <s v="YES"/>
    <m/>
    <s v="N/A"/>
    <s v="N/A"/>
    <s v="N/A"/>
    <s v="YES"/>
    <s v="PHIC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3"/>
    <x v="23"/>
    <x v="23"/>
    <s v="SALAZAR"/>
    <d v="2005-06-05T00:00:00"/>
    <n v="9182582656"/>
    <s v="faithnicolesembrano@gmail.com"/>
    <s v="YES"/>
    <s v="ORIGINAL NBI CLEARANCE SUBMITTED"/>
    <d v="2024-06-26T00:00:00"/>
    <d v="2023-07-10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49248791"/>
    <s v="MDR"/>
    <m/>
    <n v="72520819836"/>
    <s v="MDF"/>
    <m/>
    <n v="121321960873"/>
    <s v="FOR MANUAL REGISTRATION"/>
    <m/>
    <s v="FOR MANUAL REGISTRATION"/>
    <s v="YES"/>
    <s v="YES"/>
    <m/>
    <s v="YES"/>
    <d v="2021-12-13T00:00:00"/>
    <d v="2022-01-13T00:00:00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4"/>
    <x v="24"/>
    <x v="24"/>
    <s v="VIRAY"/>
    <d v="2000-01-28T00:00:00"/>
    <n v="9073332190"/>
    <s v="RENEEROSESUNGA1@GMAIL.COM"/>
    <s v="YES"/>
    <s v="ORIGINAL NBI CLEARANCE SUBMITTED"/>
    <d v="2024-10-20T00:00:00"/>
    <d v="2023-11-07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47821301"/>
    <s v="MDR"/>
    <m/>
    <n v="250001342912"/>
    <s v="MDF"/>
    <m/>
    <n v="121330939386"/>
    <s v="FOR MANUAL REGISTRATION"/>
    <m/>
    <s v="FOR MANUAL REGISTRATION"/>
    <s v="YES"/>
    <s v="YES"/>
    <m/>
    <s v="YES"/>
    <d v="2021-10-21T00:00:00"/>
    <d v="2021-11-18T00:00:00"/>
    <s v="YES"/>
    <s v="PHIC"/>
    <s v="PR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5"/>
    <x v="25"/>
    <x v="25"/>
    <s v="IÑESEN"/>
    <d v="1998-06-03T00:00:00"/>
    <n v="9958421272"/>
    <s v="tagadtadleeadam@gmail.com"/>
    <s v="YES"/>
    <s v="ORIGINAL NBI CLEARANCE SUBMITTED"/>
    <d v="2024-12-21T00:00:00"/>
    <d v="2023-12-21T00:00:00"/>
    <s v="N/A"/>
    <s v="N/A"/>
    <s v="NEGATIVE"/>
    <m/>
    <m/>
    <s v="COMPLETE"/>
    <s v="FIT TO WORK"/>
    <s v="PENDING RESULT"/>
    <m/>
    <d v="2024-01-18T00:00:00"/>
    <m/>
    <s v="CIBI"/>
    <s v="ONLINE STATIC"/>
    <m/>
    <n v="247742846"/>
    <s v="MDR"/>
    <m/>
    <n v="212513031391"/>
    <s v="MDF"/>
    <m/>
    <n v="121326357443"/>
    <s v="1904 FORM"/>
    <m/>
    <n v="633394271"/>
    <s v="N/A"/>
    <s v="N/A"/>
    <m/>
    <s v="N/A"/>
    <s v="N/A"/>
    <s v="N/A"/>
    <s v="YES"/>
    <s v="DRIVER'S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6"/>
    <x v="26"/>
    <x v="26"/>
    <s v="RAGAY"/>
    <d v="1999-06-18T00:00:00"/>
    <n v="9280527672"/>
    <s v="zekkenkirisan@gmail.com"/>
    <s v="YES"/>
    <s v="ORIGINAL NBI CLEARANCE SUBMITTED"/>
    <d v="2024-12-14T00:00:00"/>
    <d v="2023-12-14T00:00:00"/>
    <s v="N/A"/>
    <s v="N/A"/>
    <s v="NEGATIVE"/>
    <m/>
    <m/>
    <s v="COMPLETE"/>
    <s v="FIT TO WORK"/>
    <s v="PENDING RESULT"/>
    <m/>
    <d v="2024-01-18T00:00:00"/>
    <m/>
    <s v="CIBI"/>
    <s v="PERSONAL RECORD"/>
    <m/>
    <n v="3503350681"/>
    <s v="ID"/>
    <m/>
    <n v="212502064816"/>
    <s v="MDF"/>
    <m/>
    <n v="121281130078"/>
    <s v="1904 FORM"/>
    <m/>
    <n v="630282436"/>
    <s v="N/A"/>
    <s v="N/A"/>
    <m/>
    <s v="N/A"/>
    <s v="N/A"/>
    <s v="N/A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7"/>
    <x v="27"/>
    <x v="27"/>
    <s v="SALUNGA"/>
    <d v="1984-05-04T00:00:00"/>
    <n v="9942501211"/>
    <s v="kristmirah19@gmail.com"/>
    <s v="YES"/>
    <s v="ORIGINAL NBI CLEARANCE SUBMITTED"/>
    <d v="2024-12-27T00:00:00"/>
    <d v="2024-01-08T00:00:00"/>
    <s v="N/A"/>
    <s v="N/A"/>
    <s v="NEGATIVE"/>
    <m/>
    <m/>
    <s v="COMPLETE"/>
    <s v="FIT TO WORK"/>
    <s v="PENDING RESULT"/>
    <m/>
    <d v="2024-01-18T00:00:00"/>
    <m/>
    <s v="CIBI"/>
    <s v="ONLINE STATIC"/>
    <m/>
    <n v="219714750"/>
    <s v="ID"/>
    <m/>
    <n v="70511625872"/>
    <s v="ID"/>
    <m/>
    <n v="121259393275"/>
    <s v="ID"/>
    <m/>
    <n v="750671130"/>
    <s v="N/A"/>
    <s v="N/A"/>
    <m/>
    <s v="YES"/>
    <d v="2021-08-25T00:00:00"/>
    <d v="2021-09-22T00:00:00"/>
    <s v="YES"/>
    <s v="DRIVER'S ID"/>
    <s v="PHIC"/>
    <s v="YES"/>
    <s v="NO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1"/>
    <x v="1"/>
    <d v="2024-02-15T00:00:00"/>
    <n v="-7"/>
    <n v="-7"/>
    <s v="MARIA PLATON"/>
    <n v="1"/>
    <x v="0"/>
    <s v="CLARK -VXP0007"/>
    <x v="0"/>
    <s v="ACCOUNT ASSOCIATE"/>
    <x v="0"/>
    <x v="1"/>
    <x v="1"/>
    <x v="1"/>
    <x v="28"/>
    <x v="28"/>
    <x v="28"/>
    <s v="MADRIGAL"/>
    <d v="2005-03-04T00:00:00"/>
    <n v="9395758743"/>
    <s v="jessecajipe23@gmail.com"/>
    <s v="YES"/>
    <s v="ORIGINAL NBI CLEARANCE SUBMITTED"/>
    <d v="2024-12-22T00:00:00"/>
    <d v="2023-12-22T00:00:00"/>
    <s v="N/A"/>
    <s v="N/A"/>
    <s v="NEGATIVE"/>
    <m/>
    <m/>
    <s v="COMPLETE"/>
    <s v="FIT TO WORK"/>
    <s v="PENDING RESULT"/>
    <m/>
    <d v="2024-01-18T00:00:00"/>
    <m/>
    <s v="CIBI"/>
    <s v="PERSONAL RECORD"/>
    <m/>
    <n v="250568826"/>
    <s v="ID"/>
    <m/>
    <n v="120261940456"/>
    <s v="MP2"/>
    <m/>
    <n v="121334946082"/>
    <s v="FOR MANUAL REGISTRATION"/>
    <m/>
    <s v="FOR MANUAL REGISTRATION"/>
    <s v="YES"/>
    <s v="YES"/>
    <m/>
    <s v="YES"/>
    <d v="2021-11-29T00:00:00"/>
    <d v="2021-12-27T00:00:00"/>
    <s v="YES"/>
    <s v="DRIVER'S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29"/>
    <x v="29"/>
    <x v="29"/>
    <s v="SANDIEGO"/>
    <d v="2002-08-27T00:00:00"/>
    <n v="9817385292"/>
    <s v="sonnyarmas96@gmail.com"/>
    <s v="YES"/>
    <s v="ORIGINAL NBI CLEARANCE SUBMITTED"/>
    <d v="2024-06-22T00:00:00"/>
    <d v="2023-06-26T00:00:00"/>
    <s v="N/A"/>
    <s v="N/A"/>
    <s v="NEGATIVE"/>
    <m/>
    <m/>
    <s v="COMPLETE"/>
    <s v="FIT TO WORK"/>
    <s v="PENDING RESULT"/>
    <m/>
    <d v="2024-01-25T00:00:00"/>
    <m/>
    <s v="CIBI"/>
    <s v="PERSONAL RECORD"/>
    <m/>
    <n v="249732524"/>
    <s v="ID"/>
    <m/>
    <n v="70261490844"/>
    <s v="MDF"/>
    <m/>
    <n v="121325975147"/>
    <s v="FOR MANUAL REGISTRATION"/>
    <m/>
    <s v="FOR MANUAL REGISTRATION"/>
    <s v="YES"/>
    <s v="YES"/>
    <m/>
    <s v="YES"/>
    <d v="2021-12-17T00:00:00"/>
    <d v="2022-01-17T00:00:00"/>
    <s v="YES"/>
    <s v="POSTAL ID 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0"/>
    <x v="30"/>
    <x v="30"/>
    <s v="GUNTANG"/>
    <d v="1998-07-21T00:00:00"/>
    <n v="9488811304"/>
    <s v="ronabn23@gmail.com"/>
    <s v="YES"/>
    <s v="ORIGINAL NBI CLEARANCE SUBMITTED"/>
    <d v="2025-01-04T00:00:00"/>
    <d v="2024-01-18T00:00:00"/>
    <s v="N/A"/>
    <s v="N/A"/>
    <s v="NEGATIVE"/>
    <m/>
    <m/>
    <s v="COMPLETE"/>
    <s v="FIT TO WORK"/>
    <s v="PENDING RESULT"/>
    <m/>
    <d v="2024-01-25T00:00:00"/>
    <m/>
    <s v="CIBI"/>
    <s v="ONLINE STATIC"/>
    <m/>
    <n v="248301778"/>
    <s v="ID"/>
    <m/>
    <n v="212509586788"/>
    <s v="MDF"/>
    <m/>
    <n v="121334009767"/>
    <s v="ID"/>
    <m/>
    <n v="353560683"/>
    <s v="N/A"/>
    <s v="N/A"/>
    <m/>
    <s v="YES"/>
    <d v="2021-07-29T00:00:00"/>
    <d v="2022-01-31T00:00:00"/>
    <s v="YES"/>
    <s v="NATION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1"/>
    <x v="31"/>
    <x v="31"/>
    <s v="CUNANAN"/>
    <d v="2004-09-02T00:00:00"/>
    <n v="9423188217"/>
    <s v="calarajam@gmail.com"/>
    <s v="YES"/>
    <s v="ORIGINAL NBI CLEARANCE SUBMITTED"/>
    <d v="2025-01-02T00:00:00"/>
    <d v="2024-01-17T00:00:00"/>
    <s v="N/A"/>
    <s v="N/A"/>
    <s v="NEGATIVE"/>
    <m/>
    <m/>
    <s v="COMPLETE"/>
    <s v="FIT TO WORK"/>
    <s v="PENDING RESULT"/>
    <m/>
    <d v="2024-01-25T00:00:00"/>
    <m/>
    <s v="CIBI"/>
    <s v="SS NUMBER SLIP"/>
    <m/>
    <n v="246713151"/>
    <s v="ID"/>
    <m/>
    <n v="70261379293"/>
    <s v="MDF"/>
    <m/>
    <n v="121298938434"/>
    <s v="ORUS"/>
    <m/>
    <n v="609082504"/>
    <s v="N/A"/>
    <s v="N/A"/>
    <m/>
    <s v="YES"/>
    <d v="2021-11-12T00:00:00"/>
    <d v="2022-12-06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2"/>
    <x v="32"/>
    <x v="32"/>
    <s v="VASQUEZ"/>
    <d v="2000-04-23T00:00:00"/>
    <n v="9695309930"/>
    <s v="tania.vasquezcarreon@gmail.com"/>
    <s v="YES"/>
    <s v="ORIGINAL NBI CLEARANCE SUBMITTED"/>
    <d v="2024-07-04T00:00:00"/>
    <d v="2023-07-13T00:00:00"/>
    <s v="N/A"/>
    <s v="N/A"/>
    <s v="NEGATIVE"/>
    <m/>
    <m/>
    <s v="COMPLETE"/>
    <s v="FIT TO WORK"/>
    <s v="PENDING RESULT"/>
    <m/>
    <d v="2024-01-25T00:00:00"/>
    <m/>
    <s v="CIBI"/>
    <s v="ONLINE STATIC"/>
    <m/>
    <n v="249332623"/>
    <s v="ID"/>
    <m/>
    <n v="12528488054"/>
    <s v="MP2"/>
    <m/>
    <n v="121322605625"/>
    <s v="TIN VERIFICATION SLIP"/>
    <m/>
    <n v="629414227"/>
    <s v="N/A"/>
    <s v="N/A"/>
    <m/>
    <s v="YES"/>
    <d v="2021-08-20T00:00:00"/>
    <d v="2021-10-07T00:00:00"/>
    <s v="YES"/>
    <s v="POSTAL ID 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3"/>
    <x v="33"/>
    <x v="33"/>
    <s v="BAUTISTA"/>
    <d v="1992-06-16T00:00:00"/>
    <n v="9706302923"/>
    <s v="bernarddeguzman1692@gmail.com"/>
    <s v="YES"/>
    <s v="ORIGINAL NBI CLEARANCE SUBMITTED"/>
    <d v="2025-01-16T00:00:00"/>
    <d v="2024-02-02T00:00:00"/>
    <s v="YES"/>
    <d v="2024-01-25T00:00:00"/>
    <s v="NEGATIVE"/>
    <m/>
    <m/>
    <s v="COMPLETE"/>
    <s v="FIT TO WORK"/>
    <s v="PENDING RESULT"/>
    <m/>
    <d v="2024-01-25T00:00:00"/>
    <m/>
    <s v="CIBI"/>
    <s v="PERSONAL RECORD"/>
    <m/>
    <n v="3497864571"/>
    <s v="ID"/>
    <m/>
    <n v="70260546218"/>
    <s v="MDF"/>
    <m/>
    <n v="121275435833"/>
    <s v="ID"/>
    <m/>
    <n v="460869056"/>
    <s v="N/A"/>
    <s v="N/A"/>
    <m/>
    <s v="N/A"/>
    <s v="N/A"/>
    <s v="N/A"/>
    <s v="YES"/>
    <s v="TIN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WITHIN 15 DAYS"/>
    <s v="Feb"/>
    <x v="2"/>
    <x v="2"/>
    <d v="2024-02-22T00:00:00"/>
    <n v="-14"/>
    <n v="-14"/>
    <s v="MARIA PLATON"/>
    <n v="0"/>
    <x v="0"/>
    <s v="CLARK -VXP0007"/>
    <x v="0"/>
    <s v="ACCOUNT ASSOCIATE"/>
    <x v="0"/>
    <x v="2"/>
    <x v="1"/>
    <x v="2"/>
    <x v="34"/>
    <x v="34"/>
    <x v="34"/>
    <s v="MAGTIBAY"/>
    <d v="1978-03-27T00:00:00"/>
    <n v="9771946955"/>
    <s v="nhorwhynacalixto@gmail.com"/>
    <s v="NO HIT - RECEIPT"/>
    <s v="FEBRUARY 16 RELEASE"/>
    <m/>
    <m/>
    <s v="YES"/>
    <d v="2024-01-25T00:00:00"/>
    <s v="NEGATIVE"/>
    <m/>
    <m/>
    <s v="COMPLETE"/>
    <s v="FIT TO WORK"/>
    <s v="PENDING RESULT"/>
    <m/>
    <d v="2024-01-25T00:00:00"/>
    <m/>
    <s v="CIBI"/>
    <s v="ACKNOWLEDGEMENT STUB"/>
    <m/>
    <n v="4341191011"/>
    <s v="ID"/>
    <m/>
    <n v="70509586827"/>
    <s v="ID"/>
    <m/>
    <n v="140001466974"/>
    <s v="ID"/>
    <m/>
    <n v="232547235"/>
    <s v="N/A"/>
    <s v="N/A"/>
    <m/>
    <s v="YES"/>
    <d v="2021-08-19T00:00:00"/>
    <d v="2021-09-16T00:00:00"/>
    <s v="YES"/>
    <s v="PAGIBIG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INCOMPLETE PERS"/>
    <m/>
    <m/>
    <m/>
    <n v="1"/>
    <n v="0"/>
    <n v="1"/>
    <n v="1"/>
    <n v="1"/>
    <n v="1"/>
    <n v="1"/>
    <n v="1"/>
    <n v="1"/>
    <n v="0"/>
    <n v="1"/>
    <n v="0"/>
    <n v="1"/>
    <n v="0"/>
    <n v="0"/>
    <n v="0"/>
    <m/>
    <x v="1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5"/>
    <x v="35"/>
    <x v="35"/>
    <s v="BONDOC"/>
    <d v="2001-04-15T00:00:00"/>
    <n v="9234248519"/>
    <s v="kylegio59@gmail.com"/>
    <s v="YES"/>
    <s v="ORIGINAL NBI CLEARANCE SUBMITTED"/>
    <d v="2025-01-09T00:00:00"/>
    <d v="2024-01-17T00:00:00"/>
    <s v="N/A"/>
    <s v="N/A"/>
    <s v="NEGATIVE"/>
    <m/>
    <m/>
    <s v="COMPLETE"/>
    <s v="FIT TO WORK"/>
    <s v="PENDING RESULT"/>
    <m/>
    <d v="2024-01-25T00:00:00"/>
    <m/>
    <s v="CIBI"/>
    <s v="SS NUMBER SLIP"/>
    <m/>
    <n v="250639713"/>
    <s v="ID"/>
    <m/>
    <n v="70262666334"/>
    <s v="MDF"/>
    <m/>
    <n v="121333941688"/>
    <s v="FOR MANUAL REGISTRATION"/>
    <m/>
    <s v="FOR MANUAL REGISTRATION"/>
    <s v="YES"/>
    <s v="YES"/>
    <m/>
    <s v="YES"/>
    <d v="2021-10-21T00:00:00"/>
    <d v="2021-11-19T00:00:00"/>
    <s v="YES"/>
    <s v="BARANGAY ID"/>
    <s v="PHILHEALTH ID"/>
    <s v="N/A"/>
    <s v="N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6"/>
    <x v="36"/>
    <x v="36"/>
    <s v="REYES"/>
    <d v="1977-04-23T00:00:00"/>
    <n v="9193151520"/>
    <s v="dolohanhrd@gmail.com"/>
    <s v="YES"/>
    <s v="ORIGINAL NBI CLEARANCE SUBMITTED"/>
    <d v="2024-12-12T00:00:00"/>
    <d v="2023-12-12T00:00:00"/>
    <s v="N/A"/>
    <s v="N/A"/>
    <s v="NEGATIVE"/>
    <m/>
    <m/>
    <s v="COMPLETE"/>
    <s v="FIT TO WORK"/>
    <s v="PENDING RESULT"/>
    <m/>
    <d v="2024-01-25T00:00:00"/>
    <m/>
    <s v="CIBI"/>
    <s v="E-FORM"/>
    <m/>
    <n v="220154176"/>
    <s v="MDR"/>
    <m/>
    <n v="20263806930"/>
    <s v="MDF"/>
    <m/>
    <n v="121007553211"/>
    <s v="ID"/>
    <m/>
    <n v="621406822"/>
    <s v="N/A"/>
    <s v="N/A"/>
    <m/>
    <s v="YES"/>
    <d v="2021-12-19T00:00:00"/>
    <d v="2021-07-21T00:00:00"/>
    <s v="YES"/>
    <s v="PASSPORT"/>
    <s v="TIN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7"/>
    <x v="37"/>
    <x v="37"/>
    <s v="MARTINEZ"/>
    <d v="1996-07-12T00:00:00"/>
    <n v="9165605034"/>
    <s v="escarlanchristy@gmail.com"/>
    <s v="YES"/>
    <s v="ORIGINAL NBI CLEARANCE SUBMITTED"/>
    <d v="2024-07-25T00:00:00"/>
    <d v="2023-07-25T00:00:00"/>
    <s v="N/A"/>
    <s v="N/A"/>
    <s v="NEGATIVE"/>
    <m/>
    <m/>
    <s v="COMPLETE"/>
    <s v="FIT TO WORK"/>
    <s v="PENDING RESULT"/>
    <m/>
    <d v="2024-01-25T00:00:00"/>
    <m/>
    <s v="CIBI"/>
    <s v="ONLINE STATIC"/>
    <m/>
    <n v="242640956"/>
    <s v="MDR"/>
    <m/>
    <n v="52015638532"/>
    <s v="MDF"/>
    <m/>
    <n v="121208180145"/>
    <s v="E-TIN"/>
    <m/>
    <n v="340062618"/>
    <s v="N/A"/>
    <s v="N/A"/>
    <m/>
    <s v="N/A"/>
    <s v="N/A"/>
    <s v="N/A"/>
    <s v="YES"/>
    <s v="PASSPORT"/>
    <s v="UMID"/>
    <s v="YES"/>
    <s v="YES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WITHIN 15 DAYS"/>
    <s v="Feb"/>
    <x v="2"/>
    <x v="2"/>
    <d v="2024-02-22T00:00:00"/>
    <n v="-14"/>
    <n v="-14"/>
    <s v="MARIA PLATON"/>
    <n v="0"/>
    <x v="0"/>
    <s v="CLARK -VXP0007"/>
    <x v="0"/>
    <s v="ACCOUNT ASSOCIATE"/>
    <x v="0"/>
    <x v="2"/>
    <x v="1"/>
    <x v="2"/>
    <x v="38"/>
    <x v="38"/>
    <x v="38"/>
    <s v="BONJOC"/>
    <d v="1999-06-08T00:00:00"/>
    <n v="9812209890"/>
    <s v="jaynefelices@gmail.com"/>
    <s v="NO HIT - RECEIPT"/>
    <s v="FEBRUARY 20 RELEASE"/>
    <m/>
    <m/>
    <s v="YES"/>
    <d v="2024-01-25T00:00:00"/>
    <s v="NEGATIVE"/>
    <m/>
    <m/>
    <s v="COMPLETE"/>
    <s v="FIT TO WORK"/>
    <s v="PENDING RESULT"/>
    <m/>
    <d v="2024-01-25T00:00:00"/>
    <m/>
    <s v="CIBI"/>
    <s v="PERSONAL RECORD"/>
    <m/>
    <n v="3471760468"/>
    <s v="MDR"/>
    <m/>
    <n v="70258871667"/>
    <s v="MP2"/>
    <m/>
    <n v="121212867805"/>
    <s v="ID"/>
    <m/>
    <n v="605282314"/>
    <s v="N/A"/>
    <s v="N/A"/>
    <m/>
    <s v="YES"/>
    <d v="2021-09-07T00:00:00"/>
    <d v="2021-10-09T00:00:00"/>
    <s v="YES"/>
    <s v="PHILHEALTH ID"/>
    <s v="TIN ID"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INCOMPLETE PERS"/>
    <m/>
    <m/>
    <m/>
    <n v="1"/>
    <n v="0"/>
    <n v="1"/>
    <n v="1"/>
    <n v="1"/>
    <n v="1"/>
    <n v="1"/>
    <n v="1"/>
    <n v="1"/>
    <n v="0"/>
    <n v="1"/>
    <n v="0"/>
    <n v="1"/>
    <n v="0"/>
    <n v="0"/>
    <n v="0"/>
    <m/>
    <x v="1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39"/>
    <x v="39"/>
    <x v="39"/>
    <s v="ARMILDEZ"/>
    <d v="1983-11-08T00:00:00"/>
    <n v="9398868168"/>
    <s v="carissaann27@gmail.com"/>
    <s v="YES"/>
    <s v="ORIGINAL NBI CLEARANCE SUBMITTED"/>
    <d v="2024-12-27T00:00:00"/>
    <d v="2024-01-09T00:00:00"/>
    <s v="N/A"/>
    <s v="N/A"/>
    <s v="NEGATIVE"/>
    <m/>
    <m/>
    <s v="COMPLETE"/>
    <s v="FIT TO WORK"/>
    <s v="PENDING RESULT"/>
    <m/>
    <d v="2024-01-25T00:00:00"/>
    <m/>
    <s v="CIBI"/>
    <s v="E-FORM"/>
    <m/>
    <n v="3390351385"/>
    <s v="ID"/>
    <m/>
    <n v="70262645175"/>
    <s v="MDF"/>
    <m/>
    <n v="121237259336"/>
    <s v="ID"/>
    <m/>
    <n v="473201453"/>
    <s v="N/A"/>
    <s v="N/A"/>
    <m/>
    <s v="YES"/>
    <d v="2021-08-05T00:00:00"/>
    <d v="2021-09-02T00:00:00"/>
    <s v="YES"/>
    <s v="VOTERS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40"/>
    <x v="40"/>
    <x v="40"/>
    <s v="MANIO"/>
    <d v="2003-01-15T00:00:00"/>
    <n v="9993699416"/>
    <s v="malacadangel15@gmail.com"/>
    <s v="YES"/>
    <s v="ORIGINAL NBI CLEARANCE SUBMITTED"/>
    <d v="2025-01-12T00:00:00"/>
    <d v="2024-01-22T00:00:00"/>
    <s v="N/A"/>
    <s v="N/A"/>
    <s v="NEGATIVE"/>
    <m/>
    <m/>
    <s v="COMPLETE"/>
    <s v="FIT TO WORK"/>
    <s v="PENDING RESULT"/>
    <m/>
    <d v="2024-01-25T00:00:00"/>
    <m/>
    <s v="CIBI"/>
    <s v="SS NUMBER SLIP"/>
    <m/>
    <n v="250626027"/>
    <s v="ID"/>
    <m/>
    <n v="72503277183"/>
    <s v="MDF"/>
    <m/>
    <n v="121334026331"/>
    <s v="FOR MANUAL REGISTRATION"/>
    <m/>
    <s v="FOR MANUAL REGISTRATION"/>
    <s v="YES"/>
    <s v="YES"/>
    <m/>
    <s v="YES"/>
    <d v="2021-11-02T00:00:00"/>
    <d v="2021-11-23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41"/>
    <x v="41"/>
    <x v="41"/>
    <s v="MANALANG"/>
    <d v="1978-10-29T00:00:00"/>
    <n v="9565574750"/>
    <s v="sp.mandap29@gmail.com"/>
    <s v="YES"/>
    <s v="ORIGINAL NBI CLEARANCE SUBMITTED"/>
    <d v="2025-01-01T00:00:00"/>
    <d v="2024-01-10T00:00:00"/>
    <s v="N/A"/>
    <s v="N/A"/>
    <s v="NEGATIVE"/>
    <m/>
    <m/>
    <s v="COMPLETE"/>
    <s v="FIT TO WORK"/>
    <s v="PENDING RESULT"/>
    <m/>
    <d v="2024-01-25T00:00:00"/>
    <m/>
    <s v="CIBI"/>
    <s v="ID"/>
    <m/>
    <n v="214299458"/>
    <s v="ID"/>
    <m/>
    <n v="70501193176"/>
    <s v="ID"/>
    <m/>
    <n v="140001451019"/>
    <s v="ID"/>
    <m/>
    <n v="185455469"/>
    <s v="N/A"/>
    <s v="N/A"/>
    <m/>
    <s v="YES"/>
    <d v="2021-09-09T00:00:00"/>
    <d v="2021-09-30T00:00:00"/>
    <s v="YES"/>
    <s v="SSS ID"/>
    <s v="NATIONAL 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42"/>
    <x v="42"/>
    <x v="42"/>
    <s v="PADUA"/>
    <d v="1999-01-06T00:00:00"/>
    <n v="9611474675"/>
    <s v="paulmaramag1@gmail.com"/>
    <s v="YES"/>
    <s v="ORIGINAL NBI CLEARANCE SUBMITTED"/>
    <d v="2025-01-05T00:00:00"/>
    <d v="2024-01-22T00:00:00"/>
    <s v="N/A"/>
    <s v="N/A"/>
    <s v="NEGATIVE"/>
    <m/>
    <m/>
    <s v="COMPLETE"/>
    <s v="FIT TO WORK"/>
    <s v="PENDING RESULT"/>
    <m/>
    <d v="2024-01-25T00:00:00"/>
    <m/>
    <s v="CIBI"/>
    <s v="SS NUMBER SLIP"/>
    <m/>
    <n v="248074487"/>
    <s v="ID"/>
    <m/>
    <n v="62515750350"/>
    <s v="MP2"/>
    <m/>
    <n v="121311591652"/>
    <s v="FOR MANUAL REGISTRATION"/>
    <m/>
    <s v="FOR MANUAL REGISTRATION"/>
    <s v="YES"/>
    <s v="YES"/>
    <m/>
    <s v="YES"/>
    <d v="2021-10-04T00:00:00"/>
    <d v="2021-10-26T00:00:00"/>
    <s v="YES"/>
    <s v="PASSPORT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43"/>
    <x v="43"/>
    <x v="43"/>
    <s v="VELASQUEZ"/>
    <d v="2004-07-09T00:00:00"/>
    <n v="9810464159"/>
    <s v="itsmekimnarciso7904@gmail.com"/>
    <s v="YES"/>
    <s v="ORIGINAL NBI CLEARANCE SUBMITTED"/>
    <d v="2025-01-12T00:00:00"/>
    <d v="2024-01-22T00:00:00"/>
    <s v="N/A"/>
    <s v="N/A"/>
    <s v="NEGATIVE"/>
    <m/>
    <m/>
    <s v="COMPLETE"/>
    <s v="FIT TO WORK"/>
    <s v="PENDING RESULT"/>
    <m/>
    <d v="2024-01-25T00:00:00"/>
    <m/>
    <s v="CIBI"/>
    <s v="PERSONAL RECORD"/>
    <m/>
    <n v="249815535"/>
    <s v="ID"/>
    <m/>
    <n v="32509246350"/>
    <s v="MDF"/>
    <m/>
    <n v="121329005984"/>
    <s v="ID"/>
    <m/>
    <n v="637815665"/>
    <s v="N/A"/>
    <s v="N/A"/>
    <m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44"/>
    <x v="44"/>
    <x v="44"/>
    <s v="BONDOC"/>
    <d v="2004-11-10T00:00:00"/>
    <n v="9532668063"/>
    <s v="lawrencenunag10@gmail.com"/>
    <s v="YES"/>
    <s v="ORIGINAL NBI CLEARANCE SUBMITTED"/>
    <d v="2025-01-08T00:00:00"/>
    <d v="2024-01-08T00:00:00"/>
    <s v="N/A"/>
    <s v="N/A"/>
    <s v="NEGATIVE"/>
    <m/>
    <m/>
    <s v="COMPLETE"/>
    <s v="FIT TO WORK"/>
    <s v="PENDING RESULT"/>
    <m/>
    <d v="2024-01-25T00:00:00"/>
    <m/>
    <s v="CIBI"/>
    <s v="SS NUMBER SLIP"/>
    <m/>
    <n v="250581298"/>
    <s v="ID"/>
    <m/>
    <n v="72503058902"/>
    <s v="MDF"/>
    <m/>
    <n v="121333648899"/>
    <s v="FOR MANUAL REGISTRATION"/>
    <m/>
    <s v="FOR MANUAL REGISTRATION"/>
    <s v="YES"/>
    <s v="YES"/>
    <m/>
    <s v="YES"/>
    <d v="2021-11-10T00:00:00"/>
    <d v="2021-12-02T00:00:00"/>
    <s v="YES"/>
    <s v="PASSPORT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45"/>
    <x v="45"/>
    <x v="45"/>
    <s v="LANDAYAN"/>
    <d v="1977-01-29T00:00:00"/>
    <n v="9175155902"/>
    <s v="ninalandayan@yahoo.com"/>
    <s v="YES"/>
    <s v="ORIGINAL NBI CLEARANCE SUBMITTED"/>
    <d v="2025-01-08T00:00:00"/>
    <d v="2024-01-16T00:00:00"/>
    <s v="N/A"/>
    <s v="N/A"/>
    <s v="NEGATIVE"/>
    <m/>
    <m/>
    <s v="COMPLETE"/>
    <s v="FIT TO WORK"/>
    <s v="PENDING RESULT"/>
    <m/>
    <d v="2024-01-25T00:00:00"/>
    <m/>
    <s v="CIBI"/>
    <s v="E-FORM"/>
    <m/>
    <n v="3335084099"/>
    <s v="ID"/>
    <m/>
    <n v="190515531509"/>
    <s v="ID"/>
    <m/>
    <n v="121022272412"/>
    <s v="FORM 1905"/>
    <m/>
    <n v="195780899"/>
    <s v="N/A"/>
    <s v="N/A"/>
    <m/>
    <s v="YES"/>
    <d v="2021-09-29T00:00:00"/>
    <d v="2021-10-20T00:00:00"/>
    <s v="YES"/>
    <s v="NATIONAL ID"/>
    <s v="DRIVERS LICENSE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Feb"/>
    <x v="2"/>
    <x v="2"/>
    <d v="2024-02-22T00:00:00"/>
    <n v="-14"/>
    <n v="-14"/>
    <s v="MARIA PLATON"/>
    <n v="1"/>
    <x v="0"/>
    <s v="CLARK -VXP0007"/>
    <x v="0"/>
    <s v="ACCOUNT ASSOCIATE"/>
    <x v="0"/>
    <x v="2"/>
    <x v="1"/>
    <x v="2"/>
    <x v="46"/>
    <x v="46"/>
    <x v="46"/>
    <s v="BARRERA"/>
    <d v="1986-11-25T00:00:00"/>
    <n v="9214011339"/>
    <s v="jackelynpineda112586@gmail.com"/>
    <s v="YES"/>
    <s v="ORIGINAL NBI CLEARANCE SUBMITTED"/>
    <d v="2025-01-11T00:00:00"/>
    <d v="2024-01-11T00:00:00"/>
    <s v="N/A"/>
    <s v="N/A"/>
    <s v="NEGATIVE"/>
    <m/>
    <m/>
    <s v="COMPLETE"/>
    <s v="FIT TO WORK"/>
    <s v="PENDING RESULT"/>
    <m/>
    <d v="2024-01-25T00:00:00"/>
    <m/>
    <s v="CIBI"/>
    <s v="SS NUMBER SLIP"/>
    <m/>
    <n v="3469316578"/>
    <s v="MDR"/>
    <m/>
    <n v="70253839463"/>
    <s v="ID"/>
    <m/>
    <n v="121275451076"/>
    <s v="TIN VERIFICATION SLIP"/>
    <m/>
    <n v="611293415"/>
    <s v="N/A"/>
    <s v="N/A"/>
    <m/>
    <s v="YES"/>
    <d v="2021-08-27T00:00:00"/>
    <d v="2021-10-15T00:00:00"/>
    <s v="YES"/>
    <s v="NATIONAL ID"/>
    <s v="NBI"/>
    <s v="N/A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0"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33"/>
    <s v="AGUILAR"/>
    <s v="JESREE EINZ"/>
    <s v="AMADOR"/>
    <d v="2000-10-15T00:00:00"/>
    <n v="9610189840"/>
    <s v="aguilar.jesreeinz@gmail.com"/>
    <s v="YES"/>
    <s v="ORIGINAL NBI CLEARANCE SUBMITTED"/>
    <d v="2024-11-28T00:00:00"/>
    <d v="2023-11-28T00:00:00"/>
    <s v="N/A"/>
    <s v="N/A"/>
    <s v="NEGATIVE"/>
    <m/>
    <m/>
    <s v="COMPLETE"/>
    <s v="FIT TO WORK"/>
    <s v="COMPLETE"/>
    <s v="FINAL REPORT"/>
    <d v="2024-01-11T00:00:00"/>
    <d v="2024-02-01T00:00:00"/>
    <s v="CIBI"/>
    <s v="SS NUMBER SLIP"/>
    <m/>
    <n v="249731350"/>
    <s v="MDR"/>
    <m/>
    <s v="21-251422356-1"/>
    <s v="MDF"/>
    <m/>
    <n v="121327456891"/>
    <s v="ORUS"/>
    <m/>
    <s v="637-375-291"/>
    <s v="N/A"/>
    <s v="N/A"/>
    <s v="N/A"/>
    <s v="N/A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34"/>
    <s v="BATALLER"/>
    <s v="SHERMEN"/>
    <s v="CASABON"/>
    <d v="1997-01-31T00:00:00"/>
    <n v="9773059340"/>
    <s v="keoz2018@gmail.com"/>
    <s v="YES"/>
    <s v="ORIGINAL NBI CLEARANCE SUBMITTED"/>
    <d v="2024-12-07T00:00:00"/>
    <d v="2023-12-07T00:00:00"/>
    <s v="N/A"/>
    <s v="N/A"/>
    <s v="NEGATIVE"/>
    <m/>
    <m/>
    <s v="COMPLETE"/>
    <s v="FIT TO WORK"/>
    <s v="COMPLETE"/>
    <s v="FINAL REPORT"/>
    <d v="2024-01-11T00:00:00"/>
    <d v="2024-02-01T00:00:00"/>
    <s v="CIBI"/>
    <s v="E-FORM"/>
    <m/>
    <n v="3470603050"/>
    <s v="ID"/>
    <m/>
    <n v="80264156738"/>
    <s v="MDF"/>
    <m/>
    <n v="121209342946"/>
    <s v="FOR MANUAL REGISTRATION"/>
    <m/>
    <s v="FOR MANUAL REGISTRATION"/>
    <s v="YES"/>
    <s v="YES"/>
    <s v="N/A"/>
    <s v="YES"/>
    <d v="2021-08-04T00:00:00"/>
    <d v="2021-09-01T00:00:00"/>
    <s v="YES"/>
    <s v="UMID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35"/>
    <s v="CABELLO"/>
    <s v="AIRA MARIE"/>
    <s v="LACSINA"/>
    <d v="2002-07-23T00:00:00"/>
    <n v="9480826813"/>
    <s v="CABELLOAIRAMARIE@GMAIL.COM"/>
    <s v="YES"/>
    <s v="ORIGINAL NBI CLEARANCE SUBMITTED"/>
    <d v="2024-11-23T00:00:00"/>
    <d v="2023-12-07T00:00:00"/>
    <s v="N/A"/>
    <s v="N/A"/>
    <s v="NEGATIVE"/>
    <m/>
    <m/>
    <s v="COMPLETE"/>
    <s v="FIT TO WORK"/>
    <s v="COMPLETE"/>
    <s v="FINAL REPORT"/>
    <d v="2024-01-11T00:00:00"/>
    <d v="2024-02-02T00:00:00"/>
    <s v="CIBI"/>
    <s v="PERSONAL RECORD"/>
    <m/>
    <n v="3508002125"/>
    <s v="MDR"/>
    <m/>
    <n v="70260851916"/>
    <s v="MP2"/>
    <m/>
    <n v="121285583272"/>
    <s v="ID"/>
    <m/>
    <s v="505-145-378"/>
    <s v="N/A"/>
    <s v="N/A"/>
    <s v="N/A"/>
    <s v="YES"/>
    <d v="2021-08-03T00:00:00"/>
    <d v="2021-09-28T00:00:00"/>
    <s v="YES"/>
    <s v="TIN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36"/>
    <s v="CARALDE"/>
    <s v="JONATHAN"/>
    <s v="RILLON"/>
    <d v="2003-01-05T00:00:00"/>
    <n v="9319022023"/>
    <s v="caraldejonathan05@gmail.com"/>
    <s v="YES"/>
    <s v="ORIGINAL NBI CLEARANCE SUBMITTED"/>
    <d v="2024-07-10T00:00:00"/>
    <d v="2023-07-10T00:00:00"/>
    <s v="N/A"/>
    <s v="N/A"/>
    <s v="NEGATIVE"/>
    <m/>
    <m/>
    <s v="COMPLETE"/>
    <s v="FIT TO WORK"/>
    <s v="COMPLETE"/>
    <s v="FINAL REPORT"/>
    <d v="2024-01-11T00:00:00"/>
    <d v="2024-02-01T00:00:00"/>
    <s v="CIBI"/>
    <s v="CONTRIBUTION"/>
    <m/>
    <n v="247303434"/>
    <s v="MDR"/>
    <m/>
    <n v="212514684364"/>
    <s v="MDF"/>
    <m/>
    <n v="121308094854"/>
    <s v="TIN VERIFICATION SLIP"/>
    <m/>
    <s v="615-521-174"/>
    <s v="N/A"/>
    <s v="N/A"/>
    <s v="N/A"/>
    <s v="N/A"/>
    <s v="N/A"/>
    <s v="N/A"/>
    <s v="YES"/>
    <s v="DRIVER'S LICENSE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37"/>
    <s v="DEANG"/>
    <s v="RUSSEL KARL"/>
    <s v="AUSTRIA"/>
    <d v="2002-09-03T00:00:00"/>
    <n v="9914797037"/>
    <s v="Russelkarla.deang@gmail.com"/>
    <s v="YES"/>
    <s v="ORIGINAL NBI CLEARANCE SUBMITTED"/>
    <d v="2024-11-17T00:00:00"/>
    <d v="2023-11-17T00:00:00"/>
    <s v="N/A"/>
    <s v="N/A"/>
    <s v="NEGATIVE"/>
    <m/>
    <m/>
    <s v="COMPLETE"/>
    <s v="FIT TO WORK"/>
    <s v="COMPLETE"/>
    <s v="FINAL REPORT"/>
    <d v="2024-01-11T00:00:00"/>
    <d v="2024-01-26T00:00:00"/>
    <s v="CIBI"/>
    <s v="SS NUMBER SLIP"/>
    <m/>
    <n v="250415908"/>
    <s v="ID"/>
    <m/>
    <n v="70262615950"/>
    <s v="MP2"/>
    <m/>
    <n v="121332441647"/>
    <s v="FOR MANUAL REGISTRATION"/>
    <m/>
    <s v="FOR MANUAL REGISTRATION"/>
    <s v="N/A"/>
    <s v="N/A"/>
    <s v="N/A"/>
    <s v="N/A"/>
    <s v="N/A"/>
    <s v="N/A"/>
    <s v="YES"/>
    <s v="DRIVER'S LICENSE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38"/>
    <s v="DIZON"/>
    <s v="APPLE MAE"/>
    <s v="CALATERO"/>
    <d v="1995-05-27T00:00:00"/>
    <n v="9553904686"/>
    <s v="applemae.dizon95@gmail.com"/>
    <s v="YES"/>
    <s v="ORIGINAL NBI CLEARANCE SUBMITTED"/>
    <d v="2024-11-07T00:00:00"/>
    <d v="2023-11-24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n v="3460503254"/>
    <s v="ID"/>
    <m/>
    <n v="70510419055"/>
    <s v="MDF"/>
    <m/>
    <n v="121179118453"/>
    <s v="TIN VERIFICATION SLIP"/>
    <m/>
    <s v="329-456-536"/>
    <s v="N/A"/>
    <s v="N/A"/>
    <s v="N/A"/>
    <s v="N/A"/>
    <s v="N/A"/>
    <s v="N/A"/>
    <s v="YES"/>
    <s v="POSTAL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39"/>
    <s v="FAUST"/>
    <s v="KRISCHELL ANNE"/>
    <s v="TORIBIO"/>
    <d v="2004-01-09T00:00:00"/>
    <n v="9752729717"/>
    <s v="KRISCHELLFAUST@GMAIL.COM"/>
    <s v="YES"/>
    <s v="ORIGINAL NBI CLEARANCE SUBMITTED"/>
    <d v="2024-10-24T00:00:00"/>
    <d v="2023-10-24T00:00:00"/>
    <s v="N/A"/>
    <s v="N/A"/>
    <s v="NEGATIVE"/>
    <m/>
    <m/>
    <s v="COMPLETE"/>
    <s v="FIT TO WORK"/>
    <s v="COMPLETE"/>
    <s v="FINAL REPORT"/>
    <d v="2024-01-11T00:00:00"/>
    <d v="2024-02-01T00:00:00"/>
    <s v="CIBI"/>
    <s v="PERSONAL RECORD"/>
    <m/>
    <n v="250280010"/>
    <s v="ID"/>
    <m/>
    <n v="70262697531"/>
    <s v="MDF"/>
    <m/>
    <n v="121330922970"/>
    <s v="FOR MANUAL REGISTRATION"/>
    <m/>
    <s v="FOR MANUAL REGISTRATION"/>
    <s v="YES"/>
    <s v="YES"/>
    <s v="N/A"/>
    <s v="YES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40"/>
    <s v="MAGSANOC"/>
    <s v="REMART JORDAN"/>
    <s v="LAGMAY"/>
    <d v="1996-05-05T00:00:00"/>
    <n v="9381727026"/>
    <s v="martmagsanoc8@gmail.com"/>
    <s v="YES"/>
    <s v="ORIGINAL NBI CLEARANCE SUBMITTED"/>
    <d v="2024-11-30T00:00:00"/>
    <d v="2023-11-30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n v="123407496"/>
    <s v="ID"/>
    <m/>
    <n v="20269219956"/>
    <s v="MDF"/>
    <m/>
    <n v="121202408929"/>
    <s v="TIN VERIFICATION SLIP"/>
    <m/>
    <s v="359-305-946"/>
    <s v="N/A"/>
    <s v="N/A"/>
    <s v="N/A"/>
    <s v="N/A"/>
    <s v="N/A"/>
    <s v="N/A"/>
    <s v="YES"/>
    <s v="DRIVER'S LICENSE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41"/>
    <s v="MANRIQUE"/>
    <s v="JEROME"/>
    <s v="SEVILLENA"/>
    <d v="2002-06-14T00:00:00"/>
    <n v="9485607703"/>
    <s v="sevillenamanrique24@gmail.com"/>
    <s v="YES"/>
    <s v="ORIGINAL NBI CLEARANCE SUBMITTED"/>
    <d v="2024-10-04T00:00:00"/>
    <d v="2023-10-04T00:00:00"/>
    <s v="N/A"/>
    <s v="N/A"/>
    <s v="NEGATIVE"/>
    <m/>
    <m/>
    <s v="COMPLETE"/>
    <s v="FIT TO WORK"/>
    <s v="COMPLETE"/>
    <s v="FINAL REPORT"/>
    <d v="2024-01-11T00:00:00"/>
    <d v="2024-02-01T00:00:00"/>
    <s v="CIBI"/>
    <s v="SS NUMBER SLIP"/>
    <m/>
    <s v="35-2763242-4"/>
    <s v="ID"/>
    <m/>
    <n v="30269366350"/>
    <s v="MDF"/>
    <m/>
    <n v="121327625607"/>
    <s v="FOR MANUAL REGISTRATION"/>
    <m/>
    <s v="FOR MANUAL REGISTRATION"/>
    <s v="YES"/>
    <s v="YES"/>
    <s v="N/A"/>
    <s v="N/A"/>
    <s v="N/A"/>
    <s v="N/A"/>
    <s v="YES"/>
    <s v="NBI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42"/>
    <s v="MITANTE"/>
    <s v="MA FATIMA JACQUELINE"/>
    <s v="CORRAL"/>
    <d v="1977-04-05T00:00:00"/>
    <n v="9922429418"/>
    <s v="mafajac@gmail.com"/>
    <s v="YES"/>
    <s v="ORIGINAL NBI CLEARANCE SUBMITTED"/>
    <d v="2024-12-28T00:00:00"/>
    <d v="2024-01-10T00:00:00"/>
    <s v="N/A"/>
    <s v="N/A"/>
    <s v="NEGATIVE"/>
    <m/>
    <m/>
    <s v="COMPLETE"/>
    <s v="FIT TO WORK"/>
    <s v="CLOSED"/>
    <s v="SCHOOL"/>
    <d v="2024-01-11T00:00:00"/>
    <d v="2024-02-05T00:00:00"/>
    <s v="CIBI"/>
    <s v="ONLINE STATIC"/>
    <m/>
    <n v="3326331175"/>
    <s v="ID"/>
    <m/>
    <n v="10503526528"/>
    <s v="ID"/>
    <m/>
    <n v="102003507961"/>
    <s v="ID"/>
    <m/>
    <n v="215268231"/>
    <s v="N/A"/>
    <s v="N/A"/>
    <s v="N/A"/>
    <s v="YES"/>
    <d v="2021-08-10T00:00:00"/>
    <d v="2021-09-07T00:00:00"/>
    <s v="YES"/>
    <s v="PAGIBIG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43"/>
    <s v="ORTIZ"/>
    <s v="CHINEE KATE"/>
    <s v="MACASAQUIT"/>
    <d v="1997-05-12T00:00:00"/>
    <n v="9851163547"/>
    <s v="ortizkeity12@gmail.com"/>
    <s v="YES"/>
    <s v="ORIGINAL NBI CLEARANCE SUBMITTED"/>
    <d v="2024-12-07T00:00:00"/>
    <d v="2023-12-07T00:00:00"/>
    <s v="N/A"/>
    <s v="N/A"/>
    <s v="NEGATIVE"/>
    <m/>
    <m/>
    <s v="COMPLETE"/>
    <s v="FIT TO WORK"/>
    <s v="CLOSED"/>
    <s v="SCHOOL"/>
    <d v="2024-01-11T00:00:00"/>
    <d v="2024-02-05T00:00:00"/>
    <s v="CIBI"/>
    <s v="PERSONAL RECORD"/>
    <m/>
    <n v="3502346418"/>
    <s v="MDR"/>
    <m/>
    <n v="212523545741"/>
    <s v="MDF"/>
    <m/>
    <n v="121306910174"/>
    <s v="TIN VERIFICATION SLIP"/>
    <m/>
    <n v="363234395"/>
    <s v="N/A"/>
    <s v="N/A"/>
    <s v="N/A"/>
    <s v="N/A"/>
    <s v="N/A"/>
    <s v="N/A"/>
    <s v="YES"/>
    <s v="PHILHEALTH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d v="2024-02-01T00:00:00"/>
    <d v="2024-02-08T00:00:00"/>
    <n v="247"/>
    <s v=""/>
    <s v="MARIA PLATON"/>
    <n v="1"/>
    <x v="0"/>
    <s v="CLARK -VXP0091"/>
    <x v="0"/>
    <s v="ACCOUNT ASSOCIATE"/>
    <s v="CLARK"/>
    <x v="0"/>
    <s v="COMCAST XM"/>
    <d v="2024-01-11T00:00:00"/>
    <n v="4262744"/>
    <s v="VALDEZ"/>
    <s v="JOHN REY"/>
    <s v="CAHILIG"/>
    <d v="1996-03-21T00:00:00"/>
    <n v="9669063516"/>
    <s v="valdzjohn36@gmail.com"/>
    <s v="YES"/>
    <s v="ORIGINAL NBI CLEARANCE SUBMITTED"/>
    <d v="2024-12-15T00:00:00"/>
    <d v="2023-12-29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s v="34-4935499-0"/>
    <s v="ID"/>
    <m/>
    <n v="30257163438"/>
    <s v="ID"/>
    <m/>
    <n v="121123097978"/>
    <s v="1902 FORM"/>
    <m/>
    <n v="471880791"/>
    <s v="N/A"/>
    <s v="N/A"/>
    <s v="N/A"/>
    <s v="N/A"/>
    <s v="N/A"/>
    <s v="N/A"/>
    <s v="YES"/>
    <s v="UMID ID"/>
    <s v="DRIVER'S LICENSE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14"/>
    <s v="ANDRADE"/>
    <s v="JESSA"/>
    <s v="VILLANUEVA"/>
    <d v="1994-12-25T00:00:00"/>
    <n v="9062126237"/>
    <s v="ANDRADEJESSA94@GMAIL.COM"/>
    <s v="YES"/>
    <s v="ORIGINAL NBI CLEARANCE SUBMITTED"/>
    <d v="2024-09-25T00:00:00"/>
    <d v="2023-10-09T00:00:00"/>
    <s v="N/A"/>
    <s v="N/A"/>
    <s v="NEGATIVE"/>
    <m/>
    <m/>
    <s v="COMPLETE"/>
    <s v="FIT TO WORK"/>
    <s v="COMPLETE"/>
    <s v="FINAL REPORT"/>
    <d v="2024-01-18T00:00:00"/>
    <d v="2024-02-07T00:00:00"/>
    <s v="CIBI"/>
    <s v="ONLINE STATIC"/>
    <m/>
    <n v="241844203"/>
    <s v="MDR "/>
    <m/>
    <n v="70257657521"/>
    <s v="MDF"/>
    <m/>
    <n v="121196996216"/>
    <s v="ORUS"/>
    <m/>
    <n v="343455503"/>
    <s v="N/A"/>
    <s v="N/A"/>
    <s v="N/A"/>
    <s v="YES"/>
    <d v="2021-10-08T00:00:00"/>
    <d v="2021-11-15T00:00:00"/>
    <s v="YES"/>
    <s v="NATIONAL ID"/>
    <s v="UMID"/>
    <s v="YES"/>
    <s v="YES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15"/>
    <s v="ANING JR."/>
    <s v="RICHARD"/>
    <s v="ANGELES"/>
    <d v="2005-09-26T00:00:00"/>
    <n v="9675347107"/>
    <s v="jraning26@gmail.com"/>
    <s v="YES"/>
    <s v="ORIGINAL NBI CLEARANCE SUBMITTED"/>
    <d v="2024-12-04T00:00:00"/>
    <d v="2023-12-04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59265"/>
    <s v="ID"/>
    <m/>
    <n v="212529899510"/>
    <s v="MDF"/>
    <m/>
    <n v="121332393923"/>
    <s v="MANUAL REGISTRATION"/>
    <m/>
    <s v="MANUAL REGISTRATION"/>
    <s v="YES"/>
    <s v="YES"/>
    <s v="N/A"/>
    <s v="N/A "/>
    <s v="N/A"/>
    <s v="N/A"/>
    <s v="YES"/>
    <s v="NBI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16"/>
    <s v="BAQUIANO"/>
    <s v="RENNIEL"/>
    <s v="MONEDA"/>
    <d v="2003-07-17T00:00:00"/>
    <n v="9658997331"/>
    <s v="rennielcagara@gmail.com"/>
    <s v="YES"/>
    <s v="ORIGINAL NBI CLEARANCE SUBMITTED"/>
    <d v="2024-11-29T00:00:00"/>
    <d v="2023-11-29T00:00:00"/>
    <s v="N/A"/>
    <s v="N/A"/>
    <s v="NEGATIVE"/>
    <m/>
    <m/>
    <s v="COMPLETE"/>
    <s v="FIT TO WORK"/>
    <s v="COMPLETE"/>
    <s v="FINAL REPORT"/>
    <d v="2024-01-18T00:00:00"/>
    <d v="2024-01-24T00:00:00"/>
    <s v="CIBI"/>
    <s v="E-FORM"/>
    <m/>
    <n v="3516351680"/>
    <s v="ID"/>
    <m/>
    <n v="70261159730"/>
    <s v="MDF"/>
    <m/>
    <n v="121294522789"/>
    <s v="ID"/>
    <m/>
    <n v="618189169"/>
    <s v="N/A"/>
    <s v="N/A"/>
    <s v="N/A"/>
    <s v="YES"/>
    <d v="2021-10-27T00:00:00"/>
    <d v="2021-11-17T00:00:00"/>
    <s v="YES"/>
    <s v="NATIONAL ID"/>
    <s v="DRIV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17"/>
    <s v="CUNANAN"/>
    <s v="ARGIE"/>
    <s v="SANTOS"/>
    <d v="2002-05-01T00:00:00"/>
    <n v="9266811131"/>
    <s v="argiecunanan42@gmail.com"/>
    <s v="YES"/>
    <s v="ORIGINAL NBI CLEARANCE SUBMITTED"/>
    <d v="2024-12-22T00:00:00"/>
    <d v="2024-01-09T00:00:00"/>
    <s v="N/A"/>
    <s v="N/A"/>
    <s v="NEGATIVE"/>
    <m/>
    <m/>
    <s v="COMPLETE"/>
    <s v="FIT TO WORK"/>
    <s v="CLOSED"/>
    <s v="SCHOOL"/>
    <d v="2024-01-18T00:00:00"/>
    <d v="2024-02-12T00:00:00"/>
    <s v="CIBI"/>
    <s v="ONLINE STATIC"/>
    <m/>
    <n v="3507743906"/>
    <s v="ID"/>
    <m/>
    <n v="70260852971"/>
    <s v="MDF"/>
    <m/>
    <n v="121285536799"/>
    <s v="ID"/>
    <m/>
    <n v="601761206"/>
    <s v="N/A"/>
    <s v="N/A"/>
    <s v="N/A"/>
    <s v="YES"/>
    <d v="2021-08-31T00:00:00"/>
    <d v="2021-09-28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18"/>
    <s v="EDER"/>
    <s v="DARLYN"/>
    <s v="RUDINAS"/>
    <d v="1992-05-21T00:00:00"/>
    <n v="9752032195"/>
    <s v="girlalexa.feb2020@gmail.com"/>
    <s v="YES"/>
    <s v="ORIGINAL NBI CLEARANCE SUBMITTED"/>
    <d v="2024-11-21T00:00:00"/>
    <d v="2023-11-21T00:00:00"/>
    <s v="N/A"/>
    <s v="N/A"/>
    <s v="NEGATIVE"/>
    <m/>
    <m/>
    <s v="COMPLETE"/>
    <s v="FIT TO WORK"/>
    <s v="COMPLETE"/>
    <s v="FINAL REPORT"/>
    <d v="2024-01-18T00:00:00"/>
    <d v="2024-01-24T00:00:00"/>
    <s v="CIBI"/>
    <s v="E-FORM"/>
    <m/>
    <n v="1010448567"/>
    <s v="ID"/>
    <m/>
    <n v="140251242352"/>
    <s v="MDF"/>
    <m/>
    <n v="121315672594"/>
    <s v="TIN VERFICATION SLIP"/>
    <m/>
    <n v="313181596"/>
    <s v="N/A"/>
    <s v="N/A"/>
    <s v="N/A"/>
    <s v="YES"/>
    <d v="2022-08-17T00:00:00"/>
    <d v="2022-09-16T00:00:00"/>
    <s v="YES"/>
    <s v="PHIC"/>
    <s v="VOT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19"/>
    <s v="ERLANDEZ"/>
    <s v="AMIEL VIXEN"/>
    <s v="BASA"/>
    <d v="1998-09-11T00:00:00"/>
    <n v="9674062272"/>
    <s v="amielerlandez@gmail.com"/>
    <s v="YES"/>
    <s v="ORIGINAL NBI CLEARANCE SUBMITTED"/>
    <d v="2024-12-04T00:00:00"/>
    <d v="2023-12-04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63743"/>
    <s v="ID"/>
    <m/>
    <n v="72503090237"/>
    <s v="MDF"/>
    <m/>
    <n v="121334021660"/>
    <s v="1904 FORM"/>
    <m/>
    <n v="641867863"/>
    <s v="N/A"/>
    <s v="N/A"/>
    <s v="N/A"/>
    <s v="N/A"/>
    <s v="N/A"/>
    <s v="N/A"/>
    <s v="YES"/>
    <s v="NBI"/>
    <s v="PHIC"/>
    <s v="N/A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0"/>
    <s v="MANALANSAN"/>
    <s v="CEDRIX"/>
    <s v="LOZANO"/>
    <d v="2001-05-12T00:00:00"/>
    <n v="9564179941"/>
    <s v="cedrixlozanomanalansan.ced@gmail.com"/>
    <s v="YES"/>
    <s v="ORIGINAL NBI CLEARANCE SUBMITTED"/>
    <d v="2024-12-22T00:00:00"/>
    <d v="2023-12-22T00:00:00"/>
    <s v="N/A"/>
    <s v="N/A"/>
    <s v="NEGATIVE"/>
    <m/>
    <m/>
    <s v="COMPLETE"/>
    <s v="FIT TO WORK"/>
    <s v="CLOSED"/>
    <s v="SCHOOL;EMPLOYMENT"/>
    <d v="2024-01-18T00:00:00"/>
    <d v="2024-02-12T00:00:00"/>
    <s v="CIBI"/>
    <s v="PERSONAL RECORD"/>
    <m/>
    <n v="250486270"/>
    <s v="MDR"/>
    <m/>
    <n v="72506428123"/>
    <s v="MDF"/>
    <m/>
    <n v="121333282921"/>
    <s v="FOR MANUAL REGISTRATION"/>
    <m/>
    <s v="FOR MANUAL REGISTRATION"/>
    <s v="YES"/>
    <s v="YES"/>
    <s v="N/A"/>
    <s v="YES"/>
    <d v="2021-10-08T00:00:00"/>
    <d v="2021-11-08T00:00:00"/>
    <s v="YES"/>
    <s v="POSTAL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1"/>
    <s v="OLAVIDEZ"/>
    <s v="EUNICE JONASHANE"/>
    <s v="MANARANG"/>
    <d v="2005-03-06T00:00:00"/>
    <n v="9071358140"/>
    <s v="eunicejonashane68@gmail.com"/>
    <s v="YES"/>
    <s v="ORIGINAL NBI CLEARANCE SUBMITTED"/>
    <d v="2024-11-23T00:00:00"/>
    <d v="2023-11-23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62760"/>
    <s v="ID"/>
    <m/>
    <n v="70262002220"/>
    <s v="MDF"/>
    <m/>
    <n v="121332475196"/>
    <s v="FOR MANUAL REGISTRATION"/>
    <m/>
    <s v="FOR MANUAL REGISTRATION"/>
    <s v="YES"/>
    <s v="YES"/>
    <s v="N/A"/>
    <s v="N/A"/>
    <s v="N/A"/>
    <s v="N/A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2"/>
    <s v="PELIGRO"/>
    <s v="JAYSON"/>
    <s v="DELANTAR"/>
    <d v="2004-06-10T00:00:00"/>
    <n v="9603004684"/>
    <s v="jaysonpelig@gmail.com"/>
    <s v="YES"/>
    <s v="ORIGINAL NBI CLEARANCE SUBMITTED"/>
    <d v="2024-12-20T00:00:00"/>
    <d v="2024-01-04T00:00:00"/>
    <s v="N/A"/>
    <s v="N/A"/>
    <s v="NEGATIVE"/>
    <m/>
    <m/>
    <s v="COMPLETE"/>
    <s v="FIT TO WORK"/>
    <s v="COMPLETE"/>
    <s v="FINAL REPORT"/>
    <d v="2024-01-18T00:00:00"/>
    <d v="2024-01-24T00:00:00"/>
    <s v="CIBI"/>
    <s v="ONLINE STATIC"/>
    <m/>
    <n v="250409956"/>
    <s v="ID"/>
    <m/>
    <n v="32516915462"/>
    <s v="MDF"/>
    <m/>
    <n v="121333204842"/>
    <s v="FOR MANUAL REGISTRATION"/>
    <m/>
    <s v="FOR MANUAL REGISTRATION"/>
    <s v="YES"/>
    <s v="YES"/>
    <s v="N/A"/>
    <s v="YES"/>
    <d v="2021-10-22T00:00:00"/>
    <d v="2021-11-12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3"/>
    <s v="RAMIREZ"/>
    <s v="KYLA"/>
    <s v="BELISTA"/>
    <d v="2005-02-11T00:00:00"/>
    <n v="9207932568"/>
    <s v="kylaramirez31@gmail.com"/>
    <s v="YES"/>
    <s v="ORIGINAL NBI CLEARANCE SUBMITTED"/>
    <d v="2024-12-28T00:00:00"/>
    <d v="2023-12-28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537462"/>
    <s v="ID"/>
    <m/>
    <n v="70262641862"/>
    <s v="MDF"/>
    <m/>
    <n v="121333254111"/>
    <s v="FOR MANUAL REGISTRATION"/>
    <m/>
    <s v="FOR MANUAL REGISTRATION"/>
    <s v="YES"/>
    <s v="YES"/>
    <s v="N/A"/>
    <s v="YES"/>
    <d v="2021-11-12T00:00:00"/>
    <d v="2021-12-06T00:00:00"/>
    <s v="YES"/>
    <s v="POLICE CLEARANCE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4"/>
    <s v="SAMIA"/>
    <s v="LIANNE JENNZ"/>
    <s v="CHAVEZ"/>
    <d v="2001-12-10T00:00:00"/>
    <n v="9486672151"/>
    <s v="liannejennzsamia10@gmail.com"/>
    <s v="YES"/>
    <s v="ORIGINAL NBI CLEARANCE SUBMITTED"/>
    <d v="2024-11-22T00:00:00"/>
    <d v="2023-11-22T00:00:00"/>
    <s v="N/A"/>
    <s v="N/A"/>
    <s v="NEGATIVE"/>
    <m/>
    <m/>
    <s v="COMPLETE"/>
    <s v="FIT TO WORK"/>
    <s v="CLOSED"/>
    <s v="SCHOOL"/>
    <d v="2024-01-18T00:00:00"/>
    <d v="2024-02-12T00:00:00"/>
    <s v="CIBI"/>
    <s v="PERSONAL RECORD"/>
    <m/>
    <n v="3504871431"/>
    <s v="ID"/>
    <m/>
    <n v="72512802886"/>
    <s v="MDF"/>
    <m/>
    <n v="121282625122"/>
    <s v="FOR MANUAL REGISTRATION"/>
    <m/>
    <s v="FOR MANUAL REGISTRATION"/>
    <s v="YES"/>
    <s v="YES"/>
    <s v="N/A"/>
    <s v="N/A"/>
    <s v="N/A"/>
    <s v="N/A"/>
    <s v="YES"/>
    <s v="PHIC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5"/>
    <s v="SEMBRANO"/>
    <s v="FAITH NICOLE"/>
    <s v="SALAZAR"/>
    <d v="2005-06-05T00:00:00"/>
    <n v="9182582656"/>
    <s v="faithnicolesembrano@gmail.com"/>
    <s v="YES"/>
    <s v="ORIGINAL NBI CLEARANCE SUBMITTED"/>
    <d v="2024-06-26T00:00:00"/>
    <d v="2023-07-10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49248791"/>
    <s v="MDR"/>
    <m/>
    <n v="72520819836"/>
    <s v="MDF"/>
    <m/>
    <n v="121321960873"/>
    <s v="FOR MANUAL REGISTRATION"/>
    <m/>
    <s v="FOR MANUAL REGISTRATION"/>
    <s v="YES"/>
    <s v="YES"/>
    <s v="N/A"/>
    <s v="YES"/>
    <d v="2021-12-13T00:00:00"/>
    <d v="2022-01-13T00:00:00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6"/>
    <s v="SUNGA"/>
    <s v="RENEE ROSE"/>
    <s v="VIRAY"/>
    <d v="2000-01-28T00:00:00"/>
    <n v="9073332190"/>
    <s v="RENEEROSESUNGA1@GMAIL.COM"/>
    <s v="YES"/>
    <s v="ORIGINAL NBI CLEARANCE SUBMITTED"/>
    <d v="2024-10-20T00:00:00"/>
    <d v="2023-11-07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47821301"/>
    <s v="MDR"/>
    <m/>
    <n v="250001342912"/>
    <s v="MDF"/>
    <m/>
    <n v="121330939386"/>
    <s v="FOR MANUAL REGISTRATION"/>
    <m/>
    <s v="FOR MANUAL REGISTRATION"/>
    <s v="YES"/>
    <s v="YES"/>
    <s v="N/A"/>
    <s v="YES"/>
    <d v="2021-10-21T00:00:00"/>
    <d v="2021-11-18T00:00:00"/>
    <s v="YES"/>
    <s v="PHIC"/>
    <s v="PR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7"/>
    <s v="TAGADTAD"/>
    <s v="LEE ADAM"/>
    <s v="IÑESEN"/>
    <d v="1998-06-03T00:00:00"/>
    <n v="9958421272"/>
    <s v="tagadtadleeadam@gmail.com"/>
    <s v="YES"/>
    <s v="ORIGINAL NBI CLEARANCE SUBMITTED"/>
    <d v="2024-12-21T00:00:00"/>
    <d v="2023-12-21T00:00:00"/>
    <s v="N/A"/>
    <s v="N/A"/>
    <s v="NEGATIVE"/>
    <m/>
    <m/>
    <s v="COMPLETE"/>
    <s v="FIT TO WORK"/>
    <s v="COMPLETE"/>
    <s v="FINAL REPORT"/>
    <d v="2024-01-18T00:00:00"/>
    <d v="2024-01-29T00:00:00"/>
    <s v="CIBI"/>
    <s v="ONLINE STATIC"/>
    <m/>
    <n v="247742846"/>
    <s v="MDR"/>
    <m/>
    <n v="212513031391"/>
    <s v="MDF"/>
    <m/>
    <n v="121326357443"/>
    <s v="1904 FORM"/>
    <m/>
    <n v="633394271"/>
    <s v="N/A"/>
    <s v="N/A"/>
    <s v="N/A"/>
    <s v="N/A"/>
    <s v="N/A"/>
    <s v="N/A"/>
    <s v="YES"/>
    <s v="DRIVER'S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8"/>
    <s v="TAYKO"/>
    <s v="XYBR ID 101"/>
    <s v="RAGAY"/>
    <d v="1999-06-18T00:00:00"/>
    <n v="9280527672"/>
    <s v="zekkenkirisan@gmail.com"/>
    <s v="YES"/>
    <s v="ORIGINAL NBI CLEARANCE SUBMITTED"/>
    <d v="2024-12-14T00:00:00"/>
    <d v="2023-12-14T00:00:00"/>
    <s v="N/A"/>
    <s v="N/A"/>
    <s v="NEGATIVE"/>
    <m/>
    <m/>
    <s v="COMPLETE"/>
    <s v="FIT TO WORK"/>
    <s v="COMPLETE"/>
    <s v="FINAL REPORT"/>
    <d v="2024-01-18T00:00:00"/>
    <d v="2024-02-14T00:00:00"/>
    <s v="CIBI"/>
    <s v="PERSONAL RECORD"/>
    <m/>
    <n v="3503350681"/>
    <s v="ID"/>
    <m/>
    <n v="212502064816"/>
    <s v="MDF"/>
    <m/>
    <n v="121281130078"/>
    <s v="1904 FORM"/>
    <m/>
    <n v="630282436"/>
    <s v="N/A"/>
    <s v="N/A"/>
    <s v="N/A"/>
    <s v="N/A"/>
    <s v="N/A"/>
    <s v="N/A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29"/>
    <s v="VICK"/>
    <s v="MAYLENE"/>
    <s v="SALUNGA"/>
    <d v="1984-05-04T00:00:00"/>
    <n v="9942501211"/>
    <s v="kristmirah19@gmail.com"/>
    <s v="YES"/>
    <s v="ORIGINAL NBI CLEARANCE SUBMITTED"/>
    <d v="2024-12-27T00:00:00"/>
    <d v="2024-01-08T00:00:00"/>
    <s v="N/A"/>
    <s v="N/A"/>
    <s v="NEGATIVE"/>
    <m/>
    <m/>
    <s v="COMPLETE"/>
    <s v="FIT TO WORK"/>
    <s v="COMPLETE"/>
    <s v="FINAL REPORT"/>
    <d v="2024-01-18T00:00:00"/>
    <d v="2024-01-24T00:00:00"/>
    <s v="CIBI"/>
    <s v="ONLINE STATIC"/>
    <m/>
    <n v="219714750"/>
    <s v="ID"/>
    <m/>
    <n v="70511625872"/>
    <s v="ID"/>
    <m/>
    <n v="121259393275"/>
    <s v="ID"/>
    <m/>
    <n v="750671130"/>
    <s v="N/A"/>
    <s v="N/A"/>
    <s v="N/A"/>
    <s v="YES"/>
    <d v="2021-08-25T00:00:00"/>
    <d v="2021-09-22T00:00:00"/>
    <s v="YES"/>
    <s v="DRIVER'S ID"/>
    <s v="PHIC"/>
    <s v="YES"/>
    <s v="NO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d v="2024-02-08T00:00:00"/>
    <d v="2024-02-15T00:00:00"/>
    <n v="240"/>
    <s v=""/>
    <s v="MARIA PLATON"/>
    <n v="1"/>
    <x v="0"/>
    <s v="CLARK -VXP0007"/>
    <x v="0"/>
    <s v="ACCOUNT ASSOCIATE"/>
    <s v="CLARK"/>
    <x v="1"/>
    <s v="COMCAST REPAIR VOICE"/>
    <d v="2024-01-18T00:00:00"/>
    <n v="4262930"/>
    <s v="CAJIPE"/>
    <s v="JESSE RAFAEL"/>
    <s v="MADRIGAL"/>
    <d v="2005-03-04T00:00:00"/>
    <n v="9395758743"/>
    <s v="jessecajipe23@gmail.com"/>
    <s v="YES"/>
    <s v="ORIGINAL NBI CLEARANCE SUBMITTED"/>
    <d v="2024-12-22T00:00:00"/>
    <d v="2023-12-22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568826"/>
    <s v="ID"/>
    <m/>
    <n v="120261940456"/>
    <s v="MP2"/>
    <m/>
    <n v="121334946082"/>
    <s v="FOR MANUAL REGISTRATION"/>
    <m/>
    <s v="FOR MANUAL REGISTRATION"/>
    <s v="YES"/>
    <s v="YES"/>
    <s v="N/A"/>
    <s v="YES"/>
    <d v="2021-11-29T00:00:00"/>
    <d v="2021-12-27T00:00:00"/>
    <s v="YES"/>
    <s v="DRIVER'S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35"/>
    <s v="ARMAS"/>
    <s v="SONNY JR."/>
    <s v="SANDIEGO"/>
    <d v="2002-08-27T00:00:00"/>
    <n v="9817385292"/>
    <s v="sonnyarmas96@gmail.com"/>
    <s v="YES"/>
    <s v="ORIGINAL NBI CLEARANCE SUBMITTED"/>
    <d v="2024-06-22T00:00:00"/>
    <d v="2023-06-26T00:00:00"/>
    <s v="N/A"/>
    <s v="N/A"/>
    <s v="NEGATIVE"/>
    <m/>
    <m/>
    <s v="COMPLETE"/>
    <s v="FIT TO WORK"/>
    <s v="COMPLETE"/>
    <s v="FINAL REPORT"/>
    <d v="2024-01-25T00:00:00"/>
    <d v="2024-01-31T00:00:00"/>
    <s v="CIBI"/>
    <s v="PERSONAL RECORD"/>
    <m/>
    <n v="249732524"/>
    <s v="ID"/>
    <m/>
    <n v="70261490844"/>
    <s v="MDF"/>
    <m/>
    <n v="121325975147"/>
    <s v="FOR MANUAL REGISTRATION"/>
    <m/>
    <s v="FOR MANUAL REGISTRATION"/>
    <s v="YES"/>
    <s v="YES"/>
    <s v="N/A"/>
    <s v="YES"/>
    <d v="2021-12-17T00:00:00"/>
    <d v="2022-01-17T00:00:00"/>
    <s v="YES"/>
    <s v="POSTAL ID 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36"/>
    <s v="BAYAN"/>
    <s v="RONA MAE"/>
    <s v="GUNTANG"/>
    <d v="1998-07-21T00:00:00"/>
    <n v="9488811304"/>
    <s v="ronabn23@gmail.com"/>
    <s v="YES"/>
    <s v="ORIGINAL NBI CLEARANCE SUBMITTED"/>
    <d v="2025-01-04T00:00:00"/>
    <d v="2024-01-18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8301778"/>
    <s v="ID"/>
    <m/>
    <n v="212509586788"/>
    <s v="MDF"/>
    <m/>
    <n v="121334009767"/>
    <s v="ID"/>
    <m/>
    <n v="353560683"/>
    <s v="N/A"/>
    <s v="N/A"/>
    <s v="N/A"/>
    <s v="YES"/>
    <d v="2021-07-29T00:00:00"/>
    <d v="2022-01-31T00:00:00"/>
    <s v="YES"/>
    <s v="NATION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37"/>
    <s v="CALARA"/>
    <s v="JAM SUANE"/>
    <s v="CUNANAN"/>
    <d v="2004-09-02T00:00:00"/>
    <n v="9423188217"/>
    <s v="calarajam@gmail.com"/>
    <s v="YES"/>
    <s v="ORIGINAL NBI CLEARANCE SUBMITTED"/>
    <d v="2025-01-02T00:00:00"/>
    <d v="2024-01-17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46713151"/>
    <s v="ID"/>
    <m/>
    <n v="70261379293"/>
    <s v="MDF"/>
    <m/>
    <n v="121298938434"/>
    <s v="ORUS"/>
    <m/>
    <n v="609082504"/>
    <s v="N/A"/>
    <s v="N/A"/>
    <s v="N/A"/>
    <s v="YES"/>
    <d v="2021-11-12T00:00:00"/>
    <d v="2022-12-06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38"/>
    <s v="CARREON"/>
    <s v="TANIA"/>
    <s v="VASQUEZ"/>
    <d v="2000-04-23T00:00:00"/>
    <n v="9695309930"/>
    <s v="tania.vasquezcarreon@gmail.com"/>
    <s v="YES"/>
    <s v="ORIGINAL NBI CLEARANCE SUBMITTED"/>
    <d v="2024-07-04T00:00:00"/>
    <d v="2023-07-13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9332623"/>
    <s v="ID"/>
    <m/>
    <n v="12528488054"/>
    <s v="MP2"/>
    <m/>
    <n v="121322605625"/>
    <s v="TIN VERIFICATION SLIP"/>
    <m/>
    <n v="629414227"/>
    <s v="N/A"/>
    <s v="N/A"/>
    <s v="N/A"/>
    <s v="YES"/>
    <d v="2021-08-20T00:00:00"/>
    <d v="2021-10-07T00:00:00"/>
    <s v="YES"/>
    <s v="POSTAL ID 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39"/>
    <s v="DE GUZMAN"/>
    <s v="BERNARD JR."/>
    <s v="BAUTISTA"/>
    <d v="1992-06-16T00:00:00"/>
    <n v="9706302923"/>
    <s v="bernarddeguzman1692@gmail.com"/>
    <s v="YES"/>
    <s v="ORIGINAL NBI CLEARANCE SUBMITTED"/>
    <d v="2025-01-16T00:00:00"/>
    <d v="2024-02-02T00:00:00"/>
    <s v="YES"/>
    <d v="2024-01-25T00:00:00"/>
    <s v="NEGATIVE"/>
    <m/>
    <m/>
    <s v="COMPLETE"/>
    <s v="FIT TO WORK"/>
    <s v="COMPLETE"/>
    <s v="FINAL REPORT"/>
    <d v="2024-01-25T00:00:00"/>
    <d v="2024-01-31T00:00:00"/>
    <s v="CIBI"/>
    <s v="PERSONAL RECORD"/>
    <m/>
    <n v="3497864571"/>
    <s v="ID"/>
    <m/>
    <n v="70260546218"/>
    <s v="MDF"/>
    <m/>
    <n v="121275435833"/>
    <s v="ID"/>
    <m/>
    <n v="460869056"/>
    <s v="N/A"/>
    <s v="N/A"/>
    <s v="N/A"/>
    <s v="N/A"/>
    <s v="N/A"/>
    <s v="N/A"/>
    <s v="YES"/>
    <s v="TIN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0"/>
    <s v="DIMAANDAL"/>
    <s v="NORWINA"/>
    <s v="MAGTIBAY"/>
    <d v="1978-03-27T00:00:00"/>
    <n v="9771946955"/>
    <s v="nhorwhynacalixto@gmail.com"/>
    <s v="YES"/>
    <s v="ORIGINAL NBI CLEARANCE SUBMITTED"/>
    <d v="2025-01-31T00:00:00"/>
    <d v="2024-02-16T00:00:00"/>
    <s v="YES"/>
    <d v="2024-01-25T00:00:00"/>
    <s v="NEGATIVE"/>
    <m/>
    <m/>
    <s v="COMPLETE"/>
    <s v="FIT TO WORK"/>
    <s v="CLOSED"/>
    <s v="SCHOOL"/>
    <d v="2024-01-25T00:00:00"/>
    <d v="2024-02-16T00:00:00"/>
    <s v="CIBI"/>
    <s v="ACKNOWLEDGEMENT STUB"/>
    <m/>
    <n v="4341191011"/>
    <s v="ID"/>
    <m/>
    <n v="70509586827"/>
    <s v="ID"/>
    <m/>
    <n v="140001466974"/>
    <s v="ID"/>
    <m/>
    <n v="232547235"/>
    <s v="N/A"/>
    <s v="N/A"/>
    <s v="N/A"/>
    <s v="YES"/>
    <d v="2021-08-19T00:00:00"/>
    <d v="2021-09-16T00:00:00"/>
    <s v="YES"/>
    <s v="PAGIBIG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1"/>
    <s v="DIMACALI"/>
    <s v="KYLE GIO"/>
    <s v="BONDOC"/>
    <d v="2001-04-15T00:00:00"/>
    <n v="9234248519"/>
    <s v="kylegio59@gmail.com"/>
    <s v="YES"/>
    <s v="ORIGINAL NBI CLEARANCE SUBMITTED"/>
    <d v="2025-01-09T00:00:00"/>
    <d v="2024-01-17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639713"/>
    <s v="ID"/>
    <m/>
    <n v="70262666334"/>
    <s v="MDF"/>
    <m/>
    <n v="121333941688"/>
    <s v="FOR MANUAL REGISTRATION"/>
    <m/>
    <s v="FOR MANUAL REGISTRATION"/>
    <s v="YES"/>
    <s v="YES"/>
    <s v="N/A"/>
    <s v="YES"/>
    <d v="2021-10-21T00:00:00"/>
    <d v="2021-11-19T00:00:00"/>
    <s v="YES"/>
    <s v="BARANGAY ID"/>
    <s v="PHILHEALTH ID"/>
    <s v="N/A"/>
    <s v="N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2"/>
    <s v="DOLOJAN"/>
    <s v="HELEN"/>
    <s v="REYES"/>
    <d v="1977-04-23T00:00:00"/>
    <n v="9193151520"/>
    <s v="dolohanhrd@gmail.com"/>
    <s v="YES"/>
    <s v="ORIGINAL NBI CLEARANCE SUBMITTED"/>
    <d v="2024-12-12T00:00:00"/>
    <d v="2023-12-12T00:00:00"/>
    <s v="N/A"/>
    <s v="N/A"/>
    <s v="NEGATIVE"/>
    <m/>
    <m/>
    <s v="COMPLETE"/>
    <s v="FIT TO WORK"/>
    <s v="COMPLETE"/>
    <s v="FINAL REPORT"/>
    <d v="2024-01-25T00:00:00"/>
    <d v="2024-02-20T00:00:00"/>
    <s v="CIBI"/>
    <s v="E-FORM"/>
    <m/>
    <n v="220154176"/>
    <s v="MDR"/>
    <m/>
    <n v="20263806930"/>
    <s v="MDF"/>
    <m/>
    <n v="121007553211"/>
    <s v="ID"/>
    <m/>
    <n v="621406822"/>
    <s v="N/A"/>
    <s v="N/A"/>
    <s v="N/A"/>
    <s v="YES"/>
    <d v="2021-12-19T00:00:00"/>
    <d v="2021-07-21T00:00:00"/>
    <s v="YES"/>
    <s v="PASSPORT"/>
    <s v="TIN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3"/>
    <s v="ESCARLAN"/>
    <s v="CHRISTYLIZA"/>
    <s v="MARTINEZ"/>
    <d v="1996-07-12T00:00:00"/>
    <n v="9165605034"/>
    <s v="escarlanchristy@gmail.com"/>
    <s v="YES"/>
    <s v="ORIGINAL NBI CLEARANCE SUBMITTED"/>
    <d v="2024-07-25T00:00:00"/>
    <d v="2023-07-25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2640956"/>
    <s v="MDR"/>
    <m/>
    <n v="52015638532"/>
    <s v="MDF"/>
    <m/>
    <n v="121208180145"/>
    <s v="E-TIN"/>
    <m/>
    <n v="340062618"/>
    <s v="N/A"/>
    <s v="N/A"/>
    <s v="N/A"/>
    <s v="N/A"/>
    <s v="N/A"/>
    <s v="N/A"/>
    <s v="YES"/>
    <s v="PASSPORT"/>
    <s v="UMID"/>
    <s v="YES"/>
    <s v="YES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Feb"/>
    <x v="2"/>
    <d v="2024-02-15T00:00:00"/>
    <d v="2024-02-22T00:00:00"/>
    <n v="233"/>
    <s v=""/>
    <s v="MARIA PLATON"/>
    <n v="0"/>
    <x v="0"/>
    <s v="CLARK -VXP0007"/>
    <x v="1"/>
    <s v="ACCOUNT ASSOCIATE"/>
    <s v="CLARK"/>
    <x v="2"/>
    <s v="COMCAST REPAIR VOICE"/>
    <d v="2024-01-25T00:00:00"/>
    <n v="4263144"/>
    <s v="FELICES"/>
    <s v="JAYNE ANN"/>
    <s v="BONJOC"/>
    <d v="1999-06-08T00:00:00"/>
    <n v="9812209890"/>
    <s v="jaynefelices@gmail.com"/>
    <s v="NO HIT - RECEIPT"/>
    <s v="FEBRUARY 20 RELEASE"/>
    <m/>
    <m/>
    <s v="YES"/>
    <d v="2024-01-25T00:00:00"/>
    <s v="NEGATIVE"/>
    <m/>
    <m/>
    <s v="COMPLETE"/>
    <s v="FIT TO WORK"/>
    <s v="CLOSED"/>
    <s v="SCHOOL"/>
    <d v="2024-01-25T00:00:00"/>
    <d v="2024-02-20T00:00:00"/>
    <s v="CIBI"/>
    <s v="PERSONAL RECORD"/>
    <m/>
    <n v="3471760468"/>
    <s v="MDR"/>
    <m/>
    <n v="70258871667"/>
    <s v="MP2"/>
    <m/>
    <n v="121212867805"/>
    <s v="ID"/>
    <m/>
    <n v="605282314"/>
    <s v="N/A"/>
    <s v="N/A"/>
    <s v="N/A"/>
    <s v="YES"/>
    <d v="2021-09-07T00:00:00"/>
    <d v="2021-10-09T00:00:00"/>
    <s v="YES"/>
    <s v="PHILHEALTH ID"/>
    <s v="TIN ID"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HRIS"/>
    <m/>
    <m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5"/>
    <s v="LIM-IT"/>
    <s v="CARISSA ANN"/>
    <s v="ARMILDEZ"/>
    <d v="1983-11-08T00:00:00"/>
    <n v="9398868168"/>
    <s v="carissaann27@gmail.com"/>
    <s v="YES"/>
    <s v="ORIGINAL NBI CLEARANCE SUBMITTED"/>
    <d v="2024-12-27T00:00:00"/>
    <d v="2024-01-09T00:00:00"/>
    <s v="N/A"/>
    <s v="N/A"/>
    <s v="NEGATIVE"/>
    <m/>
    <m/>
    <s v="COMPLETE"/>
    <s v="FIT TO WORK"/>
    <s v="CLOSED"/>
    <s v="SCHOOL"/>
    <d v="2024-01-25T00:00:00"/>
    <d v="2024-02-20T00:00:00"/>
    <s v="CIBI"/>
    <s v="E-FORM"/>
    <m/>
    <n v="3390351385"/>
    <s v="ID"/>
    <m/>
    <n v="70262645175"/>
    <s v="MDF"/>
    <m/>
    <n v="121237259336"/>
    <s v="ID"/>
    <m/>
    <n v="473201453"/>
    <s v="N/A"/>
    <s v="N/A"/>
    <s v="N/A"/>
    <s v="YES"/>
    <d v="2021-08-05T00:00:00"/>
    <d v="2021-09-02T00:00:00"/>
    <s v="YES"/>
    <s v="VOTERS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6"/>
    <s v="MALACAD"/>
    <s v="ANGEL"/>
    <s v="MANIO"/>
    <d v="2003-01-15T00:00:00"/>
    <n v="9993699416"/>
    <s v="malacadangel15@gmail.com"/>
    <s v="YES"/>
    <s v="ORIGINAL NBI CLEARANCE SUBMITTED"/>
    <d v="2025-01-12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626027"/>
    <s v="ID"/>
    <m/>
    <n v="72503277183"/>
    <s v="MDF"/>
    <m/>
    <n v="121334026331"/>
    <s v="FOR MANUAL REGISTRATION"/>
    <m/>
    <s v="FOR MANUAL REGISTRATION"/>
    <s v="YES"/>
    <s v="YES"/>
    <s v="N/A"/>
    <s v="YES"/>
    <d v="2021-11-02T00:00:00"/>
    <d v="2021-11-23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7"/>
    <s v="MANDAP"/>
    <s v="ESPERANZA"/>
    <s v="MANALANG"/>
    <d v="1978-10-29T00:00:00"/>
    <n v="9565574750"/>
    <s v="sp.mandap29@gmail.com"/>
    <s v="YES"/>
    <s v="ORIGINAL NBI CLEARANCE SUBMITTED"/>
    <d v="2025-01-01T00:00:00"/>
    <d v="2024-01-10T00:00:00"/>
    <s v="N/A"/>
    <s v="N/A"/>
    <s v="NEGATIVE"/>
    <m/>
    <m/>
    <s v="COMPLETE"/>
    <s v="FIT TO WORK"/>
    <s v="COMPLETE"/>
    <s v="FINAL REPORT"/>
    <d v="2024-01-25T00:00:00"/>
    <d v="2024-02-07T00:00:00"/>
    <s v="CIBI"/>
    <s v="ID"/>
    <m/>
    <n v="214299458"/>
    <s v="ID"/>
    <m/>
    <n v="70501193176"/>
    <s v="ID"/>
    <m/>
    <n v="140001451019"/>
    <s v="ID"/>
    <m/>
    <n v="185455469"/>
    <s v="N/A"/>
    <s v="N/A"/>
    <s v="N/A"/>
    <s v="YES"/>
    <d v="2021-09-09T00:00:00"/>
    <d v="2021-09-30T00:00:00"/>
    <s v="YES"/>
    <s v="SSS ID"/>
    <s v="NATIONAL 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8"/>
    <s v="MARAMAG"/>
    <s v="JAN PAUL"/>
    <s v="PADUA"/>
    <d v="1999-01-06T00:00:00"/>
    <n v="9611474675"/>
    <s v="paulmaramag1@gmail.com"/>
    <s v="YES"/>
    <s v="ORIGINAL NBI CLEARANCE SUBMITTED"/>
    <d v="2025-01-05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48074487"/>
    <s v="ID"/>
    <m/>
    <n v="62515750350"/>
    <s v="MP2"/>
    <m/>
    <n v="121311591652"/>
    <s v="FOR MANUAL REGISTRATION"/>
    <m/>
    <s v="FOR MANUAL REGISTRATION"/>
    <s v="YES"/>
    <s v="YES"/>
    <s v="N/A"/>
    <s v="YES"/>
    <d v="2021-10-04T00:00:00"/>
    <d v="2021-10-26T00:00:00"/>
    <s v="YES"/>
    <s v="PASSPORT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49"/>
    <s v="NARCISO"/>
    <s v="KIM MARGARET"/>
    <s v="VELASQUEZ"/>
    <d v="2004-07-09T00:00:00"/>
    <n v="9810464159"/>
    <s v="itsmekimnarciso7904@gmail.com"/>
    <s v="YES"/>
    <s v="ORIGINAL NBI CLEARANCE SUBMITTED"/>
    <d v="2025-01-12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PERSONAL RECORD"/>
    <m/>
    <n v="249815535"/>
    <s v="ID"/>
    <m/>
    <n v="32509246350"/>
    <s v="MDF"/>
    <m/>
    <n v="121329005984"/>
    <s v="ID"/>
    <m/>
    <n v="637815665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50"/>
    <s v="NUNAG"/>
    <s v="LAWRENCE"/>
    <s v="BONDOC"/>
    <d v="2004-11-10T00:00:00"/>
    <n v="9532668063"/>
    <s v="lawrencenunag10@gmail.com"/>
    <s v="YES"/>
    <s v="ORIGINAL NBI CLEARANCE SUBMITTED"/>
    <d v="2025-01-08T00:00:00"/>
    <d v="2024-01-08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581298"/>
    <s v="ID"/>
    <m/>
    <n v="72503058902"/>
    <s v="MDF"/>
    <m/>
    <n v="121333648899"/>
    <s v="FOR MANUAL REGISTRATION"/>
    <m/>
    <s v="FOR MANUAL REGISTRATION"/>
    <s v="YES"/>
    <s v="YES"/>
    <s v="N/A"/>
    <s v="YES"/>
    <d v="2021-11-10T00:00:00"/>
    <d v="2021-12-02T00:00:00"/>
    <s v="YES"/>
    <s v="PASSPORT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51"/>
    <s v="OLIVEROS"/>
    <s v="NINA"/>
    <s v="LANDAYAN"/>
    <d v="1977-01-29T00:00:00"/>
    <n v="9175155902"/>
    <s v="ninalandayan@yahoo.com"/>
    <s v="YES"/>
    <s v="ORIGINAL NBI CLEARANCE SUBMITTED"/>
    <d v="2025-01-08T00:00:00"/>
    <d v="2024-01-16T00:00:00"/>
    <s v="N/A"/>
    <s v="N/A"/>
    <s v="NEGATIVE"/>
    <m/>
    <m/>
    <s v="COMPLETE"/>
    <s v="FIT TO WORK"/>
    <s v="CLOSED"/>
    <s v="SCHOOL"/>
    <d v="2024-01-25T00:00:00"/>
    <d v="2024-02-20T00:00:00"/>
    <s v="CIBI"/>
    <s v="E-FORM"/>
    <m/>
    <n v="3335084099"/>
    <s v="ID"/>
    <m/>
    <n v="190515531509"/>
    <s v="ID"/>
    <m/>
    <n v="121022272412"/>
    <s v="FORM 1905"/>
    <m/>
    <n v="195780899"/>
    <s v="N/A"/>
    <s v="N/A"/>
    <s v="N/A"/>
    <s v="YES"/>
    <d v="2021-09-29T00:00:00"/>
    <d v="2021-10-20T00:00:00"/>
    <s v="YES"/>
    <s v="NATIONAL ID"/>
    <s v="DRIVERS LICENSE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d v="2024-02-15T00:00:00"/>
    <d v="2024-02-22T00:00:00"/>
    <n v="233"/>
    <s v=""/>
    <s v="MARIA PLATON"/>
    <n v="1"/>
    <x v="0"/>
    <s v="CLARK -VXP0007"/>
    <x v="0"/>
    <s v="ACCOUNT ASSOCIATE"/>
    <s v="CLARK"/>
    <x v="2"/>
    <s v="COMCAST REPAIR VOICE"/>
    <d v="2024-01-25T00:00:00"/>
    <n v="4263152"/>
    <s v="PINEDA"/>
    <s v="JACKELYN"/>
    <s v="BARRERA"/>
    <d v="1986-11-25T00:00:00"/>
    <n v="9214011339"/>
    <s v="jackelynpineda112586@gmail.com"/>
    <s v="YES"/>
    <s v="ORIGINAL NBI CLEARANCE SUBMITTED"/>
    <d v="2025-01-11T00:00:00"/>
    <d v="2024-01-11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3469316578"/>
    <s v="MDR"/>
    <m/>
    <n v="70253839463"/>
    <s v="ID"/>
    <m/>
    <n v="121275451076"/>
    <s v="TIN VERIFICATION SLIP"/>
    <m/>
    <n v="611293415"/>
    <s v="N/A"/>
    <s v="N/A"/>
    <s v="N/A"/>
    <s v="YES"/>
    <d v="2021-08-27T00:00:00"/>
    <d v="2021-10-15T00:00:00"/>
    <s v="YES"/>
    <s v="NATIONAL ID"/>
    <s v="NBI"/>
    <s v="N/A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2693"/>
    <s v="AMBA"/>
    <s v="ISMAEL ABDULAH"/>
    <s v="AGUAS"/>
    <d v="2001-10-11T00:00:00"/>
    <n v="9065709157"/>
    <s v="ismaelaguasamba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s v="02-4714445-7"/>
    <s v="ID"/>
    <m/>
    <n v="72504420222"/>
    <s v="MP2"/>
    <m/>
    <n v="121302770576"/>
    <s v="ORUS"/>
    <m/>
    <n v="373389534"/>
    <s v="N/A"/>
    <s v="N/A"/>
    <s v="N/A"/>
    <s v="N/A"/>
    <s v="N/A"/>
    <s v="N/A"/>
    <s v="YES"/>
    <s v="PHIC"/>
    <s v="TIN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2997"/>
    <s v="BALINGIT"/>
    <s v="MICHAELA ALELLYNE"/>
    <s v="BARBON"/>
    <d v="2002-12-04T00:00:00"/>
    <n v="9985991226"/>
    <s v="michaelaalellyne04@gmail.com"/>
    <s v="YES"/>
    <s v="ORIGINAL NBI CLEARANCE SUBMITTED"/>
    <d v="2025-02-06T00:00:00"/>
    <d v="2024-02-06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3516660009"/>
    <s v="ID"/>
    <m/>
    <s v="07-250709984-0"/>
    <s v="MDF"/>
    <m/>
    <n v="121294602964"/>
    <s v="VERIFICATION SLIP"/>
    <m/>
    <n v="607369004"/>
    <s v="N/A"/>
    <s v="N/A"/>
    <s v="N/A"/>
    <s v="N/A"/>
    <s v="N/A"/>
    <s v="N/A"/>
    <s v="YES"/>
    <s v="POSTAL ID"/>
    <s v="NATIONAL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30"/>
    <s v="BALONDO"/>
    <s v="JELLY ANN"/>
    <s v="AZORES"/>
    <d v="1995-04-09T00:00:00"/>
    <n v="9637580544"/>
    <s v="balondojellyann9@gmail.com"/>
    <s v="YES"/>
    <s v="ORIGINAL NBI CLEARANCE SUBMITTED"/>
    <d v="2025-01-08T00:00:00"/>
    <d v="2024-01-31T00:00:00"/>
    <s v="N/A"/>
    <s v="N/A"/>
    <s v="NEGATIVE"/>
    <m/>
    <m/>
    <s v="COMPLETE"/>
    <s v="FIT TO WORK"/>
    <s v="COMPLETE"/>
    <s v="FINAL REPORT"/>
    <d v="2024-02-07T00:00:00"/>
    <d v="2024-02-12T00:00:00"/>
    <s v="CIBI"/>
    <s v="ONLINE STATIC"/>
    <m/>
    <n v="3490009414"/>
    <s v="ID"/>
    <m/>
    <n v="132517805541"/>
    <s v="MDF"/>
    <m/>
    <n v="121264163306"/>
    <s v="ID"/>
    <m/>
    <n v="509602839"/>
    <s v="N/A"/>
    <s v="N/A"/>
    <s v="N/A"/>
    <s v="YES"/>
    <d v="2021-09-07T00:00:00"/>
    <d v="2021-09-30T00:00:00"/>
    <s v="YES"/>
    <s v="PHIC"/>
    <s v="TIN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2999"/>
    <s v="BAUTISTA"/>
    <s v="CLARA JANE"/>
    <s v="MAGLAYA"/>
    <d v="1994-07-16T00:00:00"/>
    <n v="9945653591"/>
    <s v="bautistacalhiesie@gmail.com"/>
    <s v="YES"/>
    <s v="ORIGINAL NBI CLEARANCE SUBMITTED"/>
    <d v="2024-11-29T00:00:00"/>
    <d v="2023-12-28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s v="02-37463614"/>
    <s v="ID"/>
    <m/>
    <n v="72018097274"/>
    <s v="MDF"/>
    <m/>
    <n v="121226266843"/>
    <s v="VERIFICATION SLIP"/>
    <m/>
    <n v="459150423"/>
    <s v="N/A"/>
    <s v="N/A"/>
    <s v="N/A"/>
    <s v="N/A"/>
    <s v="N/A"/>
    <s v="N/A"/>
    <s v="YES"/>
    <s v="PHIC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275"/>
    <s v="BAUTISTA"/>
    <s v="GERALD"/>
    <s v="SANCHEZ"/>
    <d v="1997-07-06T00:00:00"/>
    <n v="9174177663"/>
    <s v="earl3002@gmail.com"/>
    <s v="YES"/>
    <s v="ORIGINAL NBI CLEARANCE SUBMITTED"/>
    <d v="2025-01-29T00:00:00"/>
    <d v="2024-02-12T00:00:00"/>
    <s v="N/A"/>
    <s v="N/A"/>
    <s v="NEGATIVE"/>
    <m/>
    <m/>
    <s v="COMPLETE"/>
    <s v="FIT TO WORK"/>
    <s v="COMPLETE"/>
    <s v="FINAL REPORT"/>
    <d v="2024-02-07T00:00:00"/>
    <d v="2024-02-20T00:00:00"/>
    <s v="CIBI"/>
    <s v="ONLINE STATIC"/>
    <m/>
    <s v="02-3784328-9"/>
    <s v="ID"/>
    <m/>
    <n v="70509417588"/>
    <s v="ID"/>
    <m/>
    <n v="121135182025"/>
    <s v="ID"/>
    <m/>
    <n v="356370503"/>
    <s v="N/A"/>
    <s v="N/A"/>
    <s v="N/A"/>
    <s v="N/A"/>
    <s v="N/A"/>
    <s v="N/A"/>
    <s v="YES"/>
    <s v="PAG IBIG ID"/>
    <s v="TIN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00"/>
    <s v="BLANCO"/>
    <s v="ROBERT GEORGE"/>
    <s v="GONZALES"/>
    <d v="1962-06-07T00:00:00"/>
    <n v="9090620785"/>
    <s v="beowulfagatev@gmail.com"/>
    <s v="YES"/>
    <s v="ORIGINAL NBI CLEARANCE SUBMITTED"/>
    <d v="2024-11-03T00:00:00"/>
    <d v="2024-01-02T00:00:00"/>
    <s v="N/A"/>
    <s v="N/A"/>
    <s v="NEGATIVE"/>
    <m/>
    <m/>
    <s v="COMPLETE"/>
    <s v="FIT TO WORK"/>
    <s v="CLOSED"/>
    <s v="SCHOOL"/>
    <d v="2024-02-07T00:00:00"/>
    <d v="2024-02-29T00:00:00"/>
    <s v="CIBI"/>
    <s v="ID"/>
    <m/>
    <s v="33-19088778"/>
    <s v="ID"/>
    <m/>
    <n v="10507071568"/>
    <s v="MP2"/>
    <m/>
    <n v="109003741623"/>
    <s v="VERIFICATION SLIP"/>
    <m/>
    <n v="306840787"/>
    <s v="N/A"/>
    <s v="N/A"/>
    <s v="N/A"/>
    <s v="N/A"/>
    <s v="N/A"/>
    <s v="N/A"/>
    <s v="YES"/>
    <s v="NBI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276"/>
    <s v="BROSAS"/>
    <s v="BON JOVIE"/>
    <s v="ANTALAN"/>
    <d v="1994-08-24T00:00:00"/>
    <n v="9452687460"/>
    <s v="bonjoviebrosas19@gmail.com"/>
    <s v="YES"/>
    <s v="ORIGINAL NBI CLEARANCE SUBMITTED"/>
    <d v="2025-01-11T00:00:00"/>
    <d v="2024-01-19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5336296"/>
    <s v="ID"/>
    <m/>
    <n v="72018863201"/>
    <s v="MIDVALIDATION"/>
    <m/>
    <n v="121198728504"/>
    <s v="ID"/>
    <m/>
    <n v="360856740"/>
    <s v="N/A"/>
    <s v="N/A"/>
    <s v="N/A"/>
    <s v="YES"/>
    <d v="2021-12-03T00:00:00"/>
    <d v="2022-01-06T00:00:00"/>
    <s v="YES"/>
    <s v="POSTAL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02"/>
    <s v="CALAGUAS"/>
    <s v="BRYAN"/>
    <s v="VENZON"/>
    <d v="2002-08-10T00:00:00"/>
    <n v="9268238583"/>
    <s v="bryancalaguas0810@gmail.com"/>
    <s v="YES"/>
    <s v="ORIGINAL NBI CLEARANCE SUBMITTED"/>
    <d v="2024-06-06T00:00:00"/>
    <d v="2023-06-19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3507998586"/>
    <s v="ID"/>
    <m/>
    <n v="70260849016"/>
    <s v="MP2"/>
    <m/>
    <n v="121285635424"/>
    <s v="FOR MANUAL REGISTRATION"/>
    <m/>
    <s v="FOR MANUAL REGISTRATION"/>
    <s v="YES"/>
    <s v="YES"/>
    <s v="N/A"/>
    <s v="YES"/>
    <d v="2021-09-06T00:00:00"/>
    <d v="2021-09-27T00:00:00"/>
    <s v="YES"/>
    <s v="PASSPORT"/>
    <s v="POLICE CLEARANCE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277"/>
    <s v="CATACUTAN"/>
    <s v="JOSHUA JEZREEL"/>
    <s v="FAJARDO"/>
    <d v="1999-08-27T00:00:00"/>
    <n v="9702578513"/>
    <s v="joshuacatacutan2727@gmail.com"/>
    <s v="YES"/>
    <s v="ORIGINAL NBI CLEARANCE SUBMITTED"/>
    <d v="2024-08-15T00:00:00"/>
    <d v="2023-08-23T00:00:00"/>
    <s v="N/A"/>
    <s v="N/A"/>
    <s v="NEGATIVE"/>
    <m/>
    <m/>
    <s v="COMPLETE"/>
    <s v="FIT TO WORK"/>
    <s v="COMPLETE"/>
    <s v="FINAL REPORT"/>
    <d v="2024-02-07T00:00:00"/>
    <d v="2024-02-12T00:00:00"/>
    <s v="CIBI"/>
    <s v="SS VERIFICATION SLIP"/>
    <m/>
    <n v="3496879635"/>
    <s v="ID"/>
    <m/>
    <n v="72507304436"/>
    <s v="MP2"/>
    <m/>
    <n v="121274276229"/>
    <s v="ID"/>
    <m/>
    <n v="614570121"/>
    <s v="N/A"/>
    <s v="N/A"/>
    <s v="N/A"/>
    <s v="YES"/>
    <d v="2021-08-31T00:00:00"/>
    <d v="2021-09-28T00:00:00"/>
    <s v="YES"/>
    <s v="NATIONAL ID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29"/>
    <s v="DAPOC"/>
    <s v="ADRIEN LOUIS"/>
    <s v="LAGMAY"/>
    <d v="1997-07-30T00:00:00"/>
    <n v="9385809969"/>
    <s v="skullpodcandy@gmail.com"/>
    <s v="YES"/>
    <s v="ORIGINAL NBI CLEARANCE SUBMITTED"/>
    <d v="2024-04-03T00:00:00"/>
    <d v="2023-04-03T00:00:00"/>
    <s v="N/A"/>
    <s v="N/A"/>
    <s v="NEGATIVE"/>
    <m/>
    <m/>
    <s v="COMPLETE"/>
    <s v="FIT TO WORK"/>
    <s v="COMPLETE"/>
    <s v="FINAL REPORT"/>
    <d v="2024-02-07T00:00:00"/>
    <d v="2024-02-13T00:00:00"/>
    <s v="CIBI"/>
    <s v="ONLINE STATIC"/>
    <m/>
    <n v="245482247"/>
    <s v="ID"/>
    <m/>
    <n v="72515786733"/>
    <s v="ID"/>
    <m/>
    <n v="121186627016"/>
    <s v="VERIFICATION SLIP"/>
    <m/>
    <n v="361440552"/>
    <s v="N/A"/>
    <s v="N/A"/>
    <s v="N/A"/>
    <s v="YES"/>
    <d v="2021-03-26T00:00:00"/>
    <d v="2021-08-04T00:00:00"/>
    <s v="YES"/>
    <s v="NBI"/>
    <s v="PAGIBIG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04"/>
    <s v="DOMINGO"/>
    <s v="ADELINA"/>
    <s v="HANGDAAN"/>
    <d v="1987-06-13T00:00:00"/>
    <n v="9207601743"/>
    <s v="adelinadomingo6@gmail.com"/>
    <s v="YES"/>
    <s v="ORIGINAL NBI CLEARANCE SUBMITTED"/>
    <d v="2025-02-01T00:00:00"/>
    <d v="2024-02-15T00:00:00"/>
    <s v="N/A"/>
    <s v="N/A"/>
    <s v="NEGATIVE"/>
    <m/>
    <m/>
    <s v="COMPLETE"/>
    <s v="FIT TO WORK"/>
    <s v="COMPLETE"/>
    <s v="FINAL REPORT"/>
    <d v="2024-02-07T00:00:00"/>
    <d v="2024-02-19T00:00:00"/>
    <s v="CIBI"/>
    <s v="ONLINE STATIC"/>
    <m/>
    <s v="01-1918635-2"/>
    <s v="ID"/>
    <m/>
    <n v="40252264738"/>
    <s v="MP2"/>
    <m/>
    <n v="121178254435"/>
    <s v="ID"/>
    <m/>
    <n v="331313550"/>
    <s v="N/A"/>
    <s v="N/A"/>
    <s v="N/A"/>
    <s v="N/A"/>
    <s v="N/A"/>
    <s v="N/A"/>
    <s v="YES"/>
    <s v="TIN"/>
    <s v="PAGIBIG ID"/>
    <m/>
    <s v="N/A"/>
    <m/>
    <m/>
    <m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281"/>
    <s v="FERNANDEZ"/>
    <s v="MICHELLE SHAIRA KYE"/>
    <s v="ABSIN"/>
    <d v="2000-12-21T00:00:00"/>
    <n v="9094764850"/>
    <s v="shairakyef@gmail.com"/>
    <s v="YES"/>
    <s v="ORIGINAL NBI CLEARANCE SUBMITTED"/>
    <d v="2025-01-26T00:00:00"/>
    <d v="2024-02-08T00:00:00"/>
    <s v="N/A"/>
    <s v="N/A"/>
    <s v="NEGATIVE"/>
    <m/>
    <m/>
    <s v="COMPLETE"/>
    <s v="FIT TO WORK"/>
    <s v="CLOSED"/>
    <s v="SCHOOL"/>
    <d v="2024-02-07T00:00:00"/>
    <d v="2024-02-29T00:00:00"/>
    <s v="CIBI"/>
    <s v="PERSONAL RECORD"/>
    <m/>
    <n v="3519299312"/>
    <s v="MDR"/>
    <m/>
    <n v="70261309961"/>
    <s v="MDF"/>
    <m/>
    <n v="121298948359"/>
    <s v="2316 FORM"/>
    <m/>
    <n v="618885469"/>
    <s v="N/A"/>
    <s v="N/A"/>
    <s v="N/A"/>
    <s v="N/A"/>
    <s v="N/A"/>
    <s v="N/A"/>
    <s v="YES"/>
    <s v="PHIC"/>
    <s v="POST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2694"/>
    <s v="FERRER"/>
    <s v="CATHLEEN KAYE"/>
    <s v="GLORIA"/>
    <d v="2000-01-03T00:00:00"/>
    <n v="9685889613"/>
    <s v="cathleenkaye03@gmail.com"/>
    <s v="YES"/>
    <s v="ORIGINAL NBI CLEARANCE SUBMITTED"/>
    <d v="2024-12-28T00:00:00"/>
    <d v="2023-12-28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246653318"/>
    <s v="MDR"/>
    <m/>
    <n v="50258786847"/>
    <s v="MDF"/>
    <m/>
    <n v="121301644339"/>
    <s v="ID"/>
    <m/>
    <n v="617878365"/>
    <s v="N/A"/>
    <s v="N/A"/>
    <s v="N/A"/>
    <s v="N/A"/>
    <s v="N/A"/>
    <s v="N/A"/>
    <s v="YES"/>
    <s v="PASSPORT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2764"/>
    <s v="GEDRAGA"/>
    <s v="RANILYN"/>
    <s v="TRECENIO"/>
    <d v="1995-04-25T00:00:00"/>
    <n v="9283986853"/>
    <s v="gedragaranilyn@gmail.com"/>
    <s v="YES"/>
    <s v="ORIGINAL NBI CLEARANCE SUBMITTED"/>
    <d v="2025-01-23T00:00:00"/>
    <d v="2024-01-23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638847282"/>
    <s v="MDR"/>
    <m/>
    <n v="130253412241"/>
    <s v="MDF"/>
    <m/>
    <n v="121185273697"/>
    <s v="VERIFICATION SLIP"/>
    <m/>
    <n v="341100854"/>
    <s v="N/A"/>
    <s v="N/A"/>
    <s v="N/A"/>
    <s v="N/A"/>
    <s v="N/A"/>
    <s v="N/A"/>
    <s v="YES"/>
    <s v="PASSPORT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282"/>
    <s v="MALANA"/>
    <s v="LEO"/>
    <s v="ACCAD"/>
    <d v="1998-07-26T00:00:00"/>
    <n v="9604726032"/>
    <s v="laocadle26@gmail.com"/>
    <s v="YES"/>
    <s v="ORIGINAL NBI CLEARANCE SUBMITTED"/>
    <d v="2025-02-12T00:00:00"/>
    <d v="2024-02-26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130621252"/>
    <s v="ID"/>
    <m/>
    <n v="50503276329"/>
    <s v="MDF"/>
    <m/>
    <n v="121309595303"/>
    <s v="ID"/>
    <m/>
    <n v="515461480"/>
    <s v="N/A"/>
    <s v="N/A"/>
    <s v="N/A"/>
    <s v="YES"/>
    <d v="2021-10-20T00:00:00"/>
    <d v="2021-11-10T00:00:00"/>
    <s v="YES"/>
    <s v="PHIC"/>
    <s v="TIN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283"/>
    <s v="MALLARI"/>
    <s v="KLYDE RAMUEL"/>
    <s v="FERNANDO"/>
    <d v="2004-05-07T00:00:00"/>
    <n v="9309086693"/>
    <s v="klyderamuelmallari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7842490"/>
    <s v="ID"/>
    <m/>
    <n v="70261812965"/>
    <s v="MDF"/>
    <m/>
    <n v="121309565552"/>
    <s v="FOR MANUAL REGISTRATION"/>
    <m/>
    <s v="FOR MANUAL REGISTRATION"/>
    <s v="YES"/>
    <s v="YES"/>
    <s v="N/A"/>
    <s v="YES"/>
    <d v="2021-10-15T00:00:00"/>
    <d v="2021-11-05T00:00:00"/>
    <s v="YES"/>
    <s v="NATIONAL ID"/>
    <s v="PHIC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331"/>
    <s v="MANALANG"/>
    <s v="JHANELLE"/>
    <s v="DACO"/>
    <d v="1999-10-23T00:00:00"/>
    <n v="9608242549"/>
    <s v="jhanellemanalang23@gmail.com"/>
    <s v="YES"/>
    <s v="ORIGINAL NBI CLEARANCE SUBMITTED"/>
    <d v="2025-02-05T00:00:00"/>
    <d v="2024-02-05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250822753"/>
    <s v="ID"/>
    <m/>
    <n v="72509303992"/>
    <s v="MDF"/>
    <m/>
    <n v="121335657413"/>
    <s v="FOR MANUAL REGISTRATION"/>
    <m/>
    <s v="FOR MANUAL REGISTRATION"/>
    <s v="YES"/>
    <s v="YES"/>
    <s v="N/A"/>
    <s v="YES"/>
    <d v="2021-08-05T00:00:00"/>
    <d v="2021-09-12T00:00:00"/>
    <s v="YES"/>
    <s v="PHIC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15"/>
    <s v="MUÑOZ"/>
    <s v="KEVIN"/>
    <s v="DAVID"/>
    <d v="1993-06-10T00:00:00"/>
    <n v="9269548809"/>
    <s v="mayamansashie10@gmail.com"/>
    <s v="YES"/>
    <s v="ORIGINAL NBI CLEARANCE SUBMITTED"/>
    <d v="2025-02-13T00:00:00"/>
    <d v="2024-02-13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33989228"/>
    <s v="ID"/>
    <m/>
    <n v="70508099485"/>
    <s v="ID"/>
    <m/>
    <n v="121105643847"/>
    <s v="2316 FORM"/>
    <m/>
    <n v="323240199"/>
    <s v="N/A"/>
    <s v="N/A"/>
    <s v="N/A"/>
    <s v="N/A"/>
    <s v="N/A"/>
    <s v="N/A"/>
    <s v="YES"/>
    <s v="PAG IBIG ID"/>
    <s v="PHIC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16"/>
    <s v="PADILLA"/>
    <s v="GERALDO"/>
    <s v="CALDERON"/>
    <d v="1970-11-02T00:00:00"/>
    <n v="9918906776"/>
    <s v="ASSEENINVEGAS@MSN.COM"/>
    <s v="YES"/>
    <s v="ORIGINAL NBI CLEARANCE SUBMITTED"/>
    <d v="2025-02-05T00:00:00"/>
    <d v="2024-02-20T00:00:00"/>
    <s v="N/A"/>
    <s v="N/A"/>
    <s v="NEGATIVE"/>
    <m/>
    <m/>
    <s v="COMPLETE"/>
    <s v="FIT TO WORK"/>
    <s v="CLOSED"/>
    <s v="SCHOOL"/>
    <d v="2024-02-07T00:00:00"/>
    <d v="2024-02-29T00:00:00"/>
    <s v="CIBI"/>
    <s v="PERSONAL RECORD"/>
    <m/>
    <n v="3483495019"/>
    <s v="ID"/>
    <m/>
    <n v="30264209796"/>
    <s v="MDF"/>
    <m/>
    <n v="121247829713"/>
    <s v="2316 FORM"/>
    <m/>
    <n v="750949821"/>
    <s v="N/A"/>
    <s v="N/A"/>
    <s v="N/A"/>
    <s v="YES"/>
    <d v="2021-11-25T00:00:00"/>
    <d v="2022-01-05T00:00:00"/>
    <s v="YES"/>
    <s v="PHIC"/>
    <s v="BARANGAY ID"/>
    <s v="YES"/>
    <s v="YES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18"/>
    <s v="PATIO"/>
    <s v="JOHN ERZEL"/>
    <s v="AMURAO"/>
    <d v="2000-02-09T00:00:00"/>
    <n v="9068526313"/>
    <s v="PATIOJOHNERZEL99@GMAIL.COM"/>
    <s v="YES"/>
    <s v="ORIGINAL NBI CLEARANCE SUBMITTED"/>
    <d v="2025-01-23T00:00:00"/>
    <d v="2024-02-07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3583685"/>
    <s v="MDR"/>
    <m/>
    <n v="72506955506"/>
    <s v="MDF"/>
    <m/>
    <n v="121222121415"/>
    <s v="2316 FORM"/>
    <m/>
    <n v="505382492"/>
    <s v="N/A"/>
    <s v="N/A"/>
    <s v="N/A"/>
    <s v="N/A"/>
    <s v="N/A"/>
    <s v="N/A"/>
    <s v="YES"/>
    <s v="NATIONAL ID"/>
    <s v="TIN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020"/>
    <s v="RAQUEDAN"/>
    <s v="KARL MARC"/>
    <s v="MABALE"/>
    <d v="1986-11-04T00:00:00"/>
    <n v="9084663638"/>
    <s v="karlkianraquedan0415@gmail.com"/>
    <s v="YES"/>
    <s v="ORIGINAL NBI CLEARANCE SUBMITTED"/>
    <d v="2025-01-25T00:00:00"/>
    <d v="2024-02-06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125391018"/>
    <s v="ID"/>
    <m/>
    <n v="50252972371"/>
    <s v="MDF"/>
    <m/>
    <n v="121311772616"/>
    <s v="ID"/>
    <m/>
    <n v="374902143"/>
    <s v="N/A"/>
    <s v="N/A"/>
    <s v="N/A"/>
    <s v="N/A"/>
    <s v="N/A"/>
    <s v="N/A"/>
    <s v="YES"/>
    <s v="TIN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3388"/>
    <s v="RAZON"/>
    <s v="JIMMY"/>
    <s v="PANGILINAN"/>
    <d v="1983-09-27T00:00:00"/>
    <n v="9695031264"/>
    <s v="Jimmyrazon5@gmail.com"/>
    <s v="YES"/>
    <s v="ORIGINAL NBI CLEARANCE SUBMITTED"/>
    <d v="2025-02-05T00:00:00"/>
    <d v="2024-02-22T00:00:00"/>
    <s v="N/A"/>
    <s v="N/A"/>
    <s v="NEGATIVE"/>
    <m/>
    <m/>
    <s v="COMPLETE"/>
    <s v="FIT TO WORK"/>
    <s v="COMPLETE"/>
    <s v="FINAL REPORT"/>
    <d v="2024-02-07T00:00:00"/>
    <d v="2024-02-12T00:00:00"/>
    <s v="CIBI"/>
    <s v="ID"/>
    <m/>
    <n v="3394882203"/>
    <s v="ID"/>
    <m/>
    <n v="80505325846"/>
    <s v="ID"/>
    <m/>
    <n v="121052386929"/>
    <s v="ID"/>
    <m/>
    <n v="424269863"/>
    <s v="N/A"/>
    <s v="N/A"/>
    <s v="N/A"/>
    <s v="N/A"/>
    <s v="N/A"/>
    <s v="N/A"/>
    <s v="YES"/>
    <s v="PAGIBIG ID"/>
    <s v="SSS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2770"/>
    <s v="ROSARIO"/>
    <s v="KIMBERLY JOY"/>
    <s v="JOSE"/>
    <d v="1991-10-11T00:00:00"/>
    <n v="9162701730"/>
    <s v="joserosariokimberlyjoy71@gmail.com"/>
    <s v="YES"/>
    <s v="ORIGINAL NBI CLEARANCE SUBMITTED"/>
    <d v="2024-03-21T00:00:00"/>
    <d v="2023-04-28T00:00:00"/>
    <s v="N/A"/>
    <s v="N/A"/>
    <s v="NEGATIVE"/>
    <m/>
    <m/>
    <s v="COMPLETE"/>
    <s v="FIT TO WORK"/>
    <s v="COMPLETE"/>
    <s v="FINAL REPORT"/>
    <d v="2024-02-07T00:00:00"/>
    <d v="2024-02-12T00:00:00"/>
    <s v="CIBI"/>
    <s v="ONLINE STATIC"/>
    <m/>
    <n v="234268508"/>
    <s v="ID"/>
    <m/>
    <n v="10518603855"/>
    <s v="ID"/>
    <m/>
    <n v="121236123067"/>
    <s v="2316 FORM"/>
    <m/>
    <n v="313094715"/>
    <s v="N/A"/>
    <s v="N/A"/>
    <s v="N/A"/>
    <s v="YES"/>
    <d v="2021-12-29T00:00:00"/>
    <s v="N/A"/>
    <s v="YES"/>
    <s v="NATIONAL ID"/>
    <s v="DRIVER'S L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d v="2024-02-28T00:00:00"/>
    <d v="2024-03-06T00:00:00"/>
    <n v="220"/>
    <s v=""/>
    <s v="MARIA PLATON"/>
    <n v="1"/>
    <x v="1"/>
    <s v="CLARK - VXP0149"/>
    <x v="0"/>
    <s v="ACCOUNT ASSOCIATE"/>
    <s v="CLARK"/>
    <x v="3"/>
    <s v="BRIGHTSPEED-CARE"/>
    <d v="2024-02-07T00:00:00"/>
    <n v="4262771"/>
    <s v="ZAMBALE"/>
    <s v="MARBY"/>
    <s v="MAPALO"/>
    <d v="1986-09-21T00:00:00"/>
    <n v="9918250201"/>
    <s v="marbyzambale86@yahoo.com"/>
    <s v="YES"/>
    <s v="ORIGINAL NBI CLEARANCE SUBMITTED"/>
    <d v="2025-02-08T00:00:00"/>
    <d v="2024-02-08T00:00:00"/>
    <s v="N/A"/>
    <s v="N/A"/>
    <s v="NEGATIVE"/>
    <m/>
    <m/>
    <s v="COMPLETE"/>
    <s v="FIT TO WORK"/>
    <s v="COMPLETE"/>
    <s v="FINAL REPORT"/>
    <d v="2024-02-07T00:00:00"/>
    <d v="2024-02-12T00:00:00"/>
    <s v="CIBI"/>
    <s v="ID"/>
    <m/>
    <n v="117719899"/>
    <s v="MEMBER INFORMATION"/>
    <m/>
    <n v="40500650917"/>
    <s v="ID"/>
    <m/>
    <n v="121005792425"/>
    <s v="2316 FORM"/>
    <m/>
    <n v="303398512"/>
    <s v="N/A"/>
    <s v="N/A"/>
    <s v="N/A"/>
    <s v="N/A"/>
    <s v="N/A"/>
    <s v="N/A"/>
    <s v="YES"/>
    <s v="VOTER'S ID"/>
    <s v="SSS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028"/>
    <s v="AGUIRRE"/>
    <s v="CORAFFY FAITH"/>
    <s v="FLORES"/>
    <d v="1994-01-08T00:00:00"/>
    <n v="9301944304"/>
    <s v="coraffyfaithflores@gmail.com"/>
    <s v="YES"/>
    <s v="ORIGINAL NBI CLEARANCE SUBMITTED"/>
    <d v="2025-02-13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111586211"/>
    <s v="MDR"/>
    <m/>
    <n v="70256350473"/>
    <s v="MIDVALIDATION"/>
    <m/>
    <n v="121102764930"/>
    <s v="2316 FORM"/>
    <m/>
    <n v="442344752"/>
    <s v="N/A"/>
    <s v="N/A"/>
    <s v="N/A"/>
    <s v="N/A"/>
    <s v="N/A"/>
    <s v="N/A"/>
    <s v="YES"/>
    <s v="UMID"/>
    <s v="NATIONAL ID"/>
    <s v="YES"/>
    <s v="YES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383"/>
    <s v="ANTONIO"/>
    <s v="NICCA"/>
    <s v="GROSPE"/>
    <d v="2001-12-18T00:00:00"/>
    <n v="9121939828"/>
    <s v="niccang18@gmail.com"/>
    <s v="YES"/>
    <s v="ORIGINAL NBI CLEARANCE SUBMITTED"/>
    <d v="2025-02-13T00:00:00"/>
    <d v="2024-02-13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3499992302"/>
    <s v="MDR"/>
    <m/>
    <n v="70260623409"/>
    <s v="MDF"/>
    <m/>
    <n v="121277679666"/>
    <s v="FOR MANUAL REGISTRATION"/>
    <m/>
    <s v="FOR MANUAL REGISTRATION"/>
    <s v="YES"/>
    <s v="YES"/>
    <s v="N/A"/>
    <s v="N/A"/>
    <s v="N/A"/>
    <s v="N/A"/>
    <s v="YES"/>
    <s v="PHILHEALTH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571"/>
    <s v="BENITEZ"/>
    <s v="JM ASHY"/>
    <s v="-"/>
    <d v="2003-12-30T00:00:00"/>
    <n v="9351721612"/>
    <s v="benitezjmashy@gmail.com"/>
    <s v="YES"/>
    <s v="ORIGINAL NBI CLEARANCE SUBMITTED"/>
    <d v="2024-09-21T00:00:00"/>
    <d v="2023-09-21T00:00:00"/>
    <s v="N/A"/>
    <s v="N/A"/>
    <s v="NEGATIVE"/>
    <m/>
    <m/>
    <s v="COMPLETE"/>
    <s v="FIT TO WORK"/>
    <s v="CLOSED"/>
    <s v="SCHOOL"/>
    <d v="2024-02-14T00:00:00"/>
    <d v="2024-03-07T00:00:00"/>
    <s v="CIBI"/>
    <s v="PERSONAL RECORD"/>
    <m/>
    <n v="3520054517"/>
    <s v="ID"/>
    <m/>
    <n v="10524036377"/>
    <s v="ID"/>
    <m/>
    <n v="12198955098"/>
    <s v="ID"/>
    <m/>
    <n v="612158425"/>
    <s v="N/A"/>
    <s v="N/A"/>
    <s v="N/A"/>
    <s v="N/A"/>
    <s v="N/A"/>
    <s v="N/A"/>
    <s v="YES"/>
    <s v="PHILHEALTH ID"/>
    <s v="NBI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328"/>
    <s v="CARLOS"/>
    <s v="BLYTHE ELIZABETH"/>
    <s v="-"/>
    <d v="2004-03-13T00:00:00"/>
    <n v="9493978137"/>
    <s v="blythecarlos03@gmail.com"/>
    <s v="YES"/>
    <s v="ORIGINAL NBI CLEARANCE SUBMITTED"/>
    <d v="2025-02-15T00:00:00"/>
    <d v="2024-03-01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46808024"/>
    <s v="ID"/>
    <m/>
    <n v="70261419074"/>
    <s v="ID"/>
    <m/>
    <n v="121300495470"/>
    <s v="TIN VERIFICATION SLIP"/>
    <m/>
    <n v="616764921"/>
    <s v="N/A"/>
    <s v="N/A"/>
    <s v="N/A"/>
    <s v="N/A"/>
    <s v="N/A"/>
    <s v="N/A"/>
    <s v="YES"/>
    <s v="POST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492"/>
    <s v="CASUNDO"/>
    <s v="ALDWEN"/>
    <s v="ORTEZ"/>
    <d v="1998-03-28T00:00:00"/>
    <n v="9387606422"/>
    <s v="andrieyalexis.7@gmail.com"/>
    <s v="YES"/>
    <s v="ORIGINAL NBI CLEARANCE SUBMITTED"/>
    <d v="2025-02-21T00:00:00"/>
    <d v="2024-02-21T00:00:00"/>
    <s v="N/A"/>
    <s v="N/A"/>
    <s v="NEGATIVE"/>
    <m/>
    <m/>
    <s v="COMPLETE"/>
    <s v="FIT TO WORK"/>
    <s v="COMPLETE"/>
    <m/>
    <d v="2024-02-14T00:00:00"/>
    <d v="2024-02-20T00:00:00"/>
    <s v="CIBI"/>
    <s v="E-FORM"/>
    <m/>
    <n v="944905588"/>
    <s v="MDR"/>
    <m/>
    <n v="162518769324"/>
    <s v="MDF"/>
    <m/>
    <n v="121236592135"/>
    <s v="ID"/>
    <m/>
    <n v="352568804"/>
    <s v="N/A"/>
    <s v="N/A"/>
    <s v="N/A"/>
    <s v="N/A"/>
    <s v="N/A"/>
    <s v="N/A"/>
    <s v="YES"/>
    <s v="PASSPORT"/>
    <s v="POST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707"/>
    <s v="DE QUITO"/>
    <s v="JEFERSON"/>
    <s v="CARLOS"/>
    <d v="1998-10-25T00:00:00"/>
    <n v="9971473060"/>
    <s v="dequitoamalia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14T00:00:00"/>
    <d v="2024-02-21T00:00:00"/>
    <s v="CIBI"/>
    <s v="E-FORM"/>
    <m/>
    <n v="3462553312"/>
    <s v="MDR"/>
    <m/>
    <n v="70510602461"/>
    <s v="MIDVALIDATION"/>
    <m/>
    <n v="121175702553"/>
    <s v="TIN VERIFICATION SLIP"/>
    <m/>
    <n v="329585754"/>
    <s v="N/A"/>
    <s v="N/A"/>
    <s v="N/A"/>
    <s v="N/A"/>
    <s v="N/A"/>
    <s v="N/A"/>
    <s v="YES"/>
    <s v="PHILHEALTH ID"/>
    <s v="N/A"/>
    <s v="N/A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279"/>
    <s v="DE VOTA"/>
    <s v="SOPHIA JANE"/>
    <s v="POLICARPIO"/>
    <d v="2000-01-15T00:00:00"/>
    <n v="9519063918"/>
    <s v="sophiadevota2000@gmail.com"/>
    <s v="YES"/>
    <s v="ORIGINAL NBI CLEARANCE SUBMITTED"/>
    <d v="2025-02-12T00:00:00"/>
    <d v="2024-02-12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247253568"/>
    <s v="MDR"/>
    <m/>
    <n v="70261688466"/>
    <s v="MDF"/>
    <m/>
    <n v="121303735358"/>
    <s v="FOR MANUAL REGISTRATION"/>
    <m/>
    <s v="FOR MANUAL REGISTRATION"/>
    <s v="N/A"/>
    <s v="N/A"/>
    <s v="N/A"/>
    <s v="N/A"/>
    <s v="N/A"/>
    <s v="N/A"/>
    <s v="YES"/>
    <s v="BARANGAY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280"/>
    <s v="DELA CRUZ"/>
    <s v="ROMVICK"/>
    <s v="BAGOT"/>
    <d v="2002-08-03T00:00:00"/>
    <n v="9946695789"/>
    <s v="romvickdelacruz8@gmail.com"/>
    <s v="YES"/>
    <s v="ORIGINAL NBI CLEARANCE SUBMITTED"/>
    <d v="2025-02-15T00:00:00"/>
    <d v="2024-02-15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3498782979"/>
    <s v="ID"/>
    <m/>
    <n v="70260582389"/>
    <s v="MDF"/>
    <m/>
    <n v="121276579829"/>
    <s v="ID"/>
    <m/>
    <n v="390536262"/>
    <s v="N/A"/>
    <s v="N/A"/>
    <s v="N/A"/>
    <s v="N/A"/>
    <s v="N/A"/>
    <s v="N/A"/>
    <s v="YES"/>
    <s v="TIN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616"/>
    <s v="DOCULARA"/>
    <s v="ARVIN JORDAN"/>
    <s v="BALILA"/>
    <d v="2001-03-05T00:00:00"/>
    <n v="9057231495"/>
    <s v="azkielsykes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3504567842"/>
    <s v="ID"/>
    <m/>
    <n v="72503012546"/>
    <s v="ID"/>
    <m/>
    <n v="121290845349"/>
    <s v="1904 FORM"/>
    <m/>
    <n v="610640151"/>
    <s v="N/A"/>
    <s v="N/A"/>
    <s v="N/A"/>
    <s v="N/A"/>
    <s v="N/A"/>
    <s v="N/A"/>
    <s v="YES"/>
    <s v="DRIVER'S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573"/>
    <s v="LIMIAC"/>
    <s v="KIMBERLY ANNE"/>
    <s v="BACANI"/>
    <d v="2001-09-11T00:00:00"/>
    <n v="9296141485"/>
    <s v="kimberlyannelimiac@gmail.com"/>
    <s v="YES"/>
    <s v="ORIGINAL NBI CLEARANCE SUBMITTED"/>
    <d v="2024-11-28T00:00:00"/>
    <d v="2023-11-28T00:00:00"/>
    <s v="N/A"/>
    <s v="N/A"/>
    <s v="NEGATIVE"/>
    <m/>
    <m/>
    <s v="COMPLETE"/>
    <s v="FIT TO WORK"/>
    <s v="COMPLETE"/>
    <s v="FINAL REPORT"/>
    <d v="2024-02-14T00:00:00"/>
    <d v="2024-02-20T00:00:00"/>
    <s v="CIBI"/>
    <s v="PERSONAL RECORD"/>
    <m/>
    <n v="3509447763"/>
    <s v="ID"/>
    <m/>
    <n v="22509176438"/>
    <s v="MDF"/>
    <m/>
    <n v="121288000213"/>
    <s v="TIN VERIFICATION SLIP"/>
    <m/>
    <n v="510077987"/>
    <s v="N/A"/>
    <s v="N/A"/>
    <s v="N/A"/>
    <s v="N/A"/>
    <s v="N/A"/>
    <s v="N/A"/>
    <s v="YES"/>
    <s v="PHILHEALTH ID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613"/>
    <s v="LUNA"/>
    <s v="HONEY DAVE"/>
    <s v="ORDOÑA"/>
    <d v="1985-04-10T00:00:00"/>
    <n v="9279107222"/>
    <s v="davelunartist@gmail.com"/>
    <s v="YES"/>
    <s v="ORIGINAL NBI CLEARANCE SUBMITTED"/>
    <d v="2024-06-19T00:00:00"/>
    <d v="2023-06-29T00:00:00"/>
    <s v="N/A"/>
    <s v="N/A"/>
    <s v="NEGATIVE"/>
    <m/>
    <m/>
    <s v="COMPLETE"/>
    <s v="FIT TO WORK"/>
    <s v="COMPLETE"/>
    <s v="FINAL REPORT"/>
    <d v="2024-02-14T00:00:00"/>
    <d v="2024-02-28T00:00:00"/>
    <s v="CIBI"/>
    <s v="ONLINE STATIC"/>
    <m/>
    <n v="3399070285"/>
    <s v="ID"/>
    <m/>
    <n v="20504316263"/>
    <s v="ID"/>
    <m/>
    <n v="121081313078"/>
    <s v="ID"/>
    <m/>
    <n v="265433353"/>
    <s v="N/A"/>
    <s v="N/A"/>
    <s v="N/A"/>
    <s v="N/A"/>
    <s v="N/A"/>
    <s v="N/A"/>
    <s v="YES"/>
    <s v="UMID"/>
    <s v="PAG-IBIG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386"/>
    <s v="MARIN"/>
    <s v="NOLI"/>
    <s v="DEL ROSARIO"/>
    <d v="1984-07-04T00:00:00"/>
    <n v="9107315000"/>
    <s v="igroot807@gmail.com"/>
    <s v="YES"/>
    <s v="ORIGINAL NBI CLEARANCE SUBMITTED"/>
    <d v="2024-11-03T00:00:00"/>
    <d v="2023-12-05T00:00:00"/>
    <s v="N/A"/>
    <s v="N/A"/>
    <s v="NEGATIVE"/>
    <m/>
    <m/>
    <s v="COMPLETE"/>
    <s v="FIT TO WORK"/>
    <s v="CLOSED"/>
    <s v="SCHOOL"/>
    <d v="2024-02-14T00:00:00"/>
    <d v="2024-03-07T00:00:00"/>
    <s v="CIBI"/>
    <s v="ONLINE STATIC"/>
    <m/>
    <n v="222438324"/>
    <s v="MDR"/>
    <m/>
    <n v="30501156783"/>
    <s v="ID"/>
    <m/>
    <n v="109002103624"/>
    <s v="TIN VERIFICATION SLIP"/>
    <m/>
    <n v="241477895"/>
    <s v="N/A"/>
    <s v="N/A"/>
    <s v="N/A"/>
    <s v="YES"/>
    <d v="2022-01-24T00:00:00"/>
    <s v="N/A"/>
    <s v="YES"/>
    <s v="PAG-IBIG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574"/>
    <s v="MARQUEZ"/>
    <s v="SHERYL ANN"/>
    <s v="MARTIN"/>
    <d v="1976-05-30T00:00:00"/>
    <n v="9773856476"/>
    <s v="sheymarquez30@gmail.com"/>
    <s v="YES"/>
    <s v="ORIGINAL NBI CLEARANCE SUBMITTED"/>
    <d v="2025-02-14T00:00:00"/>
    <d v="2024-02-28T00:00:00"/>
    <s v="N/A"/>
    <s v="N/A"/>
    <s v="NEGATIVE"/>
    <m/>
    <m/>
    <s v="COMPLETE"/>
    <s v="FIT TO WORK"/>
    <s v="COMPLETE"/>
    <s v="FINAL REPORT"/>
    <d v="2024-02-14T00:00:00"/>
    <d v="2024-02-20T00:00:00"/>
    <s v="CIBI"/>
    <s v="ID"/>
    <m/>
    <n v="210974874"/>
    <s v="ID"/>
    <m/>
    <n v="70252860523"/>
    <s v="MDF"/>
    <m/>
    <n v="121218683236"/>
    <s v="ID"/>
    <m/>
    <n v="178006461"/>
    <s v="N/A"/>
    <s v="N/A"/>
    <s v="N/A"/>
    <s v="N/A"/>
    <s v="N/A"/>
    <s v="N/A"/>
    <s v="YES"/>
    <s v="TIN ID"/>
    <s v="UM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332"/>
    <s v="MENDOZA"/>
    <s v="GLADY GRACE"/>
    <s v="OMILIG"/>
    <d v="1983-02-16T00:00:00"/>
    <n v="9552843169"/>
    <s v="gladys1683.ggm@gmail.com"/>
    <s v="YES"/>
    <s v="ORIGINAL NBI CLEARANCE SUBMITTED"/>
    <d v="2024-12-28T00:00:00"/>
    <d v="2024-01-09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3442815834"/>
    <s v="MDR"/>
    <m/>
    <n v="210252010364"/>
    <s v="MDF"/>
    <m/>
    <n v="121108203253"/>
    <s v="TIN VERIFICATION SLIP"/>
    <m/>
    <n v="508303824"/>
    <s v="N/A"/>
    <s v="N/A"/>
    <s v="N/A"/>
    <s v="YES"/>
    <d v="2021-09-03T00:00:00"/>
    <d v="2021-10-29T00:00:00"/>
    <s v="YES"/>
    <s v="TIN ID"/>
    <s v="PAG-IBIG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012"/>
    <s v="MITRA"/>
    <s v="KIERJIE"/>
    <s v="ELIANG"/>
    <d v="1990-07-29T00:00:00"/>
    <n v="9939420047"/>
    <s v="kierjiemitra7@gmail.com"/>
    <s v="YES"/>
    <s v="ORIGINAL NBI CLEARANCE SUBMITTED"/>
    <d v="2024-05-10T00:00:00"/>
    <d v="2023-05-10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420696997"/>
    <s v="MDR"/>
    <m/>
    <n v="90502230769"/>
    <s v="MDF"/>
    <m/>
    <n v="121017833165"/>
    <s v="2316 FORM"/>
    <m/>
    <n v="323391754"/>
    <s v="N/A"/>
    <s v="N/A"/>
    <s v="N/A"/>
    <s v="N/A"/>
    <s v="N/A"/>
    <s v="N/A"/>
    <s v="YES"/>
    <s v="PHILHEALTH ID"/>
    <s v="UM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014"/>
    <s v="MONTILLON"/>
    <s v="CARISSA"/>
    <s v="BARTOLAY"/>
    <d v="1998-12-01T00:00:00"/>
    <n v="9647371402"/>
    <s v="carissamontillon1998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243021574"/>
    <s v="MDR"/>
    <m/>
    <n v="70511062681"/>
    <s v="MIDVALIDATION"/>
    <m/>
    <n v="12121584297"/>
    <s v="2316 FORM"/>
    <m/>
    <n v="384044152"/>
    <s v="N/A"/>
    <s v="N/A"/>
    <s v="N/A"/>
    <s v="N/A"/>
    <s v="N/A"/>
    <s v="N/A"/>
    <s v="YES"/>
    <s v="PASSPORT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387"/>
    <s v="NAVARRO"/>
    <s v="ALLEN KHENT"/>
    <s v="AGUILAR"/>
    <d v="1999-08-06T00:00:00"/>
    <n v="9318585007"/>
    <s v="allenkhentnavarro11@gmail.com"/>
    <s v="YES"/>
    <s v="ORIGINAL NBI CLEARANCE SUBMITTED"/>
    <d v="2024-05-04T00:00:00"/>
    <d v="2024-07-05T00:00:00"/>
    <s v="N/A"/>
    <s v="N/A"/>
    <s v="NEGATIVE"/>
    <m/>
    <m/>
    <s v="COMPLETE"/>
    <s v="FIT TO WORK"/>
    <s v="COMPLETE"/>
    <s v="FINAL REPORT"/>
    <d v="2024-02-14T00:00:00"/>
    <d v="2024-02-20T00:00:00"/>
    <s v="CIBI"/>
    <s v="PERSONAL RECORD"/>
    <m/>
    <n v="243017287"/>
    <s v="ID"/>
    <m/>
    <n v="72526840624"/>
    <s v="ID"/>
    <m/>
    <n v="121214533732"/>
    <s v="ID"/>
    <m/>
    <n v="343989882"/>
    <s v="N/A"/>
    <s v="N/A"/>
    <s v="N/A"/>
    <s v="N/A"/>
    <s v="N/A"/>
    <s v="N/A"/>
    <s v="YES"/>
    <s v="NBI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617"/>
    <s v="NOVENO"/>
    <s v="KARL CRISTIAN"/>
    <s v="TIMBOL"/>
    <d v="2000-06-08T00:00:00"/>
    <n v="9668711683"/>
    <s v="karlnoveno1031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4T00:00:00"/>
    <d v="2024-02-29T00:00:00"/>
    <s v="CIBI"/>
    <s v="SS NUMBER SLIP"/>
    <m/>
    <n v="247577354"/>
    <s v="ID"/>
    <m/>
    <n v="72514552712"/>
    <s v="MID VERIFICATION SLIP"/>
    <m/>
    <n v="121225254710"/>
    <s v="TIN VERIFICATION SLIP"/>
    <m/>
    <n v="613891470"/>
    <s v="N/A"/>
    <s v="N/A"/>
    <s v="N/A"/>
    <s v="N/A"/>
    <s v="N/A"/>
    <s v="N/A"/>
    <s v="YES"/>
    <s v="DRIVER'S LICENSE"/>
    <s v="NBI 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575"/>
    <s v="PARAS"/>
    <s v="OLIVER"/>
    <s v="DELA FUENTE"/>
    <d v="2000-05-26T00:00:00"/>
    <n v="9159263103"/>
    <s v="oliverparas0526@gmail.com"/>
    <s v="YES"/>
    <s v="ORIGINAL NBI CLEARANCE SUBMITTED"/>
    <d v="2025-02-14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247964462"/>
    <s v="ID"/>
    <m/>
    <n v="72507224300"/>
    <s v="MP2"/>
    <m/>
    <n v="121310463951"/>
    <s v="ORUS"/>
    <m/>
    <n v="624047738"/>
    <s v="N/A"/>
    <s v="N/A"/>
    <s v="N/A"/>
    <s v="N/A"/>
    <s v="N/A"/>
    <s v="N/A"/>
    <s v="YES"/>
    <s v="DRIVER'S LICENSE"/>
    <s v="PASSPORT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615"/>
    <s v="RAÑADA"/>
    <s v="AEMY"/>
    <s v="LIMOS"/>
    <d v="1997-12-18T00:00:00"/>
    <n v="9935691635"/>
    <s v="ranadaaemy@gmail.com"/>
    <s v="YES"/>
    <s v="ORIGINAL NBI CLEARANCE SUBMITTED"/>
    <d v="2025-02-15T00:00:00"/>
    <d v="2024-02-15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44795553"/>
    <s v="MDR"/>
    <m/>
    <n v="72515804863"/>
    <s v="MDF"/>
    <m/>
    <n v="121238447984"/>
    <s v="FOR MANUAL REGISTRATION"/>
    <m/>
    <s v="FOR MANUAL REGISTRATION"/>
    <s v="YES"/>
    <s v="YES"/>
    <s v="N/A"/>
    <s v="N/A"/>
    <s v="N/A"/>
    <s v="N/A"/>
    <s v="YES"/>
    <s v="POSTAL ID"/>
    <s v="PASSPORT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614"/>
    <s v="TACOGLOY"/>
    <s v="ANTERO JR."/>
    <s v="LIGOT"/>
    <d v="1991-08-24T00:00:00"/>
    <n v="9813114491"/>
    <s v="anterotacogloy@gmail.com"/>
    <s v="YES"/>
    <s v="ORIGINAL NBI CLEARANCE SUBMITTED"/>
    <d v="2025-02-14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27913873"/>
    <s v="ID"/>
    <m/>
    <n v="40501225314"/>
    <s v="ID"/>
    <m/>
    <n v="121204157128"/>
    <s v="2316 FORM"/>
    <m/>
    <n v="403658829"/>
    <s v="N/A"/>
    <s v="N/A"/>
    <s v="N/A"/>
    <s v="YES"/>
    <d v="2021-10-22T00:00:00"/>
    <d v="2021-11-12T00:00:00"/>
    <s v="YES"/>
    <s v="PAG-IBIG ID"/>
    <s v="PHILHEALTH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333"/>
    <s v="TAKAHASHI"/>
    <s v="MARIZ YUMIKO"/>
    <s v="GOLLAYAN"/>
    <d v="1989-09-19T00:00:00"/>
    <n v="9209610919"/>
    <s v="mariztkhsh@gmail.com"/>
    <s v="YES"/>
    <s v="ORIGINAL NBI CLEARANCE SUBMITTED"/>
    <d v="2025-02-20T00:00:00"/>
    <d v="2024-02-20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s v="02-3535929-6"/>
    <s v="ID"/>
    <m/>
    <n v="70256290667"/>
    <s v="MDF"/>
    <m/>
    <n v="121097688727"/>
    <s v="2316 FORM"/>
    <m/>
    <n v="439871831"/>
    <s v="N/A"/>
    <s v="N/A"/>
    <s v="N/A"/>
    <s v="YES"/>
    <d v="2021-10-25T00:00:00"/>
    <d v="2021-11-15T00:00:00"/>
    <s v="YES"/>
    <s v="UMID"/>
    <s v="PASSPORT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389"/>
    <s v="TUZON"/>
    <s v="JENEVIEVE ATASHA"/>
    <s v="LUMIBAO"/>
    <d v="2002-03-07T00:00:00"/>
    <n v="9608271457"/>
    <s v="jenevievetuzon@gmail.com"/>
    <s v="YES"/>
    <s v="ORIGINAL NBI CLEARANCE SUBMITTED"/>
    <d v="2025-02-05T00:00:00"/>
    <d v="2024-02-05T00:00:00"/>
    <s v="N/A"/>
    <s v="N/A"/>
    <s v="NEGATIVE"/>
    <m/>
    <m/>
    <s v="COMPLETE"/>
    <s v="FIT TO WORK"/>
    <s v="CLOSED"/>
    <s v="SCHOOL"/>
    <d v="2024-02-14T00:00:00"/>
    <d v="2024-03-07T00:00:00"/>
    <s v="CIBI"/>
    <s v="ONLINE STATIC"/>
    <m/>
    <n v="3515278942"/>
    <s v="ID"/>
    <m/>
    <n v="72528358102"/>
    <s v="MDF"/>
    <m/>
    <n v="121293020828"/>
    <n v="2316"/>
    <m/>
    <n v="637294143"/>
    <s v="N/A"/>
    <s v="N/A"/>
    <s v="N/A"/>
    <s v="N/A"/>
    <s v="N/A"/>
    <s v="N/A"/>
    <s v="YES"/>
    <s v="PHILHEALTH ID"/>
    <s v="NBI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288"/>
    <s v="ULIT"/>
    <s v="ANTOINETTE GRACE"/>
    <s v="TOLOZA"/>
    <d v="1996-06-13T00:00:00"/>
    <n v="9054337461"/>
    <s v="graceulittt13@yahoo.com"/>
    <s v="YES"/>
    <s v="ORIGINAL NBI CLEARANCE SUBMITTED"/>
    <d v="2025-02-07T00:00:00"/>
    <d v="2024-02-07T00:00:00"/>
    <s v="N/A"/>
    <s v="N/A"/>
    <s v="NEGATIVE"/>
    <m/>
    <m/>
    <s v="COMPLETE"/>
    <s v="FIT TO WORK"/>
    <s v="COMPLETE"/>
    <s v="FINAL REPORT"/>
    <d v="2024-02-14T00:00:00"/>
    <d v="2024-02-29T00:00:00"/>
    <s v="CIBI"/>
    <s v="PERSONAL RECORD"/>
    <m/>
    <n v="3462806577"/>
    <s v="ID"/>
    <m/>
    <n v="12500092554"/>
    <s v="ID"/>
    <m/>
    <n v="121185585290"/>
    <s v="ID"/>
    <m/>
    <n v="346280065"/>
    <s v="N/A"/>
    <s v="N/A"/>
    <s v="N/A"/>
    <s v="N/A"/>
    <s v="N/A"/>
    <s v="N/A"/>
    <s v="YES"/>
    <s v="PHILHEALTH ID"/>
    <s v="TIN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6T00:00:00"/>
    <d v="2024-03-13T00:00:00"/>
    <n v="213"/>
    <s v=""/>
    <s v="MARIA PLATON"/>
    <n v="1"/>
    <x v="1"/>
    <s v="CLARK - VXP0149"/>
    <x v="0"/>
    <s v="ACCOUNT ASSOCIATE"/>
    <s v="CLARK"/>
    <x v="4"/>
    <s v="BRIGHTSPEED-CARE"/>
    <d v="2024-02-14T00:00:00"/>
    <n v="4263494"/>
    <s v="VIRAY"/>
    <s v="JOMAR"/>
    <s v="BUCO"/>
    <d v="2003-05-29T00:00:00"/>
    <n v="9061708521"/>
    <s v="jomarviray11@gmail.com"/>
    <s v="YES"/>
    <s v="ORIGINAL NBI CLEARANCE SUBMITTED"/>
    <d v="2025-02-16T00:00:00"/>
    <d v="2024-03-01T00:00:00"/>
    <s v="N/A"/>
    <s v="N/A"/>
    <s v="NEGATIVE"/>
    <m/>
    <m/>
    <s v="COMPLETE"/>
    <s v="FIT TO WORK"/>
    <s v="COMPLETE"/>
    <s v="FINAL REPORT"/>
    <d v="2024-02-14T00:00:00"/>
    <d v="2024-02-29T00:00:00"/>
    <s v="CIBI"/>
    <s v="ONLINE STATIC"/>
    <m/>
    <n v="3506722449"/>
    <s v="ID"/>
    <m/>
    <n v="70260812384"/>
    <s v="MDF"/>
    <m/>
    <n v="121284498655"/>
    <s v="FOR MANUAL REGISTRATION"/>
    <m/>
    <s v="FOR MANUAL REGISTRATION"/>
    <s v="N/A"/>
    <s v="N/A"/>
    <s v="N/A"/>
    <s v="N/A"/>
    <s v="N/A"/>
    <s v="N/A"/>
    <s v="YES"/>
    <s v="PHILHEALTH ID"/>
    <s v="BARANGAY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09"/>
    <s v="ACOSTA"/>
    <s v="JOEL"/>
    <s v="BELTRAN"/>
    <d v="1979-07-21T00:00:00"/>
    <n v="9369996107"/>
    <s v="orayion@gmail.com"/>
    <s v="YES"/>
    <s v="ORIGINAL NBI CLEARANCE SUBMITTED"/>
    <d v="2025-01-26T00:00:00"/>
    <d v="2024-02-13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17969086"/>
    <s v="MDR"/>
    <m/>
    <n v="70252672476"/>
    <s v="MDF"/>
    <m/>
    <n v="121003279140"/>
    <s v="TIN VERIFICATION SLIP"/>
    <m/>
    <n v="209622192"/>
    <s v="N/A"/>
    <s v="N/A"/>
    <s v="N/A"/>
    <s v="N/A"/>
    <s v="N/A"/>
    <s v="N/A"/>
    <s v="YES"/>
    <s v="PASSPORT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0"/>
    <s v="ADIVA"/>
    <s v="JOSHELLE"/>
    <s v="TIGLAO"/>
    <d v="2003-06-24T00:00:00"/>
    <n v="9929720357"/>
    <s v="adivajoshelle@gmail.com"/>
    <s v="YES"/>
    <s v="ORIGINAL NBI CLEARANCE SUBMITTED"/>
    <d v="2025-01-26T00:00:00"/>
    <d v="2024-01-26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507520378"/>
    <s v="MDR"/>
    <m/>
    <n v="72503527376"/>
    <s v="MDF"/>
    <m/>
    <n v="121285170600"/>
    <s v="TIN VERIFICATION SLIP"/>
    <m/>
    <n v="398415452"/>
    <s v="N/A"/>
    <s v="N/A"/>
    <s v="N/A"/>
    <s v="N/A"/>
    <s v="N/A"/>
    <s v="N/A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1"/>
    <s v="ATIENZA"/>
    <s v="JOHN RUSSEL"/>
    <s v="SANTOS"/>
    <d v="2000-06-22T00:00:00"/>
    <n v="9922174751"/>
    <s v="jrusselazneita@gmail.com"/>
    <s v="YES"/>
    <s v="ORIGINAL NBI CLEARANCE SUBMITTED"/>
    <d v="2025-01-30T00:00:00"/>
    <d v="2024-02-15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777332"/>
    <s v="ID"/>
    <m/>
    <n v="70262703507"/>
    <s v="MDF"/>
    <m/>
    <n v="121335576639"/>
    <s v="FOR MANUAL REGISTRATION"/>
    <m/>
    <s v="FOR MANUAL REGISTRATION"/>
    <s v="YES"/>
    <s v="YES"/>
    <s v="N/A"/>
    <s v="YES"/>
    <d v="2021-09-15T00:00:00"/>
    <d v="2021-10-21T00:00:00"/>
    <s v="YES"/>
    <s v="NBI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2"/>
    <s v="CAYAN"/>
    <s v="JERICA"/>
    <s v="AVILA"/>
    <d v="1989-12-28T00:00:00"/>
    <n v="9171370567"/>
    <s v="jericasbavila@gmail.com"/>
    <s v="YES"/>
    <s v="ORIGINAL NBI CLEARANCE SUBMITTED"/>
    <d v="2024-11-15T00:00:00"/>
    <d v="2023-11-15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508299863"/>
    <s v="ID"/>
    <m/>
    <n v="100501156781"/>
    <s v="ID"/>
    <m/>
    <n v="121059052767"/>
    <s v="2316 FORM"/>
    <m/>
    <n v="493618636"/>
    <s v="N/A"/>
    <s v="N/A"/>
    <s v="N/A"/>
    <s v="N/A"/>
    <s v="N/A"/>
    <s v="N/A"/>
    <s v="YES"/>
    <s v="PHILHEALTH ID"/>
    <s v="PAG-IBIG LOYALTY ID"/>
    <s v="YES"/>
    <s v="YES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3"/>
    <s v="CENTENO"/>
    <s v="ALYSSAH SOPHIA"/>
    <s v="MANALANG"/>
    <d v="2001-05-17T00:00:00"/>
    <n v="9568591519"/>
    <s v="alyssahsophiac@gmail.com"/>
    <s v="YES"/>
    <s v="ORIGINAL NBI CLEARANCE SUBMITTED"/>
    <d v="2025-01-19T00:00:00"/>
    <d v="2024-01-19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342181"/>
    <s v="ID"/>
    <m/>
    <n v="70262604916"/>
    <s v="MDF"/>
    <m/>
    <n v="121330785612"/>
    <s v="ID"/>
    <m/>
    <n v="642392947"/>
    <s v="N/A"/>
    <s v="N/A"/>
    <s v="N/A"/>
    <s v="YES"/>
    <d v="2021-08-10T00:00:00"/>
    <d v="2021-08-31T00:00:00"/>
    <s v="YES"/>
    <s v="PHILHEALTH ID"/>
    <s v="BIR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4"/>
    <s v="CURA"/>
    <s v="JHON MARC"/>
    <s v="GUEVARRA"/>
    <d v="2001-08-01T00:00:00"/>
    <n v="9357318232"/>
    <s v="marccura0218@gmail.com"/>
    <s v="YES"/>
    <s v="ORIGINAL NBI CLEARANCE SUBMITTED"/>
    <d v="2025-02-20T00:00:00"/>
    <d v="2024-03-05T00:00:00"/>
    <s v="YES"/>
    <d v="2024-02-15T00:00:00"/>
    <s v="NEGATIVE"/>
    <m/>
    <m/>
    <s v="COMPLETE"/>
    <s v="FIT TO WORK"/>
    <s v="COMPLETE"/>
    <s v="FINAL REPORT"/>
    <d v="2024-02-15T00:00:00"/>
    <d v="2024-02-21T00:00:00"/>
    <s v="CIBI"/>
    <s v="SS NUMBER SLIP"/>
    <m/>
    <n v="247462809"/>
    <s v="ID"/>
    <m/>
    <n v="70261945140"/>
    <s v="MDF"/>
    <m/>
    <n v="121270132087"/>
    <s v="2316 FORM"/>
    <m/>
    <n v="127002"/>
    <s v="N/A"/>
    <s v="N/A"/>
    <s v="N/A"/>
    <m/>
    <m/>
    <m/>
    <s v="YES"/>
    <s v="PHILHEALTH ID"/>
    <s v="NBI"/>
    <m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5"/>
    <s v="DALAMPASIG"/>
    <s v="KING DAVID"/>
    <s v="PADAGAS"/>
    <d v="2001-02-26T00:00:00"/>
    <n v="9333734670"/>
    <s v="davidkingdalampasig@gmail.com"/>
    <s v="YES"/>
    <s v="ORIGINAL NBI CLEARANCE SUBMITTED"/>
    <d v="2024-12-11T00:00:00"/>
    <d v="2023-12-11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50606788"/>
    <s v="MDR"/>
    <m/>
    <n v="72536970615"/>
    <s v="MDF"/>
    <m/>
    <n v="121333803496"/>
    <s v="ID"/>
    <s v="FOR VALIDATION"/>
    <n v="640157948"/>
    <s v="N/A"/>
    <s v="N/A"/>
    <s v="N/A"/>
    <s v="YES"/>
    <d v="2021-11-09T00:00:00"/>
    <d v="2021-12-07T00:00:00"/>
    <s v="YES"/>
    <s v="NATIONAL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6"/>
    <s v="DE GUZMAN"/>
    <s v="EUNICE"/>
    <s v="PANGILINAN"/>
    <d v="1996-11-09T00:00:00"/>
    <n v="9489494552"/>
    <s v="eunicedeguzman79@gmail.com"/>
    <s v="YES"/>
    <s v="ORIGINAL NBI CLEARANCE SUBMITTED"/>
    <d v="2024-10-19T00:00:00"/>
    <d v="2023-11-03T00:00:00"/>
    <s v="N/A"/>
    <s v="N/A"/>
    <s v="NEGATIVE"/>
    <m/>
    <m/>
    <s v="COMPLETE"/>
    <s v="FIT TO WORK"/>
    <s v="COMPLETE"/>
    <s v="FINAL REPORT"/>
    <d v="2024-02-15T00:00:00"/>
    <d v="2024-03-07T00:00:00"/>
    <s v="CIBI"/>
    <s v="PERSONAL RECORD"/>
    <m/>
    <n v="242146285"/>
    <s v="ID"/>
    <m/>
    <n v="70510927344"/>
    <s v="MDF"/>
    <m/>
    <n v="121201124571"/>
    <s v="ID"/>
    <m/>
    <n v="712479652"/>
    <s v="N/A"/>
    <s v="N/A"/>
    <s v="N/A"/>
    <s v="N/A"/>
    <s v="N/A"/>
    <s v="N/A"/>
    <s v="YES"/>
    <s v="NATION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7"/>
    <s v="EQUIPILAG"/>
    <s v="DANILO"/>
    <s v="CAGUIN"/>
    <d v="2000-03-12T00:00:00"/>
    <n v="9692329234"/>
    <s v="daniloequipilag12@gmail.com"/>
    <s v="YES"/>
    <s v="ORIGINAL NBI CLEARANCE SUBMITTED"/>
    <d v="2024-10-03T00:00:00"/>
    <d v="2024-10-03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95955013"/>
    <s v="ID"/>
    <m/>
    <n v="22521313866"/>
    <s v="MP2"/>
    <m/>
    <n v="121273269679"/>
    <s v="2316 FORM"/>
    <m/>
    <n v="387303053"/>
    <s v="N/A"/>
    <s v="N/A"/>
    <s v="N/A"/>
    <s v="YES"/>
    <d v="2021-12-02T00:00:00"/>
    <d v="2022-01-06T00:00:00"/>
    <s v="YES"/>
    <s v="PHILHEALTH ID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8"/>
    <s v="LEGASPI"/>
    <s v="JOSHUA MARI"/>
    <s v="MANLUPIG"/>
    <d v="2000-09-07T00:00:00"/>
    <n v="9202654034"/>
    <s v="josuweets.legaspi09@gmail.com"/>
    <s v="YES"/>
    <s v="ORIGINAL NBI CLEARANCE SUBMITTED"/>
    <d v="2025-01-26T00:00:00"/>
    <d v="2024-02-13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106864"/>
    <s v="ID"/>
    <m/>
    <n v="7051192978"/>
    <s v="MDF"/>
    <m/>
    <n v="121329149035"/>
    <s v="TIN VERIFICATION SLIP"/>
    <m/>
    <n v="777444501"/>
    <s v="N/A"/>
    <s v="N/A"/>
    <s v="N/A"/>
    <s v="YES"/>
    <d v="2022-09-22T00:00:00"/>
    <d v="2022-10-18T00:00:00"/>
    <s v="YES"/>
    <s v="DRIVERS LICENSE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19"/>
    <s v="LIBUSTIS"/>
    <s v="MARJESS"/>
    <s v="LUMANLAN"/>
    <d v="1999-03-30T00:00:00"/>
    <n v="9944610590"/>
    <s v="mlibustis0330@gmail.com"/>
    <s v="YES"/>
    <s v="ORIGINAL NBI CLEARANCE SUBMITTED"/>
    <d v="2025-02-07T00:00:00"/>
    <d v="2024-02-07T00:00:00"/>
    <s v="N/A"/>
    <s v="N/A"/>
    <s v="NEGATIVE"/>
    <m/>
    <m/>
    <s v="COMPLETE"/>
    <s v="FIT TO WORK"/>
    <s v="COMPLETE"/>
    <s v="FINAL REPORT"/>
    <d v="2024-02-15T00:00:00"/>
    <d v="2024-02-21T00:00:00"/>
    <s v="CIBI"/>
    <s v="E-FORM"/>
    <m/>
    <n v="243197013"/>
    <s v="MDR"/>
    <m/>
    <n v="72531214332"/>
    <s v="MIDVALIDATION"/>
    <m/>
    <n v="121216870617"/>
    <s v="ID"/>
    <m/>
    <n v="363866473"/>
    <s v="N/A"/>
    <s v="N/A"/>
    <s v="N/A"/>
    <s v="YES"/>
    <d v="2021-10-25T00:00:00"/>
    <d v="2021-11-23T00:00:00"/>
    <s v="YES"/>
    <s v="BIR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0"/>
    <s v="LIMPIN"/>
    <s v="JOANNA JOY"/>
    <s v="SANTOS"/>
    <d v="1998-06-15T00:00:00"/>
    <n v="9129124653"/>
    <s v="limpinjoanna@gmail.com"/>
    <s v="YES"/>
    <s v="ORIGINAL NBI CLEARANCE SUBMITTED"/>
    <d v="2025-01-23T00:00:00"/>
    <d v="2024-02-07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92646985"/>
    <s v="ID"/>
    <m/>
    <n v="22535680012"/>
    <s v="MDF"/>
    <m/>
    <n v="121264631419"/>
    <s v="ID"/>
    <m/>
    <n v="742499563"/>
    <s v="N/A"/>
    <s v="N/A"/>
    <s v="N/A"/>
    <s v="YES"/>
    <d v="2021-08-05T00:00:00"/>
    <d v="2021-09-02T00:00:00"/>
    <s v="YES"/>
    <s v="BIR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1"/>
    <s v="LIWANAG"/>
    <s v="RIANNA FE"/>
    <s v="WILLIAMS"/>
    <d v="1984-09-15T00:00:00"/>
    <n v="9273788605"/>
    <s v="riannafe@gmail.com"/>
    <s v="YES"/>
    <s v="ORIGINAL NBI CLEARANCE SUBMITTED"/>
    <d v="2025-02-19T00:00:00"/>
    <d v="2024-03-05T00:00:00"/>
    <s v="YES"/>
    <d v="2024-02-15T00:00:00"/>
    <s v="NEGATIVE"/>
    <m/>
    <m/>
    <s v="COMPLETE"/>
    <s v="FIT TO WORK"/>
    <s v="COMPLETE"/>
    <s v="FINAL REPORT"/>
    <d v="2024-02-15T00:00:00"/>
    <d v="2024-02-21T00:00:00"/>
    <s v="CIBI"/>
    <s v="PERSONAL RECORD"/>
    <m/>
    <n v="250827538"/>
    <s v="MDR"/>
    <m/>
    <n v="72503553857"/>
    <s v="MDF"/>
    <m/>
    <n v="121335944305"/>
    <s v="ID"/>
    <m/>
    <n v="643858339"/>
    <s v="N/A"/>
    <s v="N/A"/>
    <s v="N/A"/>
    <s v="N/A"/>
    <s v="N/A"/>
    <s v="N/A"/>
    <s v="YES"/>
    <s v="BIR ID"/>
    <s v="BARANGAY ID 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2"/>
    <s v="MANZANILLO"/>
    <s v="JOSHUA FRAY"/>
    <s v="-"/>
    <d v="1999-12-09T00:00:00"/>
    <n v="9276904505"/>
    <s v="joshuafraymanzanillo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48423562"/>
    <s v="ID"/>
    <m/>
    <n v="212516121170"/>
    <s v="MDF"/>
    <m/>
    <n v="121315501485"/>
    <s v="ID"/>
    <m/>
    <n v="621599984"/>
    <s v="N/A"/>
    <s v="N/A"/>
    <s v="N/A"/>
    <s v="YES"/>
    <d v="2021-10-14T00:00:00"/>
    <d v="2021-11-12T00:00:00"/>
    <s v="YES"/>
    <s v="NATIONAL ID"/>
    <s v="DRIVERS LICENSE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3"/>
    <s v="PADUA"/>
    <s v="NAOMI NICOLE"/>
    <s v="PARAS"/>
    <d v="2000-02-04T00:00:00"/>
    <n v="9498228474"/>
    <s v="naomi.padua.97@gmail.com"/>
    <s v="YES"/>
    <s v="ORIGINAL NBI CLEARANCE SUBMITTED"/>
    <d v="2025-02-12T00:00:00"/>
    <d v="2024-02-12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46580973"/>
    <s v="ID"/>
    <m/>
    <s v="14-251829191-1"/>
    <s v="MP2"/>
    <m/>
    <s v="1212-9123-1144"/>
    <s v="ID"/>
    <m/>
    <s v="394-130-276"/>
    <s v="N/A"/>
    <s v="N/A"/>
    <s v="N/A"/>
    <s v="YES"/>
    <d v="2021-09-07T00:00:00"/>
    <d v="2021-10-08T00:00:00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4"/>
    <s v="QUIAMBAO"/>
    <s v="ELAILA JOY"/>
    <s v="PARAS"/>
    <d v="1994-09-16T00:00:00"/>
    <n v="9169796920"/>
    <s v="elailajoyquiambao@gmail.com"/>
    <s v="YES"/>
    <s v="ORIGINAL NBI CLEARANCE SUBMITTED"/>
    <d v="2025-01-26T00:00:00"/>
    <d v="2024-02-13T00:00:00"/>
    <s v="N/A"/>
    <s v="N/A"/>
    <s v="NEGATIVE"/>
    <m/>
    <m/>
    <s v="COMPLETE"/>
    <s v="FIT TO WORK"/>
    <s v="CLOSED"/>
    <s v="SCHOOL"/>
    <d v="2024-02-15T00:00:00"/>
    <d v="2024-03-11T00:00:00"/>
    <s v="CIBI"/>
    <s v="PERSONAL RECORD"/>
    <m/>
    <n v="3462974221"/>
    <s v="ID"/>
    <m/>
    <n v="70257948267"/>
    <s v="ID"/>
    <m/>
    <n v="121183667773"/>
    <s v="ID"/>
    <m/>
    <n v="373660483"/>
    <s v="N/A"/>
    <s v="N/A"/>
    <s v="N/A"/>
    <s v="YES"/>
    <d v="2021-11-29T00:00:00"/>
    <d v="2021-12-27T00:00:00"/>
    <s v="YES"/>
    <s v="BIR ID"/>
    <s v="PHILHEALTH ID"/>
    <s v="YES"/>
    <s v="N/A"/>
    <m/>
    <m/>
    <m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5"/>
    <s v="SOLIS"/>
    <s v="HANICELLE"/>
    <s v="MEJIA"/>
    <d v="1986-09-23T00:00:00"/>
    <n v="9946902376"/>
    <s v="makaylaabarcar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77750773"/>
    <s v="ID"/>
    <m/>
    <n v="70259333553"/>
    <s v="MDF"/>
    <m/>
    <n v="121231646754"/>
    <s v="1904 FORM"/>
    <m/>
    <n v="727038692"/>
    <s v="N/A"/>
    <s v="N/A"/>
    <s v="N/A"/>
    <s v="YES"/>
    <d v="2021-09-27T00:00:00"/>
    <d v="2021-10-26T00:00:00"/>
    <s v="YES"/>
    <s v="VOTERS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6"/>
    <s v="TABULINA"/>
    <s v="MARIA JULIANA"/>
    <s v="MUAÑA"/>
    <d v="1992-04-04T00:00:00"/>
    <n v="9925364816"/>
    <s v="tabulinamariajuliana17@gmail.com"/>
    <s v="YES"/>
    <s v="ORIGINAL NBI CLEARANCE SUBMITTED"/>
    <d v="2024-11-15T00:00:00"/>
    <d v="2023-11-15T00:00:00"/>
    <s v="N/A"/>
    <s v="N/A"/>
    <s v="NEGATIVE"/>
    <m/>
    <m/>
    <s v="COMPLETE"/>
    <s v="FIT TO WORK"/>
    <s v="CLOSED"/>
    <s v="SCHOOL"/>
    <d v="2024-02-15T00:00:00"/>
    <d v="2024-03-11T00:00:00"/>
    <s v="CIBI"/>
    <s v="PERSONAL RECORD"/>
    <m/>
    <n v="3488824054"/>
    <s v="ID"/>
    <m/>
    <n v="70255861474"/>
    <s v="MDF"/>
    <m/>
    <n v="121261626445"/>
    <s v="TIN VERIFICATION SLIP"/>
    <m/>
    <n v="358992643"/>
    <s v="N/A"/>
    <s v="N/A"/>
    <s v="N/A"/>
    <s v="N/A"/>
    <s v="N/A"/>
    <s v="N/A"/>
    <s v="YES"/>
    <s v="BIR ID"/>
    <s v="NATIONAL ID"/>
    <m/>
    <m/>
    <m/>
    <m/>
    <m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7"/>
    <s v="TAGACAY"/>
    <s v="KYLA MAE"/>
    <s v="JIMENEZ"/>
    <d v="2003-08-14T00:00:00"/>
    <n v="9058952967"/>
    <s v="kylilmoguanshan@gmail.com"/>
    <s v="YES"/>
    <s v="ORIGINAL NBI CLEARANCE SUBMITTED"/>
    <d v="2024-02-04T00:00:00"/>
    <d v="2023-02-04T00:00:00"/>
    <s v="N/A"/>
    <s v="N/A"/>
    <s v="NEGATIVE"/>
    <m/>
    <m/>
    <s v="COMPLETE"/>
    <s v="FIT TO WORK"/>
    <s v="COMPLETE"/>
    <s v="FINAL REPORT"/>
    <d v="2024-02-15T00:00:00"/>
    <d v="2024-02-21T00:00:00"/>
    <s v="CIBI"/>
    <s v="SS NUMBER SLIP"/>
    <m/>
    <n v="248430571"/>
    <s v="MDR"/>
    <m/>
    <n v="70262058504"/>
    <s v="MP2"/>
    <m/>
    <n v="121317731940"/>
    <s v="ID"/>
    <m/>
    <n v="621286624"/>
    <s v="N/A"/>
    <s v="N/A"/>
    <s v="N/A"/>
    <s v="N/A"/>
    <s v="N/A"/>
    <s v="N/A"/>
    <s v="YES"/>
    <s v="BIR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8"/>
    <s v="TAPANG"/>
    <s v="KHARL LAURENCE"/>
    <s v="BAKING"/>
    <d v="2003-08-28T00:00:00"/>
    <n v="9078781001"/>
    <s v="khrltpng@gmail.com"/>
    <s v="YES"/>
    <s v="ORIGINAL NBI CLEARANCE SUBMITTED"/>
    <d v="2025-01-30T00:00:00"/>
    <d v="2024-01-30T00:00:00"/>
    <s v="N/A"/>
    <s v="N/A"/>
    <s v="NEGATIVE"/>
    <m/>
    <m/>
    <s v="COMPLETE"/>
    <s v="FIT TO WORK"/>
    <s v="COMPLETE"/>
    <s v="FINAL REPORT"/>
    <d v="2024-02-15T00:00:00"/>
    <d v="2024-02-21T00:00:00"/>
    <s v="CIBI"/>
    <s v="SS VERIFICATION SLIP"/>
    <m/>
    <n v="3516654235"/>
    <s v="ID"/>
    <m/>
    <n v="72523634535"/>
    <s v="MDF"/>
    <m/>
    <n v="121297382424"/>
    <s v="ID"/>
    <m/>
    <n v="605885065"/>
    <s v="N/A"/>
    <s v="N/A"/>
    <s v="N/A"/>
    <s v="N/A"/>
    <s v="N/A"/>
    <s v="N/A"/>
    <s v="YES"/>
    <s v="PHILHEALTH ID"/>
    <s v="BARANGAY ID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29"/>
    <s v="TOMBO"/>
    <s v="ALEXANDRA"/>
    <s v="DUYA"/>
    <d v="1999-10-05T00:00:00"/>
    <n v="9683522817"/>
    <s v="TOMBOALEXA5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5T00:00:00"/>
    <d v="2024-02-29T00:00:00"/>
    <s v="CIBI"/>
    <s v="SS NUMBER SLIP"/>
    <m/>
    <n v="3466437573"/>
    <s v="ID"/>
    <m/>
    <n v="70258427023"/>
    <s v="MP2"/>
    <m/>
    <n v="121195494491"/>
    <s v="FOR MANUAL REGISTRATION"/>
    <m/>
    <s v="FOR MANUAL REGISTRATION"/>
    <s v="YES"/>
    <s v="YES"/>
    <s v="N/A"/>
    <s v="N/A"/>
    <s v="N/A"/>
    <s v="N/A"/>
    <s v="YES"/>
    <s v="PASSPORT"/>
    <s v="DRIVERS LICENSE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d v="2024-03-07T00:00:00"/>
    <d v="2024-03-14T00:00:00"/>
    <n v="212"/>
    <s v=""/>
    <s v="MARIA PLATON"/>
    <n v="1"/>
    <x v="1"/>
    <s v="CLARK -VXP0091"/>
    <x v="0"/>
    <s v="ACCOUNT ASSOCIATE"/>
    <s v="CLARK"/>
    <x v="5"/>
    <s v="COMCAST XM"/>
    <d v="2024-02-15T00:00:00"/>
    <n v="4263730"/>
    <s v="TUCA"/>
    <s v="JOVEN"/>
    <s v="NAGUIT"/>
    <d v="1992-07-19T00:00:00"/>
    <n v="9090619992"/>
    <s v="jovz191992@gmail.com"/>
    <s v="YES"/>
    <s v="ORIGINAL NBI CLEARANCE SUBMITTED"/>
    <d v="2025-01-29T00:00:00"/>
    <d v="2024-01-29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28469708"/>
    <s v="ID"/>
    <m/>
    <n v="70506940468"/>
    <s v="MDF"/>
    <m/>
    <n v="121144159243"/>
    <s v="TIN VERIFICATION SLIP"/>
    <m/>
    <n v="427045890"/>
    <s v="N/A"/>
    <s v="N/A"/>
    <s v="N/A"/>
    <s v="YES"/>
    <d v="2022-02-07T00:00:00"/>
    <d v="2022-03-09T00:00:00"/>
    <s v="YES"/>
    <s v="DRIVERS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07"/>
    <s v="BUAN"/>
    <s v="GIAN CARLO"/>
    <s v="COSTALES"/>
    <d v="1986-06-02T00:00:00"/>
    <n v="9975041191"/>
    <s v="gcbuan07@gmail.com"/>
    <s v="YES"/>
    <s v="ORIGINAL NBI CLEARANCE SUBMITTED"/>
    <d v="2025-01-30T00:00:00"/>
    <d v="2024-02-15T00:00:00"/>
    <s v="N/A"/>
    <s v="N/A"/>
    <s v="NEGATIVE"/>
    <d v="2024-01-15T00:00:00"/>
    <d v="2024-01-15T00:00:00"/>
    <s v="COMPLETE"/>
    <s v="FIT TO WORK"/>
    <s v="COMPLETE"/>
    <s v="FINAL REPORT"/>
    <d v="2024-02-22T00:00:00"/>
    <d v="2024-03-07T00:00:00"/>
    <s v="CIBI"/>
    <s v="E - FORM"/>
    <m/>
    <n v="225273162"/>
    <s v="ID"/>
    <m/>
    <n v="80507665512"/>
    <s v="MDF"/>
    <m/>
    <n v="101003547871"/>
    <s v="VERIFICATION SLIP"/>
    <m/>
    <n v="259558182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08"/>
    <s v="CATAP"/>
    <s v="ALVIN"/>
    <s v="DAYRIT"/>
    <d v="1999-01-12T00:00:00"/>
    <n v="9977958006"/>
    <s v="alvincatap5@gmail.com"/>
    <s v="YES"/>
    <s v="ORIGINAL NBI CLEARANCE SUBMITTED"/>
    <d v="2025-01-18T00:00:00"/>
    <d v="2024-01-26T00:00:00"/>
    <s v="N/A"/>
    <s v="N/A"/>
    <s v="NEGATIVE"/>
    <d v="2024-01-25T00:00:00"/>
    <d v="2024-01-25T00:00:00"/>
    <s v="COMPLETE"/>
    <s v="FIT TO WORK"/>
    <s v="COMPLETE"/>
    <s v="FINAL REPORT"/>
    <d v="2024-02-22T00:00:00"/>
    <d v="2024-02-28T00:00:00"/>
    <s v="CIBI"/>
    <s v="VERIFICATION FORM"/>
    <m/>
    <n v="241365216"/>
    <s v="ID"/>
    <m/>
    <n v="70258440798"/>
    <s v="ID"/>
    <m/>
    <n v="121189896550"/>
    <s v="ID"/>
    <m/>
    <n v="495092550"/>
    <s v="N/A"/>
    <s v="N/A"/>
    <s v="N/A"/>
    <s v="YES"/>
    <d v="2021-08-18T00:00:00"/>
    <d v="2022-01-24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09"/>
    <s v="CAYANAN"/>
    <s v="BREANA SOPHIA"/>
    <s v="POLICARPIO"/>
    <d v="2003-10-26T00:00:00"/>
    <n v="9925368036"/>
    <s v="cayananbreana@gmail.com"/>
    <s v="YES"/>
    <s v="ORIGINAL NBI CLEARANCE SUBMITTED"/>
    <d v="2024-06-30T00:00:00"/>
    <d v="2023-06-30T00:00:00"/>
    <s v="N/A"/>
    <s v="N/A"/>
    <s v="NEGATIVE"/>
    <d v="2024-01-11T00:00:00"/>
    <d v="2024-01-11T00:00:00"/>
    <s v="COMPLETE"/>
    <s v="FIT TO WORK"/>
    <s v="COMPLETE"/>
    <s v="FINAL REPORT"/>
    <d v="2024-02-22T00:00:00"/>
    <d v="2024-02-28T00:00:00"/>
    <s v="CIBI"/>
    <s v="ONLINE STATIC"/>
    <m/>
    <n v="249235380"/>
    <s v="ID"/>
    <m/>
    <n v="72509320129"/>
    <s v="MDF"/>
    <m/>
    <n v="121321875769"/>
    <s v="FOR MANUAL REGISTRATION"/>
    <m/>
    <s v="FOR MANUAL REGISTRATION"/>
    <s v="YES"/>
    <s v="YES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0"/>
    <s v="DELIVERIO"/>
    <s v="PETER MYRNEL"/>
    <s v="CONSOLACION"/>
    <d v="1968-05-05T00:00:00"/>
    <n v="9750687925"/>
    <s v="pet_md05@yahoo.com"/>
    <s v="YES"/>
    <s v="ORIGINAL NBI CLEARANCE SUBMITTED"/>
    <d v="2025-01-11T00:00:00"/>
    <d v="2024-01-11T00:00:00"/>
    <s v="N/A"/>
    <s v="N/A"/>
    <s v="NEGATIVE"/>
    <d v="2024-01-13T00:00:00"/>
    <d v="2024-01-13T00:00:00"/>
    <s v="COMPLETE"/>
    <s v="FIT TO WORK"/>
    <s v="CLOSED"/>
    <s v="SCHOOL"/>
    <d v="2024-02-22T00:00:00"/>
    <d v="2024-03-15T00:00:00"/>
    <s v="CIBI"/>
    <s v="VERIFICATION FORM"/>
    <m/>
    <n v="921460541"/>
    <s v="ID"/>
    <m/>
    <n v="142508148673"/>
    <s v="MDF"/>
    <m/>
    <n v="121134078137"/>
    <n v="2316"/>
    <m/>
    <n v="602132765"/>
    <s v="N/A"/>
    <s v="N/A"/>
    <s v="N/A"/>
    <s v="N/A"/>
    <s v="N/A"/>
    <s v="N/A"/>
    <s v="YES"/>
    <m/>
    <m/>
    <s v="YES"/>
    <s v="YES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1"/>
    <s v="GABUCAY"/>
    <s v="JULIUS"/>
    <s v="MENDIETA"/>
    <d v="1984-07-12T00:00:00"/>
    <s v="09272800843/09538465888"/>
    <s v="jongabucay893@gmail.com"/>
    <s v="YES"/>
    <s v="ORIGINAL NBI CLEARANCE SUBMITTED"/>
    <d v="2025-01-23T00:00:00"/>
    <d v="2024-02-02T00:00:00"/>
    <s v="N/A"/>
    <s v="N/A"/>
    <s v="NEGATIVE"/>
    <d v="2024-01-13T00:00:00"/>
    <d v="2024-01-13T00:00:00"/>
    <s v="COMPLETE"/>
    <s v="FIT TO WORK"/>
    <s v="COMPLETE"/>
    <s v="FINAL REPORT"/>
    <d v="2024-02-22T00:00:00"/>
    <d v="2024-02-28T00:00:00"/>
    <s v="CIBI"/>
    <s v="E - FORM"/>
    <m/>
    <n v="223509618"/>
    <s v="MDR"/>
    <m/>
    <n v="70505332383"/>
    <s v="MDF"/>
    <m/>
    <n v="121008241586"/>
    <s v="ID"/>
    <m/>
    <n v="307049742"/>
    <s v="N/A"/>
    <s v="N/A"/>
    <s v="N/A"/>
    <s v="YES"/>
    <d v="2021-05-06T00:00:00"/>
    <d v="2021-06-06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2"/>
    <s v="MARIÑAS"/>
    <s v="ALDRIN"/>
    <s v="BATISTIANA"/>
    <d v="1997-02-02T00:00:00"/>
    <n v="9077327402"/>
    <s v="aldrinmarinas6@gmail.com"/>
    <s v="YES"/>
    <s v="ORIGINAL NBI CLEARANCE SUBMITTED"/>
    <d v="2025-01-17T00:00:00"/>
    <d v="2024-01-17T00:00:00"/>
    <s v="N/A"/>
    <s v="N/A"/>
    <s v="NEGATIVE"/>
    <d v="2024-01-22T00:00:00"/>
    <d v="2024-01-23T00:00:00"/>
    <s v="COMPLETE"/>
    <s v="FIT TO WORK"/>
    <s v="CLOSED"/>
    <s v="SCHOOL"/>
    <d v="2024-02-22T00:00:00"/>
    <d v="2024-03-15T00:00:00"/>
    <s v="CIBI"/>
    <s v="ONLINE STATIC"/>
    <m/>
    <n v="238651250"/>
    <s v="MDR"/>
    <m/>
    <n v="50502657957"/>
    <s v="MDF"/>
    <m/>
    <n v="121158433769"/>
    <s v="ID"/>
    <m/>
    <n v="486762680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3"/>
    <s v="MATIBAG"/>
    <s v="ADRIAN MEARSK"/>
    <s v="RAMIREZ"/>
    <d v="1992-08-17T00:00:00"/>
    <n v="9926087205"/>
    <s v="mers.mnl@gmail.com"/>
    <s v="YES"/>
    <s v="ORIGINAL NBI CLEARANCE SUBMITTED"/>
    <d v="2024-08-11T00:00:00"/>
    <d v="2023-08-18T00:00:00"/>
    <s v="N/A"/>
    <s v="N/A"/>
    <s v="NEGATIVE"/>
    <d v="2024-01-11T00:00:00"/>
    <d v="2024-01-12T00:00:00"/>
    <s v="COMPLETE"/>
    <s v="FIT TO WORK"/>
    <s v="COMPLETE"/>
    <s v="FINAL REPORT"/>
    <d v="2024-02-22T00:00:00"/>
    <d v="2024-02-28T00:00:00"/>
    <s v="CIBI"/>
    <s v="PERSONAL RECORD"/>
    <m/>
    <n v="3470144357"/>
    <s v="ID"/>
    <m/>
    <n v="70257239118"/>
    <s v="MDF"/>
    <m/>
    <n v="121267331926"/>
    <n v="1901"/>
    <m/>
    <n v="631874460"/>
    <s v="N/A"/>
    <s v="N/A"/>
    <s v="N/A"/>
    <s v="YES"/>
    <d v="2021-11-04T00:00:00"/>
    <d v="2021-12-16T00:00:00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4"/>
    <s v="MONTALES"/>
    <s v="RACHELLE"/>
    <s v="FERRER"/>
    <d v="2003-02-10T00:00:00"/>
    <n v="9682498328"/>
    <s v="montalesrachelle10@gmail.com"/>
    <s v="YES"/>
    <s v="ORIGINAL NBI CLEARANCE SUBMITTED"/>
    <d v="2025-01-15T00:00:00"/>
    <d v="2024-01-15T00:00:00"/>
    <s v="N/A"/>
    <s v="N/A"/>
    <s v="NEGATIVE"/>
    <d v="2024-01-10T00:00:00"/>
    <d v="2024-01-10T00:00:00"/>
    <s v="COMPLETE"/>
    <s v="FIT TO WORK"/>
    <s v="COMPLETE"/>
    <s v="FINAL REPORT"/>
    <d v="2024-02-22T00:00:00"/>
    <d v="2024-03-07T00:00:00"/>
    <s v="CIBI"/>
    <s v="ONLINE STATIC"/>
    <m/>
    <n v="3518884139"/>
    <s v="MDR"/>
    <m/>
    <n v="70261018231"/>
    <s v="MDF"/>
    <m/>
    <n v="121297005728"/>
    <s v="ID"/>
    <m/>
    <n v="627814206"/>
    <s v="N/A"/>
    <s v="N/A"/>
    <s v="N/A"/>
    <s v="YES"/>
    <d v="2022-02-15T00:00:00"/>
    <d v="2022-03-15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5"/>
    <s v="PARAS"/>
    <s v="MARIA ANGELICA"/>
    <s v="ALLER"/>
    <d v="2001-03-09T00:00:00"/>
    <n v="9502541091"/>
    <s v="19201.paras.mariaangelica.a@gmail.com"/>
    <s v="YES"/>
    <s v="ORIGINAL NBI CLEARANCE SUBMITTED"/>
    <d v="2025-01-04T00:00:00"/>
    <d v="2024-01-09T00:00:00"/>
    <s v="N/A"/>
    <s v="N/A"/>
    <s v="NEGATIVE"/>
    <d v="2024-01-05T00:00:00"/>
    <d v="2024-01-05T00:00:00"/>
    <s v="COMPLETE"/>
    <s v="FIT TO WORK"/>
    <s v="COMPLETE"/>
    <s v="FINAL REPORT"/>
    <d v="2024-02-22T00:00:00"/>
    <d v="2024-03-07T00:00:00"/>
    <s v="CIBI"/>
    <s v="PERSONAL RECORD"/>
    <m/>
    <n v="250581502"/>
    <s v="MDR"/>
    <m/>
    <n v="72512297596"/>
    <s v="MDF"/>
    <m/>
    <n v="121333684101"/>
    <s v="FOR MANUAL REGISTRATION"/>
    <m/>
    <s v="FOR MANUAL REGISTRATION"/>
    <s v="YES"/>
    <s v="YES"/>
    <s v="N/A"/>
    <s v="YES"/>
    <d v="2021-11-03T00:00:00"/>
    <d v="2021-11-24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6"/>
    <s v="PORTILLO"/>
    <s v="SAMANTHA LORENZ"/>
    <s v="TARROBAL"/>
    <d v="2005-06-17T00:00:00"/>
    <n v="9391730697"/>
    <s v="lorenzsamantha617@gmail.com"/>
    <s v="YES"/>
    <s v="ORIGINAL NBI CLEARANCE SUBMITTED"/>
    <d v="2025-01-23T00:00:00"/>
    <d v="2024-01-23T00:00:00"/>
    <s v="N/A"/>
    <s v="N/A"/>
    <s v="NEGATIVE"/>
    <d v="2024-01-16T00:00:00"/>
    <d v="2024-01-16T00:00:00"/>
    <s v="COMPLETE"/>
    <s v="FIT TO WORK"/>
    <s v="CLOSED"/>
    <s v="SCHOOL"/>
    <d v="2024-02-22T00:00:00"/>
    <d v="2024-03-15T00:00:00"/>
    <s v="CIBI"/>
    <s v="ONLINE STATIC"/>
    <m/>
    <n v="250138625"/>
    <s v="MDR"/>
    <m/>
    <n v="70511929774"/>
    <s v="MDF"/>
    <m/>
    <n v="121329365202"/>
    <s v="FOR MANUAL REGISTRATION"/>
    <m/>
    <s v="FOR MANUAL REGISTRATION"/>
    <s v="YES"/>
    <s v="YES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7"/>
    <s v="SICAT"/>
    <s v="JIMUELL"/>
    <s v="SANTOS"/>
    <d v="2000-10-07T00:00:00"/>
    <n v="9107968237"/>
    <s v="sicatjimuells@gmail.com"/>
    <s v="YES"/>
    <s v="ORIGINAL NBI CLEARANCE SUBMITTED"/>
    <d v="2024-10-17T00:00:00"/>
    <d v="2023-10-17T00:00:00"/>
    <s v="N/A"/>
    <s v="N/A"/>
    <s v="NEGATIVE"/>
    <d v="2024-01-09T00:00:00"/>
    <d v="2024-01-09T00:00:00"/>
    <s v="COMPLETE"/>
    <s v="FIT TO WORK"/>
    <s v="COMPLETE"/>
    <s v="FINAL REPORT"/>
    <d v="2024-02-22T00:00:00"/>
    <d v="2024-02-28T00:00:00"/>
    <s v="CIBI"/>
    <s v="PERSONAL RECORD"/>
    <m/>
    <n v="250076130"/>
    <s v="MDR"/>
    <m/>
    <n v="72504726755"/>
    <s v="MP2"/>
    <m/>
    <n v="121328156831"/>
    <s v="VERIFICATION SLIP"/>
    <m/>
    <n v="634297381"/>
    <s v="N/A"/>
    <s v="N/A"/>
    <s v="N/A"/>
    <s v="YES"/>
    <d v="2021-10-26T00:00:00"/>
    <d v="2021-11-23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18"/>
    <s v="QUITO"/>
    <s v="MICHAEL"/>
    <s v="MONTEBON"/>
    <d v="1995-04-26T00:00:00"/>
    <n v="9852850123"/>
    <s v="quito.michael96@gmail.com"/>
    <s v="YES"/>
    <s v="ORIGINAL NBI CLEARANCE SUBMITTED"/>
    <d v="2025-01-09T00:00:00"/>
    <d v="2024-01-17T00:00:00"/>
    <s v="N/A"/>
    <s v="N/A"/>
    <s v="NEGATIVE"/>
    <d v="2023-12-05T00:00:00"/>
    <d v="2023-12-05T00:00:00"/>
    <s v="COMPLETE"/>
    <s v="FIT TO WORK"/>
    <s v="COMPLETE"/>
    <s v="FINAL REPORT"/>
    <d v="2024-02-22T00:00:00"/>
    <d v="2024-02-28T00:00:00"/>
    <s v="CIBI"/>
    <s v="ONLINE STATIC"/>
    <m/>
    <n v="3453031665"/>
    <s v="ID"/>
    <m/>
    <n v="30512832349"/>
    <s v="ID"/>
    <m/>
    <n v="121159990662"/>
    <s v="ID"/>
    <m/>
    <n v="736777588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d v="2024-03-14T00:00:00"/>
    <d v="2024-03-21T00:00:00"/>
    <n v="205"/>
    <s v=""/>
    <s v="MARIA PLATON"/>
    <n v="1"/>
    <x v="1"/>
    <s v="CLARK - VXP0007"/>
    <x v="0"/>
    <s v="ACCOUNT ASSOCIATE"/>
    <s v="CLARK"/>
    <x v="6"/>
    <s v="COMCAST REPAIR VOICE"/>
    <d v="2024-02-22T00:00:00"/>
    <n v="4263930"/>
    <s v="ESCUETA"/>
    <s v="MARVIN DELANEY"/>
    <s v="BARRETO"/>
    <d v="1993-04-24T00:00:00"/>
    <n v="9937706053"/>
    <s v="marvinescueta24@gmail.com"/>
    <s v="YES"/>
    <s v="ORIGINAL NBI CLEARANCE SUBMITTED"/>
    <d v="2025-03-04T00:00:00"/>
    <d v="2024-03-14T00:00:00"/>
    <s v="N/A"/>
    <s v="N/A"/>
    <s v="NEGATIVE"/>
    <m/>
    <m/>
    <s v="COMPLETE"/>
    <s v="FIT TO WORK"/>
    <s v="CLOSED"/>
    <s v="SCHOOL"/>
    <d v="2024-02-22T00:00:00"/>
    <d v="2024-03-15T00:00:00"/>
    <s v="CIBI"/>
    <s v="PERSONAL RECORD"/>
    <m/>
    <n v="237111186"/>
    <s v="ID"/>
    <m/>
    <n v="72510074042"/>
    <s v="MDF"/>
    <m/>
    <n v="121158240940"/>
    <s v="VERIFICATION SLIP"/>
    <m/>
    <n v="456296529"/>
    <s v="N/A"/>
    <s v="N/A"/>
    <s v="N/A"/>
    <s v="YES"/>
    <d v="2021-08-27T00:00:00"/>
    <d v="2021-09-24T00:00:00"/>
    <s v="YES"/>
    <s v="PHIC"/>
    <s v="VXI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86"/>
    <s v="BALBIN"/>
    <s v="ARBY"/>
    <s v="SISON"/>
    <d v="1999-11-02T00:00:00"/>
    <n v="9774672753"/>
    <s v="rhealynbalbin1988@gmail.com"/>
    <s v="YES"/>
    <s v="ORIGINAL NBI CLEARANCE SUBMITTED"/>
    <d v="2025-02-07T00:00:00"/>
    <d v="2024-02-07T00:00:00"/>
    <s v="N/A"/>
    <s v="N/A"/>
    <s v="NEGATIVE"/>
    <d v="2024-02-03T00:00:00"/>
    <d v="2024-02-03T00:00:00"/>
    <s v="COMPLETE"/>
    <s v="FIT TO WORK"/>
    <s v="COMPLETE"/>
    <s v="FINAL REPORT"/>
    <d v="2024-02-29T00:00:00"/>
    <d v="2024-03-07T00:00:00"/>
    <s v="CIBI"/>
    <s v="PERSONAL RECORD"/>
    <m/>
    <n v="247814978"/>
    <s v="ID"/>
    <m/>
    <n v="50259145993"/>
    <s v="MP2"/>
    <m/>
    <n v="121309228446"/>
    <s v="1904 FORM"/>
    <m/>
    <n v="616294638"/>
    <s v="N/A"/>
    <s v="N/A"/>
    <s v="N/A"/>
    <s v="YES"/>
    <d v="2021-11-04T00:00:00"/>
    <d v="2021-11-26T00:00:00"/>
    <s v="YES"/>
    <s v="PASSPORT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87"/>
    <s v="CALIBUSO"/>
    <s v="KRIZBELLE LYN"/>
    <s v="MIRANDA"/>
    <d v="1992-12-25T00:00:00"/>
    <n v="9506438707"/>
    <s v="krizbellelynmiranda@gmail.com"/>
    <s v="YES"/>
    <s v="ORIGINAL NBI CLEARANCE SUBMITTED"/>
    <d v="2024-04-14T00:00:00"/>
    <d v="2023-04-25T00:00:00"/>
    <s v="N/A"/>
    <s v="N/A"/>
    <s v="NEGATIVE"/>
    <d v="2024-02-09T00:00:00"/>
    <d v="2024-02-09T00:00:00"/>
    <s v="COMPLETE"/>
    <s v="FIT TO WORK"/>
    <s v="COMPLETE"/>
    <s v="FINAL REPORT"/>
    <d v="2024-02-29T00:00:00"/>
    <d v="2024-03-21T00:00:00"/>
    <s v="CIBI"/>
    <s v="ONLINE STATIC"/>
    <m/>
    <n v="241157178"/>
    <s v="MDR"/>
    <m/>
    <n v="50254840790"/>
    <s v="MDF"/>
    <m/>
    <n v="121197024289"/>
    <s v="1904 FORM"/>
    <m/>
    <n v="492494901"/>
    <s v="N/A"/>
    <s v="N/A"/>
    <s v="N/A"/>
    <s v="YES"/>
    <d v="2021-10-13T00:00:00"/>
    <d v="2021-11-17T00:00:00"/>
    <s v="YES"/>
    <s v="UMID"/>
    <s v="NATIONAL 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88"/>
    <s v="CAWALING"/>
    <s v="LADY MAE"/>
    <s v="TAGUINOD"/>
    <d v="2000-05-26T00:00:00"/>
    <n v="9120261700"/>
    <s v="mhaeycawaling@gmail.com"/>
    <s v="YES"/>
    <s v="ORIGINAL NBI CLEARANCE SUBMITTED"/>
    <d v="2025-02-13T00:00:00"/>
    <d v="2024-02-23T00:00:00"/>
    <s v="N/A"/>
    <s v="N/A"/>
    <s v="NEGATIVE"/>
    <d v="2024-02-01T00:00:00"/>
    <d v="2024-02-01T00:00:00"/>
    <s v="COMPLETE"/>
    <s v="FIT TO WORK"/>
    <s v="COMPLETE"/>
    <s v="FINAL REPORT"/>
    <d v="2024-02-29T00:00:00"/>
    <d v="2024-03-05T00:00:00"/>
    <s v="CIBI"/>
    <s v="PERSONAL RECORD"/>
    <m/>
    <n v="128501326"/>
    <s v="ID"/>
    <m/>
    <n v="92503297002"/>
    <s v="MDF"/>
    <m/>
    <n v="121237109590"/>
    <s v="ID"/>
    <m/>
    <n v="361260732"/>
    <s v="N/A"/>
    <s v="N/A"/>
    <s v="N/A"/>
    <s v="YES"/>
    <d v="2021-12-01T00:00:00"/>
    <d v="2021-12-29T00:00:00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89"/>
    <s v="CIPRIANO"/>
    <s v="SHANIA JUENE"/>
    <s v="ROSAURO"/>
    <d v="2000-09-30T00:00:00"/>
    <n v="9123211996"/>
    <s v="shaaanuuu01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2-29T00:00:00"/>
    <d v="2024-03-05T00:00:00"/>
    <s v="CIBI"/>
    <s v="E-FORM"/>
    <m/>
    <n v="445261161"/>
    <s v="MDR"/>
    <m/>
    <n v="92523241127"/>
    <s v="MDF"/>
    <m/>
    <n v="121318140602"/>
    <s v="FOR MANUAL REGISTRATION"/>
    <m/>
    <s v="FOR MANUAL REGISTRATION"/>
    <s v="YES"/>
    <s v="YES"/>
    <s v="N/A"/>
    <s v="YES"/>
    <d v="2021-07-01T00:00:00"/>
    <d v="2021-07-29T00:00:00"/>
    <s v="YES"/>
    <s v="PHILHEALTH ID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0"/>
    <s v="DELA CRUZ"/>
    <s v="TRISHA"/>
    <s v="SADDI"/>
    <d v="2001-02-24T00:00:00"/>
    <n v="9667052632"/>
    <s v="dtrisha906@gmail.com"/>
    <s v="YES"/>
    <s v="ORIGINAL NBI CLEARANCE SUBMITTED"/>
    <d v="2025-02-13T00:00:00"/>
    <d v="2024-02-26T00:00:00"/>
    <s v="N/A"/>
    <s v="N/A"/>
    <s v="NEGATIVE"/>
    <d v="2024-01-31T00:00:00"/>
    <d v="2024-01-31T00:00:00"/>
    <s v="COMPLETE"/>
    <s v="FIT TO WORK"/>
    <s v="COMPLETE"/>
    <s v="FINAL REPORT"/>
    <d v="2024-02-29T00:00:00"/>
    <d v="2024-03-05T00:00:00"/>
    <s v="CIBI"/>
    <s v="PERSONAL RECORD"/>
    <m/>
    <n v="249868443"/>
    <s v="ID"/>
    <m/>
    <n v="50259434979"/>
    <s v="MDF"/>
    <m/>
    <n v="727336297045"/>
    <s v="1904 FORM"/>
    <m/>
    <n v="739092484"/>
    <s v="N/A"/>
    <s v="N/A"/>
    <s v="N/A"/>
    <s v="YES"/>
    <d v="2021-10-26T00:00:00"/>
    <d v="2021-11-23T00:00:00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1"/>
    <s v="FABROS"/>
    <s v="JENNIFER"/>
    <s v="MARBELLA"/>
    <d v="2000-07-24T00:00:00"/>
    <n v="9504180731"/>
    <s v="jenniferfabros07@gmail.com"/>
    <s v="YES"/>
    <s v="ORIGINAL NBI CLEARANCE SUBMITTED"/>
    <d v="2025-02-12T00:00:00"/>
    <d v="2024-02-22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15T00:00:00"/>
    <s v="CIBI"/>
    <s v="SS NUMBER SLIP"/>
    <m/>
    <n v="247107025"/>
    <s v="ID"/>
    <m/>
    <n v="70261523483"/>
    <s v="ID"/>
    <m/>
    <n v="121302378116"/>
    <s v="2316 FORM"/>
    <m/>
    <n v="624680588"/>
    <s v="N/A"/>
    <s v="N/A"/>
    <s v="N/A"/>
    <s v="YES"/>
    <d v="2021-11-15T00:00:00"/>
    <d v="2021-12-16T00:00:00"/>
    <s v="YES"/>
    <s v="PAG-IBIG ID"/>
    <s v="PHILHEALTH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2"/>
    <s v="GALZOTE"/>
    <s v="VERONICA ANN"/>
    <s v="-"/>
    <d v="2002-11-01T00:00:00"/>
    <n v="9564011742"/>
    <s v="galzoteveronicaann@gmail.com"/>
    <s v="YES"/>
    <s v="ORIGINAL NBI CLEARANCE SUBMITTED"/>
    <d v="2025-02-15T00:00:00"/>
    <d v="2024-02-29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SS NUMBER SLIP"/>
    <m/>
    <n v="248704731"/>
    <s v="MDR"/>
    <m/>
    <n v="70262145806"/>
    <s v="MDF"/>
    <m/>
    <n v="121317329780"/>
    <s v="VERIFICATION SLIP"/>
    <m/>
    <n v="641755868"/>
    <s v="N/A"/>
    <s v="N/A"/>
    <s v="N/A"/>
    <s v="N/A"/>
    <m/>
    <m/>
    <s v="YES"/>
    <s v="PHILHEALTH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3"/>
    <s v="MADRIDANO JR."/>
    <s v="JOEL"/>
    <s v="GARCIA"/>
    <d v="1998-09-11T00:00:00"/>
    <n v="9454504289"/>
    <s v="jdrid22@gmail.com"/>
    <s v="YES"/>
    <s v="ORIGINAL NBI CLEARANCE SUBMITTED"/>
    <d v="2025-02-15T00:00:00"/>
    <d v="2024-03-04T00:00:00"/>
    <s v="YES"/>
    <d v="2024-02-29T00:00:00"/>
    <s v="NEGATIVE"/>
    <d v="2024-02-15T00:00:00"/>
    <d v="2024-02-15T00:00:00"/>
    <s v="COMPLETE"/>
    <s v="FIT TO WORK"/>
    <s v="COMPLETE"/>
    <s v="FINAL REPORT"/>
    <d v="2024-02-29T00:00:00"/>
    <d v="2024-03-05T00:00:00"/>
    <s v="CIBI"/>
    <s v="E - FORM"/>
    <m/>
    <n v="3469918316"/>
    <s v="MDR"/>
    <m/>
    <n v="72503613655"/>
    <s v="MDF"/>
    <m/>
    <n v="121221659199"/>
    <s v="1902 FORM"/>
    <m/>
    <n v="363577262"/>
    <s v="N/A"/>
    <s v="N/A"/>
    <s v="N/A"/>
    <s v="N/A"/>
    <m/>
    <m/>
    <s v="YES"/>
    <s v="POST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4"/>
    <s v="MAGSAKAY"/>
    <s v="MERLYN"/>
    <s v="BAUTISTA"/>
    <d v="1999-11-01T00:00:00"/>
    <n v="9771342689"/>
    <s v="merlynmagsakay01@yahoo.com"/>
    <s v="YES"/>
    <s v="ORIGINAL NBI CLEARANCE SUBMITTED"/>
    <d v="2025-02-12T00:00:00"/>
    <d v="2024-02-22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SS NUMBER SLIP"/>
    <m/>
    <n v="3504009656"/>
    <s v="ID"/>
    <m/>
    <n v="72022777239"/>
    <s v="ID"/>
    <m/>
    <n v="121304971854"/>
    <s v="2316 FORM"/>
    <m/>
    <n v="613271683"/>
    <s v="N/A"/>
    <s v="N/A"/>
    <s v="N/A"/>
    <s v="YES"/>
    <d v="2021-11-23T00:00:00"/>
    <d v="2022-01-12T00:00:00"/>
    <s v="YES"/>
    <s v="PHILHEALTH ID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5"/>
    <s v="MANGALINDAN"/>
    <s v="RISS RIEL"/>
    <s v="DE AUSEN"/>
    <d v="2000-01-06T00:00:00"/>
    <n v="9612761968"/>
    <s v="rissriel@gmail.com"/>
    <s v="YES"/>
    <s v="ORIGINAL NBI CLEARANCE SUBMITTED"/>
    <d v="2024-09-25T00:00:00"/>
    <d v="2023-10-05T00:00:00"/>
    <s v="N/A"/>
    <s v="N/A"/>
    <s v="NEGATIVE"/>
    <d v="2024-01-31T00:00:00"/>
    <d v="2024-01-31T00:00:00"/>
    <s v="COMPLETE"/>
    <s v="FIT TO WORK"/>
    <s v="COMPLETE"/>
    <s v="FINAL REPORT"/>
    <d v="2024-02-29T00:00:00"/>
    <d v="2024-03-05T00:00:00"/>
    <s v="CIBI"/>
    <s v="SS NUMBER SLIP"/>
    <m/>
    <n v="3519408860"/>
    <s v="ID"/>
    <m/>
    <n v="70261327625"/>
    <s v="MDF"/>
    <m/>
    <n v="121295702075"/>
    <s v="ORUS"/>
    <m/>
    <n v="640490281"/>
    <s v="N/A"/>
    <s v="N/A"/>
    <s v="N/A"/>
    <s v="N/A"/>
    <m/>
    <m/>
    <s v="YES"/>
    <s v="DRIVER'S LICENSE"/>
    <s v="PHILHEALTH ID"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6"/>
    <s v="NICDAO"/>
    <s v="JOSHUA"/>
    <s v="JOAQUIN"/>
    <d v="2003-07-05T00:00:00"/>
    <n v="9996651437"/>
    <s v="joshnicdao351@gmail.com"/>
    <s v="YES"/>
    <s v="ORIGINAL NBI CLEARANCE SUBMITTED"/>
    <d v="2025-02-13T00:00:00"/>
    <d v="2024-02-13T00:00:00"/>
    <s v="N/A"/>
    <s v="N/A"/>
    <s v="NEGATIVE"/>
    <d v="2024-02-12T00:00:00"/>
    <d v="2024-02-13T00:00:00"/>
    <s v="COMPLETE"/>
    <s v="FIT TO WORK"/>
    <s v="COMPLETE"/>
    <s v="FINAL REPORT"/>
    <d v="2024-02-29T00:00:00"/>
    <d v="2024-03-05T00:00:00"/>
    <s v="CIBI"/>
    <s v="PERSONAL RECORD"/>
    <m/>
    <n v="3512003385"/>
    <s v="MDR"/>
    <m/>
    <n v="70260973965"/>
    <s v="MDF"/>
    <m/>
    <n v="121289432969"/>
    <s v="2316 FORM"/>
    <m/>
    <n v="515844848"/>
    <s v="N/A"/>
    <s v="N/A"/>
    <s v="N/A"/>
    <s v="N/A"/>
    <m/>
    <m/>
    <s v="YES"/>
    <s v="PHILHEALTH ID"/>
    <s v="BARANGAY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7"/>
    <s v="PUNZALAN"/>
    <s v="MARJORIE"/>
    <s v="QUIAMBAO"/>
    <d v="1991-09-22T00:00:00"/>
    <n v="9752958295"/>
    <s v="mpunzalan502@gmail.com"/>
    <s v="YES"/>
    <s v="ORIGINAL NBI CLEARANCE SUBMITTED"/>
    <d v="2025-02-08T00:00:00"/>
    <d v="2024-02-23T00:00:00"/>
    <s v="N/A"/>
    <s v="N/A"/>
    <s v="NEGATIVE"/>
    <d v="2024-02-09T00:00:00"/>
    <d v="2024-02-10T00:00:00"/>
    <s v="COMPLETE"/>
    <s v="FIT TO WORK"/>
    <s v="COMPLETE"/>
    <s v="FINAL REPORT"/>
    <d v="2024-02-29T00:00:00"/>
    <d v="2024-03-05T00:00:00"/>
    <s v="CIBI"/>
    <s v="ONLINE STATIC"/>
    <m/>
    <n v="230009460"/>
    <s v="MDR"/>
    <m/>
    <n v="72016854027"/>
    <s v="MP2"/>
    <m/>
    <n v="121309228446"/>
    <s v="1904 FORM"/>
    <m/>
    <n v="452050426"/>
    <s v="N/A"/>
    <s v="N/A"/>
    <s v="N/A"/>
    <s v="YES"/>
    <d v="2021-12-06T00:00:00"/>
    <d v="2022-02-07T00:00:00"/>
    <s v="YES"/>
    <s v="PASSPORT"/>
    <s v="NATIONAL ID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8"/>
    <s v="QUIAMBAO"/>
    <s v="RAFFY"/>
    <s v="CARPIO"/>
    <d v="1999-04-07T00:00:00"/>
    <n v="9690845956"/>
    <s v="quiambaoraffy22@gmail.com"/>
    <s v="YES"/>
    <s v="ORIGINAL NBI CLEARANCE SUBMITTED"/>
    <d v="2024-11-16T00:00:00"/>
    <d v="2023-11-16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ONLINE STATIC"/>
    <m/>
    <n v="641043918"/>
    <s v="ID"/>
    <m/>
    <n v="132514183418"/>
    <s v="MDF"/>
    <m/>
    <n v="12122718012"/>
    <s v="1904 FORM"/>
    <m/>
    <n v="615015058"/>
    <s v="N/A"/>
    <s v="N/A"/>
    <s v="N/A"/>
    <s v="N/A"/>
    <m/>
    <m/>
    <s v="YES"/>
    <s v="PASSPORT"/>
    <s v="POST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3999"/>
    <s v="SAMSON"/>
    <s v="MYLENE"/>
    <s v="POLICARPIO"/>
    <d v="2001-04-21T00:00:00"/>
    <n v="9973719436"/>
    <s v="samsonmylene14@gmail.com"/>
    <s v="YES"/>
    <s v="ORIGINAL NBI CLEARANCE SUBMITTED"/>
    <d v="2024-08-03T00:00:00"/>
    <d v="2023-08-16T00:00:00"/>
    <s v="N/A"/>
    <s v="N/A"/>
    <s v="NEGATIVE"/>
    <m/>
    <m/>
    <s v="COMPLETE"/>
    <s v="FIT TO WORK"/>
    <s v="COMPLETE"/>
    <s v="FINAL REPORT"/>
    <d v="2024-02-29T00:00:00"/>
    <d v="2024-03-19T00:00:00"/>
    <s v="CIBI"/>
    <s v="PERSONAL RECORD"/>
    <m/>
    <n v="3499359767"/>
    <s v="ID"/>
    <m/>
    <n v="72508034963"/>
    <s v="MDF"/>
    <m/>
    <n v="121277087538"/>
    <s v="ID"/>
    <m/>
    <n v="773737193"/>
    <s v="N/A"/>
    <s v="N/A"/>
    <s v="N/A"/>
    <s v="N/A"/>
    <m/>
    <m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4000"/>
    <s v="TALAVERA"/>
    <s v="JOHN ROLAND"/>
    <s v="YULO"/>
    <d v="1996-03-30T00:00:00"/>
    <n v="9926757647"/>
    <s v="jryulo30@gmail.com"/>
    <s v="YES"/>
    <s v="ORIGINAL NBI CLEARANCE SUBMITTED"/>
    <d v="2025-02-14T00:00:00"/>
    <d v="2024-02-28T00:00:00"/>
    <s v="N/A"/>
    <s v="N/A"/>
    <s v="NEGATIVE"/>
    <d v="2024-02-10T00:00:00"/>
    <d v="2024-02-10T00:00:00"/>
    <s v="COMPLETE"/>
    <s v="FIT TO WORK"/>
    <s v="INCOMPLETE"/>
    <s v="SCHOOL"/>
    <d v="2024-02-29T00:00:00"/>
    <d v="2024-03-05T00:00:00"/>
    <s v="CIBI"/>
    <s v="ONLINE STATIC"/>
    <m/>
    <n v="439918307"/>
    <s v="ID"/>
    <m/>
    <n v="90505296779"/>
    <s v="ID"/>
    <m/>
    <n v="121213795403"/>
    <s v="2316 FORM"/>
    <m/>
    <n v="375476069"/>
    <s v="N/A"/>
    <s v="N/A"/>
    <s v="N/A"/>
    <s v="N/A"/>
    <m/>
    <m/>
    <s v="YES"/>
    <s v="PAG-IBIG ID"/>
    <s v="DRIVER'S LICENSE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VXP0091"/>
    <x v="0"/>
    <s v="ACCOUNT ASSOCIATE"/>
    <s v="CLARK"/>
    <x v="7"/>
    <s v="COMCAST XM"/>
    <d v="2024-02-29T00:00:00"/>
    <n v="4264001"/>
    <s v="TIANELA"/>
    <s v="SALVACION"/>
    <s v="OCFEMIA"/>
    <d v="1990-12-06T00:00:00"/>
    <n v="9814519448"/>
    <s v="ghindirk@gmail.com"/>
    <s v="YES"/>
    <s v="ORIGINAL NBI CLEARANCE SUBMITTED"/>
    <d v="2024-07-27T00:00:00"/>
    <d v="2023-07-27T00:00:00"/>
    <s v="N/A"/>
    <s v="N/A"/>
    <s v="NEGATIVE"/>
    <d v="2024-01-11T00:00:00"/>
    <d v="2024-01-11T00:00:00"/>
    <s v="COMPLETE"/>
    <s v="FIT TO WORK"/>
    <s v="COMPLETE"/>
    <s v="FINAL REPORT"/>
    <d v="2024-02-29T00:00:00"/>
    <d v="2024-03-05T00:00:00"/>
    <s v="CIBI"/>
    <s v="ONLINE STATIC"/>
    <m/>
    <n v="3415389614"/>
    <s v="ID"/>
    <m/>
    <n v="30512560033"/>
    <s v="ID"/>
    <m/>
    <n v="121140044566"/>
    <s v="VERIFICATION SLIP"/>
    <m/>
    <n v="341798860"/>
    <s v="N/A"/>
    <s v="N/A"/>
    <s v="N/A"/>
    <s v="YES"/>
    <d v="2021-10-19T00:00:00"/>
    <d v="2021-11-11T00:00:00"/>
    <s v="YES"/>
    <s v="NATIONAL ID"/>
    <s v="UM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2"/>
    <s v="ALADANO"/>
    <s v="RAYAJEN"/>
    <s v="MANGILIMAN"/>
    <d v="2004-06-05T00:00:00"/>
    <n v="9777433242"/>
    <s v="rayajenmaladano@gmail.com"/>
    <s v="YES"/>
    <s v="ORIGINAL NBI CLEARANCE SUBMITTED"/>
    <d v="2025-02-27T00:00:00"/>
    <d v="2024-02-27T00:00:00"/>
    <s v="N/A"/>
    <s v="N/A"/>
    <s v="NEGATIVE"/>
    <d v="2024-02-20T00:00:00"/>
    <d v="2024-02-20T00:00:00"/>
    <s v="COMPLETE"/>
    <s v="FIT TO WORK"/>
    <s v="COMPLETE"/>
    <s v="FINAL REPORT"/>
    <d v="2024-02-29T00:00:00"/>
    <d v="2024-03-05T00:00:00"/>
    <s v="CIBI"/>
    <s v="PERSONAL RECORD"/>
    <m/>
    <n v="250946053"/>
    <s v="ID"/>
    <m/>
    <n v="70262762031"/>
    <s v="MDF"/>
    <m/>
    <n v="121337101109"/>
    <s v="FOR MANUAL REGISTRATION"/>
    <m/>
    <s v="FOR MANUAL REGISTRATION"/>
    <s v="YES"/>
    <s v="YES"/>
    <s v="N/A"/>
    <s v="N/A"/>
    <s v="N/A"/>
    <s v="N/A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3"/>
    <s v="ARAÑAS"/>
    <s v="CATHERINE KAYE"/>
    <s v="CABALLES"/>
    <d v="2005-01-01T00:00:00"/>
    <n v="9084210459"/>
    <s v="catherineeearanas@gmail.com"/>
    <s v="YES"/>
    <s v="ORIGINAL NBI CLEARANCE SUBMITTED"/>
    <d v="2025-02-21T00:00:00"/>
    <d v="2024-02-21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951491"/>
    <s v="ID"/>
    <m/>
    <n v="70262762147"/>
    <s v="MDF"/>
    <m/>
    <n v="121337626140"/>
    <s v="ID"/>
    <m/>
    <n v="631667713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4"/>
    <s v="BARLES"/>
    <s v="JOANNA MARIE"/>
    <s v="FLORES"/>
    <d v="1999-04-22T00:00:00"/>
    <n v="9366613749"/>
    <s v="joannamariefbarles@gmail.com"/>
    <s v="YES"/>
    <s v="ORIGINAL NBI CLEARANCE SUBMITTED"/>
    <d v="2025-02-14T00:00:00"/>
    <d v="2024-02-28T00:00:00"/>
    <s v="N/A"/>
    <s v="N/A"/>
    <s v="NEGATIVE"/>
    <d v="2024-02-22T00:00:00"/>
    <d v="2024-02-22T00:00:00"/>
    <s v="COMPLETE"/>
    <s v="FIT TO WORK"/>
    <s v="COMPLETE"/>
    <s v="FINAL REPORT"/>
    <d v="2024-02-29T00:00:00"/>
    <d v="2024-03-05T00:00:00"/>
    <s v="CIBI"/>
    <s v="ONLINE STATIC"/>
    <m/>
    <n v="439986193"/>
    <s v="ID"/>
    <m/>
    <n v="90505303740"/>
    <s v="MDF"/>
    <m/>
    <n v="121214984373"/>
    <s v="ORUS REGISTRATION"/>
    <s v="DONE ORUS REGISTRATION 03/19"/>
    <n v="646647172"/>
    <m/>
    <m/>
    <s v="N/A"/>
    <s v="N/A"/>
    <s v="N/A"/>
    <s v="N/A"/>
    <s v="YES"/>
    <s v="PHILHEALTH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5"/>
    <s v="CABRERA"/>
    <s v="FLORENCE"/>
    <s v="VIDAL"/>
    <d v="2004-11-12T00:00:00"/>
    <n v="9550984342"/>
    <s v="cabreraflorence4@gmail.com"/>
    <s v="YES"/>
    <s v="ORIGINAL NBI CLEARANCE SUBMITTED"/>
    <d v="2025-01-05T00:00:00"/>
    <d v="2024-01-17T00:00:00"/>
    <s v="N/A"/>
    <s v="N/A"/>
    <s v="NEGATIVE"/>
    <d v="2024-01-03T00:00:00"/>
    <d v="2024-01-03T00:00:00"/>
    <s v="COMPLETE"/>
    <s v="FIT TO WORK"/>
    <s v="COMPLETE"/>
    <s v="FINAL REPORT"/>
    <d v="2024-02-29T00:00:00"/>
    <d v="2024-03-07T00:00:00"/>
    <s v="CIBI"/>
    <s v="SS NUMBER SLIP"/>
    <m/>
    <n v="250559262"/>
    <s v="ID"/>
    <m/>
    <n v="7252276794"/>
    <s v="MDF"/>
    <s v="MDF"/>
    <n v="121334750099"/>
    <s v="FOR MANUAL REGISTRATION"/>
    <m/>
    <s v="FOR MANUAL REGISTRATION"/>
    <s v="YES"/>
    <s v="YES"/>
    <s v="N/A"/>
    <s v="YES"/>
    <d v="2021-12-16T00:00:00"/>
    <d v="2022-01-06T00:00:00"/>
    <s v="YES"/>
    <s v="BARANGAY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6"/>
    <s v="CATULONG"/>
    <s v="ANTHONY CEASAR"/>
    <s v="ALLOSO"/>
    <d v="1982-05-02T00:00:00"/>
    <n v="9205855561"/>
    <s v="anthony.catulong@yahoo.com"/>
    <s v="YES"/>
    <s v="ORIGINAL NBI CLEARANCE SUBMITTED"/>
    <d v="2025-02-19T00:00:00"/>
    <d v="2024-02-19T00:00:00"/>
    <s v="N/A"/>
    <s v="N/A"/>
    <s v="NEGATIVE"/>
    <d v="2024-02-20T00:00:00"/>
    <d v="2024-02-20T00:00:00"/>
    <s v="COMPLETE"/>
    <s v="FIT TO WORK"/>
    <s v="COMPLETE"/>
    <s v="FINAL REPORT"/>
    <d v="2024-02-29T00:00:00"/>
    <d v="2024-03-05T00:00:00"/>
    <s v="CIBI"/>
    <s v="ID"/>
    <m/>
    <n v="624496980"/>
    <s v="ID"/>
    <m/>
    <n v="120504394544"/>
    <s v="MDF"/>
    <m/>
    <n v="102001197945"/>
    <s v="ID"/>
    <m/>
    <n v="246420263"/>
    <s v="N/A"/>
    <s v="N/A"/>
    <s v="N/A"/>
    <s v="N/A"/>
    <s v="N/A"/>
    <s v="N/A"/>
    <s v="YES"/>
    <s v="PASSPORT"/>
    <s v="SSS ID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7"/>
    <s v="DALUMA"/>
    <s v="KHALID"/>
    <s v="UBAN"/>
    <d v="2003-11-27T00:00:00"/>
    <n v="9999593933"/>
    <s v="Itsmekhalid27@gmail.com"/>
    <s v="YES"/>
    <s v="ORIGINAL NBI CLEARANCE SUBMITTED"/>
    <d v="2024-06-26T00:00:00"/>
    <d v="2023-06-26T00:00:00"/>
    <s v="YES"/>
    <d v="2024-02-29T00:00:00"/>
    <s v="NEGATIVE"/>
    <m/>
    <m/>
    <s v="COMPLETE"/>
    <s v="FIT TO WORK"/>
    <s v="COMPLETE"/>
    <s v="FINAL REPORT"/>
    <d v="2024-02-29T00:00:00"/>
    <d v="2024-03-05T00:00:00"/>
    <s v="CIBI"/>
    <s v="VERIFICATION SLIP"/>
    <m/>
    <n v="249306248"/>
    <s v="MDR"/>
    <m/>
    <n v="72531733488"/>
    <s v="MDF"/>
    <m/>
    <n v="121330851810"/>
    <s v="FOR MANUAL REGISTRATION"/>
    <m/>
    <s v="FOR MANUAL REGISTRATION"/>
    <s v="YES"/>
    <s v="YES"/>
    <s v="N/A"/>
    <s v="N/A"/>
    <s v="N/A"/>
    <s v="N/A"/>
    <s v="YES"/>
    <s v="NBI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8"/>
    <s v="DELA ROSA"/>
    <s v="E-ANNE VHERNADETTE"/>
    <s v="RAMIREZ"/>
    <d v="1987-10-26T00:00:00"/>
    <n v="9171252861"/>
    <s v="eannedelarosa.trianon@gmail.com"/>
    <s v="YES"/>
    <s v="ORIGINAL NBI CLEARANCE SUBMITTED"/>
    <d v="2025-01-26T00:00:00"/>
    <d v="2024-02-16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42422255"/>
    <s v="ID"/>
    <m/>
    <n v="20253057492"/>
    <s v="MDF"/>
    <m/>
    <n v="121111097268"/>
    <s v="ID"/>
    <m/>
    <n v="339008480"/>
    <s v="N/A"/>
    <s v="N/A"/>
    <s v="N/A"/>
    <s v="N/A"/>
    <s v="N/A"/>
    <s v="N/A"/>
    <s v="YES"/>
    <s v="DRIVER'S  LICENSE"/>
    <s v="TIN ID"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09"/>
    <s v="DIZON"/>
    <s v="CATHLEEN"/>
    <s v="MANLAPAZ"/>
    <d v="2004-01-09T00:00:00"/>
    <n v="9398683303"/>
    <s v="cathleendizon09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50856570"/>
    <s v="ID"/>
    <m/>
    <n v="102501144999"/>
    <s v="MDF"/>
    <m/>
    <n v="121336459230"/>
    <s v="FOR MANUAL REGISTRATION"/>
    <m/>
    <s v="FOR MANUAL REGISTRATION"/>
    <s v="YES"/>
    <s v="YES"/>
    <s v="N/A"/>
    <s v="YES"/>
    <d v="2021-11-23T00:00:00"/>
    <d v="2021-12-17T00:00:00"/>
    <s v="YES"/>
    <s v="POLICE CLEARANCE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0"/>
    <s v="DULLAGA"/>
    <s v="DHANALYN"/>
    <s v="CHAVEZ"/>
    <d v="1993-10-15T00:00:00"/>
    <n v="9299549827"/>
    <s v="dullagadhanalyn@gmail.com"/>
    <s v="YES"/>
    <s v="ORIGINAL NBI CLEARANCE SUBMITTED"/>
    <d v="2025-02-19T00:00:00"/>
    <d v="2024-02-19T00:00:00"/>
    <s v="N/A"/>
    <s v="N/A"/>
    <s v="NEGATIVE"/>
    <m/>
    <m/>
    <s v="COMPLETE"/>
    <s v="FIT TO WORK"/>
    <s v="INCOMPLETE"/>
    <s v="SCHOOL"/>
    <d v="2024-02-29T00:00:00"/>
    <d v="2024-03-05T00:00:00"/>
    <s v="CIBI"/>
    <s v="PERSONAL RECORD"/>
    <m/>
    <n v="246818289"/>
    <s v="MDR"/>
    <m/>
    <n v="32005679051"/>
    <s v="MDF"/>
    <m/>
    <n v="121299888169"/>
    <s v="ID"/>
    <m/>
    <n v="390527962"/>
    <s v="N/A"/>
    <s v="N/A"/>
    <s v="N/A"/>
    <s v="YES"/>
    <d v="2021-09-27T00:00:00"/>
    <d v="2021-10-18T00:00:00"/>
    <s v="YES"/>
    <s v="PHILHEALTH ID"/>
    <s v="TIN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1"/>
    <s v="ESGUERRA"/>
    <s v="NICOLE"/>
    <s v="PASAMONTE"/>
    <d v="2005-05-27T00:00:00"/>
    <n v="9109216025"/>
    <s v="nicoleesguerra05@gmail.com"/>
    <s v="YES"/>
    <s v="ORIGINAL NBI CLEARANCE SUBMITTED"/>
    <d v="2025-01-29T00:00:00"/>
    <d v="2024-02-08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250738407"/>
    <s v="MDR"/>
    <m/>
    <n v="70262745153"/>
    <s v="MDF"/>
    <m/>
    <n v="121336583923"/>
    <s v="FOR MANUAL REGISTRATION"/>
    <m/>
    <s v="FOR MANUAL REGISTRATION"/>
    <s v="YES"/>
    <s v="YES"/>
    <s v="N/A"/>
    <s v="YES"/>
    <d v="2021-11-10T00:00:00"/>
    <d v="2021-12-07T00:00:00"/>
    <s v="YES"/>
    <s v="NBI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2"/>
    <s v="FRANCISCO"/>
    <s v="LEVI"/>
    <s v="DOMINGO"/>
    <d v="2000-12-06T00:00:00"/>
    <n v="9770772594"/>
    <s v="francisco.levidx@gmail.com"/>
    <s v="YES"/>
    <s v="ORIGINAL NBI CLEARANCE SUBMITTED"/>
    <d v="2025-02-14T00:00:00"/>
    <d v="2024-02-26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088416"/>
    <s v="ID"/>
    <m/>
    <n v="212515165069"/>
    <s v="MDF"/>
    <m/>
    <n v="121336417032"/>
    <s v="FOR MANUAL REGISTRATION"/>
    <m/>
    <s v="FOR MANUAL REGISTRATION"/>
    <s v="YES"/>
    <s v="YES"/>
    <s v="N/A"/>
    <s v="N/A"/>
    <s v="N/A"/>
    <s v="N/A"/>
    <s v="YES"/>
    <s v="PHILHEALTH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3"/>
    <s v="GOMEZ"/>
    <s v="APRILLE JOY"/>
    <s v="ESTIGOY"/>
    <d v="1994-04-08T00:00:00"/>
    <n v="9090530327"/>
    <s v="aprillejoyg0mez08@gmail.com"/>
    <s v="YES"/>
    <s v="ORIGINAL NBI CLEARANCE SUBMITTED"/>
    <d v="2025-02-28T00:00:00"/>
    <d v="2024-03-11T00:00:00"/>
    <s v="N/A"/>
    <s v="N/A"/>
    <s v="NEGATIVE"/>
    <m/>
    <m/>
    <s v="COMPLETE"/>
    <s v="FIT TO WORK"/>
    <s v="COMPLETE"/>
    <s v="FINAL REPORT"/>
    <d v="2024-02-29T00:00:00"/>
    <d v="2024-03-05T00:00:00"/>
    <s v="CIBI"/>
    <s v="R1A"/>
    <m/>
    <s v="02-3954807-4"/>
    <s v="MDR"/>
    <m/>
    <n v="10521094791"/>
    <s v="MDF"/>
    <m/>
    <n v="121178405779"/>
    <s v="ID"/>
    <m/>
    <n v="336045672"/>
    <m/>
    <m/>
    <s v="N/A"/>
    <s v="N/A"/>
    <s v="N/A"/>
    <s v="N/A"/>
    <s v="YES"/>
    <s v="NATIONAL ID"/>
    <s v="TIN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4"/>
    <s v="GONDONG"/>
    <s v="JOHN ALBERT"/>
    <s v="FABRICANTE"/>
    <d v="1998-03-05T00:00:00"/>
    <n v="9604596717"/>
    <s v="gondong.albert44@gmail.com"/>
    <s v="YES"/>
    <s v="ORIGINAL NBI CLEARANCE SUBMITTED"/>
    <d v="2025-02-26T00:00:00"/>
    <d v="2024-02-26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3458652052"/>
    <s v="ID"/>
    <m/>
    <n v="30259431618"/>
    <s v="MDF"/>
    <m/>
    <n v="121168190449"/>
    <s v="ID"/>
    <m/>
    <n v="328430182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5"/>
    <s v="JELLEY"/>
    <s v="TRICIA ANN"/>
    <s v="RACAZA"/>
    <d v="2005-06-03T00:00:00"/>
    <n v="9669876900"/>
    <s v="jllyschoolemail.gmail.com"/>
    <s v="YES"/>
    <s v="ORIGINAL NBI CLEARANCE SUBMITTED"/>
    <d v="2025-01-17T00:00:00"/>
    <d v="2024-01-17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784529"/>
    <s v="ID"/>
    <m/>
    <n v="70262709238"/>
    <s v="MDF"/>
    <m/>
    <n v="1213352218986"/>
    <s v="FOR MANUAL REGISTRATION"/>
    <m/>
    <s v="FOR MANUAL REGISTRATION"/>
    <m/>
    <m/>
    <s v="N/A"/>
    <s v="YES"/>
    <d v="2021-11-10T00:00:00"/>
    <d v="2021-12-02T00:00:00"/>
    <s v="YES"/>
    <s v="DRIVER'S 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6"/>
    <s v="LAGAYAN"/>
    <s v="JHERALENE"/>
    <s v="DUMRIQUE"/>
    <d v="2001-01-18T00:00:00"/>
    <n v="9469167805"/>
    <s v="jheralenelagayan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878053"/>
    <s v="ID"/>
    <m/>
    <n v="72536386972"/>
    <s v="MDF "/>
    <m/>
    <n v="121336431167"/>
    <s v="FOR MANUAL REGISTRATION"/>
    <m/>
    <s v="FOR MANUAL REGISTRATION"/>
    <s v="YES"/>
    <s v="YES"/>
    <s v="N/A"/>
    <s v="YES"/>
    <d v="2021-10-14T00:00:00"/>
    <d v="2021-11-04T00:00:00"/>
    <s v="YES"/>
    <s v="POST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7"/>
    <s v="NAGUIT"/>
    <s v="ALECIA"/>
    <s v="MIRANDA"/>
    <d v="2004-01-08T00:00:00"/>
    <n v="9604126762"/>
    <s v="alecia.naguit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945847"/>
    <s v="ID"/>
    <m/>
    <n v="72539877365"/>
    <s v="MDF"/>
    <m/>
    <n v="121337093275"/>
    <s v="FOR MANUAL REGISTRATION"/>
    <m/>
    <s v="FOR MANUAL REGISTRATION"/>
    <s v="YES"/>
    <s v="YES"/>
    <s v="N/A"/>
    <s v="N/A"/>
    <s v="N/A"/>
    <s v="N/A"/>
    <s v="YES"/>
    <s v="PHILHEALTH ID"/>
    <s v="BARANGAY ID"/>
    <s v="YES"/>
    <s v="N/A"/>
    <s v="YES 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8"/>
    <s v="OCCIDENTAL"/>
    <s v="GRACE"/>
    <s v="VILLANUEVA"/>
    <d v="1999-07-27T00:00:00"/>
    <n v="9465558155"/>
    <s v="graceoccidental43@gmail.com"/>
    <s v="YES"/>
    <s v="ORIGINAL NBI CLEARANCE SUBMITTED"/>
    <d v="2024-09-15T00:00:00"/>
    <d v="2023-09-15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131596865"/>
    <s v="MDR"/>
    <m/>
    <n v="102032241406"/>
    <s v="MDF"/>
    <m/>
    <n v="121328124402"/>
    <s v="DIGITAL ID "/>
    <m/>
    <n v="646372703"/>
    <s v="N/A"/>
    <s v="N/A"/>
    <s v="N/A"/>
    <s v="N/A"/>
    <s v="N/A"/>
    <s v="N/A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19"/>
    <s v="ORDOÑA"/>
    <s v="SAMUEL JOHN"/>
    <s v="LIBATIQUE"/>
    <d v="2003-09-09T00:00:00"/>
    <n v="9693094731"/>
    <s v="samueljohnordona@gmail.com"/>
    <s v="YES"/>
    <s v="ORIGINAL NBI CLEARANCE SUBMITTED"/>
    <d v="2025-02-15T00:00:00"/>
    <d v="2024-02-29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48353218"/>
    <s v="ID"/>
    <m/>
    <n v="70262541507"/>
    <s v="MDF"/>
    <m/>
    <n v="121330651597"/>
    <s v="FOR MANUAL REGISTRATION"/>
    <m/>
    <s v="FOR MANUAL REGISTRATION"/>
    <s v="N/A"/>
    <s v="N/A"/>
    <s v="N/A"/>
    <s v="N/A"/>
    <s v="N/A"/>
    <s v="N/A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20"/>
    <s v="PATRICIO"/>
    <s v="EUGENE LEVY"/>
    <s v="VILLASEÑOR"/>
    <d v="1994-05-20T00:00:00"/>
    <n v="9610173924"/>
    <s v="levy.patricio20@gmail.com"/>
    <s v="YES"/>
    <s v="ORIGINAL NBI CLEARANCE SUBMITTED"/>
    <d v="2025-01-29T00:00:00"/>
    <d v="2024-01-29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250873045"/>
    <s v="MDR"/>
    <m/>
    <n v="210259432310"/>
    <s v="MDF"/>
    <m/>
    <n v="121300004518"/>
    <s v="ID"/>
    <m/>
    <n v="310017457"/>
    <s v="N/A"/>
    <s v="N/A"/>
    <s v="N/A"/>
    <s v="YES"/>
    <d v="2021-10-22T00:00:00"/>
    <d v="2021-11-12T00:00:00"/>
    <s v="YES"/>
    <s v="PASSPORT"/>
    <s v="NBI"/>
    <s v="YES"/>
    <s v="N/A"/>
    <s v="N/A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21"/>
    <s v="PILAPIL JR."/>
    <s v="EDWIN"/>
    <s v="LARANANG"/>
    <d v="1995-12-19T00:00:00"/>
    <n v="9195522972"/>
    <s v="edwinpilapiljr19@gmail.com"/>
    <s v="YES"/>
    <s v="ORIGINAL NBI CLEARANCE SUBMITTED"/>
    <d v="2025-02-15T00:00:00"/>
    <d v="2024-02-27T00:00:00"/>
    <s v="N/A"/>
    <s v="N/A"/>
    <s v="NEGATIVE"/>
    <m/>
    <m/>
    <s v="COMPLETE"/>
    <s v="FIT TO WORK"/>
    <s v="COMPLETE"/>
    <s v="FINAL REPORT"/>
    <d v="2024-02-29T00:00:00"/>
    <d v="2024-03-05T00:00:00"/>
    <s v="CIBI"/>
    <s v="E-FORM"/>
    <m/>
    <n v="237570730"/>
    <s v="MDR"/>
    <m/>
    <n v="70257098115"/>
    <s v="MDF"/>
    <m/>
    <n v="121132865194"/>
    <s v="VERIFICATION SLIP"/>
    <m/>
    <n v="365829824"/>
    <s v="N/A"/>
    <s v="N/A"/>
    <s v="N/A"/>
    <s v="N/A"/>
    <s v="N/A"/>
    <s v="N/A"/>
    <s v="YES"/>
    <s v="UMID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22"/>
    <s v="RICAFORT"/>
    <s v="JASFER"/>
    <s v="FLORES"/>
    <d v="1999-04-26T00:00:00"/>
    <n v="9935503428"/>
    <s v="jasferricafort@gmail.com"/>
    <s v="YES"/>
    <s v="ORIGINAL NBI CLEARANCE SUBMITTED"/>
    <d v="2024-10-13T00:00:00"/>
    <d v="2024-10-13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45685798"/>
    <s v="ID"/>
    <m/>
    <n v="70259827173"/>
    <s v="MDF"/>
    <m/>
    <n v="121250726034"/>
    <s v="ID"/>
    <m/>
    <n v="752586496"/>
    <s v="N/A"/>
    <s v="N/A"/>
    <s v="N/A"/>
    <s v="N/A"/>
    <s v="N/A"/>
    <s v="N/A"/>
    <s v="YES"/>
    <s v="PHILHEALTH ID"/>
    <s v="TIN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23"/>
    <s v="TAÑEDO"/>
    <s v="MARIE ANTONETTE"/>
    <s v="ESCOVIDAL"/>
    <d v="1997-07-26T00:00:00"/>
    <n v="9461789568"/>
    <s v="itsmariemae26@gmail.com"/>
    <s v="YES"/>
    <s v="ORIGINAL NBI CLEARANCE SUBMITTED"/>
    <d v="2025-02-23T00:00:00"/>
    <d v="2024-02-23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3475360699"/>
    <s v="MDR"/>
    <m/>
    <n v="70257785023"/>
    <s v="MIDVALIDATION"/>
    <m/>
    <n v="121168913236"/>
    <s v="ID"/>
    <m/>
    <n v="749820835"/>
    <s v="N/A"/>
    <s v="N/A"/>
    <s v="N/A"/>
    <s v="N/A"/>
    <s v="N/A"/>
    <s v="N/A"/>
    <s v="YES"/>
    <s v="POSTAL ID"/>
    <s v="NATIONAL ID"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d v="2024-03-21T00:00:00"/>
    <d v="2024-03-28T00:00:00"/>
    <n v="198"/>
    <s v=""/>
    <s v="MARIA PLATON"/>
    <n v="1"/>
    <x v="1"/>
    <s v="CLARK - VXP0007"/>
    <x v="0"/>
    <s v="ACCOUNT ASSOCIATE"/>
    <s v="CLARK"/>
    <x v="8"/>
    <s v="COMCAST REPAIR VOICE"/>
    <d v="2024-02-29T00:00:00"/>
    <n v="4264024"/>
    <s v="VALEÑA"/>
    <s v="MYRNA"/>
    <s v="CARIÑO"/>
    <d v="1967-04-13T00:00:00"/>
    <n v="9993153499"/>
    <s v="mhai13valena@gmail.com"/>
    <s v="YES"/>
    <s v="ORIGINAL NBI CLEARANCE SUBMITTED"/>
    <d v="2024-05-31T00:00:00"/>
    <d v="2023-06-21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381324295"/>
    <s v="MDR"/>
    <m/>
    <n v="190504015487"/>
    <s v="ID"/>
    <m/>
    <n v="121013666455"/>
    <s v="ID"/>
    <m/>
    <n v="158986798"/>
    <s v="N/A"/>
    <s v="N/A"/>
    <s v="N/A"/>
    <s v="YES"/>
    <d v="2021-08-16T00:00:00"/>
    <d v="2021-09-14T00:00:00"/>
    <s v="YES"/>
    <s v="TIN ID"/>
    <s v="PAG-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1"/>
    <s v="ABAD"/>
    <s v="PATRICK"/>
    <s v="MIRANDA"/>
    <d v="1991-10-16T00:00:00"/>
    <n v="9287517785"/>
    <s v="abadpatrickm@gmail.com"/>
    <s v="YES"/>
    <s v="ORIGINAL NBI CLEARANCE SUBMITTED"/>
    <d v="2025-02-26T00:00:00"/>
    <d v="2024-03-12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3T00:00:00"/>
    <s v="CIBI"/>
    <s v="ONLINE STATIC"/>
    <m/>
    <n v="3440291890"/>
    <s v="MDR"/>
    <m/>
    <n v="10521577539"/>
    <s v="MDF"/>
    <m/>
    <n v="121175827443"/>
    <s v="ID"/>
    <m/>
    <n v="722511073"/>
    <s v="N/A"/>
    <s v="N/A"/>
    <s v="N/A"/>
    <s v="N/A"/>
    <s v="N/A"/>
    <s v="N/A"/>
    <s v="YES"/>
    <s v="PASSPORT"/>
    <s v="POSTAL ID"/>
    <s v="YES"/>
    <s v="N/A"/>
    <s v="YES"/>
    <s v="N/A"/>
    <s v="N/A"/>
    <m/>
    <m/>
    <m/>
    <m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2"/>
    <s v="ANTONIO"/>
    <s v="RUSSELL JAN"/>
    <s v="MAGLALANG"/>
    <d v="1989-04-29T00:00:00"/>
    <n v="9262664822"/>
    <s v="rjan29.antonio@gmail.com"/>
    <s v="YES"/>
    <s v="ORIGINAL NBI CLEARANCE SUBMITTED"/>
    <d v="2025-01-25T00:00:00"/>
    <d v="2024-02-12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26T00:00:00"/>
    <s v="CIBI"/>
    <s v="ONLINE STATIC"/>
    <m/>
    <n v="227473261"/>
    <s v="ID"/>
    <m/>
    <n v="30508626483"/>
    <s v="ID"/>
    <m/>
    <n v="121082127697"/>
    <s v="2316 FORM"/>
    <m/>
    <n v="288759650"/>
    <s v="N/A"/>
    <s v="N/A"/>
    <s v="N/A"/>
    <s v="YES"/>
    <d v="2021-10-06T00:00:00"/>
    <d v="2021-11-03T00:00:00"/>
    <s v="YES"/>
    <s v="DRIVER'S L"/>
    <s v="PAGIBIG ID"/>
    <s v="N/A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3"/>
    <s v="BACOMO"/>
    <s v="FENNY LAINE"/>
    <s v="BONDOC"/>
    <d v="1983-03-29T00:00:00"/>
    <n v="9758818223"/>
    <s v="bfennylaine@yahoo.com"/>
    <s v="YES"/>
    <s v="ORIGINAL NBI CLEARANCE SUBMITTED"/>
    <d v="2025-02-23T00:00:00"/>
    <d v="2024-03-11T00:00:00"/>
    <s v="N/A"/>
    <s v="N/A"/>
    <s v="NEGATIVE"/>
    <d v="2024-02-23T00:00:00"/>
    <d v="2024-02-23T00:00:00"/>
    <s v="COMPLETE"/>
    <s v="FIT TO WORK"/>
    <s v="CLOSED"/>
    <s v="SCHOOL"/>
    <d v="2024-03-07T00:00:00"/>
    <d v="2024-04-02T00:00:00"/>
    <s v="CIBI"/>
    <s v="SS NUMBER SLIP"/>
    <m/>
    <n v="219841694"/>
    <s v="MDR"/>
    <m/>
    <n v="212510247253"/>
    <s v="MDF"/>
    <m/>
    <n v="121119646799"/>
    <s v="1901 FORM"/>
    <m/>
    <n v="453483906"/>
    <s v="N/A"/>
    <s v="N/A"/>
    <s v="N/A"/>
    <s v="N/A"/>
    <s v="N/A"/>
    <s v="N/A"/>
    <s v="YES"/>
    <s v="NATIONAL ID"/>
    <s v="PASSPORT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4"/>
    <s v="BAMBA"/>
    <s v="KETH IVAN"/>
    <s v="ACERON"/>
    <d v="1999-12-09T00:00:00"/>
    <n v="9153966519"/>
    <s v="bambaivankeith@gmail.com"/>
    <s v="YES"/>
    <s v="ORIGINAL NBI CLEARANCE SUBMITTED"/>
    <d v="2024-07-05T00:00:00"/>
    <d v="2023-07-05T00:00:00"/>
    <s v="N/A"/>
    <s v="N/A"/>
    <s v="NEGATIVE"/>
    <d v="2024-03-04T00:00:00"/>
    <d v="2024-03-04T00:00:00"/>
    <s v="COMPLETE"/>
    <s v="FIT TO WORK"/>
    <s v="COMPLETE"/>
    <s v="FINAL REPORT"/>
    <d v="2024-03-07T00:00:00"/>
    <d v="2024-04-02T00:00:00"/>
    <s v="CIBI"/>
    <s v="E - FORM"/>
    <m/>
    <n v="3463170189"/>
    <s v="MDR"/>
    <m/>
    <n v="70258132678"/>
    <s v="MDF"/>
    <m/>
    <n v="121184343479"/>
    <s v="2316 FORM "/>
    <m/>
    <n v="332788711"/>
    <s v="N/A"/>
    <s v="N/A"/>
    <s v="N/A"/>
    <s v="N/A"/>
    <s v="N/A"/>
    <s v="N/A"/>
    <s v="YES"/>
    <s v="NBI"/>
    <s v="BARANGAY 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5"/>
    <s v="BATAC"/>
    <s v="AARON"/>
    <s v="LLONA"/>
    <d v="2003-12-12T00:00:00"/>
    <n v="9274332771"/>
    <s v="TyrannicalSadist@gmail.com"/>
    <s v="YES"/>
    <s v="ORIGINAL NBI CLEARANCE SUBMITTED"/>
    <d v="2025-02-05T00:00:00"/>
    <d v="2024-02-05T00:00:00"/>
    <s v="N/A"/>
    <s v="N/A"/>
    <s v="NEGATIVE"/>
    <d v="2024-01-13T00:00:00"/>
    <d v="2024-01-13T00:00:00"/>
    <s v="COMPLETE"/>
    <s v="FIT TO WORK"/>
    <s v="COMPLETE"/>
    <s v="FINAL REPORT"/>
    <d v="2024-03-07T00:00:00"/>
    <d v="2024-04-02T00:00:00"/>
    <s v="CIBI"/>
    <s v="PERSONAL RECORD "/>
    <m/>
    <n v="248202848"/>
    <s v="ID"/>
    <m/>
    <n v="70261986203"/>
    <s v="MDF"/>
    <m/>
    <n v="121312567648"/>
    <s v="FOR MANUAL REGISTRATION"/>
    <m/>
    <s v="FOR MANUAL REGISTRATION"/>
    <s v="YES"/>
    <s v="YES"/>
    <s v="N/A"/>
    <s v="N/A"/>
    <s v="N/A"/>
    <s v="N/A"/>
    <s v="YES"/>
    <s v="POSTAL ID"/>
    <s v="NATIONAL ID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6"/>
    <s v="BESMONTE"/>
    <s v="TEREY JOY"/>
    <s v="DELA CRUZ"/>
    <d v="1991-02-02T00:00:00"/>
    <n v="9061844658"/>
    <s v="besmontetj@gmail.com"/>
    <s v="YES"/>
    <s v="ORIGINAL NBI CLEARANCE SUBMITTED"/>
    <d v="2025-02-20T00:00:00"/>
    <d v="2024-03-04T00:00:00"/>
    <s v="N/A"/>
    <s v="N/A"/>
    <s v="NEGATIVE"/>
    <d v="2024-02-20T00:00:00"/>
    <d v="2024-02-20T00:00:00"/>
    <s v="COMPLETE"/>
    <s v="FIT TO WORK"/>
    <s v="CLOSED"/>
    <s v="SCHOOL"/>
    <d v="2024-03-07T00:00:00"/>
    <d v="2024-04-02T00:00:00"/>
    <s v="CIBI"/>
    <s v="ACKNOWLEDGEMENT STUB"/>
    <m/>
    <n v="235024026"/>
    <s v="MDR"/>
    <m/>
    <n v="80513298386"/>
    <s v="TRANSACTION CARD"/>
    <m/>
    <n v="121096708352"/>
    <s v="1905 FORM"/>
    <m/>
    <n v="440953469"/>
    <s v="N/A"/>
    <s v="N/A"/>
    <s v="N/A"/>
    <s v="N/A"/>
    <s v="N/A"/>
    <s v="N/A"/>
    <s v="YES"/>
    <s v="PASSPORT"/>
    <s v="UMID"/>
    <s v="YES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7"/>
    <s v="CELIS"/>
    <s v="LAIKA LUIS"/>
    <s v="-"/>
    <d v="2004-03-22T00:00:00"/>
    <n v="9062048233"/>
    <s v="laika.luiscelis22@gmail.com"/>
    <s v="YES"/>
    <s v="ORIGINAL NBI CLEARANCE SUBMITTED"/>
    <d v="2024-06-21T00:00:00"/>
    <d v="2023-06-21T00:00:00"/>
    <s v="N/A"/>
    <s v="N/A"/>
    <s v="NEGATIVE"/>
    <d v="2024-03-01T00:00:00"/>
    <d v="2024-03-01T00:00:00"/>
    <s v="COMPLETE"/>
    <s v="FIT TO WORK"/>
    <s v="CLOSED"/>
    <s v="EMPLOYMENT"/>
    <d v="2024-03-07T00:00:00"/>
    <d v="2024-04-02T00:00:00"/>
    <s v="CIBI"/>
    <s v="PERSONAL RECORD "/>
    <m/>
    <n v="251127020"/>
    <s v="ID"/>
    <m/>
    <n v="70262813663"/>
    <s v="MDF"/>
    <m/>
    <n v="121338452383"/>
    <s v="ORUS REGISTRATION"/>
    <s v="DONE ORUS REGISTRATION 03/19"/>
    <s v="646 -667 -020"/>
    <s v="YES"/>
    <s v="YES"/>
    <s v="N/A"/>
    <s v="N/A"/>
    <s v="N/A"/>
    <s v="N/A"/>
    <s v="YES"/>
    <s v="PASSPORT"/>
    <s v="STUDENT DRIVER'L"/>
    <s v="N/A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8"/>
    <s v="DE TABLAN"/>
    <s v="VERGEL"/>
    <s v="SANTOS"/>
    <d v="1999-10-05T00:00:00"/>
    <n v="9914087929"/>
    <s v="Vvergel.detablan99@fiserv.com"/>
    <s v="YES"/>
    <s v="ORIGINAL NBI CLEARANCE SUBMITTED"/>
    <d v="2025-02-21T00:00:00"/>
    <d v="2024-02-21T00:00:00"/>
    <s v="N/A"/>
    <s v="N/A"/>
    <s v="NEGATIVE"/>
    <d v="2024-02-16T00:00:00"/>
    <d v="2024-02-16T00:00:00"/>
    <s v="COMPLETE"/>
    <s v="FIT TO WORK"/>
    <s v="CLOSED"/>
    <s v="SCHOOL"/>
    <d v="2024-03-07T00:00:00"/>
    <d v="2024-04-02T00:00:00"/>
    <s v="CIBI"/>
    <s v="ONLINE STATIC"/>
    <m/>
    <n v="3504868952"/>
    <s v="ID"/>
    <m/>
    <n v="30264569652"/>
    <s v="ID"/>
    <m/>
    <n v="121282602331"/>
    <n v="2316"/>
    <m/>
    <n v="615563574"/>
    <s v="N/A"/>
    <s v="N/A"/>
    <s v="N/A"/>
    <s v="YES"/>
    <d v="2021-11-19T00:00:00"/>
    <d v="2021-12-12T00:00:00"/>
    <s v="YES"/>
    <s v="PAGIBIG ID"/>
    <s v="PHIC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69"/>
    <s v="FRANCISCO JR."/>
    <s v="BYRON"/>
    <s v="ANCHETA"/>
    <d v="1982-12-13T00:00:00"/>
    <n v="9914598118"/>
    <s v="BYRONFRANCISCOJR@GMAIL.COM"/>
    <s v="YES"/>
    <s v="ORIGINAL NBI CLEARANCE SUBMITTED"/>
    <d v="2025-03-04T00:00:00"/>
    <d v="2024-03-19T00:00:00"/>
    <s v="N/A"/>
    <s v="N/A"/>
    <s v="NEGATIVE"/>
    <d v="2024-03-06T00:00:00"/>
    <d v="2024-03-06T00:00:00"/>
    <s v="COMPLETE"/>
    <s v="FIT TO WORK"/>
    <s v="COMPLETE"/>
    <s v="FINAL REPORT"/>
    <d v="2024-03-07T00:00:00"/>
    <d v="2024-03-13T00:00:00"/>
    <s v="CIBI"/>
    <s v="ONLINE STATIC"/>
    <m/>
    <n v="220285582"/>
    <s v="MDR"/>
    <m/>
    <n v="70509352872"/>
    <s v="ID"/>
    <m/>
    <n v="140000192282"/>
    <s v="ID"/>
    <m/>
    <n v="221379063"/>
    <s v="N/A"/>
    <s v="N/A"/>
    <s v="N/A"/>
    <s v="YES"/>
    <d v="2021-06-20T00:00:00"/>
    <d v="2021-07-19T00:00:00"/>
    <s v="YES"/>
    <s v="DRIVER'S L"/>
    <s v="TIN ID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0"/>
    <s v="HABER"/>
    <s v="GABRIEL ANGEL"/>
    <s v="DIMALANTA"/>
    <d v="2002-03-11T00:00:00"/>
    <n v="9297665344"/>
    <s v="habergabriel1999@gmail.com"/>
    <s v="YES"/>
    <s v="ORIGINAL NBI CLEARANCE SUBMITTED"/>
    <d v="2025-03-08T00:00:00"/>
    <d v="2024-03-26T00:00:00"/>
    <m/>
    <m/>
    <s v="NEGATIVE"/>
    <d v="2024-03-05T00:00:00"/>
    <d v="2024-03-05T00:00:00"/>
    <s v="COMPLETE"/>
    <s v="FIT TO WORK"/>
    <s v="CLOSED"/>
    <s v="SCHOOL"/>
    <d v="2024-03-07T00:00:00"/>
    <d v="2024-04-01T00:00:00"/>
    <s v="CIBI"/>
    <s v="SS NUMBER SLIP"/>
    <m/>
    <n v="250916038"/>
    <s v="ID"/>
    <m/>
    <n v="70262834199"/>
    <s v="MDF"/>
    <m/>
    <n v="121336859301"/>
    <s v="ORUS REGISTRATION"/>
    <m/>
    <n v="647376353"/>
    <m/>
    <m/>
    <s v="N/A"/>
    <s v="N/A"/>
    <s v="N/A"/>
    <s v="N/A"/>
    <s v="YES"/>
    <s v="BARANGAY ID"/>
    <s v="DRIVER'S L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1"/>
    <s v="LOCMAYON"/>
    <s v="DIOMAR"/>
    <s v="PULVINAR"/>
    <d v="2003-05-22T00:00:00"/>
    <n v="9619269743"/>
    <s v="diomarlocmayon@gmail.com"/>
    <s v="YES"/>
    <s v="ORIGINAL NBI CLEARANCE SUBMITTED"/>
    <d v="2025-02-15T00:00:00"/>
    <d v="2024-02-15T00:00:00"/>
    <s v="N/A"/>
    <s v="N/A"/>
    <s v="NEGATIVE"/>
    <d v="2024-02-08T00:00:00"/>
    <d v="2024-02-08T00:00:00"/>
    <s v="COMPLETE"/>
    <s v="FIT TO WORK"/>
    <s v="COMPLETE"/>
    <s v="FINAL REPORT"/>
    <d v="2024-03-07T00:00:00"/>
    <d v="2024-03-13T00:00:00"/>
    <s v="CIBI"/>
    <s v="ONLINE STATIC"/>
    <m/>
    <n v="3508555711"/>
    <s v="ID"/>
    <m/>
    <n v="70260868908"/>
    <s v="MDF"/>
    <m/>
    <n v="121286099883"/>
    <s v="ID"/>
    <m/>
    <n v="399061754"/>
    <s v="N/A"/>
    <s v="N/A"/>
    <s v="N/A"/>
    <s v="N/A"/>
    <s v="N/A"/>
    <s v="N/A"/>
    <s v="YES"/>
    <s v="NATIONAL ID"/>
    <s v="NBI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2"/>
    <s v="LOPEZ"/>
    <s v="STEVEN JHON"/>
    <s v="DUNGCA"/>
    <d v="2001-12-21T00:00:00"/>
    <n v="9109117049"/>
    <s v="Stevenjhonlopez@gmail.com"/>
    <s v="YES"/>
    <s v="ORIGINAL NBI CLEARANCE SUBMITTED"/>
    <d v="2025-02-23T00:00:00"/>
    <d v="2024-03-01T00:00:00"/>
    <s v="N/A"/>
    <s v="N/A"/>
    <s v="NEGATIVE"/>
    <d v="2024-03-04T00:00:00"/>
    <d v="2024-03-04T00:00:00"/>
    <s v="COMPLETE"/>
    <s v="FIT TO WORK"/>
    <s v="COMPLETE"/>
    <s v="FINAL REPORT"/>
    <d v="2024-03-07T00:00:00"/>
    <d v="2024-04-08T00:00:00"/>
    <s v="CIBI"/>
    <s v="PERSONAL RECORD"/>
    <m/>
    <n v="250946927"/>
    <s v="MDR"/>
    <m/>
    <n v="72513371250"/>
    <s v="MDF"/>
    <m/>
    <n v="121337099011"/>
    <s v="1904 FORM"/>
    <m/>
    <n v="645366395"/>
    <s v="N/A"/>
    <s v="N/A"/>
    <s v="N/A"/>
    <s v="YES"/>
    <d v="2021-04-23T00:00:00"/>
    <d v="2021-05-25T00:00:00"/>
    <s v="YES"/>
    <s v="NATIONAL ID"/>
    <s v="PHIC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3"/>
    <s v="MASBANG"/>
    <s v="RAPHAEL PAULO"/>
    <s v="LAO"/>
    <d v="2001-12-20T00:00:00"/>
    <n v="9669814948"/>
    <s v="raphaelmasbang01@gmail.com"/>
    <s v="YES"/>
    <s v="ORIGINAL NBI CLEARANCE SUBMITTED"/>
    <d v="2025-03-07T00:00:00"/>
    <d v="2024-03-07T00:00:00"/>
    <s v="N/A"/>
    <s v="N/A"/>
    <s v="NEGATIVE"/>
    <d v="2024-02-29T00:00:00"/>
    <d v="2024-02-29T00:00:00"/>
    <s v="COMPLETE"/>
    <s v="FIT TO WORK"/>
    <s v="COMPLETE"/>
    <s v="FINAL REPORT"/>
    <d v="2024-03-07T00:00:00"/>
    <d v="2024-03-13T00:00:00"/>
    <s v="CIBI"/>
    <s v="PERSONAL RECORD"/>
    <m/>
    <n v="251010548"/>
    <s v="MDR"/>
    <m/>
    <n v="70262791457"/>
    <s v="MP2"/>
    <m/>
    <n v="121337413783"/>
    <s v="FOR MANUAL REGISTRATION"/>
    <m/>
    <s v="FOR MANUAL REGISTRATION"/>
    <s v="YES"/>
    <s v="YES"/>
    <s v="N/A"/>
    <s v="YES"/>
    <d v="2021-09-02T00:00:00"/>
    <d v="2021-10-02T00:00:00"/>
    <s v="YES"/>
    <s v="PASSPORT"/>
    <s v="DRIVER'S L"/>
    <m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4"/>
    <s v="PINEDA"/>
    <s v="FRANCIS"/>
    <s v="MUÑOZ"/>
    <d v="2001-11-16T00:00:00"/>
    <n v="9368645012"/>
    <s v="francismunozpineda@gmail.com"/>
    <s v="YES"/>
    <s v="ORIGINAL NBI CLEARANCE SUBMITTED"/>
    <d v="2025-02-27T00:00:00"/>
    <d v="2024-03-13T00:00:00"/>
    <s v="N/A"/>
    <s v="N/A"/>
    <s v="NEGATIVE"/>
    <d v="2024-02-24T00:00:00"/>
    <d v="2024-02-24T00:00:00"/>
    <s v="COMPLETE"/>
    <s v="FIT TO WORK"/>
    <s v="COMPLETE"/>
    <s v="FINAL REPORT"/>
    <d v="2024-03-07T00:00:00"/>
    <d v="2024-03-13T00:00:00"/>
    <s v="CIBI"/>
    <s v="SS NUMBER SLIP "/>
    <m/>
    <n v="250836419"/>
    <s v="ID"/>
    <m/>
    <n v="70262734801"/>
    <s v="MDF "/>
    <m/>
    <n v="121335753830"/>
    <s v="DIGITAL ID "/>
    <m/>
    <n v="643383774"/>
    <s v="YES"/>
    <s v="YES"/>
    <s v="N/A"/>
    <s v="YES"/>
    <d v="2021-10-18T00:00:00"/>
    <d v="2021-11-16T00:00:00"/>
    <s v="YES"/>
    <s v="PASSPORT"/>
    <s v="PHIC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5"/>
    <s v="PUNZALAN"/>
    <s v="MARK ALDRIENE"/>
    <s v="LAZARO"/>
    <d v="1999-10-28T00:00:00"/>
    <n v="9097338135"/>
    <s v="punzalanmark33@gmail.com"/>
    <s v="YES"/>
    <s v="ORIGINAL NBI CLEARANCE SUBMITTED"/>
    <d v="2025-03-07T00:00:00"/>
    <d v="2024-03-22T00:00:00"/>
    <s v="N/A"/>
    <s v="N/A"/>
    <s v="NEGATIVE"/>
    <d v="2024-03-07T00:00:00"/>
    <d v="2024-03-07T00:00:00"/>
    <s v="COMPLETE"/>
    <s v="FIT TO WORK"/>
    <s v="COMPLETE"/>
    <s v="FINAL REPORT"/>
    <d v="2024-03-07T00:00:00"/>
    <d v="2024-03-13T00:00:00"/>
    <s v="CIBI"/>
    <s v="VERIFICATION FORM "/>
    <m/>
    <n v="244936972"/>
    <s v="MDR"/>
    <m/>
    <n v="92521568366"/>
    <s v="MDF"/>
    <m/>
    <n v="121240915659"/>
    <s v="ORUS"/>
    <m/>
    <n v="640235989"/>
    <s v="N/A"/>
    <s v="N/A"/>
    <s v="N/A"/>
    <s v="N/A"/>
    <s v="N/A"/>
    <s v="N/A"/>
    <s v="YES"/>
    <s v="PHIC"/>
    <s v="DRIVER'S L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6"/>
    <s v="RACCA"/>
    <s v="ROCKY BOY"/>
    <s v="MATA"/>
    <d v="1987-07-09T00:00:00"/>
    <n v="9197443936"/>
    <s v="rockyboyracca@gmail.com"/>
    <s v="YES"/>
    <s v="ORIGINAL NBI CLEARANCE SUBMITTED"/>
    <d v="2025-02-28T00:00:00"/>
    <d v="2024-02-28T00:00:00"/>
    <s v="N/A"/>
    <s v="N/A"/>
    <s v="NEGATIVE"/>
    <d v="2024-02-28T00:00:00"/>
    <d v="2024-02-28T00:00:00"/>
    <s v="COMPLETE"/>
    <s v="FIT TO WORK"/>
    <s v="COMPLETE"/>
    <s v="FINAL REPORT"/>
    <d v="2024-03-07T00:00:00"/>
    <d v="2024-03-13T00:00:00"/>
    <s v="CIBI"/>
    <s v="ONLINE STATIC"/>
    <m/>
    <n v="3406509021"/>
    <s v="ID"/>
    <m/>
    <n v="10505114022"/>
    <s v="MDF"/>
    <m/>
    <n v="105002067862"/>
    <s v="ORUS"/>
    <m/>
    <n v="306666134"/>
    <s v="N/A"/>
    <s v="N/A"/>
    <s v="N/A"/>
    <s v="YES"/>
    <d v="2021-10-13T00:00:00"/>
    <d v="2021-11-17T00:00:00"/>
    <s v="YES"/>
    <s v="PASSPORT"/>
    <s v="UMID"/>
    <s v="YES"/>
    <s v="YES"/>
    <s v="YES"/>
    <s v="YES"/>
    <s v="YES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7"/>
    <s v="RAGASA"/>
    <s v="MICHAEL LANCE"/>
    <s v="ABANDO"/>
    <d v="2001-04-27T00:00:00"/>
    <n v="9162006768"/>
    <s v="michaellanceragasa@gmail.com"/>
    <s v="YES"/>
    <s v="ORIGINAL NBI CLEARANCE SUBMITTED"/>
    <d v="2024-07-11T00:00:00"/>
    <d v="2023-07-25T00:00:00"/>
    <s v="N/A"/>
    <s v="N/A"/>
    <s v="NEGATIVE"/>
    <d v="2024-02-12T00:00:00"/>
    <d v="2024-02-12T00:00:00"/>
    <s v="COMPLETE"/>
    <s v="FIT TO WORK"/>
    <s v="COMPLETE"/>
    <s v="FINAL REPORT"/>
    <d v="2024-03-07T00:00:00"/>
    <d v="2024-03-13T00:00:00"/>
    <s v="CIBI"/>
    <s v="PERSONAL RECORD"/>
    <m/>
    <n v="249324644"/>
    <s v="MDR / ID"/>
    <m/>
    <n v="70262310556"/>
    <s v="MDF"/>
    <m/>
    <n v="121322584600"/>
    <s v="FOR MANUAL REGISTRATION"/>
    <m/>
    <s v="FOR MANUAL REGISTRATION"/>
    <s v="YES"/>
    <s v="YES"/>
    <s v="N/A"/>
    <s v="YES"/>
    <d v="2023-09-08T00:00:00"/>
    <d v="2023-10-06T00:00:00"/>
    <s v="YES"/>
    <s v="NATIONAL ID"/>
    <s v="PHIC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8"/>
    <s v="SARMIENTO"/>
    <s v="LEILANI"/>
    <s v="NUGUID"/>
    <d v="1979-02-06T00:00:00"/>
    <n v="9823355587"/>
    <s v="lei28_sarmiento@yahoo.com"/>
    <s v="YES"/>
    <s v="ORIGINAL NBI CLEARANCE SUBMITTED"/>
    <d v="2025-02-22T00:00:00"/>
    <d v="2024-02-22T00:00:00"/>
    <s v="N/A"/>
    <s v="N/A"/>
    <s v="NEGATIVE"/>
    <d v="2024-03-02T00:00:00"/>
    <d v="2024-03-02T00:00:00"/>
    <s v="COMPLETE"/>
    <s v="FIT TO WORK"/>
    <s v="COMPLETE"/>
    <s v="FINAL REPORT"/>
    <d v="2024-03-07T00:00:00"/>
    <d v="2024-03-13T00:00:00"/>
    <s v="CIBI"/>
    <s v="ID"/>
    <m/>
    <n v="214694590"/>
    <s v="ID"/>
    <m/>
    <n v="70257383022"/>
    <s v="MP2"/>
    <m/>
    <n v="121336972349"/>
    <s v="ID"/>
    <m/>
    <n v="446822818"/>
    <s v="N/A"/>
    <s v="N/A"/>
    <s v="N/A"/>
    <s v="N/A"/>
    <s v="N/A"/>
    <s v="N/A"/>
    <s v="YES"/>
    <s v="UMID"/>
    <s v="TIN ID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79"/>
    <s v="SEBASTIAN"/>
    <s v="MAURICE AARON"/>
    <s v="LEMORINAS"/>
    <d v="2001-08-06T00:00:00"/>
    <n v="9913480658"/>
    <s v="learnwithmaurice@gmail.com"/>
    <s v="YES"/>
    <s v="ORIGINAL NBI CLEARANCE SUBMITTED"/>
    <d v="2024-11-20T00:00:00"/>
    <d v="2023-12-11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3T00:00:00"/>
    <s v="CIBI"/>
    <s v="PERSONAL RECORD"/>
    <m/>
    <n v="3503190676"/>
    <s v="ID"/>
    <m/>
    <n v="212502184080"/>
    <s v="MDF"/>
    <m/>
    <n v="121332341881"/>
    <s v="1902 FORM"/>
    <m/>
    <n v="628246444"/>
    <m/>
    <m/>
    <s v="N/A"/>
    <s v="N/A"/>
    <s v="N/A"/>
    <s v="N/A"/>
    <s v="YES"/>
    <s v="NBI"/>
    <s v="DRIVER'S L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80"/>
    <s v="SEMACIO"/>
    <s v="CLINT JAY"/>
    <s v="ALINGALAN"/>
    <d v="1999-07-31T00:00:00"/>
    <n v="9551770624"/>
    <s v="Clintsemacio9931@gmail.com"/>
    <s v="YES"/>
    <s v="ORIGINAL NBI CLEARANCE SUBMITTED"/>
    <d v="2025-03-21T00:00:00"/>
    <d v="2024-04-05T00:00:00"/>
    <s v="N/A"/>
    <s v="N/A"/>
    <s v="NEGATIVE"/>
    <d v="2024-03-01T00:00:00"/>
    <d v="2024-03-01T00:00:00"/>
    <s v="COMPLETE"/>
    <s v="FIT TO WORK"/>
    <s v="COMPLETE"/>
    <s v="FINAL REPORT"/>
    <d v="2024-03-07T00:00:00"/>
    <d v="2024-04-03T00:00:00"/>
    <s v="CIBI"/>
    <s v="PERSONAL RECORD"/>
    <m/>
    <n v="245614374"/>
    <s v="MDR"/>
    <m/>
    <n v="70259792655"/>
    <s v="MDF"/>
    <m/>
    <n v="121249682334"/>
    <s v="2316 FORM"/>
    <m/>
    <n v="731944378"/>
    <s v="N/A"/>
    <s v="N/A"/>
    <s v="N/A"/>
    <s v="N/A"/>
    <s v="N/A"/>
    <s v="N/A"/>
    <s v="YES"/>
    <s v="BARANGAY ID"/>
    <s v="PHIC"/>
    <s v="N/A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81"/>
    <s v="SIOS-E"/>
    <s v="GIL LARRIE ROSE"/>
    <s v="DIEZ"/>
    <d v="2004-06-24T00:00:00"/>
    <n v="9938984935"/>
    <s v="gilarriesioshe@gmail.com"/>
    <s v="YES"/>
    <s v="ORIGINAL NBI CLEARANCE SUBMITTED"/>
    <d v="2025-01-15T00:00:00"/>
    <d v="2024-01-15T00:00:00"/>
    <s v="N/A"/>
    <s v="N/A"/>
    <s v="NEGATIVE"/>
    <d v="2024-01-08T00:00:00"/>
    <d v="2024-01-08T00:00:00"/>
    <s v="COMPLETE"/>
    <s v="FIT TO WORK"/>
    <s v="COMPLETE"/>
    <s v="FINAL REPORT"/>
    <d v="2024-03-07T00:00:00"/>
    <d v="2024-03-13T00:00:00"/>
    <s v="CIBI"/>
    <s v="PERSONAL RECORD"/>
    <m/>
    <n v="248515001"/>
    <s v="ID"/>
    <m/>
    <n v="70261639783"/>
    <s v="MDF"/>
    <m/>
    <n v="121333906472"/>
    <s v="FOR MANUAL REGISTRATION"/>
    <m/>
    <s v="FOR MANUAL REGISTRATION"/>
    <s v="YES"/>
    <s v="YES"/>
    <s v="N/A"/>
    <s v="YES"/>
    <d v="2022-03-07T00:00:00"/>
    <d v="2022-03-29T00:00:00"/>
    <s v="YES"/>
    <s v="BARANGAY ID"/>
    <s v="PHIC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82"/>
    <s v="TENGCO"/>
    <s v="JOAN"/>
    <s v="SAMONTE"/>
    <d v="1991-02-17T00:00:00"/>
    <n v="9653450691"/>
    <s v="jtengco17@gmail.com"/>
    <s v="YES"/>
    <s v="ORIGINAL NBI CLEARANCE SUBMITTED"/>
    <d v="2024-12-05T00:00:00"/>
    <d v="2023-12-05T00:00:00"/>
    <s v="N/A"/>
    <s v="N/A"/>
    <s v="NEGATIVE"/>
    <d v="2024-02-27T00:00:00"/>
    <d v="2024-02-27T00:00:00"/>
    <s v="COMPLETE"/>
    <s v="FIT TO WORK"/>
    <s v="COMPLETE"/>
    <s v="FINAL REPORT"/>
    <d v="2024-03-07T00:00:00"/>
    <d v="2024-03-13T00:00:00"/>
    <s v="CIBI"/>
    <s v="ONLINE STATIC "/>
    <m/>
    <n v="3415800407"/>
    <s v="MDR"/>
    <m/>
    <n v="80512887701"/>
    <s v="MDF"/>
    <m/>
    <n v="121072420298"/>
    <s v="2316 FORM"/>
    <m/>
    <n v="312732237"/>
    <s v="N/A"/>
    <s v="N/A"/>
    <s v="N/A"/>
    <s v="YES"/>
    <d v="2021-09-07T00:00:00"/>
    <d v="2021-10-05T00:00:00"/>
    <s v="YES"/>
    <s v="NATIONAL ID"/>
    <s v="UM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83"/>
    <s v="VALEÑA"/>
    <s v="RONALD"/>
    <s v="BALATBAT"/>
    <d v="1999-10-30T00:00:00"/>
    <n v="9452754861"/>
    <s v="ronaldvalena3022@gmail.com"/>
    <s v="YES"/>
    <s v="ORIGINAL NBI CLEARANCE SUBMITTED"/>
    <d v="2024-12-13T00:00:00"/>
    <d v="2023-12-29T00:00:00"/>
    <s v="N/A"/>
    <s v="N/A"/>
    <s v="NEGATIVE"/>
    <d v="2024-01-25T00:00:00"/>
    <d v="2024-01-25T00:00:00"/>
    <s v="COMPLETE"/>
    <s v="FIT TO WORK"/>
    <s v="COMPLETE"/>
    <s v="FINAL REPORT"/>
    <d v="2024-03-07T00:00:00"/>
    <d v="2024-03-13T00:00:00"/>
    <s v="CIBI"/>
    <s v="ONLINE STATIC "/>
    <m/>
    <n v="3528866354"/>
    <s v="ID"/>
    <m/>
    <n v="32512894053"/>
    <s v="MDF"/>
    <m/>
    <n v="121332981987"/>
    <s v="FOR MANUAL REGISTRATION "/>
    <m/>
    <s v="FOR MANUAL REGISTRATION "/>
    <s v="YES"/>
    <s v="YES"/>
    <s v="N/A"/>
    <s v="YES"/>
    <d v="2021-05-25T00:00:00"/>
    <d v="2021-06-22T00:00:00"/>
    <s v="YES"/>
    <s v="PHIC"/>
    <s v="PASSPORT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84"/>
    <s v="VENTURA II"/>
    <s v="ERNESTO"/>
    <s v="CAILANG"/>
    <d v="1984-07-31T00:00:00"/>
    <n v="9669676041"/>
    <s v="ernestvent@yahoo.com"/>
    <s v="YES"/>
    <s v="ORIGINAL NBI CLEARANCE SUBMITTED"/>
    <d v="2025-02-27T00:00:00"/>
    <d v="2024-03-13T00:00:00"/>
    <s v="N/A"/>
    <s v="N/A"/>
    <s v="NEGATIVE"/>
    <d v="2024-02-22T00:00:00"/>
    <d v="2024-02-22T00:00:00"/>
    <s v="COMPLETE"/>
    <s v="FIT TO WORK"/>
    <s v="COMPLETE"/>
    <s v="FINAL REPORT"/>
    <d v="2024-03-07T00:00:00"/>
    <d v="2024-04-01T00:00:00"/>
    <s v="CIBI"/>
    <s v="ONLINE STATIC"/>
    <m/>
    <n v="221486665"/>
    <s v="ID"/>
    <m/>
    <n v="7201111987"/>
    <s v="ID"/>
    <m/>
    <n v="121069430469"/>
    <s v="2316 FORM"/>
    <m/>
    <n v="425069579"/>
    <s v="N/A"/>
    <s v="N/A"/>
    <s v="N/A"/>
    <s v="N/A"/>
    <s v="N/A"/>
    <s v="N/A"/>
    <s v="YES"/>
    <s v="UMID"/>
    <s v="PAGIBIG 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d v="2024-03-28T00:00:00"/>
    <d v="2024-04-04T00:00:00"/>
    <n v="191"/>
    <s v=""/>
    <s v="MARIA PLATON"/>
    <n v="1"/>
    <x v="2"/>
    <s v="CLARK -VXP0091"/>
    <x v="0"/>
    <s v="ACCOUNT ASSOCIATE"/>
    <s v="CLARK"/>
    <x v="9"/>
    <s v="COMCAST XM"/>
    <d v="2024-03-07T00:00:00"/>
    <n v="4264085"/>
    <s v="VIBAL"/>
    <s v="ARNY"/>
    <s v="CUASAY"/>
    <d v="1998-01-19T00:00:00"/>
    <n v="9952064086"/>
    <s v="arnyvibal0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5T00:00:00"/>
    <s v="CIBI"/>
    <s v="E - FORM"/>
    <m/>
    <n v="3456543969"/>
    <s v="MDR"/>
    <m/>
    <n v="22531520738"/>
    <s v="MDF"/>
    <m/>
    <n v="121200100481"/>
    <s v="VERIFICATION SLIP"/>
    <m/>
    <n v="337579848"/>
    <s v="N/A"/>
    <s v="N/A"/>
    <s v="N/A"/>
    <s v="YES"/>
    <d v="2021-07-04T00:00:00"/>
    <d v="2021-08-01T00:00:00"/>
    <s v="YES"/>
    <s v="PHIC"/>
    <s v="PASSPORT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09"/>
    <s v="BROWN"/>
    <s v="VALCANA ASHLEY"/>
    <s v="PENSOCAS"/>
    <d v="1991-06-10T00:00:00"/>
    <n v="9322484682"/>
    <s v="valcanaashelybrown@gmail.com"/>
    <s v="YES"/>
    <s v="ORIGINAL NBI CLEARANCE SUBMITTED"/>
    <d v="2025-03-04T00:00:00"/>
    <d v="2024-03-04T00:00:00"/>
    <s v="N/A"/>
    <s v="N/A"/>
    <s v="NEGATIVE"/>
    <d v="2024-03-01T00:00:00"/>
    <d v="2024-03-01T00:00:00"/>
    <s v="COMPLETE"/>
    <s v="FIT TO WORK"/>
    <s v="INCOMPLETE"/>
    <s v="SCHOOL"/>
    <d v="2024-03-14T00:00:00"/>
    <d v="2024-03-19T00:00:00"/>
    <s v="CIBI"/>
    <s v="ACKNOWLEDGEMENT STUB"/>
    <m/>
    <n v="229983597"/>
    <s v="ID"/>
    <m/>
    <n v="70508310607"/>
    <s v="MDF"/>
    <m/>
    <n v="121082111580"/>
    <s v="ID"/>
    <m/>
    <n v="313645724"/>
    <s v="N/A"/>
    <s v="N/A"/>
    <s v="N/A"/>
    <s v="N/A"/>
    <s v="N/A"/>
    <s v="N/A"/>
    <s v="YES"/>
    <s v="PASSPORT"/>
    <s v="TIN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0"/>
    <s v="CABAL"/>
    <s v="JOHN OWEN"/>
    <s v="CORILLA"/>
    <d v="2002-02-21T00:00:00"/>
    <n v="9304601223"/>
    <s v="johnowencabal123321@gmail.com"/>
    <s v="YES"/>
    <s v="ORIGINAL NBI CLEARANCE SUBMITTED"/>
    <d v="2025-02-14T00:00:00"/>
    <d v="2024-03-11T00:00:00"/>
    <s v="N/A"/>
    <s v="N/A"/>
    <s v="NEGATIVE"/>
    <d v="2024-03-08T00:00:00"/>
    <d v="2024-03-08T00:00:00"/>
    <s v="COMPLETE"/>
    <s v="FIT TO WORK"/>
    <s v="COMPLETE"/>
    <s v="FINAL REPORT"/>
    <d v="2024-03-14T00:00:00"/>
    <d v="2024-03-19T00:00:00"/>
    <s v="CIBI"/>
    <s v="PERSONAL RECORD"/>
    <m/>
    <n v="250873812"/>
    <s v="MDR"/>
    <m/>
    <n v="70262760365"/>
    <s v="MDF"/>
    <m/>
    <n v="121336240034"/>
    <s v="ORUS REGISTRATION"/>
    <s v="DONE ORUS REGISTRATION/04.18.2024"/>
    <n v="648274162"/>
    <s v="N/A"/>
    <s v="N/A"/>
    <s v="N/A"/>
    <s v="N/A"/>
    <s v="N/A"/>
    <s v="N/A"/>
    <s v="YES"/>
    <s v="NATIONAL ID "/>
    <s v="POLICE CLEARANC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1"/>
    <s v="CACHERO"/>
    <s v="JORDAN"/>
    <s v="CALISAY"/>
    <d v="1994-09-21T00:00:00"/>
    <n v="9267826817"/>
    <s v="jordancachero921@gmail.com"/>
    <s v="YES"/>
    <s v="ORIGINAL NBI CLEARANCE SUBMITTED"/>
    <d v="2025-03-05T00:00:00"/>
    <d v="2024-03-26T00:00:00"/>
    <s v="YES"/>
    <d v="2024-03-13T00:00:00"/>
    <s v="NEGATIVE"/>
    <d v="2024-02-22T00:00:00"/>
    <d v="2024-02-22T00:00:00"/>
    <s v="COMPLETE"/>
    <s v="FIT TO WORK"/>
    <s v="COMPLETE"/>
    <s v="FINAL REPORT"/>
    <d v="2024-03-14T00:00:00"/>
    <d v="2024-03-19T00:00:00"/>
    <s v="CIBI"/>
    <s v="SS NUMBER SLIP"/>
    <m/>
    <n v="250893818"/>
    <s v="MDR"/>
    <m/>
    <n v="70262748780"/>
    <s v="MDF"/>
    <m/>
    <n v="121273264996"/>
    <s v="ORUS"/>
    <m/>
    <s v="718-652-636"/>
    <s v="N/A"/>
    <s v="N/A"/>
    <s v="N/A"/>
    <s v="N/A"/>
    <s v="N/A"/>
    <s v="N/A"/>
    <s v="YES"/>
    <s v="PHIC"/>
    <s v="BARANGAY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2"/>
    <s v="DANCEL"/>
    <s v="EDUARDO"/>
    <s v="CHUA"/>
    <d v="2000-12-26T00:00:00"/>
    <n v="9773179287"/>
    <s v="eduardo.danceliii@gmail.com"/>
    <s v="YES"/>
    <s v="ORIGINAL NBI CLEARANCE SUBMITTED"/>
    <d v="2025-02-23T00:00:00"/>
    <d v="2024-03-08T00:00:00"/>
    <s v="N/A"/>
    <s v="N/A"/>
    <s v="NEGATIVE"/>
    <d v="2024-02-22T00:00:00"/>
    <d v="2024-02-23T00:00:00"/>
    <s v="COMPLETE"/>
    <s v="FIT TO WORK"/>
    <s v="COMPLETE"/>
    <s v="FINAL REPORT"/>
    <d v="2024-03-14T00:00:00"/>
    <d v="2024-03-19T00:00:00"/>
    <s v="CIBI"/>
    <s v="SS NUMBER SLIP"/>
    <m/>
    <n v="3517289777"/>
    <s v="ID"/>
    <m/>
    <n v="72527556210"/>
    <s v="MDF"/>
    <m/>
    <n v="121301561033"/>
    <s v="ORUS"/>
    <m/>
    <s v="641-866-200"/>
    <m/>
    <m/>
    <s v="N/A"/>
    <s v="YES"/>
    <d v="2021-11-05T00:00:00"/>
    <d v="2021-12-07T00:00:00"/>
    <s v="YES"/>
    <s v="PHIC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3"/>
    <s v="DE GUZMAN"/>
    <s v="KATHERINE"/>
    <s v="MENDOZA"/>
    <d v="1998-12-04T00:00:00"/>
    <n v="9914398333"/>
    <s v="deguzmanemack08@gmail.com"/>
    <s v="YES"/>
    <s v="ORIGINAL NBI CLEARANCE SUBMITTED"/>
    <d v="2025-02-21T00:00:00"/>
    <d v="2024-03-06T00:00:00"/>
    <s v="N/A"/>
    <s v="N/A"/>
    <s v="NEGATIVE"/>
    <d v="2024-02-21T00:00:00"/>
    <d v="2024-02-21T00:00:00"/>
    <s v="COMPLETE"/>
    <s v="FIT TO WORK"/>
    <s v="COMPLETE"/>
    <s v="FINAL REPORT"/>
    <d v="2024-03-14T00:00:00"/>
    <d v="2024-03-19T00:00:00"/>
    <s v="CIBI"/>
    <s v="SS NUMBER SLIP"/>
    <m/>
    <n v="244430368"/>
    <s v="ID"/>
    <m/>
    <n v="210255953561"/>
    <s v="ID"/>
    <m/>
    <n v="121233588448"/>
    <s v="TIN VERIFICATION SLIP"/>
    <m/>
    <n v="731045019"/>
    <s v="N/A"/>
    <s v="N/A"/>
    <s v="N/A"/>
    <s v="YES"/>
    <d v="2021-09-01T00:00:00"/>
    <d v="2021-10-25T00:00:00"/>
    <s v="YES"/>
    <s v="PHIC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4"/>
    <s v="DE GUZMAN"/>
    <s v="RAYMART"/>
    <s v="URBE"/>
    <d v="1998-08-15T00:00:00"/>
    <n v="9067501150"/>
    <s v="katdeguzman897@gmail.com"/>
    <s v="YES"/>
    <s v="ORIGINAL NBI CLEARANCE SUBMITTED"/>
    <d v="2024-11-24T00:00:00"/>
    <d v="2023-12-05T00:00:00"/>
    <s v="N/A"/>
    <s v="N/A"/>
    <s v="NEGATIVE"/>
    <d v="2024-03-04T00:00:00"/>
    <d v="2024-03-04T00:00:00"/>
    <s v="COMPLETE"/>
    <s v="FIT TO WORK"/>
    <s v="COMPLETE"/>
    <s v="FINAL REPORT"/>
    <d v="2024-03-14T00:00:00"/>
    <d v="2024-03-19T00:00:00"/>
    <s v="CIBI"/>
    <s v="SS NUMBER SLIP"/>
    <m/>
    <n v="3494372192"/>
    <s v="ID"/>
    <m/>
    <n v="210257258453"/>
    <s v="MP2"/>
    <m/>
    <n v="121272216636"/>
    <s v="ID"/>
    <m/>
    <n v="376013144"/>
    <s v="N/A"/>
    <s v="N/A"/>
    <s v="N/A"/>
    <s v="N/A"/>
    <s v="N/A"/>
    <s v="N/A"/>
    <s v="YES"/>
    <s v="PRC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5"/>
    <s v="GELVIZON"/>
    <s v="SHARMAINE JOY"/>
    <s v="MAHINAY"/>
    <d v="2003-02-15T00:00:00"/>
    <n v="9486723936"/>
    <s v="sharmainejoygelvizon@gmail.com"/>
    <s v="YES"/>
    <s v="ORIGINAL NBI CLEARANCE SUBMITTED"/>
    <s v="065/23/2024"/>
    <d v="2023-05-25T00:00:00"/>
    <s v="N/A"/>
    <s v="N/A"/>
    <s v="NEGATIVE"/>
    <d v="2024-02-27T00:00:00"/>
    <d v="2024-02-27T00:00:00"/>
    <s v="COMPLETE"/>
    <s v="FIT TO WORK"/>
    <s v="COMPLETE"/>
    <s v="FINAL REPORT"/>
    <d v="2024-03-14T00:00:00"/>
    <d v="2024-03-19T00:00:00"/>
    <s v="CIBI"/>
    <s v="PERSONAL RECORD"/>
    <m/>
    <n v="3519823791"/>
    <s v="MDR"/>
    <m/>
    <n v="72505490542"/>
    <s v="MDF"/>
    <m/>
    <n v="121298395879"/>
    <s v="ID"/>
    <m/>
    <n v="393287988"/>
    <s v="N/A"/>
    <s v="N/A"/>
    <s v="N/A"/>
    <s v="N/A"/>
    <s v="N/A"/>
    <s v="N/A"/>
    <s v="YES"/>
    <s v="PHIC"/>
    <s v="TIN I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6"/>
    <s v="LACANLALE"/>
    <s v="JALEN KURVY"/>
    <s v="MERCADO"/>
    <d v="2000-07-30T00:00:00"/>
    <n v="9815771332"/>
    <s v="lacanlalejalenkurvy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3-14T00:00:00"/>
    <d v="2024-03-19T00:00:00"/>
    <s v="CIBI"/>
    <s v="SS NUMBER SLIP"/>
    <m/>
    <n v="3485114903"/>
    <s v="MDR"/>
    <m/>
    <n v="70259865059"/>
    <s v="MDF"/>
    <m/>
    <n v="121252119033"/>
    <s v="ORUS REGISTRATION"/>
    <s v="DONE ORUS REGISTER/04.05.2024"/>
    <n v="647548209"/>
    <s v="YES"/>
    <s v="YES"/>
    <s v="N/A"/>
    <s v="YES"/>
    <d v="2021-10-26T00:00:00"/>
    <d v="2024-11-23T00:00:00"/>
    <s v="YES"/>
    <s v="NATIONAL ID "/>
    <s v="NBI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7"/>
    <s v="LEGASPI"/>
    <s v="SEBASTIAN ABCDE"/>
    <s v="MUYRONG"/>
    <d v="2004-10-22T00:00:00"/>
    <n v="9273711840"/>
    <s v="abcde_muyrong@yahoo.com"/>
    <s v="YES"/>
    <s v="ORIGINAL NBI CLEARANCE SUBMITTED"/>
    <d v="2024-12-05T00:00:00"/>
    <d v="2023-12-13T00:00:00"/>
    <s v="N/A"/>
    <s v="N/A"/>
    <s v="NEGATIVE"/>
    <d v="2024-03-02T00:00:00"/>
    <d v="2024-03-02T00:00:00"/>
    <s v="COMPLETE"/>
    <s v="FIT TO WORK"/>
    <s v="COMPLETE"/>
    <s v="FINAL REPORT"/>
    <d v="2024-03-14T00:00:00"/>
    <d v="2024-03-19T00:00:00"/>
    <s v="CIBI"/>
    <s v="ONLINE STATIC"/>
    <m/>
    <n v="3525627622"/>
    <s v="ID"/>
    <m/>
    <n v="22500915904"/>
    <s v="MP2"/>
    <m/>
    <n v="121313578763"/>
    <s v=" ORUS REGISTRATION "/>
    <s v="DONE ORUS REGISTRATION 3/18"/>
    <n v="646569558"/>
    <m/>
    <m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8"/>
    <s v="LORENZO"/>
    <s v="ALCON"/>
    <s v="AGUSTIN"/>
    <d v="1987-09-24T00:00:00"/>
    <n v="9632468693"/>
    <s v="alconlorenzo24@gmail.com"/>
    <s v="YES"/>
    <s v="ORIGINAL NBI CLEARANCE SUBMITTED"/>
    <d v="2025-02-23T00:00:00"/>
    <d v="2024-02-23T00:00:00"/>
    <s v="N/A"/>
    <s v="N/A"/>
    <s v="NEGATIVE"/>
    <d v="2024-02-23T00:00:00"/>
    <d v="2024-02-24T00:00:00"/>
    <s v="COMPLETE"/>
    <s v="FIT TO WORK"/>
    <s v="COMPLETE"/>
    <s v="FINAL REPORT"/>
    <d v="2024-03-14T00:00:00"/>
    <d v="2024-03-19T00:00:00"/>
    <s v="CIBI"/>
    <s v="E - FORM"/>
    <m/>
    <n v="222538651"/>
    <s v="MDR"/>
    <m/>
    <n v="70506422718"/>
    <s v="ID"/>
    <m/>
    <n v="140001282125"/>
    <s v="1902 FORM"/>
    <m/>
    <n v="237815349"/>
    <s v="N/A"/>
    <s v="N/A"/>
    <s v="N/A"/>
    <s v="YES"/>
    <d v="2021-08-27T00:00:00"/>
    <d v="2021-09-27T00:00:00"/>
    <s v="YES"/>
    <s v="NBI"/>
    <s v="PAG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19"/>
    <s v="MANAYAN"/>
    <s v="AL-FEIZAL"/>
    <s v="ABING"/>
    <d v="1996-05-07T00:00:00"/>
    <n v="9629585782"/>
    <s v="alfeizalmanayan@gmail.com"/>
    <s v="YES"/>
    <s v="ORIGINAL NBI CLEARANCE SUBMITTED"/>
    <d v="2025-03-13T00:00:00"/>
    <d v="2024-04-01T00:00:00"/>
    <s v="YES"/>
    <d v="2024-03-13T00:00:00"/>
    <s v="NEGATIVE"/>
    <d v="2024-03-11T00:00:00"/>
    <d v="2024-03-11T00:00:00"/>
    <s v="COMPLETE"/>
    <s v="FIT TO WORK"/>
    <s v="INCOMPLETE"/>
    <s v="SCHOOL"/>
    <d v="2024-03-14T00:00:00"/>
    <d v="2024-03-19T00:00:00"/>
    <s v="CIBI"/>
    <s v="PERSONAL RECORD"/>
    <m/>
    <n v="1013962435"/>
    <s v="MDR"/>
    <m/>
    <n v="140253982973"/>
    <s v="MDF"/>
    <m/>
    <n v="121301932253"/>
    <s v="ORUS REGISTRATION"/>
    <s v="DONE ORUS REGISTER/04.03.2024"/>
    <s v="647-444-175"/>
    <s v="N/A"/>
    <s v="N/A"/>
    <s v="N/A"/>
    <s v="N/A"/>
    <s v="N/A"/>
    <s v="N/A"/>
    <s v="YES"/>
    <s v="PHIC"/>
    <s v="POST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0"/>
    <s v="MARATAS"/>
    <s v="CHARISSA"/>
    <s v="DIGAMON"/>
    <d v="1991-11-15T00:00:00"/>
    <n v="9974300090"/>
    <s v="chassychase15@gmail.com"/>
    <s v="YES"/>
    <s v="ORIGINAL NBI CLEARANCE SUBMITTED"/>
    <d v="2025-04-15T00:00:00"/>
    <d v="2024-04-15T00:00:00"/>
    <s v="YES"/>
    <d v="2024-03-13T00:00:00"/>
    <s v="NEGATIVE"/>
    <d v="2024-03-13T00:00:00"/>
    <d v="2024-03-13T00:00:00"/>
    <s v="COMPLETE"/>
    <s v="FIT TO WORK"/>
    <s v="INCOMPLETE"/>
    <s v="SCHOOL"/>
    <d v="2024-03-14T00:00:00"/>
    <d v="2024-04-08T00:00:00"/>
    <s v="CIBI"/>
    <s v="ONLINE STATIC"/>
    <m/>
    <n v="3489260604"/>
    <s v="ID"/>
    <m/>
    <n v="122014626725"/>
    <s v="MP2"/>
    <m/>
    <n v="121171646182"/>
    <s v="ORUS"/>
    <m/>
    <n v="510395705"/>
    <s v="N/A"/>
    <s v="N/A"/>
    <s v="N/A"/>
    <s v="N/A"/>
    <s v="N/A"/>
    <s v="N/A"/>
    <s v="YES"/>
    <s v="PHIC"/>
    <s v="VOTER'S ID"/>
    <s v="YES"/>
    <s v="N/A"/>
    <m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1"/>
    <s v="PARAYAOAN"/>
    <s v="ANDRO"/>
    <s v="OLLETA"/>
    <d v="2003-10-15T00:00:00"/>
    <n v="9772939310"/>
    <s v="iceparayaoan@gmail.com"/>
    <s v="YES"/>
    <s v="ORIGINAL NBI CLEARANCE SUBMITTED"/>
    <d v="2024-06-08T00:00:00"/>
    <d v="2023-06-08T00:00:00"/>
    <s v="N/A"/>
    <s v="N/A"/>
    <s v="NEGATIVE"/>
    <d v="2024-03-01T00:00:00"/>
    <d v="2024-03-01T00:00:00"/>
    <s v="COMPLETE"/>
    <s v="FIT TO WORK"/>
    <s v="COMPLETE"/>
    <s v="FINAL REPORT"/>
    <d v="2024-03-14T00:00:00"/>
    <d v="2024-03-19T00:00:00"/>
    <s v="CIBI"/>
    <s v="PERSONAL RECORD"/>
    <m/>
    <n v="3519095697"/>
    <s v="ID"/>
    <m/>
    <n v="12660169367"/>
    <s v="MP2"/>
    <m/>
    <n v="121297282234"/>
    <s v="ORUS"/>
    <m/>
    <n v="639723475"/>
    <s v="N/A"/>
    <s v="N/A"/>
    <s v="N/A"/>
    <s v="YES"/>
    <d v="2021-12-10T00:00:00"/>
    <d v="2022-01-14T00:00:00"/>
    <s v="YES"/>
    <s v="PHIC"/>
    <s v="NBI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2"/>
    <s v="QUIAMBAO"/>
    <s v="PAULO NICOLLE"/>
    <s v="CUNANAN"/>
    <d v="1989-11-02T00:00:00"/>
    <n v="9674062118"/>
    <s v="quiambaopaulonicolle@gmail.com"/>
    <s v="YES"/>
    <s v="ORIGINAL NBI CLEARANCE SUBMITTED"/>
    <d v="2025-02-08T00:00:00"/>
    <d v="2024-02-23T00:00:00"/>
    <s v="N/A"/>
    <s v="N/A"/>
    <s v="NEGATIVE"/>
    <d v="2024-03-06T00:00:00"/>
    <d v="2024-03-06T00:00:00"/>
    <s v="COMPLETE"/>
    <s v="FIT TO WORK"/>
    <s v="COMPLETE"/>
    <s v="FINAL REPORT"/>
    <d v="2024-03-14T00:00:00"/>
    <d v="2024-03-19T00:00:00"/>
    <s v="CIBI"/>
    <s v="ONLINE STATIC"/>
    <m/>
    <n v="229566228"/>
    <s v="ID"/>
    <m/>
    <n v="70507387258"/>
    <s v="MP2"/>
    <m/>
    <n v="121171434808"/>
    <n v="2316"/>
    <m/>
    <n v="204770285"/>
    <s v="N/A"/>
    <s v="N/A"/>
    <s v="N/A"/>
    <s v="N/A"/>
    <s v="N/A"/>
    <s v="N/A"/>
    <s v="YES"/>
    <s v="UMID"/>
    <s v="VOTER'S ID"/>
    <s v="N/A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3"/>
    <s v="SALONGA"/>
    <s v="JOSEPH"/>
    <s v="PINEDA"/>
    <d v="1974-05-11T00:00:00"/>
    <n v="9616431621"/>
    <s v="josephjofel21@gmail.com"/>
    <s v="YES"/>
    <s v="ORIGINAL NBI CLEARANCE SUBMITTED"/>
    <d v="2025-03-26T00:00:00"/>
    <d v="2024-04-11T00:00:00"/>
    <s v="YES"/>
    <d v="2024-03-13T00:00:00"/>
    <s v="NEGATIVE"/>
    <m/>
    <m/>
    <s v="COMPLETE"/>
    <s v="FIT TO WORK"/>
    <s v="COMPLETE"/>
    <s v="FINAL REPORT"/>
    <d v="2024-03-14T00:00:00"/>
    <d v="2024-03-19T00:00:00"/>
    <s v="CIBI"/>
    <s v="E - FORM"/>
    <m/>
    <n v="211671477"/>
    <s v="ID"/>
    <m/>
    <n v="190502238934"/>
    <s v="MP2"/>
    <m/>
    <n v="140000564620"/>
    <s v="ORUS"/>
    <m/>
    <s v="908-655-046"/>
    <s v="N/A"/>
    <s v="N/A"/>
    <s v="N/A"/>
    <s v="N/A"/>
    <s v="N/A"/>
    <s v="N/A"/>
    <s v="YES"/>
    <s v="DRIVER'S L"/>
    <s v="PASSPORT"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4"/>
    <s v="SALUM"/>
    <s v="KENNETH LLOYD"/>
    <s v="CASTRICIONES"/>
    <d v="1998-04-02T00:00:00"/>
    <n v="9686989010"/>
    <s v="kaynesalum@gmail.com"/>
    <s v="YES"/>
    <s v="ORIGINAL NBI CLEARANCE SUBMITTED"/>
    <d v="2025-01-09T00:00:00"/>
    <d v="2024-01-09T00:00:00"/>
    <s v="N/A"/>
    <s v="N/A"/>
    <s v="NEGATIVE"/>
    <d v="2024-01-09T00:00:00"/>
    <d v="2024-01-09T00:00:00"/>
    <s v="COMPLETE"/>
    <s v="FIT TO WORK"/>
    <s v="COMPLETE"/>
    <s v="FINAL REPORT"/>
    <d v="2024-03-14T00:00:00"/>
    <d v="2024-03-19T00:00:00"/>
    <s v="CIBI"/>
    <s v="PERSONAL RECORD"/>
    <m/>
    <n v="3504019154"/>
    <s v="ID"/>
    <m/>
    <n v="70260742653"/>
    <s v="MDF"/>
    <m/>
    <n v="121281800581"/>
    <s v="TIN VERIFICATION SLIP"/>
    <m/>
    <n v="385422070"/>
    <s v="N/A"/>
    <s v="N/A"/>
    <s v="N/A"/>
    <s v="N/A"/>
    <s v="N/A"/>
    <s v="N/A"/>
    <s v="YES"/>
    <s v="TIN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5"/>
    <s v="SAPON"/>
    <s v="CHARMAINE ANNE LOUIESE"/>
    <s v="-"/>
    <d v="1999-02-16T00:00:00"/>
    <n v="9207658646"/>
    <s v="saponcharmainej@gmail.com"/>
    <s v="YES"/>
    <s v="ORIGINAL NBI CLEARANCE SUBMITTED"/>
    <d v="2025-01-09T00:00:00"/>
    <d v="2024-01-09T00:00:00"/>
    <s v="N/A"/>
    <s v="N/A"/>
    <s v="NEGATIVE"/>
    <d v="2024-01-11T00:00:00"/>
    <d v="2024-01-11T00:00:00"/>
    <s v="COMPLETE"/>
    <s v="FIT TO WORK"/>
    <s v="COMPLETE"/>
    <s v="FINAL REPORT"/>
    <d v="2024-03-14T00:00:00"/>
    <d v="2024-03-19T00:00:00"/>
    <s v="CIBI"/>
    <s v="ONLINE STATIC"/>
    <m/>
    <n v="240921871"/>
    <s v="ID"/>
    <m/>
    <n v="72525622925"/>
    <s v="MID VERIFICATION SLIP"/>
    <m/>
    <n v="121182622089"/>
    <s v="TIN VERIFICATION SLIP"/>
    <m/>
    <n v="332384409"/>
    <s v="N/A"/>
    <s v="N/A"/>
    <s v="N/A"/>
    <s v="N/A"/>
    <s v="N/A"/>
    <s v="N/A"/>
    <s v="YES"/>
    <s v="NBI"/>
    <s v="PHIC"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6"/>
    <s v="SIMBULAN"/>
    <s v="RAPHAEL NICOLAS"/>
    <s v="CALARA"/>
    <d v="1997-03-03T00:00:00"/>
    <n v="9192531154"/>
    <s v="rsimbulan17@gmail.com"/>
    <s v="YES"/>
    <s v="ORIGINAL NBI CLEARANCE SUBMITTED"/>
    <d v="2025-02-08T00:00:00"/>
    <d v="2024-02-08T00:00:00"/>
    <s v="N/A"/>
    <s v="N/A"/>
    <s v="NEGATIVE"/>
    <d v="2024-02-22T00:00:00"/>
    <d v="2024-02-22T00:00:00"/>
    <s v="COMPLETE"/>
    <s v="FIT TO WORK"/>
    <s v="COMPLETE"/>
    <s v="FINAL REPORT"/>
    <d v="2024-03-14T00:00:00"/>
    <d v="2024-03-19T00:00:00"/>
    <s v="CIBI"/>
    <s v="E - FORM"/>
    <m/>
    <n v="3511942858"/>
    <s v="ID"/>
    <m/>
    <n v="72532467110"/>
    <s v="MDF"/>
    <m/>
    <n v="121289768886"/>
    <s v="ID"/>
    <m/>
    <n v="376754885"/>
    <s v="N/A"/>
    <s v="N/A"/>
    <s v="N/A"/>
    <s v="YES"/>
    <d v="2021-06-24T00:00:00"/>
    <d v="2021-08-02T00:00:00"/>
    <s v="YES"/>
    <s v="PHIC"/>
    <s v="TIN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7"/>
    <s v="TULIO"/>
    <s v="NICOLE ANN"/>
    <s v="GARCIA"/>
    <d v="2002-11-21T00:00:00"/>
    <n v="9150531851"/>
    <s v="liaraclairetulio21@yahoo.com"/>
    <s v="YES"/>
    <s v="ORIGINAL NBI CLEARANCE SUBMITTED"/>
    <d v="2025-04-26T00:00:00"/>
    <d v="2024-05-22T00:00:00"/>
    <s v="N/A"/>
    <s v="N/A"/>
    <s v="NEGATIVE"/>
    <d v="2024-03-06T00:00:00"/>
    <d v="2024-03-06T00:00:00"/>
    <s v="COMPLETE"/>
    <s v="FIT TO WORK"/>
    <s v="COMPLETE"/>
    <s v="FINAL REPORT"/>
    <d v="2024-03-14T00:00:00"/>
    <d v="2024-04-01T00:00:00"/>
    <s v="CIBI"/>
    <s v="PERSONAL RECORD"/>
    <m/>
    <n v="248756103"/>
    <s v="ID"/>
    <m/>
    <n v="72536637312"/>
    <s v="MDF"/>
    <m/>
    <n v="121317882018"/>
    <n v="2316"/>
    <m/>
    <n v="613809722"/>
    <s v="N/A"/>
    <s v="N/A"/>
    <s v="N/A"/>
    <s v="N/A"/>
    <s v="N/A"/>
    <s v="N/A"/>
    <s v="YES"/>
    <s v="PHIC"/>
    <s v="NBI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d v="2024-04-04T00:00:00"/>
    <d v="2024-04-11T00:00:00"/>
    <n v="184"/>
    <s v=""/>
    <s v="MARIA PLATON"/>
    <n v="1"/>
    <x v="2"/>
    <s v="CLARK -VXP0091"/>
    <x v="0"/>
    <s v="ACCOUNT ASSOCIATE"/>
    <s v="CLARK"/>
    <x v="10"/>
    <s v="COMCAST XM"/>
    <d v="2024-03-14T00:00:00"/>
    <n v="4264128"/>
    <s v="VITUG"/>
    <s v="NICO PAULO"/>
    <s v="DIZON"/>
    <d v="2000-05-22T00:00:00"/>
    <n v="9560460507"/>
    <s v="niicopaulo@gmail.com"/>
    <s v="YES"/>
    <s v="ORIGINAL NBI CLEARANCE SUBMITTED"/>
    <d v="2025-03-08T00:00:00"/>
    <d v="2024-03-08T00:00:00"/>
    <s v="N/A"/>
    <s v="N/A"/>
    <s v="NEGATIVE"/>
    <d v="2024-03-06T00:00:00"/>
    <d v="2024-03-06T00:00:00"/>
    <s v="COMPLETE"/>
    <s v="FIT TO WORK"/>
    <s v="COMPLETE"/>
    <s v="FINAL REPORT"/>
    <d v="2024-03-14T00:00:00"/>
    <d v="2024-03-19T00:00:00"/>
    <s v="CIBI"/>
    <s v="E - FORM"/>
    <m/>
    <n v="251076883"/>
    <s v="ID"/>
    <m/>
    <n v="70262795487"/>
    <s v="MDF"/>
    <m/>
    <n v="121337756826"/>
    <s v="ORUS REGISTRATION"/>
    <s v="DONE ORUS REGISTER/04.03.2024"/>
    <s v="647 -372 -884"/>
    <s v="N/A"/>
    <s v="N/A"/>
    <s v="N/A"/>
    <s v="N/A"/>
    <s v="N/A"/>
    <s v="N/A"/>
    <s v="YES"/>
    <s v="POSTAL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76"/>
    <s v="AGDAN"/>
    <s v="ERWIN"/>
    <s v="DURIA"/>
    <d v="1993-11-17T00:00:00"/>
    <n v="9157631141"/>
    <s v="erwinagdan003@gmail.com"/>
    <s v="YES"/>
    <s v="ORIGINAL NBI CLEARANCE SUBMITTED"/>
    <d v="2025-03-21T00:00:00"/>
    <d v="2024-04-05T00:00:00"/>
    <s v="N/A"/>
    <s v="N/A"/>
    <s v="NEGATIVE"/>
    <d v="2024-03-21T00:00:00"/>
    <d v="2024-03-21T00:00:00"/>
    <s v="COMPLETE"/>
    <s v="FIT TO WORK"/>
    <s v="INCOMPLETE"/>
    <s v="SCHOOL"/>
    <d v="2024-03-22T00:00:00"/>
    <d v="2024-04-01T00:00:00"/>
    <s v="CIBI"/>
    <s v="ONLINE STATIC"/>
    <m/>
    <s v="04-2679262-0"/>
    <s v="ID"/>
    <m/>
    <s v="22-000121403-9"/>
    <s v="MDF"/>
    <m/>
    <s v="1210-8412-1647"/>
    <n v="2316"/>
    <m/>
    <n v="320210685"/>
    <s v="N/A"/>
    <s v="N/A"/>
    <s v="N/A"/>
    <s v="N/A"/>
    <s v="N/A"/>
    <s v="N/A"/>
    <s v="YES"/>
    <s v="UMID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77"/>
    <s v="AGUILANDO"/>
    <s v="WARREN"/>
    <s v="TOMAS"/>
    <d v="1998-12-14T00:00:00"/>
    <n v="9569306537"/>
    <s v="warrenaguilando2@gmail.com"/>
    <s v="YES"/>
    <s v="ORIGINAL NBI CLEARANCE SUBMITTED"/>
    <d v="2025-03-22T00:00:00"/>
    <d v="2024-03-22T00:00:00"/>
    <s v="N/A"/>
    <s v="N/A"/>
    <s v="NEGATIVE"/>
    <m/>
    <m/>
    <s v="COMPLETE"/>
    <s v="FIT TO WORK"/>
    <s v="COMPLETE"/>
    <s v="FINAL REPORT"/>
    <d v="2024-03-22T00:00:00"/>
    <d v="2024-03-27T00:00:00"/>
    <s v="CIBI"/>
    <s v="ONLINE STATIC"/>
    <m/>
    <s v="01-3051297-6"/>
    <s v="ID"/>
    <m/>
    <s v="06-250034355-4"/>
    <s v="MP2"/>
    <m/>
    <s v="1213-0754-6257"/>
    <s v="ORUS"/>
    <m/>
    <n v="619129319"/>
    <m/>
    <m/>
    <s v="N/A"/>
    <s v="N/A"/>
    <s v="N/A"/>
    <s v="N/A"/>
    <s v="YES"/>
    <s v="PHIC"/>
    <s v="NATIONAL ID"/>
    <m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78"/>
    <s v="BANDOLA"/>
    <s v="ZACHARY KEVIN"/>
    <s v="MARIMLA"/>
    <d v="2004-12-30T00:00:00"/>
    <n v="9229003854"/>
    <s v="sheengab.b522@gmail.com"/>
    <s v="YES"/>
    <s v="ORIGINAL NBI CLEARANCE SUBMITTED"/>
    <d v="2025-03-15T00:00:00"/>
    <d v="2024-04-11T00:00:00"/>
    <s v="N/A"/>
    <s v="N/A"/>
    <s v="NEGATIVE"/>
    <d v="2024-03-15T00:00:00"/>
    <d v="2024-03-15T00:00:00"/>
    <s v="COMPLETE"/>
    <s v="FIT TO WORK"/>
    <s v="COMPLETE"/>
    <s v="FINAL REPORT"/>
    <d v="2024-03-22T00:00:00"/>
    <d v="2024-03-27T00:00:00"/>
    <s v="CIBI"/>
    <s v="PERSONAL RECORD"/>
    <m/>
    <s v="02-4962089-8"/>
    <s v="ID"/>
    <m/>
    <s v="07-254221141-6"/>
    <s v="MDF"/>
    <m/>
    <s v="1213-2499-5486"/>
    <s v="ORUS REGISTRATION"/>
    <s v="DONE ORUS REGISTER/04.04.2024"/>
    <n v="647464839"/>
    <s v="N/A"/>
    <s v="N/A"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79"/>
    <s v="CANDIDATO"/>
    <s v="JULIE ANNE"/>
    <s v="LAYUG"/>
    <d v="2003-07-23T00:00:00"/>
    <n v="9565311193"/>
    <s v="julieannecandidato23200307@gmail.com"/>
    <s v="YES"/>
    <s v="ORIGINAL NBI CLEARANCE SUBMITTED"/>
    <d v="2025-03-22T00:00:00"/>
    <d v="2024-04-11T00:00:00"/>
    <s v="N/A"/>
    <s v="N/A"/>
    <s v="NEGATIVE"/>
    <m/>
    <m/>
    <s v="COMPLETE"/>
    <s v="FIT TO WORK"/>
    <s v="COMPLETE"/>
    <s v="FINAL REPORT"/>
    <d v="2024-03-22T00:00:00"/>
    <d v="2024-04-01T00:00:00"/>
    <s v="CIBI"/>
    <s v="PERSONAL RECORD"/>
    <m/>
    <n v="3523215528"/>
    <s v="ID"/>
    <m/>
    <n v="10268463408"/>
    <s v="MP2"/>
    <m/>
    <n v="121310225936"/>
    <s v="ORUS REGISTRATION"/>
    <s v="DONE ORUS REGISTRATION 04/19"/>
    <n v="648320198"/>
    <m/>
    <m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0"/>
    <s v="CARPIO"/>
    <s v="EDWINA"/>
    <s v="MUSNI"/>
    <d v="1988-11-16T00:00:00"/>
    <n v="9264310570"/>
    <s v="wina.yham16@gmail.com"/>
    <s v="YES"/>
    <s v="ORIGINAL NBI CLEARANCE SUBMITTED"/>
    <d v="2024-09-28T00:00:00"/>
    <d v="2023-09-28T00:00:00"/>
    <s v="N/A"/>
    <s v="N/A"/>
    <s v="NEGATIVE"/>
    <m/>
    <m/>
    <s v="COMPLETE"/>
    <s v="FIT TO WORK"/>
    <s v="INCOMPLETE"/>
    <s v="SCHOOL"/>
    <d v="2024-03-22T00:00:00"/>
    <d v="2024-04-01T00:00:00"/>
    <s v="CIBI"/>
    <s v="SS NUMBER SLIP"/>
    <m/>
    <n v="227666036"/>
    <s v="ID"/>
    <m/>
    <n v="72018889324"/>
    <s v="ID"/>
    <m/>
    <n v="121178460490"/>
    <n v="2316"/>
    <m/>
    <n v="404170084"/>
    <s v="N/A"/>
    <s v="N/A"/>
    <s v="N/A"/>
    <s v="N/A"/>
    <s v="N/A"/>
    <s v="N/A"/>
    <s v="YES"/>
    <s v="PHIC"/>
    <s v="DRIVERS LICENSE"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1"/>
    <s v="EUSTAQUIO"/>
    <s v="GRACELYN"/>
    <s v="DELA CRUZ"/>
    <d v="1999-05-25T00:00:00"/>
    <n v="9461667195"/>
    <s v="gracelyneustaquio54@gmail.com"/>
    <s v="YES"/>
    <s v="ORIGINAL NBI CLEARANCE SUBMITTED"/>
    <d v="2025-03-19T00:00:00"/>
    <d v="2024-03-19T00:00:00"/>
    <s v="N/A"/>
    <s v="N/A"/>
    <s v="NEGATIVE"/>
    <m/>
    <m/>
    <s v="COMPLETE"/>
    <s v="FIT TO WORK"/>
    <s v="COMPLETE"/>
    <s v="FINAL REPORT"/>
    <d v="2024-03-22T00:00:00"/>
    <d v="2024-04-01T00:00:00"/>
    <s v="CIBI"/>
    <s v="PERSONAL RECORD"/>
    <m/>
    <s v="02-4701102-7"/>
    <s v="ID"/>
    <m/>
    <s v="07-251250363-3"/>
    <s v="MDF"/>
    <m/>
    <s v="1213-0163-8788"/>
    <s v="ID"/>
    <m/>
    <s v="375-865-371"/>
    <m/>
    <m/>
    <s v="N/A"/>
    <s v="N/A"/>
    <s v="N/A"/>
    <s v="N/A"/>
    <s v="YES"/>
    <s v="TIN"/>
    <s v="NATIONAL ID"/>
    <s v="YES"/>
    <m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2"/>
    <s v="GALLARDO"/>
    <s v="MARVIN"/>
    <s v="-"/>
    <d v="1997-11-26T00:00:00"/>
    <n v="9955071424"/>
    <s v="marvingallardo0126@gmail.com"/>
    <s v="YES"/>
    <s v="ORIGINAL NBI CLEARANCE SUBMITTED"/>
    <d v="2025-03-21T00:00:00"/>
    <d v="2024-04-11T00:00:00"/>
    <s v="N/A"/>
    <s v="N/A"/>
    <s v="NEGATIVE"/>
    <d v="2024-03-21T00:00:00"/>
    <d v="2024-03-21T00:00:00"/>
    <s v="COMPLETE"/>
    <s v="FIT TO WORK"/>
    <s v="COMPLETE"/>
    <s v="FINAL REPORT"/>
    <d v="2024-03-22T00:00:00"/>
    <d v="2024-04-01T00:00:00"/>
    <s v="CIBI"/>
    <s v="PERSONAL RECORD"/>
    <m/>
    <s v="02-4346756-5"/>
    <s v="MDR"/>
    <m/>
    <s v="07-051138711-4"/>
    <s v="MDF"/>
    <m/>
    <s v="1212-2695-8160"/>
    <s v="TIN VERIFICATION SLIP"/>
    <m/>
    <n v="347238084"/>
    <m/>
    <m/>
    <s v="N/A"/>
    <s v="N/A"/>
    <s v="N/A"/>
    <s v="N/A"/>
    <s v="YES"/>
    <s v="UM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0"/>
    <x v="2"/>
    <s v="CLARK -VXP0091"/>
    <x v="1"/>
    <s v="ACCOUNT ASSOCIATE"/>
    <s v="CLARK"/>
    <x v="11"/>
    <s v="COMCAST XM"/>
    <d v="2024-03-22T00:00:00"/>
    <n v="4264183"/>
    <s v="GONZALES"/>
    <s v="CARLOS STEVEN JULIAN"/>
    <s v="DINGAL"/>
    <d v="2001-04-30T00:00:00"/>
    <n v="9694598226"/>
    <s v="csjgonzales01@gmail.com"/>
    <s v="YES"/>
    <s v="ORIGINAL NBI CLEARANCE SUBMITTED"/>
    <d v="2025-03-13T00:00:00"/>
    <d v="2024-04-02T00:00:00"/>
    <s v="N/A"/>
    <s v="N/A"/>
    <s v="NEGATIVE"/>
    <d v="2024-03-13T00:00:00"/>
    <d v="2024-03-13T00:00:00"/>
    <s v="COMPLETE"/>
    <s v="FIT TO WORK"/>
    <s v="COMPLETE"/>
    <s v="FINAL REPORT"/>
    <d v="2024-03-22T00:00:00"/>
    <d v="2024-04-01T00:00:00"/>
    <s v="CIBI"/>
    <s v="PERSONAL RECORD"/>
    <m/>
    <s v="02-5116540-6"/>
    <s v="ID"/>
    <m/>
    <s v="07-026280068-5"/>
    <s v="MDF"/>
    <m/>
    <s v="1213-3824-1423"/>
    <m/>
    <s v=" WILL NOT CONTINUE FOR TRAINING"/>
    <m/>
    <s v="N/A"/>
    <s v="N/A"/>
    <s v="N/A"/>
    <s v="N/A"/>
    <s v="N/A"/>
    <s v="N/A"/>
    <s v="YES"/>
    <s v="INVALID/NO MIDDLE NAME"/>
    <s v="INVALID/NO MIDDLE NAM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pr"/>
    <x v="9"/>
    <d v="2024-04-12T00:00:00"/>
    <d v="2024-04-19T00:00:00"/>
    <n v="176"/>
    <s v=""/>
    <s v="MARIA PLATON"/>
    <n v="0"/>
    <x v="2"/>
    <s v="CLARK -VXP0091"/>
    <x v="1"/>
    <s v="ACCOUNT ASSOCIATE"/>
    <s v="CLARK"/>
    <x v="11"/>
    <s v="COMCAST XM"/>
    <d v="2024-03-22T00:00:00"/>
    <n v="4264184"/>
    <s v="IGNACIO"/>
    <s v="DARIAN"/>
    <s v="TOMANGOG"/>
    <d v="1999-01-28T00:00:00"/>
    <n v="9073449759"/>
    <s v="ignaciodarian0000@gmail.com"/>
    <s v="YES"/>
    <s v="ORIGINAL NBI CLEARANCE SUBMITTED"/>
    <d v="2024-03-22T00:00:00"/>
    <d v="2024-03-22T00:00:00"/>
    <s v="N/A"/>
    <s v="N/A"/>
    <s v="NEGATIVE"/>
    <m/>
    <m/>
    <s v="COMPLETE"/>
    <s v="FIT TO WORK"/>
    <s v="COMPLETE"/>
    <s v="FINAL REPORT"/>
    <d v="2024-03-22T00:00:00"/>
    <d v="2024-04-01T00:00:00"/>
    <s v="CIBI"/>
    <m/>
    <m/>
    <m/>
    <s v="ID"/>
    <m/>
    <s v="07-251603454-9"/>
    <s v="MP2"/>
    <m/>
    <s v="1212-6676-1896"/>
    <m/>
    <s v=" WILL NOT CONTINUE FOR TRAINING"/>
    <m/>
    <m/>
    <m/>
    <s v="N/A"/>
    <s v="N/A"/>
    <s v="N/A"/>
    <s v="N/A"/>
    <s v="YES"/>
    <s v="PASSPORT"/>
    <s v="DRIVERS LICENS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11T00:00:00"/>
    <m/>
    <m/>
    <s v="DONE AUDIT"/>
    <s v="ENDORSED TO HRIS"/>
    <m/>
    <m/>
    <m/>
    <n v="1"/>
    <n v="1"/>
    <n v="1"/>
    <n v="1"/>
    <n v="1"/>
    <n v="0"/>
    <n v="1"/>
    <n v="1"/>
    <n v="0"/>
    <n v="1"/>
    <n v="1"/>
    <n v="0"/>
    <n v="1"/>
    <n v="1"/>
    <n v="1"/>
    <n v="0"/>
    <m/>
    <n v="5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5"/>
    <s v="LAVARIAS"/>
    <s v="MARVIN"/>
    <s v="BALUYUT"/>
    <d v="1988-01-18T00:00:00"/>
    <n v="9094383711"/>
    <s v="marvin34lavarias@gmail.com"/>
    <s v="YES"/>
    <s v="ORIGINAL NBI CLEARANCE SUBMITTED"/>
    <d v="2025-03-22T00:00:00"/>
    <d v="2024-04-12T00:00:00"/>
    <s v="N/A"/>
    <s v="N/A"/>
    <s v="NEGATIVE"/>
    <m/>
    <m/>
    <s v="COMPLETE"/>
    <s v="FIT TO WORK"/>
    <s v="COMPLETE"/>
    <s v="FINAL REPORT"/>
    <d v="2024-03-22T00:00:00"/>
    <d v="2024-03-27T00:00:00"/>
    <s v="CIBI"/>
    <s v="ONLINE STATIC"/>
    <m/>
    <s v="02-2268917-3"/>
    <s v="ID"/>
    <m/>
    <s v="07-050559219-9"/>
    <s v="ID"/>
    <m/>
    <s v="1210-2616 -6493"/>
    <s v="TIN VERIFICATION SLIP"/>
    <m/>
    <s v="292-275-777"/>
    <s v="N/A"/>
    <s v="N/A"/>
    <s v="N/A"/>
    <s v="N/A"/>
    <s v="N/A"/>
    <s v="N/A"/>
    <s v="YES"/>
    <s v="BARANGAY ID"/>
    <s v="PAGIBIG LOYALTY CAR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6"/>
    <s v="MAGNATO"/>
    <s v="ROMEL"/>
    <s v="PALMONE"/>
    <d v="2001-05-17T00:00:00"/>
    <n v="9517582374"/>
    <s v="Romelpalmones17@gmail.com"/>
    <s v="YES"/>
    <s v="ORIGINAL NBI CLEARANCE SUBMITTED"/>
    <d v="2025-03-21T00:00:00"/>
    <d v="2024-03-25T00:00:00"/>
    <s v="N/A"/>
    <s v="N/A"/>
    <s v="NEGATIVE"/>
    <d v="2024-03-21T00:00:00"/>
    <d v="2024-03-21T00:00:00"/>
    <s v="COMPLETE"/>
    <s v="FIT TO WORK"/>
    <s v="ENDORSED "/>
    <s v="PENDING RESULT"/>
    <d v="2024-03-22T00:00:00"/>
    <m/>
    <s v="CIBI"/>
    <s v="PERSONAL RECORD"/>
    <m/>
    <s v="02-4614653-7"/>
    <s v="ID"/>
    <m/>
    <s v="07-026000691-4"/>
    <s v="MP2"/>
    <m/>
    <n v="121256738782"/>
    <s v="ORUS"/>
    <m/>
    <n v="647464798"/>
    <s v="N/A"/>
    <s v="N/A"/>
    <s v="N/A"/>
    <s v="N/A"/>
    <s v="N/A"/>
    <s v="N/A"/>
    <s v="YES"/>
    <s v="INVALID/NEED SIGN"/>
    <s v="INVALID/NEED SIGN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7"/>
    <s v="MARQUITA"/>
    <s v="MARK JERWIN"/>
    <s v="MORANTE"/>
    <d v="2002-09-23T00:00:00"/>
    <n v="9387956250"/>
    <s v="marquitamarkjerwin@gmail.com"/>
    <s v="YES"/>
    <s v="ORIGINAL NBI CLEARANCE SUBMITTED"/>
    <d v="2024-09-07T00:00:00"/>
    <d v="2024-09-07T00:00:00"/>
    <s v="N/A"/>
    <s v="N/A"/>
    <s v="NEGATIVE"/>
    <d v="2024-03-22T00:00:00"/>
    <d v="2024-03-22T00:00:00"/>
    <s v="COMPLETE"/>
    <s v="FIT TO WORK"/>
    <s v="COMPLETE"/>
    <s v="FINAL REPORT"/>
    <d v="2024-03-22T00:00:00"/>
    <d v="2024-03-27T00:00:00"/>
    <s v="CIBI"/>
    <s v="PERSONAL RECORD"/>
    <m/>
    <s v="02-4996818-1"/>
    <s v="ID"/>
    <m/>
    <s v="09-250367550-3"/>
    <s v="MDF"/>
    <m/>
    <s v="1213-2811-4856"/>
    <s v="ORUS REGISTRATION"/>
    <s v="ASKING FOR SENDING A PROOF WITH ORUS LOGO"/>
    <n v="647865486"/>
    <s v="N/A"/>
    <s v="N/A"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8"/>
    <s v="MELECIO"/>
    <s v="BRADY JONES"/>
    <s v="JUNIO"/>
    <d v="2001-01-20T00:00:00"/>
    <n v="9217540858"/>
    <s v="bradyjonesxoxo@gmail.com"/>
    <s v="YES"/>
    <s v="ORIGINAL NBI CLEARANCE SUBMITTED"/>
    <d v="2025-04-05T00:00:00"/>
    <d v="2024-04-26T00:00:00"/>
    <s v="N/A"/>
    <s v="N/A"/>
    <s v="NEGATIVE"/>
    <d v="2024-03-19T00:00:00"/>
    <d v="2024-03-20T00:00:00"/>
    <s v="COMPLETE"/>
    <s v="FIT TO WORK"/>
    <s v="COMPLETE"/>
    <s v="FINAL REPORT"/>
    <d v="2024-03-22T00:00:00"/>
    <d v="2024-03-27T00:00:00"/>
    <s v="CIBI"/>
    <s v="SS NUMBER SLIP"/>
    <m/>
    <s v="34-9625343-9"/>
    <s v="MDR"/>
    <m/>
    <s v="05-050320518-9"/>
    <s v="MDF"/>
    <m/>
    <s v="1212-7302-7880"/>
    <s v="ORUS"/>
    <m/>
    <s v="389-715-000"/>
    <s v="N/A"/>
    <s v="N/A"/>
    <s v="N/A"/>
    <s v="N/A"/>
    <s v="N/A"/>
    <s v="N/A"/>
    <s v="YES"/>
    <s v="PHIC"/>
    <s v="BARANGAY ID"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89"/>
    <s v="NARRA"/>
    <s v="JAMAICA"/>
    <s v="GOZUM"/>
    <d v="2001-02-06T00:00:00"/>
    <n v="9946134523"/>
    <s v="narrajamaica@gmail.com"/>
    <s v="YES"/>
    <s v="ORIGINAL NBI CLEARANCE SUBMITTED"/>
    <d v="2024-10-25T00:00:00"/>
    <d v="2023-10-25T00:00:00"/>
    <s v="N/A"/>
    <s v="N/A"/>
    <s v="NEGATIVE"/>
    <d v="2024-03-16T00:00:00"/>
    <d v="2024-03-16T00:00:00"/>
    <s v="COMPLETE"/>
    <s v="FIT TO WORK"/>
    <s v="COMPLETE"/>
    <s v="FINAL REPORT"/>
    <d v="2024-03-22T00:00:00"/>
    <d v="2024-03-27T00:00:00"/>
    <s v="CIBI"/>
    <s v="E - FORM"/>
    <m/>
    <s v="02-5029381-6"/>
    <s v="ID"/>
    <m/>
    <s v="07-026256166-4"/>
    <s v="MDF"/>
    <m/>
    <s v="1213-3094-6602"/>
    <s v="ORUS REGISTRATION"/>
    <s v="DONE ORUS REGISTRATION 04.12"/>
    <n v="647865970"/>
    <s v="YES"/>
    <s v="YES"/>
    <s v="N/A"/>
    <s v="N/A"/>
    <s v="N/A"/>
    <s v="N/A"/>
    <s v="YES"/>
    <s v="NBI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pr"/>
    <x v="9"/>
    <d v="2024-04-12T00:00:00"/>
    <d v="2024-04-19T00:00:00"/>
    <n v="176"/>
    <s v=""/>
    <s v="MARIA PLATON"/>
    <n v="0"/>
    <x v="2"/>
    <s v="CLARK -VXP0091"/>
    <x v="1"/>
    <s v="ACCOUNT ASSOCIATE"/>
    <s v="CLARK"/>
    <x v="11"/>
    <s v="COMCAST XM"/>
    <d v="2024-03-22T00:00:00"/>
    <n v="4264190"/>
    <s v="NAVARRO"/>
    <s v="JAIME LORENZO"/>
    <s v="SIMON"/>
    <d v="1995-07-31T00:00:00"/>
    <n v="9365342359"/>
    <s v="jlsn731@gmail.com"/>
    <s v="NO HIT - RECEIPT"/>
    <s v="APRIL 10 RELEASE / DIDN'T CONTINUE HIS TRAINING / ACCORDING TO NAVARRO HIMSELF, HE'S NOT WITH VXI ANYMORE 04.17"/>
    <m/>
    <m/>
    <s v="N/A"/>
    <s v="N/A"/>
    <s v="NEGATIVE"/>
    <m/>
    <m/>
    <s v="COMPLETE"/>
    <s v="FIT TO WORK"/>
    <s v="INCOMPLETE"/>
    <s v="SCHOOL"/>
    <d v="2024-03-22T00:00:00"/>
    <d v="2024-03-27T00:00:00"/>
    <s v="CIBI"/>
    <s v="ONLINE STATIC"/>
    <m/>
    <n v="241591925"/>
    <s v="ID"/>
    <m/>
    <n v="70258367926"/>
    <s v="MP2"/>
    <m/>
    <s v="1211-9362-1656"/>
    <s v="ORUS"/>
    <m/>
    <n v="487971471"/>
    <m/>
    <m/>
    <s v="N/A"/>
    <s v="N/A"/>
    <s v="N/A"/>
    <s v="N/A"/>
    <s v="YES"/>
    <s v="DRIVERS LICENSE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1"/>
    <s v="PAMINTUAN"/>
    <s v="SHANNAIAH KEITH"/>
    <s v="ROSILLO"/>
    <d v="2001-02-13T00:00:00"/>
    <n v="9922236857"/>
    <s v="keithpamintuan1c@gmail..com"/>
    <s v="YES"/>
    <s v="ORIGINAL NBI CLEARANCE SUBMITTED"/>
    <d v="2024-11-10T00:00:00"/>
    <d v="2023-11-10T00:00:00"/>
    <s v="N/A"/>
    <s v="N/A"/>
    <s v="NEGATIVE"/>
    <m/>
    <m/>
    <s v="COMPLETE"/>
    <s v="FIT TO WORK"/>
    <s v="COMPLETE"/>
    <s v="FINAL REPORT"/>
    <d v="2024-03-22T00:00:00"/>
    <d v="2024-03-27T00:00:00"/>
    <s v="CIBI"/>
    <s v="E - FORM"/>
    <m/>
    <s v="35-1292529-8"/>
    <s v="ID"/>
    <m/>
    <s v="07-250704350-0"/>
    <s v="ID"/>
    <m/>
    <s v="1212-8136-9145"/>
    <s v="ID"/>
    <m/>
    <s v="382-878-369"/>
    <s v="N/A"/>
    <s v="N/A"/>
    <s v="N/A"/>
    <s v="N/A"/>
    <s v="N/A"/>
    <s v="N/A"/>
    <s v="YES"/>
    <s v="TIN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2"/>
    <s v="PARAS"/>
    <s v="FRANCIS FLOYD"/>
    <s v="PINGAL"/>
    <d v="2002-04-30T00:00:00"/>
    <n v="9634271129"/>
    <s v="parasiparansis@gmail.com"/>
    <s v="YES"/>
    <s v="ORIGINAL NBI CLEARANCE SUBMITTED"/>
    <d v="2025-03-21T00:00:00"/>
    <d v="2024-04-11T00:00:00"/>
    <s v="N/A"/>
    <s v="N/A"/>
    <s v="NEGATIVE"/>
    <d v="2024-03-21T00:00:00"/>
    <d v="2024-03-21T00:00:00"/>
    <s v="COMPLETE"/>
    <s v="FIT TO WORK"/>
    <s v="COMPLETE"/>
    <s v="FINAL REPORT"/>
    <d v="2024-03-22T00:00:00"/>
    <d v="2024-03-27T00:00:00"/>
    <s v="CIBI"/>
    <s v="ONLINE STATIC"/>
    <m/>
    <s v="35-1845259-0"/>
    <s v="ID"/>
    <m/>
    <n v="70261278659"/>
    <s v="MDF"/>
    <m/>
    <s v="1212-9651-2520"/>
    <s v="ORUS REGISTRATION"/>
    <s v="DONE ORUS REGISTER/04.04.2024"/>
    <n v="647450375"/>
    <s v="N/A"/>
    <s v="N/A"/>
    <s v="N/A"/>
    <s v="N/A"/>
    <s v="N/A"/>
    <s v="N/A"/>
    <s v="YES"/>
    <s v="BARANGAY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3"/>
    <s v="PILARTA"/>
    <s v="WENCESS"/>
    <s v="CALIWAG"/>
    <d v="1994-03-27T00:00:00"/>
    <n v="9262645780"/>
    <s v="wencesspilartac@gmail.com"/>
    <s v="YES"/>
    <s v="ORIGINAL NBI CLEARANCE SUBMITTED"/>
    <d v="2025-03-20T00:00:00"/>
    <d v="2024-03-20T00:00:00"/>
    <s v="N/A"/>
    <s v="N/A"/>
    <s v="NEGATIVE"/>
    <d v="2024-03-19T00:00:00"/>
    <d v="2024-03-20T00:00:00"/>
    <s v="COMPLETE"/>
    <s v="FIT TO WORK"/>
    <s v="COMPLETE"/>
    <s v="FINAL REPORT"/>
    <d v="2024-03-22T00:00:00"/>
    <d v="2024-04-01T00:00:00"/>
    <s v="CIBI"/>
    <s v="SS NUMBER SLIP"/>
    <m/>
    <s v="01-2693861-6"/>
    <s v="MDR"/>
    <m/>
    <s v="04-025353962-5"/>
    <s v="ID"/>
    <m/>
    <s v="1213-0870-3542"/>
    <s v="1904 FORM"/>
    <m/>
    <s v="615-524-482"/>
    <s v="N/A"/>
    <s v="N/A"/>
    <s v="N/A"/>
    <s v="N/A"/>
    <s v="N/A"/>
    <s v="N/A"/>
    <s v="YES"/>
    <s v="VOTERS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d v="2024-09-18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4"/>
    <s v="RAMOS"/>
    <s v="ANGELIE"/>
    <s v="TURLA"/>
    <d v="2004-05-20T00:00:00"/>
    <n v="9942852975"/>
    <s v="ramosangelieturla@gmail.com"/>
    <s v="YES"/>
    <s v="ORIGINAL NBI CLEARANCE SUBMITTED"/>
    <d v="2024-09-04T00:00:00"/>
    <d v="2023-09-19T00:00:00"/>
    <s v="N/A"/>
    <s v="N/A"/>
    <s v="NEGATIVE"/>
    <d v="2024-03-16T00:00:00"/>
    <d v="2024-03-16T00:00:00"/>
    <s v="COMPLETE"/>
    <s v="FIT TO WORK"/>
    <s v="COMPLETE"/>
    <s v="FINAL REPORT"/>
    <d v="2024-03-22T00:00:00"/>
    <d v="2024-04-01T00:00:00"/>
    <s v="CIBI"/>
    <s v="PERSONAL RECORD"/>
    <m/>
    <s v="02-4992962-5"/>
    <s v="MDR"/>
    <m/>
    <s v="07-252153301-4"/>
    <s v="MDF"/>
    <m/>
    <n v="121328071605"/>
    <s v="1904 FORM"/>
    <m/>
    <s v="633-318-406"/>
    <s v="N/A"/>
    <s v="N/A"/>
    <s v="N/A"/>
    <s v="N/A"/>
    <s v="N/A"/>
    <s v="N/A"/>
    <s v="YES"/>
    <s v="PHIC"/>
    <s v="POSTA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5"/>
    <s v="RIGOR"/>
    <s v="RICHARD BRYAN"/>
    <s v="REYES"/>
    <d v="2001-12-26T00:00:00"/>
    <n v="9469284937"/>
    <s v="rb.rigor101021@gmail.com"/>
    <s v="YES"/>
    <s v="ORIGINAL NBI CLEARANCE SUBMITTED"/>
    <d v="2024-05-22T00:00:00"/>
    <d v="2023-05-31T00:00:00"/>
    <s v="N/A"/>
    <s v="N/A"/>
    <s v="NEGATIVE"/>
    <m/>
    <m/>
    <s v="COMPLETE"/>
    <s v="FIT TO WORK"/>
    <s v="COMPLETE"/>
    <s v="FINAL REPORT"/>
    <d v="2024-03-22T00:00:00"/>
    <d v="2024-04-01T00:00:00"/>
    <s v="CIBI"/>
    <s v="ONLINE STATIC"/>
    <m/>
    <s v="35-0343001-9"/>
    <s v="ID"/>
    <m/>
    <s v="07-252723850-2"/>
    <s v="MP2"/>
    <m/>
    <s v="1212-9044-2471"/>
    <n v="2316"/>
    <m/>
    <s v="633-391-989"/>
    <s v="N/A"/>
    <s v="N/A"/>
    <s v="N/A"/>
    <s v="N/A"/>
    <s v="N/A"/>
    <s v="N/A"/>
    <s v="YES"/>
    <s v="PASSPORT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6"/>
    <s v="SALAZAR"/>
    <s v="IVAN HENDRIX"/>
    <s v="ONGKIKO"/>
    <d v="2002-12-04T00:00:00"/>
    <n v="9097861578"/>
    <s v="ongkikoivan@gmail.com"/>
    <s v="YES"/>
    <s v="ORIGINAL NBI CLEARANCE SUBMITTED"/>
    <d v="2025-02-02T00:00:00"/>
    <d v="2024-02-20T00:00:00"/>
    <s v="N/A"/>
    <s v="N/A"/>
    <s v="NEGATIVE"/>
    <m/>
    <m/>
    <s v="COMPLETE"/>
    <s v="FIT TO WORK"/>
    <s v="COMPLETE"/>
    <s v="FINAL REPORT"/>
    <d v="2024-03-22T00:00:00"/>
    <d v="2024-03-30T00:00:00"/>
    <s v="CIBI"/>
    <s v="PERSONAL RECORD"/>
    <m/>
    <n v="248639945"/>
    <s v="ID"/>
    <m/>
    <n v="62503972323"/>
    <s v="MDF"/>
    <m/>
    <n v="121316701177"/>
    <s v="ORUS REGISTRATION"/>
    <s v="DONE ORUS REGISTER/04.04.2024"/>
    <n v="647566677"/>
    <s v="N/A"/>
    <s v="N/A"/>
    <s v="N/A"/>
    <s v="N/A"/>
    <s v="N/A"/>
    <s v="N/A"/>
    <s v="YES"/>
    <s v="NATIONAL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7"/>
    <s v="SAMSON"/>
    <s v="AUSTIN DWAYNE"/>
    <s v="DAVID"/>
    <d v="2001-10-13T00:00:00"/>
    <n v="9391367867"/>
    <s v="dwayne13austin@gmail.com"/>
    <s v="YES"/>
    <s v="ORIGINAL NBI CLEARANCE SUBMITTED"/>
    <d v="2025-04-15T00:00:00"/>
    <d v="2024-04-26T00:00:00"/>
    <s v="N/A"/>
    <s v="N/A"/>
    <s v="NEGATIVE"/>
    <d v="2024-03-20T00:00:00"/>
    <d v="2024-03-20T00:00:00"/>
    <s v="COMPLETE"/>
    <s v="FIT TO WORK"/>
    <s v="INCOMPLETE"/>
    <s v="SCHOOL"/>
    <d v="2024-03-22T00:00:00"/>
    <d v="2024-03-30T00:00:00"/>
    <s v="CIBI"/>
    <s v="ONLINE STATIC"/>
    <m/>
    <s v="35-1180276-5"/>
    <s v="MDR"/>
    <m/>
    <s v="07-026098325-1"/>
    <s v="MDF"/>
    <m/>
    <s v="1212-8929-0596"/>
    <s v="TIN VERIFICATION SLIP"/>
    <m/>
    <n v="631642393"/>
    <s v="N/A"/>
    <s v="N/A"/>
    <s v="N/A"/>
    <s v="N/A"/>
    <s v="N/A"/>
    <s v="N/A"/>
    <s v="YES"/>
    <s v="BARANGAY ID"/>
    <s v="PASSPORT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8"/>
    <s v="SANTOS"/>
    <s v="ELAINE JOY"/>
    <s v="SALIH"/>
    <d v="2001-04-15T00:00:00"/>
    <n v="9669988836"/>
    <s v="evelynjunio1616@gmail.com"/>
    <s v="YES"/>
    <s v="ORIGINAL NBI CLEARANCE SUBMITTED"/>
    <d v="2025-03-21T00:00:00"/>
    <d v="2024-04-11T00:00:00"/>
    <s v="N/A"/>
    <s v="N/A"/>
    <s v="NEGATIVE"/>
    <d v="2024-03-19T00:00:00"/>
    <d v="2024-03-19T00:00:00"/>
    <s v="COMPLETE"/>
    <s v="FIT TO WORK"/>
    <s v="COMPLETE"/>
    <s v="FINAL REPORT"/>
    <d v="2024-03-22T00:00:00"/>
    <d v="2024-03-30T00:00:00"/>
    <s v="CIBI"/>
    <s v="PERSONAL RECORD"/>
    <m/>
    <s v="34-8729409-6"/>
    <s v="MDR"/>
    <m/>
    <n v="70260045154"/>
    <s v="MDF"/>
    <m/>
    <s v="1212-8049-6112"/>
    <s v="ID"/>
    <m/>
    <s v="386-970-387"/>
    <s v="N/A"/>
    <s v="N/A"/>
    <s v="N/A"/>
    <s v="N/A"/>
    <s v="N/A"/>
    <s v="N/A"/>
    <s v="YES"/>
    <s v="BARANGAY ID"/>
    <s v="TIN"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199"/>
    <s v="SIRON"/>
    <s v="SHIELLA MAE"/>
    <s v="MACALINO"/>
    <d v="2001-11-13T00:00:00"/>
    <n v="9385803148"/>
    <s v="shiellasiron@gmail.com"/>
    <s v="YES"/>
    <s v="ORIGINAL NBI CLEARANCE SUBMITTED"/>
    <d v="2025-03-19T00:00:00"/>
    <d v="2024-03-19T00:00:00"/>
    <s v="N/A"/>
    <s v="N/A"/>
    <s v="NEGATIVE"/>
    <d v="2024-02-28T00:00:00"/>
    <d v="2024-02-28T00:00:00"/>
    <s v="COMPLETE"/>
    <s v="FIT TO WORK"/>
    <s v="COMPLETE"/>
    <s v="FINAL REPORT"/>
    <d v="2024-03-22T00:00:00"/>
    <d v="2024-04-01T00:00:00"/>
    <s v="CIBI"/>
    <s v="VERIFICATION SLIP"/>
    <m/>
    <n v="3495876697"/>
    <s v="ID"/>
    <m/>
    <s v="07-252423744-0"/>
    <s v="MDF"/>
    <m/>
    <n v="121277805507"/>
    <s v="ORUS"/>
    <m/>
    <n v="387361212"/>
    <s v="N/A"/>
    <s v="N/A"/>
    <s v="N/A"/>
    <s v="N/A"/>
    <s v="N/A"/>
    <s v="N/A"/>
    <s v="YES"/>
    <s v="BARANGAY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d v="2024-04-12T00:00:00"/>
    <d v="2024-04-19T00:00:00"/>
    <n v="176"/>
    <s v=""/>
    <s v="MARIA PLATON"/>
    <n v="1"/>
    <x v="2"/>
    <s v="CLARK -VXP0091"/>
    <x v="0"/>
    <s v="ACCOUNT ASSOCIATE"/>
    <s v="CLARK"/>
    <x v="11"/>
    <s v="COMCAST XM"/>
    <d v="2024-03-22T00:00:00"/>
    <n v="4264200"/>
    <s v="VEGA"/>
    <s v="NIMPHA"/>
    <s v="PEREZ"/>
    <d v="1995-02-11T00:00:00"/>
    <n v="9639961881"/>
    <s v="vega.nimpha@gmail.com"/>
    <s v="YES"/>
    <s v="ORIGINAL NBI CLEARANCE SUBMITTED"/>
    <d v="2025-03-22T00:00:00"/>
    <d v="2024-03-22T00:00:00"/>
    <s v="N/A"/>
    <s v="N/A"/>
    <s v="NEGATIVE"/>
    <m/>
    <m/>
    <s v="COMPLETE"/>
    <s v="FIT TO WORK"/>
    <s v="COMPLETE"/>
    <s v="FINAL REPORT"/>
    <d v="2023-03-22T00:00:00"/>
    <d v="2024-03-27T00:00:00"/>
    <s v="CIBI"/>
    <s v="ONLINE STATIC"/>
    <m/>
    <n v="238706655"/>
    <s v="ID"/>
    <m/>
    <s v="07-050989389-4"/>
    <s v="MDF"/>
    <m/>
    <n v="121154171568"/>
    <s v="TIN VERIFICATION SLIP"/>
    <m/>
    <n v="475013569"/>
    <s v="N/A"/>
    <s v="N/A"/>
    <s v="N/A"/>
    <s v="N/A"/>
    <s v="N/A"/>
    <s v="N/A"/>
    <s v="YES"/>
    <s v="NATIONAL ID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1"/>
    <s v="AQUINO"/>
    <s v="MARITES"/>
    <s v="URBANO"/>
    <d v="1985-07-02T00:00:00"/>
    <n v="9275339374"/>
    <s v="maritesurbanoaquino07@gmail.com"/>
    <s v="YES"/>
    <s v="ORIGINAL NBI CLEARANCE SUBMITTED"/>
    <d v="2025-03-25T00:00:00"/>
    <d v="2024-04-08T00:00:00"/>
    <s v="N/A"/>
    <s v="N/A"/>
    <s v="NEGATIVE"/>
    <d v="2024-03-18T00:00:00"/>
    <d v="2024-03-18T00:00:00"/>
    <s v="COMPLETE"/>
    <s v="FIT TO WORK"/>
    <s v="COMPLETE"/>
    <s v="FINAL REPORT"/>
    <d v="2024-03-27T00:00:00"/>
    <d v="2024-04-03T00:00:00"/>
    <s v="CIBI"/>
    <s v="ONLINE STATIC"/>
    <m/>
    <n v="221511967"/>
    <s v="ID"/>
    <m/>
    <n v="70503477473"/>
    <s v="ID"/>
    <m/>
    <n v="107000607523"/>
    <s v="ID"/>
    <m/>
    <n v="356808577"/>
    <s v="N/A"/>
    <s v="N/A"/>
    <s v="N/A"/>
    <s v="N/A"/>
    <s v="N/A"/>
    <s v="N/A"/>
    <s v="YES"/>
    <s v="PAG IBIG ID"/>
    <s v="UM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2"/>
    <s v="BALAGA"/>
    <s v="REYSTER JOSHUA"/>
    <s v="SANTOS"/>
    <d v="2000-05-27T00:00:00"/>
    <n v="9123389231"/>
    <s v="reysterjoshuabalaga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3-27T00:00:00"/>
    <d v="2024-04-03T00:00:00"/>
    <s v="CIBI"/>
    <s v="PERSONAL RECORD"/>
    <m/>
    <n v="247027082"/>
    <s v="ID"/>
    <m/>
    <n v="72514709662"/>
    <s v="MDF"/>
    <m/>
    <n v="121301791845"/>
    <s v="ID"/>
    <m/>
    <n v="619059475"/>
    <s v="N/A"/>
    <s v="N/A"/>
    <s v="N/A"/>
    <s v="N/A"/>
    <s v="N/A"/>
    <s v="N/A"/>
    <s v="YES"/>
    <s v="TIN ID 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3"/>
    <s v="BALDIVICIO"/>
    <s v="MARICEL"/>
    <s v="DIRECTO"/>
    <d v="1978-11-04T00:00:00"/>
    <n v="9452065277"/>
    <s v="maricelbaldivicio14@gmail.com"/>
    <s v="YES"/>
    <s v="ORIGINAL NBI CLEARANCE SUBMITTED"/>
    <d v="2024-10-27T00:00:00"/>
    <d v="2023-10-27T00:00:00"/>
    <s v="N/A"/>
    <s v="N/A"/>
    <s v="NEGATIVE"/>
    <d v="2024-03-08T00:00:00"/>
    <d v="2024-03-08T00:00:00"/>
    <s v="COMPLETE"/>
    <s v="FIT TO WORK"/>
    <s v="COMPLETE"/>
    <s v="FINAL REPORT"/>
    <d v="2024-03-27T00:00:00"/>
    <d v="2024-04-03T00:00:00"/>
    <s v="CIBI"/>
    <s v="E - FORM"/>
    <m/>
    <n v="3343684258"/>
    <s v="ID"/>
    <m/>
    <n v="52017155628"/>
    <s v="MDF"/>
    <m/>
    <n v="121332457777"/>
    <s v="DIGITAL ID"/>
    <m/>
    <n v="640028894"/>
    <s v="N/A"/>
    <s v="N/A"/>
    <s v="N/A"/>
    <s v="N/A"/>
    <s v="N/A"/>
    <s v="N/A"/>
    <s v="YES"/>
    <s v="DRIVER'S L"/>
    <s v="PAGIBIG ID"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4"/>
    <s v="CAÑEDO"/>
    <s v="MARIELL"/>
    <s v="IBARRA"/>
    <d v="1996-11-04T00:00:00"/>
    <n v="9501708304"/>
    <s v="mariellcanedo@gmail.com"/>
    <s v="YES"/>
    <s v="ORIGINAL NBI CLEARANCE SUBMITTED"/>
    <d v="2025-03-25T00:00:00"/>
    <d v="2024-03-25T00:00:00"/>
    <s v="N/A"/>
    <s v="N/A"/>
    <s v="NEGATIVE"/>
    <d v="2024-03-26T00:00:00"/>
    <d v="2024-03-26T00:00:00"/>
    <s v="COMPLETE"/>
    <s v="FIT TO WORK"/>
    <s v="COMPLETE"/>
    <s v="FINAL REPORT"/>
    <d v="2024-03-27T00:00:00"/>
    <d v="2024-04-03T00:00:00"/>
    <s v="CIBI"/>
    <s v="E - FORM"/>
    <m/>
    <n v="244307239"/>
    <s v="ID"/>
    <m/>
    <n v="70511357649"/>
    <s v="MDF"/>
    <m/>
    <n v="121238673076"/>
    <s v="ID"/>
    <m/>
    <n v="352186512"/>
    <s v="N/A"/>
    <s v="N/A"/>
    <s v="N/A"/>
    <s v="N/A"/>
    <s v="N/A"/>
    <s v="N/A"/>
    <s v="YES"/>
    <s v="TIN ID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5"/>
    <s v="DE GUZMAN JR"/>
    <s v="JOEL"/>
    <s v="MANALESE"/>
    <d v="1996-11-11T00:00:00"/>
    <n v="9923557935"/>
    <s v="jdegu1996@gmail.com"/>
    <s v="YES"/>
    <s v="ORIGINAL NBI CLEARANCE SUBMITTED"/>
    <d v="2024-11-24T00:00:00"/>
    <d v="2024-01-10T00:00:00"/>
    <s v="N/A"/>
    <s v="N/A"/>
    <s v="NEGATIVE"/>
    <d v="2024-03-07T00:00:00"/>
    <d v="2024-03-07T00:00:00"/>
    <s v="COMPLETE"/>
    <s v="FIT TO WORK"/>
    <s v="COMPLETE"/>
    <s v="FINAL REPORT"/>
    <d v="2024-03-27T00:00:00"/>
    <d v="2024-04-03T00:00:00"/>
    <s v="CIBI"/>
    <s v="VERIFICATION SLIP"/>
    <m/>
    <n v="238277757"/>
    <s v="MDR"/>
    <m/>
    <n v="72514004960"/>
    <s v="MDF"/>
    <m/>
    <n v="121258817011"/>
    <s v="ID"/>
    <m/>
    <n v="752018317"/>
    <s v="N/A"/>
    <s v="N/A"/>
    <s v="N/A"/>
    <s v="N/A"/>
    <s v="N/A"/>
    <s v="N/A"/>
    <s v="YES"/>
    <s v="PASSPORT"/>
    <s v="TIN ID"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6"/>
    <s v="DELA CRUZ"/>
    <s v="JENEGIE CAMILLE"/>
    <s v="ACUNA"/>
    <d v="1989-09-21T00:00:00"/>
    <n v="9517627503"/>
    <s v="camillajc2189@gmail.com"/>
    <s v="YES"/>
    <s v="ORIGINAL NBI CLEARANCE SUBMITTED"/>
    <d v="2025-03-26T00:00:00"/>
    <d v="2024-04-16T00:00:00"/>
    <s v="N/A"/>
    <s v="N/A"/>
    <s v="NEGATIVE"/>
    <d v="2024-03-25T00:00:00"/>
    <d v="2024-03-25T00:00:00"/>
    <s v="COMPLETE"/>
    <s v="FIT TO WORK"/>
    <s v="INCOMPLETE"/>
    <s v="SCHOOL"/>
    <d v="2024-03-27T00:00:00"/>
    <s v="4//3/2024"/>
    <s v="CIBI"/>
    <s v="E - FORM"/>
    <m/>
    <n v="224875969"/>
    <s v="MDR"/>
    <m/>
    <n v="70508546740"/>
    <s v="MDF"/>
    <m/>
    <n v="121098598850"/>
    <s v="ORUS"/>
    <m/>
    <n v="511657468"/>
    <s v="N/A"/>
    <s v="N/A"/>
    <s v="N/A"/>
    <s v="N/A"/>
    <s v="N/A"/>
    <s v="N/A"/>
    <s v="YES"/>
    <s v="PASSPORT"/>
    <s v="UMID"/>
    <s v="YES"/>
    <s v="YES"/>
    <s v="N/A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7"/>
    <s v="FRANCISCO"/>
    <s v="LEOMARK NIÑO"/>
    <s v="ORAA"/>
    <d v="1996-01-21T00:00:00"/>
    <n v="9172439733"/>
    <s v="leomarkf@icloud.com"/>
    <s v="YES"/>
    <s v="ORIGINAL NBI CLEARANCE SUBMITTED"/>
    <d v="2025-03-15T00:00:00"/>
    <d v="2024-04-02T00:00:00"/>
    <s v="N/A"/>
    <s v="N/A"/>
    <s v="NEGATIVE"/>
    <m/>
    <m/>
    <s v="COMPLETE"/>
    <s v="FIT TO WORK"/>
    <s v="COMPLETE"/>
    <s v="FINAL REPORT"/>
    <d v="2024-03-27T00:00:00"/>
    <s v="4//3/2024"/>
    <s v="CIBI"/>
    <s v="PERSONAL RECORD"/>
    <m/>
    <n v="3489285058"/>
    <s v="ID"/>
    <m/>
    <n v="72511788510"/>
    <s v="MDF"/>
    <m/>
    <n v="121261945690"/>
    <s v="ORUS REGISTRATION"/>
    <s v="DONE ORUS REGISTRATION/04.07.2024"/>
    <n v="647568443"/>
    <s v="N/A"/>
    <s v="N/A"/>
    <s v="N/A"/>
    <s v="N/A"/>
    <s v="N/A"/>
    <s v="N/A"/>
    <s v="YES"/>
    <s v="BARANGAY ID"/>
    <s v="PHIC"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8"/>
    <s v="GARCIA"/>
    <s v="JUNIPER"/>
    <s v="QUIJANO"/>
    <d v="1983-04-23T00:00:00"/>
    <n v="9207843133"/>
    <s v="junipe042383@gmail.com"/>
    <s v="YES"/>
    <s v="ORIGINAL NBI CLEARANCE SUBMITTED"/>
    <d v="2025-04-12T00:00:00"/>
    <d v="2024-04-12T00:00:00"/>
    <s v="YES"/>
    <d v="2024-03-27T00:00:00"/>
    <s v="NEGATIVE"/>
    <d v="2024-03-20T00:00:00"/>
    <d v="2024-03-20T00:00:00"/>
    <s v="COMPLETE"/>
    <s v="FIT TO WORK"/>
    <s v="INCOMPLETE"/>
    <s v="SCHOOL"/>
    <d v="2024-03-27T00:00:00"/>
    <s v="4//3/2024"/>
    <s v="CIBI"/>
    <s v="SS NUMBER SLIP"/>
    <m/>
    <n v="117048188"/>
    <s v="MDR"/>
    <m/>
    <n v="20507190066"/>
    <s v="MP2"/>
    <m/>
    <n v="121085559073"/>
    <s v="TIN VERIFICATION SLIP"/>
    <s v="FIRST NAME DISCREPANCY/CIVIL STATUS DISCREP"/>
    <n v="287981593"/>
    <s v="N/A"/>
    <s v="N/A"/>
    <s v="N/A"/>
    <s v="N/A"/>
    <s v="N/A"/>
    <s v="N/A"/>
    <s v="YES"/>
    <s v="UMID"/>
    <s v="DRIVER'S L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29"/>
    <s v="GUEVARRA"/>
    <s v="JENNILYN ROSE"/>
    <s v="REYES"/>
    <d v="1997-02-15T00:00:00"/>
    <n v="9298664127"/>
    <s v="rosereyesg@gmail.com"/>
    <s v="YES"/>
    <s v="ORIGINAL NBI CLEARANCE SUBMITTED"/>
    <d v="2025-03-11T00:00:00"/>
    <d v="2024-03-26T00:00:00"/>
    <s v="N/A"/>
    <s v="N/A"/>
    <s v="NEGATIVE"/>
    <d v="2024-03-08T00:00:00"/>
    <d v="2024-03-08T00:00:00"/>
    <s v="COMPLETE"/>
    <s v="FIT TO WORK"/>
    <s v="COMPLETE"/>
    <s v="FINAL REPORT"/>
    <d v="2024-03-27T00:00:00"/>
    <s v="4//3/2024"/>
    <s v="CIBI"/>
    <s v="SS NUMBER SLIP"/>
    <m/>
    <n v="242895989"/>
    <s v="ID"/>
    <m/>
    <n v="212510954774"/>
    <s v="MDF"/>
    <m/>
    <n v="121212083204"/>
    <n v="2316"/>
    <m/>
    <n v="241622413"/>
    <s v="N/A"/>
    <s v="N/A"/>
    <s v="N/A"/>
    <s v="N/A"/>
    <s v="N/A"/>
    <s v="N/A"/>
    <s v="YES"/>
    <s v="PRC"/>
    <s v="NATIONAL I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0"/>
    <s v="MANGILA"/>
    <s v="MIKE DAVE"/>
    <s v="MASON"/>
    <d v="2003-12-17T00:00:00"/>
    <n v="9684702586"/>
    <s v="davemangila17@gmail.com"/>
    <s v="YES"/>
    <s v="ORIGINAL NBI CLEARANCE SUBMITTED"/>
    <d v="2025-03-21T00:00:00"/>
    <d v="2024-03-21T00:00:00"/>
    <s v="N/A"/>
    <s v="N/A"/>
    <s v="NEGATIVE"/>
    <d v="2024-03-09T00:00:00"/>
    <d v="2024-03-09T00:00:00"/>
    <s v="COMPLETE"/>
    <s v="FIT TO WORK"/>
    <s v="INCOMPLETE"/>
    <s v="SCHOOL"/>
    <d v="2024-03-27T00:00:00"/>
    <s v="4//3/2024"/>
    <s v="CIBI"/>
    <s v="PERSONAL RECORD"/>
    <m/>
    <n v="249924633"/>
    <s v="ID"/>
    <m/>
    <n v="212515522716"/>
    <s v="MDF"/>
    <m/>
    <n v="121327472590"/>
    <s v="ORUS"/>
    <m/>
    <n v="640267482"/>
    <s v="N/A"/>
    <s v="N/A"/>
    <s v="N/A"/>
    <s v="N/A"/>
    <s v="N/A"/>
    <s v="N/A"/>
    <s v="YES"/>
    <s v="NATIONAL ID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1"/>
    <s v="MANUEL"/>
    <s v="EMIL"/>
    <s v="SAGAD"/>
    <d v="1974-08-31T00:00:00"/>
    <n v="9810294884"/>
    <s v="manuelemil071@gmail.com"/>
    <s v="YES"/>
    <s v="ORIGINAL NBI CLEARANCE SUBMITTED"/>
    <d v="2025-04-08T00:00:00"/>
    <d v="2024-04-25T00:00:00"/>
    <s v="YES"/>
    <d v="2024-03-27T00:00:00"/>
    <s v="NEGATIVE"/>
    <d v="2024-03-23T00:00:00"/>
    <d v="2024-03-23T00:00:00"/>
    <s v="COMPLETE"/>
    <s v="FIT TO WORK"/>
    <s v="INCOMPLETE"/>
    <s v="SCHOOL"/>
    <d v="2024-03-27T00:00:00"/>
    <s v="4//3/2024"/>
    <s v="CIBI"/>
    <s v="E - FORM"/>
    <m/>
    <n v="3335160421"/>
    <s v="ID"/>
    <m/>
    <n v="70001064523"/>
    <s v="MP2"/>
    <m/>
    <n v="140000265572"/>
    <n v="2316"/>
    <m/>
    <n v="165178887"/>
    <s v="N/A"/>
    <s v="N/A"/>
    <s v="N/A"/>
    <s v="N/A"/>
    <s v="N/A"/>
    <s v="N/A"/>
    <s v="YES"/>
    <s v="UMID"/>
    <s v="NATIONAL ID"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2"/>
    <s v="PANGAN"/>
    <s v="JOHN JAYSON"/>
    <s v="RONQUILLO"/>
    <d v="1995-12-29T00:00:00"/>
    <n v="9999070266"/>
    <s v="johnjaysonpangan327@gmail.com"/>
    <s v="YES"/>
    <s v="ORIGINAL NBI CLEARANCE SUBMITTED"/>
    <d v="2025-03-25T00:00:00"/>
    <d v="2024-04-08T00:00:00"/>
    <s v="N/A"/>
    <s v="N/A"/>
    <s v="NEGATIVE"/>
    <d v="2024-02-29T00:00:00"/>
    <d v="2024-02-29T00:00:00"/>
    <s v="COMPLETE"/>
    <s v="FIT TO WORK"/>
    <s v="COMPLETE"/>
    <s v="FINAL REPORT"/>
    <d v="2024-03-27T00:00:00"/>
    <s v="4//3/2024"/>
    <s v="CIBI"/>
    <s v="SS NUMBER SLIP"/>
    <m/>
    <n v="240486860"/>
    <s v="MDR"/>
    <m/>
    <n v="72506418330"/>
    <s v="MP2"/>
    <m/>
    <n v="121174876113"/>
    <s v="ORUS"/>
    <m/>
    <n v="515309927"/>
    <s v="N/A"/>
    <s v="N/A"/>
    <s v="N/A"/>
    <s v="N/A"/>
    <s v="N/A"/>
    <s v="N/A"/>
    <s v="YES"/>
    <s v="NATIONAL ID"/>
    <s v="PHIC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3"/>
    <s v="POLINGDAY"/>
    <s v="SYDEL"/>
    <s v="MIRANDA"/>
    <d v="1997-12-07T00:00:00"/>
    <n v="9705317407"/>
    <s v="sydelpolingday453@gmail.com"/>
    <s v="YES"/>
    <s v="ORIGINAL NBI CLEARANCE SUBMITTED"/>
    <d v="2025-03-26T00:00:00"/>
    <d v="2024-03-26T00:00:00"/>
    <s v="N/A"/>
    <s v="N/A"/>
    <s v="NEGATIVE"/>
    <d v="2024-03-18T00:00:00"/>
    <d v="2024-03-18T00:00:00"/>
    <s v="COMPLETE"/>
    <s v="FIT TO WORK"/>
    <s v="COMPLETE"/>
    <s v="FINAL REPORT"/>
    <d v="2024-03-27T00:00:00"/>
    <s v="4//3/2024"/>
    <s v="CIBI"/>
    <s v="SS NUMBER SLIP"/>
    <m/>
    <n v="247422333"/>
    <s v="MDR"/>
    <m/>
    <n v="10542214119"/>
    <s v="MDF"/>
    <m/>
    <n v="121303558257"/>
    <s v="TIN VERIFICATION SLIP"/>
    <m/>
    <n v="612054816"/>
    <s v="N/A"/>
    <s v="N/A"/>
    <s v="N/A"/>
    <s v="N/A"/>
    <s v="N/A"/>
    <s v="N/A"/>
    <s v="YES"/>
    <s v="NBI "/>
    <s v="BARANGAY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4"/>
    <s v="ROLL"/>
    <s v="CHARLIE"/>
    <s v="SIBAL"/>
    <d v="2002-11-28T00:00:00"/>
    <n v="9126256930"/>
    <s v="imcharlieroll@gmail.com"/>
    <s v="YES"/>
    <s v="ORIGINAL NBI CLEARANCE SUBMITTED"/>
    <d v="2025-01-12T00:00:00"/>
    <d v="2024-01-12T00:00:00"/>
    <s v="N/A"/>
    <s v="N/A"/>
    <s v="NEGATIVE"/>
    <d v="2024-03-13T00:00:00"/>
    <d v="2024-03-13T00:00:00"/>
    <s v="COMPLETE"/>
    <s v="FIT TO WORK"/>
    <s v="COMPLETE"/>
    <s v="FINAL REPORT"/>
    <d v="2024-03-27T00:00:00"/>
    <s v="4//3/2024"/>
    <s v="CIBI"/>
    <s v="PERSONAL RECORD"/>
    <m/>
    <n v="3500015806"/>
    <s v="ID"/>
    <m/>
    <n v="70260639402"/>
    <s v="MDF"/>
    <m/>
    <n v="121277902801"/>
    <s v="TIN VERIFICATION SLIP"/>
    <m/>
    <n v="387359028"/>
    <s v="N/A"/>
    <s v="N/A"/>
    <s v="N/A"/>
    <s v="YES"/>
    <d v="2022-09-21T00:00:00"/>
    <s v="N/A"/>
    <s v="YES"/>
    <s v="POSTAL ID"/>
    <s v="PASSPORT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5"/>
    <s v="SAN PEDRO"/>
    <s v="JADEN ANNE"/>
    <s v="PINEDA"/>
    <d v="2003-12-22T00:00:00"/>
    <n v="9925850525"/>
    <s v="bsce1hdhvsu2021.2022@gmail.com"/>
    <s v="YES"/>
    <s v="ORIGINAL NBI CLEARANCE SUBMITTED"/>
    <d v="2025-03-25T00:00:00"/>
    <d v="2024-04-08T00:00:00"/>
    <s v="N/A"/>
    <s v="N/A"/>
    <s v="NEGATIVE"/>
    <d v="2024-03-20T00:00:00"/>
    <d v="2024-03-21T00:00:00"/>
    <s v="COMPLETE"/>
    <s v="FIT TO WORK"/>
    <s v="INCOMPLETE"/>
    <s v="SCHOOL"/>
    <d v="2024-03-27T00:00:00"/>
    <s v="4//3/2024"/>
    <s v="CIBI"/>
    <s v="SS NUMBER SLIP"/>
    <m/>
    <n v="251258517"/>
    <s v="MDR"/>
    <m/>
    <n v="70262820902"/>
    <s v="MP2"/>
    <m/>
    <n v="121338872361"/>
    <s v="ORUS REGISTRATION"/>
    <s v="DONE ORUS REGISTRATION/04.19.2024"/>
    <n v="648356097"/>
    <s v="N/A"/>
    <s v="N/A"/>
    <s v="N/A"/>
    <s v="N/A"/>
    <s v="N/A"/>
    <s v="N/A"/>
    <s v="YES"/>
    <s v="PHIC"/>
    <s v="BARANGAY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6"/>
    <s v="SIBUG"/>
    <s v="JOSEPH AYMEE"/>
    <s v="BANAWA"/>
    <d v="1992-10-06T00:00:00"/>
    <n v="9944014612"/>
    <s v="josephsibug84@gmail.com"/>
    <s v="YES"/>
    <s v="ORIGINAL NBI CLEARANCE SUBMITTED"/>
    <d v="2024-12-22T00:00:00"/>
    <d v="2024-01-05T00:00:00"/>
    <s v="N/A"/>
    <s v="N/A"/>
    <s v="NEGATIVE"/>
    <d v="2024-03-26T00:00:00"/>
    <d v="2024-03-26T00:00:00"/>
    <s v="COMPLETE"/>
    <s v="FIT TO WORK"/>
    <s v="COMPLETE"/>
    <s v="FINAL REPORT"/>
    <d v="2024-03-27T00:00:00"/>
    <s v="4//3/2024"/>
    <s v="CIBI"/>
    <s v="E - FORM"/>
    <m/>
    <n v="235469050"/>
    <s v="MDR"/>
    <m/>
    <n v="70256310145"/>
    <s v="MDF"/>
    <m/>
    <n v="121100154218"/>
    <s v="TIN VERIFICATION SLIP"/>
    <m/>
    <n v="356593104"/>
    <s v="N/A"/>
    <s v="N/A"/>
    <s v="N/A"/>
    <s v="N/A"/>
    <s v="N/A"/>
    <s v="N/A"/>
    <s v="YES"/>
    <s v="UMID "/>
    <s v="NBI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7"/>
    <s v="TOLENTINO"/>
    <s v="ALJHON"/>
    <s v="SOMBILLO"/>
    <d v="2003-10-01T00:00:00"/>
    <n v="9565725547"/>
    <s v="sombilloaljhon@gmail.com"/>
    <s v="YES"/>
    <s v="ORIGINAL NBI CLEARANCE SUBMITTED"/>
    <d v="2025-03-26T00:00:00"/>
    <d v="2024-04-16T00:00:00"/>
    <s v="N/A"/>
    <s v="N/A"/>
    <s v="NEGATIVE"/>
    <d v="2024-03-22T00:00:00"/>
    <d v="2024-03-22T00:00:00"/>
    <s v="COMPLETE"/>
    <s v="FIT TO WORK"/>
    <s v="INCOMPLETE"/>
    <s v="SCHOOL"/>
    <d v="2024-03-27T00:00:00"/>
    <s v="4//3/2024"/>
    <s v="CIBI"/>
    <s v="PERSONAL RECORD"/>
    <m/>
    <n v="247148453"/>
    <s v="MDR"/>
    <m/>
    <n v="70261561377"/>
    <s v="MP2"/>
    <m/>
    <n v="121302805786"/>
    <s v="ORUS"/>
    <m/>
    <n v="623422119"/>
    <m/>
    <m/>
    <s v="N/A"/>
    <m/>
    <m/>
    <m/>
    <s v="YES"/>
    <s v="NATIONAL ID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2"/>
    <s v="CLARK -VXP0091"/>
    <x v="0"/>
    <s v="ACCOUNT ASSOCIATE"/>
    <s v="CLARK"/>
    <x v="12"/>
    <s v="COMCAST XM BILLING"/>
    <d v="2024-03-27T00:00:00"/>
    <n v="4264238"/>
    <s v="UPO"/>
    <s v="DENNIS"/>
    <s v="-"/>
    <d v="1994-06-06T00:00:00"/>
    <n v="9073401924"/>
    <s v="dennisupo6@gmail.com"/>
    <s v="YES"/>
    <s v="ORIGINAL NBI CLEARANCE SUBMITTED"/>
    <d v="2025-02-22T00:00:00"/>
    <d v="2024-02-22T00:00:00"/>
    <s v="N/A"/>
    <s v="N/A"/>
    <s v="NEGATIVE"/>
    <d v="2024-02-24T00:00:00"/>
    <d v="2024-02-24T00:00:00"/>
    <s v="COMPLETE"/>
    <s v="FIT TO WORK"/>
    <s v="COMPLETE"/>
    <s v="FINAL REPORT"/>
    <d v="2024-03-27T00:00:00"/>
    <s v="4//3/2024"/>
    <s v="CIBI"/>
    <s v="ONLINE STATIC"/>
    <m/>
    <n v="233985345"/>
    <s v="MDR"/>
    <m/>
    <n v="70508451014"/>
    <s v="MDF"/>
    <m/>
    <n v="121094153694"/>
    <s v="TIN VERIFICATION SLIP"/>
    <m/>
    <n v="326633052"/>
    <s v="N/A"/>
    <s v="N/A"/>
    <s v="N/A"/>
    <s v="N/A"/>
    <s v="N/A"/>
    <s v="N/A"/>
    <s v="YES"/>
    <s v="VOTER'S ID"/>
    <s v="UM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d v="2024-04-17T00:00:00"/>
    <d v="2024-04-24T00:00:00"/>
    <n v="171"/>
    <s v=""/>
    <s v="MARIA PLATON"/>
    <n v="1"/>
    <x v="3"/>
    <s v="CLARK -VXP0091"/>
    <x v="0"/>
    <s v="ACCOUNT ASSOCIATE"/>
    <s v="CLARK"/>
    <x v="12"/>
    <s v="COMCAST XM BILLING"/>
    <d v="2024-03-27T00:00:00"/>
    <n v="4264239"/>
    <s v="ALIGO"/>
    <s v="AVEGAIL"/>
    <s v="FALLORIN"/>
    <d v="1984-08-11T00:00:00"/>
    <n v="9383484307"/>
    <s v="avegail1127@gmail.com"/>
    <s v="YES"/>
    <s v="ORIGINAL NBI CLEARANCE SUBMITTED"/>
    <d v="2025-03-08T00:00:00"/>
    <d v="2024-03-08T00:00:00"/>
    <s v="N/A"/>
    <s v="N/A"/>
    <s v="NEGATIVE"/>
    <d v="2024-03-05T00:00:00"/>
    <d v="2024-03-05T00:00:00"/>
    <s v="COMPLETE"/>
    <s v="FIT TO WORK"/>
    <s v="COMPLETE"/>
    <s v="FINAL REPORT"/>
    <d v="2024-03-27T00:00:00"/>
    <s v="4//3/2024"/>
    <s v="CIBI"/>
    <s v="E - FORM"/>
    <m/>
    <n v="221791952"/>
    <s v="ID"/>
    <m/>
    <n v="40500582059"/>
    <s v="ID"/>
    <m/>
    <n v="121125762629"/>
    <s v="TIN VERIFICATION SLIP"/>
    <m/>
    <n v="239063917"/>
    <s v="N/A"/>
    <s v="N/A"/>
    <s v="N/A"/>
    <s v="N/A"/>
    <s v="N/A"/>
    <s v="N/A"/>
    <s v="YES"/>
    <s v="UMID"/>
    <s v="PAG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0"/>
    <s v="ACERO"/>
    <s v="MARIA KRISTINA"/>
    <s v="SORIANO"/>
    <d v="1988-07-10T00:00:00"/>
    <n v="9913980011"/>
    <s v="this.is.khirsten29@gmail.com"/>
    <s v="YES"/>
    <s v="ORIGINAL NBI CLEARANCE SUBMITTED"/>
    <d v="2025-04-09T00:00:00"/>
    <d v="2024-04-09T00:00:00"/>
    <s v="N/A"/>
    <s v="N/A"/>
    <s v="NEGATIVE"/>
    <d v="2024-04-08T00:00:00"/>
    <d v="2024-04-08T00:00:00"/>
    <s v="COMPLETE"/>
    <s v="FIT TO WORK"/>
    <s v="COMPLETE"/>
    <s v="FINAL REPORT"/>
    <d v="2024-05-15T00:00:00"/>
    <d v="2024-05-21T00:00:00"/>
    <s v="CIBI"/>
    <s v="ONLINE STATIC"/>
    <m/>
    <s v="05-0765721-5"/>
    <s v="MDR"/>
    <m/>
    <s v="01-051074971-0"/>
    <s v="MDF"/>
    <m/>
    <s v="1212-7728-8618"/>
    <n v="2316"/>
    <m/>
    <s v="405-893-965"/>
    <s v="N/A"/>
    <s v="N/A"/>
    <s v="N/A"/>
    <s v="YES"/>
    <d v="2021-08-10T00:00:00"/>
    <d v="2021-09-07T00:00:00"/>
    <s v="YES"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1"/>
    <s v="AJOC"/>
    <s v="MIKE BRYAN"/>
    <s v="MIRASOL"/>
    <d v="1996-02-26T00:00:00"/>
    <n v="9600256810"/>
    <s v="heaven.sweet1996@gmail.com"/>
    <s v="YES"/>
    <s v="ORIGINAL NBI CLEARANCE SUBMITTED"/>
    <d v="2024-09-20T00:00:00"/>
    <d v="2023-09-20T00:00:00"/>
    <s v="N/A"/>
    <s v="N/A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E - FORM"/>
    <m/>
    <s v="02-3918991-2"/>
    <s v="ID"/>
    <m/>
    <s v="01-052117590-2"/>
    <s v="MDF"/>
    <m/>
    <s v="1211-5460-3086"/>
    <s v="ID"/>
    <m/>
    <s v="323-876-75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2"/>
    <s v="AMISOLA"/>
    <s v="APRIL"/>
    <s v="DE GUZMAN"/>
    <d v="1977-04-26T00:00:00"/>
    <n v="9055351229"/>
    <s v="pey_deguzman@yahoo.com.ph"/>
    <s v="YES"/>
    <s v="ORIGINAL NBI CLEARANCE SUBMITTED"/>
    <d v="2025-05-03T00:00:00"/>
    <d v="2024-05-16T00:00:00"/>
    <s v="YES"/>
    <d v="2024-05-15T00:00:00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ID"/>
    <m/>
    <s v="02-1108453-0"/>
    <s v="ID"/>
    <m/>
    <s v="07-050297521-6"/>
    <s v="MDF"/>
    <m/>
    <s v="1400-0087-4473"/>
    <s v="ID"/>
    <m/>
    <s v="208-756-688"/>
    <s v="N/A"/>
    <s v="N/A"/>
    <s v="N/A"/>
    <s v="N/A"/>
    <s v="N/A"/>
    <s v="N/A"/>
    <s v="YES"/>
    <m/>
    <m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3"/>
    <s v="BARRIENTOS"/>
    <s v="MAY JOYCEL"/>
    <s v="GAYO"/>
    <d v="1985-05-08T00:00:00"/>
    <n v="9460527422"/>
    <s v="mayjoycel050885@gmail.com"/>
    <s v="YES"/>
    <s v="ORIGINAL NBI CLEARANCE SUBMITTED"/>
    <d v="2025-04-17T00:00:00"/>
    <d v="2024-04-30T00:00:00"/>
    <s v="N/A"/>
    <s v="N/A"/>
    <s v="NEGATIVE"/>
    <d v="2024-04-22T00:00:00"/>
    <d v="2024-04-22T00:00:00"/>
    <s v="COMPLETE"/>
    <s v="FIT TO WORK"/>
    <s v="COMPLETE"/>
    <s v="FINAL REPORT"/>
    <d v="2024-05-15T00:00:00"/>
    <d v="2024-05-21T00:00:00"/>
    <s v="CIBI"/>
    <s v="E-FORM"/>
    <m/>
    <s v="02-4337135-0"/>
    <s v="ID"/>
    <m/>
    <s v="07-025903161-1"/>
    <s v="ID"/>
    <m/>
    <s v="1212-1904-8734"/>
    <s v="ID"/>
    <m/>
    <s v="344-802-220"/>
    <s v="N/A"/>
    <s v="N/A"/>
    <s v="N/A"/>
    <s v="N/A"/>
    <s v="N/A"/>
    <s v="N/A"/>
    <s v="YES"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4"/>
    <s v="BORROMEO"/>
    <s v="MERRY MAE"/>
    <s v="BAYANI"/>
    <d v="1999-10-19T00:00:00"/>
    <n v="9620622583"/>
    <s v="mrrymbrrm@gmail.com"/>
    <s v="YES"/>
    <s v="ORIGINAL NBI CLEARANCE SUBMITTED"/>
    <d v="2025-03-19T00:00:00"/>
    <d v="2024-04-08T00:00:00"/>
    <s v="N/A"/>
    <s v="N/A"/>
    <s v="NEGATIVE"/>
    <d v="2024-04-02T00:00:00"/>
    <d v="2024-04-02T00:00:00"/>
    <s v="COMPLETE"/>
    <s v="FIT TO WORK"/>
    <s v="COMPLETE"/>
    <s v="FINAL REPORT"/>
    <d v="2024-05-15T00:00:00"/>
    <d v="2024-05-21T00:00:00"/>
    <s v="CIBI"/>
    <s v="PERSONAL RECORD"/>
    <m/>
    <s v="35-1044957-2"/>
    <s v="ID"/>
    <m/>
    <s v="03-026667654-5"/>
    <s v="MDF"/>
    <m/>
    <s v="1212-8797-3295"/>
    <s v="ID"/>
    <m/>
    <s v="515-186-61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5"/>
    <s v="CABRERA"/>
    <s v="AARON"/>
    <s v="BISDA"/>
    <d v="2003-06-11T00:00:00"/>
    <n v="9628300471"/>
    <s v="eyroncabrera192@gmail.com"/>
    <s v="YES"/>
    <s v="ORIGINAL NBI CLEARANCE SUBMITTED"/>
    <d v="2025-05-02T00:00:00"/>
    <d v="2024-05-16T00:00:00"/>
    <s v="YES"/>
    <d v="2024-05-15T00:00:00"/>
    <s v="NEGATIVE"/>
    <d v="2024-04-20T00:00:00"/>
    <d v="2024-04-20T00:00:00"/>
    <s v="COMPLETE"/>
    <s v="FIT TO WORK"/>
    <s v="COMPLETE"/>
    <s v="FINAL REPORT"/>
    <d v="2024-05-15T00:00:00"/>
    <d v="2024-05-21T00:00:00"/>
    <s v="CIBI"/>
    <s v="PERSONAL RECORD"/>
    <m/>
    <s v="02-4977851-7"/>
    <s v="ID"/>
    <m/>
    <s v="07-026244312-2"/>
    <s v="MDF"/>
    <m/>
    <s v="1213-2653-5029"/>
    <s v="ORUS"/>
    <m/>
    <n v="642402694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6"/>
    <s v="CEREZO"/>
    <s v="JUSTIN CALEB"/>
    <s v="LOMIBAO"/>
    <d v="2000-05-21T00:00:00"/>
    <n v="9452715174"/>
    <s v="justinestudyante@gmail.com"/>
    <s v="YES"/>
    <s v="ORIGINAL NBI CLEARANCE SUBMITTED"/>
    <d v="2025-03-20T00:00:00"/>
    <d v="2024-04-12T00:00:00"/>
    <s v="N/A"/>
    <s v="N/A"/>
    <s v="NEGATIVE"/>
    <m/>
    <m/>
    <s v="COMPLETE"/>
    <s v="FIT TO WORK"/>
    <s v="COMPLETE"/>
    <s v="FINAL REPORT"/>
    <d v="2024-05-15T00:00:00"/>
    <d v="2024-05-21T00:00:00"/>
    <s v="CIBI"/>
    <s v="PERSONAL RECORD"/>
    <m/>
    <s v="02-1524637-0"/>
    <s v="ID"/>
    <m/>
    <s v="05-025970134-9"/>
    <s v="MDF"/>
    <m/>
    <s v="1213-3914-4028"/>
    <s v="ORUS"/>
    <m/>
    <s v="610-655-78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1"/>
    <s v="ACCOUNT ASSOCIATE"/>
    <s v="CLARK"/>
    <x v="13"/>
    <s v="COMCAST REPAIR VOICE"/>
    <d v="2024-05-15T00:00:00"/>
    <n v="4264727"/>
    <s v="CLEMENTE"/>
    <s v="DARLENE"/>
    <s v="VASQUEZ"/>
    <d v="2003-04-24T00:00:00"/>
    <n v="9536993103"/>
    <s v="clementedarlene843@gmail.com"/>
    <s v="YES"/>
    <s v="ORIGINAL NBI CLEARANCE SUBMITTED"/>
    <d v="2025-04-02T00:00:00"/>
    <d v="2024-04-02T00:00:00"/>
    <s v="N/A"/>
    <s v="N/A"/>
    <s v="NEGATIVE"/>
    <d v="2024-04-02T00:00:00"/>
    <d v="2024-04-02T00:00:00"/>
    <s v="COMPLETE"/>
    <s v="FIT TO WORK"/>
    <s v="COMPLETE"/>
    <s v="FINAL REPORT"/>
    <d v="2024-05-15T00:00:00"/>
    <d v="2024-05-21T00:00:00"/>
    <s v="CIBI"/>
    <s v="SS NUMBER SLIP"/>
    <m/>
    <s v="35-1536811-1"/>
    <s v="ID"/>
    <m/>
    <s v="21-251385776-1"/>
    <s v="ID"/>
    <m/>
    <s v="1212-9314-8373"/>
    <s v="ORUS"/>
    <s v="DONE ORUS REGISTRATION"/>
    <n v="65120404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8"/>
    <s v="ESGUERRA"/>
    <s v="MARGARET"/>
    <s v="GUEVARRA"/>
    <d v="2001-04-27T00:00:00"/>
    <n v="9281567123"/>
    <s v="esguerramargaret8@gmail.com"/>
    <s v="YES"/>
    <s v="ORIGINAL NBI CLEARANCE SUBMITTED"/>
    <d v="2025-05-09T00:00:00"/>
    <d v="2024-05-09T00:00:00"/>
    <s v="N/A"/>
    <s v="N/A"/>
    <s v="NEGATIVE"/>
    <d v="2024-05-07T00:00:00"/>
    <d v="2024-05-08T00:00:00"/>
    <s v="COMPLETE"/>
    <s v="FIT TO WORK"/>
    <s v="COMPLETE"/>
    <s v="FINAL REPORT"/>
    <d v="2024-05-15T00:00:00"/>
    <d v="2024-05-21T00:00:00"/>
    <s v="CIBI"/>
    <s v="SS NUMBER SLIP"/>
    <m/>
    <s v="02-5158119-0"/>
    <s v="ID"/>
    <m/>
    <s v="03-251479509-5"/>
    <s v="MDF"/>
    <m/>
    <s v="1213-4121-8674"/>
    <s v="ORUS "/>
    <s v="DONE ORUS REGISTRATION 05/29"/>
    <n v="650782333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29"/>
    <s v="GARCIA"/>
    <s v="MIGUEL JOSHUA"/>
    <s v="SARMIENTO"/>
    <d v="2001-01-27T00:00:00"/>
    <n v="9055851530"/>
    <s v="migueljoshuagarcia33@gmail.com"/>
    <s v="YES"/>
    <s v="ORIGINAL NBI CLEARANCE SUBMITTED"/>
    <d v="2025-05-05T00:00:00"/>
    <d v="2024-05-07T00:00:00"/>
    <s v="N/A"/>
    <s v="N/A"/>
    <s v="NEGATIVE"/>
    <d v="2024-05-06T00:00:00"/>
    <d v="2024-05-06T00:00:00"/>
    <s v="COMPLETE"/>
    <s v="FIT TO WORK"/>
    <s v="INCOMPLETE"/>
    <s v="SCHOOL"/>
    <d v="2024-05-15T00:00:00"/>
    <d v="2024-05-21T00:00:00"/>
    <s v="CIBI"/>
    <s v="SS NUMBER SLIP"/>
    <m/>
    <n v="3517298946"/>
    <s v="MDR"/>
    <m/>
    <s v="07-250585677-6"/>
    <s v="MDF"/>
    <m/>
    <s v="1213-1832-7902"/>
    <s v="ORUS"/>
    <m/>
    <s v="635-639-13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0"/>
    <s v="GONDRANEOS"/>
    <s v="ARNIE"/>
    <s v="DOBLADA"/>
    <d v="1994-10-18T00:00:00"/>
    <n v="9105387262"/>
    <s v="gondraneosarnie77@gmail.com"/>
    <s v="YES"/>
    <s v="ORIGINAL NBI CLEARANCE SUBMITTED"/>
    <d v="2025-05-13T00:00:00"/>
    <d v="2024-05-13T00:00:00"/>
    <s v="N/A"/>
    <s v="N/A"/>
    <s v="NEGATIVE"/>
    <d v="2024-04-06T00:00:00"/>
    <d v="2024-04-06T00:00:00"/>
    <s v="COMPLETE"/>
    <s v="FIT TO WORK"/>
    <s v="COMPLETE"/>
    <s v="FINAL REPORT"/>
    <d v="2024-05-15T00:00:00"/>
    <d v="2024-05-21T00:00:00"/>
    <s v="CIBI"/>
    <s v="ONLINE STATIC"/>
    <m/>
    <s v="04-2841040-5"/>
    <s v="ID"/>
    <m/>
    <s v="08-025637650-8"/>
    <s v="MDF"/>
    <m/>
    <s v="1211-0806-1491"/>
    <s v="ID"/>
    <m/>
    <s v="451-098-0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1"/>
    <s v="LOCMAYON"/>
    <s v="YMANUELLE"/>
    <s v="PULVINAR"/>
    <d v="2005-03-27T00:00:00"/>
    <n v="9752021487"/>
    <s v="locmayonymanuelle5@gmail.com"/>
    <s v="YES"/>
    <s v="ORIGINAL NBI CLEARANCE SUBMITTED"/>
    <d v="2025-05-14T00:00:00"/>
    <d v="2024-05-14T00:00:00"/>
    <s v="N/A"/>
    <s v="N/A"/>
    <s v="NEGATIVE"/>
    <d v="2024-04-01T00:00:00"/>
    <d v="2024-04-01T00:00:00"/>
    <s v="COMPLETE"/>
    <s v="FIT TO WORK"/>
    <s v="CLOSED"/>
    <s v="SCHOOL"/>
    <d v="2024-05-15T00:00:00"/>
    <d v="2024-06-06T00:00:00"/>
    <s v="CIBI"/>
    <s v="PERSONAL RECORD"/>
    <m/>
    <s v="02-5129949-5"/>
    <s v="ID"/>
    <m/>
    <n v="70262895384"/>
    <s v="MDF"/>
    <m/>
    <s v="1213-3892-4623"/>
    <s v="DIGITAL ID"/>
    <m/>
    <s v="647-337-925"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2"/>
    <s v="MALLARI"/>
    <s v="CHARLES NICOLE"/>
    <s v="MANIACUP"/>
    <d v="1999-03-27T00:00:00"/>
    <n v="9617242754"/>
    <s v="chrlsmallari32799@gmail.com"/>
    <s v="YES"/>
    <s v="ORIGINAL NBI CLEARANCE SUBMITTED"/>
    <d v="2024-07-20T00:00:00"/>
    <d v="2023-07-31T00:00:00"/>
    <s v="N/A"/>
    <s v="N/A"/>
    <s v="NEGATIVE"/>
    <d v="2024-03-19T00:00:00"/>
    <d v="2024-03-19T00:00:00"/>
    <s v="COMPLETE"/>
    <s v="FIT TO WORK"/>
    <s v="INCOMPLETE"/>
    <s v="SCHOOL"/>
    <d v="2024-05-15T00:00:00"/>
    <d v="2024-05-21T00:00:00"/>
    <s v="CIBI"/>
    <s v="PERSONAL RECORD"/>
    <m/>
    <s v="35-0250025-4"/>
    <s v="MDR"/>
    <m/>
    <s v="07-251023246-2"/>
    <s v="MP2"/>
    <m/>
    <s v="1212-8013-3017"/>
    <s v="ORUS"/>
    <m/>
    <s v="775-394-725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3"/>
    <s v="MALONZO"/>
    <s v="KRIS IAN"/>
    <s v="GATDULA"/>
    <d v="1985-03-06T00:00:00"/>
    <n v="9942342616"/>
    <s v="krisianmalonzo@gmail.com"/>
    <s v="YES"/>
    <s v="ORIGINAL NBI CLEARANCE SUBMITTED"/>
    <d v="2025-04-11T00:00:00"/>
    <d v="2024-04-25T00:00:00"/>
    <s v="N/A"/>
    <s v="N/A"/>
    <s v="NEGATIVE"/>
    <d v="2024-04-06T00:00:00"/>
    <d v="2024-04-06T00:00:00"/>
    <s v="COMPLETE"/>
    <s v="FIT TO WORK"/>
    <s v="COMPLETE"/>
    <s v="FINAL REPORT"/>
    <d v="2024-05-15T00:00:00"/>
    <d v="2024-05-21T00:00:00"/>
    <s v="CIBI"/>
    <s v="E-FORM"/>
    <m/>
    <s v="02-2524826-5"/>
    <s v="ID"/>
    <m/>
    <s v="07-050585563-7"/>
    <s v="ID"/>
    <m/>
    <s v="1400-0035-5571"/>
    <s v="ID"/>
    <m/>
    <s v="258-897-470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4"/>
    <s v="MAÑALAC JR."/>
    <s v="JAIME"/>
    <s v="PAYUMO"/>
    <d v="2003-02-02T00:00:00"/>
    <n v="9350555732"/>
    <s v="jaimemanalac9@gmail.com"/>
    <s v="YES"/>
    <s v="ORIGINAL NBI CLEARANCE SUBMITTED"/>
    <d v="2025-03-22T00:00:00"/>
    <d v="2024-03-22T00:00:00"/>
    <s v="N/A"/>
    <s v="N/A"/>
    <s v="NEGATIVE"/>
    <d v="2024-03-15T00:00:00"/>
    <d v="2024-03-15T00:00:00"/>
    <s v="COMPLETE"/>
    <s v="FIT TO WORK"/>
    <s v="COMPLETE"/>
    <s v="FINAL REPORT"/>
    <d v="2024-05-15T00:00:00"/>
    <d v="2024-05-21T00:00:00"/>
    <s v="CIBI"/>
    <s v="SS NUMBER SLIP"/>
    <m/>
    <s v="02-4695548-5"/>
    <s v="ID"/>
    <m/>
    <s v="07-026212110-9"/>
    <s v="MDF"/>
    <m/>
    <s v="1213-1669-4574"/>
    <s v="ID"/>
    <m/>
    <s v="617-128-53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1"/>
    <s v="ACCOUNT ASSOCIATE"/>
    <s v="CLARK"/>
    <x v="13"/>
    <s v="COMCAST REPAIR VOICE"/>
    <d v="2024-05-15T00:00:00"/>
    <n v="4264735"/>
    <s v="MANGOSING"/>
    <s v="PHOEBE MARIE"/>
    <s v="TOLEDO"/>
    <d v="2003-08-11T00:00:00"/>
    <n v="9475063407"/>
    <s v="phoebemarieemangosing@gmail.com"/>
    <s v="YES"/>
    <s v="ORIGINAL NBI CLEARANCE SUBMITTED"/>
    <d v="2025-05-06T00:00:00"/>
    <d v="2024-05-06T00:00:00"/>
    <s v="N/A"/>
    <s v="N/A"/>
    <s v="NEGATIVE"/>
    <d v="2024-04-26T00:00:00"/>
    <d v="2024-04-26T00:00:00"/>
    <s v="COMPLETE"/>
    <s v="FIT TO WORK"/>
    <s v="INCOMPLETE"/>
    <s v="SCHOOL"/>
    <d v="2024-05-15T00:00:00"/>
    <d v="2024-05-21T00:00:00"/>
    <s v="CIBI"/>
    <s v="SS NUMBER SLIP"/>
    <s v="still not updated middle "/>
    <s v="02-5159886-6"/>
    <s v="ID"/>
    <m/>
    <n v="72506975892"/>
    <s v="MP2"/>
    <m/>
    <n v="121341675998"/>
    <s v="ORUS "/>
    <s v="DONE ORUS REGISTRATION 05/28"/>
    <n v="65078303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0"/>
    <x v="3"/>
    <s v="CLARK - VXP0007"/>
    <x v="0"/>
    <s v="ACCOUNT ASSOCIATE"/>
    <s v="CLARK"/>
    <x v="13"/>
    <s v="COMCAST REPAIR VOICE"/>
    <d v="2024-05-15T00:00:00"/>
    <n v="4264736"/>
    <s v="MILAOR"/>
    <s v="MARISA"/>
    <s v="VILLAR"/>
    <d v="1999-02-26T00:00:00"/>
    <n v="9198116144"/>
    <s v="marisavillar092@gmail.com"/>
    <s v="YES"/>
    <s v="ORIGINAL NBI CLEARANCE SUBMITTED"/>
    <d v="2025-03-21T00:00:00"/>
    <d v="2024-04-05T00:00:00"/>
    <s v="N/A"/>
    <s v="N/A"/>
    <s v="NEGATIVE"/>
    <d v="2024-04-29T00:00:00"/>
    <d v="2024-04-29T00:00:00"/>
    <s v="COMPLETE"/>
    <s v="FIT TO WORK"/>
    <s v="COMPLETE"/>
    <s v="FINAL REPORT"/>
    <d v="2024-05-15T00:00:00"/>
    <d v="2024-05-21T00:00:00"/>
    <s v="CIBI"/>
    <s v="SS NUMBER SLIP"/>
    <m/>
    <s v="35-2456349-9"/>
    <s v="ID"/>
    <m/>
    <s v="03-026530287-0"/>
    <s v="MP2"/>
    <m/>
    <s v="1213-1588-2487"/>
    <m/>
    <s v="FOR ORUS REGISTRATION 09.24 - for resend "/>
    <m/>
    <s v="N/A"/>
    <s v="N/A"/>
    <s v="N/A"/>
    <s v="N/A"/>
    <s v="N/A"/>
    <s v="N/A"/>
    <s v="YES"/>
    <m/>
    <m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7"/>
    <s v="NAOE"/>
    <s v="RENALYN"/>
    <s v="JIMENEZ"/>
    <d v="2000-04-06T00:00:00"/>
    <n v="9481114062"/>
    <s v="renalynnaoe04@gmail.com"/>
    <s v="YES"/>
    <s v="ORIGINAL NBI CLEARANCE SUBMITTED"/>
    <d v="2025-04-04T00:00:00"/>
    <d v="2024-04-04T00:00:00"/>
    <s v="N/A"/>
    <s v="N/A"/>
    <s v="NEGATIVE"/>
    <m/>
    <m/>
    <s v="COMPLETE"/>
    <s v="FIT TO WORK"/>
    <s v="COMPLETE"/>
    <s v="FINAL REPORT"/>
    <d v="2024-05-15T00:00:00"/>
    <d v="2024-05-21T00:00:00"/>
    <s v="CIBI"/>
    <s v="E-FORM"/>
    <m/>
    <s v="02-4380613-9"/>
    <s v="ID"/>
    <m/>
    <s v="05-251054752-7"/>
    <s v="MDF"/>
    <m/>
    <s v="1212-2481-0179"/>
    <s v="ID"/>
    <m/>
    <s v="396-341-599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8"/>
    <s v="PANGAN"/>
    <s v="INA ISOBELLE"/>
    <s v="TARUC"/>
    <d v="2001-02-19T00:00:00"/>
    <n v="9948834689"/>
    <s v="ina.pangan19@gmail.com"/>
    <s v="YES"/>
    <s v="ORIGINAL NBI CLEARANCE SUBMITTED"/>
    <d v="2025-04-24T00:00:00"/>
    <d v="2024-05-06T00:00:00"/>
    <s v="N/A"/>
    <s v="N/A"/>
    <s v="NEGATIVE"/>
    <d v="2024-04-25T00:00:00"/>
    <d v="2024-04-26T00:00:00"/>
    <s v="COMPLETE"/>
    <s v="FIT TO WORK"/>
    <s v="COMPLETE"/>
    <s v="FINAL REPORT"/>
    <d v="2024-05-15T00:00:00"/>
    <d v="2024-05-21T00:00:00"/>
    <s v="CIBI"/>
    <s v="PERSONAL RECORD"/>
    <m/>
    <s v="02-4834372-3"/>
    <s v="ID"/>
    <m/>
    <s v="07-251129986-2"/>
    <s v="MDF"/>
    <m/>
    <s v="1213-1374-4574"/>
    <s v="TIN VERIFICATION SLIP"/>
    <m/>
    <s v="375-802-16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39"/>
    <s v="RIVERA"/>
    <s v="MARJOE"/>
    <s v="VILLAMOR"/>
    <d v="2000-10-03T00:00:00"/>
    <n v="9125474511"/>
    <s v="marjoerivera8@gmail.com"/>
    <s v="YES"/>
    <s v="ORIGINAL NBI CLEARANCE SUBMITTED"/>
    <d v="2025-04-23T00:00:00"/>
    <d v="2024-04-23T00:00:00"/>
    <s v="N/A"/>
    <s v="N/A"/>
    <s v="NEGATIVE"/>
    <d v="2024-04-22T00:00:00"/>
    <d v="2024-04-22T00:00:00"/>
    <s v="COMPLETE"/>
    <s v="FIT TO WORK"/>
    <s v="COMPLETE"/>
    <s v="FINAL REPORT"/>
    <d v="2024-05-15T00:00:00"/>
    <d v="2024-05-21T00:00:00"/>
    <s v="CIBI"/>
    <s v="SS NUMBER SLIP"/>
    <m/>
    <s v="02-4801785-5"/>
    <s v="MDR"/>
    <m/>
    <s v="07-250104344-4"/>
    <s v="MP2"/>
    <m/>
    <s v="1213-4034-2499"/>
    <s v="ID"/>
    <m/>
    <s v="618-032-101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40"/>
    <s v="SALVADOR"/>
    <s v="JUSTEEN"/>
    <s v="MEJIANO"/>
    <d v="1995-05-15T00:00:00"/>
    <n v="9620469506"/>
    <s v="salvadorjusteen@gmail.com"/>
    <s v="YES"/>
    <s v="ORIGINAL NBI CLEARANCE SUBMITTED"/>
    <d v="2025-04-02T00:00:00"/>
    <d v="2024-04-02T00:00:00"/>
    <s v="N/A"/>
    <s v="N/A"/>
    <s v="NEGATIVE"/>
    <d v="2024-04-23T00:00:00"/>
    <d v="2024-04-23T00:00:00"/>
    <s v="COMPLETE"/>
    <s v="FIT TO WORK"/>
    <s v="COMPLETE"/>
    <s v="FINAL REPORT"/>
    <d v="2024-05-15T00:00:00"/>
    <d v="2024-05-21T00:00:00"/>
    <s v="CIBI"/>
    <s v="E-FORM"/>
    <m/>
    <s v="02-3985712-1"/>
    <s v="MDR"/>
    <m/>
    <s v="07-025771014-7"/>
    <s v="MDF"/>
    <m/>
    <s v="1211-6510-1260"/>
    <s v="ORUS"/>
    <m/>
    <s v="326-940-08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41"/>
    <s v="TOLENTINO"/>
    <s v="TUESDAY ANNE"/>
    <s v="DOMINGO"/>
    <d v="2001-06-19T00:00:00"/>
    <n v="9973307233"/>
    <s v="tolentinotuesdayanne@gmail.com"/>
    <s v="YES"/>
    <s v="ORIGINAL NBI CLEARANCE SUBMITTED"/>
    <d v="2025-04-26T00:00:00"/>
    <d v="2024-05-10T00:00:00"/>
    <s v="N/A"/>
    <s v="N/A"/>
    <s v="NEGATIVE"/>
    <d v="2024-04-26T00:00:00"/>
    <d v="2024-04-26T00:00:00"/>
    <s v="COMPLETE"/>
    <s v="FIT TO WORK"/>
    <s v="COMPLETE"/>
    <s v="FINAL REPORT"/>
    <d v="2024-05-15T00:00:00"/>
    <d v="2024-05-21T00:00:00"/>
    <s v="CIBI"/>
    <s v="PERSONAL RECORD"/>
    <m/>
    <s v="34-9766439-9"/>
    <s v="MDR"/>
    <m/>
    <s v="07-026053927-0"/>
    <s v="MDF"/>
    <m/>
    <s v="1212-7531-3286"/>
    <s v="ID"/>
    <m/>
    <s v="771-376-931"/>
    <s v="N/A"/>
    <s v="N/A"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0"/>
    <s v="ACCOUNT ASSOCIATE"/>
    <s v="CLARK"/>
    <x v="13"/>
    <s v="COMCAST REPAIR VOICE"/>
    <d v="2024-05-15T00:00:00"/>
    <n v="4264742"/>
    <s v="TORRES"/>
    <s v="ROI VINCENT"/>
    <s v="TALOSIG"/>
    <d v="2002-05-04T00:00:00"/>
    <n v="9687640653"/>
    <s v="ifyro01@gmail.com"/>
    <s v="YES"/>
    <s v="ORIGINAL NBI CLEARANCE SUBMITTED"/>
    <d v="2025-05-02T00:00:00"/>
    <d v="2024-05-15T00:00:00"/>
    <s v="N/A"/>
    <s v="N/A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SS NUMBER SLIP"/>
    <m/>
    <s v="35-0207846-9"/>
    <s v="ID"/>
    <m/>
    <s v="21-025749337-1"/>
    <s v="MP2"/>
    <m/>
    <s v="1212-7982-8478"/>
    <s v="ORUS "/>
    <s v="DONE ORUS REGISTRATION 05/28"/>
    <n v="6507830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5T00:00:00"/>
    <d v="2024-06-12T00:00:00"/>
    <n v="122"/>
    <s v=""/>
    <s v="MARIA PLATON"/>
    <n v="1"/>
    <x v="3"/>
    <s v="CLARK - VXP0007"/>
    <x v="1"/>
    <s v="ACCOUNT ASSOCIATE"/>
    <s v="CLARK"/>
    <x v="13"/>
    <s v="COMCAST REPAIR VOICE"/>
    <d v="2024-05-15T00:00:00"/>
    <n v="4264743"/>
    <s v="VILLEGAS"/>
    <s v="KYLE"/>
    <s v="AUGUIS"/>
    <d v="2001-02-20T00:00:00"/>
    <n v="9693720126"/>
    <s v="villegaskyle2001@icloud.com"/>
    <s v="YES"/>
    <s v="ORIGINAL NBI CLEARANCE SUBMITTED"/>
    <d v="2024-10-11T00:00:00"/>
    <d v="2023-10-11T00:00:00"/>
    <s v="N/A"/>
    <s v="N/A"/>
    <s v="NEGATIVE"/>
    <d v="2024-04-29T00:00:00"/>
    <d v="2024-04-29T00:00:00"/>
    <s v="COMPLETE"/>
    <s v="FIT TO WORK"/>
    <s v="COMPLETE"/>
    <s v="FINAL REPORT"/>
    <d v="2024-05-15T00:00:00"/>
    <d v="2024-05-21T00:00:00"/>
    <s v="CIBI"/>
    <s v="E - FORM"/>
    <m/>
    <s v="02-4362077-9"/>
    <s v="MDR"/>
    <m/>
    <s v="07-051118338-1"/>
    <s v="VIRTUAL"/>
    <m/>
    <s v="1212-2235-0583"/>
    <s v="TIN VERIFICATION SLIP"/>
    <m/>
    <s v="721-259-63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6T00:00:00"/>
    <d v="2024-06-13T00:00:00"/>
    <n v="121"/>
    <s v=""/>
    <s v="MARIA PLATON"/>
    <n v="1"/>
    <x v="3"/>
    <s v="CLARK - VXP0149"/>
    <x v="0"/>
    <s v="ACCOUNT ASSOCIATE"/>
    <s v="CLARK"/>
    <x v="14"/>
    <s v="BRIGHTSPEED"/>
    <d v="2024-05-16T00:00:00"/>
    <n v="4264040"/>
    <s v="CALSO"/>
    <s v="MA. CRISTINA"/>
    <s v="ISABELA"/>
    <d v="1997-10-13T00:00:00"/>
    <n v="9760663793"/>
    <s v="Cristina_han13@yahoo.com"/>
    <s v="YES"/>
    <s v="ORIGINAL NBI CLEARANCE SUBMITTED"/>
    <d v="2025-03-07T00:00:00"/>
    <d v="2024-04-30T00:00:00"/>
    <s v="N/A"/>
    <s v="N/A"/>
    <s v="NEGATIVE"/>
    <d v="2024-03-07T00:00:00"/>
    <d v="2024-03-07T00:00:00"/>
    <s v="COMPLETE"/>
    <s v="FIT TO WORK"/>
    <s v="COMPLETE"/>
    <s v="FINAL REPORT"/>
    <d v="2024-05-16T00:00:00"/>
    <d v="2024-05-21T00:00:00"/>
    <s v="CIBI"/>
    <s v="SS NUMBER SLIP"/>
    <m/>
    <s v="34-8764330-4"/>
    <s v="ID"/>
    <m/>
    <s v="05-025754528-5"/>
    <s v="MDF"/>
    <m/>
    <s v="1212-5850-7883"/>
    <s v="ORUS"/>
    <m/>
    <s v="365-119-444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6T00:00:00"/>
    <d v="2024-06-13T00:00:00"/>
    <n v="121"/>
    <s v=""/>
    <s v="MARIA PLATON"/>
    <n v="1"/>
    <x v="3"/>
    <s v="CLARK - VXP0149"/>
    <x v="1"/>
    <s v="ACCOUNT ASSOCIATE"/>
    <s v="CLARK"/>
    <x v="14"/>
    <s v="BRIGHTSPEED"/>
    <d v="2024-05-16T00:00:00"/>
    <n v="4264048"/>
    <s v="RAMOS"/>
    <s v="MIKEE"/>
    <s v="ACABA"/>
    <d v="1998-05-03T00:00:00"/>
    <n v="9518646254"/>
    <s v="paiksramos333@gmail.com"/>
    <s v="YES"/>
    <s v="ORIGINAL NBI CLEARANCE SUBMITTED"/>
    <d v="2025-03-07T00:00:00"/>
    <d v="2024-03-18T00:00:00"/>
    <s v="N/A"/>
    <s v="N/A"/>
    <s v="NEGATIVE"/>
    <d v="2024-03-07T00:00:00"/>
    <d v="2024-03-07T00:00:00"/>
    <s v="COMPLETE"/>
    <s v="FIT TO WORK"/>
    <s v="ENDORSED "/>
    <s v="PENDING RESULT"/>
    <d v="2024-05-16T00:00:00"/>
    <m/>
    <s v="CIBI"/>
    <s v="SS NUMBER SLIP"/>
    <m/>
    <s v="02-4015431-8"/>
    <s v="ID"/>
    <m/>
    <s v="21-251756669-9"/>
    <s v="MDF"/>
    <m/>
    <s v="1211-6993-1808"/>
    <s v="ORUS"/>
    <m/>
    <s v="606-710-59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s v="6/22/2024 - joi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6T00:00:00"/>
    <d v="2024-06-13T00:00:00"/>
    <n v="121"/>
    <s v=""/>
    <s v="MARIA PLATON"/>
    <n v="1"/>
    <x v="3"/>
    <s v="CLARK - VXP0149"/>
    <x v="0"/>
    <s v="ACCOUNT ASSOCIATE"/>
    <s v="CLARK"/>
    <x v="14"/>
    <s v="BRIGHTSPEED"/>
    <d v="2024-05-16T00:00:00"/>
    <n v="4264500"/>
    <s v="BORDON"/>
    <s v="BRENDALEE"/>
    <s v="ALEGRE"/>
    <d v="1979-09-09T00:00:00"/>
    <n v="9652728315"/>
    <s v="miblee08@gmail.com"/>
    <s v="YES"/>
    <s v="ORIGINAL NBI CLEARANCE SUBMITTED"/>
    <d v="2025-01-10T00:00:00"/>
    <d v="2024-01-10T00:00:00"/>
    <s v="N/A"/>
    <s v="N/A"/>
    <s v="NEGATIVE"/>
    <d v="2024-05-07T00:00:00"/>
    <d v="2024-05-07T00:00:00"/>
    <s v="COMPLETE"/>
    <s v="FIT TO WORK"/>
    <s v="ENDORSED "/>
    <s v="PENDING RESULT"/>
    <d v="2024-05-16T00:00:00"/>
    <m/>
    <s v="CIBI"/>
    <s v="E - FORM"/>
    <m/>
    <s v="02-4662904-1"/>
    <s v="MDR"/>
    <m/>
    <s v="07-050674874-5"/>
    <s v="MDF"/>
    <m/>
    <s v="1210-6612-3702"/>
    <s v="ID"/>
    <m/>
    <s v="642-692-77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6T00:00:00"/>
    <d v="2024-06-13T00:00:00"/>
    <n v="121"/>
    <s v=""/>
    <s v="MARIA PLATON"/>
    <n v="1"/>
    <x v="3"/>
    <s v="CLARK - VXP0149"/>
    <x v="0"/>
    <s v="ACCOUNT ASSOCIATE"/>
    <s v="CLARK"/>
    <x v="14"/>
    <s v="BRIGHTSPEED"/>
    <d v="2024-05-16T00:00:00"/>
    <n v="4264551"/>
    <s v="AGUMBAY"/>
    <s v="ROCHELLE"/>
    <s v="VELASCO"/>
    <d v="1996-12-17T00:00:00"/>
    <n v="9159237191"/>
    <s v="ellevelascoagumbay@gmail.com"/>
    <s v="YES"/>
    <s v="ORIGINAL NBI CLEARANCE SUBMITTED"/>
    <d v="2025-01-29T00:00:00"/>
    <d v="2024-01-29T00:00:00"/>
    <s v="N/A"/>
    <s v="N/A"/>
    <s v="NEGATIVE"/>
    <d v="2024-05-10T00:00:00"/>
    <d v="2024-05-10T00:00:00"/>
    <s v="COMPLETE"/>
    <s v="FIT TO WORK"/>
    <s v="ENDORSED "/>
    <s v="PENDING RESULT"/>
    <d v="2024-05-16T00:00:00"/>
    <m/>
    <s v="CIBI"/>
    <s v="E - FORM"/>
    <m/>
    <s v="35-0216650-4"/>
    <s v="MDR"/>
    <m/>
    <s v="07-0511774455-2"/>
    <s v="MDF"/>
    <m/>
    <s v="1212-7992-4395"/>
    <s v="TIN VERIFICATION SLIP"/>
    <m/>
    <s v="376-260-10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6T00:00:00"/>
    <d v="2024-06-13T00:00:00"/>
    <n v="121"/>
    <s v=""/>
    <s v="MARIA PLATON"/>
    <n v="1"/>
    <x v="3"/>
    <s v="CLARK - VXP0149"/>
    <x v="0"/>
    <s v="ACCOUNT ASSOCIATE"/>
    <s v="CLARK"/>
    <x v="14"/>
    <s v="BRIGHTSPEED"/>
    <d v="2024-05-16T00:00:00"/>
    <n v="4264557"/>
    <s v="FELICIANO"/>
    <s v="KIANA REIGN"/>
    <s v="SERRANO"/>
    <d v="2003-04-16T00:00:00"/>
    <n v="9637173978"/>
    <s v="ks.reignfeliciano@gmail.com"/>
    <s v="YES"/>
    <s v="ORIGINAL NBI CLEARANCE SUBMITTED"/>
    <d v="2024-08-18T00:00:00"/>
    <d v="2023-08-18T00:00:00"/>
    <s v="N/A"/>
    <s v="N/A"/>
    <s v="NEGATIVE"/>
    <d v="2024-05-17T00:00:00"/>
    <d v="2024-05-17T00:00:00"/>
    <s v="COMPLETE"/>
    <s v="FIT TO WORK"/>
    <s v="ENDORSED "/>
    <s v="PENDING RESULT"/>
    <d v="2024-05-16T00:00:00"/>
    <m/>
    <s v="CIBI"/>
    <s v="SS NUMBER SLIP"/>
    <m/>
    <s v="02-4978056-3"/>
    <s v="ID"/>
    <m/>
    <s v="07-026243653-3"/>
    <s v="MP2"/>
    <m/>
    <s v="1213-2628-9271"/>
    <s v="ORUS"/>
    <m/>
    <s v="642-403-40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6T00:00:00"/>
    <d v="2024-06-13T00:00:00"/>
    <n v="121"/>
    <s v=""/>
    <s v="MARIA PLATON"/>
    <n v="1"/>
    <x v="3"/>
    <s v="CLARK - VXP0149"/>
    <x v="0"/>
    <s v="ACCOUNT ASSOCIATE"/>
    <s v="CLARK"/>
    <x v="14"/>
    <s v="BRIGHTSPEED"/>
    <d v="2024-05-16T00:00:00"/>
    <n v="4264562"/>
    <s v="MERCADO"/>
    <s v="DARIOS"/>
    <s v="NAPILI"/>
    <d v="2004-03-24T00:00:00"/>
    <n v="9504907620"/>
    <s v="mercadodarios998@gmail.com"/>
    <s v="YES"/>
    <s v="ORIGINAL NBI CLEARANCE SUBMITTED"/>
    <d v="2025-05-08T00:00:00"/>
    <d v="2024-05-08T00:00:00"/>
    <s v="N/A"/>
    <s v="N/A"/>
    <s v="NEGATIVE"/>
    <d v="2024-05-08T00:00:00"/>
    <d v="2024-05-09T00:00:00"/>
    <s v="COMPLETE"/>
    <s v="FIT TO WORK"/>
    <s v="ENDORSED "/>
    <s v="PENDING RESULT"/>
    <d v="2024-05-16T00:00:00"/>
    <m/>
    <s v="CIBI"/>
    <s v="E - FORM"/>
    <m/>
    <s v="02-4800786-5"/>
    <s v="ID"/>
    <m/>
    <s v="07-026188133-9"/>
    <s v="MDF"/>
    <m/>
    <s v="1213-1082-0784"/>
    <s v="TIN VERIFICATION SLIP"/>
    <m/>
    <s v="617-436-106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d v="2024-06-06T00:00:00"/>
    <d v="2024-06-13T00:00:00"/>
    <n v="121"/>
    <s v=""/>
    <s v="MARIA PLATON"/>
    <n v="0"/>
    <x v="3"/>
    <s v="CLARK - VXP0149"/>
    <x v="0"/>
    <s v="ACCOUNT ASSOCIATE"/>
    <s v="CLARK"/>
    <x v="14"/>
    <s v="BRIGHTSPEED"/>
    <d v="2024-05-16T00:00:00"/>
    <n v="4264564"/>
    <s v="PISON"/>
    <s v="WILBERT"/>
    <s v="NACION"/>
    <d v="1995-05-25T00:00:00"/>
    <n v="9998021071"/>
    <s v="wilbertpsn25@gmail.com"/>
    <s v="YES"/>
    <s v="ORIGINAL NBI CLEARANCE SUBMITTED"/>
    <d v="2025-02-07T00:00:00"/>
    <d v="2024-02-07T00:00:00"/>
    <s v="N/A"/>
    <s v="N/A"/>
    <s v="NEGATIVE"/>
    <d v="2024-02-03T00:00:00"/>
    <d v="2024-02-03T00:00:00"/>
    <s v="COMPLETE"/>
    <s v="FIT TO WORK"/>
    <s v="ENDORSED "/>
    <s v="PENDING RESULT"/>
    <d v="2024-05-16T00:00:00"/>
    <m/>
    <s v="CIBI"/>
    <s v="SS NUMBER SLIP"/>
    <m/>
    <s v="34-7496742-0"/>
    <s v="MDR"/>
    <m/>
    <s v="07-025914167-0"/>
    <s v="MDF"/>
    <m/>
    <s v="1212-2407-4868"/>
    <m/>
    <s v="FOR ORUS REGISTRATION 09.24 - for resend "/>
    <m/>
    <s v="N/A"/>
    <s v="N/A"/>
    <s v="N/A"/>
    <s v="N/A"/>
    <s v="N/A"/>
    <s v="N/A"/>
    <s v="YES"/>
    <m/>
    <m/>
    <s v="N/A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n"/>
    <x v="11"/>
    <d v="2024-06-06T00:00:00"/>
    <d v="2024-06-13T00:00:00"/>
    <n v="121"/>
    <s v=""/>
    <s v="MARIA PLATON"/>
    <n v="1"/>
    <x v="3"/>
    <s v="CLARK - VXP0149"/>
    <x v="0"/>
    <s v="ACCOUNT ASSOCIATE"/>
    <s v="CLARK"/>
    <x v="14"/>
    <s v="BRIGHTSPEED"/>
    <d v="2024-05-16T00:00:00"/>
    <n v="4264568"/>
    <s v="WATANABE"/>
    <s v="RYOH"/>
    <s v="JAYME"/>
    <d v="1988-04-07T00:00:00"/>
    <n v="9991042811"/>
    <s v="ryohwatanabe@gmail.com"/>
    <s v="YES"/>
    <s v="ORIGINAL NBI CLEARANCE SUBMITTED"/>
    <d v="2025-05-08T00:00:00"/>
    <d v="2024-05-08T00:00:00"/>
    <s v="N/A"/>
    <s v="N/A"/>
    <s v="NEGATIVE"/>
    <d v="2024-05-08T00:00:00"/>
    <d v="2024-05-08T00:00:00"/>
    <s v="COMPLETE"/>
    <s v="FIT TO WORK"/>
    <s v="ENDORSED "/>
    <s v="PENDING RESULT"/>
    <d v="2024-05-16T00:00:00"/>
    <m/>
    <s v="CIBI"/>
    <s v="ONLINE STATIC"/>
    <m/>
    <s v="33-9923238-2"/>
    <s v="ID"/>
    <m/>
    <s v="07-050814337-9"/>
    <s v="ID"/>
    <m/>
    <s v="1210-7780-6257"/>
    <s v="ID"/>
    <m/>
    <s v="435-877-1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87"/>
    <s v="AMANTE"/>
    <s v="ERMA"/>
    <s v="DIAZ"/>
    <d v="2000-10-07T00:00:00"/>
    <n v="9620598819"/>
    <s v="eamante2007@gmail.com"/>
    <s v="YES"/>
    <s v="ORIGINAL NBI CLEARANCE SUBMITTED"/>
    <d v="2025-02-07T00:00:00"/>
    <d v="2024-02-07T00:00:00"/>
    <m/>
    <m/>
    <s v="NEGATIVE"/>
    <d v="2024-05-21T00:00:00"/>
    <d v="2024-05-21T00:00:00"/>
    <s v="COMPLETE"/>
    <s v="FIT TO WORK"/>
    <s v="ENDORSED "/>
    <s v="PENDING RESULT"/>
    <d v="2024-05-22T00:00:00"/>
    <m/>
    <s v="CIBI"/>
    <s v="SS NUMBER SLIP"/>
    <m/>
    <n v="3501900965"/>
    <s v="ID"/>
    <m/>
    <n v="70260693911"/>
    <s v="MDF"/>
    <m/>
    <n v="121279634226"/>
    <s v="ID"/>
    <m/>
    <n v="776343716"/>
    <m/>
    <m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88"/>
    <s v="BATARA"/>
    <s v="DONNA"/>
    <s v="IGNACIO"/>
    <d v="2004-10-19T00:00:00"/>
    <n v="9514437095"/>
    <s v="Donnabatararis@gmail.com"/>
    <s v="YES"/>
    <s v="ORIGINAL NBI CLEARANCE SUBMITTED"/>
    <d v="2024-10-04T00:00:00"/>
    <d v="2023-10-04T00:00:00"/>
    <m/>
    <m/>
    <s v="NEGATIVE"/>
    <d v="2024-04-25T00:00:00"/>
    <d v="2024-04-25T00:00:00"/>
    <s v="COMPLETE"/>
    <s v="FIT TO WORK"/>
    <s v="COMPLETE"/>
    <s v="FINAL REPORT"/>
    <d v="2024-05-22T00:00:00"/>
    <d v="2024-05-28T00:00:00"/>
    <s v="CIBI"/>
    <s v="PERSONAL RECORD"/>
    <m/>
    <n v="249273931"/>
    <s v="ID"/>
    <m/>
    <n v="70262363005"/>
    <s v="MDF"/>
    <m/>
    <n v="121329246875"/>
    <s v="ORUS"/>
    <s v="DONE ORUS REGISTRATION"/>
    <n v="650785215"/>
    <m/>
    <m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89"/>
    <s v="CADIANG"/>
    <s v="NERISSA"/>
    <s v="MALLARI"/>
    <d v="1993-02-07T00:00:00"/>
    <n v="9074746668"/>
    <s v="sai.cadiang07@gmail.com"/>
    <s v="YES"/>
    <s v="ORIGINAL NBI CLEARANCE SUBMITTED"/>
    <d v="2025-05-21T00:00:00"/>
    <d v="2024-05-21T00:00:00"/>
    <m/>
    <m/>
    <s v="NEGATIVE"/>
    <d v="2024-05-17T00:00:00"/>
    <d v="2024-05-17T00:00:00"/>
    <s v="COMPLETE"/>
    <s v="FIT TO WORK"/>
    <s v="ENDORSED "/>
    <s v="PENDING RESULT"/>
    <d v="2024-05-22T00:00:00"/>
    <m/>
    <s v="CIBI"/>
    <s v="ONLINE STATIC"/>
    <m/>
    <n v="228911337"/>
    <s v="ID"/>
    <m/>
    <n v="70255927254"/>
    <s v="MDF"/>
    <m/>
    <n v="121065955106"/>
    <s v="ID"/>
    <m/>
    <n v="417719674"/>
    <m/>
    <m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0"/>
    <s v="CASTRO"/>
    <s v="JOHN MICHAEL"/>
    <s v="TUCAY"/>
    <d v="1987-08-02T00:00:00"/>
    <n v="9150590706"/>
    <s v="jhnmchlcastro@gmail.com"/>
    <s v="YES"/>
    <s v="ORIGINAL NBI CLEARANCE SUBMITTED"/>
    <d v="2025-05-23T00:00:00"/>
    <d v="2024-06-10T00:00:00"/>
    <m/>
    <m/>
    <s v="NEGATIVE"/>
    <d v="2024-04-24T00:00:00"/>
    <d v="2024-04-24T00:00:00"/>
    <s v="COMPLETE"/>
    <s v="FIT TO WORK"/>
    <s v="COMPLETE"/>
    <s v="FINAL REPORT"/>
    <d v="2024-05-22T00:00:00"/>
    <d v="2024-05-28T00:00:00"/>
    <s v="CIBI"/>
    <s v="E - FORM"/>
    <m/>
    <n v="229053524"/>
    <s v="MDR"/>
    <m/>
    <n v="52015415258"/>
    <s v="MDF"/>
    <m/>
    <n v="121287669238"/>
    <s v="TIN VERIFICATION SLIP"/>
    <m/>
    <n v="63590714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1"/>
    <s v="COLUMBITAY"/>
    <s v="JOVIELYN"/>
    <s v="TEPOSO"/>
    <d v="1996-04-26T00:00:00"/>
    <n v="9975997599"/>
    <s v="juvz1996@gmail.com"/>
    <s v="YES"/>
    <s v="ORIGINAL NBI CLEARANCE SUBMITTED"/>
    <d v="2025-04-24T00:00:00"/>
    <d v="2024-04-24T00:00:00"/>
    <m/>
    <m/>
    <s v="NEGATIVE"/>
    <d v="2024-04-19T00:00:00"/>
    <d v="2024-04-19T00:00:00"/>
    <s v="COMPLETE"/>
    <s v="FIT TO WORK"/>
    <s v="ENDORSED "/>
    <s v="PENDING RESULT"/>
    <d v="2024-05-22T00:00:00"/>
    <m/>
    <s v="CIBI"/>
    <s v="ONLINE STATIC"/>
    <m/>
    <n v="238817191"/>
    <s v="MDR"/>
    <m/>
    <n v="70257406960"/>
    <s v="MDF"/>
    <m/>
    <n v="121148441187"/>
    <s v="ORUS"/>
    <m/>
    <n v="322382101"/>
    <s v="N/A"/>
    <s v="N/A"/>
    <s v="N/A"/>
    <s v="N/A"/>
    <s v="N/A"/>
    <s v="N/A"/>
    <s v="YES"/>
    <m/>
    <m/>
    <s v="YES"/>
    <s v="YES"/>
    <s v="YES"/>
    <s v="YES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2"/>
    <s v="DIÑOSO"/>
    <s v="LENIN GEORGE"/>
    <s v="FLORES"/>
    <d v="2000-07-11T00:00:00"/>
    <n v="9199231244"/>
    <s v="leningeorge11@gmail.com"/>
    <s v="YES"/>
    <s v="ORIGINAL NBI CLEARANCE SUBMITTED"/>
    <d v="2025-04-24T00:00:00"/>
    <d v="2024-04-03T00:00:00"/>
    <m/>
    <m/>
    <s v="NEGATIVE"/>
    <d v="2024-04-24T00:00:00"/>
    <d v="2024-04-24T00:00:00"/>
    <s v="COMPLETE"/>
    <s v="FIT TO WORK"/>
    <s v="ENDORSED "/>
    <s v="PENDING RESULT"/>
    <d v="2024-05-22T00:00:00"/>
    <m/>
    <s v="CIBI"/>
    <s v="PERSONAL RECORD"/>
    <m/>
    <n v="247137901"/>
    <s v="MDR"/>
    <m/>
    <n v="72519907705"/>
    <s v="MDF"/>
    <m/>
    <n v="121302526218"/>
    <s v="DIGITAL TIN ID"/>
    <s v="DONE ORUS REGISTRATION "/>
    <n v="651901117"/>
    <m/>
    <m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3"/>
    <s v="DUNGCA"/>
    <s v="SEAN MICHAEL"/>
    <s v="-"/>
    <d v="2006-01-11T00:00:00"/>
    <n v="9944837918"/>
    <s v="dungcaseanmichael47@gmail.com"/>
    <s v="YES"/>
    <s v="ORIGINAL NBI CLEARANCE SUBMITTED"/>
    <d v="2025-05-20T00:00:00"/>
    <d v="2024-06-07T00:00:00"/>
    <s v="YES"/>
    <d v="2024-05-22T00:00:00"/>
    <s v="NEGATIVE"/>
    <d v="2024-05-18T00:00:00"/>
    <d v="2024-05-18T00:00:00"/>
    <s v="COMPLETE"/>
    <s v="FIT TO WORK"/>
    <s v="ENDORSED "/>
    <s v="PENDING RESULT"/>
    <d v="2024-05-22T00:00:00"/>
    <m/>
    <s v="CIBI"/>
    <s v="PERSONAL RECORD"/>
    <m/>
    <n v="251852955"/>
    <s v="ID"/>
    <m/>
    <n v="70262895465"/>
    <s v="MDF"/>
    <m/>
    <n v="121341824366"/>
    <s v="ORUS"/>
    <s v="DONE ORUS REGISTRATION "/>
    <n v="65079488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0"/>
    <x v="3"/>
    <s v="CLARK - VXP0007"/>
    <x v="1"/>
    <s v="ACCOUNT ASSOCIATE"/>
    <s v="CLARK"/>
    <x v="15"/>
    <s v="COMCAST REPAIR VOICE"/>
    <d v="2024-05-22T00:00:00"/>
    <n v="4264894"/>
    <s v="ENRIQUEZ"/>
    <s v="MICHAEL JADE"/>
    <s v="-"/>
    <d v="2002-09-30T00:00:00"/>
    <n v="9488218404"/>
    <s v="enriquezmichaeljade@gmail.com"/>
    <s v="YES"/>
    <s v="ORIGINAL NBI CLEARANCE SUBMITTED"/>
    <d v="2025-04-30T00:00:00"/>
    <d v="2024-05-15T00:00:00"/>
    <m/>
    <m/>
    <s v="NEGATIVE"/>
    <d v="2024-05-06T00:00:00"/>
    <d v="2024-05-06T00:00:00"/>
    <s v="COMPLETE"/>
    <s v="FIT TO WORK"/>
    <s v="ENDORSED "/>
    <s v="PENDING RESULT"/>
    <d v="2024-05-22T00:00:00"/>
    <m/>
    <s v="CIBI"/>
    <s v="PERSONAL RECORD"/>
    <m/>
    <n v="250314038"/>
    <s v="ID"/>
    <m/>
    <n v="70262572119"/>
    <s v="MDF"/>
    <m/>
    <n v="121341189389"/>
    <m/>
    <s v="FOR ORUS REGISTRATION 08.28 - for resend 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s v="08.28.2024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5"/>
    <s v="FRANCIA"/>
    <s v="DAVE HAROLD"/>
    <s v="PADILLA"/>
    <d v="2003-06-21T00:00:00"/>
    <n v="9668863468"/>
    <s v="fdaveharold@gmail.com"/>
    <s v="YES"/>
    <s v="ORIGINAL NBI CLEARANCE SUBMITTED"/>
    <d v="2025-02-06T00:00:00"/>
    <d v="2024-02-19T00:00:00"/>
    <m/>
    <m/>
    <s v="NEGATIVE"/>
    <m/>
    <m/>
    <s v="COMPLETE"/>
    <s v="FIT TO WORK"/>
    <s v="ENDORSED "/>
    <s v="PENDING RESULT"/>
    <d v="2024-05-22T00:00:00"/>
    <m/>
    <s v="CIBI"/>
    <s v="PERSONAL RECORD"/>
    <m/>
    <n v="3507498222"/>
    <s v="MDR"/>
    <m/>
    <n v="72533985050"/>
    <s v="MDF"/>
    <m/>
    <n v="121285114447"/>
    <s v="TIN VERIFICATION SLIP"/>
    <m/>
    <n v="504211809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 "/>
    <s v="ENDORSED TO HRIS"/>
    <s v="WITH FINDINGS"/>
    <m/>
    <m/>
    <n v="1"/>
    <n v="1"/>
    <n v="1"/>
    <n v="1"/>
    <n v="1"/>
    <n v="1"/>
    <n v="1"/>
    <n v="1"/>
    <n v="1"/>
    <n v="1"/>
    <n v="1"/>
    <n v="1"/>
    <n v="0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0"/>
    <x v="3"/>
    <s v="CLARK - VXP0007"/>
    <x v="1"/>
    <s v="ACCOUNT ASSOCIATE"/>
    <s v="CLARK"/>
    <x v="15"/>
    <s v="COMCAST REPAIR VOICE"/>
    <d v="2024-05-22T00:00:00"/>
    <n v="4264896"/>
    <s v="LIAVE"/>
    <s v="AIRA"/>
    <s v="INDICO"/>
    <d v="2000-08-09T00:00:00"/>
    <n v="9487986902"/>
    <s v="Airamactalllave@gmail.com"/>
    <s v="YES"/>
    <s v="ORIGINAL NBI CLEARANCE SUBMITTED"/>
    <d v="2025-05-21T00:00:00"/>
    <d v="2024-05-21T00:00:00"/>
    <m/>
    <m/>
    <s v="NEGATIVE"/>
    <d v="2024-05-18T00:00:00"/>
    <d v="2024-05-18T00:00:00"/>
    <s v="COMPLETE"/>
    <s v="FIT TO WORK"/>
    <s v="ENDORSED "/>
    <s v="PENDING RESULT"/>
    <d v="2024-05-22T00:00:00"/>
    <m/>
    <s v="CIBI"/>
    <s v="E-FORM"/>
    <m/>
    <n v="244752910"/>
    <s v="MDR"/>
    <m/>
    <n v="70511351985"/>
    <m/>
    <m/>
    <m/>
    <m/>
    <s v="FOR ORUS REGISTRATION 08.28 - for resend 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0"/>
    <n v="0"/>
    <n v="1"/>
    <n v="1"/>
    <n v="0"/>
    <n v="1"/>
    <n v="1"/>
    <n v="1"/>
    <n v="0"/>
    <m/>
    <n v="5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7"/>
    <s v="MANANSALA"/>
    <s v="BRENT RUNDELL"/>
    <s v="FLORES"/>
    <d v="1999-04-19T00:00:00"/>
    <n v="9335147780"/>
    <s v="brentrundellmanansala@gmail.com"/>
    <s v="YES"/>
    <s v="ORIGINAL NBI CLEARANCE SUBMITTED"/>
    <d v="2025-05-19T00:00:00"/>
    <d v="2024-05-19T00:00:00"/>
    <m/>
    <m/>
    <s v="NEGATIVE"/>
    <d v="2024-04-15T00:00:00"/>
    <d v="2024-04-15T00:00:00"/>
    <s v="COMPLETE"/>
    <s v="FIT TO WORK"/>
    <s v="ENDORSED "/>
    <s v="PENDING RESULT"/>
    <d v="2024-05-22T00:00:00"/>
    <m/>
    <s v="CIBI"/>
    <s v="E-FORM"/>
    <m/>
    <s v="02-4436226-1"/>
    <s v="MDR"/>
    <m/>
    <n v="72509356839"/>
    <s v="MDF"/>
    <m/>
    <s v="1212-3214-4003"/>
    <s v="TIN VERIFICATION SLIP"/>
    <m/>
    <n v="355102413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 RE PRINT P.1&amp;3"/>
    <s v="YES"/>
    <m/>
    <m/>
    <m/>
    <s v="DONE AUDIT "/>
    <s v="ENDORSED TO HRIS"/>
    <s v="WITH FINDINGS"/>
    <m/>
    <m/>
    <n v="1"/>
    <n v="1"/>
    <n v="1"/>
    <n v="1"/>
    <n v="1"/>
    <n v="1"/>
    <n v="1"/>
    <n v="1"/>
    <n v="1"/>
    <n v="1"/>
    <n v="1"/>
    <n v="1"/>
    <n v="0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8"/>
    <s v="MANZOLIM"/>
    <s v="ISRAEL FLORENCE"/>
    <s v="GUECO"/>
    <d v="2004-10-02T00:00:00"/>
    <n v="9122394361"/>
    <s v="manzolimflorence@gmail.com"/>
    <s v="YES"/>
    <s v="ORIGINAL NBI CLEARANCE SUBMITTED"/>
    <d v="2025-05-16T00:00:00"/>
    <s v="5/162024"/>
    <m/>
    <m/>
    <s v="NEGATIVE"/>
    <d v="2024-05-20T00:00:00"/>
    <d v="2024-05-21T00:00:00"/>
    <s v="COMPLETE"/>
    <s v="FIT TO WORK"/>
    <s v="ENDORSED "/>
    <s v="PENDING RESULT"/>
    <d v="2024-05-22T00:00:00"/>
    <m/>
    <s v="CIBI"/>
    <s v="SS NUMBER SLIP"/>
    <m/>
    <n v="251711889"/>
    <s v="ID"/>
    <m/>
    <n v="72527694435"/>
    <s v="MDF"/>
    <m/>
    <n v="121341089587"/>
    <s v="ORUS"/>
    <s v="FOR ORUS REGISTRATION 08.28 "/>
    <n v="657623735"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s v="10.02.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899"/>
    <s v="MASONG"/>
    <s v="JESCA"/>
    <s v="SALUTIN"/>
    <d v="1997-10-16T00:00:00"/>
    <n v="9270842329"/>
    <s v="masongjesca@gmail.com"/>
    <s v="YES"/>
    <s v="ORIGINAL NBI CLEARANCE SUBMITTED"/>
    <d v="2025-04-23T00:00:00"/>
    <d v="2024-04-23T00:00:00"/>
    <m/>
    <m/>
    <s v="NEGATIVE"/>
    <d v="2024-04-16T00:00:00"/>
    <d v="2024-04-16T00:00:00"/>
    <s v="COMPLETE"/>
    <s v="FIT TO WORK"/>
    <s v="ENDORSED "/>
    <s v="PENDING RESULT"/>
    <d v="2024-05-22T00:00:00"/>
    <m/>
    <s v="CIBI"/>
    <s v="SS NUMBER SLIP"/>
    <m/>
    <n v="3483693947"/>
    <s v="ID"/>
    <m/>
    <n v="70258401911"/>
    <s v="MP2"/>
    <m/>
    <n v="121247286369"/>
    <s v="ID"/>
    <m/>
    <n v="51426503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0"/>
    <x v="3"/>
    <s v="CLARK - VXP0007"/>
    <x v="1"/>
    <s v="ACCOUNT ASSOCIATE"/>
    <s v="CLARK"/>
    <x v="15"/>
    <s v="COMCAST REPAIR VOICE"/>
    <d v="2024-05-22T00:00:00"/>
    <n v="4264900"/>
    <s v="OLI"/>
    <s v="JEMAI"/>
    <s v="JUMANDOS"/>
    <d v="2002-11-17T00:00:00"/>
    <n v="9123078596"/>
    <s v="jemaijumandosoli@gmail.com"/>
    <s v="YES"/>
    <s v="ORIGINAL NBI CLEARANCE SUBMITTED"/>
    <d v="2025-04-25T00:00:00"/>
    <d v="2024-04-25T00:00:00"/>
    <m/>
    <m/>
    <s v="NEGATIVE"/>
    <d v="2024-04-22T00:00:00"/>
    <d v="2024-04-22T00:00:00"/>
    <s v="COMPLETE"/>
    <s v="FIT TO WORK"/>
    <s v="ENDORSED "/>
    <s v="PENDING RESULT"/>
    <d v="2024-05-22T00:00:00"/>
    <m/>
    <s v="CIBI"/>
    <s v="SS NUMBER SLIP"/>
    <m/>
    <n v="25141336"/>
    <s v="ID"/>
    <m/>
    <n v="72534790326"/>
    <s v="MDF"/>
    <m/>
    <n v="121340250269"/>
    <m/>
    <s v="FOR VALIDATION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2"/>
    <d v="2024-06-12T00:00:00"/>
    <d v="2024-06-19T00:00:00"/>
    <n v="115"/>
    <s v=""/>
    <s v="MARIA PLATON"/>
    <n v="0"/>
    <x v="3"/>
    <s v="CLARK - VXP0007"/>
    <x v="1"/>
    <s v="ACCOUNT ASSOCIATE"/>
    <s v="CLARK"/>
    <x v="15"/>
    <s v="COMCAST REPAIR VOICE"/>
    <d v="2024-05-22T00:00:00"/>
    <n v="4264901"/>
    <s v="PARE "/>
    <s v="JHAMIL ANDREI"/>
    <s v="MONSANTO"/>
    <d v="2001-04-18T00:00:00"/>
    <n v="9053004438"/>
    <s v="jhamilandreipare@gmail.com"/>
    <s v="YES"/>
    <s v="ORIGINAL NBI CLEARANCE SUBMITTED"/>
    <d v="2025-06-21T00:00:00"/>
    <d v="2024-06-21T00:00:00"/>
    <m/>
    <m/>
    <s v="NEGATIVE"/>
    <d v="2024-05-28T00:00:00"/>
    <d v="2024-05-28T00:00:00"/>
    <s v="COMPLETE"/>
    <s v="FIT TO WORK"/>
    <s v="ENDORSED "/>
    <s v="PENDING RESULT"/>
    <d v="2024-05-22T00:00:00"/>
    <m/>
    <s v="CIBI"/>
    <s v="SS NUMBER SLIP"/>
    <m/>
    <n v="3513207627"/>
    <s v="ID"/>
    <m/>
    <n v="70261458886"/>
    <m/>
    <m/>
    <m/>
    <m/>
    <s v="APPLY ONLINE FOR TIN"/>
    <m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0"/>
    <n v="0"/>
    <n v="1"/>
    <n v="1"/>
    <n v="0"/>
    <n v="1"/>
    <n v="1"/>
    <n v="1"/>
    <n v="0"/>
    <m/>
    <n v="5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1"/>
    <s v="ACCOUNT ASSOCIATE"/>
    <s v="CLARK"/>
    <x v="15"/>
    <s v="COMCAST REPAIR VOICE"/>
    <d v="2024-05-22T00:00:00"/>
    <n v="4264902"/>
    <s v="PASANA"/>
    <s v="PATRICIA"/>
    <s v="-"/>
    <d v="1999-12-01T00:00:00"/>
    <n v="9935568141"/>
    <s v="patriciapasana01@gmail.com"/>
    <s v="YES"/>
    <s v="ORIGINAL NBI CLEARANCE SUBMITTED"/>
    <d v="2025-05-20T00:00:00"/>
    <d v="2024-05-20T00:00:00"/>
    <m/>
    <m/>
    <s v="NEGATIVE"/>
    <d v="2024-04-19T00:00:00"/>
    <d v="2024-04-19T00:00:00"/>
    <s v="COMPLETE"/>
    <s v="FIT TO WORK"/>
    <s v="ENDORSED "/>
    <s v="PENDING RESULT"/>
    <d v="2024-05-22T00:00:00"/>
    <m/>
    <s v="CIBI"/>
    <s v="E-FORM"/>
    <m/>
    <n v="3476014258"/>
    <s v="ID"/>
    <m/>
    <n v="70259462345"/>
    <s v="MDF"/>
    <m/>
    <n v="121235624140"/>
    <s v="TIN VERIFICATION SLIP"/>
    <m/>
    <n v="351036062"/>
    <s v="N/A"/>
    <s v="N/A"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8-20T00:00:00"/>
    <s v="TRANSMIT FOR AUDIT "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0"/>
    <x v="3"/>
    <s v="CLARK - VXP0007"/>
    <x v="1"/>
    <s v="ACCOUNT ASSOCIATE"/>
    <s v="CLARK"/>
    <x v="15"/>
    <s v="COMCAST REPAIR VOICE"/>
    <d v="2024-05-22T00:00:00"/>
    <n v="4264903"/>
    <s v="RAZO"/>
    <s v="RAYMOND"/>
    <s v="ELICO"/>
    <d v="1999-03-31T00:00:00"/>
    <n v="9057055010"/>
    <s v="raymondrazoe@gmail.com"/>
    <s v="YES"/>
    <s v="ORIGINAL NBI CLEARANCE SUBMITTED"/>
    <d v="2025-02-20T00:00:00"/>
    <d v="2024-02-20T00:00:00"/>
    <m/>
    <m/>
    <s v="NEGATIVE"/>
    <m/>
    <m/>
    <s v="COMPLETE"/>
    <s v="FIT TO WORK"/>
    <s v="ENDORSED "/>
    <s v="PENDING RESULT"/>
    <d v="2024-05-22T00:00:00"/>
    <m/>
    <s v="CIBI"/>
    <s v="SS NUMBER SLIP"/>
    <m/>
    <n v="3480387311"/>
    <m/>
    <m/>
    <m/>
    <s v="MP2"/>
    <m/>
    <n v="121226921325"/>
    <s v="ID"/>
    <m/>
    <n v="354824240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0"/>
    <n v="1"/>
    <n v="1"/>
    <n v="1"/>
    <n v="1"/>
    <n v="0"/>
    <n v="1"/>
    <n v="1"/>
    <n v="1"/>
    <n v="0"/>
    <m/>
    <n v="6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904"/>
    <s v="RONQUILLO"/>
    <s v="KYM KYZYL"/>
    <s v="PARAMEO"/>
    <d v="1999-08-10T00:00:00"/>
    <n v="9153453650"/>
    <s v="kymkyzyl94@gmail.com"/>
    <s v="YES"/>
    <s v="ORIGINAL NBI CLEARANCE SUBMITTED"/>
    <d v="2025-01-15T00:00:00"/>
    <d v="2024-01-15T00:00:00"/>
    <m/>
    <m/>
    <s v="NEGATIVE"/>
    <d v="2024-04-04T00:00:00"/>
    <d v="2024-04-04T00:00:00"/>
    <s v="COMPLETE"/>
    <s v="FIT TO WORK"/>
    <s v="ENDORSED "/>
    <s v="PENDING RESULT"/>
    <d v="2024-05-22T00:00:00"/>
    <m/>
    <s v="CIBI"/>
    <s v="SS NUMBER SLIP"/>
    <m/>
    <n v="248157168"/>
    <s v="MDR"/>
    <m/>
    <n v="210259379762"/>
    <s v="MDF"/>
    <m/>
    <n v="121334136857"/>
    <s v="DIGITAL ID"/>
    <m/>
    <n v="64430363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905"/>
    <s v="SALANDANAN"/>
    <s v="RENIEL AARON"/>
    <s v="CRISOSTOMO"/>
    <d v="2000-03-12T00:00:00"/>
    <n v="9503610902"/>
    <s v="salandananreniel@gmail.com"/>
    <s v="YES"/>
    <s v="ORIGINAL NBI CLEARANCE SUBMITTED"/>
    <d v="2025-04-08T00:00:00"/>
    <d v="2024-04-08T00:00:00"/>
    <m/>
    <m/>
    <s v="NEGATIVE"/>
    <d v="2024-04-12T00:00:00"/>
    <d v="2024-04-13T00:00:00"/>
    <s v="COMPLETE"/>
    <s v="FIT TO WORK"/>
    <s v="ENDORSED "/>
    <s v="PENDING RESULT"/>
    <d v="2024-05-22T00:00:00"/>
    <m/>
    <s v="CIBI"/>
    <s v="SS NUMBER SLIP"/>
    <m/>
    <n v="3530647972"/>
    <s v="ID"/>
    <m/>
    <n v="210259512586"/>
    <s v="MDF"/>
    <m/>
    <n v="121339573477"/>
    <s v="TIN VERIFICATION SLIP"/>
    <m/>
    <n v="64813801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1"/>
    <s v="ACCOUNT ASSOCIATE"/>
    <s v="CLARK"/>
    <x v="15"/>
    <s v="COMCAST REPAIR VOICE"/>
    <d v="2024-05-22T00:00:00"/>
    <n v="4264906"/>
    <s v="SENAPILO"/>
    <s v="FRANCIS"/>
    <s v="CANLAS"/>
    <d v="1981-08-19T00:00:00"/>
    <n v="9550814235"/>
    <s v="fsenapilo@yahoo.com"/>
    <s v="YES"/>
    <s v="ORIGINAL NBI CLEARANCE SUBMITTED"/>
    <d v="2025-04-11T00:00:00"/>
    <d v="2024-04-11T00:00:00"/>
    <m/>
    <m/>
    <s v="NEGATIVE"/>
    <d v="2024-04-08T00:00:00"/>
    <d v="2024-04-08T00:00:00"/>
    <s v="COMPLETE"/>
    <s v="FIT TO WORK"/>
    <s v="ENDORSED "/>
    <s v="PENDING RESULT"/>
    <d v="2024-05-22T00:00:00"/>
    <m/>
    <s v="CIBI"/>
    <s v="ONLINE STATIC"/>
    <m/>
    <n v="219697152"/>
    <s v="ID"/>
    <m/>
    <n v="72007256540"/>
    <s v="ID"/>
    <m/>
    <n v="121138407417"/>
    <s v="TIN VERIFICATION SLIP"/>
    <m/>
    <n v="244779366"/>
    <s v="N/A"/>
    <s v="N/A"/>
    <s v="N/A"/>
    <s v="N/A"/>
    <s v="N/A"/>
    <s v="N/A"/>
    <s v="YES"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0"/>
    <x v="3"/>
    <s v="CLARK - VXP0007"/>
    <x v="1"/>
    <s v="ACCOUNT ASSOCIATE"/>
    <s v="CLARK"/>
    <x v="15"/>
    <s v="COMCAST REPAIR VOICE"/>
    <d v="2024-05-22T00:00:00"/>
    <n v="4264907"/>
    <s v="SOZA"/>
    <s v="JOSEPH ABRAM"/>
    <s v="TEVES"/>
    <d v="1987-01-30T00:00:00"/>
    <n v="9693199956"/>
    <s v="jatslhoam30@gmail.com"/>
    <s v="YES"/>
    <s v="ORIGINAL NBI CLEARANCE SUBMITTED"/>
    <d v="2025-02-23T00:00:00"/>
    <d v="2024-03-12T00:00:00"/>
    <m/>
    <m/>
    <s v="NEGATIVE"/>
    <d v="2024-02-27T00:00:00"/>
    <d v="2024-02-27T00:00:00"/>
    <s v="COMPLETE"/>
    <s v="FIT TO WORK"/>
    <s v="ENDORSED "/>
    <s v="PENDING RESULT"/>
    <d v="2024-05-22T00:00:00"/>
    <m/>
    <s v="CIBI"/>
    <m/>
    <m/>
    <m/>
    <m/>
    <m/>
    <m/>
    <s v="MDF"/>
    <m/>
    <n v="121250358546"/>
    <s v="ORUS"/>
    <m/>
    <n v="74362240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0"/>
    <n v="0"/>
    <n v="1"/>
    <n v="1"/>
    <n v="1"/>
    <n v="1"/>
    <n v="0"/>
    <n v="1"/>
    <n v="1"/>
    <n v="1"/>
    <n v="0"/>
    <m/>
    <n v="5"/>
  </r>
  <r>
    <s v="LUZON 1"/>
    <s v="OTHERS"/>
    <s v="COMPLETED"/>
    <s v="Jun"/>
    <x v="12"/>
    <d v="2024-06-12T00:00:00"/>
    <d v="2024-06-19T00:00:00"/>
    <n v="115"/>
    <s v=""/>
    <s v="MARIA PLATON"/>
    <n v="0"/>
    <x v="3"/>
    <s v="CLARK - VXP0007"/>
    <x v="1"/>
    <s v="ACCOUNT ASSOCIATE"/>
    <s v="CLARK"/>
    <x v="15"/>
    <s v="COMCAST REPAIR VOICE"/>
    <d v="2024-05-22T00:00:00"/>
    <n v="4264908"/>
    <s v="TAÑEDO"/>
    <s v="RAINYLYN ANN"/>
    <s v="TORIO"/>
    <d v="2004-06-30T00:00:00"/>
    <n v="9484486521"/>
    <s v="rainylynannt@gmail.com"/>
    <s v="YES"/>
    <s v="ORIGINAL NBI CLEARANCE SUBMITTED"/>
    <d v="2024-10-03T00:00:00"/>
    <d v="2023-10-10T00:00:00"/>
    <m/>
    <m/>
    <s v="NEGATIVE"/>
    <m/>
    <m/>
    <s v="COMPLETE"/>
    <s v="FIT TO WORK"/>
    <s v="ENDORSED "/>
    <s v="PENDING RESULT"/>
    <d v="2024-05-22T00:00:00"/>
    <m/>
    <s v="CIBI"/>
    <s v="SS NUMBER SLIP"/>
    <m/>
    <n v="250157457"/>
    <m/>
    <m/>
    <m/>
    <m/>
    <m/>
    <m/>
    <m/>
    <s v="FOR VALIDATION"/>
    <m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0"/>
    <n v="0"/>
    <n v="0"/>
    <n v="1"/>
    <n v="1"/>
    <n v="0"/>
    <n v="1"/>
    <n v="1"/>
    <n v="1"/>
    <n v="0"/>
    <m/>
    <n v="4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909"/>
    <s v="TIMBOL"/>
    <s v="RILEY"/>
    <s v="DINGAL"/>
    <d v="2003-08-11T00:00:00"/>
    <n v="9302789249"/>
    <s v="timbolrileyd@gmail.com"/>
    <s v="YES"/>
    <s v="ORIGINAL NBI CLEARANCE SUBMITTED"/>
    <d v="2025-05-24T00:00:00"/>
    <d v="2024-05-24T00:00:00"/>
    <m/>
    <m/>
    <s v="NEGATIVE"/>
    <d v="2024-05-22T00:00:00"/>
    <d v="2024-05-22T00:00:00"/>
    <s v="COMPLETE"/>
    <s v="FIT TO WORK"/>
    <s v="ENDORSED "/>
    <s v="PENDING RESULT"/>
    <d v="2024-05-22T00:00:00"/>
    <m/>
    <s v="CIBI"/>
    <s v="PERSONAL RECORD"/>
    <m/>
    <n v="3517372325"/>
    <s v="ID"/>
    <m/>
    <n v="72502929810"/>
    <s v="MDF"/>
    <m/>
    <n v="121295395791"/>
    <s v="TIN VERIFICATION SLIP"/>
    <m/>
    <n v="60620405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910"/>
    <s v="ULEP"/>
    <s v="MARY ANN"/>
    <s v="ANCHETA"/>
    <d v="2003-10-15T00:00:00"/>
    <n v="9948757637"/>
    <s v="maryannulep09@gmail.com"/>
    <s v="YES"/>
    <s v="ORIGINAL NBI CLEARANCE SUBMITTED"/>
    <d v="2024-06-26T00:00:00"/>
    <d v="2023-06-30T00:00:00"/>
    <m/>
    <m/>
    <s v="NEGATIVE"/>
    <d v="2024-04-16T00:00:00"/>
    <d v="2024-04-16T00:00:00"/>
    <s v="COMPLETE"/>
    <s v="FIT TO WORK"/>
    <s v="ENDORSED "/>
    <s v="PENDING RESULT"/>
    <d v="2024-05-22T00:00:00"/>
    <m/>
    <s v="CIBI"/>
    <s v="PERSONAL RECORD"/>
    <m/>
    <n v="131220416"/>
    <s v="MDR"/>
    <m/>
    <n v="52501772003"/>
    <s v="MDF"/>
    <m/>
    <n v="121321081420"/>
    <s v="ORUS "/>
    <s v="DONE ORUS REGISTRATION 05/29"/>
    <n v="650785369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2T00:00:00"/>
    <d v="2024-06-19T00:00:00"/>
    <n v="115"/>
    <s v=""/>
    <s v="MARIA PLATON"/>
    <n v="1"/>
    <x v="3"/>
    <s v="CLARK - VXP0007"/>
    <x v="0"/>
    <s v="ACCOUNT ASSOCIATE"/>
    <s v="CLARK"/>
    <x v="15"/>
    <s v="COMCAST REPAIR VOICE"/>
    <d v="2024-05-22T00:00:00"/>
    <n v="4264911"/>
    <s v="WONG"/>
    <s v="ERMER"/>
    <s v="QUIAMBAO"/>
    <d v="1972-12-06T00:00:00"/>
    <n v="9058525634"/>
    <s v="imerwong@gmail.com"/>
    <s v="YES"/>
    <s v="ORIGINAL NBI CLEARANCE SUBMITTED"/>
    <d v="2024-09-07T00:00:00"/>
    <d v="2023-09-07T00:00:00"/>
    <m/>
    <m/>
    <s v="NEGATIVE"/>
    <d v="2024-03-26T00:00:00"/>
    <d v="2024-03-26T00:00:00"/>
    <s v="COMPLETE"/>
    <s v="FIT TO WORK"/>
    <s v="ENDORSED "/>
    <s v="PENDING RESULT"/>
    <d v="2024-05-22T00:00:00"/>
    <m/>
    <s v="CIBI"/>
    <s v="ID"/>
    <m/>
    <n v="215633178"/>
    <s v="ID"/>
    <m/>
    <n v="70250221078"/>
    <s v="MP2"/>
    <m/>
    <n v="140000842367"/>
    <s v="ID"/>
    <m/>
    <n v="905540344"/>
    <s v="N/A"/>
    <s v="N/A"/>
    <s v="N/A"/>
    <s v="N/A"/>
    <s v="N/A"/>
    <s v="N/A"/>
    <s v="YES"/>
    <m/>
    <m/>
    <s v="N/A"/>
    <s v="N/A"/>
    <s v="YES"/>
    <s v="N/A"/>
    <s v="YES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1"/>
    <s v="ANCHETA"/>
    <s v="FERLYMAR"/>
    <s v="DOCTOLERO"/>
    <d v="1997-06-16T00:00:00"/>
    <n v="9563897427"/>
    <s v="anchetaferlymar061697@gmail.com"/>
    <s v="YES"/>
    <s v="ORIGINAL NBI CLEARANCE SUBMITTED"/>
    <d v="2025-05-02T00:00:00"/>
    <d v="2024-05-02T00:00:00"/>
    <m/>
    <m/>
    <s v="NEGATIVE"/>
    <d v="2024-04-15T00:00:00"/>
    <d v="2024-04-15T00:00:00"/>
    <s v="COMPLETE"/>
    <s v="FIT TO WORK"/>
    <s v="ENDORSED "/>
    <s v="PENDING RESULT"/>
    <d v="2024-05-23T00:00:00"/>
    <m/>
    <s v="CIBI"/>
    <s v="ONLINE STATIC"/>
    <m/>
    <s v="34-8710791-8"/>
    <s v="MDR"/>
    <m/>
    <s v="21-025443421-8"/>
    <s v="MDF"/>
    <m/>
    <s v="1211-6899-3280"/>
    <s v="ID"/>
    <m/>
    <s v="388-895-22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2"/>
    <s v="CARIÑO"/>
    <s v="ERIC JAY"/>
    <s v="CASTILLO"/>
    <d v="2000-09-22T00:00:00"/>
    <n v="9505268443"/>
    <s v="ericjaycarino18@gmail.com"/>
    <s v="YES"/>
    <s v="ORIGINAL NBI CLEARANCE SUBMITTED"/>
    <d v="2025-01-24T00:00:00"/>
    <d v="2024-02-15T00:00:00"/>
    <m/>
    <m/>
    <s v="NEGATIVE"/>
    <d v="2024-04-06T00:00:00"/>
    <d v="2024-04-06T00:00:00"/>
    <s v="COMPLETE"/>
    <s v="FIT TO WORK"/>
    <s v="ENDORSED "/>
    <s v="PENDING RESULT"/>
    <d v="2024-05-23T00:00:00"/>
    <m/>
    <s v="CIBI"/>
    <s v="SS NUMBER SLIP"/>
    <m/>
    <s v="02-5137034-3"/>
    <s v="ID"/>
    <m/>
    <s v="07-026289781-6"/>
    <s v="MP2"/>
    <m/>
    <s v="1213-4209-7557"/>
    <s v="ID"/>
    <m/>
    <s v="632-325-593"/>
    <s v="N/A"/>
    <s v="N/A"/>
    <s v="N/A"/>
    <s v="YES"/>
    <d v="2021-10-14T00:00:00"/>
    <d v="2021-11-05T00:00:00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3"/>
    <s v="CASTRO"/>
    <s v="FRANCIS"/>
    <s v="DAVID"/>
    <d v="1981-11-23T00:00:00"/>
    <n v="9176082657"/>
    <s v="cisko.kix@gmail.com"/>
    <s v="YES"/>
    <s v="ORIGINAL NBI CLEARANCE SUBMITTED"/>
    <d v="2025-04-25T00:00:00"/>
    <d v="2024-05-09T00:00:00"/>
    <m/>
    <m/>
    <s v="NEGATIVE"/>
    <d v="2024-04-25T00:00:00"/>
    <d v="2024-04-25T00:00:00"/>
    <s v="COMPLETE"/>
    <s v="FIT TO WORK"/>
    <s v="ENDORSED "/>
    <s v="PENDING RESULT"/>
    <d v="2024-05-23T00:00:00"/>
    <m/>
    <s v="CIBI"/>
    <s v="ONLINE STATIC"/>
    <m/>
    <s v="02-1966281-5"/>
    <s v="MDR"/>
    <m/>
    <s v="18-025168788-8"/>
    <s v="MDF"/>
    <m/>
    <s v="1060-0159-5757"/>
    <s v="ORUS"/>
    <m/>
    <s v="214-698-789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4"/>
    <s v="FAELDIN"/>
    <s v="NHERRIEL"/>
    <s v="AQUINO"/>
    <d v="1999-04-18T00:00:00"/>
    <n v="9993020295"/>
    <s v="nherrielfaeldin18th@gmail.com"/>
    <s v="YES"/>
    <s v="ORIGINAL NBI CLEARANCE SUBMITTED"/>
    <d v="2025-02-21T00:00:00"/>
    <d v="2024-02-21T00:00:00"/>
    <m/>
    <m/>
    <s v="NEGATIVE"/>
    <d v="2024-04-04T00:00:00"/>
    <d v="2024-04-04T00:00:00"/>
    <s v="COMPLETE"/>
    <s v="FIT TO WORK"/>
    <s v="ENDORSED "/>
    <s v="PENDING RESULT"/>
    <d v="2024-05-23T00:00:00"/>
    <m/>
    <s v="CIBI"/>
    <s v="SS NUMBER SLIP"/>
    <m/>
    <s v="35-1991106-9"/>
    <s v="MDR"/>
    <m/>
    <s v="21-251254648-7"/>
    <s v="MDF"/>
    <m/>
    <s v="1212-7706-5681"/>
    <s v="1904 FORM"/>
    <m/>
    <n v="65248672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5"/>
    <s v="FELIMON"/>
    <s v="JOHN FELIX"/>
    <s v="LINO"/>
    <d v="2001-09-30T00:00:00"/>
    <n v="9386341533"/>
    <s v="johnfelixlinofelimon@gmail.com"/>
    <s v="YES"/>
    <s v="ORIGINAL NBI CLEARANCE SUBMITTED"/>
    <d v="2024-10-31T00:00:00"/>
    <d v="2023-11-08T00:00:00"/>
    <m/>
    <m/>
    <s v="NEGATIVE"/>
    <d v="2024-04-17T00:00:00"/>
    <d v="2024-04-18T00:00:00"/>
    <s v="COMPLETE"/>
    <s v="FIT TO WORK"/>
    <s v="ENDORSED "/>
    <s v="PENDING RESULT"/>
    <d v="2024-05-23T00:00:00"/>
    <m/>
    <s v="CIBI"/>
    <s v="E-FORM"/>
    <m/>
    <s v="02-4843993-8"/>
    <s v="ID"/>
    <m/>
    <s v="21-025879911-3"/>
    <s v="MP2"/>
    <m/>
    <s v="1213-1513-6761"/>
    <s v="ID"/>
    <m/>
    <s v="621-225-48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6"/>
    <s v="FLORES"/>
    <s v="CHRISTIAN JAY"/>
    <s v="MARUCUT"/>
    <d v="2001-06-06T00:00:00"/>
    <n v="9164564227"/>
    <s v="19201.flores.christianjay.m@gmail.com"/>
    <s v="YES"/>
    <s v="ORIGINAL NBI CLEARANCE SUBMITTED"/>
    <d v="2024-11-28T00:00:00"/>
    <d v="2023-12-13T00:00:00"/>
    <m/>
    <m/>
    <s v="NEGATIVE"/>
    <d v="2024-04-27T00:00:00"/>
    <d v="2024-04-27T00:00:00"/>
    <s v="COMPLETE"/>
    <s v="FIT TO WORK"/>
    <s v="ENDORSED "/>
    <s v="PENDING RESULT"/>
    <d v="2024-05-23T00:00:00"/>
    <m/>
    <s v="CIBI"/>
    <s v="E-FORM"/>
    <m/>
    <s v="34-9275575-3"/>
    <s v="ID"/>
    <m/>
    <n v="70260318541"/>
    <s v="MDF"/>
    <m/>
    <s v="1212-6969-0102"/>
    <s v="1904 FORM"/>
    <m/>
    <n v="652486619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7"/>
    <s v="GUINTO"/>
    <s v="KAREN"/>
    <s v="PASAMONTE"/>
    <d v="1985-12-14T00:00:00"/>
    <n v="9282142301"/>
    <s v="karenpguinto1214@gmail.com"/>
    <s v="YES"/>
    <s v="ORIGINAL NBI CLEARANCE SUBMITTED"/>
    <d v="2025-04-18T00:00:00"/>
    <d v="2024-04-18T00:00:00"/>
    <m/>
    <m/>
    <s v="NEGATIVE"/>
    <d v="2024-04-13T00:00:00"/>
    <d v="2024-04-13T00:00:00"/>
    <s v="COMPLETE"/>
    <s v="FIT TO WORK"/>
    <s v="ENDORSED "/>
    <s v="PENDING RESULT"/>
    <d v="2024-05-23T00:00:00"/>
    <m/>
    <s v="CIBI"/>
    <s v="ONLINE STATIC"/>
    <m/>
    <s v="02-2327040-0"/>
    <s v="ID"/>
    <m/>
    <s v="07-000134518-2"/>
    <s v="MP2"/>
    <m/>
    <s v="1400-0019-0462"/>
    <s v="ORUS"/>
    <m/>
    <s v="246-777-764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8"/>
    <s v="GUTIERREZ"/>
    <s v="MICA ROSE"/>
    <s v="COSME"/>
    <d v="2001-09-15T00:00:00"/>
    <n v="9391163641"/>
    <s v="micarose15gutierrez@gmail.com"/>
    <s v="YES"/>
    <s v="ORIGINAL NBI CLEARANCE SUBMITTED"/>
    <d v="2025-04-16T00:00:00"/>
    <d v="2024-04-30T00:00:00"/>
    <m/>
    <m/>
    <s v="NEGATIVE"/>
    <d v="2024-04-08T00:00:00"/>
    <d v="2024-04-08T00:00:00"/>
    <s v="COMPLETE"/>
    <s v="FIT TO WORK"/>
    <s v="ENDORSED "/>
    <s v="PENDING RESULT"/>
    <d v="2024-05-23T00:00:00"/>
    <m/>
    <s v="CIBI"/>
    <s v="E-FORM"/>
    <m/>
    <s v="02-5138609-4"/>
    <s v="ID"/>
    <m/>
    <s v="07-250242777-7"/>
    <s v="MDF"/>
    <m/>
    <s v="1213-3987-0163"/>
    <s v="1904 FORM"/>
    <m/>
    <n v="6524873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39"/>
    <s v="LAXAMANA"/>
    <s v="ABIGAIL"/>
    <s v="PELAYO"/>
    <d v="1997-04-08T00:00:00"/>
    <n v="9282596374"/>
    <s v="abigaillaxamana9@gmail.com"/>
    <s v="YES"/>
    <s v="ORIGINAL NBI CLEARANCE SUBMITTED"/>
    <d v="2025-05-16T00:00:00"/>
    <d v="2024-05-16T00:00:00"/>
    <m/>
    <m/>
    <s v="NEGATIVE"/>
    <d v="2024-04-19T00:00:00"/>
    <d v="2024-04-19T00:00:00"/>
    <s v="COMPLETE"/>
    <s v="FIT TO WORK"/>
    <s v="ENDORSED "/>
    <s v="PENDING RESULT"/>
    <d v="2024-05-23T00:00:00"/>
    <m/>
    <s v="CIBI"/>
    <s v="E-FORM"/>
    <m/>
    <s v="35-1386785-0"/>
    <s v="MDR"/>
    <m/>
    <s v="21-200875474-5"/>
    <s v="MDF"/>
    <m/>
    <s v="1213-1095-9448"/>
    <s v="ID"/>
    <m/>
    <s v="385-274-46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0"/>
    <s v="MALAQUE"/>
    <s v="FRANCE NICOLE"/>
    <s v="SANTOS"/>
    <d v="2001-01-05T00:00:00"/>
    <n v="9367721703"/>
    <s v="francenicole0512@gmail.com"/>
    <s v="YES"/>
    <s v="ORIGINAL NBI CLEARANCE SUBMITTED"/>
    <d v="2025-03-07T00:00:00"/>
    <d v="2024-03-07T00:00:00"/>
    <m/>
    <m/>
    <s v="NEGATIVE"/>
    <d v="2024-05-20T00:00:00"/>
    <d v="2024-05-21T00:00:00"/>
    <s v="COMPLETE"/>
    <s v="FIT TO WORK"/>
    <s v="ENDORSED "/>
    <s v="PENDING RESULT"/>
    <d v="2024-05-23T00:00:00"/>
    <m/>
    <s v="CIBI"/>
    <s v="ONLINE STATIC"/>
    <m/>
    <s v="02-4498072-4"/>
    <s v="MDR"/>
    <m/>
    <s v="07-051149728-9"/>
    <s v="MDF"/>
    <m/>
    <s v="1212-4154-8737"/>
    <s v="ORUS"/>
    <m/>
    <n v="37057662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1"/>
    <s v="MALLARI"/>
    <s v="MARIE JANE"/>
    <s v="ANTONIO"/>
    <d v="1989-05-22T00:00:00"/>
    <n v="9946906898"/>
    <s v="mallarimariejane@gmail.com"/>
    <s v="YES"/>
    <s v="ORIGINAL NBI CLEARANCE SUBMITTED"/>
    <d v="2024-10-12T00:00:00"/>
    <d v="2023-11-07T00:00:00"/>
    <m/>
    <m/>
    <s v="NEGATIVE"/>
    <d v="2024-05-21T00:00:00"/>
    <d v="2024-05-21T00:00:00"/>
    <s v="COMPLETE"/>
    <s v="FIT TO WORK"/>
    <s v="ENDORSED "/>
    <s v="PENDING RESULT"/>
    <d v="2024-05-23T00:00:00"/>
    <m/>
    <s v="CIBI"/>
    <s v="ONLINE STATIC"/>
    <m/>
    <n v="226191764"/>
    <s v="ID"/>
    <m/>
    <s v="07-025461740-5"/>
    <s v="MP2"/>
    <m/>
    <n v="121095425090"/>
    <s v="2316 FORM"/>
    <m/>
    <n v="293767378"/>
    <s v="N/A"/>
    <s v="N/A"/>
    <s v="N/A"/>
    <s v="YES"/>
    <d v="2021-10-21T00:00:00"/>
    <d v="2021-11-19T00:00:00"/>
    <s v="YES"/>
    <m/>
    <m/>
    <s v="N/A"/>
    <s v="N/A"/>
    <s v="YES"/>
    <s v="N/A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2"/>
    <s v="MARIANO"/>
    <s v="BERNIE JAMES"/>
    <s v="LOPEZ"/>
    <d v="2000-01-16T00:00:00"/>
    <n v="9166511031"/>
    <s v="guniverse3151@gmail.com"/>
    <s v="YES"/>
    <s v="ORIGINAL NBI CLEARANCE SUBMITTED"/>
    <d v="2025-04-30T00:00:00"/>
    <d v="2024-05-13T00:00:00"/>
    <m/>
    <m/>
    <s v="NEGATIVE"/>
    <d v="2024-04-26T00:00:00"/>
    <d v="2024-04-26T00:00:00"/>
    <s v="COMPLETE"/>
    <s v="FIT TO WORK"/>
    <s v="ENDORSED "/>
    <s v="PENDING RESULT"/>
    <d v="2024-05-23T00:00:00"/>
    <m/>
    <s v="CIBI"/>
    <s v="E-FORM"/>
    <m/>
    <s v="02-4780575-4"/>
    <s v="ID"/>
    <m/>
    <s v="07-253559418-0"/>
    <s v="MP2"/>
    <m/>
    <s v="1213-4048-3030"/>
    <s v="DIGITAL ID"/>
    <m/>
    <s v="647-784-00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3"/>
    <s v="OBIANO"/>
    <s v="SYDNEY MARIE"/>
    <s v="AZARCON"/>
    <d v="2001-07-23T00:00:00"/>
    <n v="9276172353"/>
    <s v="obianosydneymarie@gmail.com"/>
    <s v="YES"/>
    <s v="ORIGINAL NBI CLEARANCE SUBMITTED"/>
    <d v="2024-10-23T00:00:00"/>
    <d v="2023-10-23T00:00:00"/>
    <m/>
    <m/>
    <s v="NEGATIVE"/>
    <d v="2024-04-03T00:00:00"/>
    <d v="2024-04-03T00:00:00"/>
    <s v="COMPLETE"/>
    <s v="FIT TO WORK"/>
    <s v="ENDORSED "/>
    <s v="PENDING RESULT"/>
    <d v="2024-05-23T00:00:00"/>
    <m/>
    <s v="CIBI"/>
    <s v="SS NUMBER SLIP"/>
    <m/>
    <s v="02-5001703-4"/>
    <s v="ID"/>
    <m/>
    <s v="05-202123924-0"/>
    <s v="MDF"/>
    <m/>
    <s v="1213-2849-6667"/>
    <s v="ID"/>
    <m/>
    <s v="643-660-001"/>
    <s v="N/A"/>
    <s v="N/A"/>
    <s v="N/A"/>
    <s v="YES"/>
    <d v="2021-11-02T00:00:00"/>
    <d v="2021-11-24T00:00:00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4"/>
    <s v="PAGE"/>
    <s v="KLEIN KENJIE"/>
    <s v="GAHISAN"/>
    <d v="1997-12-17T00:00:00"/>
    <n v="9171198692"/>
    <s v="kleinkenjiegahisan@gmail.com"/>
    <s v="YES"/>
    <s v="ORIGINAL NBI CLEARANCE SUBMITTED"/>
    <d v="2025-03-26T00:00:00"/>
    <d v="2024-03-26T00:00:00"/>
    <m/>
    <m/>
    <s v="NEGATIVE"/>
    <d v="2024-03-26T00:00:00"/>
    <d v="2024-03-26T00:00:00"/>
    <s v="COMPLETE"/>
    <s v="FIT TO WORK"/>
    <s v="ENDORSED "/>
    <s v="PENDING RESULT"/>
    <d v="2024-05-23T00:00:00"/>
    <m/>
    <s v="CIBI"/>
    <s v="PERSONAL RECORD"/>
    <m/>
    <s v="34-9624011-2"/>
    <s v="ID"/>
    <m/>
    <s v="24-250044916-4"/>
    <s v="MDF"/>
    <m/>
    <s v="1212-8850-6101"/>
    <s v="ID"/>
    <m/>
    <s v="937-799-860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5"/>
    <s v="REDOMA"/>
    <s v="ABBY JEAN"/>
    <s v="BAUTISTA"/>
    <d v="2000-09-15T00:00:00"/>
    <n v="9275123016"/>
    <s v="abbyjredoma@gmail.com"/>
    <s v="YES"/>
    <s v="ORIGINAL NBI CLEARANCE SUBMITTED"/>
    <d v="2025-05-06T00:00:00"/>
    <d v="2024-05-06T00:00:00"/>
    <m/>
    <m/>
    <s v="NEGATIVE"/>
    <d v="2024-03-20T00:00:00"/>
    <d v="2024-03-20T00:00:00"/>
    <s v="COMPLETE"/>
    <s v="FIT TO WORK"/>
    <s v="ENDORSED "/>
    <s v="PENDING RESULT"/>
    <d v="2024-05-23T00:00:00"/>
    <m/>
    <s v="CIBI"/>
    <s v="PERSONAL RECORD"/>
    <m/>
    <s v="34-9750924-7"/>
    <s v="MDR"/>
    <m/>
    <s v="01-026606731-9"/>
    <s v="MDF"/>
    <m/>
    <s v="1212-7512-7702"/>
    <n v="1904"/>
    <m/>
    <s v="771-049-821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6"/>
    <s v="REYES"/>
    <s v="JOAN"/>
    <s v="GARMA"/>
    <d v="1998-10-19T00:00:00"/>
    <n v="9972732857"/>
    <s v="joangarmareyes@yahoo.com"/>
    <s v="YES"/>
    <s v="ORIGINAL NBI CLEARANCE SUBMITTED"/>
    <d v="2025-05-17T00:00:00"/>
    <d v="2024-05-27T00:00:00"/>
    <m/>
    <m/>
    <s v="NEGATIVE"/>
    <d v="2024-05-15T00:00:00"/>
    <d v="2024-05-16T00:00:00"/>
    <s v="COMPLETE"/>
    <s v="FIT TO WORK"/>
    <s v="ENDORSED "/>
    <s v="PENDING RESULT"/>
    <d v="2024-05-23T00:00:00"/>
    <m/>
    <s v="CIBI"/>
    <s v="E-FORM"/>
    <m/>
    <s v="34-8433738-3"/>
    <s v="ID"/>
    <m/>
    <s v="03-026434445-6"/>
    <s v="MDF"/>
    <m/>
    <s v="1212-5325-4251"/>
    <s v="ID"/>
    <m/>
    <s v="764-340-75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7"/>
    <s v="URBANO"/>
    <s v="JHERI LEIGH"/>
    <s v="BACSAIN"/>
    <d v="1999-09-05T00:00:00"/>
    <n v="9260192199"/>
    <s v="jherileighurbano05@gmail.com"/>
    <s v="YES"/>
    <s v="ORIGINAL NBI CLEARANCE SUBMITTED"/>
    <d v="2025-04-26T00:00:00"/>
    <d v="2024-04-26T00:00:00"/>
    <m/>
    <m/>
    <s v="NEGATIVE"/>
    <d v="2024-04-27T00:00:00"/>
    <d v="2024-04-27T00:00:00"/>
    <s v="COMPLETE"/>
    <s v="FIT TO WORK"/>
    <s v="ENDORSED "/>
    <s v="PENDING RESULT"/>
    <d v="2024-05-23T00:00:00"/>
    <m/>
    <s v="CIBI"/>
    <s v="SS NUMBER SLIP"/>
    <m/>
    <s v="02-4640605-7"/>
    <s v="MDR"/>
    <m/>
    <s v="21-025696237-8"/>
    <s v="MP2"/>
    <m/>
    <s v="1212-6462-8065"/>
    <s v="TIN VERIFICATION SLIP"/>
    <m/>
    <s v="620-433-92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8"/>
    <s v="LUMAGBAS"/>
    <s v="REYNANDO"/>
    <s v="HABAGAT"/>
    <d v="1992-09-12T00:00:00"/>
    <n v="9852599791"/>
    <s v="reynanhabagat12 @ gmail. com"/>
    <s v="YES"/>
    <s v="ORIGINAL NBI CLEARANCE SUBMITTED"/>
    <d v="2024-05-22T00:00:00"/>
    <d v="2024-06-07T00:00:00"/>
    <m/>
    <m/>
    <s v="NEGATIVE"/>
    <d v="2024-04-25T00:00:00"/>
    <d v="2024-04-25T00:00:00"/>
    <s v="COMPLETE"/>
    <s v="FIT TO WORK"/>
    <s v="ENDORSED "/>
    <s v="PENDING RESULT"/>
    <d v="2024-05-23T00:00:00"/>
    <m/>
    <s v="CIBI"/>
    <s v="E-FORM"/>
    <m/>
    <s v="02-3943199-0"/>
    <s v="MDR"/>
    <m/>
    <s v="13-201575401-3"/>
    <s v="MDF"/>
    <m/>
    <s v="1211-7008-0243"/>
    <s v="ORUS"/>
    <m/>
    <s v="638-207-139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NO NAME IN DT CONSENT FORM; NO DATE IN PAGE 15"/>
    <s v="YES"/>
    <m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49"/>
    <s v="MENGOTE"/>
    <s v="RODEL"/>
    <s v="ROTAMULA"/>
    <d v="1994-03-01T00:00:00"/>
    <n v="9854881093"/>
    <s v="mengoteeunice@gmail.com"/>
    <s v="YES"/>
    <s v="ORIGINAL NBI CLEARANCE SUBMITTED"/>
    <d v="2025-05-22T00:00:00"/>
    <d v="2024-05-22T00:00:00"/>
    <m/>
    <m/>
    <s v="NEGATIVE"/>
    <m/>
    <m/>
    <s v="COMPLETE"/>
    <s v="FIT TO WORK"/>
    <s v="ENDORSED "/>
    <s v="PENDING RESULT"/>
    <d v="2024-05-23T00:00:00"/>
    <m/>
    <s v="CIBI"/>
    <s v="SS NUMBER SLIP"/>
    <m/>
    <s v="34-8714760-6"/>
    <s v="MDR"/>
    <m/>
    <s v="21-200820224-6"/>
    <s v="MDF"/>
    <m/>
    <n v="121257974177"/>
    <s v="1904 FORM"/>
    <m/>
    <n v="65264929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d v="2024-06-13T00:00:00"/>
    <d v="2024-06-20T00:00:00"/>
    <n v="114"/>
    <s v=""/>
    <s v="MARIA PLATON"/>
    <n v="1"/>
    <x v="3"/>
    <s v="CLARK -VXP0091"/>
    <x v="0"/>
    <s v="ACCOUNT ASSOCIATE"/>
    <s v="CLARK"/>
    <x v="16"/>
    <s v="COMCAST XM BILLING"/>
    <d v="2024-05-23T00:00:00"/>
    <n v="4264950"/>
    <s v="NACU"/>
    <s v="ROMA JOICE"/>
    <s v="SUMINTAC"/>
    <d v="1999-05-09T00:00:00"/>
    <n v="9207620840"/>
    <s v="romajoices@gmail.com"/>
    <s v="YES"/>
    <s v="ORIGINAL NBI CLEARANCE SUBMITTED"/>
    <d v="2025-05-21T00:00:00"/>
    <d v="2024-06-04T00:00:00"/>
    <s v="YES"/>
    <d v="2024-05-23T00:00:00"/>
    <s v="NEGATIVE"/>
    <d v="2024-04-15T00:00:00"/>
    <d v="2024-04-29T00:00:00"/>
    <s v="COMPLETE"/>
    <s v="FIT TO WORK"/>
    <s v="ENDORSED "/>
    <s v="PENDING RESULT"/>
    <d v="2024-05-23T00:00:00"/>
    <m/>
    <s v="CIBI"/>
    <s v="SS NUMBER SLIP"/>
    <m/>
    <s v="34-7624443-9"/>
    <s v="MDR"/>
    <m/>
    <s v="07-250256517-7"/>
    <s v="MDF"/>
    <m/>
    <s v="1212-2729-8515"/>
    <s v="ORUS"/>
    <m/>
    <s v="347-764-111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19T00:00:00"/>
    <d v="2024-06-26T00:00:00"/>
    <n v="108"/>
    <s v=""/>
    <s v="MARIA PLATON"/>
    <n v="1"/>
    <x v="3"/>
    <s v="CLARK - VXP0118"/>
    <x v="1"/>
    <s v="ACCOUNT ASSOCIATE"/>
    <s v="CLARK"/>
    <x v="17"/>
    <s v="FIS"/>
    <d v="2024-05-29T00:00:00"/>
    <n v="4266132"/>
    <s v="AQUINO"/>
    <s v="RAQUIZZA"/>
    <s v="TUAZON"/>
    <d v="2004-11-29T00:00:00"/>
    <n v="9704741032"/>
    <s v="rockieeeaquino29@gmail.com"/>
    <s v="YES"/>
    <s v="ORIGINAL NBI CLEARANCE SUBMITTED"/>
    <d v="2025-05-16T00:00:00"/>
    <d v="2024-05-16T00:00:00"/>
    <s v="N/A"/>
    <s v="N/A"/>
    <s v="NEGATIVE"/>
    <m/>
    <m/>
    <s v="COMPLETE"/>
    <s v="FIT TO WORK"/>
    <s v="ENDORSED "/>
    <s v="PENDING RESULT"/>
    <m/>
    <m/>
    <s v="CIBI"/>
    <s v="SS NUMBER SLIP"/>
    <m/>
    <n v="248928300"/>
    <s v="ID"/>
    <m/>
    <n v="72520846663"/>
    <s v="MDF"/>
    <m/>
    <n v="121319366902"/>
    <s v="ORUS"/>
    <s v="DONE ORUS REGISTRATION"/>
    <n v="651603702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19T00:00:00"/>
    <d v="2024-06-26T00:00:00"/>
    <n v="108"/>
    <s v=""/>
    <s v="MARIA PLATON"/>
    <n v="1"/>
    <x v="3"/>
    <s v="CLARK - VXP0118"/>
    <x v="0"/>
    <s v="ACCOUNT ASSOCIATE"/>
    <s v="CLARK"/>
    <x v="17"/>
    <s v="FIS"/>
    <d v="2024-05-29T00:00:00"/>
    <n v="4266133"/>
    <s v="BACSAL"/>
    <s v="ANGELO"/>
    <s v="NMN"/>
    <d v="2001-06-16T00:00:00"/>
    <n v="9943872915"/>
    <s v="angelobacsal4@gmail.com"/>
    <s v="YES"/>
    <s v="ORIGINAL NBI CLEARANCE SUBMITTED"/>
    <d v="2025-05-17T00:00:00"/>
    <d v="2024-05-17T00:00:00"/>
    <s v="N/A"/>
    <s v="N/A"/>
    <s v="NEGATIVE"/>
    <m/>
    <m/>
    <s v="COMPLETE"/>
    <s v="FIT TO WORK"/>
    <s v="ENDORSED "/>
    <s v="PENDING RESULT"/>
    <m/>
    <m/>
    <s v="CIBI"/>
    <s v="ONLINE STATIC"/>
    <m/>
    <n v="3494822765"/>
    <s v="ID"/>
    <m/>
    <n v="70260455565"/>
    <s v="ID"/>
    <m/>
    <n v="121271954381"/>
    <s v="ID"/>
    <m/>
    <n v="381277037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19T00:00:00"/>
    <d v="2024-06-26T00:00:00"/>
    <n v="108"/>
    <s v=""/>
    <s v="MARIA PLATON"/>
    <n v="1"/>
    <x v="3"/>
    <s v="CLARK - VXP0118"/>
    <x v="0"/>
    <s v="ACCOUNT ASSOCIATE"/>
    <s v="CLARK"/>
    <x v="17"/>
    <s v="FIS"/>
    <d v="2024-05-29T00:00:00"/>
    <n v="4266134"/>
    <s v="DAVID"/>
    <s v="BEATRICE"/>
    <s v="FAJARDO"/>
    <d v="2004-04-27T00:00:00"/>
    <n v="9925375679"/>
    <s v="beatricedavid217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m/>
    <m/>
    <s v="CIBI"/>
    <s v="PERSONAL RECORD"/>
    <m/>
    <n v="251750947"/>
    <s v="ID"/>
    <m/>
    <n v="72503564751"/>
    <s v="MDF"/>
    <m/>
    <n v="121341386795"/>
    <s v="ORUS"/>
    <s v="DONE ORUS REGISTRATION"/>
    <n v="651204042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 DONE AUDIT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Jun"/>
    <x v="13"/>
    <d v="2024-06-19T00:00:00"/>
    <d v="2024-06-26T00:00:00"/>
    <n v="108"/>
    <s v=""/>
    <s v="MARIA PLATON"/>
    <n v="1"/>
    <x v="3"/>
    <s v="CLARK - VXP0118"/>
    <x v="0"/>
    <s v="ACCOUNT ASSOCIATE"/>
    <s v="CLARK"/>
    <x v="17"/>
    <s v="FIS"/>
    <d v="2024-05-29T00:00:00"/>
    <n v="4266135"/>
    <s v="LUMNA"/>
    <s v="NORHASHIMA &quot;PRIYANKA&quot;"/>
    <s v="ABDUL"/>
    <d v="2002-02-08T00:00:00"/>
    <n v="9994027140"/>
    <s v="norhashimapriyankal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m/>
    <m/>
    <s v="CIBI"/>
    <s v="ONLINE STATIC"/>
    <m/>
    <n v="250403800"/>
    <s v="ID"/>
    <m/>
    <n v="70262193738"/>
    <s v="MP2"/>
    <m/>
    <n v="121313490575"/>
    <s v="TIN VERIFICATION SLIP"/>
    <m/>
    <n v="513482915"/>
    <s v="N/A"/>
    <s v="N/A"/>
    <s v="N/A"/>
    <s v="N/A"/>
    <s v="N/A"/>
    <s v="N/A"/>
    <s v="YES"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19T00:00:00"/>
    <d v="2024-06-26T00:00:00"/>
    <n v="108"/>
    <s v=""/>
    <s v="MARIA PLATON"/>
    <n v="1"/>
    <x v="3"/>
    <s v="CLARK - VXP0118"/>
    <x v="0"/>
    <s v="ACCOUNT ASSOCIATE"/>
    <s v="CLARK"/>
    <x v="17"/>
    <s v="FIS"/>
    <d v="2024-05-29T00:00:00"/>
    <n v="4266136"/>
    <s v="VALLARTA"/>
    <s v="GERALD"/>
    <s v="BARLIS"/>
    <d v="1985-12-27T00:00:00"/>
    <n v="9690033630"/>
    <s v="geraldvallarta1985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m/>
    <m/>
    <s v="CIBI"/>
    <s v="E - FORM"/>
    <m/>
    <n v="221290291"/>
    <s v="ID"/>
    <m/>
    <n v="70503055498"/>
    <s v="MDF"/>
    <m/>
    <n v="102001817545"/>
    <s v="TIN VERIFICATION SLIP"/>
    <m/>
    <n v="233675627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73"/>
    <s v="ABELLO"/>
    <s v="KENZO ICELI"/>
    <s v="AGUAS"/>
    <d v="2003-05-05T00:00:00"/>
    <n v="9602257149"/>
    <s v="iceliabello44@yahoo.com"/>
    <s v="YES"/>
    <s v="ORIGINAL NBI CLEARANCE SUBMITTED"/>
    <d v="2025-06-03T00:00:00"/>
    <d v="2024-06-0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SS NUMBER SLIP"/>
    <m/>
    <n v="249781876"/>
    <s v="ID"/>
    <m/>
    <n v="70262453853"/>
    <s v="MP2"/>
    <m/>
    <n v="121326749544"/>
    <s v="ORUS"/>
    <s v="DONE ORUS REGISTRATION "/>
    <n v="653160236"/>
    <s v="N/A"/>
    <s v="N/A"/>
    <s v="N/A"/>
    <s v="N/A"/>
    <s v="N/A"/>
    <s v="N/A"/>
    <s v="YES"/>
    <s v="PHIC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74"/>
    <s v="CORDERO"/>
    <s v="NICOLE"/>
    <s v="EASTON"/>
    <d v="2002-10-10T00:00:00"/>
    <n v="9661647508"/>
    <s v="nicoleeaston8@gmail.com"/>
    <s v="YES"/>
    <s v="ORIGINAL NBI CLEARANCE SUBMITTED"/>
    <d v="2025-05-24T00:00:00"/>
    <d v="2024-05-24T00:00:00"/>
    <s v="N/A"/>
    <s v="N/A"/>
    <s v="NEGATIVE"/>
    <d v="2024-05-24T00:00:00"/>
    <d v="2024-05-25T00:00:00"/>
    <s v="COMPLETE"/>
    <s v="FIT TO WORK"/>
    <s v="ENDORSED "/>
    <s v="PENDING RESULT"/>
    <d v="2024-05-31T00:00:00"/>
    <m/>
    <s v="CIBI"/>
    <s v="PERSONAL RECORD"/>
    <m/>
    <n v="248199252"/>
    <s v="ID"/>
    <s v="NEED SIGNATURE"/>
    <n v="72543133583"/>
    <s v="MDF"/>
    <m/>
    <n v="121312788423"/>
    <s v="ID"/>
    <m/>
    <n v="397867463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75"/>
    <s v="DELMONTE"/>
    <s v="AIVEL KEM"/>
    <s v="DEABANICO"/>
    <d v="2003-07-13T00:00:00"/>
    <n v="9488340894"/>
    <s v="aiveldelmonte@gmail.com"/>
    <s v="YES"/>
    <s v="ORIGINAL NBI CLEARANCE SUBMITTED"/>
    <d v="2025-05-30T00:00:00"/>
    <d v="2024-05-30T00:00:00"/>
    <s v="N/A"/>
    <s v="N/A"/>
    <s v="NEGATIVE"/>
    <d v="2024-05-27T00:00:00"/>
    <d v="2024-05-27T00:00:00"/>
    <s v="COMPLETE"/>
    <s v="FIT TO WORK"/>
    <s v="ENDORSED "/>
    <s v="PENDING RESULT"/>
    <d v="2024-05-31T00:00:00"/>
    <m/>
    <s v="CIBI"/>
    <s v="PERSONAL RECORD"/>
    <m/>
    <n v="247850107"/>
    <s v="MDR"/>
    <m/>
    <n v="70261821239"/>
    <s v="MDF"/>
    <m/>
    <n v="121309401062"/>
    <s v="1902 FORM"/>
    <m/>
    <n v="64172161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76"/>
    <s v="DOMINGO"/>
    <s v="JONA MAE"/>
    <s v="MANALO"/>
    <d v="2001-12-19T00:00:00"/>
    <n v="9657385465"/>
    <s v="jonamaedomingo924@gmail.com"/>
    <s v="YES"/>
    <s v="ORIGINAL NBI CLEARANCE SUBMITTED"/>
    <m/>
    <m/>
    <s v="YES"/>
    <d v="2024-05-31T00:00:00"/>
    <s v="NEGATIVE"/>
    <d v="2024-05-29T00:00:00"/>
    <d v="2024-05-29T00:00:00"/>
    <s v="COMPLETE"/>
    <s v="FIT TO WORK"/>
    <s v="ENDORSED "/>
    <s v="PENDING RESULT"/>
    <d v="2024-05-31T00:00:00"/>
    <m/>
    <s v="CIBI"/>
    <s v="SS NUMBER SLIP"/>
    <m/>
    <n v="248064934"/>
    <s v="ID"/>
    <m/>
    <n v="212538539608"/>
    <s v="MP2"/>
    <m/>
    <n v="121311627752"/>
    <s v="1902 FORM"/>
    <m/>
    <n v="618708390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77"/>
    <s v="FERRER"/>
    <s v="RONALD JR"/>
    <s v="PAYLA"/>
    <d v="2001-10-16T00:00:00"/>
    <n v="9051675014"/>
    <s v="paylaferrer@gmail.com"/>
    <s v="YES"/>
    <s v="ORIGINAL NBI CLEARANCE SUBMITTED"/>
    <d v="2025-05-30T00:00:00"/>
    <d v="2024-06-13T00:00:00"/>
    <s v="YES"/>
    <d v="2024-05-31T00:00:00"/>
    <s v="NEGATIVE"/>
    <d v="2024-05-27T00:00:00"/>
    <s v="05/247/2024"/>
    <s v="COMPLETE"/>
    <s v="FIT TO WORK"/>
    <s v="ENDORSED "/>
    <s v="PENDING RESULT"/>
    <d v="2024-05-31T00:00:00"/>
    <m/>
    <s v="CIBI"/>
    <s v="ONLINE STATIC"/>
    <m/>
    <n v="831984311"/>
    <s v="ID"/>
    <m/>
    <n v="150256673268"/>
    <s v="MP2"/>
    <m/>
    <n v="121324830597"/>
    <s v="DIGITAL ID"/>
    <m/>
    <n v="640749021"/>
    <s v="N/A"/>
    <s v="N/A"/>
    <s v="N/A"/>
    <s v="N/A"/>
    <s v="N/A"/>
    <s v="N/A"/>
    <s v="YES"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78"/>
    <s v="FORTEZ"/>
    <s v="MARTIN ERIC"/>
    <s v="FRANCISCO"/>
    <d v="2000-09-12T00:00:00"/>
    <n v="9696417497"/>
    <s v="martinericfortez@gmail.com"/>
    <s v="YES"/>
    <s v="ORIGINAL NBI CLEARANCE SUBMITTED"/>
    <d v="2025-05-20T00:00:00"/>
    <d v="2024-05-30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PERSONAL RECORD"/>
    <m/>
    <n v="3517900001"/>
    <s v="ID"/>
    <m/>
    <n v="70261239963"/>
    <s v="MDF"/>
    <m/>
    <n v="121295897072"/>
    <s v="ID"/>
    <m/>
    <n v="627799758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1"/>
    <s v="ACCOUNT ASSOCIATE"/>
    <s v="CLARK"/>
    <x v="18"/>
    <s v="COMCAST REPAIR VOICE"/>
    <d v="2024-05-31T00:00:00"/>
    <n v="4266179"/>
    <s v="LEQUILLO"/>
    <s v="ANGEL NICOLE"/>
    <s v="AGUARIN"/>
    <d v="2003-04-16T00:00:00"/>
    <n v="9764577590"/>
    <s v="angelnicole.lqll@gmail.com"/>
    <s v="YES"/>
    <s v="ORIGINAL NBI CLEARANCE SUBMITTED"/>
    <d v="2025-04-23T00:00:00"/>
    <d v="2024-04-2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PERSONAL RECORD"/>
    <m/>
    <n v="251539236"/>
    <s v="ID"/>
    <m/>
    <n v="72507562478"/>
    <s v="MDF"/>
    <m/>
    <n v="121340589414"/>
    <s v="DIGITAL TIN ID"/>
    <m/>
    <n v="652101156"/>
    <s v="N/A"/>
    <s v="N/A"/>
    <s v="N/A"/>
    <s v="N/A"/>
    <s v="N/A"/>
    <s v="N/A"/>
    <s v="YES"/>
    <m/>
    <m/>
    <s v="N/A"/>
    <s v="N/A"/>
    <s v="YES"/>
    <s v="N/A"/>
    <s v="N/A"/>
    <s v="N/A"/>
    <m/>
    <m/>
    <m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80"/>
    <s v="LICUP"/>
    <s v="JOHN PAULO"/>
    <s v="ICO"/>
    <d v="2003-08-22T00:00:00"/>
    <n v="9051309433"/>
    <s v="paulolicup22ico@gmail.com"/>
    <s v="YES"/>
    <s v="ORIGINAL NBI CLEARANCE SUBMITTED"/>
    <d v="2025-05-29T00:00:00"/>
    <d v="2024-06-14T00:00:00"/>
    <m/>
    <m/>
    <s v="NEGATIVE"/>
    <d v="2024-05-28T00:00:00"/>
    <d v="2024-05-28T00:00:00"/>
    <s v="COMPLETE"/>
    <s v="FIT TO WORK"/>
    <s v="ENDORSED "/>
    <s v="PENDING RESULT"/>
    <d v="2024-05-31T00:00:00"/>
    <m/>
    <s v="CIBI"/>
    <s v="PERSONAL RECORD"/>
    <m/>
    <n v="249219128"/>
    <s v="MDR"/>
    <m/>
    <n v="72526578555"/>
    <s v="MDF"/>
    <m/>
    <n v="121321716117"/>
    <s v="ORUS"/>
    <s v="DONE ORUS REGISTRATION"/>
    <n v="651265181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81"/>
    <s v="LUMANLAN"/>
    <s v="CRISHA JAIRA"/>
    <s v="DELA CRUZ"/>
    <d v="2003-10-21T00:00:00"/>
    <n v="9920233772"/>
    <s v="ms.jairadcl@gmail.com"/>
    <s v="YES"/>
    <s v="ORIGINAL NBI CLEARANCE SUBMITTED"/>
    <d v="2025-05-23T00:00:00"/>
    <d v="2024-05-23T00:00:00"/>
    <s v="N/A"/>
    <s v="N/A"/>
    <s v="NEGATIVE"/>
    <d v="2024-05-23T00:00:00"/>
    <d v="2024-05-23T00:00:00"/>
    <s v="COMPLETE"/>
    <s v="FIT TO WORK"/>
    <s v="ENDORSED "/>
    <s v="PENDING RESULT"/>
    <d v="2024-05-31T00:00:00"/>
    <m/>
    <s v="CIBI"/>
    <s v="ONLINE STATIC"/>
    <m/>
    <n v="3512388453"/>
    <s v="ID"/>
    <m/>
    <n v="72507896805"/>
    <s v="MDF"/>
    <m/>
    <n v="121342072069"/>
    <s v="ORUS"/>
    <s v="DONE ORUS REGISTRATION"/>
    <n v="651658652"/>
    <s v="N/A"/>
    <s v="N/A"/>
    <s v="N/A"/>
    <s v="N/A"/>
    <s v="N/A"/>
    <s v="N/A"/>
    <s v="YES"/>
    <m/>
    <m/>
    <s v="YES"/>
    <s v="N/A"/>
    <s v="N/A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82"/>
    <s v="MANGUBAT"/>
    <s v="JOHNNY"/>
    <s v="-"/>
    <d v="2001-05-18T00:00:00"/>
    <n v="9474285000"/>
    <s v="johnnymangubat942@gmail.com"/>
    <s v="YES"/>
    <s v="ORIGINAL NBI CLEARANCE SUBMITTED"/>
    <d v="2025-05-17T00:00:00"/>
    <d v="2024-05-28T00:00:00"/>
    <s v="N/A"/>
    <s v="N/A"/>
    <s v="NEGATIVE"/>
    <d v="2024-05-28T00:00:00"/>
    <d v="2024-05-28T00:00:00"/>
    <s v="COMPLETE"/>
    <s v="FIT TO WORK"/>
    <s v="ENDORSED "/>
    <s v="PENDING RESULT"/>
    <d v="2024-05-31T00:00:00"/>
    <m/>
    <s v="CIBI"/>
    <s v="SS NUMBER SLIP"/>
    <m/>
    <n v="3530952858"/>
    <s v="MDR"/>
    <m/>
    <n v="210257484771"/>
    <s v="MDF"/>
    <m/>
    <n v="121275802880"/>
    <s v="ID"/>
    <m/>
    <n v="649105120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1"/>
    <s v="ACCOUNT ASSOCIATE"/>
    <s v="CLARK"/>
    <x v="18"/>
    <s v="COMCAST REPAIR VOICE"/>
    <d v="2024-05-31T00:00:00"/>
    <n v="4266183"/>
    <s v="PABION"/>
    <s v="KIARA RIZZY"/>
    <s v="MEJOS"/>
    <d v="2005-03-11T00:00:00"/>
    <n v="9975572390"/>
    <s v="kpabion11@gmail.com"/>
    <s v="YES"/>
    <s v="ORIGINAL NBI CLEARANCE SUBMITTED"/>
    <d v="2025-05-23T00:00:00"/>
    <d v="2024-05-23T00:00:00"/>
    <s v="N/A"/>
    <s v="N/A"/>
    <s v="NEGATIVE"/>
    <d v="2024-05-23T00:00:00"/>
    <d v="2024-05-23T00:00:00"/>
    <s v="COMPLETE"/>
    <s v="FIT TO WORK"/>
    <s v="ENDORSED "/>
    <s v="PENDING RESULT"/>
    <d v="2024-05-31T00:00:00"/>
    <m/>
    <s v="CIBI"/>
    <s v="SS NUMBER SLIP"/>
    <m/>
    <n v="251878955"/>
    <s v="ID"/>
    <m/>
    <n v="72507967354"/>
    <s v="MDF"/>
    <m/>
    <n v="121342033792"/>
    <s v="ORUS"/>
    <s v="DONE ORUS REGISTRATION"/>
    <n v="65164591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84"/>
    <s v="PANGILINAN"/>
    <s v="CHRISTEL"/>
    <s v="LURIZ"/>
    <d v="2004-03-23T00:00:00"/>
    <n v="9516304499"/>
    <s v="pangilinanchristel23@gmail.com"/>
    <s v="YES"/>
    <s v="ORIGINAL NBI CLEARANCE SUBMITTED"/>
    <d v="2024-05-30T00:00:00"/>
    <d v="2024-05-30T00:00:00"/>
    <s v="N/A"/>
    <s v="N/A"/>
    <s v="NEGATIVE"/>
    <d v="2024-05-27T00:00:00"/>
    <d v="2024-05-28T00:00:00"/>
    <s v="COMPLETE"/>
    <s v="FIT TO WORK"/>
    <s v="ENDORSED "/>
    <s v="PENDING RESULT"/>
    <d v="2024-05-31T00:00:00"/>
    <m/>
    <s v="CIBI"/>
    <s v="SS NUMBER SLIP"/>
    <m/>
    <n v="249045211"/>
    <s v="ID"/>
    <m/>
    <n v="70262285128"/>
    <s v="MDF"/>
    <m/>
    <n v="121321396554"/>
    <s v="TIN VERIFICATION SLIP"/>
    <m/>
    <n v="629319938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85"/>
    <s v="POLICARPIO"/>
    <s v="JUDE MICHAEL"/>
    <s v="GUEVARRA"/>
    <d v="2003-07-16T00:00:00"/>
    <n v="9973314138"/>
    <s v="policarpiojudemichael1@gmail.com"/>
    <s v="YES"/>
    <s v="ORIGINAL NBI CLEARANCE SUBMITTED"/>
    <d v="2025-06-03T00:00:00"/>
    <d v="2024-06-18T00:00:00"/>
    <m/>
    <m/>
    <s v="NEGATIVE"/>
    <d v="2024-05-30T00:00:00"/>
    <d v="2024-05-30T00:00:00"/>
    <s v="COMPLETE"/>
    <s v="FIT TO WORK"/>
    <s v="ENDORSED "/>
    <s v="PENDING RESULT"/>
    <d v="2024-05-31T00:00:00"/>
    <m/>
    <s v="CIBI"/>
    <s v="PERSONAL RECORD"/>
    <m/>
    <n v="246874223"/>
    <s v="MDR"/>
    <m/>
    <n v="72512804390"/>
    <s v="MDF"/>
    <m/>
    <n v="121300652310"/>
    <s v="ORUS"/>
    <s v="FOR ORUS REGISTRATION"/>
    <n v="651279105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186"/>
    <s v="RODRIGUEZ"/>
    <s v="JAY AR"/>
    <s v="SINGCA"/>
    <d v="2002-03-13T00:00:00"/>
    <n v="9503688197"/>
    <s v="rodriguezjayar13@gmail.com"/>
    <s v="YES"/>
    <s v="ORIGINAL NBI CLEARANCE SUBMITTED"/>
    <d v="2025-05-28T00:00:00"/>
    <d v="2024-06-10T00:00:00"/>
    <m/>
    <m/>
    <s v="NEGATIVE"/>
    <d v="2024-05-25T00:00:00"/>
    <d v="2024-05-25T00:00:00"/>
    <s v="COMPLETE"/>
    <s v="FIT TO WORK"/>
    <s v="ENDORSED "/>
    <s v="PENDING RESULT"/>
    <d v="2024-05-31T00:00:00"/>
    <m/>
    <s v="CIBI"/>
    <s v="PERSONAL RECORD"/>
    <m/>
    <n v="251760063"/>
    <s v="MDR"/>
    <m/>
    <n v="72541370049"/>
    <s v="MP2"/>
    <m/>
    <n v="121341064519"/>
    <s v="ORUS"/>
    <m/>
    <n v="65023634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0"/>
    <s v="BONIFACIO"/>
    <s v="MARIELLE JOYCE"/>
    <s v="SANTOS"/>
    <d v="1998-08-03T00:00:00"/>
    <n v="9052733166"/>
    <s v="mjsbonifacio03@gmail.com"/>
    <s v="YES"/>
    <s v="ORIGINAL NBI CLEARANCE SUBMITTED"/>
    <d v="2025-05-06T00:00:00"/>
    <d v="2024-05-06T00:00:00"/>
    <s v="N/A"/>
    <s v="N/A"/>
    <s v="NEGATIVE"/>
    <d v="2024-05-03T00:00:00"/>
    <d v="2024-05-03T00:00:00"/>
    <s v="COMPLETE"/>
    <s v="FIT TO WORK"/>
    <s v="ENDORSED "/>
    <s v="PENDING RESULT"/>
    <d v="2024-05-31T00:00:00"/>
    <m/>
    <s v="CIBI"/>
    <s v="SS NUMBER SLIP"/>
    <m/>
    <n v="240898917"/>
    <s v="MDR"/>
    <m/>
    <n v="70258088784"/>
    <s v="MDF"/>
    <m/>
    <n v="121182324384"/>
    <s v="ORUS"/>
    <m/>
    <n v="33200812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0"/>
    <x v="3"/>
    <s v="CLARK -VXP0091"/>
    <x v="1"/>
    <s v="ACCOUNT ASSOCIATE"/>
    <s v="CLARK"/>
    <x v="19"/>
    <s v="COMCAST XM"/>
    <d v="2024-05-31T00:00:00"/>
    <n v="4266191"/>
    <s v="CASTRO"/>
    <s v="KIM GABRIEL"/>
    <s v="YAMBAO"/>
    <d v="2002-06-03T00:00:00"/>
    <n v="9166492989"/>
    <s v="kimgabrielcastro55@gmail.com"/>
    <s v="YES"/>
    <s v="ORIGINAL NBI CLEARANCE SUBMITTED"/>
    <m/>
    <m/>
    <m/>
    <m/>
    <s v="NEGATIVE"/>
    <m/>
    <m/>
    <s v="COMPLETE"/>
    <s v="FIT TO WORK"/>
    <s v="ENDORSED "/>
    <s v="PENDING RESULT"/>
    <d v="2024-05-31T00:00:00"/>
    <m/>
    <s v="CIBI"/>
    <s v="PERSONAL RECORD"/>
    <m/>
    <n v="3510409224"/>
    <m/>
    <m/>
    <m/>
    <s v="MDF"/>
    <m/>
    <n v="121287856687"/>
    <m/>
    <s v="FOR VALIDATION"/>
    <m/>
    <m/>
    <m/>
    <m/>
    <m/>
    <m/>
    <m/>
    <s v="YES"/>
    <m/>
    <m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0"/>
    <n v="1"/>
    <n v="0"/>
    <n v="0"/>
    <n v="1"/>
    <n v="0"/>
    <n v="1"/>
    <n v="1"/>
    <n v="1"/>
    <n v="0"/>
    <m/>
    <n v="5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2"/>
    <s v="CRUZ"/>
    <s v="MARY ANN"/>
    <s v="SANCHEZ"/>
    <d v="1980-05-11T00:00:00"/>
    <n v="9611366981"/>
    <s v="maryanncruz6981@gmail.com"/>
    <s v="YES"/>
    <s v="ORIGINAL NBI CLEARANCE SUBMITTED"/>
    <d v="2025-05-09T00:00:00"/>
    <d v="2024-05-21T00:00:00"/>
    <s v="N/A"/>
    <s v="N/A"/>
    <s v="NEGATIVE"/>
    <d v="2024-05-06T00:00:00"/>
    <d v="2024-05-06T00:00:00"/>
    <s v="COMPLETE"/>
    <s v="FIT TO WORK"/>
    <s v="ENDORSED "/>
    <s v="PENDING RESULT"/>
    <d v="2024-05-31T00:00:00"/>
    <m/>
    <s v="CIBI"/>
    <s v="ID"/>
    <m/>
    <n v="219750510"/>
    <s v="ID"/>
    <m/>
    <n v="70251530120"/>
    <s v="HDMF TRANSACTION CARD"/>
    <m/>
    <n v="140000995432"/>
    <s v="ID"/>
    <m/>
    <n v="222394239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3"/>
    <s v="DAVID"/>
    <s v="HULIO KING"/>
    <s v="LINTAG"/>
    <d v="1988-07-12T00:00:00"/>
    <n v="9309466811"/>
    <s v="julykinglintagdavid@gmail.com"/>
    <s v="YES"/>
    <s v="ORIGINAL NBI CLEARANCE SUBMITTED"/>
    <d v="2025-02-12T00:00:00"/>
    <d v="2024-02-21T00:00:00"/>
    <s v="N/A "/>
    <s v="N/A"/>
    <s v="NEGATIVE"/>
    <d v="2024-05-06T00:00:00"/>
    <d v="2024-05-06T00:00:00"/>
    <s v="COMPLETE"/>
    <s v="FIT TO WORK"/>
    <s v="ENDORSED "/>
    <s v="PENDING RESULT"/>
    <d v="2024-05-31T00:00:00"/>
    <m/>
    <s v="CIBI"/>
    <s v="ONLINE STATIC"/>
    <m/>
    <n v="226342704"/>
    <s v="MDR"/>
    <m/>
    <n v="70510651675"/>
    <s v="MP2"/>
    <m/>
    <n v="121206033859"/>
    <s v="TIN VERIFICATION SLIP"/>
    <m/>
    <n v="709259498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4"/>
    <s v="DAVID III"/>
    <s v="ARNEL"/>
    <s v="CASEM"/>
    <d v="2002-03-26T00:00:00"/>
    <n v="9859258407"/>
    <s v="arneldavidiii8@gmail.com"/>
    <s v="YES"/>
    <s v="ORIGINAL NBI CLEARANCE SUBMITTED"/>
    <d v="2025-05-27T00:00:00"/>
    <d v="2024-06-03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SS NUMBER SLIP"/>
    <m/>
    <n v="251882022"/>
    <s v="MDR"/>
    <m/>
    <n v="32511414457"/>
    <s v="MDF"/>
    <m/>
    <n v="121342103618"/>
    <s v="DIGITAL TIN ID"/>
    <m/>
    <n v="650430300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5"/>
    <s v="DUMAYAG"/>
    <s v="MHARK ANTHONY"/>
    <s v="PAA"/>
    <d v="1986-02-11T00:00:00"/>
    <n v="9948198315"/>
    <s v="mharkapd11@gmail.com"/>
    <s v="YES"/>
    <s v="ORIGINAL NBI CLEARANCE SUBMITTED"/>
    <d v="2025-05-15T00:00:00"/>
    <d v="2024-05-15T00:00:00"/>
    <s v="N/A"/>
    <s v="N/A"/>
    <s v="NEGATIVE"/>
    <d v="2024-05-02T00:00:00"/>
    <d v="2024-05-02T00:00:00"/>
    <s v="COMPLETE"/>
    <s v="FIT TO WORK"/>
    <s v="ENDORSED "/>
    <s v="PENDING RESULT"/>
    <d v="2024-05-31T00:00:00"/>
    <m/>
    <s v="CIBI"/>
    <s v="SS NUMBER SLIP"/>
    <m/>
    <n v="251652883"/>
    <s v="ID"/>
    <m/>
    <n v="70262876088"/>
    <s v="MDF"/>
    <m/>
    <n v="121340808308"/>
    <s v="ID"/>
    <m/>
    <n v="630609810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6"/>
    <s v="ESTRADA"/>
    <s v="MHEYLA JEAN"/>
    <s v="PESCADERO"/>
    <d v="1982-10-25T00:00:00"/>
    <n v="9817172789"/>
    <s v="mheyla82@gmail.com"/>
    <s v="YES"/>
    <s v="ORIGINAL NBI CLEARANCE SUBMITTED"/>
    <d v="2024-12-04T00:00:00"/>
    <d v="2024-04-23T00:00:00"/>
    <s v="N/A"/>
    <s v="N/A"/>
    <s v="NEGATIVE"/>
    <d v="2024-04-20T00:00:00"/>
    <d v="2024-04-20T00:00:00"/>
    <s v="COMPLETE"/>
    <s v="FIT TO WORK"/>
    <s v="ENDORSED "/>
    <s v="PENDING RESULT"/>
    <d v="2024-05-31T00:00:00"/>
    <m/>
    <s v="CIBI"/>
    <s v=" E - FORM"/>
    <m/>
    <n v="730603599"/>
    <s v="MDR"/>
    <m/>
    <n v="120251258576"/>
    <s v="MDF"/>
    <m/>
    <n v="121343596510"/>
    <s v="ORUS"/>
    <m/>
    <n v="239861246"/>
    <s v="N/A"/>
    <s v="N/A"/>
    <s v="N/A"/>
    <s v="N/A"/>
    <s v="N/A"/>
    <s v="N/A"/>
    <s v="YES"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1"/>
    <s v="ACCOUNT ASSOCIATE"/>
    <s v="CLARK"/>
    <x v="19"/>
    <s v="COMCAST XM"/>
    <d v="2024-05-31T00:00:00"/>
    <n v="4266197"/>
    <s v="FERNANDO"/>
    <s v="RICEL"/>
    <s v="HIPOLITO"/>
    <d v="2000-04-27T00:00:00"/>
    <n v="9487233630"/>
    <s v="ricelfernando47@gmail.com"/>
    <s v="YES"/>
    <s v="ORIGINAL NBI CLEARANCE SUBMITTED"/>
    <d v="2025-06-05T00:00:00"/>
    <d v="2024-06-19T00:00:00"/>
    <m/>
    <m/>
    <s v="NEGATIVE"/>
    <d v="2024-05-31T00:00:00"/>
    <d v="2024-05-31T00:00:00"/>
    <s v="COMPLETE"/>
    <s v="FIT TO WORK"/>
    <s v="ENDORSED "/>
    <s v="PENDING RESULT"/>
    <d v="2024-05-31T00:00:00"/>
    <m/>
    <s v="CIBI"/>
    <s v="PERSONAL RECORD"/>
    <m/>
    <n v="350518806"/>
    <s v="MDR"/>
    <m/>
    <n v="142512800954"/>
    <s v="MDF"/>
    <m/>
    <n v="121282994790"/>
    <s v="1904 FORM"/>
    <m/>
    <n v="50461505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8"/>
    <s v="GUARIN"/>
    <s v="CARIECAINE"/>
    <s v="MORALES"/>
    <d v="1991-09-01T00:00:00"/>
    <n v="9852817969"/>
    <s v="c9322152@gmail.com"/>
    <s v="YES"/>
    <s v="ORIGINAL NBI CLEARANCE SUBMITTED"/>
    <d v="2025-04-08T00:00:00"/>
    <d v="2024-04-08T00:00:00"/>
    <s v="N/A"/>
    <s v="N/A"/>
    <s v="NEGATIVE"/>
    <d v="2024-04-08T00:00:00"/>
    <d v="2024-04-08T00:00:00"/>
    <s v="COMPLETE"/>
    <s v="FIT TO WORK"/>
    <s v="ENDORSED "/>
    <s v="PENDING RESULT"/>
    <d v="2024-05-31T00:00:00"/>
    <m/>
    <s v="CIBI"/>
    <s v="E-FORM"/>
    <m/>
    <n v="236299478"/>
    <s v="ID"/>
    <m/>
    <n v="80513958440"/>
    <s v="MDF"/>
    <m/>
    <n v="121112861967"/>
    <s v="ID"/>
    <m/>
    <n v="345147715"/>
    <s v="N/A"/>
    <s v="N/A"/>
    <s v="YES"/>
    <s v="YES"/>
    <d v="2021-09-01T00:00:00"/>
    <d v="2021-10-18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199"/>
    <s v="HERNANDEZ"/>
    <s v="RYAN CHRISTIAN"/>
    <s v="LUGTU"/>
    <d v="1997-09-02T00:00:00"/>
    <n v="9455478577"/>
    <s v="christianryanhernandez02@gmail.com"/>
    <s v="YES"/>
    <s v="ORIGINAL NBI CLEARANCE SUBMITTED"/>
    <d v="2025-05-20T00:00:00"/>
    <d v="2024-06-03T00:00:00"/>
    <s v="YES"/>
    <d v="2024-05-31T00:00:00"/>
    <s v="NEGATIVE"/>
    <d v="2024-05-10T00:00:00"/>
    <d v="2024-05-10T00:00:00"/>
    <s v="COMPLETE"/>
    <s v="FIT TO WORK"/>
    <s v="ENDORSED "/>
    <s v="PENDING RESULT"/>
    <d v="2024-05-31T00:00:00"/>
    <m/>
    <s v="CIBI"/>
    <s v="SS NUMBER SLIP"/>
    <m/>
    <n v="3480608207"/>
    <s v="MDR"/>
    <m/>
    <n v="70259535164"/>
    <s v="MDF"/>
    <m/>
    <n v="121240380307"/>
    <s v="ID"/>
    <m/>
    <n v="609104942"/>
    <s v="N/A"/>
    <s v="N/A"/>
    <s v="N/A"/>
    <s v="N/A"/>
    <s v="N/A"/>
    <s v="N/A"/>
    <s v="YES"/>
    <m/>
    <m/>
    <s v="YES"/>
    <s v="YES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0"/>
    <s v="JACOB"/>
    <s v="JESSICA"/>
    <s v="PELAYO"/>
    <d v="1998-12-14T00:00:00"/>
    <m/>
    <s v="justinenicojacob1@gmail.com"/>
    <s v="YES"/>
    <s v="ORIGINAL NBI CLEARANCE SUBMITTED"/>
    <d v="2025-05-23T00:00:00"/>
    <d v="2024-06-05T00:00:00"/>
    <s v="YES"/>
    <d v="2024-05-31T00:00:00"/>
    <s v="NEGATIVE"/>
    <d v="2024-05-17T00:00:00"/>
    <d v="2024-05-17T00:00:00"/>
    <s v="COMPLETE"/>
    <s v="FIT TO WORK"/>
    <s v="ENDORSED "/>
    <s v="PENDING RESULT"/>
    <d v="2024-05-31T00:00:00"/>
    <m/>
    <s v="CIBI"/>
    <s v="PERSONAL RECORD"/>
    <m/>
    <n v="242065450"/>
    <s v="ID"/>
    <m/>
    <n v="12514688778"/>
    <s v="MP2"/>
    <m/>
    <n v="121200940088"/>
    <s v="ID"/>
    <m/>
    <n v="33798207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1"/>
    <s v="LACSON"/>
    <s v="JUSTINE CHARLES"/>
    <s v="ENRIQUEZ"/>
    <d v="2001-10-14T00:00:00"/>
    <n v="9193055731"/>
    <s v="it.justinecharleselacson@gmail.com"/>
    <s v="YES"/>
    <s v="ORIGINAL NBI CLEARANCE SUBMITTED"/>
    <d v="2025-05-28T00:00:00"/>
    <d v="2024-06-04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SS NUMBER SLIP"/>
    <m/>
    <n v="250847767"/>
    <s v="MDR"/>
    <m/>
    <n v="72506978743"/>
    <s v="MDF"/>
    <m/>
    <n v="121276676881"/>
    <s v="DIGITAL TIN ID"/>
    <m/>
    <s v="650-727-299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1"/>
    <s v="ACCOUNT ASSOCIATE"/>
    <s v="CLARK"/>
    <x v="19"/>
    <s v="COMCAST XM"/>
    <d v="2024-05-31T00:00:00"/>
    <n v="4266202"/>
    <s v="LAGMAN"/>
    <s v="JONESSA MAE"/>
    <s v="GUINA"/>
    <d v="1995-05-29T00:00:00"/>
    <n v="9925841009"/>
    <s v="jonessalagman21@gmail.com"/>
    <s v="YES"/>
    <s v="ORIGINAL NBI CLEARANCE SUBMITTED"/>
    <d v="2025-05-22T00:00:00"/>
    <d v="2024-06-04T00:00:00"/>
    <s v="YES"/>
    <d v="2024-05-31T00:00:00"/>
    <s v="NEGATIVE"/>
    <d v="2024-05-07T00:00:00"/>
    <d v="2024-05-07T00:00:00"/>
    <s v="COMPLETE"/>
    <s v="FIT TO WORK"/>
    <s v="ENDORSED "/>
    <s v="PENDING RESULT"/>
    <d v="2024-05-31T00:00:00"/>
    <m/>
    <s v="CIBI"/>
    <s v="E-FORM"/>
    <m/>
    <n v="238225013"/>
    <s v="ID"/>
    <m/>
    <n v="72502475968"/>
    <s v="MDF"/>
    <m/>
    <n v="121170859193"/>
    <s v="ID"/>
    <m/>
    <n v="32982291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1"/>
    <s v="ACCOUNT ASSOCIATE"/>
    <s v="CLARK"/>
    <x v="19"/>
    <s v="COMCAST XM"/>
    <d v="2024-05-31T00:00:00"/>
    <n v="4266203"/>
    <s v="LORENZO"/>
    <s v="KARA AALIYAH"/>
    <s v="BALITON"/>
    <d v="2003-12-11T00:00:00"/>
    <n v="9279696096"/>
    <s v="lorenzokaraaaliyah@gmail.com"/>
    <s v="YES"/>
    <s v="ORIGINAL NBI CLEARANCE SUBMITTED"/>
    <d v="2025-05-20T00:00:00"/>
    <d v="2024-05-2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3515088718"/>
    <s v="ID"/>
    <m/>
    <n v="82518801402"/>
    <s v="MDF"/>
    <m/>
    <n v="12129276649"/>
    <s v="ORUS"/>
    <s v="DONE ORUS REGISTRATION"/>
    <n v="651265181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4"/>
    <s v="MANUNTAG"/>
    <s v="REIGNE ANNE"/>
    <s v="-"/>
    <d v="2003-09-11T00:00:00"/>
    <n v="9637849843"/>
    <s v="manuntagreigneanne@gmail.com"/>
    <s v="YES"/>
    <s v="ORIGINAL NBI CLEARANCE SUBMITTED"/>
    <d v="2025-06-10T00:00:00"/>
    <d v="2024-06-10T00:00:00"/>
    <s v="YES"/>
    <d v="2024-05-31T00:00:00"/>
    <s v="NEGATIVE"/>
    <d v="2024-05-31T00:00:00"/>
    <d v="2024-05-31T00:00:00"/>
    <s v="COMPLETE"/>
    <s v="FIT TO WORK"/>
    <s v="ENDORSED "/>
    <s v="PENDING RESULT"/>
    <d v="2024-05-31T00:00:00"/>
    <m/>
    <s v="CIBI"/>
    <s v="SS NUMBER SLIP"/>
    <m/>
    <n v="252005947"/>
    <s v="ID"/>
    <m/>
    <n v="70262966486"/>
    <s v="MP2"/>
    <m/>
    <n v="121342744736"/>
    <s v="DIGITAL TIN ID"/>
    <s v="DONE ORUS REGISTRATION"/>
    <n v="65211817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5"/>
    <s v="MONTAÑEZ"/>
    <s v="AIRENE"/>
    <s v="ELIJIO"/>
    <d v="2002-05-23T00:00:00"/>
    <n v="9360561078"/>
    <s v="maguigadjake30@gmail.com"/>
    <s v="YES"/>
    <s v="ORIGINAL NBI CLEARANCE SUBMITTED"/>
    <d v="2025-05-31T00:00:00"/>
    <d v="2024-05-31T00:00:00"/>
    <s v="N/A"/>
    <s v="N/A"/>
    <s v="NEGATIVE"/>
    <d v="2024-05-31T00:00:00"/>
    <d v="2024-05-31T00:00:00"/>
    <s v="COMPLETE"/>
    <s v="FIT TO WORK"/>
    <s v="ENDORSED "/>
    <s v="PENDING RESULT"/>
    <d v="2024-05-31T00:00:00"/>
    <m/>
    <s v="CIBI"/>
    <s v="REGISTRATION INFORMATION"/>
    <m/>
    <n v="251924906"/>
    <s v="MDR"/>
    <m/>
    <n v="72022975928"/>
    <s v="MDF"/>
    <m/>
    <n v="121342135524"/>
    <s v="ORUS"/>
    <s v="DONE ORUS REGISTRATION"/>
    <n v="65315485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6"/>
    <s v="NICOLAS"/>
    <s v="LYKA"/>
    <s v="BAUTISTA"/>
    <d v="1999-11-21T00:00:00"/>
    <n v="9357308416"/>
    <s v="nicolas.lykab@gmail.com"/>
    <s v="YES"/>
    <s v="ORIGINAL NBI CLEARANCE SUBMITTED"/>
    <d v="2025-02-14T00:00:00"/>
    <d v="2024-02-14T00:00:00"/>
    <s v="N/A"/>
    <s v="N/A"/>
    <s v="NEGATIVE"/>
    <d v="2024-05-29T00:00:00"/>
    <d v="2024-05-29T00:00:00"/>
    <s v="COMPLETE"/>
    <s v="FIT TO WORK"/>
    <s v="ENDORSED "/>
    <s v="PENDING RESULT"/>
    <d v="2024-05-31T00:00:00"/>
    <m/>
    <s v="CIBI"/>
    <s v="E-FORM"/>
    <m/>
    <n v="250866492"/>
    <s v="MDR"/>
    <m/>
    <n v="212514179902"/>
    <s v="MDF"/>
    <m/>
    <n v="121336263836"/>
    <s v="ORUS"/>
    <m/>
    <n v="646257123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7"/>
    <s v="PITPIT"/>
    <s v="MICA"/>
    <s v="DABU"/>
    <d v="2000-10-19T00:00:00"/>
    <n v="9563553932"/>
    <s v="pitpitmicad@gmail.com"/>
    <s v="YES"/>
    <s v="ORIGINAL NBI CLEARANCE SUBMITTED"/>
    <d v="2025-05-20T00:00:00"/>
    <d v="2024-05-2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446907000"/>
    <s v="MDR"/>
    <m/>
    <n v="92519200033"/>
    <s v="MP2"/>
    <m/>
    <n v="121342744736"/>
    <s v="ORUS"/>
    <s v="DONE ORUS REGISTRATION"/>
    <n v="651603702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8"/>
    <s v="REBLANDO"/>
    <s v="FATIMA"/>
    <s v="OLIVEROS"/>
    <d v="1999-11-07T00:00:00"/>
    <n v="9360566613"/>
    <s v="fatimareblando@gmail.com"/>
    <s v="YES"/>
    <s v="ORIGINAL NBI CLEARANCE SUBMITTED"/>
    <d v="2025-05-23T00:00:00"/>
    <d v="2024-05-23T00:00:00"/>
    <s v="N/A"/>
    <s v="N/A"/>
    <s v="NEGATIVE"/>
    <d v="2024-05-16T00:00:00"/>
    <d v="2024-05-16T00:00:00"/>
    <s v="COMPLETE"/>
    <s v="FIT TO WORK"/>
    <s v="ENDORSED "/>
    <s v="PENDING RESULT"/>
    <d v="2024-05-31T00:00:00"/>
    <m/>
    <s v="CIBI"/>
    <s v="SS NUMBER SLIP"/>
    <m/>
    <n v="3483640165"/>
    <s v="ID"/>
    <m/>
    <n v="102509293004"/>
    <s v="ID"/>
    <m/>
    <n v="121248771634"/>
    <s v="ORUS"/>
    <m/>
    <n v="752213344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09"/>
    <s v="RETUCSAN"/>
    <s v="EDLYN"/>
    <s v="ORQUIOLA"/>
    <d v="1992-05-10T00:00:00"/>
    <n v="9693616794"/>
    <s v="edlynretucsan102917@gmail.com"/>
    <s v="YES"/>
    <s v="ORIGINAL NBI CLEARANCE SUBMITTED"/>
    <d v="2025-06-03T00:00:00"/>
    <d v="2024-06-0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E-FORM"/>
    <m/>
    <n v="226349299"/>
    <s v="ID"/>
    <m/>
    <n v="70506639156"/>
    <s v="MP2"/>
    <m/>
    <n v="121153514187"/>
    <s v="ID"/>
    <m/>
    <n v="29178039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10"/>
    <s v="REYES"/>
    <s v="LARA ALYSSA"/>
    <s v="MIRANDA"/>
    <d v="1999-06-20T00:00:00"/>
    <n v="9483830320"/>
    <s v="laraalyssareyes@gmail.com"/>
    <s v="YES"/>
    <s v="ORIGINAL NBI CLEARANCE SUBMITTED"/>
    <d v="2025-05-24T00:00:00"/>
    <d v="2024-06-03T00:00:00"/>
    <s v="N/A"/>
    <s v="N/A"/>
    <s v="NEGATIVE"/>
    <d v="2024-05-25T00:00:00"/>
    <d v="2024-05-25T00:00:00"/>
    <s v="COMPLETE"/>
    <s v="FIT TO WORK"/>
    <s v="ENDORSED "/>
    <s v="PENDING RESULT"/>
    <d v="2024-05-31T00:00:00"/>
    <m/>
    <s v="CIBI"/>
    <s v="E-FORM"/>
    <m/>
    <n v="247205561"/>
    <s v="MDR"/>
    <m/>
    <n v="70261028016"/>
    <s v="MDF"/>
    <m/>
    <n v="121303689833"/>
    <s v="ORUS"/>
    <m/>
    <n v="63213674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11"/>
    <s v="TIMBOL"/>
    <s v="GABRIELLE ANDREA"/>
    <s v="CAPULONG"/>
    <d v="2001-06-26T00:00:00"/>
    <n v="9995103038"/>
    <s v="gabandreatimbol@gmail.com"/>
    <s v="YES"/>
    <s v="ORIGINAL NBI CLEARANCE SUBMITTED"/>
    <d v="2025-05-24T00:00:00"/>
    <d v="2024-06-10T00:00:00"/>
    <m/>
    <m/>
    <s v="NEGATIVE"/>
    <d v="2024-05-24T00:00:00"/>
    <d v="2024-05-24T00:00:00"/>
    <s v="COMPLETE"/>
    <s v="FIT TO WORK"/>
    <s v="ENDORSED "/>
    <s v="PENDING RESULT"/>
    <d v="2024-05-31T00:00:00"/>
    <m/>
    <s v="CIBI"/>
    <s v="ONLINE STATIC"/>
    <m/>
    <n v="247073638"/>
    <s v="MDR"/>
    <m/>
    <n v="72502460464"/>
    <s v="MP2"/>
    <m/>
    <n v="121335380357"/>
    <s v="ID"/>
    <m/>
    <n v="63583992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0"/>
    <s v="ACCOUNT ASSOCIATE"/>
    <s v="CLARK"/>
    <x v="19"/>
    <s v="COMCAST XM"/>
    <d v="2024-05-31T00:00:00"/>
    <n v="4266212"/>
    <s v="TUAZON"/>
    <s v="MA. CHRISTINE JOY"/>
    <s v="MANALO"/>
    <d v="2001-11-20T00:00:00"/>
    <n v="9493690201"/>
    <s v="tuazonjoy011215@gmail.com"/>
    <s v="YES"/>
    <s v="ORIGINAL NBI CLEARANCE SUBMITTED"/>
    <d v="2025-05-20T00:00:00"/>
    <d v="2024-05-3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251123972"/>
    <s v="ID"/>
    <m/>
    <n v="70262862532"/>
    <s v="MDF"/>
    <m/>
    <n v="121339104730"/>
    <s v="ORUS"/>
    <s v="DONE ORUS REGISTRATION"/>
    <n v="651271487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VXP0091"/>
    <x v="1"/>
    <s v="ACCOUNT ASSOCIATE"/>
    <s v="CLARK"/>
    <x v="19"/>
    <s v="COMCAST XM"/>
    <d v="2024-05-31T00:00:00"/>
    <n v="4266213"/>
    <s v="UBANDO"/>
    <s v="TRISHA MAE"/>
    <s v="GOMEZ"/>
    <d v="2004-01-23T00:00:00"/>
    <n v="9127452524"/>
    <s v="trishamaeubando@gmail.com"/>
    <s v="YES"/>
    <s v="ORIGINAL NBI CLEARANCE SUBMITTED"/>
    <d v="2024-09-05T00:00:00"/>
    <d v="2023-09-15T00:00:00"/>
    <s v="N/A"/>
    <s v="N/A"/>
    <s v="NEGATIVE"/>
    <d v="2024-05-06T00:00:00"/>
    <d v="2024-05-06T00:00:00"/>
    <s v="COMPLETE"/>
    <s v="FIT TO WORK"/>
    <s v="ENDORSED "/>
    <s v="PENDING RESULT"/>
    <d v="2024-05-31T00:00:00"/>
    <m/>
    <s v="CIBI"/>
    <s v="SS NUMBER SLIP"/>
    <m/>
    <n v="249881349"/>
    <s v="ID"/>
    <m/>
    <n v="72531297629"/>
    <s v="MDF"/>
    <m/>
    <n v="121327499864"/>
    <s v="TIN ID"/>
    <m/>
    <n v="652075215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d v="2024-06-21T00:00:00"/>
    <d v="2024-06-28T00:00:00"/>
    <n v="106"/>
    <s v=""/>
    <s v="MARIA PLATON"/>
    <n v="0"/>
    <x v="3"/>
    <s v="CLARK -VXP0091"/>
    <x v="1"/>
    <s v="ACCOUNT ASSOCIATE"/>
    <s v="CLARK"/>
    <x v="19"/>
    <s v="COMCAST XM"/>
    <d v="2024-05-31T00:00:00"/>
    <n v="4266214"/>
    <s v="YUMUL"/>
    <s v="AUBREY ANN"/>
    <s v="DE LARA"/>
    <d v="1996-07-30T00:00:00"/>
    <n v="9850523329"/>
    <s v="aubreyanndelara@gmail.com"/>
    <s v="YES"/>
    <s v="ORIGINAL NBI CLEARANCE SUBMITTED"/>
    <d v="2024-12-20T00:00:00"/>
    <d v="2024-01-08T00:00:00"/>
    <s v="N/A"/>
    <s v="N/A"/>
    <s v="NEGATIVE"/>
    <d v="2023-12-28T00:00:00"/>
    <d v="2023-12-28T00:00:00"/>
    <s v="COMPLETE"/>
    <s v="FIT TO WORK"/>
    <s v="ENDORSED "/>
    <s v="PENDING RESULT"/>
    <d v="2024-05-31T00:00:00"/>
    <m/>
    <s v="CIBI"/>
    <s v="SS NUMBER SLIP"/>
    <m/>
    <n v="247485501"/>
    <s v="ID"/>
    <m/>
    <n v="70259043067"/>
    <m/>
    <m/>
    <m/>
    <s v="DIGITAL  TIN ID"/>
    <m/>
    <n v="639788053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0"/>
    <n v="1"/>
    <n v="1"/>
    <n v="1"/>
    <n v="0"/>
    <n v="1"/>
    <n v="1"/>
    <n v="1"/>
    <n v="0"/>
    <m/>
    <n v="6"/>
  </r>
  <r>
    <s v="LUZON 1"/>
    <s v="OTHERS"/>
    <s v="COMPLETED"/>
    <s v="Jun"/>
    <x v="13"/>
    <d v="2024-06-21T00:00:00"/>
    <d v="2024-06-28T00:00:00"/>
    <n v="106"/>
    <s v=""/>
    <s v="MARIA PLATON"/>
    <n v="1"/>
    <x v="3"/>
    <s v="CLARK - VXP0007"/>
    <x v="0"/>
    <s v="ACCOUNT ASSOCIATE"/>
    <s v="CLARK"/>
    <x v="18"/>
    <s v="COMCAST REPAIR VOICE"/>
    <d v="2024-05-31T00:00:00"/>
    <n v="4266215"/>
    <s v="OSORIO"/>
    <s v="CHLOE MARIE"/>
    <s v="RONDA"/>
    <d v="2002-04-20T00:00:00"/>
    <n v="9128589553"/>
    <s v="ocmosorio20@gmail.com"/>
    <s v="YES"/>
    <s v="ORIGINAL NBI CLEARANCE SUBMITTED"/>
    <d v="2025-05-02T00:00:00"/>
    <d v="2024-05-24T00:00:00"/>
    <s v="N/A"/>
    <s v="N/A"/>
    <s v="NEGATIVE"/>
    <d v="2024-05-22T00:00:00"/>
    <d v="2024-05-22T00:00:00"/>
    <s v="COMPLETE"/>
    <s v="FIT TO WORK"/>
    <s v="ENDORSED "/>
    <s v="PENDING RESULT"/>
    <d v="2024-05-31T00:00:00"/>
    <m/>
    <s v="CIBI"/>
    <s v="SS NUMBER SLIP"/>
    <m/>
    <n v="3519844026"/>
    <s v="ID"/>
    <m/>
    <n v="70261099460"/>
    <s v="MP2"/>
    <m/>
    <n v="121298383734"/>
    <s v="ORUS"/>
    <m/>
    <n v="50895372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298"/>
    <s v="BARQUIN"/>
    <s v="JUSTINE"/>
    <s v="DENIÑA"/>
    <d v="2005-06-21T00:00:00"/>
    <n v="9984027128"/>
    <s v="justinebarquin54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d v="2024-06-05T00:00:00"/>
    <m/>
    <s v="CIBI"/>
    <s v="PERSONAL RECORD"/>
    <m/>
    <n v="250525490"/>
    <s v="ID"/>
    <m/>
    <n v="72532197210"/>
    <s v="MDF"/>
    <m/>
    <n v="121333144875"/>
    <s v="ORUS"/>
    <m/>
    <n v="64185458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299"/>
    <s v="CATIPON"/>
    <s v="JENNELYN"/>
    <s v="HINO-O"/>
    <d v="2003-12-15T00:00:00"/>
    <n v="9918160615"/>
    <s v="jennycatipon15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3516398203"/>
    <s v="ID"/>
    <m/>
    <n v="72502508270"/>
    <s v="MDF"/>
    <m/>
    <n v="121294360710"/>
    <s v="ORUS"/>
    <s v="DONE ORUS REGISTRATION"/>
    <n v="65166822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00"/>
    <s v="DELOS SANTOS"/>
    <s v="RUBEN"/>
    <s v="CRISOSTOMO"/>
    <d v="1981-07-27T00:00:00"/>
    <n v="9194683494"/>
    <s v="benz27delossantos@gmail.com"/>
    <s v="YES"/>
    <s v="ORIGINAL NBI CLEARANCE SUBMITTED"/>
    <d v="2025-05-17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S ID"/>
    <m/>
    <n v="217590361"/>
    <s v="ID"/>
    <m/>
    <n v="70503077386"/>
    <s v="MDF"/>
    <m/>
    <n v="12105391136"/>
    <s v="TIN VERIFICATION SLIP"/>
    <m/>
    <n v="23304328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01"/>
    <s v="DIZON"/>
    <s v="BENIGNO"/>
    <s v="LEE"/>
    <d v="1985-11-27T00:00:00"/>
    <n v="9666420345"/>
    <s v="noydizon27@gmail.com"/>
    <s v="YES"/>
    <s v="ORIGINAL NBI CLEARANCE SUBMITTED"/>
    <d v="2025-05-13T00:00:00"/>
    <d v="2024-05-24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220525527"/>
    <s v="ID"/>
    <m/>
    <n v="190265306989"/>
    <s v="MDF"/>
    <m/>
    <n v="121005766670"/>
    <s v="TIN VERIFICATION SLIP"/>
    <m/>
    <n v="25397503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02"/>
    <s v="ENRIQUEZ"/>
    <s v="STEPHANIE"/>
    <s v="-"/>
    <d v="2001-11-06T00:00:00"/>
    <n v="9914048823"/>
    <s v="enriquezstephaniee@gmail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48292007"/>
    <s v="ID"/>
    <m/>
    <n v="70262898189"/>
    <s v="MDF"/>
    <m/>
    <n v="121313346677"/>
    <s v="TIN VERIFICATION SLIP"/>
    <m/>
    <n v="71865470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0"/>
    <x v="4"/>
    <s v="CLARK - VXP0118"/>
    <x v="1"/>
    <s v="ACCOUNT ASSOCIATE"/>
    <s v="CLARK"/>
    <x v="20"/>
    <s v="FIS"/>
    <d v="2024-06-05T00:00:00"/>
    <n v="4266303"/>
    <s v="GARCIA"/>
    <s v="SUNSHINE"/>
    <s v="JACALNE"/>
    <d v="2001-03-29T00:00:00"/>
    <n v="9369521693"/>
    <s v="garciasunshine750@gmail.com"/>
    <s v="YES"/>
    <s v="ORIGINAL NBI CLEARANCE SUBMITTED"/>
    <d v="2025-05-20T00:00:00"/>
    <d v="2024-05-30T00:00:00"/>
    <s v="N/A"/>
    <s v="N/A"/>
    <s v="NEGATIVE"/>
    <m/>
    <m/>
    <s v="COMPLETE"/>
    <s v="FIT TO WORK"/>
    <s v="ENDORSED "/>
    <s v="PENDING RESULT"/>
    <d v="2024-06-05T00:00:00"/>
    <m/>
    <s v="CIBI"/>
    <s v="PERSONAL RECORD"/>
    <m/>
    <n v="3506610108"/>
    <s v="MDR"/>
    <m/>
    <n v="72513107332"/>
    <s v="MDF"/>
    <m/>
    <n v="121284076871"/>
    <m/>
    <s v="FOR ORUS REGISTRATION 08.28 - for resend "/>
    <m/>
    <s v="N/A"/>
    <s v="N/A"/>
    <s v="N/A"/>
    <s v="N/A"/>
    <s v="N/A"/>
    <s v="N/A"/>
    <m/>
    <m/>
    <m/>
    <s v="YES"/>
    <s v="YES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04"/>
    <s v="JOSEPH"/>
    <s v="ANGELICA"/>
    <s v="DAYRIT"/>
    <d v="2004-04-02T00:00:00"/>
    <n v="9762731644"/>
    <s v="g3lyca@gmail.com"/>
    <s v="YES"/>
    <s v="ORIGINAL NBI CLEARANCE SUBMITTED"/>
    <d v="2025-05-17T00:00:00"/>
    <d v="2024-05-17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249735974"/>
    <s v="MDR"/>
    <m/>
    <n v="70262444358"/>
    <s v="MDF"/>
    <m/>
    <n v="121326024680"/>
    <s v="ORUS"/>
    <m/>
    <n v="65200670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1"/>
    <s v="ACCOUNT ASSOCIATE"/>
    <s v="CLARK"/>
    <x v="20"/>
    <s v="FIS"/>
    <d v="2024-06-05T00:00:00"/>
    <n v="4266305"/>
    <s v="LUCAS"/>
    <s v="PRINCESS"/>
    <s v="CAPUA"/>
    <d v="1999-04-02T00:00:00"/>
    <n v="9690914058"/>
    <s v="lucasprincess02@gmail.com"/>
    <s v="YES"/>
    <s v="ORIGINAL NBI CLEARANCE SUBMITTED"/>
    <d v="2024-10-24T00:00:00"/>
    <d v="2023-11-17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0287709"/>
    <s v="ID"/>
    <m/>
    <n v="52509440573"/>
    <s v="MDF"/>
    <m/>
    <n v="121330987345"/>
    <s v="ID"/>
    <m/>
    <n v="637395115"/>
    <s v="N/A"/>
    <s v="N/A"/>
    <s v="N/A"/>
    <s v="N/A"/>
    <s v="N/A"/>
    <s v="N/A"/>
    <m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06"/>
    <s v="PALAD"/>
    <s v="REYMUNDA"/>
    <s v="TAMBONG"/>
    <d v="1984-11-06T00:00:00"/>
    <n v="9179795731"/>
    <s v="tambon27@gmail.com"/>
    <s v="YES"/>
    <s v="ORIGINAL NBI CLEARANCE SUBMITTED"/>
    <d v="2025-04-16T00:00:00"/>
    <d v="2024-04-16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3485420545"/>
    <s v="ID"/>
    <m/>
    <n v="70262887896"/>
    <s v="MP2"/>
    <m/>
    <n v="121339317108"/>
    <s v="ID"/>
    <m/>
    <n v="624647290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07"/>
    <s v="PATAWARAN"/>
    <s v="APRIL"/>
    <s v="RIVERA"/>
    <d v="2003-04-08T00:00:00"/>
    <n v="9062070104"/>
    <s v="aprilpatawaran08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674"/>
    <s v="MDR"/>
    <m/>
    <n v="72528968261"/>
    <s v="MDF"/>
    <m/>
    <n v="121341771958"/>
    <s v="DIGITAL ID"/>
    <s v="DONE ORUS REGISTRATION"/>
    <n v="65167145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1"/>
    <s v="ACCOUNT ASSOCIATE"/>
    <s v="CLARK"/>
    <x v="20"/>
    <s v="FIS"/>
    <d v="2024-06-05T00:00:00"/>
    <n v="4266308"/>
    <s v="QUIAMBAO"/>
    <s v="JOLINA"/>
    <s v="FLORES"/>
    <d v="1999-06-09T00:00:00"/>
    <n v="9074370478"/>
    <s v="quiambaojolina80@gmail.com"/>
    <s v="YES"/>
    <s v="ORIGINAL NBI CLEARANCE SUBMITTED"/>
    <d v="2025-01-26T00:00:00"/>
    <d v="2024-01-26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0782385"/>
    <s v="MDR"/>
    <m/>
    <n v="72511112940"/>
    <s v="MDF"/>
    <m/>
    <n v="121341678149"/>
    <s v="TIN VERIFICATION SLIP"/>
    <m/>
    <n v="642871393"/>
    <s v="N/A"/>
    <s v="N/A"/>
    <s v="N/A"/>
    <s v="N/A"/>
    <s v="N/A"/>
    <s v="N/A"/>
    <m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0"/>
    <x v="4"/>
    <s v="CLARK - VXP0118"/>
    <x v="1"/>
    <s v="ACCOUNT ASSOCIATE"/>
    <s v="CLARK"/>
    <x v="20"/>
    <s v="FIS"/>
    <d v="2024-06-05T00:00:00"/>
    <n v="4266309"/>
    <s v="RAMOS"/>
    <s v="AUBREY JANE"/>
    <s v="DALUSUNG"/>
    <d v="2002-10-01T00:00:00"/>
    <n v="9312034654"/>
    <s v="breyramos1002@gmail.com"/>
    <s v="YES"/>
    <s v="ORIGINAL NBI CLEARANCE SUBMITTED"/>
    <d v="2025-05-16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1391"/>
    <s v="ID"/>
    <m/>
    <n v="70262884951"/>
    <s v="MDF"/>
    <m/>
    <n v="121341596377"/>
    <m/>
    <s v="FOR VALIDATION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10"/>
    <s v="RIMANDO"/>
    <s v="ANGEL CATHLENE"/>
    <s v="GOLIÑA"/>
    <d v="2003-08-04T00:00:00"/>
    <n v="9159528023"/>
    <s v="angelrimando4@gmail.com"/>
    <s v="YES"/>
    <s v="ORIGINAL NBI CLEARANCE SUBMITTED"/>
    <d v="2025-05-16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357"/>
    <s v="ID"/>
    <m/>
    <n v="32513315111"/>
    <s v="MP2"/>
    <m/>
    <n v="121342284574"/>
    <s v="1904 FORM"/>
    <m/>
    <n v="65125147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0"/>
    <s v="ACCOUNT ASSOCIATE"/>
    <s v="CLARK"/>
    <x v="20"/>
    <s v="FIS"/>
    <d v="2024-06-05T00:00:00"/>
    <n v="4266311"/>
    <s v="SHEARER"/>
    <s v="ALYZA ASHLEY"/>
    <s v="DATU"/>
    <d v="2003-09-28T00:00:00"/>
    <n v="9162454036"/>
    <s v="ashleyshearer28@gmail.com"/>
    <s v="YES"/>
    <s v="ORIGINAL NBI CLEARANCE SUBMITTED"/>
    <d v="2025-05-16T00:00:00"/>
    <d v="2024-05-16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496"/>
    <s v="ID"/>
    <m/>
    <n v="72545712157"/>
    <s v="MDF"/>
    <m/>
    <n v="121342296105"/>
    <s v="ID"/>
    <m/>
    <n v="60716545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6T00:00:00"/>
    <d v="2024-07-03T00:00:00"/>
    <n v="101"/>
    <s v=""/>
    <s v="MARIA PLATON"/>
    <n v="1"/>
    <x v="4"/>
    <s v="CLARK - VXP0118"/>
    <x v="1"/>
    <s v="ACCOUNT ASSOCIATE"/>
    <s v="CLARK"/>
    <x v="20"/>
    <s v="FIS"/>
    <d v="2024-06-05T00:00:00"/>
    <n v="4266312"/>
    <s v="VALLEJOS"/>
    <s v="ANNA JANE"/>
    <s v="ORDEN"/>
    <d v="2000-01-16T00:00:00"/>
    <n v="9356284495"/>
    <s v="annajanevallejos@gmail.com"/>
    <s v="YES"/>
    <s v="ORIGINAL NBI CLEARANCE SUBMITTED"/>
    <d v="2024-08-25T00:00:00"/>
    <d v="2023-09-13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48764247"/>
    <s v="ID"/>
    <m/>
    <n v="52516822880"/>
    <s v="MDF"/>
    <m/>
    <n v="121326446132"/>
    <s v="ID"/>
    <m/>
    <n v="631519130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24"/>
    <s v="ALBERCA"/>
    <s v="FREDERICK"/>
    <s v="VIEJA"/>
    <d v="2003-07-30T00:00:00"/>
    <n v="9652609156"/>
    <s v="iamnotaking01@gmail.com"/>
    <s v="YES"/>
    <s v="ORIGINAL NBI CLEARANCE SUBMITTED"/>
    <d v="2025-06-05T00:00:00"/>
    <d v="2024-06-05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8841940"/>
    <s v="ID"/>
    <m/>
    <n v="70262182752"/>
    <s v="MDF"/>
    <m/>
    <n v="121313585009"/>
    <s v="ID"/>
    <m/>
    <n v="62516161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25"/>
    <s v="AMBROCIO"/>
    <s v="VANESSA"/>
    <s v="ESTORICO"/>
    <d v="2001-03-07T00:00:00"/>
    <n v="9066840356"/>
    <s v="3ssaaang@gmail.com"/>
    <s v="YES"/>
    <s v="ORIGINAL NBI CLEARANCE SUBMITTED"/>
    <d v="2025-02-01T00:00:00"/>
    <d v="2024-02-01T00:00:00"/>
    <m/>
    <m/>
    <s v="NEGATIVE"/>
    <m/>
    <m/>
    <s v="COMPLETE"/>
    <s v="FIT TO WORK"/>
    <s v="ENDORSED "/>
    <s v="PENDING RESULT"/>
    <d v="2024-06-07T00:00:00"/>
    <m/>
    <s v="CIBI"/>
    <s v="SS NUMBER SLIP"/>
    <m/>
    <n v="250734126"/>
    <s v="ID"/>
    <m/>
    <n v="70262741816"/>
    <s v="MDF"/>
    <m/>
    <n v="121334922671"/>
    <s v="ORUS"/>
    <s v="DONE ORUS REGISTRATION"/>
    <n v="65166981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26"/>
    <s v="BONDOC"/>
    <s v="KYLE CHRISTIAN"/>
    <s v="FLESTADO"/>
    <d v="2001-09-13T00:00:00"/>
    <n v="9610802476"/>
    <s v="kylebondoc01@gmail.com"/>
    <s v="YES"/>
    <s v="ORIGINAL NBI CLEARANCE SUBMITTED"/>
    <d v="2025-04-23T00:00:00"/>
    <d v="2024-05-06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51405797"/>
    <s v="ID"/>
    <m/>
    <n v="72503749697"/>
    <s v="MDF"/>
    <m/>
    <n v="121339592194"/>
    <s v="ORUS"/>
    <m/>
    <n v="64851203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27"/>
    <s v="CABEBE"/>
    <s v="KARL JUSTINE"/>
    <s v="GALANG"/>
    <d v="1999-11-23T00:00:00"/>
    <n v="9454437548"/>
    <s v="Justinecabebe1@gmail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6-07T00:00:00"/>
    <m/>
    <s v="CIBI"/>
    <s v="SS NUMBER SLIP"/>
    <m/>
    <n v="246818904"/>
    <s v="ID"/>
    <m/>
    <n v="72510405030"/>
    <s v="MDF"/>
    <m/>
    <n v="121299873404"/>
    <s v="ID"/>
    <m/>
    <n v="61591767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28"/>
    <s v="CONRADO"/>
    <s v="REGINA"/>
    <s v="SAMSON"/>
    <d v="1977-07-01T00:00:00"/>
    <n v="9677153764"/>
    <s v="reignaconrado@gmail.com"/>
    <s v="YES"/>
    <s v="ORIGINAL NBI CLEARANCE SUBMITTED"/>
    <d v="2025-06-06T00:00:00"/>
    <d v="2024-06-06T00:00:00"/>
    <s v="N/A"/>
    <s v="N/A"/>
    <s v="NEGATIVE"/>
    <m/>
    <m/>
    <s v="COMPLETE"/>
    <s v="FIT TO WORK"/>
    <s v="ENDORSED "/>
    <s v="PENDING RESULT"/>
    <d v="2024-06-07T00:00:00"/>
    <m/>
    <s v="CIBI"/>
    <s v="SSS ID"/>
    <m/>
    <n v="211753007"/>
    <s v="ID"/>
    <m/>
    <n v="70253452372"/>
    <s v="MDF"/>
    <m/>
    <n v="121036198040"/>
    <s v="TIN VERIFICATION SLIP"/>
    <m/>
    <n v="22522911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29"/>
    <s v="CORPUZ"/>
    <s v="ANNABELLE"/>
    <s v="GARCIA"/>
    <d v="1999-12-11T00:00:00"/>
    <n v="9303050187"/>
    <s v="annabellecorpuz99@gmail.com"/>
    <s v="YES"/>
    <s v="ORIGINAL NBI CLEARANCE SUBMITTED"/>
    <d v="2025-05-27T00:00:00"/>
    <d v="2024-06-04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7795741"/>
    <s v="MDR"/>
    <m/>
    <n v="212535012307"/>
    <s v="MDF"/>
    <m/>
    <n v="12138994411"/>
    <s v="DIGITAL ID"/>
    <s v="DONE ORUS REGISTRATION"/>
    <n v="65189386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0"/>
    <s v="CUADERNO"/>
    <s v="BERNARD"/>
    <s v="CAPANANG"/>
    <d v="1997-10-29T00:00:00"/>
    <n v="9675434980"/>
    <s v="bernard.cuaderno029@gmail.com"/>
    <s v="YES"/>
    <s v="ORIGINAL NBI CLEARANCE SUBMITTED"/>
    <d v="2025-06-04T00:00:00"/>
    <d v="2024-06-04T00:00:00"/>
    <s v="N/A"/>
    <s v="N/A"/>
    <s v="NEGATIVE"/>
    <d v="2024-05-30T00:00:00"/>
    <d v="2024-05-30T00:00:00"/>
    <s v="COMPLETE"/>
    <s v="FIT TO WORK"/>
    <s v="ENDORSED "/>
    <s v="PENDING RESULT"/>
    <d v="2024-06-07T00:00:00"/>
    <m/>
    <s v="CIBI"/>
    <s v="ONLINE STATIC"/>
    <m/>
    <n v="242734927"/>
    <s v="ID"/>
    <m/>
    <n v="72527151156"/>
    <s v="MP2"/>
    <m/>
    <n v="121209531269"/>
    <s v="ID"/>
    <m/>
    <n v="34267382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1"/>
    <s v="DELOTABO"/>
    <s v="CARLA"/>
    <s v="VELMES"/>
    <d v="2000-02-28T00:00:00"/>
    <n v="9616246452"/>
    <s v="delotabocarla28@gmail.com"/>
    <s v="YES"/>
    <s v="ORIGINAL NBI CLEARANCE SUBMITTED"/>
    <d v="2025-06-06T00:00:00"/>
    <d v="2024-06-06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3482903502"/>
    <s v="ID"/>
    <m/>
    <n v="70260110754"/>
    <s v="MP2"/>
    <m/>
    <n v="121246551547"/>
    <s v="ID"/>
    <m/>
    <n v="75575534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2"/>
    <s v="EDER"/>
    <s v="MARCIE LIANE"/>
    <s v="FRANCO"/>
    <d v="2003-12-11T00:00:00"/>
    <n v="9693685371"/>
    <s v="Franco_marcie@yahoo.com"/>
    <s v="YES"/>
    <s v="ORIGINAL NBI CLEARANCE SUBMITTED"/>
    <d v="2024-11-20T00:00:00"/>
    <d v="2023-11-20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50421277"/>
    <s v="ID"/>
    <m/>
    <n v="72503617375"/>
    <s v="MDF"/>
    <m/>
    <n v="121331935269"/>
    <s v="ORUS"/>
    <s v="DONE ORUS REGISTRATION "/>
    <n v="651864729"/>
    <s v="N/A"/>
    <s v="N/A"/>
    <m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3"/>
    <s v="GARCIA"/>
    <s v="KIM CARLO"/>
    <s v="VENDIVIL"/>
    <d v="2002-05-07T00:00:00"/>
    <n v="9466858235"/>
    <s v="kimcarlogarcia017@gmail.com"/>
    <s v="YES"/>
    <s v="ORIGINAL NBI CLEARANCE SUBMITTED"/>
    <d v="2025-06-10T00:00:00"/>
    <d v="2024-06-19T00:00:00"/>
    <m/>
    <m/>
    <s v="NEGATIVE"/>
    <m/>
    <m/>
    <s v="COMPLETE"/>
    <s v="FIT TO WORK"/>
    <s v="ENDORSED "/>
    <s v="PENDING RESULT"/>
    <d v="2024-06-07T00:00:00"/>
    <m/>
    <s v="CIBI"/>
    <s v="SS NUMBER SLIP"/>
    <m/>
    <n v="252090088"/>
    <s v="ID"/>
    <m/>
    <n v="72504480667"/>
    <s v="MDF"/>
    <m/>
    <n v="121343150569"/>
    <s v="1904 FORM"/>
    <m/>
    <n v="65156737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4"/>
    <s v="GAW"/>
    <s v="HAILLEY FAITH"/>
    <s v="BABARAN"/>
    <d v="2004-09-27T00:00:00"/>
    <n v="9923662522"/>
    <s v="gawhailley@gmail.com"/>
    <s v="YES"/>
    <s v="ORIGINAL NBI CLEARANCE SUBMITTED"/>
    <d v="2025-05-31T00:00:00"/>
    <d v="2024-05-31T00:00:00"/>
    <s v="N/A"/>
    <s v="N/A"/>
    <s v="NEGATIVE"/>
    <d v="2024-05-06T00:00:00"/>
    <d v="2024-05-06T00:00:00"/>
    <s v="COMPLETE"/>
    <s v="FIT TO WORK"/>
    <s v="ENDORSED "/>
    <s v="PENDING RESULT"/>
    <d v="2024-06-07T00:00:00"/>
    <m/>
    <s v="CIBI"/>
    <s v="PERSONAL RECORD"/>
    <m/>
    <n v="251685847"/>
    <s v="ID"/>
    <m/>
    <n v="70262906025"/>
    <s v="MP2"/>
    <m/>
    <n v="121341805282"/>
    <s v="ORUS"/>
    <s v="DONE ORUS REGISTRATION"/>
    <n v="651677857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5"/>
    <s v="GERONIMO"/>
    <s v="JAMILLE"/>
    <s v="MARIN"/>
    <s v="07/071998"/>
    <n v="9269900964"/>
    <s v="jamillemnemosyne222@gmail.com"/>
    <s v="YES"/>
    <s v="ORIGINAL NBI CLEARANCE SUBMITTED"/>
    <d v="2025-05-24T00:00:00"/>
    <d v="2024-05-24T00:00:00"/>
    <s v="N/A"/>
    <s v="N/A"/>
    <s v="NEGATIVE"/>
    <m/>
    <m/>
    <s v="COMPLETE"/>
    <s v="FIT TO WORK"/>
    <s v="ENDORSED "/>
    <s v="PENDING RESULT"/>
    <d v="2024-06-07T00:00:00"/>
    <m/>
    <s v="CIBI"/>
    <s v="E - FORM"/>
    <m/>
    <n v="3504678870"/>
    <s v="MDR"/>
    <m/>
    <n v="72019673902"/>
    <s v="MDF"/>
    <m/>
    <n v="121341999090"/>
    <s v="ORUS"/>
    <m/>
    <n v="65118676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6"/>
    <s v="GOMEZ"/>
    <s v="CEGIE"/>
    <s v="BARTOLOME"/>
    <d v="1999-12-31T00:00:00"/>
    <n v="9452457463"/>
    <s v="ms.cegiegomez01@gmail.com"/>
    <s v="YES"/>
    <s v="ORIGINAL NBI CLEARANCE SUBMITTED"/>
    <d v="2025-01-19T00:00:00"/>
    <d v="2024-01-19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7571606"/>
    <s v="ID"/>
    <m/>
    <n v="70261714041"/>
    <s v="MP2"/>
    <m/>
    <n v="121305806463"/>
    <s v="ORUS"/>
    <m/>
    <n v="614566968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NO NAME IN DT CONSENT FORM"/>
    <s v="YES"/>
    <d v="2024-06-17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7"/>
    <s v="MULI"/>
    <s v="ALFRED JAN ACE"/>
    <s v="FERRER"/>
    <d v="2003-04-15T00:00:00"/>
    <n v="9285338819"/>
    <s v="alfredferrermuli@gmail.com"/>
    <s v="YES"/>
    <s v="ORIGINAL NBI CLEARANCE SUBMITTED"/>
    <d v="2025-05-15T00:00:00"/>
    <d v="2024-05-28T00:00:00"/>
    <s v="N/A"/>
    <s v="N/A"/>
    <s v="NEGATIVE"/>
    <m/>
    <m/>
    <s v="COMPLETE"/>
    <s v="FIT TO WORK"/>
    <s v="ENDORSED "/>
    <s v="PENDING RESULT"/>
    <d v="2024-06-07T00:00:00"/>
    <m/>
    <s v="CIBI"/>
    <s v="SS NUMBER SLIP"/>
    <m/>
    <n v="251725231"/>
    <s v="ID"/>
    <m/>
    <n v="70262892318"/>
    <s v="MDF"/>
    <m/>
    <n v="121341333739"/>
    <s v="DIGITAL ID"/>
    <s v="DONE ORUS REGISTRATION"/>
    <n v="65166957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38"/>
    <s v="PANDI"/>
    <s v="JEZREEL"/>
    <s v="ALCANTARA"/>
    <d v="1999-10-13T00:00:00"/>
    <n v="9353381419"/>
    <s v="jezreelpandi112819@gmail.com"/>
    <s v="YES"/>
    <s v="ORIGINAL NBI CLEARANCE SUBMITTED"/>
    <d v="2025-06-05T00:00:00"/>
    <d v="2024-06-05T00:00:00"/>
    <s v="N/A"/>
    <s v="N/A"/>
    <s v="NEGATIVE"/>
    <d v="2024-05-30T00:00:00"/>
    <d v="2024-05-30T00:00:00"/>
    <s v="COMPLETE"/>
    <s v="FIT TO WORK"/>
    <s v="ENDORSED "/>
    <s v="PENDING RESULT"/>
    <d v="2024-06-07T00:00:00"/>
    <m/>
    <s v="CIBI"/>
    <s v="SS NUMBER SLIP"/>
    <m/>
    <n v="245125287"/>
    <s v="MDR"/>
    <m/>
    <n v="210256289266"/>
    <s v="MDF"/>
    <m/>
    <n v="121243646520"/>
    <s v="TIN VERIFICATION SLIP"/>
    <m/>
    <n v="357669433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0"/>
    <x v="4"/>
    <s v="CLARK -VXP0091"/>
    <x v="0"/>
    <s v="ACCOUNT ASSOCIATE"/>
    <s v="CLARK"/>
    <x v="21"/>
    <s v="COMCAST XM"/>
    <d v="2024-06-07T00:00:00"/>
    <n v="4266439"/>
    <s v="PASCO"/>
    <s v="KIMBERLY JOYCE"/>
    <s v="SANTOS"/>
    <d v="2000-01-07T00:00:00"/>
    <n v="9947019469"/>
    <s v="pascokimbelyjoyce01@gmail.com"/>
    <s v="YES"/>
    <s v="ORIGINAL NBI CLEARANCE SUBMITTED"/>
    <d v="2025-06-05T00:00:00"/>
    <d v="2024-06-18T00:00:00"/>
    <s v="YES"/>
    <d v="2024-06-07T00:00:00"/>
    <s v="NEGATIVE"/>
    <m/>
    <m/>
    <s v="COMPLETE"/>
    <s v="FIT TO WORK"/>
    <s v="ENDORSED "/>
    <s v="PENDING RESULT"/>
    <d v="2024-06-07T00:00:00"/>
    <m/>
    <s v="CIBI"/>
    <s v="PERSONAL RECORD"/>
    <m/>
    <n v="444015758"/>
    <s v="MDR"/>
    <m/>
    <n v="212504848245"/>
    <s v="MDF"/>
    <m/>
    <n v="121305383557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s v="TRANSMITTED - INCOMPLETE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40"/>
    <s v="QUITO"/>
    <s v="ROSE MARIE ANN"/>
    <s v="SALINAS"/>
    <d v="2003-09-05T00:00:00"/>
    <n v="9657349814"/>
    <s v="mhaerosequit05@gmail.com"/>
    <s v="YES"/>
    <s v="ORIGINAL NBI CLEARANCE SUBMITTED"/>
    <d v="2025-06-05T00:00:00"/>
    <d v="2024-06-19T00:00:00"/>
    <s v="YES"/>
    <d v="2024-06-07T00:00:00"/>
    <s v="NEGATIVE"/>
    <m/>
    <m/>
    <s v="COMPLETE"/>
    <s v="FIT TO WORK"/>
    <s v="ENDORSED "/>
    <s v="PENDING RESULT"/>
    <d v="2024-06-07T00:00:00"/>
    <m/>
    <s v="CIBI"/>
    <s v="SS NUMBER SLIP"/>
    <m/>
    <n v="246714435"/>
    <s v="ID"/>
    <m/>
    <n v="72503427037"/>
    <s v="MP2"/>
    <m/>
    <n v="121298979867"/>
    <s v="TIN VERIFICATION SLIP"/>
    <m/>
    <n v="61925122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41"/>
    <s v="REYES"/>
    <s v="JOHN PAUL"/>
    <s v="ALINDAO"/>
    <d v="1995-07-31T00:00:00"/>
    <n v="9622532249"/>
    <s v="jreyes073111995@gmail.com"/>
    <s v="YES"/>
    <s v="ORIGINAL NBI CLEARANCE SUBMITTED"/>
    <d v="2025-04-29T00:00:00"/>
    <d v="2024-05-09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3440083820"/>
    <s v="ID"/>
    <m/>
    <n v="80261947122"/>
    <s v="ID"/>
    <m/>
    <n v="121095779902"/>
    <s v="TIN VERIFICATION SLIP"/>
    <m/>
    <n v="38988688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42"/>
    <s v="SANCHEZ"/>
    <s v="JEFFERSON"/>
    <s v="LACAP"/>
    <d v="1999-01-21T00:00:00"/>
    <n v="9325192427"/>
    <s v="aljeffersons13@gmail.com"/>
    <s v="YES"/>
    <s v="ORIGINAL NBI CLEARANCE SUBMITTED"/>
    <d v="2025-06-03T00:00:00"/>
    <d v="2024-06-05T00:00:00"/>
    <s v="YES"/>
    <d v="2024-06-07T00:00:00"/>
    <s v="NEGATIVE"/>
    <m/>
    <m/>
    <s v="COMPLETE"/>
    <s v="FIT TO WORK"/>
    <s v="ENDORSED "/>
    <s v="PENDING RESULT"/>
    <d v="2024-06-07T00:00:00"/>
    <m/>
    <s v="CIBI"/>
    <s v="E - FORM"/>
    <m/>
    <n v="244133513"/>
    <s v="MDR"/>
    <m/>
    <n v="70259264926"/>
    <s v="MDF"/>
    <m/>
    <n v="121233254565"/>
    <s v="1902 FORM"/>
    <m/>
    <n v="768965811"/>
    <s v="N/A"/>
    <s v="N/A"/>
    <s v="N/A"/>
    <s v="N/A"/>
    <s v="N/A"/>
    <s v="N/A"/>
    <m/>
    <m/>
    <m/>
    <s v="YES"/>
    <s v="YES"/>
    <s v="N/A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1"/>
    <s v="ACCOUNT ASSOCIATE"/>
    <s v="CLARK"/>
    <x v="21"/>
    <s v="COMCAST XM"/>
    <d v="2024-06-07T00:00:00"/>
    <n v="4266443"/>
    <s v="SAYAT"/>
    <s v="CINDY"/>
    <s v="GADDI"/>
    <d v="1999-10-16T00:00:00"/>
    <n v="9267366166"/>
    <s v="cindysayat16@gmail.com"/>
    <s v="YES"/>
    <s v="ORIGINAL NBI CLEARANCE SUBMITTED"/>
    <d v="2025-06-10T00:00:00"/>
    <d v="2024-06-10T00:00:00"/>
    <m/>
    <m/>
    <s v="NEGATIVE"/>
    <m/>
    <m/>
    <s v="COMPLETE"/>
    <s v="FIT TO WORK"/>
    <s v="ENDORSED "/>
    <s v="PENDING RESULT"/>
    <d v="2024-06-07T00:00:00"/>
    <m/>
    <s v="CIBI"/>
    <s v="PERSONAL RECORD"/>
    <m/>
    <n v="247111820"/>
    <s v="MDR"/>
    <m/>
    <n v="72530546811"/>
    <s v="MDF"/>
    <m/>
    <n v="121302505171"/>
    <s v="ORUS"/>
    <m/>
    <n v="62119408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15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44"/>
    <s v="SIARON"/>
    <s v="JADE DOMINIQUE"/>
    <s v="BARBERO"/>
    <d v="1994-09-15T00:00:00"/>
    <n v="9270419993"/>
    <s v="siaronjadedominique@gmail.com"/>
    <s v="YES"/>
    <s v="ORIGINAL NBI CLEARANCE SUBMITTED"/>
    <d v="2025-06-13T00:00:00"/>
    <d v="2024-06-13T00:00:00"/>
    <s v="YES"/>
    <d v="2024-06-07T00:00:00"/>
    <s v="NEGATIVE"/>
    <m/>
    <m/>
    <s v="COMPLETE"/>
    <s v="FIT TO WORK"/>
    <s v="ENDORSED "/>
    <s v="PENDING RESULT"/>
    <d v="2024-06-07T00:00:00"/>
    <m/>
    <s v="CIBI"/>
    <s v="E - FORM"/>
    <m/>
    <n v="512343394"/>
    <s v="ID"/>
    <m/>
    <n v="100502192641"/>
    <s v="MDF"/>
    <m/>
    <n v="121132220760"/>
    <s v="ID"/>
    <m/>
    <n v="319762960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Jun"/>
    <x v="14"/>
    <d v="2024-06-28T00:00:00"/>
    <d v="2024-07-05T00:00:00"/>
    <n v="99"/>
    <s v=""/>
    <s v="MARIA PLATON"/>
    <n v="0"/>
    <x v="4"/>
    <s v="CLARK -VXP0091"/>
    <x v="1"/>
    <s v="ACCOUNT ASSOCIATE"/>
    <s v="CLARK"/>
    <x v="21"/>
    <s v="COMCAST XM"/>
    <d v="2024-06-07T00:00:00"/>
    <n v="4266445"/>
    <s v="SIBAL"/>
    <s v="JANEL ANHKYNN"/>
    <s v="BONDOC"/>
    <d v="2005-01-07T00:00:00"/>
    <n v="9664467464"/>
    <s v="sibalanhynn@gmail.com"/>
    <s v="NO"/>
    <s v="FOR NEW APPOINTMENT AGAIN. 06.12 unresponsive- As of 06.20 as per trainer agent is for deletion"/>
    <m/>
    <m/>
    <s v="YES"/>
    <d v="2024-06-07T00:00:00"/>
    <s v="NEGATIVE"/>
    <m/>
    <m/>
    <s v="COMPLETE"/>
    <s v="FIT TO WORK"/>
    <s v="ENDORSED "/>
    <s v="PENDING RESULT"/>
    <d v="2024-06-07T00:00:00"/>
    <m/>
    <s v="CIBI"/>
    <s v="ONLINE STATIC"/>
    <m/>
    <n v="251530484"/>
    <s v="ID"/>
    <m/>
    <n v="72533774416"/>
    <s v="MDF"/>
    <m/>
    <n v="121340342554"/>
    <m/>
    <s v="FOR ORUS REGISTRATION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0"/>
    <n v="1"/>
    <n v="1"/>
    <n v="1"/>
    <n v="1"/>
    <n v="1"/>
    <n v="1"/>
    <n v="0"/>
    <n v="1"/>
    <n v="1"/>
    <n v="0"/>
    <n v="1"/>
    <n v="1"/>
    <n v="1"/>
    <n v="0"/>
    <m/>
    <n v="5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46"/>
    <s v="TACDOL"/>
    <s v="ALEXANDER"/>
    <s v="DELA CRUZ"/>
    <d v="2003-02-03T00:00:00"/>
    <n v="9266283239"/>
    <s v="alexanderdelacruz2515gmail.com"/>
    <s v="YES"/>
    <s v="ORIGINAL NBI CLEARANCE SUBMITTED"/>
    <d v="2025-06-05T00:00:00"/>
    <d v="2024-06-05T00:00:00"/>
    <s v="N/A"/>
    <s v="N/A"/>
    <s v="NEGATIVE"/>
    <d v="2024-06-05T00:00:00"/>
    <d v="2024-06-05T00:00:00"/>
    <s v="COMPLETE"/>
    <s v="FIT TO WORK"/>
    <s v="ENDORSED "/>
    <s v="PENDING RESULT"/>
    <d v="2024-06-07T00:00:00"/>
    <m/>
    <s v="CIBI"/>
    <s v="E - FORM"/>
    <m/>
    <n v="247286056"/>
    <s v="MDR"/>
    <m/>
    <n v="70261583818"/>
    <s v="MDF"/>
    <m/>
    <n v="121304034149"/>
    <s v="ORUS"/>
    <s v="DONE ORUS REGISTRATION"/>
    <n v="65271012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d v="2024-06-28T00:00:00"/>
    <d v="2024-07-05T00:00:00"/>
    <n v="99"/>
    <s v=""/>
    <s v="MARIA PLATON"/>
    <n v="1"/>
    <x v="4"/>
    <s v="CLARK -VXP0091"/>
    <x v="0"/>
    <s v="ACCOUNT ASSOCIATE"/>
    <s v="CLARK"/>
    <x v="21"/>
    <s v="COMCAST XM"/>
    <d v="2024-06-07T00:00:00"/>
    <n v="4266447"/>
    <s v="TIRIA"/>
    <s v="CRISELLE"/>
    <s v="BULANADI"/>
    <d v="1990-11-28T00:00:00"/>
    <n v="9671253131"/>
    <s v="zheltiria28@gmailcom"/>
    <s v="YES"/>
    <s v="ORIGINAL NBI CLEARANCE SUBMITTED"/>
    <d v="2025-05-24T00:00:00"/>
    <d v="2024-05-24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226573311"/>
    <s v="MDR"/>
    <m/>
    <n v="70506243465"/>
    <s v="MDF"/>
    <m/>
    <n v="121070954740"/>
    <s v="ORUS"/>
    <m/>
    <n v="312719255"/>
    <s v="N/A"/>
    <s v="N/A"/>
    <s v="N/A"/>
    <s v="N/A"/>
    <s v="N/A"/>
    <s v="N/A"/>
    <m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43"/>
    <s v="ALIPIO"/>
    <s v="KYLA LEZIL"/>
    <s v="ALVIZ"/>
    <d v="2002-06-16T00:00:00"/>
    <n v="9393424634"/>
    <s v="kylalezilalipio@gmail.com"/>
    <s v="YES"/>
    <s v="ORIGINAL NBI CLEARANCE SUBMITTED"/>
    <d v="2025-06-07T00:00:00"/>
    <d v="2024-06-07T00:00:00"/>
    <s v="N/A"/>
    <s v="N/A"/>
    <s v="NEGATIVE"/>
    <m/>
    <m/>
    <s v="COMPLETE"/>
    <s v="FIT TO WORK"/>
    <s v="ENDORSED "/>
    <s v="PENDING RESULT"/>
    <d v="2024-06-14T00:00:00"/>
    <m/>
    <s v="CIBI"/>
    <s v="PERSONAL RECORD"/>
    <m/>
    <n v="248623980"/>
    <s v="MDR"/>
    <m/>
    <n v="72535725757"/>
    <s v="MDF"/>
    <m/>
    <n v="121316523308"/>
    <s v="ID"/>
    <m/>
    <n v="62298421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RE-PRINT P.1&amp;3 EE.(P.15, COUNTRY MANAGER)"/>
    <s v="YES"/>
    <d v="2024-07-12T00:00:00"/>
    <m/>
    <m/>
    <s v="DONE AUDIT"/>
    <s v="ENDORSED TO HRIS"/>
    <s v="WITH FINDINGS"/>
    <d v="2024-09-0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44"/>
    <s v="BALINGIT"/>
    <s v="FELIZA MAE"/>
    <s v="SUMBILLO"/>
    <d v="2002-04-26T00:00:00"/>
    <n v="9078903600"/>
    <s v="felizamaebalingit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SS NUMBER SLIP"/>
    <m/>
    <n v="251643562"/>
    <s v="ID"/>
    <m/>
    <n v="70262871531"/>
    <s v="MDF"/>
    <m/>
    <n v="121340700084"/>
    <s v="DIGITAL TIN ID"/>
    <m/>
    <n v="6489795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45"/>
    <s v="BANSIL"/>
    <s v="RHON AL"/>
    <s v="NITCHA"/>
    <d v="1999-11-29T00:00:00"/>
    <n v="9858529210"/>
    <s v="rhonalbansil1999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E - FORM"/>
    <m/>
    <n v="3507337998"/>
    <s v="MDR"/>
    <m/>
    <n v="72540325996"/>
    <s v="MDF"/>
    <m/>
    <n v="121284908727"/>
    <s v="TIN QUERY"/>
    <m/>
    <n v="39976350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46"/>
    <s v="BANSIL"/>
    <s v="JOHN LERY"/>
    <s v="NITCHA"/>
    <d v="2001-09-08T00:00:00"/>
    <n v="9853626098"/>
    <s v="bansiljohnlery0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SS NUMBER SLIP"/>
    <m/>
    <n v="251643847"/>
    <s v="ID"/>
    <m/>
    <n v="72540326011"/>
    <s v="MDF"/>
    <m/>
    <n v="121340724618"/>
    <s v="ID"/>
    <m/>
    <n v="5048277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47"/>
    <s v="BOGNOT"/>
    <s v="DARWIN"/>
    <s v="PEREZ"/>
    <d v="1991-08-10T00:00:00"/>
    <n v="9708202759"/>
    <s v="darwinbognot19@gmail.com"/>
    <s v="YES"/>
    <s v="ORIGINAL NBI CLEARANCE SUBMITTED"/>
    <d v="2025-06-11T00:00:00"/>
    <d v="2024-06-25T00:00:00"/>
    <m/>
    <m/>
    <s v="NEGATIVE"/>
    <m/>
    <m/>
    <s v="COMPLETE"/>
    <s v="FIT TO WORK"/>
    <s v="ENDORSED "/>
    <s v="PENDING RESULT"/>
    <d v="2024-06-14T00:00:00"/>
    <m/>
    <s v="CIBI"/>
    <s v="E - FORM"/>
    <m/>
    <n v="229916360"/>
    <s v="ID"/>
    <m/>
    <n v="30509357303"/>
    <s v="MDF"/>
    <m/>
    <n v="121098252065"/>
    <s v="ID"/>
    <m/>
    <n v="4229235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48"/>
    <s v="CAPARAS"/>
    <s v="ROSSEL"/>
    <s v="MANANSALA"/>
    <d v="1999-08-04T00:00:00"/>
    <n v="9557808162"/>
    <s v="caparasrossel@gmail.com"/>
    <s v="YES"/>
    <s v="ORIGINAL NBI CLEARANCE SUBMITTED"/>
    <d v="2025-02-21T00:00:00"/>
    <d v="2024-02-21T00:00:00"/>
    <m/>
    <m/>
    <s v="NEGATIVE"/>
    <m/>
    <m/>
    <s v="COMPLETE"/>
    <s v="FIT TO WORK"/>
    <s v="ENDORSED "/>
    <s v="PENDING RESULT"/>
    <d v="2024-06-14T00:00:00"/>
    <m/>
    <s v="CIBI"/>
    <s v="SS NUMBER SLIP"/>
    <m/>
    <n v="3514127450"/>
    <s v="MDR"/>
    <m/>
    <n v="32514393922"/>
    <s v="MDF"/>
    <m/>
    <n v="121292662180"/>
    <s v="TIN VERIFICATION SLIP"/>
    <m/>
    <n v="514386085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49"/>
    <s v="CRUZ"/>
    <s v="JOHN MCKEY"/>
    <s v="LABAYOG"/>
    <d v="1994-12-10T00:00:00"/>
    <n v="9954755801"/>
    <s v="johnmckeycruz@gmail.com"/>
    <s v="YES"/>
    <s v="ORIGINAL NBI CLEARANCE SUBMITTED"/>
    <d v="2025-06-13T00:00:00"/>
    <d v="2024-07-08T00:00:00"/>
    <m/>
    <m/>
    <s v="NEGATIVE"/>
    <m/>
    <m/>
    <s v="COMPLETE"/>
    <s v="FIT TO WORK"/>
    <s v="ENDORSED "/>
    <s v="PENDING RESULT"/>
    <d v="2024-06-14T00:00:00"/>
    <m/>
    <s v="CIBI"/>
    <s v="SS VERIFICATION SLIP"/>
    <m/>
    <n v="3454497211"/>
    <s v="MDR"/>
    <m/>
    <n v="10521456715"/>
    <s v="MDF"/>
    <m/>
    <n v="121157417137"/>
    <s v="TIN VERIFICATION SLIP"/>
    <m/>
    <n v="33213532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20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50"/>
    <s v="DAVID"/>
    <s v="DIETHER IAN"/>
    <s v="QUILALA"/>
    <d v="2000-12-06T00:00:00"/>
    <n v="9495916196"/>
    <s v="daviddietherian@gmail.com"/>
    <s v="YES"/>
    <s v="ORIGINAL NBI CLEARANCE SUBMITTED"/>
    <d v="2025-04-01T00:00:00"/>
    <d v="2024-04-11T00:00:00"/>
    <s v="N/A"/>
    <s v="N/A"/>
    <s v="NEGATIVE"/>
    <m/>
    <m/>
    <s v="COMPLETE"/>
    <s v="FIT TO WORK"/>
    <s v="ENDORSED "/>
    <s v="PENDING RESULT"/>
    <d v="2024-06-14T00:00:00"/>
    <m/>
    <s v="CIBI"/>
    <s v="E - FORM"/>
    <m/>
    <n v="245927032"/>
    <s v="ID"/>
    <m/>
    <n v="70259909919"/>
    <s v="MDF"/>
    <m/>
    <n v="121253411068"/>
    <s v="DIGITAL TIN ID"/>
    <m/>
    <n v="65217107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51"/>
    <s v="DELA CRUZ"/>
    <s v="COLINE"/>
    <s v="REGALA"/>
    <d v="1997-09-07T00:00:00"/>
    <n v="9153420497"/>
    <s v="delacruzcolineregala@gmail.com"/>
    <s v="YES"/>
    <s v="ORIGINAL NBI CLEARANCE SUBMITTED"/>
    <d v="2025-06-07T00:00:00"/>
    <d v="2024-06-07T00:00:00"/>
    <s v="N/A"/>
    <s v="N/A"/>
    <s v="NEGATIVE"/>
    <m/>
    <m/>
    <s v="COMPLETE"/>
    <s v="FIT TO WORK"/>
    <s v="ENDORSED "/>
    <s v="PENDING RESULT"/>
    <d v="2024-06-14T00:00:00"/>
    <m/>
    <s v="CIBI"/>
    <s v="SS NUMBER SLIP"/>
    <m/>
    <n v="251213976"/>
    <s v="ID"/>
    <m/>
    <n v="210259221549"/>
    <s v="MDF"/>
    <m/>
    <n v="121343246762"/>
    <s v="TIN VERIFICATION SLIP"/>
    <m/>
    <n v="62446800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11, NO CANDIDATE'S NAME) RE-PRINT P. 1&amp;3"/>
    <s v="YES"/>
    <d v="2024-07-1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0"/>
    <x v="4"/>
    <s v="CLARK -VXP0091"/>
    <x v="1"/>
    <s v="ACCOUNT ASSOCIATE"/>
    <s v="CLARK"/>
    <x v="22"/>
    <s v="COMCAST XM"/>
    <d v="2024-06-14T00:00:00"/>
    <n v="4266752"/>
    <s v="DIONISIO"/>
    <s v="JOHN CARLO"/>
    <s v="CANLAS"/>
    <d v="2002-02-09T00:00:00"/>
    <n v="9915096871"/>
    <s v="jcdionisio09@gmail.com"/>
    <s v="YES"/>
    <s v="ORIGINAL NBI CLEARANCE SUBMITTED"/>
    <d v="2025-06-24T00:00:00"/>
    <d v="2024-07-05T00:00:00"/>
    <m/>
    <m/>
    <s v="NEGATIVE"/>
    <m/>
    <m/>
    <s v="COMPLETE"/>
    <s v="FIT TO WORK"/>
    <s v="ENDORSED "/>
    <s v="PENDING RESULT"/>
    <d v="2024-06-14T00:00:00"/>
    <m/>
    <s v="CIBI"/>
    <s v="R1A"/>
    <m/>
    <s v="02-5216187-8"/>
    <m/>
    <m/>
    <m/>
    <s v="MDF"/>
    <m/>
    <n v="121344761483"/>
    <m/>
    <m/>
    <m/>
    <m/>
    <m/>
    <m/>
    <m/>
    <m/>
    <m/>
    <m/>
    <m/>
    <m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RE-PRINT P.1&amp;3 EE.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0"/>
    <n v="1"/>
    <n v="0"/>
    <n v="0"/>
    <n v="1"/>
    <n v="1"/>
    <n v="1"/>
    <n v="1"/>
    <n v="1"/>
    <n v="0"/>
    <m/>
    <n v="5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53"/>
    <s v="FRANCO"/>
    <s v="KERL JOSHUA"/>
    <s v="PERONCE"/>
    <d v="2000-08-30T00:00:00"/>
    <n v="9558607426"/>
    <s v="kerljoshuafranco@gmail.com"/>
    <s v="YES"/>
    <s v="ORIGINAL NBI CLEARANCE SUBMITTED"/>
    <d v="2025-06-24T00:00:00"/>
    <d v="2024-07-08T00:00:00"/>
    <m/>
    <m/>
    <s v="NEGATIVE"/>
    <m/>
    <m/>
    <s v="COMPLETE"/>
    <s v="FIT TO WORK"/>
    <s v="ENDORSED "/>
    <s v="PENDING RESULT"/>
    <d v="2024-06-14T00:00:00"/>
    <m/>
    <s v="CIBI"/>
    <s v="PERSONAL RECORD"/>
    <m/>
    <n v="247146183"/>
    <s v="MDR"/>
    <m/>
    <n v="70261536429"/>
    <s v="MDF"/>
    <m/>
    <n v="121302732251"/>
    <s v="ORUS"/>
    <m/>
    <n v="6211867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54"/>
    <s v="GONZALES"/>
    <s v="ANTHONY"/>
    <s v="-"/>
    <d v="1999-03-28T00:00:00"/>
    <n v="9669554255"/>
    <s v="anthonycalma032819@gmail.com"/>
    <s v="YES"/>
    <s v="ORIGINAL NBI CLEARANCE SUBMITTED"/>
    <d v="2025-04-24T00:00:00"/>
    <d v="2024-05-03T00:00:00"/>
    <s v="N/A"/>
    <s v="N/A"/>
    <s v="NEGATIVE"/>
    <m/>
    <m/>
    <s v="COMPLETE"/>
    <s v="FIT TO WORK"/>
    <s v="ENDORSED "/>
    <s v="PENDING RESULT"/>
    <d v="2024-06-14T00:00:00"/>
    <m/>
    <s v="CIBI"/>
    <s v="ONLINE STATIC"/>
    <m/>
    <n v="3504182735"/>
    <s v="ID"/>
    <m/>
    <n v="70511765666"/>
    <s v="ID"/>
    <m/>
    <n v="121306779399"/>
    <s v="ID"/>
    <m/>
    <n v="61413447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55"/>
    <s v="GRIVAS"/>
    <s v="LODRIN"/>
    <s v="ROQUE"/>
    <d v="2002-02-25T00:00:00"/>
    <n v="9753246304"/>
    <s v="lodringrivas87@gmail.com"/>
    <s v="YES"/>
    <s v="ORIGINAL NBI CLEARANCE SUBMITTED"/>
    <d v="2025-02-01T00:00:00"/>
    <d v="2024-02-01T00:00:00"/>
    <s v="N/A"/>
    <s v="N/A"/>
    <s v="NEGATIVE"/>
    <m/>
    <m/>
    <s v="COMPLETE"/>
    <s v="FIT TO WORK"/>
    <s v="ENDORSED "/>
    <s v="PENDING RESULT"/>
    <d v="2024-06-14T00:00:00"/>
    <m/>
    <s v="CIBI"/>
    <s v="E - FORM"/>
    <m/>
    <n v="245329232"/>
    <s v="MDR"/>
    <m/>
    <n v="70259701552"/>
    <s v="MDF"/>
    <m/>
    <n v="121246442421"/>
    <s v="ID"/>
    <m/>
    <n v="3770778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56"/>
    <s v="JIMENEZ"/>
    <s v="MICHAEL JOHN"/>
    <s v="CALLENA"/>
    <d v="2001-08-30T00:00:00"/>
    <n v="9275538833"/>
    <s v="trixiemarie_@hotmail.com"/>
    <s v="YES"/>
    <s v="ORIGINAL NBI CLEARANCE SUBMITTED"/>
    <d v="2025-06-21T00:00:00"/>
    <d v="2024-07-03T00:00:00"/>
    <m/>
    <m/>
    <s v="NEGATIVE"/>
    <m/>
    <m/>
    <s v="COMPLETE"/>
    <s v="FIT TO WORK"/>
    <s v="ENDORSED "/>
    <s v="PENDING RESULT"/>
    <d v="2024-06-14T00:00:00"/>
    <m/>
    <s v="CIBI"/>
    <s v="SS VERIFICATION SLIP"/>
    <m/>
    <n v="3506887957"/>
    <s v="MDR"/>
    <m/>
    <n v="70260865631"/>
    <s v="MDF"/>
    <m/>
    <n v="121284534779"/>
    <s v="ID"/>
    <m/>
    <n v="6012215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57"/>
    <s v="JOR"/>
    <s v="KAYE FLORENCE"/>
    <s v="-"/>
    <d v="2000-04-17T00:00:00"/>
    <n v="9361239843"/>
    <s v="kfjor17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14T00:00:00"/>
    <m/>
    <s v="CIBI"/>
    <s v="E - FORM"/>
    <m/>
    <n v="3478432951"/>
    <s v="ID"/>
    <m/>
    <n v="72503195926"/>
    <s v="ID"/>
    <m/>
    <n v="121275930400"/>
    <s v="ID"/>
    <m/>
    <n v="7723883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58"/>
    <s v="LACANLALE"/>
    <s v="SHIEMMA"/>
    <s v="MAGSANOC"/>
    <d v="1988-12-11T00:00:00"/>
    <n v="9604668821"/>
    <s v="emma011724@gmail.com"/>
    <s v="YES"/>
    <s v="ORIGINAL NBI CLEARANCE SUBMITTED"/>
    <d v="2025-05-10T00:00:00"/>
    <d v="2024-05-10T00:00:00"/>
    <s v="N/A"/>
    <s v="N/A"/>
    <s v="NEGATIVE"/>
    <m/>
    <m/>
    <s v="COMPLETE"/>
    <s v="FIT TO WORK"/>
    <s v="ENDORSED "/>
    <s v="PENDING RESULT"/>
    <d v="2024-06-14T00:00:00"/>
    <m/>
    <s v="CIBI"/>
    <s v="ONLINE STATIC"/>
    <m/>
    <n v="3509144723"/>
    <s v="MDR"/>
    <m/>
    <n v="12503094760"/>
    <s v="MDF"/>
    <m/>
    <n v="121286623492"/>
    <s v="2316 FORM"/>
    <m/>
    <n v="511628489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59"/>
    <s v="LADISLA"/>
    <s v="JEN LEE"/>
    <s v="ESPIRITU"/>
    <d v="2001-07-10T00:00:00"/>
    <n v="9097114894"/>
    <s v="jenleeladisla58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14T00:00:00"/>
    <m/>
    <s v="CIBI"/>
    <s v="ONLINE STATIC"/>
    <m/>
    <n v="247588479"/>
    <s v="MDR"/>
    <m/>
    <n v="70261680538"/>
    <s v="MDF"/>
    <m/>
    <n v="121306345268"/>
    <s v="DIGITAL TIN ID"/>
    <m/>
    <n v="6518825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60"/>
    <s v="LIBARDO"/>
    <s v="KEN ARVIE"/>
    <s v="LIAD"/>
    <d v="1991-05-07T00:00:00"/>
    <n v="9099573273"/>
    <s v="kennyvhie07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E - FORM"/>
    <m/>
    <n v="3470906825"/>
    <s v="ID"/>
    <m/>
    <n v="22526856000"/>
    <s v="MDF"/>
    <m/>
    <n v="121335663041"/>
    <s v="ORUS"/>
    <s v="FOR ORUS REGISTRATION"/>
    <n v="653033490"/>
    <m/>
    <m/>
    <m/>
    <m/>
    <m/>
    <m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0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61"/>
    <s v="MAGALING"/>
    <s v="TYRONE DHYUN"/>
    <s v="NUNAG"/>
    <d v="1996-06-27T00:00:00"/>
    <n v="9498751661"/>
    <s v="TyroneMagaling@gmail.com"/>
    <s v="YES"/>
    <s v="ORIGINAL NBI CLEARANCE SUBMITTED"/>
    <d v="2025-06-24T00:00:00"/>
    <s v="06/324/2024"/>
    <m/>
    <m/>
    <s v="NEGATIVE"/>
    <m/>
    <m/>
    <s v="COMPLETE"/>
    <s v="FIT TO WORK"/>
    <s v="ENDORSED "/>
    <s v="PENDING RESULT"/>
    <d v="2024-06-14T00:00:00"/>
    <m/>
    <s v="CIBI"/>
    <s v="SS NUMBER SLIP"/>
    <m/>
    <n v="3519572411"/>
    <s v="ID"/>
    <m/>
    <n v="250001014109"/>
    <s v="MDF"/>
    <m/>
    <n v="121298033595"/>
    <s v="ID"/>
    <m/>
    <n v="71104891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62"/>
    <s v="MANCIA"/>
    <s v="ADRIAN"/>
    <s v="NALDO"/>
    <d v="1997-09-15T00:00:00"/>
    <n v="9107103642"/>
    <s v="adrianmancia015@gmail.com"/>
    <s v="YES"/>
    <s v="ORIGINAL NBI CLEARANCE SUBMITTED"/>
    <d v="2025-03-26T00:00:00"/>
    <d v="2024-03-26T00:00:00"/>
    <s v="N/A"/>
    <s v="N/A"/>
    <s v="NEGATIVE"/>
    <m/>
    <m/>
    <s v="COMPLETE"/>
    <s v="FIT TO WORK"/>
    <s v="ENDORSED "/>
    <s v="PENDING RESULT"/>
    <d v="2024-06-14T00:00:00"/>
    <m/>
    <s v="CIBI"/>
    <s v="SSS VERIFICATION SLIP"/>
    <m/>
    <n v="238398474"/>
    <s v="MDR"/>
    <m/>
    <n v="70509637111"/>
    <s v="MDF"/>
    <m/>
    <n v="121144713893"/>
    <s v="TIN VERIFICATION SLIP"/>
    <m/>
    <n v="468774404"/>
    <m/>
    <m/>
    <m/>
    <m/>
    <m/>
    <m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0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63"/>
    <s v="NICDAO"/>
    <s v="JONAS"/>
    <s v="CATU"/>
    <d v="2000-05-05T00:00:00"/>
    <n v="9284054545"/>
    <s v="Jonasnicdao.official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E - FORM"/>
    <m/>
    <n v="3499238943"/>
    <s v="MDR"/>
    <m/>
    <n v="70260617573"/>
    <s v="ID"/>
    <m/>
    <n v="12122445567"/>
    <s v="ID"/>
    <m/>
    <n v="38894621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64"/>
    <s v="ROJAS"/>
    <s v="VIVIAN"/>
    <s v="TUBIERA"/>
    <d v="1990-09-28T00:00:00"/>
    <n v="9394717860"/>
    <s v="nicolaidanako28@yahoo.com"/>
    <s v="YES"/>
    <s v="ORIGINAL NBI CLEARANCE SUBMITTED"/>
    <d v="2025-06-18T00:00:00"/>
    <d v="2024-06-18T00:00:00"/>
    <m/>
    <m/>
    <s v="NEGATIVE"/>
    <m/>
    <m/>
    <s v="COMPLETE"/>
    <s v="FIT TO WORK"/>
    <s v="ENDORSED "/>
    <s v="PENDING RESULT"/>
    <d v="2024-06-14T00:00:00"/>
    <m/>
    <s v="CIBI"/>
    <s v="E - FORM"/>
    <m/>
    <n v="3434177056"/>
    <s v="ID"/>
    <m/>
    <n v="220000638528"/>
    <s v="ID"/>
    <m/>
    <n v="121110146724"/>
    <s v="TIN VERIFICATION SLIP"/>
    <m/>
    <n v="447191351"/>
    <s v="N/A"/>
    <s v="N/A"/>
    <s v="N/A"/>
    <s v="N/A"/>
    <s v="N/A"/>
    <s v="N/A"/>
    <m/>
    <m/>
    <m/>
    <s v="YES"/>
    <m/>
    <m/>
    <m/>
    <m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65"/>
    <s v="ROMAN"/>
    <s v="JEREMY"/>
    <s v="AUSTRIA"/>
    <d v="2002-04-25T00:00:00"/>
    <n v="9621078702"/>
    <s v="jeremyromannn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ONLINE STATIC"/>
    <m/>
    <n v="3517728306"/>
    <s v="ID"/>
    <m/>
    <n v="72505908326"/>
    <s v="MDF"/>
    <m/>
    <n v="121295235050"/>
    <s v="ORUS"/>
    <s v="DONE ORUS REGISTRATION 07.04"/>
    <n v="6533841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20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1"/>
    <s v="ACCOUNT ASSOCIATE"/>
    <s v="CLARK"/>
    <x v="22"/>
    <s v="COMCAST XM"/>
    <d v="2024-06-14T00:00:00"/>
    <n v="4266766"/>
    <s v="ROQUE"/>
    <s v="JEFFREY"/>
    <s v="SUPAN"/>
    <d v="1998-10-15T00:00:00"/>
    <n v="9984016714"/>
    <s v="roquejeffrey15@gmail.com"/>
    <s v="YES"/>
    <s v="ORIGINAL NBI CLEARANCE SUBMITTED"/>
    <d v="2025-01-05T00:00:00"/>
    <d v="2024-01-22T00:00:00"/>
    <s v="N/A"/>
    <s v="N/A"/>
    <s v="NEGATIVE"/>
    <m/>
    <m/>
    <s v="COMPLETE"/>
    <s v="FIT TO WORK"/>
    <s v="ENDORSED "/>
    <s v="PENDING RESULT"/>
    <d v="2024-06-14T00:00:00"/>
    <m/>
    <s v="CIBI"/>
    <s v="PERSONAL RECORD"/>
    <m/>
    <n v="3505844917"/>
    <s v="MDR"/>
    <m/>
    <n v="70260874924"/>
    <s v="MDF"/>
    <m/>
    <n v="121286329792"/>
    <s v="ORUS"/>
    <m/>
    <n v="60351488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d v="2024-07-05T00:00:00"/>
    <d v="2024-07-12T00:00:00"/>
    <n v="92"/>
    <s v=""/>
    <s v="MARIA PLATON"/>
    <n v="1"/>
    <x v="4"/>
    <s v="CLARK -VXP0091"/>
    <x v="0"/>
    <s v="ACCOUNT ASSOCIATE"/>
    <s v="CLARK"/>
    <x v="22"/>
    <s v="COMCAST XM"/>
    <d v="2024-06-14T00:00:00"/>
    <n v="4266767"/>
    <s v="SANTOS"/>
    <s v="GIAN PAUL"/>
    <s v="CANDINATO"/>
    <d v="2002-01-04T00:00:00"/>
    <n v="9541889456"/>
    <s v="santosgian79@gmail.com"/>
    <s v="YES"/>
    <s v="ORIGINAL NBI CLEARANCE SUBMITTED"/>
    <d v="2025-06-13T00:00:00"/>
    <d v="2024-06-26T00:00:00"/>
    <m/>
    <m/>
    <s v="NEGATIVE"/>
    <m/>
    <m/>
    <s v="COMPLETE"/>
    <s v="FIT TO WORK"/>
    <s v="ENDORSED "/>
    <s v="PENDING RESULT"/>
    <d v="2024-06-14T00:00:00"/>
    <m/>
    <s v="CIBI"/>
    <s v="ONLINE STATIC"/>
    <m/>
    <n v="3507559860"/>
    <s v="MDR"/>
    <m/>
    <n v="212535619082"/>
    <s v="MP2"/>
    <m/>
    <n v="121285270670"/>
    <s v="ID"/>
    <m/>
    <n v="37687049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, P. 31 HIRING DATE)"/>
    <s v="YES"/>
    <d v="2024-07-12T00:00:00"/>
    <m/>
    <m/>
    <s v="DONE AUDIT"/>
    <s v="ENDORSED TO HRIS"/>
    <s v="WITH FINDINGS"/>
    <d v="2024-09-06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54"/>
    <s v="ABANTAO"/>
    <s v="MARIA EDELIZA"/>
    <s v="DE LOS REYES"/>
    <d v="1990-12-19T00:00:00"/>
    <n v="9656955019"/>
    <s v="meabantao1219@gmail.com"/>
    <s v="YES"/>
    <s v="ORIGINAL NBI CLEARANCE SUBMITTED"/>
    <d v="2025-06-07T00:00:00"/>
    <d v="2024-06-21T00:00:00"/>
    <m/>
    <m/>
    <s v="NEGATIVE"/>
    <m/>
    <m/>
    <s v="COMPLETE"/>
    <s v="FIT TO WORK"/>
    <s v="ENDORSED "/>
    <s v="PENDING RESULT"/>
    <d v="2024-06-21T00:00:00"/>
    <m/>
    <s v="CIBI"/>
    <s v="ONLINE STATIC"/>
    <m/>
    <n v="629480522"/>
    <s v="ID"/>
    <m/>
    <n v="120508499162"/>
    <s v="MDF"/>
    <m/>
    <n v="121261714068"/>
    <s v="1905 FORM"/>
    <m/>
    <n v="288686135"/>
    <s v="N/A"/>
    <s v="N/A"/>
    <s v="N/A"/>
    <s v="N/A"/>
    <s v="N/A"/>
    <s v="N/A"/>
    <m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55"/>
    <s v="AGUILAR"/>
    <s v="KATE ANN ROSE"/>
    <s v="EXCLAMADO"/>
    <d v="2002-06-07T00:00:00"/>
    <n v="9385502030"/>
    <s v="kateexclamadoaguilar7@gmail.com"/>
    <s v="YES"/>
    <s v="ORIGINAL NBI CLEARANCE SUBMITTED"/>
    <d v="2025-06-19T00:00:00"/>
    <d v="2024-07-02T00:00:00"/>
    <m/>
    <m/>
    <s v="NEGATIVE"/>
    <m/>
    <m/>
    <s v="COMPLETE"/>
    <s v="FIT TO WORK"/>
    <s v="ENDORSED "/>
    <s v="PENDING RESULT"/>
    <d v="2024-06-21T00:00:00"/>
    <m/>
    <s v="CIBI"/>
    <s v="E - FORM"/>
    <m/>
    <n v="3502048376"/>
    <s v="ID"/>
    <m/>
    <n v="70262305161"/>
    <s v="MDF"/>
    <m/>
    <n v="121279830155"/>
    <s v="1904 FORM"/>
    <m/>
    <n v="65447954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56"/>
    <s v="BAES"/>
    <s v="MARIA SOLEDAD"/>
    <s v="BERNARTE"/>
    <d v="1981-07-11T00:00:00"/>
    <n v="9216825629"/>
    <s v="maileebaes@yahoo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1T00:00:00"/>
    <m/>
    <s v="CIBI"/>
    <s v="ID"/>
    <m/>
    <n v="217706126"/>
    <s v="ID"/>
    <m/>
    <n v="70503693648"/>
    <s v="MDF"/>
    <m/>
    <n v="121344841429"/>
    <s v="TIN VERIFICATION SLIP"/>
    <m/>
    <n v="213542562"/>
    <s v="N/A"/>
    <s v="N/A"/>
    <s v="N/A"/>
    <s v="N/A"/>
    <s v="N/A"/>
    <s v="N/A"/>
    <m/>
    <m/>
    <m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57"/>
    <s v="CARPIO"/>
    <s v="MARICRIS"/>
    <s v="SAENZ"/>
    <d v="2001-08-11T00:00:00"/>
    <n v="9390649836"/>
    <s v="maricriscarpio6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21T00:00:00"/>
    <m/>
    <s v="CIBI"/>
    <s v="SS NUMBER SLIP"/>
    <m/>
    <n v="249444236"/>
    <s v="MDR"/>
    <m/>
    <n v="70262357676"/>
    <s v="MDF"/>
    <m/>
    <n v="121323451140"/>
    <s v="TIN VERIFICATION ALIP"/>
    <m/>
    <n v="633594339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58"/>
    <s v="CUETO"/>
    <s v="JOHNLLOYD"/>
    <s v="MARTIN"/>
    <d v="2005-06-25T00:00:00"/>
    <n v="9479884715"/>
    <s v="jlcueto16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1T00:00:00"/>
    <m/>
    <s v="CIBI"/>
    <s v="PERSONAL RECORD"/>
    <m/>
    <n v="252255441"/>
    <s v="MDR"/>
    <m/>
    <n v="12616060188"/>
    <s v="MDF"/>
    <m/>
    <n v="121322533755"/>
    <s v="ORUS"/>
    <s v="FOR ORUS REGISTRATION 06.28"/>
    <n v="6529360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59"/>
    <s v="CUNANAN"/>
    <s v="EMMANUEL RJ"/>
    <s v="COSTALES"/>
    <d v="2001-09-24T00:00:00"/>
    <n v="9666842542"/>
    <s v="emmanuelcostales0@gmail.com"/>
    <s v="YES"/>
    <s v="ORIGINAL NBI CLEARANCE SUBMITTED"/>
    <d v="2025-02-27T00:00:00"/>
    <d v="2024-03-20T00:00:00"/>
    <m/>
    <m/>
    <s v="NEGATIVE"/>
    <m/>
    <m/>
    <s v="COMPLETE"/>
    <s v="FIT TO WORK"/>
    <s v="ENDORSED "/>
    <s v="PENDING RESULT"/>
    <d v="2024-06-21T00:00:00"/>
    <m/>
    <s v="CIBI"/>
    <s v="PERSONAL RECORD"/>
    <m/>
    <n v="3519173933"/>
    <s v="MDR"/>
    <m/>
    <n v="70262009155"/>
    <s v="MDF"/>
    <m/>
    <n v="121313522655"/>
    <s v="1904 FORM"/>
    <m/>
    <n v="6451546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0"/>
    <s v="DAVID"/>
    <s v="RAFAEL"/>
    <s v="DIZON"/>
    <d v="2002-07-15T00:00:00"/>
    <n v="9629289831"/>
    <s v="rafaeldavid2nd@gmail.com"/>
    <s v="YES"/>
    <s v="ORIGINAL NBI CLEARANCE SUBMITTED"/>
    <d v="2025-07-01T00:00:00"/>
    <d v="2024-07-12T00:00:00"/>
    <s v="YES"/>
    <d v="2024-06-20T00:00:00"/>
    <s v="NEGATIVE"/>
    <m/>
    <m/>
    <s v="COMPLETE"/>
    <s v="FIT TO WORK"/>
    <s v="ENDORSED "/>
    <s v="PENDING RESULT"/>
    <d v="2024-06-21T00:00:00"/>
    <m/>
    <s v="CIBI"/>
    <s v="SS NUMBER SLIP"/>
    <m/>
    <n v="249385214"/>
    <s v="ID"/>
    <m/>
    <n v="70251619563"/>
    <s v="MDF"/>
    <m/>
    <n v="121344356553"/>
    <s v="ORUS"/>
    <s v="FOR ORUS REGISTRATION 06.27"/>
    <n v="6528098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1"/>
    <s v="DELA CRUZ"/>
    <s v="ELMER"/>
    <s v="TAYO"/>
    <d v="2001-11-26T00:00:00"/>
    <n v="9774296714"/>
    <s v="eellmmeerr26@gmail.com"/>
    <s v="YES"/>
    <s v="ORIGINAL NBI CLEARANCE SUBMITTED"/>
    <m/>
    <m/>
    <m/>
    <m/>
    <s v="NEGATIVE"/>
    <m/>
    <m/>
    <s v="COMPLETE"/>
    <s v="FIT TO WORK"/>
    <s v="ENDORSED "/>
    <s v="PENDING RESULT"/>
    <d v="2024-06-21T00:00:00"/>
    <m/>
    <s v="CIBI"/>
    <s v="PERSONAL RECORD"/>
    <m/>
    <n v="252155813"/>
    <s v="ID"/>
    <m/>
    <n v="72510141211"/>
    <s v="MDF"/>
    <m/>
    <n v="121343749131"/>
    <s v="1904 FORM"/>
    <m/>
    <n v="65169247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2"/>
    <s v="DUCUT"/>
    <s v="APRIL JOY"/>
    <s v="FORTUNA"/>
    <d v="1994-06-05T00:00:00"/>
    <n v="9194675686"/>
    <s v="apriljfd694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21T00:00:00"/>
    <m/>
    <s v="CIBI"/>
    <s v="PERSONAL RECORD"/>
    <m/>
    <n v="3465073161"/>
    <s v="MDR"/>
    <m/>
    <n v="32003035424"/>
    <s v="MDF"/>
    <m/>
    <n v="121237650752"/>
    <s v="ORUS"/>
    <m/>
    <n v="504033345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3"/>
    <s v="GALORAN"/>
    <s v="SHYRA LYN"/>
    <s v="GEMZON"/>
    <d v="2000-12-01T00:00:00"/>
    <n v="9560484403"/>
    <s v="shyralyngaloran01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21T00:00:00"/>
    <m/>
    <s v="CIBI"/>
    <s v="SS NUMBER SLIP"/>
    <m/>
    <n v="247126077"/>
    <s v="ID"/>
    <m/>
    <n v="72528312307"/>
    <s v="MDF"/>
    <m/>
    <n v="121312100514"/>
    <s v="ORUS"/>
    <s v="DONE ORUS REGISTRATION "/>
    <n v="652808432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4"/>
    <s v="GUIVALLA"/>
    <s v="KARLA"/>
    <s v="SAMPANG"/>
    <d v="2002-02-18T00:00:00"/>
    <n v="9537336034"/>
    <s v="karlaguivalla3@gmail.com"/>
    <s v="YES"/>
    <s v="ORIGINAL NBI CLEARANCE SUBMITTED"/>
    <d v="2025-06-20T00:00:00"/>
    <d v="2024-06-20T00:00:00"/>
    <m/>
    <m/>
    <s v="NEGATIVE"/>
    <m/>
    <m/>
    <s v="COMPLETE"/>
    <s v="FIT TO WORK"/>
    <s v="ENDORSED "/>
    <s v="PENDING RESULT"/>
    <d v="2024-06-21T00:00:00"/>
    <m/>
    <s v="CIBI"/>
    <s v="PERSONAL RECORD"/>
    <m/>
    <n v="3513788722"/>
    <s v="ID"/>
    <m/>
    <n v="70262936285"/>
    <s v="MDF"/>
    <m/>
    <n v="121293435842"/>
    <s v="ID"/>
    <m/>
    <n v="65207106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 30 JO DATE FORMAT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5"/>
    <s v="LISING"/>
    <s v="REYGIE"/>
    <s v="PUNZAL"/>
    <d v="2003-04-16T00:00:00"/>
    <n v="9187824409"/>
    <s v="reygielising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1T00:00:00"/>
    <m/>
    <s v="CIBI"/>
    <s v="SS NUMBER SLIP"/>
    <m/>
    <n v="3518719071"/>
    <s v="ID"/>
    <m/>
    <n v="72513092998"/>
    <s v="MDF"/>
    <m/>
    <n v="121296762146"/>
    <s v="ID"/>
    <m/>
    <n v="60859385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6"/>
    <s v="LUGTU"/>
    <s v="MARIA LORENA"/>
    <s v="BONAN"/>
    <d v="1987-07-25T00:00:00"/>
    <n v="9455028779"/>
    <s v="malorenalugtu@gmail.com"/>
    <s v="YES"/>
    <s v="ORIGINAL NBI CLEARANCE SUBMITTED"/>
    <d v="2025-01-22T00:00:00"/>
    <d v="2024-02-01T00:00:00"/>
    <m/>
    <m/>
    <s v="NEGATIVE"/>
    <m/>
    <m/>
    <s v="COMPLETE"/>
    <s v="FIT TO WORK"/>
    <s v="ENDORSED "/>
    <s v="PENDING RESULT"/>
    <d v="2024-06-21T00:00:00"/>
    <m/>
    <s v="CIBI"/>
    <s v="ONLINE STATIC"/>
    <m/>
    <n v="3411174470"/>
    <s v="MDR"/>
    <m/>
    <n v="70508028456"/>
    <s v="ID"/>
    <m/>
    <n v="121165220309"/>
    <s v="TIN ID"/>
    <m/>
    <n v="3267941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7"/>
    <s v="MADUCDOC"/>
    <s v="SHANE"/>
    <s v="STA CRUZ"/>
    <d v="1999-06-16T00:00:00"/>
    <n v="9952679660"/>
    <s v="shane.mdcdc@gmail.com"/>
    <s v="YES"/>
    <s v="ORIGINAL NBI CLEARANCE SUBMITTED"/>
    <d v="2025-06-14T00:00:00"/>
    <d v="2024-06-14T00:00:00"/>
    <m/>
    <m/>
    <s v="NEGATIVE"/>
    <m/>
    <m/>
    <s v="COMPLETE"/>
    <s v="FIT TO WORK"/>
    <s v="ENDORSED "/>
    <s v="PENDING RESULT"/>
    <d v="2024-06-21T00:00:00"/>
    <m/>
    <s v="CIBI"/>
    <s v="SS NUMBER SLIP"/>
    <m/>
    <n v="252055492"/>
    <s v="ID"/>
    <m/>
    <n v="70262941017"/>
    <s v="MDF"/>
    <m/>
    <n v="121329935214"/>
    <s v="ORUS"/>
    <s v="DONE ORUS REGISTRATION 06.28"/>
    <n v="6528080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8"/>
    <s v="MANGAHAS"/>
    <s v="PAUL ANTHONY"/>
    <s v="CATACUTAN"/>
    <d v="1990-07-23T00:00:00"/>
    <n v="9997113061"/>
    <s v="paulanthonymangahas723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1T00:00:00"/>
    <m/>
    <s v="CIBI"/>
    <s v="ONLINE STATIC"/>
    <m/>
    <n v="224313418"/>
    <s v="MDR"/>
    <m/>
    <n v="70505486690"/>
    <s v="MDF"/>
    <m/>
    <n v="121049094520"/>
    <s v="1902 FORM"/>
    <m/>
    <n v="25090483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69"/>
    <s v="PINEDA"/>
    <s v="CHARLES IAN"/>
    <s v="MURILLO"/>
    <d v="2001-10-31T00:00:00"/>
    <n v="9215191057"/>
    <s v="charlespineda136@gmail.com"/>
    <s v="YES"/>
    <s v="ORIGINAL NBI CLEARANCE SUBMITTED"/>
    <d v="2025-06-25T00:00:00"/>
    <d v="2024-07-08T00:00:00"/>
    <m/>
    <m/>
    <s v="NEGATIVE"/>
    <m/>
    <m/>
    <s v="COMPLETE"/>
    <s v="FIT TO WORK"/>
    <s v="ENDORSED "/>
    <s v="PENDING RESULT"/>
    <d v="2024-06-21T00:00:00"/>
    <m/>
    <s v="CIBI"/>
    <s v="SS NUMBER SLIP"/>
    <m/>
    <n v="252272178"/>
    <s v="ID"/>
    <m/>
    <n v="72506899339"/>
    <s v="MDF"/>
    <m/>
    <n v="121344407517"/>
    <s v="ORUS"/>
    <s v="DONE ORUS REGISTRATION 06.28"/>
    <n v="6528087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70"/>
    <s v="RICARTE"/>
    <s v="MARY ANN"/>
    <s v="DELA CRUZ"/>
    <d v="1985-11-17T00:00:00"/>
    <n v="9396956401"/>
    <s v="maricarte9@gmail.com"/>
    <s v="YES"/>
    <s v="ORIGINAL NBI CLEARANCE SUBMITTED"/>
    <d v="2025-06-24T00:00:00"/>
    <d v="2024-07-05T00:00:00"/>
    <m/>
    <m/>
    <s v="NEGATIVE"/>
    <m/>
    <m/>
    <s v="COMPLETE"/>
    <s v="FIT TO WORK"/>
    <s v="ENDORSED "/>
    <s v="PENDING RESULT"/>
    <d v="2024-06-21T00:00:00"/>
    <m/>
    <s v="CIBI"/>
    <s v="ONLINE STATIC"/>
    <m/>
    <n v="413617789"/>
    <s v="ID"/>
    <m/>
    <n v="90251771978"/>
    <s v="MDF"/>
    <m/>
    <n v="121344822380"/>
    <s v="ORUS"/>
    <s v="FOR ORUS REGISTRATION 06.27"/>
    <n v="65281124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1"/>
    <s v="ACCOUNT ASSOCIATE"/>
    <s v="CLARK"/>
    <x v="23"/>
    <s v="COMCAST XM BILLING"/>
    <d v="2024-06-21T00:00:00"/>
    <n v="4267071"/>
    <s v="SAMBITO"/>
    <s v="PAULA"/>
    <s v="BUAN"/>
    <d v="2001-11-03T00:00:00"/>
    <n v="9684096197"/>
    <s v="paulasambito31@gmail.com"/>
    <s v="YES"/>
    <s v="ORIGINAL NBI CLEARANCE SUBMITTED"/>
    <d v="2025-05-17T00:00:00"/>
    <d v="2024-05-17T00:00:00"/>
    <m/>
    <m/>
    <s v="NEGATIVE"/>
    <m/>
    <m/>
    <s v="COMPLETE"/>
    <s v="FIT TO WORK"/>
    <s v="ENDORSED "/>
    <s v="PENDING RESULT"/>
    <d v="2024-06-21T00:00:00"/>
    <m/>
    <s v="CIBI"/>
    <s v="PERSONAL RECORD"/>
    <m/>
    <n v="3498066585"/>
    <s v="MDR"/>
    <m/>
    <n v="212502765393"/>
    <s v="MDF"/>
    <m/>
    <n v="121275480130"/>
    <s v="ID"/>
    <m/>
    <n v="7710989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72"/>
    <s v="SARMIENTO"/>
    <s v="MYLENE"/>
    <s v="CABILANGAN"/>
    <d v="2002-07-03T00:00:00"/>
    <n v="9857761057"/>
    <s v="sarmientomylene75@gmail.com"/>
    <s v="YES"/>
    <s v="ORIGINAL NBI CLEARANCE SUBMITTED"/>
    <d v="2025-05-17T00:00:00"/>
    <d v="2024-05-30T00:00:00"/>
    <m/>
    <m/>
    <s v="NEGATIVE"/>
    <m/>
    <m/>
    <s v="COMPLETE"/>
    <s v="FIT TO WORK"/>
    <s v="ENDORSED "/>
    <s v="PENDING RESULT"/>
    <d v="2024-06-21T00:00:00"/>
    <m/>
    <s v="CIBI"/>
    <s v="PERSONAL RECORD"/>
    <m/>
    <n v="251750963"/>
    <s v="ID"/>
    <m/>
    <n v="72543503569"/>
    <s v="MDF"/>
    <m/>
    <n v="121341338245"/>
    <s v="ORUS"/>
    <s v="FOR ORUS REGISTRATION 06.27"/>
    <n v="65294337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2T00:00:00"/>
    <d v="2024-07-19T00:00:00"/>
    <n v="85"/>
    <s v=""/>
    <s v="MARIA PLATON"/>
    <n v="1"/>
    <x v="4"/>
    <s v="CLARK -VXP0141"/>
    <x v="0"/>
    <s v="ACCOUNT ASSOCIATE"/>
    <s v="CLARK"/>
    <x v="23"/>
    <s v="COMCAST XM BILLING"/>
    <d v="2024-06-21T00:00:00"/>
    <n v="4267073"/>
    <s v="TOLENTINO"/>
    <s v="MARIA COLINE"/>
    <s v="MARBELLA"/>
    <d v="2002-03-07T00:00:00"/>
    <n v="9950586260"/>
    <s v="colinetolentino0017@gmail.com"/>
    <s v="YES"/>
    <s v="ORIGINAL NBI CLEARANCE SUBMITTED"/>
    <d v="2025-06-19T00:00:00"/>
    <d v="2024-06-26T00:00:00"/>
    <m/>
    <m/>
    <s v="NEGATIVE"/>
    <m/>
    <m/>
    <s v="COMPLETE"/>
    <s v="FIT TO WORK"/>
    <s v="ENDORSED "/>
    <s v="PENDING RESULT"/>
    <d v="2024-06-21T00:00:00"/>
    <m/>
    <s v="CIBI"/>
    <s v="SS NUMBER SLIP"/>
    <m/>
    <n v="252189151"/>
    <s v="ID"/>
    <m/>
    <n v="70262774773"/>
    <s v="MDF"/>
    <m/>
    <n v="121343717225"/>
    <s v="ORUS"/>
    <s v="FOR ORUS REGISTRATION 06.27"/>
    <n v="65280994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80"/>
    <s v="CALMONA"/>
    <s v="MARY GRACE"/>
    <s v="Pengson"/>
    <d v="2002-06-24T00:00:00"/>
    <n v="9217591050"/>
    <s v="marygracecalmona2002@gmail.com"/>
    <s v="YES"/>
    <s v="ORIGINAL NBI CLEARANCE SUBMITTED"/>
    <d v="2025-05-29T00:00:00"/>
    <d v="2024-05-29T00:00:00"/>
    <m/>
    <m/>
    <s v="NEGATIVE"/>
    <m/>
    <m/>
    <s v="COMPLETE"/>
    <s v="FIT TO WORK"/>
    <s v="ENDORSED "/>
    <s v="PENDING RESULT"/>
    <d v="2024-06-20T00:00:00"/>
    <m/>
    <s v="CIBI"/>
    <s v="SS NUMBER SLIP"/>
    <m/>
    <n v="251950572"/>
    <s v="ID"/>
    <m/>
    <n v="72504807852"/>
    <s v="MDF"/>
    <m/>
    <n v="121342543156"/>
    <s v="DIGITAL TIN ID"/>
    <m/>
    <n v="651981832"/>
    <s v="N/A"/>
    <s v="N/A"/>
    <s v="N/A"/>
    <s v="N/A"/>
    <s v="N/A"/>
    <s v="N/A"/>
    <m/>
    <m/>
    <m/>
    <s v="YES"/>
    <s v="N/A"/>
    <s v="N/A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0"/>
    <x v="4"/>
    <s v="CLARK - VXP0007"/>
    <x v="0"/>
    <s v="ACCOUNT ASSOCIATE"/>
    <s v="CLARK"/>
    <x v="24"/>
    <s v="COMCAST REPAIR VOICE"/>
    <d v="2024-06-20T00:00:00"/>
    <n v="4266981"/>
    <s v="SALITA"/>
    <s v="REJOICE"/>
    <s v="Lopez"/>
    <d v="2005-11-08T00:00:00"/>
    <n v="9614042474"/>
    <s v="salitarejoice.work@gmail.com"/>
    <s v="YES"/>
    <s v="ORIGINAL NBI CLEARANCE SUBMITTED"/>
    <d v="2025-06-05T00:00:00"/>
    <d v="2024-06-05T00:00:00"/>
    <m/>
    <m/>
    <s v="NEGATIVE"/>
    <m/>
    <m/>
    <s v="COMPLETE"/>
    <s v="FIT TO WORK"/>
    <s v="ENDORSED "/>
    <s v="PENDING RESULT"/>
    <d v="2024-06-20T00:00:00"/>
    <m/>
    <s v="CIBI"/>
    <s v="SS NUMBER SLIP"/>
    <m/>
    <n v="251530620"/>
    <s v="ID"/>
    <m/>
    <n v="72503242002"/>
    <s v="MDF"/>
    <m/>
    <n v="121340339408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m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82"/>
    <s v="YABUT"/>
    <s v="ANNE KATE"/>
    <s v="Rivera"/>
    <d v="2002-05-29T00:00:00"/>
    <n v="9656474265"/>
    <s v="yabut.anne.kate@gmail.com"/>
    <s v="YES"/>
    <s v="ORIGINAL NBI CLEARANCE SUBMITTED"/>
    <d v="2025-06-05T00:00:00"/>
    <d v="2024-06-13T00:00:00"/>
    <m/>
    <m/>
    <s v="NEGATIVE"/>
    <m/>
    <m/>
    <s v="COMPLETE"/>
    <s v="FIT TO WORK"/>
    <s v="ENDORSED "/>
    <s v="PENDING RESULT"/>
    <d v="2024-06-20T00:00:00"/>
    <m/>
    <s v="CIBI"/>
    <s v="SS NUMBER SLIP"/>
    <m/>
    <n v="252007204"/>
    <s v="MDR"/>
    <m/>
    <n v="72504404731"/>
    <s v="MDF"/>
    <m/>
    <n v="121342778263"/>
    <s v="DIGITAL TIN ID"/>
    <m/>
    <n v="650877695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Jul"/>
    <x v="16"/>
    <d v="2024-07-11T00:00:00"/>
    <d v="2024-07-18T00:00:00"/>
    <n v="86"/>
    <s v=""/>
    <s v="MARIA PLATON"/>
    <n v="0"/>
    <x v="4"/>
    <s v="CLARK - VXP0007"/>
    <x v="1"/>
    <s v="ACCOUNT ASSOCIATE"/>
    <s v="CLARK"/>
    <x v="24"/>
    <s v="COMCAST REPAIR VOICE"/>
    <d v="2024-06-20T00:00:00"/>
    <n v="4266983"/>
    <s v="TIBE"/>
    <s v="CRISTINA ALYANA"/>
    <s v="Cunanan"/>
    <d v="2003-03-08T00:00:00"/>
    <n v="9508996715"/>
    <s v="tibealyana@gmail.com"/>
    <s v="YES"/>
    <s v="ORIGINAL NBI CLEARANCE SUBMITTED"/>
    <d v="2025-05-30T00:00:00"/>
    <d v="2024-05-30T00:00:00"/>
    <m/>
    <m/>
    <m/>
    <m/>
    <m/>
    <m/>
    <s v="DT - FINDINGS FOR FURTHER  FOR COMFIRMATION"/>
    <s v="ENDORSED "/>
    <s v="PENDING RESULT"/>
    <d v="2024-06-20T00:00:00"/>
    <m/>
    <s v="CIBI"/>
    <s v="E - FORM"/>
    <m/>
    <n v="3505764149"/>
    <s v="ID"/>
    <m/>
    <n v="70260788335"/>
    <s v="MDF"/>
    <m/>
    <n v="121283519034"/>
    <s v="ID"/>
    <m/>
    <n v="513019397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19T00:00:00"/>
    <m/>
    <n v="1"/>
    <n v="1"/>
    <n v="0"/>
    <n v="0"/>
    <n v="1"/>
    <n v="1"/>
    <n v="1"/>
    <n v="1"/>
    <n v="1"/>
    <n v="1"/>
    <n v="1"/>
    <n v="0"/>
    <n v="1"/>
    <n v="1"/>
    <n v="1"/>
    <n v="0"/>
    <m/>
    <n v="5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84"/>
    <s v="BATAC"/>
    <s v="GENALYN"/>
    <s v="Masa"/>
    <d v="1990-11-09T00:00:00"/>
    <n v="9602969585"/>
    <s v="nylanegbatac09@gmail.com"/>
    <s v="YES"/>
    <s v="ORIGINAL NBI CLEARANCE SUBMITTED"/>
    <d v="2025-02-14T00:00:00"/>
    <d v="2024-02-14T00:00:00"/>
    <m/>
    <m/>
    <s v="NEGATIVE"/>
    <m/>
    <m/>
    <s v="COMPLETE"/>
    <s v="FIT TO WORK"/>
    <s v="ENDORSED "/>
    <s v="PENDING RESULT"/>
    <d v="2024-06-20T00:00:00"/>
    <m/>
    <s v="CIBI"/>
    <s v="E - FORM"/>
    <m/>
    <n v="233779687"/>
    <s v="MDR"/>
    <m/>
    <n v="20262067549"/>
    <s v="MDF"/>
    <m/>
    <n v="121117227907"/>
    <s v="TIN VERIFICATION SLIP"/>
    <m/>
    <n v="432529653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85"/>
    <s v="LACSON"/>
    <s v="YUKI"/>
    <s v="Chua"/>
    <d v="2002-10-07T00:00:00"/>
    <n v="9057087906"/>
    <s v="ralphbalboa20@gmail.com"/>
    <s v="YES"/>
    <s v="ORIGINAL NBI CLEARANCE SUBMITTED"/>
    <d v="2025-06-18T00:00:00"/>
    <d v="2024-07-01T00:00:00"/>
    <m/>
    <m/>
    <s v="NEGATIVE"/>
    <m/>
    <m/>
    <s v="COMPLETE"/>
    <s v="FIT TO WORK"/>
    <s v="ENDORSED "/>
    <s v="PENDING RESULT"/>
    <d v="2024-06-20T00:00:00"/>
    <m/>
    <s v="CIBI"/>
    <s v="SS NUMBER SLIP"/>
    <m/>
    <n v="3498292508"/>
    <s v="ID"/>
    <m/>
    <n v="72502604229"/>
    <s v="MDF"/>
    <m/>
    <s v="1212-7598 -9437"/>
    <s v="ORUS"/>
    <m/>
    <n v="651260361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86"/>
    <s v="BALBOA"/>
    <s v="RALPH JERICK"/>
    <s v="Pabalan"/>
    <d v="1992-07-15T00:00:00"/>
    <n v="9292566745"/>
    <s v="ralphbalboa20@gmail.com"/>
    <s v="YES"/>
    <s v="ORIGINAL NBI CLEARANCE SUBMITTED"/>
    <d v="2025-05-06T00:00:00"/>
    <d v="2024-05-20T00:00:00"/>
    <m/>
    <m/>
    <s v="NEGATIVE"/>
    <m/>
    <m/>
    <s v="COMPLETE"/>
    <s v="FIT TO WORK"/>
    <s v="ENDORSED "/>
    <s v="PENDING RESULT"/>
    <d v="2024-06-20T00:00:00"/>
    <m/>
    <s v="CIBI"/>
    <s v="ONLINE STATIC"/>
    <m/>
    <n v="234603037"/>
    <s v="MDR"/>
    <m/>
    <n v="70508490788"/>
    <s v="HMDF CARD"/>
    <m/>
    <n v="121086269573"/>
    <s v="2316 FORM"/>
    <m/>
    <n v="295778314"/>
    <s v="N/A"/>
    <s v="N/A"/>
    <s v="N/A"/>
    <s v="N/A"/>
    <s v="N/A"/>
    <s v="N/A"/>
    <m/>
    <m/>
    <m/>
    <s v="N/A"/>
    <s v="YES"/>
    <s v="YES"/>
    <s v="YES"/>
    <s v="YES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87"/>
    <s v="DAYRIT"/>
    <s v="FRANCIZ TIMOTHY"/>
    <s v="Cortez"/>
    <d v="2006-05-21T00:00:00"/>
    <n v="9082580452"/>
    <s v="frncztmthy@gmail.com"/>
    <s v="YES"/>
    <s v="ORIGINAL NBI CLEARANCE SUBMITTED"/>
    <d v="2025-06-03T00:00:00"/>
    <d v="2024-06-03T00:00:00"/>
    <m/>
    <m/>
    <s v="NEGATIVE"/>
    <m/>
    <m/>
    <s v="COMPLETE"/>
    <s v="FIT TO WORK"/>
    <s v="ENDORSED "/>
    <s v="PENDING RESULT"/>
    <d v="2024-06-20T00:00:00"/>
    <m/>
    <s v="CIBI"/>
    <s v="PERSONAL RECORD"/>
    <m/>
    <n v="252034183"/>
    <s v="ID"/>
    <m/>
    <n v="72503056632"/>
    <s v="MDF"/>
    <m/>
    <n v="121342780405"/>
    <s v="ORUS"/>
    <s v="FOR ORUS REGISTRATION 06.27"/>
    <n v="652814368"/>
    <s v="N/A"/>
    <s v="N/A"/>
    <s v="N/A"/>
    <s v="N/A"/>
    <s v="N/A"/>
    <s v="N/A"/>
    <m/>
    <m/>
    <m/>
    <s v="YES"/>
    <s v="N/A"/>
    <s v="N/A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1"/>
    <s v="ACCOUNT ASSOCIATE"/>
    <s v="CLARK"/>
    <x v="24"/>
    <s v="COMCAST REPAIR VOICE"/>
    <d v="2024-06-20T00:00:00"/>
    <n v="4266988"/>
    <s v="ALARDE"/>
    <s v="ALEXANDER"/>
    <s v="Montero"/>
    <d v="2003-08-10T00:00:00"/>
    <n v="9498736404"/>
    <s v="alardexander10@gmail.com"/>
    <s v="YES"/>
    <s v="ORIGINAL NBI CLEARANCE SUBMITTED"/>
    <d v="2025-06-07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49294350"/>
    <s v="MDF"/>
    <m/>
    <n v="70262309388"/>
    <s v="MDF"/>
    <m/>
    <n v="121322288737"/>
    <s v="ORUS"/>
    <s v="DONE ORUS REGISTRATION"/>
    <n v="653274592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0"/>
    <x v="4"/>
    <s v="CLARK - VXP0007"/>
    <x v="1"/>
    <s v="ACCOUNT ASSOCIATE"/>
    <s v="CLARK"/>
    <x v="24"/>
    <s v="COMCAST REPAIR VOICE"/>
    <d v="2024-06-20T00:00:00"/>
    <n v="4266989"/>
    <s v="LANSANGAN"/>
    <s v="JOHN MICHAEL"/>
    <s v="Dasalla"/>
    <d v="2004-10-01T00:00:00"/>
    <n v="9982771080"/>
    <s v="Mickeybhabe0107@gmail.com"/>
    <s v="YES"/>
    <s v="ORIGINAL NBI CLEARANCE SUBMITTED"/>
    <d v="2025-06-06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51530659"/>
    <m/>
    <m/>
    <m/>
    <s v="MDF"/>
    <m/>
    <n v="121340334058"/>
    <m/>
    <s v="FOR ORUS REGISTRATION 08.28 - for resend "/>
    <m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EE. (P. 31, HIRING DATE) RE-PRINT P. 1&amp;3"/>
    <s v="YES"/>
    <d v="2024-07-19T00:00:00"/>
    <m/>
    <m/>
    <s v="DONE AUDIT"/>
    <s v="ENDORSED TO HRIS"/>
    <s v="WITH FINDINGS"/>
    <d v="2024-08-28T00:00:00"/>
    <m/>
    <n v="1"/>
    <n v="1"/>
    <n v="1"/>
    <n v="1"/>
    <n v="1"/>
    <n v="1"/>
    <n v="0"/>
    <n v="1"/>
    <n v="0"/>
    <n v="1"/>
    <n v="1"/>
    <n v="1"/>
    <n v="1"/>
    <n v="1"/>
    <n v="1"/>
    <n v="0"/>
    <m/>
    <n v="5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90"/>
    <s v="MAHINAY"/>
    <s v="URIELLA"/>
    <s v="De Borja"/>
    <d v="2005-10-22T00:00:00"/>
    <n v="9610612016"/>
    <s v="uriellamahinay@gmail.com"/>
    <s v="YES"/>
    <s v="ORIGINAL NBI CLEARANCE SUBMITTED"/>
    <d v="2025-06-18T00:00:00"/>
    <d v="2024-06-18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446853"/>
    <s v="ID"/>
    <m/>
    <n v="72542042665"/>
    <s v="MDF"/>
    <m/>
    <n v="121344055973"/>
    <s v="DIGITAL TIN ID"/>
    <s v="FOR ORUS REGISTRATION 06.28"/>
    <n v="652075797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91"/>
    <s v="GALSIM"/>
    <s v="ERNST GODWAYNE"/>
    <s v="Loresco"/>
    <d v="2001-09-11T00:00:00"/>
    <n v="9777316914"/>
    <s v="ernst.godwayne@gmail.com"/>
    <s v="YES"/>
    <s v="ORIGINAL NBI CLEARANCE SUBMITTED"/>
    <d v="2024-10-12T00:00:00"/>
    <d v="2023-10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45546484"/>
    <s v="MDR"/>
    <m/>
    <n v="50257338859"/>
    <s v="MDF"/>
    <m/>
    <n v="121249480455"/>
    <s v="1904 FORM"/>
    <m/>
    <n v="636128012"/>
    <s v="N/A"/>
    <s v="N/A"/>
    <s v="N/A"/>
    <s v="N/A"/>
    <s v="N/A"/>
    <s v="N/A"/>
    <m/>
    <m/>
    <m/>
    <s v="YES"/>
    <s v="YES"/>
    <s v="YES"/>
    <s v="N/A"/>
    <s v="N/A"/>
    <m/>
    <m/>
    <m/>
    <m/>
    <s v="YES"/>
    <s v="N/A"/>
    <s v="YES"/>
    <s v="YES"/>
    <s v="YES"/>
    <s v="YES"/>
    <s v="YES"/>
    <s v="YES"/>
    <s v="EE. (P.30 JO DATE FORMAT)"/>
    <s v="YES"/>
    <d v="2024-07-19T00:00:00"/>
    <m/>
    <m/>
    <s v="DONE AUDIT"/>
    <s v="ENDORSED TO HRIS"/>
    <s v="WITH FINDINGS"/>
    <s v="10.02.2024 - MS.BELLE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PAST DUE"/>
    <s v="Jul"/>
    <x v="16"/>
    <d v="2024-07-11T00:00:00"/>
    <d v="2024-07-18T00:00:00"/>
    <n v="86"/>
    <s v=""/>
    <s v="MARIA PLATON"/>
    <n v="0"/>
    <x v="4"/>
    <s v="CLARK - VXP0007"/>
    <x v="1"/>
    <s v="ACCOUNT ASSOCIATE"/>
    <s v="CLARK"/>
    <x v="24"/>
    <s v="COMCAST REPAIR VOICE"/>
    <d v="2024-06-20T00:00:00"/>
    <n v="4266992"/>
    <s v="LINSAO"/>
    <s v="TRICIA KAREL"/>
    <s v="Amurao"/>
    <d v="2004-10-11T00:00:00"/>
    <n v="9666744225"/>
    <s v="linsaotriciakarel@gmail.com"/>
    <s v="NO"/>
    <s v="JUNE 20 APPOINTMENT - CIBI CLEARED"/>
    <m/>
    <m/>
    <m/>
    <m/>
    <s v="NEGATIVE"/>
    <m/>
    <m/>
    <s v="COMPLETE"/>
    <s v="FIT TO WORK"/>
    <s v="ENDORSED "/>
    <s v="PENDING RESULT"/>
    <d v="2024-06-20T00:00:00"/>
    <m/>
    <s v="CIBI"/>
    <s v="PERSONAL RECORD"/>
    <m/>
    <n v="252174153"/>
    <s v="ID"/>
    <m/>
    <n v="72509627135"/>
    <m/>
    <m/>
    <m/>
    <m/>
    <s v="FALL OUT"/>
    <m/>
    <s v="N/A"/>
    <s v="N/A"/>
    <s v="N/A"/>
    <s v="N/A"/>
    <s v="N/A"/>
    <s v="N/A"/>
    <m/>
    <m/>
    <m/>
    <s v="N/A"/>
    <s v="YES"/>
    <s v="N/A"/>
    <s v="N/A"/>
    <s v="N/A"/>
    <m/>
    <m/>
    <m/>
    <m/>
    <s v="YES"/>
    <s v="N/A"/>
    <s v="YES"/>
    <s v="YES"/>
    <s v="YES"/>
    <s v="YES"/>
    <s v="YES"/>
    <s v="YES"/>
    <m/>
    <s v="YES"/>
    <d v="2024-07-19T00:00:00"/>
    <m/>
    <m/>
    <s v="DONE AUDIT"/>
    <s v="ENDORSED TO HRIS"/>
    <m/>
    <m/>
    <m/>
    <n v="1"/>
    <n v="0"/>
    <n v="1"/>
    <n v="1"/>
    <n v="1"/>
    <n v="1"/>
    <n v="1"/>
    <n v="0"/>
    <n v="0"/>
    <n v="1"/>
    <n v="1"/>
    <n v="0"/>
    <n v="1"/>
    <n v="1"/>
    <n v="1"/>
    <n v="0"/>
    <m/>
    <n v="4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93"/>
    <s v="CASTRO"/>
    <s v="MARCHELLE"/>
    <s v="Yparraguirre"/>
    <d v="2001-11-15T00:00:00"/>
    <n v="9751772569"/>
    <s v="marchelleycastro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0T00:00:00"/>
    <m/>
    <s v="CIBI"/>
    <s v="R1A"/>
    <m/>
    <n v="3496247762"/>
    <s v="ID"/>
    <m/>
    <n v="70262941181"/>
    <s v="MDF"/>
    <m/>
    <n v="121344065986"/>
    <s v="DIGITAL TIN ID"/>
    <m/>
    <n v="652117469"/>
    <s v="N/A"/>
    <s v="N/A"/>
    <m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1"/>
    <s v="ACCOUNT ASSOCIATE"/>
    <s v="CLARK"/>
    <x v="24"/>
    <s v="COMCAST REPAIR VOICE"/>
    <d v="2024-06-20T00:00:00"/>
    <n v="4266994"/>
    <s v="ROSALES"/>
    <s v="ROWEE JUSTIN"/>
    <s v="Jose"/>
    <d v="2002-01-08T00:00:00"/>
    <n v="9667562675"/>
    <s v="roweejose08@gmail.com"/>
    <s v="YES"/>
    <s v="ORIGINAL NBI CLEARANCE SUBMITTED"/>
    <d v="2024-12-01T00:00:00"/>
    <d v="2023-12-11T00:00:00"/>
    <m/>
    <m/>
    <s v="NEGATIVE"/>
    <m/>
    <m/>
    <s v="COMPLETE"/>
    <s v="FIT TO WORK"/>
    <s v="ENDORSED "/>
    <s v="PENDING RESULT"/>
    <d v="2024-06-20T00:00:00"/>
    <m/>
    <s v="CIBI"/>
    <s v="SS NUMBER SLIP"/>
    <m/>
    <n v="3513329217"/>
    <s v="MDR"/>
    <m/>
    <n v="72528045929"/>
    <s v="MDF"/>
    <m/>
    <n v="121290996840"/>
    <s v="ORUS"/>
    <m/>
    <n v="641853089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1"/>
    <s v="ACCOUNT ASSOCIATE"/>
    <s v="CLARK"/>
    <x v="24"/>
    <s v="COMCAST REPAIR VOICE"/>
    <d v="2024-06-20T00:00:00"/>
    <n v="4266995"/>
    <s v="LUSUNG"/>
    <s v="CAMILLE"/>
    <s v="Salazar"/>
    <d v="2004-03-31T00:00:00"/>
    <n v="9488763417"/>
    <s v="camillesalazarlusung31@gmail.com"/>
    <s v="YES"/>
    <s v="ORIGINAL NBI CLEARANCE SUBMITTED"/>
    <d v="2025-06-18T00:00:00"/>
    <d v="2024-06-24T00:00:00"/>
    <m/>
    <m/>
    <s v="NEGATIVE"/>
    <m/>
    <m/>
    <s v="COMPLETE"/>
    <s v="FIT TO WORK"/>
    <s v="ENDORSED "/>
    <s v="PENDING RESULT"/>
    <d v="2024-06-20T00:00:00"/>
    <m/>
    <s v="CIBI"/>
    <s v="PERSONAL RECORD"/>
    <m/>
    <n v="246662891"/>
    <s v="ID"/>
    <m/>
    <n v="72531655592"/>
    <s v="MDF"/>
    <m/>
    <n v="121298752989"/>
    <s v="TIN VERIFICATION SLIP"/>
    <m/>
    <n v="609398554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96"/>
    <s v="NUQUI"/>
    <s v="ABIGAIL"/>
    <s v="Mayuga"/>
    <d v="2001-10-16T00:00:00"/>
    <n v="9619876012"/>
    <s v="nuqui.abigail.m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20T00:00:00"/>
    <m/>
    <s v="CIBI"/>
    <s v="SS NUMBER SLIP"/>
    <m/>
    <n v="252187234"/>
    <s v="ID"/>
    <m/>
    <n v="70261767471"/>
    <s v="MDF"/>
    <m/>
    <n v="121343845993"/>
    <s v="TIN VERIFICATION SLIP"/>
    <m/>
    <n v="652122756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97"/>
    <s v="CAYANAN"/>
    <s v="JOHN MICHAEL"/>
    <s v="Cruz"/>
    <d v="2006-04-03T00:00:00"/>
    <s v="ACALI"/>
    <s v="johncayanan3@gmail.com"/>
    <s v="YES"/>
    <s v="ORIGINAL NBI CLEARANCE SUBMITTED"/>
    <d v="2025-06-19T00:00:00"/>
    <d v="2024-06-26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363392"/>
    <s v="ID"/>
    <m/>
    <n v="72528771603"/>
    <s v="MDF"/>
    <m/>
    <n v="121339384107"/>
    <s v="1904 FORM"/>
    <m/>
    <n v="652044197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6998"/>
    <s v="ESTACIO"/>
    <s v="MARY CHRIS"/>
    <s v="Lising"/>
    <d v="2003-12-26T00:00:00"/>
    <n v="9553623539"/>
    <s v="chris.estacio.mary@gmail.com"/>
    <s v="YES"/>
    <s v="ORIGINAL NBI CLEARANCE SUBMITTED"/>
    <d v="2025-06-25T00:00:00"/>
    <d v="2024-07-02T00:00:00"/>
    <m/>
    <m/>
    <s v="NEGATIVE"/>
    <m/>
    <m/>
    <s v="COMPLETE"/>
    <s v="FIT TO WORK"/>
    <s v="ENDORSED "/>
    <s v="PENDING RESULT"/>
    <d v="2024-06-20T00:00:00"/>
    <m/>
    <s v="CIBI"/>
    <s v="SS NUMBER SLIP"/>
    <m/>
    <n v="252206160"/>
    <s v="MDR"/>
    <m/>
    <n v="70262940355"/>
    <s v="MDF"/>
    <m/>
    <n v="121343989688"/>
    <s v="ORUS"/>
    <s v="FOR ORUS REGISTRATION 06.28"/>
    <n v="652938185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0"/>
    <x v="4"/>
    <s v="CLARK - VXP0007"/>
    <x v="0"/>
    <s v="ACCOUNT ASSOCIATE"/>
    <s v="CLARK"/>
    <x v="24"/>
    <s v="COMCAST REPAIR VOICE"/>
    <d v="2024-06-20T00:00:00"/>
    <n v="4266999"/>
    <s v="LAGURA"/>
    <s v="OCI"/>
    <s v="Demate"/>
    <d v="2005-10-25T00:00:00"/>
    <n v="9696305777"/>
    <s v="oci.demate.lg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52185139"/>
    <s v="ID"/>
    <m/>
    <n v="70262940304"/>
    <s v="MDF"/>
    <m/>
    <n v="121343697689"/>
    <m/>
    <m/>
    <n v="652054614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7000"/>
    <s v="GARCIA"/>
    <s v="NIKKO"/>
    <s v="Carbonilla"/>
    <d v="2002-05-19T00:00:00"/>
    <n v="9463418974"/>
    <s v="nikkogarcia1929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0T00:00:00"/>
    <m/>
    <s v="CIBI"/>
    <s v="SS NUMBER SLIP"/>
    <m/>
    <n v="251659695"/>
    <s v="ID"/>
    <m/>
    <n v="70262938725"/>
    <s v="MDF"/>
    <m/>
    <n v="121340853505"/>
    <s v="1904 FORM"/>
    <m/>
    <n v="65202468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JO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7001"/>
    <s v="VIRAY"/>
    <s v="HARVEY JAVE"/>
    <s v="Caluya"/>
    <d v="2001-05-14T00:00:00"/>
    <n v="9857784253"/>
    <s v="harveyjaveviray@gmail.com"/>
    <s v="YES"/>
    <s v="ORIGINAL NBI CLEARANCE SUBMITTED"/>
    <d v="2025-06-05T00:00:00"/>
    <d v="2024-06-05T00:00:00"/>
    <m/>
    <m/>
    <s v="NEGATIVE"/>
    <m/>
    <m/>
    <s v="COMPLETE"/>
    <s v="FIT TO WORK"/>
    <s v="ENDORSED "/>
    <s v="PENDING RESULT"/>
    <d v="2024-06-20T00:00:00"/>
    <m/>
    <s v="CIBI"/>
    <s v="PERSONAL RECORD"/>
    <m/>
    <n v="3517180465"/>
    <s v="MDR"/>
    <m/>
    <n v="50258633412"/>
    <s v="MDF"/>
    <m/>
    <n v="121295152936"/>
    <s v="TIN VERIFICATION SLIP"/>
    <m/>
    <n v="742785866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07T00:00:00"/>
    <m/>
    <m/>
    <s v="DONE AUDIT"/>
    <s v="ENDORSED TO HRIS"/>
    <m/>
    <s v="10.02.20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7002"/>
    <s v="LAPINID"/>
    <s v="RICKSON"/>
    <s v="Arcelo"/>
    <d v="1999-12-08T00:00:00"/>
    <n v="9308847675"/>
    <s v="lalapinid@gmail.com"/>
    <s v="YES"/>
    <s v="ORIGINAL NBI CLEARANCE SUBMITTED"/>
    <d v="2025-06-03T00:00:00"/>
    <d v="2024-06-03T00:00:00"/>
    <m/>
    <m/>
    <s v="NEGATIVE"/>
    <m/>
    <m/>
    <s v="COMPLETE"/>
    <s v="FIT TO WORK"/>
    <s v="ENDORSED "/>
    <s v="PENDING RESULT"/>
    <d v="2024-06-20T00:00:00"/>
    <m/>
    <s v="CIBI"/>
    <s v="PERSONAL RECORD"/>
    <m/>
    <n v="645328480"/>
    <s v="ID"/>
    <m/>
    <n v="132523380099"/>
    <s v="MDF"/>
    <m/>
    <n v="121314472168"/>
    <s v="ORUS"/>
    <s v="DONE ORUS REGISTRATION"/>
    <n v="652800936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EE.(P.11 NO CANDIDATE'S NAME; P.16, NO CANDIDATES NAME AND ADDRESS"/>
    <s v="YES"/>
    <m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7003"/>
    <s v="PAMINTUAN"/>
    <s v="KATHLEEN"/>
    <s v="Pare"/>
    <d v="2002-10-04T00:00:00"/>
    <n v="9763754568"/>
    <s v="pmntnkthln444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983853"/>
    <s v="ID"/>
    <m/>
    <n v="72503019982"/>
    <s v="MDF"/>
    <m/>
    <n v="121342608619"/>
    <s v="ORUS"/>
    <s v="DONE ORUS REGISTRATION"/>
    <n v="653300476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d v="2024-07-11T00:00:00"/>
    <d v="2024-07-18T00:00:00"/>
    <n v="86"/>
    <s v=""/>
    <s v="MARIA PLATON"/>
    <n v="1"/>
    <x v="4"/>
    <s v="CLARK - VXP0007"/>
    <x v="0"/>
    <s v="ACCOUNT ASSOCIATE"/>
    <s v="CLARK"/>
    <x v="24"/>
    <s v="COMCAST REPAIR VOICE"/>
    <d v="2024-06-20T00:00:00"/>
    <n v="4267004"/>
    <s v="DOTOR"/>
    <s v="ROWENA"/>
    <s v="Layda"/>
    <d v="1978-09-28T00:00:00"/>
    <n v="9615835365"/>
    <s v="rowiekzk2011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0T00:00:00"/>
    <m/>
    <s v="CIBI"/>
    <s v="E - FORM"/>
    <m/>
    <n v="226845706"/>
    <s v="MDR"/>
    <m/>
    <n v="70262944067"/>
    <s v="MDF"/>
    <m/>
    <n v="121137224354"/>
    <s v="ID"/>
    <m/>
    <n v="483560473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65"/>
    <s v="ABDUL RAUF"/>
    <s v="NADJERAH"/>
    <s v="DIMA-AMPAO"/>
    <d v="1987-09-11T00:00:00"/>
    <n v="9060162521"/>
    <s v="lujaensha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8T00:00:00"/>
    <m/>
    <s v="CIBI"/>
    <s v="PERSONAL RECORD"/>
    <m/>
    <n v="251804466"/>
    <s v="MDR"/>
    <m/>
    <n v="70262886792"/>
    <s v="MDF"/>
    <m/>
    <n v="121341708808"/>
    <s v="DIGITAL TIN ID"/>
    <m/>
    <n v="65094720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 (PG 15. NO SIGNATURE)"/>
    <s v="YES"/>
    <d v="2024-07-19T00:00:00"/>
    <m/>
    <s v="08.27.2024"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66"/>
    <s v="BON"/>
    <s v="RANIER"/>
    <s v="DAVID"/>
    <d v="2004-10-31T00:00:00"/>
    <n v="9692000661"/>
    <s v="Ranierbon206@gmail.com"/>
    <s v="YES"/>
    <s v="ORIGINAL NBI CLEARANCE SUBMITTED"/>
    <d v="2025-07-09T00:00:00"/>
    <d v="2024-07-09T00:00:00"/>
    <m/>
    <m/>
    <s v="NEGATIVE"/>
    <m/>
    <m/>
    <s v="COMPLETE"/>
    <s v="FIT TO WORK"/>
    <s v="ENDORSED "/>
    <s v="PENDING RESULT"/>
    <d v="2024-06-28T00:00:00"/>
    <m/>
    <s v="CIBI"/>
    <s v="PERSONAL RECORD"/>
    <m/>
    <n v="252299203"/>
    <s v="MDR"/>
    <m/>
    <n v="70262941319"/>
    <s v="MDF"/>
    <m/>
    <n v="121344848322"/>
    <s v="1904 FORM"/>
    <m/>
    <n v="6527530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67"/>
    <s v="BUSA"/>
    <s v="NENITA"/>
    <s v="LAVADO"/>
    <d v="1972-09-04T00:00:00"/>
    <n v="9338189687"/>
    <s v="nenitabusa49@gmail.com"/>
    <s v="YES"/>
    <s v="ORIGINAL NBI CLEARANCE SUBMITTED"/>
    <d v="2025-06-26T00:00:00"/>
    <d v="2024-07-08T00:00:00"/>
    <m/>
    <m/>
    <s v="NEGATIVE"/>
    <m/>
    <m/>
    <s v="COMPLETE"/>
    <s v="FIT TO WORK"/>
    <s v="ENDORSED "/>
    <s v="PENDING RESULT"/>
    <d v="2024-06-28T00:00:00"/>
    <m/>
    <s v="CIBI"/>
    <s v="E - FORM"/>
    <m/>
    <n v="3344747547"/>
    <s v="ID"/>
    <m/>
    <n v="190509969640"/>
    <s v="MDF"/>
    <m/>
    <n v="121059788322"/>
    <s v="1905 FORM"/>
    <m/>
    <n v="9062656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68"/>
    <s v="LAXA"/>
    <s v="RENNEGEN"/>
    <s v="LLAVORE"/>
    <d v="1999-08-04T00:00:00"/>
    <n v="9293879858"/>
    <s v="cabalitasangellahm@gmail.com"/>
    <s v="YES"/>
    <s v="ORIGINAL NBI CLEARANCE SUBMITTED"/>
    <d v="2025-07-04T00:00:00"/>
    <d v="2024-07-04T00:00:00"/>
    <m/>
    <m/>
    <s v="NEGATIVE"/>
    <m/>
    <m/>
    <s v="COMPLETE"/>
    <s v="FIT TO WORK"/>
    <s v="ENDORSED "/>
    <s v="PENDING RESULT"/>
    <d v="2024-06-28T00:00:00"/>
    <m/>
    <s v="CIBI"/>
    <s v="SS NUMBER SLIP"/>
    <s v="NEED TO UPDATE LAST NAME TO MARRIED"/>
    <n v="239929075"/>
    <s v="MDR"/>
    <m/>
    <n v="70257742642"/>
    <s v="MDF"/>
    <s v="NEED TO UPDATE LAST NAME"/>
    <n v="121166372479"/>
    <s v="ID"/>
    <s v="NEED TO UPDATE LAST NAME"/>
    <n v="326996783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69"/>
    <s v="CAPITULO"/>
    <s v="WILLIAM"/>
    <s v="DEL ROSARIO"/>
    <d v="1975-05-02T00:00:00"/>
    <n v="9123622031"/>
    <s v="williamcapitulo09@gmail.com"/>
    <s v="YES"/>
    <s v="ORIGINAL NBI CLEARANCE SUBMITTED"/>
    <d v="2024-11-20T00:00:00"/>
    <d v="2023-11-20T00:00:00"/>
    <m/>
    <m/>
    <s v="NEGATIVE"/>
    <m/>
    <m/>
    <s v="COMPLETE"/>
    <s v="FIT TO WORK"/>
    <s v="ENDORSED "/>
    <s v="PENDING RESULT"/>
    <d v="2024-06-28T00:00:00"/>
    <m/>
    <s v="CIBI"/>
    <s v="ONLINE STATIC"/>
    <m/>
    <n v="3319041388"/>
    <s v="MDR"/>
    <m/>
    <n v="190886651531"/>
    <s v="MDF"/>
    <m/>
    <n v="121087996702"/>
    <s v="TIN ID"/>
    <m/>
    <n v="165863134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0"/>
    <s v="DANTING"/>
    <s v="MA. CRISTINA JANINE"/>
    <s v="MANLAPAZ"/>
    <d v="2000-05-31T00:00:00"/>
    <n v="9974519771"/>
    <s v="macristinajanine@icloud.com"/>
    <s v="YES"/>
    <s v="ORIGINAL NBI CLEARANCE SUBMITTED"/>
    <d v="2025-06-27T00:00:00"/>
    <d v="2024-07-04T00:00:00"/>
    <m/>
    <m/>
    <s v="NEGATIVE"/>
    <m/>
    <m/>
    <s v="COMPLETE"/>
    <s v="FIT TO WORK"/>
    <s v="ENDORSED "/>
    <s v="PENDING RESULT"/>
    <d v="2024-06-28T00:00:00"/>
    <m/>
    <s v="CIBI"/>
    <s v="ONLINE STATIC"/>
    <m/>
    <n v="247020199"/>
    <s v="ID"/>
    <m/>
    <n v="70262258104"/>
    <s v="MDF"/>
    <m/>
    <n v="121320916918"/>
    <s v="TIN ID"/>
    <m/>
    <n v="62536968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1"/>
    <s v="DELA CRUZ"/>
    <s v="DARWIN"/>
    <s v="ALVAREZ"/>
    <d v="2002-01-19T00:00:00"/>
    <n v="9168261612"/>
    <s v="darwindelacruz019@gmail.com"/>
    <s v="YES"/>
    <s v="ORIGINAL NBI CLEARANCE SUBMITTED"/>
    <d v="2025-06-27T00:00:00"/>
    <d v="2024-07-04T00:00:00"/>
    <m/>
    <m/>
    <s v="NEGATIVE"/>
    <m/>
    <m/>
    <s v="COMPLETE"/>
    <s v="FIT TO WORK"/>
    <s v="ENDORSED "/>
    <s v="PENDING RESULT"/>
    <d v="2024-06-28T00:00:00"/>
    <m/>
    <s v="CIBI"/>
    <s v="SS NUMBER SLIP"/>
    <m/>
    <n v="251863070"/>
    <s v="ID"/>
    <m/>
    <n v="70262952744"/>
    <s v="MDF"/>
    <m/>
    <n v="121341819101"/>
    <s v="1904 FORM"/>
    <m/>
    <n v="65300468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2"/>
    <s v="DIAZ"/>
    <s v="LESLIE ANNE"/>
    <s v="FERNANDEZ"/>
    <d v="1997-09-16T00:00:00"/>
    <n v="9157107594"/>
    <s v="yeahitsley@gmail.com"/>
    <s v="YES"/>
    <s v="ORIGINAL NBI CLEARANCE SUBMITTED"/>
    <d v="2025-01-22T00:00:00"/>
    <d v="2024-01-24T00:00:00"/>
    <m/>
    <m/>
    <s v="NEGATIVE"/>
    <m/>
    <m/>
    <s v="COMPLETE"/>
    <s v="FIT TO WORK"/>
    <s v="ENDORSED "/>
    <s v="PENDING RESULT"/>
    <d v="2024-06-28T00:00:00"/>
    <m/>
    <s v="CIBI"/>
    <s v="PERSONAL RECORD"/>
    <m/>
    <n v="245890703"/>
    <s v="ID"/>
    <m/>
    <n v="70259902698"/>
    <s v="MDF"/>
    <m/>
    <n v="121253311280"/>
    <s v="1902 FORM"/>
    <m/>
    <n v="7529912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3"/>
    <s v="ELCANO"/>
    <s v="MARK FERDINAND"/>
    <s v="ROSALES"/>
    <d v="2000-09-11T00:00:00"/>
    <n v="9095368990"/>
    <s v="markelcano03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PERSONAL RECORD"/>
    <m/>
    <n v="252112283"/>
    <s v="ID"/>
    <m/>
    <n v="50259727070"/>
    <s v="MDF"/>
    <m/>
    <n v="121232103596"/>
    <s v="DIGITAL ID"/>
    <m/>
    <n v="65208168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4"/>
    <s v="FAJARDO"/>
    <s v="JAREN"/>
    <s v="PAULE"/>
    <d v="2000-04-14T00:00:00"/>
    <n v="9458100238"/>
    <s v="jarenfajardo.jf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8T00:00:00"/>
    <m/>
    <s v="CIBI"/>
    <s v="PERSONAL RECORD"/>
    <m/>
    <n v="250954867"/>
    <s v="MDR"/>
    <m/>
    <n v="72531028261"/>
    <s v="MDF"/>
    <m/>
    <n v="121337092931"/>
    <s v="DIGITAL ID"/>
    <m/>
    <n v="64560123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5"/>
    <s v="FRONTERA"/>
    <s v="JAN MARK"/>
    <s v="DEMAFILES"/>
    <d v="1986-10-18T00:00:00"/>
    <n v="9478752187"/>
    <s v="janmarkfrontera@yahoo.com"/>
    <s v="YES"/>
    <s v="ORIGINAL NBI CLEARANCE SUBMITTED"/>
    <d v="2025-07-11T00:00:00"/>
    <d v="2024-07-26T00:00:00"/>
    <m/>
    <m/>
    <s v="NEGATIVE"/>
    <m/>
    <m/>
    <s v="COMPLETE"/>
    <s v="FIT TO WORK"/>
    <s v="ENDORSED "/>
    <s v="PENDING RESULT"/>
    <d v="2024-06-28T00:00:00"/>
    <m/>
    <s v="CIBI"/>
    <s v="ONLINE STATIC"/>
    <m/>
    <n v="723643090"/>
    <s v="MDR"/>
    <m/>
    <n v="110503459191"/>
    <s v="MDF"/>
    <m/>
    <n v="158001195580"/>
    <s v="ORUS"/>
    <m/>
    <n v="30707336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6"/>
    <s v="GABAT"/>
    <s v="FELANIE"/>
    <s v="BUNGIHAN"/>
    <d v="1988-08-31T00:00:00"/>
    <n v="9164815544"/>
    <s v="honofrelhance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ONLINE STATIC"/>
    <m/>
    <n v="251298713"/>
    <s v="MDR"/>
    <m/>
    <n v="62007015424"/>
    <s v="MDF"/>
    <m/>
    <n v="121157893212"/>
    <s v="ORUS"/>
    <m/>
    <n v="281837051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NO NAME IN DT FORM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7"/>
    <s v="GICANA"/>
    <s v="KIMBERLY"/>
    <s v="PARUNGAO"/>
    <d v="1988-11-17T00:00:00"/>
    <n v="9674890631"/>
    <s v="kdparungao11788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8T00:00:00"/>
    <m/>
    <s v="CIBI"/>
    <s v="E - FORM"/>
    <m/>
    <n v="234236954"/>
    <s v="MDR"/>
    <m/>
    <n v="20267601381"/>
    <s v="MDF"/>
    <m/>
    <n v="121074162201"/>
    <s v="1904 FORM"/>
    <s v="FOR ORUS REGISTRATION 07.01"/>
    <n v="655458085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8"/>
    <s v="GRANFIL"/>
    <s v="JAYLORD KYLLE"/>
    <s v="SICAT"/>
    <d v="2006-06-14T00:00:00"/>
    <n v="9537025869"/>
    <s v="lord.kyllegranfil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61296"/>
    <s v="ID"/>
    <m/>
    <n v="72521137593"/>
    <s v="MDF"/>
    <m/>
    <n v="121344998757"/>
    <s v="TIN ID"/>
    <m/>
    <n v="6529061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79"/>
    <s v="HURADO"/>
    <s v="RITCHELLE"/>
    <s v="BASLOT"/>
    <d v="1999-05-01T00:00:00"/>
    <n v="9944618649"/>
    <s v="ellehurado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8T00:00:00"/>
    <m/>
    <s v="CIBI"/>
    <s v="SS NUMBER SLIP"/>
    <m/>
    <n v="951672121"/>
    <s v="ID"/>
    <m/>
    <n v="182517458563"/>
    <s v="MDF"/>
    <m/>
    <n v="121345025776"/>
    <s v="TIN VERIFICATION SLIP"/>
    <m/>
    <n v="65460696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0"/>
    <s v="LINSAO"/>
    <s v="SEAN"/>
    <s v="AGANA"/>
    <d v="2004-09-27T00:00:00"/>
    <n v="9685851760"/>
    <s v="seanlinsao428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6-28T00:00:00"/>
    <m/>
    <s v="CIBI"/>
    <s v="SS NUMBER SLIP"/>
    <m/>
    <n v="252269437"/>
    <s v="ID"/>
    <m/>
    <n v="70262953317"/>
    <s v="MDF"/>
    <m/>
    <n v="121344547964"/>
    <s v="1904 FORM"/>
    <m/>
    <n v="65403202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1"/>
    <s v="LOBO"/>
    <s v="WYETH"/>
    <s v="-"/>
    <d v="2004-10-09T00:00:00"/>
    <n v="9158844821"/>
    <s v="wyethlobo89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E - FORM"/>
    <m/>
    <n v="252225921"/>
    <s v="ID"/>
    <m/>
    <n v="70262993882"/>
    <s v="MDF"/>
    <m/>
    <n v="121345921024"/>
    <s v="TIN ID"/>
    <m/>
    <n v="620679614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2"/>
    <s v="LUMBA"/>
    <s v="CRISTINE KYLE"/>
    <s v="ESCOTO"/>
    <d v="2002-12-02T00:00:00"/>
    <n v="9774234549"/>
    <s v="lumbacristinekyle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8T00:00:00"/>
    <m/>
    <s v="CIBI"/>
    <s v="PERSONAL RECORD"/>
    <m/>
    <n v="252268056"/>
    <s v="ID"/>
    <m/>
    <n v="70262946256"/>
    <s v="MDF"/>
    <m/>
    <n v="121344476572"/>
    <s v="ID"/>
    <m/>
    <n v="6059430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3"/>
    <s v="MARIANO"/>
    <s v="SOPHIA BIANCA"/>
    <s v="BUENAVENTURA"/>
    <d v="2000-09-18T00:00:00"/>
    <n v="9693105832"/>
    <s v="sophiabiancamariano@gmail.com"/>
    <s v="YES"/>
    <s v="ORIGINAL NBI CLEARANCE SUBMITTED"/>
    <d v="2025-07-01T00:00:00"/>
    <d v="2024-07-17T00:00:00"/>
    <m/>
    <m/>
    <s v="NEGATIVE"/>
    <m/>
    <m/>
    <s v="COMPLETE"/>
    <s v="FIT TO WORK"/>
    <s v="ENDORSED "/>
    <s v="PENDING RESULT"/>
    <d v="2024-06-28T00:00:00"/>
    <m/>
    <s v="CIBI"/>
    <s v="E - FORM"/>
    <m/>
    <n v="3482053805"/>
    <s v="MDR"/>
    <m/>
    <n v="212500579118"/>
    <s v="MDF"/>
    <m/>
    <n v="121243879337"/>
    <s v="TIN VERIFICATION SLIP"/>
    <m/>
    <n v="355618188"/>
    <s v="N/A"/>
    <s v="N/A"/>
    <s v="N/A"/>
    <s v="N/A"/>
    <s v="N/A"/>
    <s v="N/A"/>
    <m/>
    <m/>
    <m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EE. (P.15, HRID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4"/>
    <s v="MATIAS"/>
    <s v="ABIGAEL"/>
    <s v="BAUTISTA"/>
    <d v="2005-04-25T00:00:00"/>
    <n v="9677848336"/>
    <s v="matiasabigael25@gmail.cm"/>
    <s v="YES"/>
    <s v="ORIGINAL NBI CLEARANCE SUBMITTED"/>
    <d v="2025-07-12T00:00:00"/>
    <d v="2024-07-12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47388"/>
    <s v="ID"/>
    <m/>
    <n v="70262954615"/>
    <s v="MDF"/>
    <m/>
    <n v="121344879874"/>
    <s v="DIGITAL TIN ID"/>
    <m/>
    <n v="654438225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5"/>
    <s v="MENDOZA"/>
    <s v="GODWYN"/>
    <s v="-"/>
    <d v="2002-11-24T00:00:00"/>
    <n v="9616410644"/>
    <s v="mendozagodwyn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8T00:00:00"/>
    <m/>
    <s v="CIBI"/>
    <s v="PERSONAL RECORD"/>
    <m/>
    <n v="3500568667"/>
    <s v="ID"/>
    <m/>
    <n v="70262957509"/>
    <s v="MDF"/>
    <m/>
    <n v="121344552837"/>
    <s v="TIN ID"/>
    <m/>
    <n v="3850340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6"/>
    <s v="PALACIO"/>
    <s v="HAZEL"/>
    <s v="-"/>
    <d v="2003-01-06T00:00:00"/>
    <n v="9488288651"/>
    <s v="hazelpalacio16@gmail.com"/>
    <s v="YES"/>
    <s v="ORIGINAL NBI CLEARANCE SUBMITTED"/>
    <d v="2025-07-08T00:00:00"/>
    <d v="2024-07-08T00:00:00"/>
    <m/>
    <m/>
    <s v="NEGATIVE"/>
    <m/>
    <m/>
    <s v="COMPLETE"/>
    <s v="FIT TO WORK"/>
    <s v="ENDORSED "/>
    <s v="PENDING RESULT"/>
    <d v="2024-06-28T00:00:00"/>
    <m/>
    <s v="CIBI"/>
    <s v="PERSONAL RECORD"/>
    <m/>
    <n v="3510854837"/>
    <s v="MDR"/>
    <m/>
    <n v="70261291175"/>
    <s v="MDF"/>
    <m/>
    <n v="121284247131"/>
    <s v="2316 FORM"/>
    <m/>
    <n v="64666156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 (PG 15. NO SIGNATUR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7"/>
    <s v="PINTES"/>
    <s v="RYAN PHILIP"/>
    <s v="-"/>
    <d v="1998-09-12T00:00:00"/>
    <n v="9569481370"/>
    <s v="ryanpintes69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46541"/>
    <s v="ID"/>
    <m/>
    <n v="70262958475"/>
    <s v="MDF"/>
    <m/>
    <n v="121344916428"/>
    <s v="ORUS"/>
    <m/>
    <n v="60790817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 2 NO SIGNATURE"/>
    <s v="YES"/>
    <d v="2024-07-19T00:00:00"/>
    <m/>
    <s v="08.27.2024"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8"/>
    <s v="SERRANO"/>
    <s v="CHRISTIAN JERROME"/>
    <s v="DIAZ"/>
    <d v="2001-07-21T00:00:00"/>
    <n v="9816788997"/>
    <s v="romeshiny@gmail.com"/>
    <s v="YES"/>
    <s v="ORIGINAL NBI CLEARANCE SUBMITTED"/>
    <d v="2025-06-24T00:00:00"/>
    <d v="2024-07-04T00:00:00"/>
    <m/>
    <m/>
    <s v="NEGATIVE"/>
    <m/>
    <m/>
    <s v="COMPLETE"/>
    <s v="FIT TO WORK"/>
    <s v="ENDORSED "/>
    <s v="PENDING RESULT"/>
    <d v="2024-06-28T00:00:00"/>
    <m/>
    <s v="CIBI"/>
    <s v="ONLINE STATIC"/>
    <m/>
    <n v="349911325"/>
    <s v="ID"/>
    <m/>
    <n v="30513979211"/>
    <s v="MDF"/>
    <m/>
    <n v="121301846796"/>
    <s v="1905 FORM"/>
    <m/>
    <n v="3861286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d v="2024-07-19T00:00:00"/>
    <d v="2024-07-26T00:00:00"/>
    <n v="78"/>
    <s v=""/>
    <s v="MARIA PLATON"/>
    <n v="1"/>
    <x v="4"/>
    <s v="CLARK - VXP0007"/>
    <x v="0"/>
    <s v="ACCOUNT ASSOCIATE"/>
    <s v="CLARK"/>
    <x v="25"/>
    <s v="COMCAST REPAIR VOICE"/>
    <d v="2024-06-28T00:00:00"/>
    <n v="4267289"/>
    <s v="YUNUN"/>
    <s v="JOHN ROMMEL"/>
    <s v="GONZALES"/>
    <d v="2002-01-22T00:00:00"/>
    <n v="9560431974"/>
    <s v="jrommel.yunun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E - FORM"/>
    <m/>
    <n v="252341261"/>
    <s v="MDR"/>
    <m/>
    <n v="72504778224"/>
    <s v="MDF"/>
    <m/>
    <n v="121344834191"/>
    <s v="1904 FORM"/>
    <m/>
    <n v="65267581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0"/>
    <x v="5"/>
    <s v="CLARK - VXP0007"/>
    <x v="0"/>
    <s v="ACCOUNT ASSOCIATE"/>
    <s v="CLARK"/>
    <x v="26"/>
    <s v="COMCAST REPAIR VOICE"/>
    <d v="2024-07-04T00:00:00"/>
    <n v="4267442"/>
    <s v="AVILA"/>
    <s v="CHRISTIAN JAMES"/>
    <s v="PRESNILLA"/>
    <d v="2004-04-14T00:00:00"/>
    <n v="9474844311"/>
    <s v="cjavila23-1281@cca.edu.ph"/>
    <s v="YES"/>
    <s v="ORIGINAL NBI CLEARANCE SUBMITTED"/>
    <d v="2025-07-10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44653"/>
    <s v="ID"/>
    <m/>
    <n v="70262998795"/>
    <s v="MDF"/>
    <m/>
    <n v="121345370988"/>
    <m/>
    <s v="FOR ORUS REGISTRATION 09.24 - for resend "/>
    <m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43"/>
    <s v="BALATBAT JR"/>
    <s v="ROLANDO"/>
    <s v="CRUZ"/>
    <d v="1996-07-02T00:00:00"/>
    <n v="9763865809"/>
    <s v="ruru.balatbat@gmail.com"/>
    <s v="YES"/>
    <s v="ORIGINAL NBI CLEARANCE SUBMITTED"/>
    <d v="2025-07-04T00:00:00"/>
    <d v="2024-07-18T00:00:00"/>
    <s v="YES"/>
    <d v="2024-07-04T00:00:00"/>
    <s v="NEGATIVE"/>
    <m/>
    <m/>
    <s v="COMPLETE"/>
    <s v="FIT TO WORK"/>
    <s v="ENDORSED "/>
    <s v="PENDING RESULT"/>
    <d v="2024-07-04T00:00:00"/>
    <m/>
    <s v="CIBI"/>
    <s v="ONLINE STATIC"/>
    <m/>
    <n v="248658502"/>
    <s v="ID"/>
    <m/>
    <n v="70260348742"/>
    <s v="ID"/>
    <m/>
    <n v="121317004575"/>
    <s v="ID"/>
    <m/>
    <n v="65431920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44"/>
    <s v="BAROMEDA"/>
    <s v="JIAN MAE"/>
    <s v="ROSARIO"/>
    <d v="2000-06-25T00:00:00"/>
    <n v="9467675728"/>
    <s v="baromedajianmaer@gmail.com"/>
    <s v="YES"/>
    <s v="ORIGINAL NBI CLEARANCE SUBMITTED"/>
    <d v="2025-07-08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49106561"/>
    <s v="MDR"/>
    <m/>
    <n v="70261449518"/>
    <s v="MDF"/>
    <m/>
    <n v="121320970629"/>
    <s v="TIN VERIFICATION"/>
    <m/>
    <n v="63744193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45"/>
    <s v="BERNARDO"/>
    <s v="VICTORINO"/>
    <s v="CUSTODIO"/>
    <d v="1972-12-23T00:00:00"/>
    <n v="9512451901"/>
    <s v="shinebernardo6@gmail.com"/>
    <s v="YES"/>
    <s v="ORIGINAL NBI CLEARANCE SUBMITTED"/>
    <d v="2025-06-26T00:00:00"/>
    <d v="2024-07-11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50635856"/>
    <s v="MDR"/>
    <m/>
    <n v="70262976333"/>
    <s v="MDF"/>
    <m/>
    <n v="121346039817"/>
    <s v="1904 FORM"/>
    <m/>
    <n v="64662823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46"/>
    <s v="BESA"/>
    <s v="FRANCESCA BLUEN"/>
    <s v="JIMENEZ"/>
    <d v="1999-11-24T00:00:00"/>
    <n v="9653078824"/>
    <s v="francesbesa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7-04T00:00:00"/>
    <m/>
    <s v="CIBI"/>
    <s v="SS NUMBER SLIP"/>
    <m/>
    <n v="3497498390"/>
    <s v="ID"/>
    <m/>
    <n v="72509536989"/>
    <s v="MDF"/>
    <m/>
    <n v="121275091825"/>
    <s v="ORUS"/>
    <s v="DONE ORUS REGISTRATION "/>
    <n v="65353431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0"/>
    <x v="5"/>
    <s v="CLARK - VXP0007"/>
    <x v="0"/>
    <s v="ACCOUNT ASSOCIATE"/>
    <s v="CLARK"/>
    <x v="26"/>
    <s v="COMCAST REPAIR VOICE"/>
    <d v="2024-07-04T00:00:00"/>
    <n v="4267447"/>
    <s v="BUAN"/>
    <s v="ANDREI LAYLUZ"/>
    <s v="MAGNO"/>
    <d v="2004-02-17T00:00:00"/>
    <n v="9282279045"/>
    <s v="andreilayluzbuan@gmail.com"/>
    <s v="YES"/>
    <s v="ORIGINAL NBI CLEARANCE SUBMITTED"/>
    <d v="2025-07-01T00:00:00"/>
    <d v="2024-07-12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206128"/>
    <s v="ID"/>
    <m/>
    <n v="72529896086"/>
    <s v="MDF"/>
    <m/>
    <n v="121344118562"/>
    <m/>
    <s v="FOR ORUS REGISTRATION 09.24 - for resend "/>
    <m/>
    <s v="N/A"/>
    <s v="N/A"/>
    <s v="N/A"/>
    <s v="N/A"/>
    <s v="N/A"/>
    <s v="N/A"/>
    <m/>
    <m/>
    <m/>
    <m/>
    <m/>
    <m/>
    <m/>
    <m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48"/>
    <s v="CALALANG"/>
    <s v="RIA"/>
    <s v="OCAMPO"/>
    <d v="2004-08-02T00:00:00"/>
    <n v="9933328688"/>
    <s v="riacalalang3@gmail.com"/>
    <s v="YES"/>
    <s v="ORIGINAL NBI CLEARANCE SUBMITTED"/>
    <d v="2025-07-12T00:00:00"/>
    <d v="2024-07-23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49428760"/>
    <s v="MDR"/>
    <m/>
    <n v="70262336911"/>
    <s v="MDF"/>
    <m/>
    <n v="121324331567"/>
    <s v="ORUS"/>
    <s v="DONE ORUS REGISTRATION"/>
    <n v="65378746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49"/>
    <s v="CALATAYUD"/>
    <s v="JAYSON"/>
    <s v="MANONDO"/>
    <d v="2003-10-24T00:00:00"/>
    <n v="9301697819"/>
    <s v="jaysonm.calatayud@gmail.com"/>
    <s v="YES"/>
    <s v="ORIGINAL NBI CLEARANCE SUBMITTED"/>
    <d v="2025-07-11T00:00:00"/>
    <d v="2024-07-11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52343285"/>
    <s v="ID"/>
    <m/>
    <n v="70262953643"/>
    <s v="MDF"/>
    <m/>
    <n v="121344970585"/>
    <s v="ORUS"/>
    <s v="DONE ORUS REGISTRATION"/>
    <n v="65410173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5, HRID COUNTERSIGN; P. 20 JO DATE FORMAT)"/>
    <s v="YES"/>
    <d v="2024-07-1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0"/>
    <s v="CALICA"/>
    <s v="RAPHAEL GERARD"/>
    <s v="MONTILLA"/>
    <d v="1998-04-02T00:00:00"/>
    <n v="9469497071"/>
    <s v="raphymonts@gmail.com"/>
    <s v="YES"/>
    <s v="ORIGINAL NBI CLEARANCE SUBMITTED"/>
    <d v="2025-06-27T00:00:00"/>
    <d v="2024-06-27T00:00:00"/>
    <m/>
    <m/>
    <s v="NEGATIVE"/>
    <m/>
    <m/>
    <s v="COMPLETE"/>
    <s v="FIT TO WORK"/>
    <s v="ENDORSED "/>
    <s v="PENDING RESULT"/>
    <d v="2024-07-04T00:00:00"/>
    <m/>
    <s v="CIBI"/>
    <s v="SS NUMBER SLIP"/>
    <m/>
    <n v="3522756075"/>
    <s v="MDR"/>
    <m/>
    <n v="12515177963"/>
    <s v="MDF"/>
    <m/>
    <n v="121308806785"/>
    <s v="ORUS"/>
    <s v="DONE ORUS REGISTRATION"/>
    <n v="65351578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1"/>
    <s v="DE JESUS"/>
    <s v="JAMES JEFFERSON LLOYD"/>
    <s v="ADELA"/>
    <d v="1999-02-07T00:00:00"/>
    <n v="9560091857"/>
    <s v="adelajames11@gmail.com"/>
    <s v="YES"/>
    <s v="ORIGINAL NBI CLEARANCE SUBMITTED"/>
    <d v="2025-07-02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3509661785"/>
    <s v="ID"/>
    <m/>
    <n v="70511193107"/>
    <s v="ID"/>
    <m/>
    <n v="121287136015"/>
    <s v="TIN VERIFICATION SLIP"/>
    <m/>
    <n v="34652259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NAME AMENDMENT FOR VALIDATION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0"/>
    <x v="5"/>
    <s v="CLARK - VXP0007"/>
    <x v="0"/>
    <s v="ACCOUNT ASSOCIATE"/>
    <s v="CLARK"/>
    <x v="26"/>
    <s v="COMCAST REPAIR VOICE"/>
    <d v="2024-07-04T00:00:00"/>
    <n v="4267452"/>
    <s v="DELA CRUZ"/>
    <s v="JAYRHEL JHANN"/>
    <s v="VILLADAREZ"/>
    <d v="2006-04-01T00:00:00"/>
    <n v="9691667398"/>
    <s v="HexG59@gmail.com"/>
    <s v="YES"/>
    <s v="ORIGINAL NBI CLEARANCE SUBMITTED"/>
    <d v="2025-06-07T00:00:00"/>
    <d v="2024-06-21T00:00:00"/>
    <m/>
    <m/>
    <s v="NEGATIVE"/>
    <m/>
    <m/>
    <s v="COMPLETE"/>
    <s v="FIT TO WORK"/>
    <s v="ENDORSED "/>
    <s v="PENDING RESULT"/>
    <d v="2024-07-04T00:00:00"/>
    <m/>
    <s v="CIBI"/>
    <s v="SS NUMBER SLIP"/>
    <m/>
    <n v="252056909"/>
    <s v="ID"/>
    <m/>
    <n v="72506890242"/>
    <s v="MDF"/>
    <m/>
    <n v="121342857936"/>
    <m/>
    <s v="DUPLICATE - NEED TO VISIT BIR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201 LABEL CORRECTION EE. (P.15, HRID COUNTERSIGN"/>
    <s v="YES"/>
    <d v="2024-07-15T00:00:00"/>
    <m/>
    <m/>
    <s v="DONE AUDIT"/>
    <s v="INCOMPLETE - PERS"/>
    <s v="WITH FINDINGS"/>
    <m/>
    <m/>
    <n v="1"/>
    <n v="1"/>
    <n v="1"/>
    <n v="1"/>
    <n v="1"/>
    <n v="1"/>
    <n v="1"/>
    <n v="1"/>
    <n v="0"/>
    <n v="1"/>
    <n v="1"/>
    <n v="1"/>
    <n v="1"/>
    <n v="1"/>
    <n v="0"/>
    <n v="0"/>
    <m/>
    <n v="6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3"/>
    <s v="ESCUREL"/>
    <s v="RUBYLYN"/>
    <s v="LICUP"/>
    <d v="2003-10-28T00:00:00"/>
    <n v="9922896235"/>
    <s v="rubylynpineda01@gmail.com"/>
    <s v="YES"/>
    <s v="ORIGINAL NBI CLEARANCE SUBMITTED"/>
    <d v="2025-07-08T00:00:00"/>
    <d v="2024-07-08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483064929"/>
    <s v="ID"/>
    <m/>
    <n v="72510322690"/>
    <s v="MDF"/>
    <m/>
    <n v="121246950908"/>
    <s v="ID"/>
    <m/>
    <n v="515049559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4"/>
    <s v="GAGAOIN"/>
    <s v="MARK"/>
    <s v="PEDRIÑA"/>
    <d v="2002-03-14T00:00:00"/>
    <n v="9066321511"/>
    <s v="mackygagaoin@gmail.com"/>
    <s v="YES"/>
    <s v="ORIGINAL NBI CLEARANCE SUBMITTED"/>
    <d v="2025-07-08T00:00:00"/>
    <d v="2024-07-08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500891907"/>
    <s v="MDR"/>
    <m/>
    <n v="70260683592"/>
    <s v="MDF"/>
    <m/>
    <n v="121278577499"/>
    <s v="ID"/>
    <m/>
    <n v="628269384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5"/>
    <s v="MANINGDING"/>
    <s v="JAZNER JOY"/>
    <s v="DELA PEÑA"/>
    <d v="2002-06-22T00:00:00"/>
    <n v="9066321511"/>
    <s v="jazner.maningding24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27188"/>
    <s v="MDR"/>
    <m/>
    <n v="12512952680"/>
    <s v="MDF"/>
    <m/>
    <n v="121344876821"/>
    <s v="ORUS"/>
    <s v="FOR ORUS REGISTRATION 07.05"/>
    <n v="65489642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6"/>
    <s v="MANUEL"/>
    <s v="KIMBERLY KRIS"/>
    <s v="CANONOY"/>
    <d v="2002-02-17T00:00:00"/>
    <n v="9084858242"/>
    <s v="kimverlykrismanuel@gmail.com"/>
    <s v="YES"/>
    <s v="ORIGINAL NBI CLEARANCE SUBMITTED"/>
    <d v="2025-06-11T00:00:00"/>
    <d v="2024-06-25T00:00:00"/>
    <m/>
    <m/>
    <s v="NEGATIVE"/>
    <m/>
    <m/>
    <s v="COMPLETE"/>
    <s v="FIT TO WORK"/>
    <s v="ENDORSED "/>
    <s v="PENDING RESULT"/>
    <d v="2024-07-04T00:00:00"/>
    <m/>
    <s v="CIBI"/>
    <s v="ONLINE STATIC"/>
    <m/>
    <n v="250842034"/>
    <s v="ID"/>
    <m/>
    <n v="72509437794"/>
    <s v="MDF"/>
    <m/>
    <n v="121335844026"/>
    <s v="DIGITAL TIN ID"/>
    <m/>
    <n v="65218797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7"/>
    <s v="MECA"/>
    <s v="LHEANNE"/>
    <s v="MATEO"/>
    <d v="2002-10-11T00:00:00"/>
    <n v="9817709193"/>
    <s v="lheannemeca.00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42752"/>
    <s v="ID"/>
    <m/>
    <n v="70262962553"/>
    <s v="MDF"/>
    <m/>
    <n v="121345129038"/>
    <s v="1904 FORM"/>
    <m/>
    <n v="65292094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8"/>
    <s v="NAVARRO"/>
    <s v="ARVIN JOHN"/>
    <s v="LIM"/>
    <d v="2003-07-14T00:00:00"/>
    <n v="9383837775"/>
    <s v="arvinjohn071@gmail.com"/>
    <s v="YES"/>
    <s v="ORIGINAL NBI CLEARANCE SUBMITTED"/>
    <d v="2025-07-15T00:00:00"/>
    <d v="2024-07-29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54465"/>
    <s v="ID"/>
    <m/>
    <n v="72502649028"/>
    <s v="MDF"/>
    <m/>
    <n v="121345014429"/>
    <s v="ti"/>
    <s v="DONE ORUS REGISTRATION"/>
    <n v="65398891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59"/>
    <s v="NULUD"/>
    <s v="KLARK"/>
    <s v="CRUZ"/>
    <d v="2003-08-22T00:00:00"/>
    <n v="9310034149"/>
    <s v="klarknuludd@gmail.com"/>
    <s v="YES"/>
    <s v="ORIGINAL NBI CLEARANCE SUBMITTED"/>
    <d v="2025-02-22T00:00:00"/>
    <d v="2024-02-22T00:00:00"/>
    <m/>
    <m/>
    <s v="NEGATIVE"/>
    <m/>
    <m/>
    <s v="COMPLETE"/>
    <s v="FIT TO WORK"/>
    <s v="ENDORSED "/>
    <s v="PENDING RESULT"/>
    <d v="2024-07-04T00:00:00"/>
    <m/>
    <s v="CIBI"/>
    <s v="REGISTRATION INFORMATION"/>
    <m/>
    <n v="250872334"/>
    <s v="ID"/>
    <m/>
    <n v="70262772339"/>
    <s v="MDF"/>
    <m/>
    <n v="121336230121"/>
    <s v="DIGITAL TIN ID"/>
    <m/>
    <n v="65047945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21, NO NAME, P. 29, JO DATE COUNTERSIGN, P.31, HIRING DATE COUNTERSIGN)"/>
    <s v="YES"/>
    <d v="2024-07-15T00:00:00"/>
    <m/>
    <m/>
    <s v="DONE AUDIT"/>
    <s v="INCOMPLETE - PERS"/>
    <s v="WITH FINDINGS"/>
    <m/>
    <m/>
    <n v="1"/>
    <n v="1"/>
    <n v="1"/>
    <n v="1"/>
    <n v="1"/>
    <n v="1"/>
    <n v="1"/>
    <n v="1"/>
    <n v="1"/>
    <n v="1"/>
    <n v="1"/>
    <n v="1"/>
    <n v="1"/>
    <n v="1"/>
    <n v="0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60"/>
    <s v="PINEDA"/>
    <s v="VLADIMERE"/>
    <s v="TOLENTINO"/>
    <d v="2003-01-06T00:00:00"/>
    <n v="9123768393"/>
    <s v="vladimarry56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7-04T00:00:00"/>
    <m/>
    <s v="CIBI"/>
    <s v="PERSONAL RECORD"/>
    <m/>
    <n v="252362787"/>
    <s v="MDR"/>
    <m/>
    <n v="72513410914"/>
    <s v="MDF"/>
    <m/>
    <n v="121345048633"/>
    <s v="1904 FORM"/>
    <m/>
    <n v="65311796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61"/>
    <s v="REYES"/>
    <s v="CRYSTAL JOY"/>
    <s v="YABUT"/>
    <d v="2004-06-02T00:00:00"/>
    <n v="9502516804"/>
    <s v="cjreyes02062004@gmail.com"/>
    <s v="YES"/>
    <s v="ORIGINAL NBI CLEARANCE SUBMITTED"/>
    <d v="2025-07-10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413474"/>
    <s v="ID"/>
    <m/>
    <n v="70262976244"/>
    <s v="MDF"/>
    <m/>
    <n v="121346632456"/>
    <s v="ORUS"/>
    <s v="FOR ORUS REGISTRATION 07.05"/>
    <n v="65354902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62"/>
    <s v="TADO"/>
    <s v="JOHN KENNETH"/>
    <s v="-"/>
    <d v="2001-10-30T00:00:00"/>
    <n v="9535829758"/>
    <s v="johnkennethdapon@gmail.com"/>
    <s v="YES"/>
    <s v="ORIGINAL NBI CLEARANCE SUBMITTED"/>
    <d v="2025-07-11T00:00:00"/>
    <d v="2024-07-29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49821697"/>
    <s v="ID"/>
    <m/>
    <n v="70262548900"/>
    <s v="MDF"/>
    <m/>
    <n v="121326625519"/>
    <s v="ORUS"/>
    <s v="FOR ORUS REGISTRATION 07.09"/>
    <n v="654797423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63"/>
    <s v="TAGUIBAO"/>
    <s v="ERWIN"/>
    <s v="FLORES"/>
    <d v="1995-11-16T00:00:00"/>
    <n v="9942815542"/>
    <s v="taguibaoerwin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85641"/>
    <s v="ID"/>
    <m/>
    <n v="70510549692"/>
    <s v="MDF"/>
    <m/>
    <n v="121177888457"/>
    <s v="TIN VERIFICATION SLIP"/>
    <m/>
    <n v="33121685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64"/>
    <s v="TISMO"/>
    <s v="ALEXYS GABRIELLE"/>
    <s v="MAMARIL"/>
    <d v="2002-12-26T00:00:00"/>
    <n v="9603869815"/>
    <s v="tismogab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7-04T00:00:00"/>
    <m/>
    <s v="CIBI"/>
    <s v="PERSONAL RECORD"/>
    <m/>
    <n v="252097476"/>
    <s v="MDR"/>
    <m/>
    <n v="72507163638"/>
    <s v="MDF"/>
    <m/>
    <n v="121335575906"/>
    <s v="TIN VERIFICATION SLIP"/>
    <m/>
    <n v="6542183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65"/>
    <s v="VILLA"/>
    <s v="ADRIAN"/>
    <s v="BELTRAN"/>
    <d v="2005-08-14T00:00:00"/>
    <n v="9553913801"/>
    <s v="adrianvilla1408@gmail.com"/>
    <s v="YES"/>
    <s v="ORIGINAL NBI CLEARANCE SUBMITTED"/>
    <d v="2025-07-12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70216"/>
    <s v="MDR"/>
    <m/>
    <n v="72507434445"/>
    <s v="MDF"/>
    <m/>
    <n v="121345886011"/>
    <s v="DIGITAL TIN ID"/>
    <m/>
    <n v="65292311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d v="2024-07-25T00:00:00"/>
    <d v="2024-08-01T00:00:00"/>
    <n v="72"/>
    <s v=""/>
    <s v="MARIA PLATON"/>
    <n v="1"/>
    <x v="5"/>
    <s v="CLARK - VXP0007"/>
    <x v="0"/>
    <s v="ACCOUNT ASSOCIATE"/>
    <s v="CLARK"/>
    <x v="26"/>
    <s v="COMCAST REPAIR VOICE"/>
    <d v="2024-07-04T00:00:00"/>
    <n v="4267466"/>
    <s v="VILLEGAS"/>
    <s v="RONAN JADE"/>
    <s v="SECCION"/>
    <d v="2001-02-02T00:00:00"/>
    <n v="9763717808"/>
    <s v="jaderonanvillegas@gmail.com"/>
    <s v="YES"/>
    <s v="ORIGINAL NBI CLEARANCE SUBMITTED"/>
    <d v="2025-07-08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503253791"/>
    <s v="MDR"/>
    <m/>
    <n v="70262933596"/>
    <s v="MDF"/>
    <m/>
    <n v="121343734333"/>
    <s v="ORUS"/>
    <s v="DONE ORUS REGISTRATION"/>
    <n v="65352791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0"/>
    <s v="CRISOSTOMO"/>
    <s v="JOSEPH IAN"/>
    <s v="VIVAR"/>
    <d v="2001-12-05T00:00:00"/>
    <n v="9218455648"/>
    <s v="josephcrisostomo231@gmail.com"/>
    <s v="YES"/>
    <s v="ORIGINAL NBI CLEARANCE SUBMITTED"/>
    <d v="2025-06-20T00:00:00"/>
    <d v="2024-06-25T00:00:00"/>
    <m/>
    <m/>
    <s v="NEGATIVE"/>
    <m/>
    <m/>
    <s v="COMPLETE"/>
    <s v="FIT TO WORK"/>
    <s v="ENDORSED "/>
    <s v="PENDING RESULT"/>
    <d v="2024-07-11T00:00:00"/>
    <m/>
    <s v="CIBI"/>
    <s v="SS NUMBER SLIP"/>
    <m/>
    <n v="3518542264"/>
    <s v="ID"/>
    <m/>
    <n v="212502044580"/>
    <s v="MDF"/>
    <m/>
    <n v="121296639664"/>
    <s v="ID"/>
    <m/>
    <n v="35950096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1"/>
    <s v="LEDESMA"/>
    <s v="CATHERINE MAE"/>
    <s v="SIBULO"/>
    <d v="2002-05-30T00:00:00"/>
    <n v="9633095782"/>
    <s v="it.catherinemaeledesma@gmail.com"/>
    <s v="YES"/>
    <s v="ORIGINAL NBI CLEARANCE SUBMITTED"/>
    <d v="2025-06-20T00:00:00"/>
    <d v="2024-07-02T00:00:00"/>
    <s v="N/A"/>
    <s v="N/A"/>
    <s v="NEGATIVE"/>
    <m/>
    <m/>
    <s v="COMPLETE"/>
    <s v="FIT TO WORK"/>
    <s v="ENDORSED "/>
    <s v="PENDING RESULT"/>
    <d v="2024-07-11T00:00:00"/>
    <m/>
    <s v="CIBI"/>
    <s v="PERSONAL RECORD"/>
    <m/>
    <n v="252251623"/>
    <s v="ID"/>
    <m/>
    <n v="72504065988"/>
    <s v="MDF"/>
    <m/>
    <n v="121344270265"/>
    <s v="ORUS"/>
    <m/>
    <n v="65464281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2"/>
    <s v="TERCENIO"/>
    <s v="TRISTEL ANN MAE"/>
    <s v="MIRANDA"/>
    <d v="2004-01-10T00:00:00"/>
    <n v="9816947098"/>
    <s v="letristtercenio@gmail.com"/>
    <s v="YES"/>
    <s v="ORIGINAL NBI CLEARANCE SUBMITTED"/>
    <d v="2025-06-24T00:00:00"/>
    <d v="2024-07-08T00:00:00"/>
    <m/>
    <m/>
    <s v="NEGATIVE"/>
    <m/>
    <m/>
    <s v="COMPLETE"/>
    <s v="FIT TO WORK"/>
    <s v="ENDORSED "/>
    <s v="PENDING RESULT"/>
    <d v="2024-07-11T00:00:00"/>
    <m/>
    <s v="CIBI"/>
    <s v="E - FORM"/>
    <m/>
    <n v="252255742"/>
    <s v="ID"/>
    <m/>
    <n v="72503104645"/>
    <s v="MDF"/>
    <m/>
    <n v="121344606109"/>
    <s v="DIGITAL TIN ID"/>
    <s v="FOR ORUS REGISTRATION 07.16"/>
    <n v="654535810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3"/>
    <s v="TOLENTINO"/>
    <s v="IVAN"/>
    <s v="HERNANDEZ"/>
    <d v="2002-02-28T00:00:00"/>
    <n v="9959869087"/>
    <s v="tolentino02ivan@gmail.com"/>
    <s v="YES"/>
    <s v="ORIGINAL NBI CLEARANCE SUBMITTED"/>
    <d v="2025-04-05T00:00:00"/>
    <d v="2024-04-08T00:00:00"/>
    <s v="N/A"/>
    <s v="N/A"/>
    <s v="NEGATIVE"/>
    <m/>
    <m/>
    <s v="COMPLETE"/>
    <s v="FIT TO WORK"/>
    <s v="ENDORSED "/>
    <s v="PENDING RESULT"/>
    <d v="2024-07-11T00:00:00"/>
    <m/>
    <s v="CIBI"/>
    <s v="PERSONAL RECORD"/>
    <m/>
    <n v="3516938003"/>
    <s v="ID"/>
    <m/>
    <n v="70261027680"/>
    <s v="MDF"/>
    <m/>
    <n v="121296620403"/>
    <s v="ID"/>
    <m/>
    <n v="607262671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4"/>
    <s v="LANDINGIN"/>
    <s v="KYLE FRANCIUS"/>
    <s v="AVILLA"/>
    <d v="1999-11-05T00:00:00"/>
    <n v="9606359915"/>
    <s v="kyleavilla30@gmail.com"/>
    <s v="YES"/>
    <s v="ORIGINAL NBI CLEARANCE SUBMITTED"/>
    <d v="2025-07-03T00:00:00"/>
    <d v="2024-07-03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371121"/>
    <s v="MDR"/>
    <m/>
    <n v="72512768513"/>
    <s v="MDF"/>
    <m/>
    <n v="121345418086"/>
    <s v="ORUS"/>
    <s v="FOR ORUS REGISTRATION 07.16"/>
    <n v="6556712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10, JO DATE)"/>
    <s v="YES"/>
    <d v="2024-07-19T00:00:00"/>
    <m/>
    <m/>
    <s v="DONE AUDIT"/>
    <s v="ENDORSED TO HRIS"/>
    <s v="WITH FINDINGS"/>
    <s v="10.02.24 - MS.BELLE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5"/>
    <s v="SUYOM"/>
    <s v="LAILANNY"/>
    <s v="DELA CRUZ"/>
    <d v="2001-11-24T00:00:00"/>
    <n v="9159642985"/>
    <s v="lailannydsuyom@gmail.com"/>
    <s v="YES"/>
    <s v="ORIGINAL NBI CLEARANCE SUBMITTED"/>
    <d v="2025-07-08T00:00:00"/>
    <d v="2024-07-08T00:00:00"/>
    <s v="N/A"/>
    <s v="N/A"/>
    <s v="NEGATIVE"/>
    <m/>
    <m/>
    <s v="COMPLETE"/>
    <s v="FIT TO WORK"/>
    <s v="ENDORSED "/>
    <s v="PENDING RESULT"/>
    <d v="2024-07-11T00:00:00"/>
    <m/>
    <s v="CIBI"/>
    <s v="SS NUMBER SLIP"/>
    <m/>
    <n v="252051124"/>
    <s v="ID"/>
    <m/>
    <n v="70262937419"/>
    <s v="MDF"/>
    <m/>
    <n v="121343485364"/>
    <s v="ORUS"/>
    <s v="FOR ORUS REGISTRATION 07.16"/>
    <n v="65453628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6"/>
    <s v="ALAJAR"/>
    <s v="LOUISE MARIELLE"/>
    <s v="BIE"/>
    <d v="2001-01-24T00:00:00"/>
    <n v="9206240151"/>
    <s v="lmalajar01@gmail.com"/>
    <s v="YES"/>
    <s v="ORIGINAL NBI CLEARANCE SUBMITTED"/>
    <d v="2025-07-08T00:00:00"/>
    <d v="2024-07-08T00:00:00"/>
    <s v="N/A"/>
    <s v="N/A"/>
    <s v="NEGATIVE"/>
    <m/>
    <m/>
    <s v="COMPLETE"/>
    <s v="FIT TO WORK"/>
    <s v="ENDORSED "/>
    <s v="PENDING RESULT"/>
    <d v="2024-07-11T00:00:00"/>
    <m/>
    <s v="CIBI"/>
    <s v="SS NUMBER SLIP"/>
    <m/>
    <n v="3481632780"/>
    <s v="ID"/>
    <m/>
    <n v="90256527625"/>
    <s v="MDF"/>
    <m/>
    <n v="121242865495"/>
    <s v="ID"/>
    <m/>
    <n v="51321335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0"/>
    <x v="5"/>
    <s v="CLARK -VXP0091"/>
    <x v="0"/>
    <s v="ACCOUNT ASSOCIATE"/>
    <s v="CLARK"/>
    <x v="27"/>
    <s v="COMCAST XM"/>
    <d v="2024-07-11T00:00:00"/>
    <n v="4267747"/>
    <s v="GAMA"/>
    <s v="JAMAEL"/>
    <s v="TASAN"/>
    <d v="2001-09-19T00:00:00"/>
    <n v="9454084492"/>
    <s v="jamaelgama.bsbio@gmail.com"/>
    <s v="YES"/>
    <s v="ORIGINAL NBI CLEARANCE SUBMITTED"/>
    <d v="2025-07-01T00:00:00"/>
    <d v="2024-07-0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346444"/>
    <s v="ID"/>
    <m/>
    <n v="70262934169"/>
    <s v="MDF"/>
    <m/>
    <n v="121345727695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48"/>
    <s v="TUSCANO"/>
    <s v="JOY"/>
    <s v="FLORES"/>
    <d v="2002-12-20T00:00:00"/>
    <n v="9507682845"/>
    <s v="joytuscano52@gmail.com"/>
    <s v="YES"/>
    <s v="ORIGINAL NBI CLEARANCE SUBMITTED"/>
    <d v="2025-06-20T00:00:00"/>
    <d v="2024-07-0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131490550"/>
    <s v="ID"/>
    <m/>
    <n v="42513960454"/>
    <s v="MDF"/>
    <m/>
    <n v="121326361206"/>
    <s v="ID"/>
    <m/>
    <n v="63232287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0"/>
    <s v="JAVIER"/>
    <s v="ANGEL JAHZIEL"/>
    <s v="SALVADOR"/>
    <d v="2002-01-05T00:00:00"/>
    <n v="9275829554"/>
    <s v="angeljajavier05@gmail.com"/>
    <s v="YES"/>
    <s v="ORIGINAL NBI CLEARANCE SUBMITTED"/>
    <d v="2025-06-27T00:00:00"/>
    <d v="2025-07-10T00:00:00"/>
    <s v="N/A"/>
    <s v="N/A"/>
    <s v="NEGATIVE"/>
    <m/>
    <m/>
    <s v="COMPLETE"/>
    <s v="FIT TO WORK"/>
    <s v="ENDORSED "/>
    <s v="PENDING RESULT"/>
    <d v="2024-07-11T00:00:00"/>
    <m/>
    <s v="CIBI"/>
    <s v="E - FORM"/>
    <m/>
    <n v="252204557"/>
    <s v="ID"/>
    <m/>
    <n v="72513281928"/>
    <s v="MDF"/>
    <m/>
    <n v="121344329765"/>
    <s v="DIGITAL TIN ID"/>
    <m/>
    <n v="65240592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1"/>
    <s v="MONES"/>
    <s v="MARIA CRISTINA"/>
    <s v="DOMINGO"/>
    <d v="1993-10-01T00:00:00"/>
    <n v="9361486915"/>
    <s v="mcmones.01@gmail.com"/>
    <s v="YES"/>
    <s v="ORIGINAL NBI CLEARANCE SUBMITTED"/>
    <d v="2025-07-10T00:00:00"/>
    <d v="2024-07-26T00:00:00"/>
    <m/>
    <m/>
    <s v="NEGATIVE"/>
    <m/>
    <m/>
    <s v="COMPLETE"/>
    <s v="FIT TO WORK"/>
    <s v="ENDORSED "/>
    <s v="PENDING RESULT"/>
    <d v="2024-07-11T00:00:00"/>
    <m/>
    <s v="CIBI"/>
    <s v="ONLINE STATIC"/>
    <m/>
    <n v="3491524859"/>
    <s v="MDF"/>
    <m/>
    <n v="10265679302"/>
    <s v="MDF"/>
    <m/>
    <n v="121266546394"/>
    <s v="ID"/>
    <m/>
    <n v="335631358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2"/>
    <s v="MANANSALA"/>
    <s v="ARLENE MAE"/>
    <s v="BADRINA"/>
    <d v="2001-02-26T00:00:00"/>
    <n v="9354686632"/>
    <s v="mae221806@gmail.com"/>
    <s v="YES"/>
    <s v="ORIGINAL NBI CLEARANCE SUBMITTED"/>
    <d v="2025-07-05T00:00:00"/>
    <d v="2024-07-15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3516168925"/>
    <s v="ID"/>
    <m/>
    <n v="72506128529"/>
    <s v="MDF"/>
    <m/>
    <n v="121323302068"/>
    <s v="ORUS"/>
    <m/>
    <n v="64685901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P.1 &amp; 3, RE-PRINT ADDRESS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3"/>
    <s v="SALVADOR"/>
    <s v="IRA EUNESE"/>
    <s v="SORIANO"/>
    <d v="2001-08-28T00:00:00"/>
    <n v="9604010871"/>
    <s v="iraeunese.salvador.s@gmail.com"/>
    <s v="YES"/>
    <s v="ORIGINAL NBI CLEARANCE SUBMITTED"/>
    <d v="2025-07-05T00:00:00"/>
    <d v="2024-07-22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525089341"/>
    <s v="ID"/>
    <m/>
    <n v="212502155307"/>
    <s v="MDF"/>
    <m/>
    <n v="121318612867"/>
    <s v="ID"/>
    <m/>
    <n v="62889367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4"/>
    <s v="MICLAT"/>
    <s v="JAYZON"/>
    <s v="RAMOS"/>
    <d v="2000-10-25T00:00:00"/>
    <n v="9359769953"/>
    <s v="Jayzonmiclat123@gmail.com"/>
    <s v="YES"/>
    <s v="ORIGINAL NBI CLEARANCE SUBMITTED"/>
    <d v="2025-07-10T00:00:00"/>
    <d v="2024-07-10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491499272"/>
    <s v="ID"/>
    <m/>
    <n v="70259960469"/>
    <s v="MDF"/>
    <m/>
    <n v="121255154949"/>
    <s v="ID"/>
    <m/>
    <n v="51466299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5"/>
    <s v="ANGLING"/>
    <s v="ABEGAEL"/>
    <s v="MAGCALAS"/>
    <d v="2002-06-23T00:00:00"/>
    <n v="9657145619"/>
    <s v="gaelmagcalas@gmail.com"/>
    <s v="YES"/>
    <s v="ORIGINAL NBI CLEARANCE SUBMITTED"/>
    <d v="2025-07-11T00:00:00"/>
    <d v="2024-07-1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65040"/>
    <s v="MDR"/>
    <m/>
    <n v="72504445020"/>
    <s v="MDF"/>
    <m/>
    <n v="121345600396"/>
    <s v="DIGITAL TIN ID"/>
    <s v="FOR ORUS REGISTRATION 07.16"/>
    <n v="65463683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0, JO DATE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6"/>
    <s v="DIONISIO"/>
    <s v="JAYCEL JOY"/>
    <s v="LACSINA"/>
    <d v="2002-03-02T00:00:00"/>
    <n v="9629398329"/>
    <s v="dionisiojayceljoy@gmail.com"/>
    <s v="YES"/>
    <s v="ORIGINAL NBI CLEARANCE SUBMITTED"/>
    <d v="2025-07-11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54792"/>
    <s v="ID"/>
    <m/>
    <n v="72508056363"/>
    <s v="MDF"/>
    <m/>
    <n v="121345814096"/>
    <s v="ORUS"/>
    <s v="FOR ORUS REGISTRATION 08.13 "/>
    <n v="6545426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7"/>
    <s v="HERNANDEZ"/>
    <s v="TRYSHA MAE"/>
    <s v="SALVADOR"/>
    <d v="2003-02-17T00:00:00"/>
    <n v="9925687365"/>
    <s v="tryshaem@gmail.com"/>
    <s v="YES"/>
    <s v="ORIGINAL NBI CLEARANCE SUBMITTED"/>
    <d v="2025-07-17T00:00:00"/>
    <d v="2024-07-31T00:00:00"/>
    <m/>
    <m/>
    <s v="NEGATIVE"/>
    <m/>
    <m/>
    <s v="COMPLETE"/>
    <s v="FIT TO WORK"/>
    <s v="ENDORSED "/>
    <s v="PENDING RESULT"/>
    <d v="2024-07-11T00:00:00"/>
    <m/>
    <s v="CIBI"/>
    <s v="SS NUMBER SLIP"/>
    <m/>
    <n v="252456460"/>
    <s v="ID"/>
    <m/>
    <n v="72503222818"/>
    <s v="MDF"/>
    <m/>
    <n v="121345763387"/>
    <s v="DIGITAL TIN ID"/>
    <s v="FOR ORUS REGISTRATION 07.16"/>
    <n v="65454585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8"/>
    <s v="TORRES"/>
    <s v="NICOLLE CARLOS"/>
    <s v="GUZMAN"/>
    <d v="2001-09-06T00:00:00"/>
    <n v="9187751182"/>
    <s v="nicollecarlos06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29662"/>
    <s v="MDR"/>
    <m/>
    <n v="72512202870"/>
    <s v="MDF"/>
    <m/>
    <n v="121345394166"/>
    <s v="DIGITAL TIN ID"/>
    <s v="FOR ORUS REGISTRATION 07.16"/>
    <n v="65527172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59"/>
    <s v="DE JESUS"/>
    <s v="JASMIN"/>
    <s v="DIZON"/>
    <d v="2001-10-06T00:00:00"/>
    <n v="9532106092"/>
    <s v="jasdj1006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63987"/>
    <s v="ID"/>
    <m/>
    <n v="72507906711"/>
    <s v="MDF"/>
    <m/>
    <n v="121345734789"/>
    <s v="ORUS"/>
    <s v="FOR ORUS REGISTRATION 07.16"/>
    <n v="65463046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60"/>
    <s v="DAMASCO"/>
    <s v="DEMI"/>
    <s v="SILAWAN"/>
    <d v="2002-06-16T00:00:00"/>
    <n v="9156124275"/>
    <s v="demiwork16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1T00:00:00"/>
    <m/>
    <s v="CIBI"/>
    <s v="E - FORM"/>
    <m/>
    <n v="252236295"/>
    <s v="MDR"/>
    <m/>
    <n v="50259746679"/>
    <s v="MDF"/>
    <m/>
    <n v="121345286014"/>
    <s v="ID"/>
    <s v="FOR ORUS REGISTRATION 07.16"/>
    <n v="6539084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61"/>
    <s v="MANUZON"/>
    <s v="MARGIE"/>
    <s v="-"/>
    <d v="2002-01-04T00:00:00"/>
    <n v="9186710322"/>
    <s v="mmanuzon44@gmail.com"/>
    <s v="YES"/>
    <s v="ORIGINAL NBI CLEARANCE SUBMITTED"/>
    <d v="2025-07-12T00:00:00"/>
    <d v="2024-07-12T00:00:00"/>
    <s v="YES"/>
    <d v="2024-07-11T00:00:00"/>
    <s v="NEGATIVE"/>
    <m/>
    <m/>
    <s v="COMPLETE"/>
    <s v="FIT TO WORK"/>
    <s v="ENDORSED "/>
    <s v="PENDING RESULT"/>
    <d v="2024-07-11T00:00:00"/>
    <m/>
    <s v="CIBI"/>
    <s v="E - FORM"/>
    <m/>
    <n v="250445428"/>
    <s v="MDR"/>
    <m/>
    <n v="70262608156"/>
    <s v="MDF"/>
    <m/>
    <n v="121332299372"/>
    <s v="TIN VERIFICATION SLIP"/>
    <m/>
    <n v="647421225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EE. (P.10, JO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62"/>
    <s v="AQUINO"/>
    <s v="JAPHET JIM"/>
    <s v="ALKUINO"/>
    <d v="2000-04-25T00:00:00"/>
    <n v="9167729752"/>
    <s v="japhetjimalkuino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3493256714"/>
    <s v="ID"/>
    <m/>
    <n v="70260336426"/>
    <s v="MDF"/>
    <m/>
    <n v="121269577178"/>
    <s v="TIN VERIFICATION SLIP"/>
    <m/>
    <n v="36504237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0, JO DATE FORMAT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0"/>
    <x v="5"/>
    <s v="CLARK -VXP0091"/>
    <x v="0"/>
    <s v="ACCOUNT ASSOCIATE"/>
    <s v="CLARK"/>
    <x v="27"/>
    <s v="COMCAST XM"/>
    <d v="2024-07-11T00:00:00"/>
    <n v="4267763"/>
    <s v="GARCIA"/>
    <s v="RUIZ RUSSEL"/>
    <s v="MONTOYA"/>
    <d v="2003-11-29T00:00:00"/>
    <n v="9922151528"/>
    <s v="ruizrussel1129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11T00:00:00"/>
    <m/>
    <s v="CIBI"/>
    <s v="SS NUMBER SLIP"/>
    <m/>
    <n v="252473595"/>
    <s v="ID"/>
    <m/>
    <n v="72507436693"/>
    <m/>
    <m/>
    <m/>
    <s v="DIGITAL TIN ID"/>
    <s v="FOR ORUS REGISTRATION 07.16"/>
    <n v="654532323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64"/>
    <s v="SAWAL"/>
    <s v="ROMAN JANN"/>
    <s v="ANCHETA"/>
    <d v="1999-04-28T00:00:00"/>
    <n v="9675725541"/>
    <s v="romansawal28@gmail.com"/>
    <s v="YES"/>
    <s v="ORIGINAL NBI CLEARANCE SUBMITTED"/>
    <d v="2025-07-15T00:00:00"/>
    <d v="2024-07-15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505539374"/>
    <s v="MDR"/>
    <m/>
    <n v="72509150657"/>
    <s v="MDF"/>
    <m/>
    <n v="121283265903"/>
    <s v="ID"/>
    <m/>
    <n v="77615084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5, HRID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d v="2024-08-01T00:00:00"/>
    <d v="2024-08-08T00:00:00"/>
    <n v="65"/>
    <s v=""/>
    <s v="MARIA PLATON"/>
    <n v="1"/>
    <x v="5"/>
    <s v="CLARK -VXP0091"/>
    <x v="0"/>
    <s v="ACCOUNT ASSOCIATE"/>
    <s v="CLARK"/>
    <x v="27"/>
    <s v="COMCAST XM"/>
    <d v="2024-07-11T00:00:00"/>
    <n v="4267768"/>
    <s v="MANITI"/>
    <s v="ROSSVIN"/>
    <s v="VERAÑO"/>
    <d v="2001-06-07T00:00:00"/>
    <n v="9269538602"/>
    <s v="vhinzmaniti0607@gmail.com"/>
    <s v="YES"/>
    <s v="ORIGINAL NBI CLEARANCE SUBMITTED"/>
    <d v="2025-07-26T00:00:00"/>
    <d v="2024-07-3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47276396"/>
    <s v="MDR"/>
    <m/>
    <n v="72508509422"/>
    <s v="MDF"/>
    <m/>
    <n v="121304857040"/>
    <s v="ORUS"/>
    <s v="FOR ORUS REGISTRATION 07.16"/>
    <n v="655164534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3, RECRUITERS SIGN"/>
    <s v="YES"/>
    <d v="2024-07-23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1"/>
    <s v="BONIFACIO"/>
    <s v="BARRY"/>
    <s v="BALANON"/>
    <d v="1995-07-15T00:00:00"/>
    <n v="9279793809"/>
    <s v="snapitsbars@gmail.com"/>
    <s v="YES"/>
    <s v="ORIGINAL NBI CLEARANCE SUBMITTED"/>
    <d v="2024-12-22T00:00:00"/>
    <d v="2023-12-22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244326595"/>
    <s v="ID"/>
    <m/>
    <n v="20267299243"/>
    <s v="MDF"/>
    <m/>
    <n v="121223795247"/>
    <s v="TIN VERIFICATION SLIP"/>
    <m/>
    <n v="357676361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2"/>
    <s v="BORRICO"/>
    <s v="MARVIN"/>
    <s v="ALAGA"/>
    <d v="1998-01-27T00:00:00"/>
    <n v="9353147095"/>
    <s v="florianaborrico@gmail.com"/>
    <s v="YES"/>
    <s v="ORIGINAL NBI CLEARANCE SUBMITTED"/>
    <d v="2025-02-12T00:00:00"/>
    <d v="2024-02-12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645153781"/>
    <s v="ID"/>
    <m/>
    <n v="12554352810"/>
    <s v="MDF"/>
    <m/>
    <n v="121311863570"/>
    <s v="ORUS"/>
    <s v="FOR ORUS REGISTRATION 07.24"/>
    <n v="73396750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3"/>
    <s v="CANGCO"/>
    <s v="EAZEL GLENNE"/>
    <s v="GATCHALIAN"/>
    <d v="2003-11-01T00:00:00"/>
    <n v="9619598933"/>
    <s v="eazelcangco@gmail.com"/>
    <s v="YES"/>
    <s v="ORIGINAL NBI CLEARANCE SUBMITTED"/>
    <d v="2025-07-19T00:00:00"/>
    <d v="2024-07-19T00:00:00"/>
    <s v="YES"/>
    <d v="2025-07-18T00:00:00"/>
    <s v="NEGATIVE"/>
    <m/>
    <m/>
    <s v="COMPLETE"/>
    <s v="FIT TO WORK"/>
    <s v="ENDORSED "/>
    <s v="PENDING RESULT"/>
    <d v="2024-07-18T00:00:00"/>
    <m/>
    <s v="CIBI"/>
    <s v="PERSONAL RECORD"/>
    <m/>
    <n v="246942236"/>
    <s v="ID"/>
    <m/>
    <n v="72507045406"/>
    <s v="MDF"/>
    <m/>
    <n v="12130121439"/>
    <s v="ID"/>
    <m/>
    <n v="654311688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4"/>
    <s v="CARRASCO"/>
    <s v="SZCHESCA PIA"/>
    <s v="-"/>
    <d v="2003-01-25T00:00:00"/>
    <n v="9275403374"/>
    <s v="szchescapia.0415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503550371"/>
    <s v="ID"/>
    <m/>
    <n v="32531084151"/>
    <s v="MDF"/>
    <m/>
    <n v="121302944065"/>
    <s v="ID"/>
    <m/>
    <n v="64512415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5"/>
    <s v="CATRIZ"/>
    <s v="REYNALD JOHN"/>
    <s v="PAULINO"/>
    <d v="1992-12-13T00:00:00"/>
    <n v="9764189031"/>
    <s v="reynaldjohn@live.com"/>
    <s v="YES"/>
    <s v="ORIGINAL NBI CLEARANCE SUBMITTED"/>
    <d v="2025-06-06T00:00:00"/>
    <d v="2024-07-09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123180218"/>
    <s v="ID"/>
    <m/>
    <n v="60252823118"/>
    <s v="MDF"/>
    <m/>
    <n v="121099654692"/>
    <s v="DIGITAL TIN ID"/>
    <m/>
    <n v="31562911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6"/>
    <s v="CORDITA"/>
    <s v="DARIEL JULLIARD"/>
    <s v="BALINGIT"/>
    <d v="2002-03-20T00:00:00"/>
    <n v="9517571678"/>
    <s v="corditadariel20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3499616507"/>
    <s v="ID"/>
    <m/>
    <n v="70260610013"/>
    <s v="MDF"/>
    <m/>
    <n v="121277323932"/>
    <s v="ID"/>
    <m/>
    <n v="64527131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7"/>
    <s v="DELARNA"/>
    <s v="DIANA ROSE"/>
    <s v="TIMPUG"/>
    <d v="2002-06-13T00:00:00"/>
    <n v="9105022309"/>
    <s v="dianarose.t.delarna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252454815"/>
    <s v="MDR"/>
    <m/>
    <n v="72509710865"/>
    <s v="MDF"/>
    <m/>
    <n v="121345780305"/>
    <s v="ID"/>
    <s v="FOR ORUS REGISTRATION 07.24"/>
    <n v="65448922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8"/>
    <s v="DIAMSE"/>
    <s v="CHRISTY"/>
    <s v="TIOMICO"/>
    <d v="1978-03-14T00:00:00"/>
    <n v="9942517987"/>
    <s v="christy.diamse0314@yahoo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217767712"/>
    <s v="MDR"/>
    <m/>
    <n v="70503114494"/>
    <s v="MDF"/>
    <m/>
    <n v="140000581517"/>
    <s v="ORUS"/>
    <m/>
    <n v="223442706"/>
    <s v="N/A"/>
    <s v="N/A"/>
    <s v="N/A"/>
    <s v="N/A"/>
    <s v="N/A"/>
    <s v="N/A"/>
    <m/>
    <m/>
    <m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EE. (13, JO DATE COUNTERSIGN,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69"/>
    <s v="GAMBOA"/>
    <s v="RENCE"/>
    <s v="PUNZALAN"/>
    <d v="2003-10-08T00:00:00"/>
    <n v="9759652811"/>
    <s v="rencegamboa.becquerel@gmail.com"/>
    <s v="YES"/>
    <s v="ORIGINAL NBI CLEARANCE SUBMITTED"/>
    <d v="2024-07-19T00:00:00"/>
    <d v="2025-08-02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49633380"/>
    <s v="ID"/>
    <m/>
    <n v="70262403163"/>
    <s v="MP2"/>
    <m/>
    <n v="121325509886"/>
    <s v="TIN VERIFICATION SLIP"/>
    <m/>
    <n v="63216332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VXP0091"/>
    <x v="1"/>
    <s v="ACCOUNT ASSOCIATE"/>
    <s v="CLARK"/>
    <x v="28"/>
    <s v="COMCAST XM"/>
    <d v="2024-07-18T00:00:00"/>
    <n v="4267970"/>
    <s v="ISAIS"/>
    <s v="HEDDA EMANUELLE"/>
    <s v="LUGUE"/>
    <d v="1999-11-27T00:00:00"/>
    <n v="9502966179"/>
    <s v="isaishedda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478551337"/>
    <m/>
    <m/>
    <m/>
    <m/>
    <m/>
    <m/>
    <s v="TIN VERIFICATION SLIP"/>
    <m/>
    <n v="35025644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28T00:00:00"/>
    <m/>
    <n v="1"/>
    <n v="1"/>
    <n v="1"/>
    <n v="1"/>
    <n v="1"/>
    <n v="1"/>
    <n v="0"/>
    <n v="0"/>
    <n v="1"/>
    <n v="1"/>
    <n v="1"/>
    <n v="0"/>
    <n v="1"/>
    <n v="1"/>
    <n v="1"/>
    <n v="0"/>
    <m/>
    <n v="5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71"/>
    <s v="MESINA"/>
    <s v="ANA ROSE"/>
    <s v="DIZON"/>
    <d v="1999-04-05T00:00:00"/>
    <n v="9078914988"/>
    <s v="dizonana667@gmail.com"/>
    <s v="YES"/>
    <s v="ORIGINAL NBI CLEARANCE SUBMITTED"/>
    <d v="2025-06-28T00:00:00"/>
    <d v="2024-07-11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464923050"/>
    <s v="ID"/>
    <m/>
    <n v="70258292012"/>
    <s v="MDF"/>
    <m/>
    <n v="121190414824"/>
    <s v="ID"/>
    <m/>
    <n v="351546158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VXP0091"/>
    <x v="0"/>
    <s v="ACCOUNT ASSOCIATE"/>
    <s v="CLARK"/>
    <x v="28"/>
    <s v="COMCAST XM"/>
    <d v="2024-07-18T00:00:00"/>
    <n v="4267972"/>
    <s v="NAUGLE"/>
    <s v="NERISSA"/>
    <m/>
    <d v="1987-10-16T00:00:00"/>
    <n v="9494172001"/>
    <s v="khekz1016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m/>
    <s v="NEED TO UPDATE SS PROOF - MIDDLE NAME"/>
    <n v="248333940"/>
    <s v="ID"/>
    <s v="NEED TO UPDATELASTNAME  TO MARRIED"/>
    <n v="70255439950"/>
    <s v="MDF"/>
    <s v="NEED TO UPDATELASTNAME  TO MARRIED"/>
    <n v="121313631373"/>
    <s v="1904 FORM"/>
    <m/>
    <n v="743135589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INCOMPLETE PERS"/>
    <m/>
    <m/>
    <m/>
    <n v="1"/>
    <n v="1"/>
    <n v="1"/>
    <n v="1"/>
    <n v="1"/>
    <n v="0"/>
    <n v="1"/>
    <n v="1"/>
    <n v="1"/>
    <n v="1"/>
    <n v="1"/>
    <n v="0"/>
    <n v="1"/>
    <n v="0"/>
    <n v="0"/>
    <n v="0"/>
    <m/>
    <n v="6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73"/>
    <s v="OLALIA"/>
    <s v="JOHN PAOLO"/>
    <s v="EDUARDO"/>
    <d v="2001-07-28T00:00:00"/>
    <n v="9678317521"/>
    <s v="johnolalia28@gmail.com"/>
    <s v="YES"/>
    <s v="ORIGINAL NBI CLEARANCE SUBMITTED"/>
    <d v="2025-07-01T00:00:00"/>
    <d v="2024-07-01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403714"/>
    <s v="ID"/>
    <m/>
    <n v="210259143602"/>
    <s v="MDF"/>
    <m/>
    <n v="121345217875"/>
    <s v="1904 FORM"/>
    <m/>
    <n v="65332990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15&amp;29, HRID, P. 31, HIRING DATE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74"/>
    <s v="PABALAN"/>
    <s v="PRINCESS"/>
    <s v="PAMINTUAN"/>
    <d v="2001-11-30T00:00:00"/>
    <n v="9761460941"/>
    <s v="princesspabalan1@gmail.com"/>
    <s v="YES"/>
    <s v="ORIGINAL NBI CLEARANCE SUBMITTED"/>
    <d v="2025-07-22T00:00:00"/>
    <d v="2024-07-22T00:00:00"/>
    <s v="YES"/>
    <s v="07/218/2025"/>
    <s v="NEGATIVE"/>
    <m/>
    <m/>
    <s v="COMPLETE"/>
    <s v="FIT TO WORK"/>
    <s v="ENDORSED "/>
    <s v="PENDING RESULT"/>
    <d v="2024-07-18T00:00:00"/>
    <m/>
    <s v="CIBI"/>
    <s v="PERSONAL RECORD"/>
    <m/>
    <n v="252555798"/>
    <s v="ID"/>
    <m/>
    <n v="70262991146"/>
    <s v="MDF"/>
    <m/>
    <n v="121346575739"/>
    <s v="1904 FORM"/>
    <s v="FOR ORUS REGISTRATION 07.24"/>
    <n v="654826320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75"/>
    <s v="PEDRASA"/>
    <s v="RONHEL"/>
    <s v="METRAN"/>
    <d v="1998-04-07T00:00:00"/>
    <n v="9858426830"/>
    <s v="dondaniel982@gmail.com"/>
    <s v="YES"/>
    <s v="ORIGINAL NBI CLEARANCE SUBMITTED"/>
    <d v="2025-07-12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240666729"/>
    <s v="ID"/>
    <m/>
    <n v="70257988609"/>
    <s v="MDF"/>
    <m/>
    <n v="121181508498"/>
    <s v="TIN VERIFICATION SLIP"/>
    <m/>
    <n v="74145456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76"/>
    <s v="PEÑA"/>
    <s v="ANGELINE"/>
    <s v="MANIPON"/>
    <d v="2002-11-02T00:00:00"/>
    <n v="9810579505"/>
    <s v="angelinepena092@gmail.com"/>
    <s v="YES"/>
    <s v="ORIGINAL NBI CLEARANCE SUBMITTED"/>
    <d v="2025-07-17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48486570"/>
    <s v="MDR"/>
    <m/>
    <n v="72521253704"/>
    <s v="MDF"/>
    <m/>
    <n v="121315028587"/>
    <s v="TIN VERIFICATION SLIP"/>
    <m/>
    <n v="6216722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VXP0091"/>
    <x v="0"/>
    <s v="ACCOUNT ASSOCIATE"/>
    <s v="CLARK"/>
    <x v="28"/>
    <s v="COMCAST XM"/>
    <d v="2024-07-18T00:00:00"/>
    <n v="4267977"/>
    <s v="PINGOY"/>
    <s v="MICHAEL BRIAN"/>
    <s v="ALTAMIA"/>
    <d v="2001-09-16T00:00:00"/>
    <n v="9628787421"/>
    <s v="pingoymike28@gmail.com"/>
    <s v="YES"/>
    <s v="ORIGINAL NBI CLEARANCE SUBMITTED"/>
    <d v="2025-08-15T00:00:00"/>
    <d v="2024-09-06T00:00:00"/>
    <m/>
    <m/>
    <s v="NEGATIVE"/>
    <m/>
    <m/>
    <s v="COMPLETE"/>
    <s v="FIT TO WORK"/>
    <s v="ENDORSED "/>
    <s v="PENDING RESULT"/>
    <d v="2024-07-18T00:00:00"/>
    <m/>
    <s v="CIBI"/>
    <s v="PERSONAL RECORD"/>
    <m/>
    <n v="3495023521"/>
    <m/>
    <m/>
    <m/>
    <s v="MDF"/>
    <m/>
    <n v="121272082054"/>
    <m/>
    <s v="FOR ORUS REGISTRATION 09.24 - for resend "/>
    <m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0"/>
    <n v="1"/>
    <n v="0"/>
    <n v="1"/>
    <n v="1"/>
    <n v="0"/>
    <n v="1"/>
    <n v="1"/>
    <n v="0"/>
    <n v="0"/>
    <m/>
    <n v="5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78"/>
    <s v="PORNILLOSA"/>
    <s v="CORENE"/>
    <s v="MERCADO"/>
    <d v="1997-07-17T00:00:00"/>
    <n v="9708709977"/>
    <s v="corenepornillosa@gmail.com"/>
    <s v="YES"/>
    <s v="ORIGINAL NBI CLEARANCE SUBMITTED"/>
    <d v="2025-07-12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3481689814"/>
    <s v="MDR"/>
    <m/>
    <n v="72521468662"/>
    <s v="MDF"/>
    <m/>
    <n v="121243010266"/>
    <s v="1904 FORM"/>
    <m/>
    <n v="778692079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79"/>
    <s v="POY LORENZO"/>
    <s v="IMY"/>
    <s v="MIRANDA"/>
    <d v="2004-05-08T00:00:00"/>
    <n v="9090965290"/>
    <s v="imy08poylorenzo@gmail.com"/>
    <s v="YES"/>
    <s v="ORIGINAL NBI CLEARANCE SUBMITTED"/>
    <d v="2025-09-06T00:00:00"/>
    <d v="2024-09-06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677197"/>
    <s v="MDR"/>
    <m/>
    <n v="72523505336"/>
    <s v="MDF"/>
    <m/>
    <n v="121347289380"/>
    <s v="1904 FORM"/>
    <s v="FOR ORUS REGISTRATION 07.24"/>
    <n v="65547983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80"/>
    <s v="RAYMUNDO"/>
    <s v="ANGELICA JOYCE"/>
    <s v="MESINA"/>
    <d v="2001-11-04T00:00:00"/>
    <n v="9068287236"/>
    <s v="raymundojoyce2@gmail.com"/>
    <s v="YES"/>
    <s v="ORIGINAL NBI CLEARANCE SUBMITTED"/>
    <d v="2025-07-16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474701"/>
    <s v="ID"/>
    <m/>
    <n v="72523010310"/>
    <s v="MDF"/>
    <m/>
    <n v="121346336725"/>
    <s v="1904 FORM"/>
    <m/>
    <n v="6539665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81"/>
    <s v="REYES"/>
    <s v="ALDRIN"/>
    <s v="DERUFINO"/>
    <d v="2001-10-03T00:00:00"/>
    <n v="9569731873"/>
    <s v="drnrysssss@gmail.com"/>
    <s v="YES"/>
    <s v="ORIGINAL NBI CLEARANCE SUBMITTED"/>
    <d v="2024-12-19T00:00:00"/>
    <d v="2024-01-05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3507001279"/>
    <s v="ID"/>
    <m/>
    <n v="70252634491"/>
    <s v="MDF"/>
    <m/>
    <n v="121333033925"/>
    <s v="ORUS"/>
    <s v="FOR ORUS REGISTRATION 07.24"/>
    <n v="64628490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VXP0091"/>
    <x v="0"/>
    <s v="ACCOUNT ASSOCIATE"/>
    <s v="CLARK"/>
    <x v="28"/>
    <s v="COMCAST XM"/>
    <d v="2024-07-18T00:00:00"/>
    <n v="4267982"/>
    <s v="ROQUE"/>
    <s v="NATHAN JERSEY"/>
    <s v="SUNDIAM"/>
    <d v="2004-08-19T00:00:00"/>
    <n v="9604126355"/>
    <s v="jerseysundiam19@gmail.com"/>
    <s v="YES"/>
    <s v="ORIGINAL NBI CLEARANCE SUBMITTED"/>
    <d v="2025-07-16T00:00:00"/>
    <d v="2024-08-02T00:00:00"/>
    <s v="N/A"/>
    <s v="N/A"/>
    <s v="NEGATIVE"/>
    <m/>
    <m/>
    <s v="COMPLETE"/>
    <s v="FIT TO WORK"/>
    <s v="ENDORSED "/>
    <s v="PENDING RESULT"/>
    <d v="2024-07-18T00:00:00"/>
    <m/>
    <s v="CIBI"/>
    <m/>
    <s v="Employee name does not match record."/>
    <s v="02-5228458-0"/>
    <m/>
    <m/>
    <m/>
    <m/>
    <m/>
    <m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FOR LABELING &amp; NAME AMENDMENT TO HR (NATHAN JERSEY)"/>
    <s v="YES"/>
    <d v="2024-07-19T00:00:00"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n v="3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83"/>
    <s v="SARATE"/>
    <s v="CRISDEN JACOB"/>
    <s v="RAMIREZ"/>
    <d v="2003-05-08T00:00:00"/>
    <n v="9162851879"/>
    <s v="crisdenjacobs@gmail.com"/>
    <s v="YES"/>
    <s v="ORIGINAL NBI CLEARANCE SUBMITTED"/>
    <d v="2024-10-25T00:00:00"/>
    <d v="2023-10-25T00:00:00"/>
    <m/>
    <m/>
    <s v="NEGATIVE"/>
    <m/>
    <m/>
    <s v="COMPLETE"/>
    <s v="FIT TO WORK"/>
    <s v="ENDORSED "/>
    <s v="PENDING RESULT"/>
    <d v="2024-07-18T00:00:00"/>
    <m/>
    <s v="CIBI"/>
    <s v="PERSONAL RECORD"/>
    <m/>
    <n v="3507165335"/>
    <s v="MDR"/>
    <m/>
    <n v="22526168961"/>
    <s v="MDF"/>
    <m/>
    <n v="121283842689"/>
    <s v="ORUS"/>
    <s v="FOR ORUS REGISTRATION 08.13 "/>
    <n v="638846800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84"/>
    <s v="SUMBRANA"/>
    <s v="NEPTHALI"/>
    <s v="YNOBIO"/>
    <d v="2000-08-03T00:00:00"/>
    <n v="9852849384"/>
    <s v="sumbrananepthali9@gmail.com"/>
    <s v="YES"/>
    <s v="ORIGINAL NBI CLEARANCE SUBMITTED"/>
    <d v="2025-07-22T00:00:00"/>
    <d v="2024-07-22T00:00:00"/>
    <s v="YES"/>
    <d v="2024-07-18T00:00:00"/>
    <s v="NEGATIVE"/>
    <m/>
    <m/>
    <s v="COMPLETE"/>
    <s v="FIT TO WORK"/>
    <s v="ENDORSED "/>
    <s v="PENDING RESULT"/>
    <d v="2024-07-18T00:00:00"/>
    <m/>
    <s v="CIBI"/>
    <s v="E - FORM"/>
    <m/>
    <n v="244629807"/>
    <s v="MDR"/>
    <m/>
    <n v="42501611144"/>
    <s v="MDF"/>
    <m/>
    <n v="121235731992"/>
    <s v="ORUS"/>
    <m/>
    <n v="512910432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VXP0091"/>
    <x v="0"/>
    <s v="ACCOUNT ASSOCIATE"/>
    <s v="CLARK"/>
    <x v="28"/>
    <s v="COMCAST XM"/>
    <d v="2024-07-18T00:00:00"/>
    <n v="4267985"/>
    <s v="YAPCENGCO"/>
    <s v="KEITHLENE KELCY"/>
    <s v="LACSON"/>
    <d v="2002-11-09T00:00:00"/>
    <n v="9994781302"/>
    <s v="keithleneyapcengco09@gmail.com"/>
    <s v="YES"/>
    <s v="ORIGINAL NBI CLEARANCE SUBMITTED"/>
    <d v="2025-07-22T00:00:00"/>
    <d v="2024-07-22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589450"/>
    <s v="ID"/>
    <m/>
    <n v="72511819769"/>
    <s v="MDF"/>
    <m/>
    <n v="121346420442"/>
    <s v="1904 FORM"/>
    <m/>
    <n v="65436477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29"/>
    <s v="ALVERO"/>
    <s v="REYNA"/>
    <s v="GUIAO"/>
    <d v="2003-11-13T00:00:00"/>
    <n v="9619809626"/>
    <s v="reynaalvero2@gmail.com"/>
    <s v="YES"/>
    <s v="ORIGINAL NBI CLEARANCE SUBMITTED"/>
    <d v="2025-07-12T00:00:00"/>
    <d v="2024-07-30T00:00:00"/>
    <m/>
    <m/>
    <s v="NEGATIVE"/>
    <m/>
    <m/>
    <s v="COMPLETE"/>
    <s v="FIT TO WORK"/>
    <s v="ENDORSED "/>
    <s v="PENDING RESULT"/>
    <d v="2024-07-18T00:00:00"/>
    <m/>
    <s v="CIBI"/>
    <s v="PERSONAL RECORD"/>
    <m/>
    <n v="2460801610"/>
    <s v="ID"/>
    <m/>
    <n v="70261414706"/>
    <s v="MDF"/>
    <m/>
    <n v="121299800090"/>
    <s v="DIGITAL TIN ID"/>
    <m/>
    <n v="65442336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30"/>
    <s v="ARENOS"/>
    <s v="KATELYN"/>
    <s v="SOTTO"/>
    <d v="2005-08-25T00:00:00"/>
    <n v="9193760722"/>
    <s v="katelynarenos@gmail.com"/>
    <s v="YES"/>
    <s v="ORIGINAL NBI CLEARANCE SUBMITTED"/>
    <d v="2025-07-11T00:00:00"/>
    <d v="2024-07-11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488865"/>
    <s v="ID"/>
    <m/>
    <n v="72537132397"/>
    <s v="MDF"/>
    <m/>
    <n v="121344535705"/>
    <s v="DIGITAL TIN ID"/>
    <s v="FOR ORUS REGISTRATION 07.24"/>
    <n v="65518319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 VXP0007"/>
    <x v="1"/>
    <s v="ACCOUNT ASSOCIATE"/>
    <s v="CLARK"/>
    <x v="29"/>
    <s v="COMCAST REPAIR VOICE"/>
    <d v="2024-07-18T00:00:00"/>
    <n v="4267931"/>
    <s v="BALUYUT"/>
    <s v="JAN ALTHEA"/>
    <s v="-"/>
    <d v="2004-05-18T00:00:00"/>
    <n v="9682226209"/>
    <s v="altheabaluyut4@gmail.com"/>
    <s v="YES"/>
    <s v="ORIGINAL NBI CLEARANCE SUBMITTED"/>
    <d v="2025-07-01T00:00:00"/>
    <d v="2024-02-12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47082917"/>
    <s v="ID"/>
    <m/>
    <n v="70261518714"/>
    <s v="MDF"/>
    <m/>
    <n v="121302398087"/>
    <m/>
    <s v="FOR ORUS REGISTRATION 08.28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3T00:00:00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 VXP0007"/>
    <x v="1"/>
    <s v="ACCOUNT ASSOCIATE"/>
    <s v="CLARK"/>
    <x v="29"/>
    <s v="COMCAST REPAIR VOICE"/>
    <d v="2024-07-18T00:00:00"/>
    <n v="4267932"/>
    <s v="CASIPONG"/>
    <s v="NINA GRACIA"/>
    <s v="-"/>
    <d v="2003-08-15T00:00:00"/>
    <n v="9616353116"/>
    <s v="casipongninagracia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452574"/>
    <s v="MDR"/>
    <m/>
    <n v="70262987165"/>
    <s v="MDF"/>
    <m/>
    <n v="121346036210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P. 1 &amp;3 RE-PRINT, LABELING"/>
    <s v="YES"/>
    <d v="2024-07-19T00:00:00"/>
    <m/>
    <m/>
    <s v="DONE AUDIT"/>
    <s v="ENDORSED TO HRIS"/>
    <m/>
    <s v="TRANSMITTED  - 09.30.2024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 VXP0007"/>
    <x v="0"/>
    <s v="ACCOUNT ASSOCIATE"/>
    <s v="CLARK"/>
    <x v="29"/>
    <s v="COMCAST REPAIR VOICE"/>
    <d v="2024-07-18T00:00:00"/>
    <n v="4267933"/>
    <s v="CONCEPCION"/>
    <s v="GHENARSIE JR."/>
    <s v="GOMEZ"/>
    <d v="2004-12-15T00:00:00"/>
    <n v="9947361218"/>
    <s v="Ghersie015@gmail.com"/>
    <s v="YES"/>
    <s v="ORIGINAL NBI CLEARANCE SUBMITTED"/>
    <d v="2025-07-29T00:00:00"/>
    <d v="2024-08-14T00:00:00"/>
    <m/>
    <m/>
    <s v="NEGATIVE"/>
    <m/>
    <m/>
    <s v="COMPLETE"/>
    <s v="FIT TO WORK"/>
    <s v="ENDORSED "/>
    <s v="PENDING RESULT"/>
    <d v="2024-07-18T00:00:00"/>
    <m/>
    <s v="CIBI"/>
    <s v="R1A"/>
    <m/>
    <s v="35-1725494-8"/>
    <m/>
    <m/>
    <m/>
    <m/>
    <m/>
    <m/>
    <s v="ORUS"/>
    <s v="FOR ORUS REGISTRATION 08.13 "/>
    <n v="60754764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P. 1 &amp;3 RE-PRINT"/>
    <s v="YES"/>
    <d v="2024-07-19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34"/>
    <s v="CORONEL"/>
    <s v="JARENCE"/>
    <s v="BABAGAY"/>
    <d v="2000-06-02T00:00:00"/>
    <n v="9473272042"/>
    <s v="jarencecoronel04@gmail.com"/>
    <s v="YES"/>
    <s v="ORIGINAL NBI CLEARANCE SUBMITTED"/>
    <d v="2025-07-05T00:00:00"/>
    <d v="2024-07-05T00:00:00"/>
    <s v="N/A"/>
    <s v="N/A"/>
    <s v="NEGATIVE"/>
    <m/>
    <m/>
    <s v="COMPLETE"/>
    <s v="FIT TO WORK"/>
    <s v="ENDORSED "/>
    <s v="PENDING RESULT"/>
    <d v="2024-07-18T00:00:00"/>
    <m/>
    <s v="CIBI"/>
    <s v="REGISTRATION INFORMATION"/>
    <m/>
    <n v="3518282207"/>
    <s v="ID"/>
    <m/>
    <n v="72500930153"/>
    <s v="MDF"/>
    <m/>
    <n v="121296276127"/>
    <s v="ORUS"/>
    <s v="FOR ORUS REGISTRATION 08.13 "/>
    <n v="641582594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35"/>
    <s v="CUTSHALL"/>
    <s v="KENSHI"/>
    <s v="-"/>
    <d v="2002-06-08T00:00:00"/>
    <n v="9168392036"/>
    <s v="Kcutshall94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3513155517"/>
    <s v="ID"/>
    <m/>
    <n v="70261027192"/>
    <s v="MDF"/>
    <m/>
    <n v="121290725321"/>
    <s v="TIN VERIFICATION SLIP"/>
    <m/>
    <n v="51562430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 VXP0007"/>
    <x v="0"/>
    <s v="ACCOUNT ASSOCIATE"/>
    <s v="CLARK"/>
    <x v="29"/>
    <s v="COMCAST REPAIR VOICE"/>
    <d v="2024-07-18T00:00:00"/>
    <n v="4267936"/>
    <s v="DAVID"/>
    <s v="ASKEE"/>
    <s v="PADERUGAO"/>
    <d v="2003-05-03T00:00:00"/>
    <n v="9927062488"/>
    <s v="Davidaskee3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8T00:00:00"/>
    <m/>
    <s v="CIBI"/>
    <m/>
    <s v="NEED TO UPDATE PROOF OF SSS NO MIDDLE NAME"/>
    <n v="252385683"/>
    <s v="ID"/>
    <m/>
    <n v="70262965501"/>
    <s v="MDF"/>
    <m/>
    <n v="121345393622"/>
    <s v="1904 FORM"/>
    <m/>
    <n v="65383116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37"/>
    <s v="GATUS"/>
    <s v="AR JAY"/>
    <s v="GUZMAN"/>
    <d v="2002-06-11T00:00:00"/>
    <n v="9611353252"/>
    <s v="rjgatus.0611@gmail.com"/>
    <s v="YES"/>
    <s v="ORIGINAL NBI CLEARANCE SUBMITTED"/>
    <d v="2025-07-02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2521983888"/>
    <s v="ID"/>
    <m/>
    <n v="70262962251"/>
    <s v="MDF"/>
    <m/>
    <n v="121344998124"/>
    <s v="1904 FORM"/>
    <m/>
    <n v="65329822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 VXP0007"/>
    <x v="0"/>
    <s v="ACCOUNT ASSOCIATE"/>
    <s v="CLARK"/>
    <x v="29"/>
    <s v="COMCAST REPAIR VOICE"/>
    <d v="2024-07-18T00:00:00"/>
    <n v="4267938"/>
    <s v="HERRERA"/>
    <s v="REICO"/>
    <s v="MARIÑAS"/>
    <d v="2004-05-10T00:00:00"/>
    <n v="9159273283"/>
    <s v="herrerareico@gmail.com"/>
    <s v="YES"/>
    <s v="ORIGINAL NBI CLEARANCE SUBMITTED"/>
    <d v="2025-07-17T00:00:00"/>
    <d v="2024-07-17T00:00:00"/>
    <s v="N/A"/>
    <s v="N/A"/>
    <s v="NEGATIVE"/>
    <m/>
    <m/>
    <s v="COMPLETE"/>
    <s v="FIT TO WORK"/>
    <s v="ENDORSED "/>
    <s v="PENDING RESULT"/>
    <d v="2024-07-18T00:00:00"/>
    <m/>
    <s v="CIBI"/>
    <m/>
    <s v="NEED UPDATED SSS PROOF - NO MIDDLE NAME"/>
    <n v="3520364346"/>
    <m/>
    <m/>
    <m/>
    <m/>
    <m/>
    <m/>
    <s v="DIGITAL TIN ID"/>
    <s v="FOR ORUS REGISTRATION "/>
    <n v="64404825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30, JO DATE FORMAT)"/>
    <s v="YES"/>
    <d v="2024-07-19T00:00:00"/>
    <m/>
    <m/>
    <s v="DONE AUDIT"/>
    <s v="WITH FINDINGS"/>
    <s v="WITH FINDINGS"/>
    <m/>
    <m/>
    <n v="1"/>
    <n v="1"/>
    <n v="1"/>
    <n v="1"/>
    <n v="1"/>
    <n v="0"/>
    <n v="0"/>
    <n v="0"/>
    <n v="1"/>
    <n v="1"/>
    <n v="1"/>
    <n v="1"/>
    <n v="1"/>
    <n v="0"/>
    <n v="0"/>
    <n v="1"/>
    <m/>
    <n v="4"/>
  </r>
  <r>
    <s v="LUZON 1"/>
    <s v="OTHERS"/>
    <s v="COMPLETED"/>
    <s v="Aug"/>
    <x v="20"/>
    <d v="2024-08-08T00:00:00"/>
    <d v="2024-08-15T00:00:00"/>
    <n v="58"/>
    <s v=""/>
    <s v="MARIA PLATON"/>
    <n v="0"/>
    <x v="5"/>
    <s v="CLARK - VXP0007"/>
    <x v="0"/>
    <s v="ACCOUNT ASSOCIATE"/>
    <s v="CLARK"/>
    <x v="29"/>
    <s v="COMCAST REPAIR VOICE"/>
    <d v="2024-07-18T00:00:00"/>
    <n v="4267939"/>
    <s v="LULU"/>
    <s v="SHEREHAN"/>
    <s v="PAMALOY"/>
    <d v="2002-10-01T00:00:00"/>
    <n v="9260692375"/>
    <s v="sherehanlulubsnss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18T00:00:00"/>
    <m/>
    <s v="CIBI"/>
    <s v="SS NUMBER SLIP"/>
    <m/>
    <n v="252451766"/>
    <m/>
    <m/>
    <m/>
    <s v="MDF"/>
    <m/>
    <n v="121347576138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0"/>
    <n v="1"/>
    <n v="0"/>
    <n v="1"/>
    <n v="1"/>
    <n v="0"/>
    <n v="1"/>
    <n v="1"/>
    <n v="0"/>
    <n v="0"/>
    <m/>
    <n v="5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0"/>
    <s v="MARTOS"/>
    <s v="SHANE STEVEN"/>
    <s v="SEBETERO"/>
    <d v="2002-03-12T00:00:00"/>
    <n v="9272389117"/>
    <s v="stevenmartos123@gmail.com"/>
    <s v="YES"/>
    <s v="ORIGINAL NBI CLEARANCE SUBMITTED"/>
    <d v="2025-07-04T00:00:00"/>
    <d v="2024-07-04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383520"/>
    <s v="MDR"/>
    <m/>
    <n v="32513497066"/>
    <s v="MDF"/>
    <m/>
    <n v="121345176923"/>
    <s v="DIGITAL TIN ID"/>
    <m/>
    <n v="653163341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1"/>
    <s v="PASCUAL"/>
    <s v="CHRISTINE MARIE"/>
    <s v="QUIAMBAO"/>
    <d v="2006-04-21T00:00:00"/>
    <n v="9530543958"/>
    <s v="christinepascual0406@gmail.com"/>
    <s v="YES"/>
    <s v="ORIGINAL NBI CLEARANCE SUBMITTED"/>
    <d v="2025-07-16T00:00:00"/>
    <d v="2024-07-30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493821"/>
    <s v="ID"/>
    <m/>
    <n v="70262980616"/>
    <s v="MDF"/>
    <m/>
    <n v="121346206116"/>
    <s v="DIGITAL TIN ID"/>
    <s v="FOR ORUS REGISTRATION 07.24"/>
    <n v="65544304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2"/>
    <s v="RAMIREZ"/>
    <s v="JOHN LLOYD"/>
    <s v="SAN JOSE"/>
    <d v="1999-09-16T00:00:00"/>
    <n v="9152602715"/>
    <s v="sanjose.johnlloyd@gmail.com"/>
    <s v="YES"/>
    <s v="ORIGINAL NBI CLEARANCE SUBMITTED"/>
    <d v="2025-07-05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NUMBR SLIP"/>
    <m/>
    <n v="247085367"/>
    <s v="ID"/>
    <m/>
    <n v="72501973263"/>
    <s v="MDF"/>
    <m/>
    <n v="121302308465"/>
    <s v="PROCESSED BIR FORM"/>
    <s v="FOR ORUS REGISTRATION 07.24"/>
    <n v="61675029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3"/>
    <s v="RAYO"/>
    <s v="RIZBEL"/>
    <s v="STA.ROSA"/>
    <d v="2003-07-16T00:00:00"/>
    <n v="9103748850"/>
    <s v="bellerayo03@gmail.com"/>
    <s v="YES"/>
    <s v="ORIGINAL NBI CLEARANCE SUBMITTED"/>
    <d v="2025-07-29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007916"/>
    <s v="ID"/>
    <m/>
    <n v="72532838232"/>
    <s v="MDF"/>
    <m/>
    <n v="121342584354"/>
    <s v="DIGITAL TIN ID"/>
    <s v="FOR ORUS REGISTRATION 07.24"/>
    <n v="65442666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4"/>
    <s v="RECALDE"/>
    <s v="HAILEY MARIE"/>
    <s v="MARTINEZ"/>
    <d v="1982-03-04T00:00:00"/>
    <s v="9602896911/9538500749"/>
    <s v="recaldehailey@gmail.com"/>
    <s v="YES"/>
    <s v="ORIGINAL NBI CLEARANCE SUBMITTED"/>
    <d v="2025-07-23T00:00:00"/>
    <d v="2024-07-23T00:00:00"/>
    <s v="YES"/>
    <d v="2024-07-18T00:00:00"/>
    <s v="NEGATIVE"/>
    <m/>
    <m/>
    <s v="COMPLETE"/>
    <s v="FIT TO WORK"/>
    <s v="ENDORSED "/>
    <s v="PENDING RESULT"/>
    <d v="2024-07-18T00:00:00"/>
    <m/>
    <s v="CIBI"/>
    <s v="E - FORM"/>
    <m/>
    <n v="221061996"/>
    <s v="ID"/>
    <m/>
    <n v="70503213425"/>
    <s v="MDF"/>
    <m/>
    <n v="140001446235"/>
    <s v="ID"/>
    <m/>
    <n v="23128544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5"/>
    <s v="REMOLONA"/>
    <s v="JUDE MIKO"/>
    <s v="NUELAN"/>
    <d v="2006-03-30T00:00:00"/>
    <n v="9639033650"/>
    <s v="judemikoremolona99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448412289"/>
    <s v="MDR"/>
    <m/>
    <n v="82528546907"/>
    <s v="MDF"/>
    <m/>
    <n v="121344561629"/>
    <s v="DIGITAL TIN ID"/>
    <m/>
    <n v="652270774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6"/>
    <s v="SALAS"/>
    <s v="BUNNY BOY"/>
    <s v="SICAT"/>
    <d v="2001-11-20T00:00:00"/>
    <n v="9971084676"/>
    <s v="bunnyboysalas@gmai.com"/>
    <s v="YES"/>
    <s v="ORIGINAL NBI CLEARANCE SUBMITTED"/>
    <d v="2025-07-30T00:00:00"/>
    <d v="2024-08-13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113211"/>
    <s v="ID"/>
    <m/>
    <n v="72523154665"/>
    <s v="MDF"/>
    <m/>
    <n v="121343481979"/>
    <s v="DIGITAL TIN ID"/>
    <m/>
    <n v="6532624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7"/>
    <s v="TORRES"/>
    <s v="KYLA MAE"/>
    <s v="FRANCISCO"/>
    <d v="2005-03-05T00:00:00"/>
    <n v="9632805843"/>
    <s v="kylatorres090@gmail.com"/>
    <s v="YES"/>
    <s v="ORIGINAL NBI CLEARANCE SUBMITTED"/>
    <d v="2025-07-11T00:00:00"/>
    <d v="2024-07-29T00:00:00"/>
    <m/>
    <m/>
    <s v="NEGATIVE"/>
    <m/>
    <m/>
    <s v="COMPLETE"/>
    <s v="FIT TO WORK"/>
    <s v="ENDORSED "/>
    <s v="PENDING RESULT"/>
    <d v="2024-07-18T00:00:00"/>
    <m/>
    <s v="CIBI"/>
    <s v="SS NUMBER SLIP"/>
    <m/>
    <n v="252463576"/>
    <s v="ID"/>
    <m/>
    <n v="72532989818"/>
    <s v="MDF"/>
    <m/>
    <n v="121345905426"/>
    <s v="ID"/>
    <s v="FOR ORUS REGISTRATION 07.24"/>
    <n v="65411698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d v="2024-08-08T00:00:00"/>
    <d v="2024-08-15T00:00:00"/>
    <n v="58"/>
    <s v=""/>
    <s v="MARIA PLATON"/>
    <n v="1"/>
    <x v="5"/>
    <s v="CLARK - VXP0007"/>
    <x v="0"/>
    <s v="ACCOUNT ASSOCIATE"/>
    <s v="CLARK"/>
    <x v="29"/>
    <s v="COMCAST REPAIR VOICE"/>
    <d v="2024-07-18T00:00:00"/>
    <n v="4267948"/>
    <s v="VILORIA"/>
    <s v="KHYLLE JHOERN"/>
    <s v="ADVIENTO"/>
    <d v="2006-05-10T00:00:00"/>
    <n v="9457369084"/>
    <s v="Khyllejhoern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TRANSACTION NUMBER"/>
    <m/>
    <n v="252490895"/>
    <s v="ID"/>
    <m/>
    <n v="70262978115"/>
    <s v="MDF"/>
    <m/>
    <n v="121346008778"/>
    <s v="ORUS"/>
    <s v="FOR ORUS REGISTRATION 08.13 "/>
    <n v="65586356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05"/>
    <s v="ALCAIDE"/>
    <s v="RYAN"/>
    <s v="DATU"/>
    <d v="2004-11-15T00:00:00"/>
    <n v="9634513914"/>
    <s v="alcaideryan8@gmail.com"/>
    <s v="YES"/>
    <s v="ORIGINAL NBI CLEARANCE SUBMITTED"/>
    <m/>
    <m/>
    <m/>
    <m/>
    <s v="NEGATIVE"/>
    <m/>
    <m/>
    <s v="COMPLETE"/>
    <s v="FIT TO WORK"/>
    <s v="ENDORSED "/>
    <s v="PENDING RESULT"/>
    <d v="2024-07-25T00:00:00"/>
    <m/>
    <s v="CIBI"/>
    <s v="REGISTRATION INFORMATION"/>
    <m/>
    <n v="252703456"/>
    <s v="ID"/>
    <m/>
    <n v="70263001808"/>
    <s v="MDF"/>
    <m/>
    <n v="121346857982"/>
    <s v="DIGITAL TIN ID"/>
    <s v="FOR ORUS REGISTRATION 08.03"/>
    <n v="655883836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06"/>
    <s v="AQUINO"/>
    <s v="ANGELA MAE"/>
    <s v="PUYONG"/>
    <d v="2001-02-07T00:00:00"/>
    <n v="9701810568"/>
    <s v="aquino.angela0207@gmail.com"/>
    <s v="YES"/>
    <s v="ORIGINAL NBI CLEARANCE SUBMITTED"/>
    <d v="2025-07-29T00:00:00"/>
    <d v="2025-08-29T00:00:00"/>
    <m/>
    <m/>
    <s v="NEGATIVE"/>
    <m/>
    <m/>
    <s v="COMPLETE"/>
    <s v="FIT TO WORK"/>
    <s v="ENDORSED "/>
    <s v="PENDING RESULT"/>
    <d v="2024-07-25T00:00:00"/>
    <m/>
    <s v="CIBI"/>
    <s v="PERSONAL RECORD"/>
    <m/>
    <n v="3517619402"/>
    <s v="ID"/>
    <m/>
    <n v="72538237559"/>
    <s v="ID"/>
    <m/>
    <n v="121295576520"/>
    <s v="ORUS"/>
    <m/>
    <n v="608043332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07"/>
    <s v="CANLAS"/>
    <s v="JOHN JOSEPH"/>
    <s v="ENRIQUEZ"/>
    <d v="1994-07-03T00:00:00"/>
    <n v="9458304394"/>
    <s v="johnjosephcanlas373@gmail.com"/>
    <s v="YES"/>
    <s v="ORIGINAL NBI CLEARANCE SUBMITTED"/>
    <d v="2025-08-05T00:00:00"/>
    <d v="2024-08-19T00:00:00"/>
    <m/>
    <m/>
    <s v="NEGATIVE"/>
    <m/>
    <m/>
    <s v="COMPLETE"/>
    <s v="FIT TO WORK"/>
    <s v="ENDORSED "/>
    <s v="PENDING RESULT"/>
    <d v="2024-07-25T00:00:00"/>
    <m/>
    <s v="CIBI"/>
    <s v="E - FORM"/>
    <m/>
    <n v="235778547"/>
    <s v="ID"/>
    <m/>
    <n v="72515464353"/>
    <s v="MDF"/>
    <m/>
    <n v="121211795226"/>
    <s v="TIN VERIFICATION SLIP"/>
    <m/>
    <n v="34147945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08"/>
    <s v="CASIS"/>
    <s v="ANGEL"/>
    <s v="ILUSTRISIMO"/>
    <d v="2000-02-17T00:00:00"/>
    <n v="9629437950"/>
    <s v="angelcasis0322@gmail.com"/>
    <s v="YES"/>
    <s v="ORIGINAL NBI CLEARANCE SUBMITTED"/>
    <d v="2025-08-05T00:00:00"/>
    <d v="2024-09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741536338"/>
    <s v="ID"/>
    <m/>
    <n v="110258706501"/>
    <s v="MDF"/>
    <m/>
    <n v="121315424606"/>
    <s v="ORUS"/>
    <m/>
    <n v="648454466"/>
    <s v="N/A"/>
    <s v="N/A"/>
    <s v="N/A"/>
    <s v="N/A"/>
    <s v="N/A"/>
    <s v="N/A"/>
    <m/>
    <m/>
    <m/>
    <s v="N/A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09"/>
    <s v="DIZON"/>
    <s v="DANICA"/>
    <s v="CONCEPCION"/>
    <d v="2002-01-24T00:00:00"/>
    <n v="9757231591"/>
    <s v="ddizon186@gmail.com"/>
    <s v="YES"/>
    <s v="ORIGINAL NBI CLEARANCE SUBMITTED"/>
    <d v="2025-02-19T00:00:00"/>
    <d v="2024-02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249297409"/>
    <s v="ID"/>
    <m/>
    <n v="72527390967"/>
    <s v="MDF"/>
    <m/>
    <n v="121322342892"/>
    <s v="ORUS"/>
    <s v="FOR ORUS REGISTRATION 08.13 "/>
    <n v="6558818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0"/>
    <s v="ELEGINO"/>
    <s v="JELYN"/>
    <s v="DIOMANGAY"/>
    <d v="1992-11-16T00:00:00"/>
    <n v="9154754991"/>
    <s v="jdiomangay174@gmail.com"/>
    <s v="YES"/>
    <s v="ORIGINAL NBI CLEARANCE SUBMITTED"/>
    <d v="2025-04-18T00:00:00"/>
    <d v="2024-04-18T00:00:00"/>
    <s v="N/A"/>
    <s v="N/A"/>
    <s v="NEGATIVE"/>
    <m/>
    <m/>
    <s v="COMPLETE"/>
    <s v="FIT TO WORK"/>
    <s v="ENDORSED "/>
    <s v="PENDING RESULT"/>
    <d v="2024-07-25T00:00:00"/>
    <m/>
    <s v="CIBI"/>
    <s v="ONLINE STATIC"/>
    <m/>
    <n v="635733496"/>
    <s v="ID"/>
    <m/>
    <n v="132016809970"/>
    <s v="MDF"/>
    <m/>
    <n v="121160852009"/>
    <s v="VERIFICATION SLIP"/>
    <m/>
    <n v="470647891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1"/>
    <s v="ENRIQUEZ"/>
    <s v="JULIUS"/>
    <s v="GABIETA"/>
    <d v="2001-07-13T00:00:00"/>
    <n v="9395893729"/>
    <s v="juliusenriquez80@gmail.com"/>
    <s v="YES"/>
    <s v="ORIGINAL NBI CLEARANCE SUBMITTED"/>
    <d v="2025-08-12T00:00:00"/>
    <d v="2024-08-28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708642"/>
    <s v="ID"/>
    <m/>
    <n v="72507610677"/>
    <s v="MDF"/>
    <m/>
    <n v="121347227921"/>
    <s v="ORUS"/>
    <s v="FOR ORUS REGISTRATION 08.28 "/>
    <n v="658180825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2"/>
    <s v="FLORES"/>
    <s v="JEAN ANNE"/>
    <s v="SUNGA"/>
    <d v="2004-03-16T00:00:00"/>
    <n v="9701081913"/>
    <s v="annejean.flores@gmail.com"/>
    <s v="YES"/>
    <s v="ORIGINAL NBI CLEARANCE SUBMITTED"/>
    <d v="2025-07-29T00:00:00"/>
    <d v="2024-08-12T00:00:00"/>
    <m/>
    <m/>
    <s v="NEGATIVE"/>
    <m/>
    <m/>
    <s v="COMPLETE"/>
    <s v="FIT TO WORK"/>
    <s v="ENDORSED "/>
    <s v="PENDING RESULT"/>
    <d v="2024-07-25T00:00:00"/>
    <m/>
    <s v="CIBI"/>
    <s v="ONLINE STATIC"/>
    <m/>
    <n v="248934598"/>
    <s v="MDR"/>
    <m/>
    <n v="72500330393"/>
    <s v="MDF"/>
    <m/>
    <n v="121319408865"/>
    <s v="2316 FORM"/>
    <m/>
    <n v="6279955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3"/>
    <s v="GILMO"/>
    <s v="JUDE RUSTY"/>
    <s v="ESGUERRA"/>
    <d v="2000-02-18T00:00:00"/>
    <n v="9502973933"/>
    <s v="judegilmo@gmail.com"/>
    <s v="YES"/>
    <s v="ORIGINAL NBI CLEARANCE SUBMITTED"/>
    <d v="2025-07-29T00:00:00"/>
    <d v="2024-07-29T00:00:00"/>
    <s v="N/A"/>
    <s v="N/A"/>
    <s v="NEGATIVE"/>
    <m/>
    <m/>
    <s v="COMPLETE"/>
    <s v="FIT TO WORK"/>
    <s v="ENDORSED "/>
    <s v="PENDING RESULT"/>
    <d v="2024-07-25T00:00:00"/>
    <m/>
    <s v="CIBI"/>
    <s v="E - FORM"/>
    <m/>
    <n v="244237406"/>
    <s v="ID"/>
    <m/>
    <n v="70259287195"/>
    <s v="ID"/>
    <m/>
    <n v="121229461574"/>
    <s v="ORUS"/>
    <m/>
    <n v="34801816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4"/>
    <s v="GUILLERMO"/>
    <s v="AL FRANCIS"/>
    <s v="RAMOS"/>
    <d v="2002-04-21T00:00:00"/>
    <n v="9683080383"/>
    <s v="afrg641@gmail.com"/>
    <s v="YES"/>
    <s v="ORIGINAL NBI CLEARANCE SUBMITTED"/>
    <m/>
    <m/>
    <m/>
    <m/>
    <s v="NEGATIVE"/>
    <m/>
    <m/>
    <s v="COMPLETE"/>
    <s v="FIT TO WORK"/>
    <s v="ENDORSED "/>
    <s v="PENDING RESULT"/>
    <d v="2024-07-25T00:00:00"/>
    <m/>
    <s v="CIBI"/>
    <s v="SS NUMBER SLIP"/>
    <m/>
    <n v="252049178"/>
    <s v="ID"/>
    <m/>
    <n v="70263009442"/>
    <s v="MDF"/>
    <m/>
    <n v="121345505577"/>
    <s v="1904 FORM"/>
    <m/>
    <n v="65534401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5"/>
    <s v="LAPUZ"/>
    <s v="DANICOLE WILLIAM"/>
    <s v="PALLASIGUE"/>
    <d v="2002-03-31T00:00:00"/>
    <n v="9169231875"/>
    <s v="lapuzdanicole@gmail.com"/>
    <s v="YES"/>
    <s v="ORIGINAL NBI CLEARANCE SUBMITTED"/>
    <d v="2025-07-29T00:00:00"/>
    <d v="2024-08-12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033760"/>
    <s v="ID"/>
    <m/>
    <n v="70262915741"/>
    <s v="MDF"/>
    <m/>
    <n v="121342715061"/>
    <s v="DIGITAL TIN ID"/>
    <s v="FOR ORUS REGISTRATION 07.31"/>
    <n v="65588209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6"/>
    <s v="LINAWOD"/>
    <s v="JHIMBOY"/>
    <s v="DE GUZMAN"/>
    <d v="2002-02-06T00:00:00"/>
    <n v="9457781903"/>
    <s v="jhimboyl2104@gmail.com"/>
    <s v="YES"/>
    <s v="ORIGINAL NBI CLEARANCE SUBMITTED"/>
    <d v="2025-07-16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E - FORM"/>
    <m/>
    <n v="251556125"/>
    <s v="ID"/>
    <m/>
    <n v="52516003219"/>
    <s v="MDF"/>
    <m/>
    <n v="121343642726"/>
    <s v="DIGITAL TIN ID"/>
    <s v="FOR ORUS REGISTRATION 08.13"/>
    <n v="12134364272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0"/>
    <x v="5"/>
    <s v="CLARK -VXP0091"/>
    <x v="0"/>
    <s v="ACCOUNT ASSOCIATE"/>
    <s v="CLARK"/>
    <x v="30"/>
    <s v="COMCAST XM"/>
    <d v="2024-07-25T00:00:00"/>
    <n v="4268217"/>
    <s v="LOZANO"/>
    <s v="CHLOE CLARISSE"/>
    <s v="MELECIO"/>
    <d v="2004-11-08T00:00:00"/>
    <n v="9298205104"/>
    <s v="lozanomhel07@gmail.com"/>
    <s v="YES"/>
    <s v="ORIGINAL NBI CLEARANCE SUBMITTED"/>
    <d v="2025-01-16T00:00:00"/>
    <d v="2024-01-16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250522655"/>
    <s v="ID"/>
    <m/>
    <n v="70262680302"/>
    <s v="MDF"/>
    <m/>
    <n v="121334575541"/>
    <m/>
    <s v="FOR VALIDATION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8"/>
    <s v="LUSUNG"/>
    <s v="KARYLLE"/>
    <s v="PADILLA"/>
    <d v="2003-01-31T00:00:00"/>
    <n v="9494918594"/>
    <s v="lusungkary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679234"/>
    <s v="ID"/>
    <m/>
    <n v="70262997071"/>
    <s v="MDF"/>
    <m/>
    <n v="121346912444"/>
    <s v="ORUS"/>
    <s v="FOR ORUS REGISTRATION 08.28 "/>
    <n v="65865744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(P.13, NO CANDIDATE'S NAME)"/>
    <s v="YES"/>
    <d v="2024-08-07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19"/>
    <s v="MANALO"/>
    <s v="ROSE MARIE"/>
    <s v="DANTES"/>
    <d v="1995-07-04T00:00:00"/>
    <n v="9196139918"/>
    <s v="rose.04manalo@gmail.com"/>
    <s v="YES"/>
    <s v="ORIGINAL NBI CLEARANCE SUBMITTED"/>
    <d v="2025-07-29T00:00:00"/>
    <d v="2024-07-30T00:00:00"/>
    <m/>
    <m/>
    <s v="NEGATIVE"/>
    <m/>
    <m/>
    <s v="COMPLETE"/>
    <s v="FIT TO WORK"/>
    <s v="ENDORSED "/>
    <s v="PENDING RESULT"/>
    <d v="2024-07-25T00:00:00"/>
    <m/>
    <s v="CIBI"/>
    <s v="ONLINE STATIC INFO"/>
    <m/>
    <n v="242291198"/>
    <s v="ID"/>
    <m/>
    <n v="72512559469"/>
    <s v="MDF"/>
    <m/>
    <n v="121204132597"/>
    <s v="ID"/>
    <m/>
    <n v="322630990"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20"/>
    <s v="MARAHAY"/>
    <s v="ROLDAN"/>
    <s v="NATUEL"/>
    <d v="2002-10-25T00:00:00"/>
    <n v="9466996035"/>
    <s v="dsoy3224@gmail.com"/>
    <s v="YES"/>
    <s v="ORIGINAL NBI CLEARANCE SUBMITTED"/>
    <d v="2025-07-29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649265866"/>
    <s v="ID"/>
    <m/>
    <n v="132528631340"/>
    <s v="MDF"/>
    <m/>
    <n v="121347270853"/>
    <s v="DIGITAL TIN ID"/>
    <s v="FOR ORUS REGISTRATION 08.03"/>
    <n v="65588226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21"/>
    <s v="MEDINA"/>
    <s v="LEEYANA"/>
    <s v="JAVIER"/>
    <d v="2001-10-15T00:00:00"/>
    <n v="9695095167"/>
    <s v="leeyanamedina@gmail.com"/>
    <s v="YES"/>
    <s v="ORIGINAL NBI CLEARANCE SUBMITTED"/>
    <d v="2025-07-12T00:00:00"/>
    <d v="2024-07-12T00:00:00"/>
    <s v="N/A"/>
    <s v="N/A"/>
    <s v="NEGATIVE"/>
    <m/>
    <m/>
    <s v="COMPLETE"/>
    <s v="FIT TO WORK"/>
    <s v="ENDORSED "/>
    <s v="PENDING RESULT"/>
    <d v="2024-07-25T00:00:00"/>
    <m/>
    <s v="CIBI"/>
    <s v="SS NUMBER SLIP"/>
    <m/>
    <n v="251586344"/>
    <s v="MDR"/>
    <m/>
    <n v="212510330983"/>
    <s v="MDF"/>
    <m/>
    <n v="121346276870"/>
    <s v="1904 FORM"/>
    <m/>
    <n v="65394018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0"/>
    <x v="5"/>
    <s v="CLARK -VXP0091"/>
    <x v="0"/>
    <s v="ACCOUNT ASSOCIATE"/>
    <s v="CLARK"/>
    <x v="30"/>
    <s v="COMCAST XM"/>
    <d v="2024-07-25T00:00:00"/>
    <n v="4268222"/>
    <s v="PEROTE"/>
    <s v="DANICA"/>
    <s v="GALLETO"/>
    <d v="2004-08-19T00:00:00"/>
    <n v="9922133366"/>
    <s v="danicaperote@gmail.com"/>
    <s v="YES"/>
    <s v="ORIGINAL NBI CLEARANCE SUBMITTED"/>
    <d v="2025-08-04T00:00:00"/>
    <d v="2024-08-06T00:00:00"/>
    <m/>
    <m/>
    <s v="NEGATIVE"/>
    <m/>
    <m/>
    <s v="COMPLETE"/>
    <s v="FIT TO WORK"/>
    <s v="ENDORSED "/>
    <s v="PENDING RESULT"/>
    <d v="2024-07-25T00:00:00"/>
    <m/>
    <s v="CIBI"/>
    <s v="RIA"/>
    <m/>
    <s v="02-4964537-8"/>
    <m/>
    <m/>
    <m/>
    <m/>
    <m/>
    <m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(P.11, COUNTERSIGN)"/>
    <s v="YES"/>
    <d v="2024-08-07T00:00:00"/>
    <m/>
    <m/>
    <s v="DONE AUDIT"/>
    <s v="INCOMPLETE - PERS"/>
    <s v="WITH FINDINGS"/>
    <m/>
    <m/>
    <n v="1"/>
    <n v="1"/>
    <n v="1"/>
    <n v="1"/>
    <n v="1"/>
    <n v="1"/>
    <n v="0"/>
    <n v="0"/>
    <n v="0"/>
    <n v="1"/>
    <n v="1"/>
    <n v="1"/>
    <n v="1"/>
    <n v="1"/>
    <n v="0"/>
    <n v="0"/>
    <m/>
    <n v="4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23"/>
    <s v="RODRIGUEZ"/>
    <s v="RAUL"/>
    <s v="MANABAT"/>
    <d v="2001-09-12T00:00:00"/>
    <n v="9691767791"/>
    <s v="pogans12@gmail.com"/>
    <s v="YES"/>
    <s v="ORIGINAL NBI CLEARANCE SUBMITTED"/>
    <d v="2025-07-29T00:00:00"/>
    <d v="2024-08-24T00:00:00"/>
    <m/>
    <m/>
    <s v="NEGATIVE"/>
    <m/>
    <m/>
    <s v="COMPLETE"/>
    <s v="FIT TO WORK"/>
    <s v="ENDORSED "/>
    <s v="PENDING RESULT"/>
    <d v="2024-07-25T00:00:00"/>
    <m/>
    <s v="CIBI"/>
    <s v="PERSONAL RECORD"/>
    <m/>
    <n v="448618591"/>
    <s v="MDR"/>
    <m/>
    <n v="82502755877"/>
    <s v="MDF"/>
    <m/>
    <n v="121345390302"/>
    <s v="ID"/>
    <m/>
    <n v="38642755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24"/>
    <s v="ROLAND"/>
    <s v="GLACIELLA MARIE"/>
    <s v="LOVE"/>
    <d v="2001-12-26T00:00:00"/>
    <n v="9212548474"/>
    <s v="ciellaroland18@gmail.com"/>
    <s v="YES"/>
    <s v="ORIGINAL NBI CLEARANCE SUBMITTED"/>
    <d v="2025-06-27T00:00:00"/>
    <d v="2024-06-27T00:00:00"/>
    <s v="N/A"/>
    <s v="N/A"/>
    <s v="NEGATIVE"/>
    <m/>
    <m/>
    <s v="COMPLETE"/>
    <s v="FIT TO WORK"/>
    <s v="ENDORSED "/>
    <s v="PENDING RESULT"/>
    <d v="2024-07-25T00:00:00"/>
    <m/>
    <s v="CIBI"/>
    <s v="SS NUMBER SLIP"/>
    <m/>
    <n v="3497929445"/>
    <s v="ID"/>
    <m/>
    <n v="70260775020"/>
    <s v="MDF"/>
    <m/>
    <n v="121274602866"/>
    <s v="TIN VERIFICATION"/>
    <m/>
    <n v="51262167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25"/>
    <s v="SARENAS"/>
    <s v="SAMANTHA"/>
    <s v="FLORES"/>
    <d v="2004-07-10T00:00:00"/>
    <n v="9685954511"/>
    <s v="sarenassamantha4@gmail.com"/>
    <s v="YES"/>
    <s v="ORIGINAL NBI CLEARANCE SUBMITTED"/>
    <d v="2025-07-19T00:00:00"/>
    <d v="2024-08-02T00:00:00"/>
    <m/>
    <m/>
    <s v="NEGATIVE"/>
    <m/>
    <m/>
    <s v="COMPLETE"/>
    <s v="FIT TO WORK"/>
    <s v="ENDORSED "/>
    <s v="PENDING RESULT"/>
    <d v="2024-07-25T00:00:00"/>
    <m/>
    <s v="CIBI"/>
    <s v="SS NUMBER SLIP"/>
    <m/>
    <n v="249610345"/>
    <s v="ID"/>
    <m/>
    <n v="72520373293"/>
    <s v="MDF"/>
    <m/>
    <n v="121324972217"/>
    <s v="ORUS"/>
    <m/>
    <n v="65588219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26"/>
    <s v="STA IGLESIA"/>
    <s v="MARIELLE"/>
    <s v="TRAYA"/>
    <d v="1990-06-19T00:00:00"/>
    <n v="9630819838"/>
    <s v="riellestaiglesia1926ma@gmail.com"/>
    <s v="YES"/>
    <s v="ORIGINAL NBI CLEARANCE SUBMITTED"/>
    <d v="2025-07-25T00:00:00"/>
    <d v="2024-07-30T00:00:00"/>
    <m/>
    <m/>
    <s v="NEGATIVE"/>
    <m/>
    <m/>
    <s v="COMPLETE"/>
    <s v="FIT TO WORK"/>
    <s v="ENDORSED "/>
    <s v="PENDING RESULT"/>
    <d v="2024-07-25T00:00:00"/>
    <m/>
    <s v="CIBI"/>
    <s v="ONLINE STATIC INFO"/>
    <m/>
    <n v="429294714"/>
    <s v="ID"/>
    <m/>
    <n v="10518266662"/>
    <s v="MP2"/>
    <m/>
    <n v="121178977613"/>
    <s v="ID"/>
    <m/>
    <n v="32161702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0"/>
    <x v="5"/>
    <s v="CLARK -VXP0091"/>
    <x v="0"/>
    <s v="ACCOUNT ASSOCIATE"/>
    <s v="CLARK"/>
    <x v="30"/>
    <s v="COMCAST XM"/>
    <d v="2024-07-25T00:00:00"/>
    <n v="4268227"/>
    <s v="TABLANTE"/>
    <s v="MIGUEL JUDE"/>
    <s v="PACOMA"/>
    <d v="2003-01-04T00:00:00"/>
    <n v="9998455825"/>
    <s v="migueljude123@gmail.com"/>
    <s v="YES"/>
    <s v="ORIGINAL NBI CLEARANCE SUBMITTED"/>
    <d v="2025-07-29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SS NUMBER SLIP"/>
    <m/>
    <n v="247086573"/>
    <s v="MDR"/>
    <m/>
    <n v="70261515146"/>
    <s v="MDF"/>
    <m/>
    <n v="12130228853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0"/>
    <s v="ACCOUNT ASSOCIATE"/>
    <s v="CLARK"/>
    <x v="30"/>
    <s v="COMCAST XM"/>
    <d v="2024-07-25T00:00:00"/>
    <n v="4268228"/>
    <s v="TIRONA"/>
    <s v="IVY"/>
    <s v="LUMUKSO"/>
    <d v="2004-11-17T00:00:00"/>
    <n v="9297012122"/>
    <s v="ivylumukso@gmail.com"/>
    <s v="YES"/>
    <s v="ORIGINAL NBI CLEARANCE SUBMITTED"/>
    <d v="2025-07-17T00:00:00"/>
    <d v="2024-07-31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252679069"/>
    <s v="ID"/>
    <m/>
    <n v="70262997551"/>
    <s v="MDF"/>
    <m/>
    <n v="121346948291"/>
    <s v="ORUS"/>
    <s v="FOR ORUS REGISTRATION 08.03"/>
    <n v="65588229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091"/>
    <x v="1"/>
    <s v="ACCOUNT ASSOCIATE"/>
    <s v="CLARK"/>
    <x v="30"/>
    <s v="COMCAST XM"/>
    <d v="2024-07-25T00:00:00"/>
    <n v="4268229"/>
    <s v="VILLAREAL"/>
    <s v="VICTOR"/>
    <s v="CRUZ"/>
    <d v="1973-11-10T00:00:00"/>
    <m/>
    <s v="villarealv397@gmail.com"/>
    <s v="YES"/>
    <s v="ORIGINAL NBI CLEARANCE SUBMITTED"/>
    <d v="2025-06-14T00:00:00"/>
    <d v="2024-07-01T00:00:00"/>
    <s v="N/A"/>
    <s v="N/A"/>
    <s v="NEGATIVE"/>
    <m/>
    <m/>
    <s v="COMPLETE"/>
    <s v="FIT TO WORK"/>
    <s v="ENDORSED "/>
    <s v="PENDING RESULT"/>
    <d v="2024-07-25T00:00:00"/>
    <m/>
    <s v="CIBI"/>
    <s v="SS ID"/>
    <m/>
    <n v="213053501"/>
    <s v="ID"/>
    <m/>
    <n v="72000947548"/>
    <s v="HDMF TRANSACTION"/>
    <m/>
    <n v="121050400259"/>
    <s v="TIN VERIFICATION SLIP"/>
    <m/>
    <n v="294741978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23"/>
    <s v="ABARCA"/>
    <s v="JULIUS CHRISTIAN"/>
    <s v="MARQUEZ"/>
    <d v="1998-06-29T00:00:00"/>
    <n v="9186000882"/>
    <s v="julz.abarca@yahoo.com"/>
    <s v="YES"/>
    <s v="ORIGINAL NBI CLEARANCE SUBMITTED"/>
    <d v="2025-06-10T00:00:00"/>
    <d v="2024-06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086377"/>
    <s v="ID"/>
    <m/>
    <n v="12528253987"/>
    <s v="MDF"/>
    <m/>
    <n v="121343973625"/>
    <s v="1904 FORM"/>
    <m/>
    <n v="6519725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24"/>
    <s v="BACOTO"/>
    <s v="LUISA"/>
    <s v="SIOS-E"/>
    <d v="1999-10-18T00:00:00"/>
    <n v="9984361837"/>
    <s v="bacotoluisa18@gmail.com"/>
    <s v="YES"/>
    <s v="ORIGINAL NBI CLEARANCE SUBMITTED"/>
    <d v="2024-10-11T00:00:00"/>
    <d v="2023-10-11T00:00:00"/>
    <m/>
    <m/>
    <s v="NEGATIVE"/>
    <m/>
    <m/>
    <s v="COMPLETE"/>
    <s v="FIT TO WORK"/>
    <s v="ENDORSED "/>
    <s v="PENDING RESULT"/>
    <d v="2024-07-25T00:00:00"/>
    <m/>
    <s v="CIBI"/>
    <s v="PERSONAL RECORD"/>
    <m/>
    <n v="247584790"/>
    <s v="ID"/>
    <m/>
    <n v="70259628316"/>
    <s v="MDF"/>
    <m/>
    <n v="121306343336"/>
    <s v="DIGITAL TIN ID"/>
    <m/>
    <n v="64106503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25"/>
    <s v="BULAGAO JR."/>
    <s v="JOSE FREDO"/>
    <s v="APOSTOL"/>
    <d v="2002-07-31T00:00:00"/>
    <n v="9773429624"/>
    <s v="josefredobulagao@gmail.com"/>
    <s v="YES"/>
    <s v="ORIGINAL NBI CLEARANCE SUBMITTED"/>
    <d v="2025-01-08T00:00:00"/>
    <d v="2024-01-23T00:00:00"/>
    <m/>
    <m/>
    <s v="NEGATIVE"/>
    <m/>
    <m/>
    <s v="COMPLETE"/>
    <s v="FIT TO WORK"/>
    <s v="ENDORSED "/>
    <s v="PENDING RESULT"/>
    <d v="2024-07-25T00:00:00"/>
    <m/>
    <s v="CIBI"/>
    <s v="PERSONAL RECORD"/>
    <m/>
    <n v="247937114"/>
    <s v="ID"/>
    <m/>
    <n v="70262680744"/>
    <s v="MDF"/>
    <m/>
    <n v="121310184818"/>
    <s v="ORUS"/>
    <m/>
    <n v="65588768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26"/>
    <s v="CALIZO"/>
    <s v="AL RAINIER"/>
    <s v="AMBROSIO"/>
    <d v="1997-10-28T00:00:00"/>
    <n v="9124816373"/>
    <s v="alrainiercalizo10281997@gmail.com"/>
    <s v="YES"/>
    <s v="ORIGINAL NBI CLEARANCE SUBMITTED"/>
    <d v="2025-07-16T00:00:00"/>
    <d v="2024-07-30T00:00:00"/>
    <m/>
    <m/>
    <s v="NEGATIVE"/>
    <m/>
    <m/>
    <s v="COMPLETE"/>
    <s v="FIT TO WORK"/>
    <s v="ENDORSED "/>
    <s v="PENDING RESULT"/>
    <d v="2024-07-25T00:00:00"/>
    <m/>
    <s v="CIBI"/>
    <s v="SS NUMBER SLIP"/>
    <m/>
    <n v="3455406272"/>
    <s v="ID"/>
    <m/>
    <n v="210254266560"/>
    <s v="MDF"/>
    <m/>
    <n v="121205419877"/>
    <s v="ID"/>
    <m/>
    <n v="3412589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27"/>
    <s v="CAYANAN"/>
    <s v="ELLYZA"/>
    <s v="GAJANO"/>
    <d v="2006-03-18T00:00:00"/>
    <n v="9704728354"/>
    <s v="ellyzacayanan151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7-25T00:00:00"/>
    <m/>
    <s v="CIBI"/>
    <s v="SS NUMBER SLIP"/>
    <m/>
    <n v="252437625"/>
    <s v="ID"/>
    <m/>
    <n v="72503594669"/>
    <s v="MDF"/>
    <m/>
    <n v="121346386059"/>
    <s v="ORUS"/>
    <m/>
    <n v="65589561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28"/>
    <s v="DIZON"/>
    <s v="DIANNE"/>
    <s v="GATCHALIAN"/>
    <d v="2001-10-17T00:00:00"/>
    <n v="9677986837"/>
    <s v="diannedizon14@gmail.com"/>
    <s v="YES"/>
    <s v="ORIGINAL NBI CLEARANCE SUBMITTED"/>
    <d v="2025-07-16T00:00:00"/>
    <d v="2024-07-30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567469"/>
    <s v="ID"/>
    <m/>
    <n v="72504307760"/>
    <s v="MDF"/>
    <m/>
    <n v="121346361604"/>
    <s v="ID"/>
    <m/>
    <n v="653801956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29"/>
    <s v="DIZON"/>
    <s v="ELLA JOY"/>
    <s v="GEPA"/>
    <d v="2001-10-14T00:00:00"/>
    <n v="9368744351"/>
    <s v="elladizong@gmail.com"/>
    <s v="YES"/>
    <s v="ORIGINAL NBI CLEARANCE SUBMITTED"/>
    <d v="2025-07-26T00:00:00"/>
    <d v="2024-07-29T00:00:00"/>
    <m/>
    <m/>
    <s v="NEGATIVE"/>
    <m/>
    <m/>
    <s v="COMPLETE"/>
    <s v="FIT TO WORK"/>
    <s v="ENDORSED "/>
    <s v="PENDING RESULT"/>
    <d v="2024-07-25T00:00:00"/>
    <m/>
    <s v="CIBI"/>
    <s v="SS NUMBER SLIP"/>
    <m/>
    <n v="3502742517"/>
    <s v="ID"/>
    <m/>
    <n v="210257527039"/>
    <s v="MDF"/>
    <m/>
    <n v="121297176837"/>
    <s v="ORUS"/>
    <s v="FOR ORUS REGISTRATION 08.28 "/>
    <n v="65816801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0"/>
    <s v="DULAY"/>
    <s v="JURY ALECK"/>
    <s v="ABALOS"/>
    <d v="2004-03-04T00:00:00"/>
    <n v="9933323768"/>
    <s v="dulayjury@gmail.com"/>
    <s v="YES"/>
    <s v="ORIGINAL NBI CLEARANCE SUBMITTED"/>
    <d v="2025-02-08T00:00:00"/>
    <d v="2024-02-08T00:00:00"/>
    <m/>
    <m/>
    <s v="NEGATIVE"/>
    <m/>
    <m/>
    <s v="COMPLETE"/>
    <s v="FIT TO WORK"/>
    <s v="ENDORSED "/>
    <s v="PENDING RESULT"/>
    <d v="2024-07-25T00:00:00"/>
    <m/>
    <s v="CIBI"/>
    <s v="PERSONAL RECORD"/>
    <m/>
    <n v="248366140"/>
    <s v="MDR"/>
    <m/>
    <n v="52519432234"/>
    <s v="MDF"/>
    <m/>
    <n v="121313836970"/>
    <s v="1904 FORM"/>
    <m/>
    <n v="6204891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1"/>
    <s v="ESPE"/>
    <s v="MARK ANTHONY"/>
    <s v="ALCOBER"/>
    <d v="2005-08-25T00:00:00"/>
    <n v="9157103760"/>
    <s v="espemarkanthony@gmail.com"/>
    <s v="YES"/>
    <s v="ORIGINAL NBI CLEARANCE SUBMITTED"/>
    <d v="2025-07-22T00:00:00"/>
    <d v="2024-07-22T00:00:00"/>
    <m/>
    <m/>
    <s v="NEGATIVE"/>
    <m/>
    <m/>
    <s v="COMPLETE"/>
    <s v="FIT TO WORK"/>
    <s v="ENDORSED "/>
    <s v="PENDING RESULT"/>
    <d v="2024-07-25T00:00:00"/>
    <m/>
    <s v="CIBI"/>
    <s v="SS NUMBER SLIP"/>
    <m/>
    <n v="252645242"/>
    <s v="ID"/>
    <m/>
    <n v="70262995281"/>
    <s v="MDF"/>
    <m/>
    <n v="121346852587"/>
    <s v="DIGITAL TIN ID"/>
    <m/>
    <n v="65461273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2"/>
    <s v="FERNANDEZ"/>
    <s v="PEARLIE"/>
    <s v="PALMARES"/>
    <d v="1979-01-30T00:00:00"/>
    <n v="9973745237"/>
    <s v="fernandezpearlie30@gmail.com"/>
    <s v="YES"/>
    <s v="ORIGINAL NBI CLEARANCE SUBMITTED"/>
    <d v="2025-07-17T00:00:00"/>
    <d v="2024-07-31T00:00:00"/>
    <m/>
    <m/>
    <s v="NEGATIVE"/>
    <m/>
    <m/>
    <s v="COMPLETE"/>
    <s v="FIT TO WORK"/>
    <s v="ENDORSED "/>
    <s v="PENDING RESULT"/>
    <d v="2024-07-25T00:00:00"/>
    <m/>
    <s v="CIBI"/>
    <s v="E - FORM"/>
    <m/>
    <n v="221157088"/>
    <s v="ID"/>
    <m/>
    <n v="190904954326"/>
    <s v="MDF"/>
    <m/>
    <n v="121015321869"/>
    <s v="ID"/>
    <m/>
    <n v="230035662"/>
    <s v="N/A"/>
    <s v="N/A"/>
    <s v="N/A"/>
    <s v="N/A"/>
    <s v="N/A"/>
    <s v="N/A"/>
    <m/>
    <m/>
    <m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3"/>
    <s v="FUELLAS"/>
    <s v="REINER"/>
    <s v="GARCIA"/>
    <d v="2003-08-02T00:00:00"/>
    <n v="9925847057"/>
    <s v="reinfuellas25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E - FORM"/>
    <m/>
    <n v="248441890"/>
    <s v="MDR"/>
    <m/>
    <n v="72507233466"/>
    <s v="MDF"/>
    <m/>
    <n v="121314408776"/>
    <s v="1904 FORM"/>
    <m/>
    <n v="620871469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4"/>
    <s v="JABAL"/>
    <s v="CARYLL ANN"/>
    <s v="CALISTE"/>
    <d v="2002-01-01T00:00:00"/>
    <n v="9507747084"/>
    <s v="jabalcaryllann@gmail.com"/>
    <s v="YES"/>
    <s v="ORIGINAL NBI CLEARANCE SUBMITTED"/>
    <d v="2025-07-09T00:00:00"/>
    <d v="2024-07-0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359020"/>
    <s v="MDR"/>
    <m/>
    <n v="72506162980"/>
    <s v="MDF"/>
    <m/>
    <n v="121344894462"/>
    <s v="ORUS"/>
    <m/>
    <n v="65589105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5"/>
    <s v="MALISON"/>
    <s v="SARAH JANE"/>
    <s v="TUGAY"/>
    <d v="1993-04-04T00:00:00"/>
    <n v="9944522617"/>
    <s v="sjmalison93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SSS ID"/>
    <m/>
    <n v="229737578"/>
    <s v="ID"/>
    <m/>
    <n v="70507519022"/>
    <s v="ID"/>
    <m/>
    <n v="121119382319"/>
    <s v="ID"/>
    <m/>
    <n v="62501983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6"/>
    <s v="MANLAPAZ"/>
    <s v="CHRISTIAN"/>
    <s v="-"/>
    <d v="1998-04-10T00:00:00"/>
    <n v="9666839770"/>
    <s v="c.manlapaz1024@gmail.com"/>
    <s v="YES"/>
    <s v="ORIGINAL NBI CLEARANCE SUBMITTED"/>
    <d v="2025-07-16T00:00:00"/>
    <m/>
    <m/>
    <m/>
    <s v="NEGATIVE"/>
    <m/>
    <m/>
    <s v="COMPLETE"/>
    <s v="FIT TO WORK"/>
    <s v="ENDORSED "/>
    <s v="PENDING RESULT"/>
    <d v="2024-07-25T00:00:00"/>
    <m/>
    <s v="CIBI"/>
    <s v="PERSONAL RECORD"/>
    <m/>
    <n v="251781165"/>
    <s v="ID"/>
    <m/>
    <n v="70262882975"/>
    <s v="MDF"/>
    <m/>
    <n v="121341441501"/>
    <s v="DIGITAL TIN ID"/>
    <m/>
    <n v="64969100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7"/>
    <s v="MARQUEZ"/>
    <s v="ANABILLE"/>
    <s v="SAN BUENAVENTURA"/>
    <d v="2000-04-06T00:00:00"/>
    <n v="9506248100"/>
    <s v="anabillemarquez@gmail.com"/>
    <s v="YES"/>
    <s v="ORIGINAL NBI CLEARANCE SUBMITTED"/>
    <d v="2025-06-11T00:00:00"/>
    <d v="2024-06-11T00:00:00"/>
    <m/>
    <m/>
    <s v="NEGATIVE"/>
    <m/>
    <m/>
    <s v="COMPLETE"/>
    <s v="FIT TO WORK"/>
    <s v="ENDORSED "/>
    <s v="PENDING RESULT"/>
    <d v="2024-07-25T00:00:00"/>
    <m/>
    <s v="CIBI"/>
    <s v="SS NUMBER SLIP"/>
    <m/>
    <n v="246015778"/>
    <s v="ID"/>
    <m/>
    <n v="82520303703"/>
    <s v="MDF"/>
    <m/>
    <n v="121254717522"/>
    <s v="DIGITAL TIN ID"/>
    <m/>
    <n v="36507794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0"/>
    <x v="5"/>
    <s v="CLARK -VXP0141"/>
    <x v="0"/>
    <s v="ACCOUNT ASSOCIATE"/>
    <s v="CLARK"/>
    <x v="31"/>
    <s v="COMCAST XM BILLING"/>
    <d v="2024-07-25T00:00:00"/>
    <n v="4268138"/>
    <s v="MINO"/>
    <s v="ALEXANDER"/>
    <s v="-"/>
    <d v="2003-09-22T00:00:00"/>
    <n v="9066393836"/>
    <s v="alexandermino22@gmail.com"/>
    <s v="YES"/>
    <s v="ORIGINAL NBI CLEARANCE SUBMITTED"/>
    <d v="2025-08-01T00:00:00"/>
    <d v="2024-08-01T00:00:00"/>
    <m/>
    <m/>
    <s v="NEGATIVE"/>
    <m/>
    <m/>
    <s v="COMPLETE"/>
    <s v="FIT TO WORK"/>
    <s v="ENDORSED "/>
    <s v="PENDING RESULT"/>
    <d v="2024-07-25T00:00:00"/>
    <m/>
    <s v="CIBI"/>
    <s v="PERSONAL RECORD"/>
    <m/>
    <n v="249555879"/>
    <m/>
    <m/>
    <m/>
    <s v="MDF"/>
    <m/>
    <n v="121324461653"/>
    <s v="DIGITAL TIN ID"/>
    <m/>
    <n v="652129415"/>
    <s v="N/A"/>
    <s v="N/A"/>
    <s v="N/A"/>
    <s v="N/A"/>
    <s v="N/A"/>
    <s v="N/A"/>
    <m/>
    <m/>
    <m/>
    <s v="YES"/>
    <s v="N/A"/>
    <s v="N/A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INCOMPLETE - PERS"/>
    <m/>
    <m/>
    <m/>
    <n v="1"/>
    <n v="1"/>
    <n v="1"/>
    <n v="1"/>
    <n v="1"/>
    <n v="1"/>
    <n v="0"/>
    <n v="1"/>
    <n v="1"/>
    <n v="1"/>
    <n v="1"/>
    <n v="0"/>
    <n v="1"/>
    <n v="1"/>
    <n v="0"/>
    <n v="0"/>
    <m/>
    <n v="6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39"/>
    <s v="NICDAO"/>
    <s v="CHRISTOPHERSON"/>
    <s v="CRUZ"/>
    <d v="2004-04-09T00:00:00"/>
    <n v="9125212416"/>
    <s v="christophersonnicdao60@gmail.com"/>
    <s v="YES"/>
    <s v="ORIGINAL NBI CLEARANCE SUBMITTED"/>
    <d v="2025-07-22T00:00:00"/>
    <d v="2024-07-22T00:00:00"/>
    <m/>
    <m/>
    <s v="NEGATIVE"/>
    <m/>
    <m/>
    <s v="COMPLETE"/>
    <s v="FIT TO WORK"/>
    <s v="ENDORSED "/>
    <s v="PENDING RESULT"/>
    <d v="2024-07-25T00:00:00"/>
    <m/>
    <s v="CIBI"/>
    <s v="E - FORM"/>
    <m/>
    <n v="246936750"/>
    <s v="MDR"/>
    <m/>
    <n v="72502427475"/>
    <s v="MDF"/>
    <m/>
    <n v="121300965900"/>
    <s v="DIGITAL TIN ID"/>
    <m/>
    <n v="65484837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40"/>
    <s v="PASION"/>
    <s v="MARIA LUISA"/>
    <s v="HERREROS"/>
    <d v="1971-05-30T00:00:00"/>
    <n v="9751368750"/>
    <s v="liherreros@yahoo.com"/>
    <s v="YES"/>
    <s v="ORIGINAL NBI CLEARANCE SUBMITTED"/>
    <d v="2025-07-30T00:00:00"/>
    <d v="2024-08-14T00:00:00"/>
    <m/>
    <m/>
    <s v="NEGATIVE"/>
    <m/>
    <m/>
    <s v="COMPLETE"/>
    <s v="FIT TO WORK"/>
    <s v="ENDORSED "/>
    <s v="PENDING RESULT"/>
    <d v="2024-07-25T00:00:00"/>
    <m/>
    <s v="CIBI"/>
    <s v="E - FORM"/>
    <m/>
    <n v="396291167"/>
    <s v="ID"/>
    <m/>
    <n v="190257649583"/>
    <s v="MDF"/>
    <m/>
    <n v="121046789490"/>
    <s v="ORUS"/>
    <m/>
    <n v="282604204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41"/>
    <s v="PINO"/>
    <s v="GENIA LOIS"/>
    <s v="SULA"/>
    <d v="2005-01-04T00:00:00"/>
    <n v="9207527752"/>
    <s v="navarrogenialois@gmail.com"/>
    <s v="YES"/>
    <s v="ORIGINAL NBI CLEARANCE SUBMITTED"/>
    <d v="2025-08-02T00:00:00"/>
    <m/>
    <m/>
    <m/>
    <s v="NEGATIVE"/>
    <m/>
    <m/>
    <s v="COMPLETE"/>
    <s v="FIT TO WORK"/>
    <s v="ENDORSED "/>
    <s v="PENDING RESULT"/>
    <d v="2024-07-25T00:00:00"/>
    <m/>
    <s v="CIBI"/>
    <s v="SS NUMBER SLIP"/>
    <s v="NEED TO UPDATE LAST NAME TO MARRIED"/>
    <n v="249283086"/>
    <s v="ID"/>
    <m/>
    <n v="72542397552"/>
    <s v="MDF"/>
    <m/>
    <n v="121346446806"/>
    <s v="DIGITAL TIN ID"/>
    <m/>
    <n v="654870355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0"/>
    <x v="5"/>
    <s v="CLARK -VXP0141"/>
    <x v="0"/>
    <s v="ACCOUNT ASSOCIATE"/>
    <s v="CLARK"/>
    <x v="31"/>
    <s v="COMCAST XM BILLING"/>
    <d v="2024-07-25T00:00:00"/>
    <n v="4268142"/>
    <s v="QUIZON"/>
    <s v="ARVIN"/>
    <s v="SARMIENTO"/>
    <d v="2002-07-04T00:00:00"/>
    <n v="9503524253"/>
    <s v="quizonpeter9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538029"/>
    <s v="ID"/>
    <m/>
    <n v="72513149469"/>
    <s v="MDF"/>
    <m/>
    <n v="12134623354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43"/>
    <s v="RAMOS"/>
    <s v="CHRISTIAN JOSEPH"/>
    <s v="-"/>
    <d v="2001-12-10T00:00:00"/>
    <n v="9164332594"/>
    <s v="ceejayramos019@gmail.com"/>
    <s v="YES"/>
    <s v="ORIGINAL NBI CLEARANCE SUBMITTED"/>
    <d v="2025-08-02T00:00:00"/>
    <d v="2024-08-16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692871"/>
    <s v="ID"/>
    <m/>
    <n v="72512810900"/>
    <s v="MDF"/>
    <m/>
    <n v="121346804726"/>
    <s v="TIN ID"/>
    <m/>
    <n v="513713259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44"/>
    <s v="SANGABOL"/>
    <s v="BERT HARDY"/>
    <s v="ASUNCION"/>
    <d v="1990-11-02T00:00:00"/>
    <n v="9771422854"/>
    <s v="berthardysangabol@gmail.com"/>
    <s v="YES"/>
    <s v="ORIGINAL NBI CLEARANCE SUBMITTED"/>
    <d v="2025-06-25T00:00:00"/>
    <d v="2024-07-08T00:00:00"/>
    <m/>
    <m/>
    <s v="NEGATIVE"/>
    <m/>
    <m/>
    <s v="COMPLETE"/>
    <s v="FIT TO WORK"/>
    <s v="ENDORSED "/>
    <s v="PENDING RESULT"/>
    <d v="2024-07-25T00:00:00"/>
    <m/>
    <s v="CIBI"/>
    <s v="E - FORM"/>
    <m/>
    <n v="234769599"/>
    <s v="ID"/>
    <m/>
    <n v="210259590277"/>
    <s v="MDF"/>
    <m/>
    <n v="121344339178"/>
    <s v="1904 FORM "/>
    <m/>
    <n v="6522390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45"/>
    <s v="SUMADIA"/>
    <s v="SIMON PRINCE"/>
    <s v="-"/>
    <d v="2004-07-31T00:00:00"/>
    <n v="9612950511"/>
    <s v="prince.sumadia31@gmail.com"/>
    <s v="YES"/>
    <s v="ORIGINAL NBI CLEARANCE SUBMITTED"/>
    <d v="2025-07-17T00:00:00"/>
    <d v="2024-07-17T00:00:00"/>
    <m/>
    <m/>
    <s v="NEGATIVE"/>
    <m/>
    <m/>
    <s v="COMPLETE"/>
    <s v="FIT TO WORK"/>
    <s v="ENDORSED "/>
    <s v="PENDING RESULT"/>
    <d v="2024-07-25T00:00:00"/>
    <m/>
    <s v="CIBI"/>
    <s v="SS NUMBER SLIP"/>
    <m/>
    <n v="247305186"/>
    <s v="ID"/>
    <m/>
    <n v="72526711115"/>
    <s v="ID"/>
    <m/>
    <n v="121304218255"/>
    <s v="ID"/>
    <m/>
    <n v="6126362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46"/>
    <s v="TEODORO"/>
    <s v="ROBERT IAN"/>
    <s v="LACSON"/>
    <d v="2001-01-25T00:00:00"/>
    <n v="9657201433"/>
    <s v="mrianlcsntd.xxxx@gmail.com"/>
    <s v="YES"/>
    <s v="ORIGINAL NBI CLEARANCE SUBMITTED"/>
    <d v="2025-06-18T00:00:00"/>
    <d v="2024-07-26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219115"/>
    <s v="ID"/>
    <m/>
    <n v="70262940185"/>
    <s v="MDF"/>
    <m/>
    <n v="121344302109"/>
    <s v="TIN VERIFICATION SLIP"/>
    <s v="FOR ORUS REGISTRATION 08.13"/>
    <n v="76277955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d v="2024-08-15T00:00:00"/>
    <d v="2024-08-22T00:00:00"/>
    <n v="51"/>
    <s v=""/>
    <s v="MARIA PLATON"/>
    <n v="1"/>
    <x v="5"/>
    <s v="CLARK -VXP0141"/>
    <x v="0"/>
    <s v="ACCOUNT ASSOCIATE"/>
    <s v="CLARK"/>
    <x v="31"/>
    <s v="COMCAST XM BILLING"/>
    <d v="2024-07-25T00:00:00"/>
    <n v="4268147"/>
    <s v="TUMBALI"/>
    <s v="JEREMIE"/>
    <s v="DE MESA"/>
    <d v="2000-05-13T00:00:00"/>
    <n v="9068274701"/>
    <s v="tumbalijeremie1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7-25T00:00:00"/>
    <m/>
    <s v="CIBI"/>
    <s v="E - FORM"/>
    <m/>
    <n v="3511095695"/>
    <s v="ID"/>
    <m/>
    <n v="70260973302"/>
    <s v="MDF"/>
    <m/>
    <n v="121288708236"/>
    <s v="1902 FORM"/>
    <m/>
    <n v="62717278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46"/>
    <s v="ADDISON"/>
    <s v="JANINE KAYE"/>
    <s v="DELOS REYES"/>
    <d v="2002-12-18T00:00:00"/>
    <n v="9563029688"/>
    <s v="janine.addison18@gmail.com"/>
    <s v="YES"/>
    <s v="ORIGINAL NBI CLEARANCE SUBMITTED"/>
    <d v="2025-02-01T00:00:00"/>
    <d v="2024-02-01T00:00:00"/>
    <m/>
    <m/>
    <s v="NEGATIVE"/>
    <m/>
    <m/>
    <s v="COMPLETE"/>
    <s v="FIT TO WORK"/>
    <s v="ENDORSED"/>
    <s v="PENDING RESULT"/>
    <d v="2024-08-02T00:00:00"/>
    <m/>
    <s v="CIBI"/>
    <s v="SS NUMBER SLIP"/>
    <m/>
    <n v="250796559"/>
    <s v="ID"/>
    <m/>
    <n v="70262705135"/>
    <s v="MDF"/>
    <m/>
    <n v="121335281378"/>
    <s v="TIN ID"/>
    <s v="FOR ORUS REGISTRATION "/>
    <n v="64395973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39"/>
    <s v="ALEJANDRO"/>
    <s v="JERICHO JOEL"/>
    <s v="BIE"/>
    <d v="2002-07-11T00:00:00"/>
    <n v="9171603553"/>
    <s v="alejandrojerichojoel.0121300664@gmail.com"/>
    <s v="YES"/>
    <s v="ORIGINAL NBI CLEARANCE SUBMITTED"/>
    <d v="2025-07-30T00:00:00"/>
    <d v="2024-08-13T00:00:00"/>
    <m/>
    <m/>
    <s v="NEGATIVE"/>
    <m/>
    <m/>
    <s v="COMPLETE"/>
    <s v="FIT TO WORK"/>
    <s v="ENDORSED"/>
    <s v="PENDING RESULT"/>
    <d v="2024-08-02T00:00:00"/>
    <m/>
    <s v="CIBI"/>
    <s v="SS NUMBER SLIP"/>
    <m/>
    <n v="248360298"/>
    <s v="MDR"/>
    <m/>
    <n v="70262025029"/>
    <s v="MDF"/>
    <m/>
    <n v="121313971987"/>
    <s v="ORUS"/>
    <s v="FOR ORUS REGISTRATION 08.28 "/>
    <n v="62041485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s v="TRANSMITTED 10.10 - EMAIL - MS.BELLE"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38"/>
    <s v="ANTONIO"/>
    <s v="ERICA"/>
    <s v="-"/>
    <d v="2003-03-05T00:00:00"/>
    <n v="9615411670"/>
    <s v="ericaantonio893@gmail.com"/>
    <s v="YES"/>
    <s v="ORIGINAL NBI CLEARANCE SUBMITTED"/>
    <d v="2025-04-01T00:00:00"/>
    <d v="2024-04-16T00:00:00"/>
    <m/>
    <m/>
    <s v="NEGATIVE"/>
    <m/>
    <m/>
    <s v="COMPLETE"/>
    <s v="FIT TO WORK"/>
    <s v="ENDORSED"/>
    <s v="PENDING RESULT"/>
    <d v="2024-08-02T00:00:00"/>
    <m/>
    <s v="CIBI"/>
    <s v="SS NUMBER SLIP"/>
    <m/>
    <n v="249237935"/>
    <s v="ID"/>
    <m/>
    <n v="120260114552"/>
    <s v="MDF"/>
    <m/>
    <n v="121321803186"/>
    <s v="ID"/>
    <m/>
    <n v="51488887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53"/>
    <s v="AWANIN"/>
    <s v="ARNATHAN"/>
    <s v="ABRAJANO"/>
    <d v="2005-01-12T00:00:00"/>
    <n v="9395260714"/>
    <s v="Arnathan.awanin@gmail.com"/>
    <s v="YES"/>
    <s v="ORIGINAL NBI CLEARANCE SUBMITTED"/>
    <d v="2025-08-05T00:00:00"/>
    <d v="2024-08-05T00:00:00"/>
    <m/>
    <m/>
    <s v="NEGATIVE"/>
    <m/>
    <m/>
    <s v="COMPLETE"/>
    <s v="FIT TO WORK"/>
    <s v="ENDORSED"/>
    <s v="PENDING RESULT"/>
    <d v="2024-08-02T00:00:00"/>
    <m/>
    <s v="CIBI"/>
    <s v="SS NUMBER SLIP"/>
    <m/>
    <n v="252146385"/>
    <s v="ID"/>
    <m/>
    <n v="70263016872"/>
    <s v="MDF"/>
    <m/>
    <n v="121343420276"/>
    <s v="ORUS"/>
    <s v="FOR ORUS REGISTRATION 08.28 "/>
    <n v="65837655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45"/>
    <s v="BELLEZA"/>
    <s v="BENER"/>
    <s v="ESQUELONA"/>
    <d v="1996-10-04T00:00:00"/>
    <n v="9663157625"/>
    <s v="benerbelleza96@gmail.com"/>
    <s v="YES"/>
    <s v="ORIGINAL NBI CLEARANCE SUBMITTED"/>
    <d v="2025-08-05T00:00:00"/>
    <d v="2024-08-05T00:00:00"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35-0843475-1"/>
    <s v="MDR"/>
    <m/>
    <n v="132025014786"/>
    <s v="ID"/>
    <m/>
    <n v="12128598451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0"/>
    <n v="1"/>
    <n v="1"/>
    <n v="0"/>
    <n v="1"/>
    <n v="1"/>
    <n v="0"/>
    <n v="1"/>
    <n v="1"/>
    <n v="0"/>
    <n v="0"/>
    <m/>
    <n v="5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1"/>
    <s v="ACCOUNT ASSOCIATE"/>
    <s v="CLARK"/>
    <x v="32"/>
    <s v="COMCAST XM BILLING"/>
    <d v="2024-08-02T00:00:00"/>
    <n v="4268458"/>
    <s v="BRINAS"/>
    <s v="NORLITO NICKSON"/>
    <s v="NICDAO"/>
    <d v="2002-12-03T00:00:00"/>
    <n v="9928022644"/>
    <s v="nicksonnicdao@gmail.com"/>
    <s v="YES"/>
    <s v="ORIGINAL NBI CLEARANCE SUBMITTED"/>
    <d v="2025-08-07T00:00:00"/>
    <d v="2024-08-07T00:00:00"/>
    <m/>
    <m/>
    <s v="NEGATIVE"/>
    <m/>
    <m/>
    <s v="COMPLETE"/>
    <s v="FIT TO WORK"/>
    <s v="ENDORSED"/>
    <s v="PENDING RESULT"/>
    <d v="2024-08-02T00:00:00"/>
    <m/>
    <s v="CIBI"/>
    <s v="SS NUMBER SLIP"/>
    <m/>
    <n v="252768860"/>
    <s v="ID"/>
    <m/>
    <n v="32510435221"/>
    <s v="MDF"/>
    <m/>
    <n v="121347469619"/>
    <m/>
    <s v="FOR ORUS REGISTRATION 09.24 - for resend "/>
    <m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JOHAN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51"/>
    <s v="CIRIBAN"/>
    <s v="ALLEN JOY"/>
    <s v="GALASE"/>
    <d v="2000-06-29T00:00:00"/>
    <n v="9923230778"/>
    <s v="allenciriban@gmail.com"/>
    <s v="YES"/>
    <s v="ORIGINAL NBI CLEARANCE SUBMITTED"/>
    <d v="2025-08-13T00:00:00"/>
    <d v="2024-08-13T00:00:00"/>
    <m/>
    <m/>
    <s v="NEGATIVE"/>
    <m/>
    <m/>
    <s v="COMPLETE"/>
    <s v="FIT TO WORK"/>
    <s v="ENDORSED"/>
    <s v="PENDING RESULT"/>
    <d v="2024-08-02T00:00:00"/>
    <m/>
    <s v="CIBI"/>
    <s v="SS NUMBER SLIP"/>
    <m/>
    <n v="251135054"/>
    <s v="ID"/>
    <m/>
    <n v="72502387163"/>
    <s v="MDF"/>
    <m/>
    <n v="121338152380"/>
    <s v="TIN ID"/>
    <m/>
    <n v="6496268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54"/>
    <s v="CORCUERA"/>
    <s v="INNAH MARIE"/>
    <s v="SILVA"/>
    <d v="1995-11-29T00:00:00"/>
    <n v="9265002346"/>
    <s v="innahmariecorcuera@gmail.com"/>
    <s v="YES"/>
    <s v="ORIGINAL NBI CLEARANCE SUBMITTED"/>
    <d v="2025-08-08T00:00:00"/>
    <d v="2024-08-27T00:00:00"/>
    <m/>
    <m/>
    <s v="NEGATIVE"/>
    <m/>
    <m/>
    <s v="COMPLETE"/>
    <s v="FIT TO WORK"/>
    <s v="ENDORSED"/>
    <s v="PENDING RESULT"/>
    <d v="2024-08-02T00:00:00"/>
    <m/>
    <s v="CIBI"/>
    <s v="ONLINE STATIC"/>
    <m/>
    <n v="237017727"/>
    <s v="ID"/>
    <m/>
    <n v="70256876564"/>
    <s v="MDF"/>
    <m/>
    <n v="121122742936"/>
    <s v="TIN VERIFICATION SLIP"/>
    <s v="NEED TO UPDATE SINGLE TO MARRIED"/>
    <n v="336236287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57"/>
    <s v="CORDERO"/>
    <s v="APRIL"/>
    <s v="CASTRO"/>
    <d v="1984-04-10T00:00:00"/>
    <n v="9164677846"/>
    <s v="april_khayra@yahoo.com"/>
    <s v="YES"/>
    <s v="ORIGINAL NBI CLEARANCE SUBMITTED"/>
    <d v="2025-08-06T00:00:00"/>
    <d v="2024-09-23T00:00:00"/>
    <m/>
    <m/>
    <s v="NEGATIVE"/>
    <m/>
    <m/>
    <s v="COMPLETE"/>
    <s v="FIT TO WORK"/>
    <s v="ENDORSED"/>
    <s v="PENDING RESULT"/>
    <d v="2024-08-02T00:00:00"/>
    <m/>
    <s v="CIBI"/>
    <s v="ONLINE STATIC"/>
    <m/>
    <n v="223903227"/>
    <s v="MDR"/>
    <m/>
    <n v="70252899799"/>
    <s v="ID"/>
    <m/>
    <n v="121142412190"/>
    <s v="ID"/>
    <m/>
    <n v="289397360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43"/>
    <s v="DE GUZMAN"/>
    <s v="ANGELIC"/>
    <s v="BONIFACIO"/>
    <d v="1996-10-18T00:00:00"/>
    <n v="9169208272"/>
    <s v="deguzman.angelic18@gmail.com"/>
    <s v="NO HIT - RECEIPT"/>
    <s v="AUGUST 14 RELEASE - as of 09.25 agent will submit her nbi tomorrow 09.26 at 1pm - UNRESPONSIVE 10.09"/>
    <m/>
    <m/>
    <m/>
    <m/>
    <s v="NEGATIVE"/>
    <m/>
    <m/>
    <s v="COMPLETE"/>
    <s v="FIT TO WORK"/>
    <s v="ENDORSED"/>
    <s v="PENDING RESULT"/>
    <d v="2024-08-02T00:00:00"/>
    <m/>
    <s v="CIBI"/>
    <s v="E - FORM"/>
    <m/>
    <n v="235415664"/>
    <s v="MDR"/>
    <m/>
    <n v="70508651390"/>
    <m/>
    <m/>
    <m/>
    <s v="ID"/>
    <m/>
    <n v="44008157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49"/>
    <s v="DIMACALI"/>
    <s v="JOHN JOSEPH"/>
    <s v="TAYAG"/>
    <d v="1996-08-23T00:00:00"/>
    <n v="9082937259"/>
    <s v="dimacalijohnjoseph23@gmail.com"/>
    <s v="YES"/>
    <s v="ORIGINAL NBI CLEARANCE SUBMITTED"/>
    <d v="2025-08-05T00:00:00"/>
    <d v="2024-08-19T00:00:00"/>
    <m/>
    <m/>
    <s v="NEGATIVE"/>
    <m/>
    <m/>
    <s v="COMPLETE"/>
    <s v="FIT TO WORK"/>
    <s v="ENDORSED"/>
    <s v="PENDING RESULT"/>
    <d v="2024-08-02T00:00:00"/>
    <m/>
    <s v="CIBI"/>
    <s v="E - FORM"/>
    <m/>
    <n v="3508755812"/>
    <s v="ID"/>
    <m/>
    <n v="70259910984"/>
    <s v="MDF"/>
    <m/>
    <n v="121221171417"/>
    <m/>
    <s v="FOR VALIDATION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36"/>
    <s v="DUQUE"/>
    <s v="MC LORENZ"/>
    <s v="MENDOZA"/>
    <d v="1997-12-18T00:00:00"/>
    <n v="9152615044"/>
    <s v="mclorenzduque1818@gmail.com"/>
    <s v="YES"/>
    <s v="ORIGINAL NBI CLEARANCE SUBMITTED"/>
    <d v="2025-06-21T00:00:00"/>
    <d v="2024-07-30T00:00:00"/>
    <m/>
    <m/>
    <s v="NEGATIVE"/>
    <m/>
    <m/>
    <s v="COMPLETE"/>
    <s v="FIT TO WORK"/>
    <s v="ENDORSED"/>
    <s v="PENDING RESULT"/>
    <d v="2024-08-02T00:00:00"/>
    <m/>
    <s v="CIBI"/>
    <s v="ONLINE STATIC"/>
    <m/>
    <n v="244346766"/>
    <s v="ID"/>
    <m/>
    <n v="10263592331"/>
    <s v="ID"/>
    <m/>
    <n v="121234174801"/>
    <s v="ID"/>
    <m/>
    <n v="35154495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52"/>
    <s v="GALANG"/>
    <s v="HANNAH ALESSANDRA"/>
    <s v="SOLIMAN"/>
    <d v="2001-06-11T00:00:00"/>
    <n v="9182734860"/>
    <s v="galanghaann@gmail.com"/>
    <s v="YES"/>
    <s v="ORIGINAL NBI CLEARANCE SUBMITTED"/>
    <d v="2025-08-14T00:00:00"/>
    <d v="2024-08-3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047468"/>
    <s v="ID"/>
    <m/>
    <n v="72515727796"/>
    <s v="MDF"/>
    <m/>
    <n v="121345501525"/>
    <s v="1904 FORM"/>
    <m/>
    <n v="65592101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50"/>
    <s v="GARCIA"/>
    <s v="ALEX NINO"/>
    <s v="CALADO"/>
    <d v="1981-02-10T00:00:00"/>
    <n v="9357781841"/>
    <s v="alexninogarcia0210@gmil.com"/>
    <s v="YES"/>
    <s v="ORIGINAL NBI CLEARANCE SUBMITTED"/>
    <d v="2025-08-13T00:00:00"/>
    <d v="2024-08-15T00:00:00"/>
    <m/>
    <m/>
    <s v="NEGATIVE"/>
    <m/>
    <m/>
    <s v="COMPLETE"/>
    <s v="FIT TO WORK"/>
    <s v="ENDORSED"/>
    <s v="PENDING RESULT"/>
    <d v="2024-08-02T00:00:00"/>
    <m/>
    <s v="CIBI"/>
    <s v="PERSONAL RECORD"/>
    <m/>
    <n v="3507605060"/>
    <s v="ID"/>
    <m/>
    <n v="70260836534"/>
    <m/>
    <m/>
    <n v="121285455359"/>
    <m/>
    <s v="NEED TO UPDATE FIRST NAME"/>
    <n v="7585031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59"/>
    <s v="LAGUTAN"/>
    <s v="PRINCE ALDRIN"/>
    <s v="FLORES"/>
    <d v="2002-12-11T00:00:00"/>
    <n v="9621012744"/>
    <s v="aldrinlagutan3@gmail.com"/>
    <s v="YES"/>
    <s v="ORIGINAL NBI CLEARANCE SUBMITTED"/>
    <d v="2024-12-28T00:00:00"/>
    <d v="2024-12-28T00:00:00"/>
    <m/>
    <m/>
    <s v="NEGATIVE"/>
    <m/>
    <m/>
    <s v="COMPLETE"/>
    <s v="FIT TO WORK"/>
    <s v="ENDORSED"/>
    <s v="PENDING RESULT"/>
    <d v="2024-08-02T00:00:00"/>
    <m/>
    <s v="CIBI"/>
    <s v="PERSONAL RECORD"/>
    <m/>
    <n v="250556032"/>
    <s v="ID"/>
    <m/>
    <n v="212530072735"/>
    <s v="MDF"/>
    <m/>
    <n v="121333340125"/>
    <s v="1902 FORM"/>
    <m/>
    <n v="640923270"/>
    <s v="N/A"/>
    <s v="N/A"/>
    <s v="N/A"/>
    <s v="N/A"/>
    <s v="N/A"/>
    <s v="N/A"/>
    <m/>
    <m/>
    <m/>
    <s v="YES"/>
    <m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48"/>
    <s v="MACASPAC"/>
    <s v="ABEGAIL"/>
    <s v="LODRONIO"/>
    <d v="2002-04-25T00:00:00"/>
    <n v="9101077463"/>
    <s v="abegailmacaspac1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83311"/>
    <s v="ID"/>
    <m/>
    <n v="70263011552"/>
    <s v="MDF"/>
    <m/>
    <n v="121347527924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55"/>
    <s v="MANAHAN"/>
    <s v="PAUL WALTER"/>
    <s v="PATRICIO"/>
    <d v="2003-05-14T00:00:00"/>
    <n v="9369247556"/>
    <s v="paulwaltermanahan1403@gmail.com"/>
    <s v="YES"/>
    <s v="ORIGINAL NBI CLEARANCE SUBMITTED"/>
    <d v="2025-08-06T00:00:00"/>
    <d v="2024-08-15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74731"/>
    <s v="ID"/>
    <m/>
    <n v="52501065803"/>
    <m/>
    <m/>
    <m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1"/>
    <s v="ACCOUNT ASSOCIATE"/>
    <s v="CLARK"/>
    <x v="32"/>
    <s v="COMCAST XM BILLING"/>
    <d v="2024-08-02T00:00:00"/>
    <n v="4268447"/>
    <s v="MANAOIS"/>
    <s v="DAN DARENCE"/>
    <s v="BATOBATO"/>
    <d v="1999-12-03T00:00:00"/>
    <n v="9568834453"/>
    <s v="dandarence03@gmail.com"/>
    <s v="YES"/>
    <s v="ORIGINAL NBI CLEARANCE SUBMITTED"/>
    <d v="2025-02-27T00:00:00"/>
    <d v="2024-03-12T00:00:00"/>
    <m/>
    <m/>
    <s v="NEGATIVE"/>
    <m/>
    <m/>
    <s v="COMPLETE"/>
    <s v="FIT TO WORK"/>
    <s v="ENDORSED"/>
    <s v="PENDING RESULT"/>
    <d v="2024-08-02T00:00:00"/>
    <m/>
    <s v="CIBI"/>
    <s v="R1A"/>
    <m/>
    <s v="02-4662438-9"/>
    <s v="ID"/>
    <m/>
    <n v="52516020873"/>
    <m/>
    <m/>
    <m/>
    <s v="TIN ID"/>
    <m/>
    <n v="6157297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JOHAN"/>
    <m/>
    <n v="1"/>
    <n v="1"/>
    <n v="1"/>
    <n v="1"/>
    <n v="1"/>
    <n v="1"/>
    <n v="1"/>
    <n v="0"/>
    <n v="1"/>
    <n v="1"/>
    <n v="1"/>
    <n v="0"/>
    <n v="1"/>
    <n v="1"/>
    <n v="1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37"/>
    <s v="NAGUIT"/>
    <s v="JEFFERSON"/>
    <s v="SALDOM"/>
    <d v="2003-07-19T00:00:00"/>
    <n v="9500699553"/>
    <s v="jeffersonnaguit733@gmail.com"/>
    <s v="YES"/>
    <s v="ORIGINAL NBI CLEARANCE SUBMITTED"/>
    <d v="2025-07-26T00:00:00"/>
    <d v="2024-08-09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22929"/>
    <s v="ID"/>
    <m/>
    <n v="70263006818"/>
    <s v="MDF"/>
    <m/>
    <n v="121346955539"/>
    <s v="ORUS"/>
    <s v="FOR ORUS REGISTRATION 08.28 "/>
    <n v="65838938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41"/>
    <s v="PARAGAS"/>
    <s v="FRANCES MAE"/>
    <s v="DE GUZMAN"/>
    <d v="2006-05-06T00:00:00"/>
    <n v="9351837161"/>
    <s v="paragasfrancesmae@gmail.com"/>
    <s v="YES"/>
    <s v="ORIGINAL NBI CLEARANCE SUBMITTED"/>
    <d v="2025-08-02T00:00:00"/>
    <d v="2024-08-20T00:00:00"/>
    <m/>
    <m/>
    <s v="NEGATIVE"/>
    <m/>
    <m/>
    <s v="COMPLETE"/>
    <s v="FIT TO WORK"/>
    <s v="ENDORSED"/>
    <s v="PENDING RESULT"/>
    <d v="2024-08-02T00:00:00"/>
    <m/>
    <s v="CIBI"/>
    <s v="R1A"/>
    <m/>
    <s v="02-5153018-3"/>
    <m/>
    <m/>
    <m/>
    <s v="MDF"/>
    <m/>
    <n v="121347677049"/>
    <s v="1904 FORM"/>
    <s v="FOR ORUS REGISTRATION 08.28 "/>
    <n v="65814457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0"/>
    <n v="1"/>
    <n v="1"/>
    <n v="1"/>
    <n v="1"/>
    <n v="0"/>
    <n v="1"/>
    <n v="1"/>
    <n v="0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44"/>
    <s v="PEÑA"/>
    <s v="FERDINAND JR."/>
    <s v="CANILANG"/>
    <d v="2001-10-20T00:00:00"/>
    <n v="9568022985"/>
    <s v="ferdinandpena0120@gmail.com"/>
    <s v="YES"/>
    <s v="ORIGINAL NBI CLEARANCE SUBMITTED"/>
    <d v="2025-07-03T00:00:00"/>
    <d v="2024-07-11T00:00:00"/>
    <m/>
    <m/>
    <s v="NEGATIVE"/>
    <m/>
    <m/>
    <s v="COMPLETE"/>
    <s v="FIT TO WORK"/>
    <s v="ENDORSED"/>
    <s v="PENDING RESULT"/>
    <d v="2024-08-02T00:00:00"/>
    <m/>
    <s v="CIBI"/>
    <s v="PERSONAL RECORD"/>
    <m/>
    <n v="252444362"/>
    <s v="MDR"/>
    <m/>
    <n v="230048249545"/>
    <s v="MDF"/>
    <m/>
    <n v="121345583544"/>
    <s v="ORUS"/>
    <s v="FOR ORUS REGISTRATION 08.28 "/>
    <n v="65820998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40"/>
    <s v="REFUERZO"/>
    <s v="MIKAELLA"/>
    <s v="-"/>
    <d v="2002-01-11T00:00:00"/>
    <n v="9258931153"/>
    <s v="mikaellarefuerzo11@gmail.com"/>
    <s v="YES"/>
    <s v="ORIGINAL NBI CLEARANCE SUBMITTED"/>
    <d v="2025-07-29T00:00:00"/>
    <d v="2024-07-29T00:00:00"/>
    <m/>
    <m/>
    <s v="NEGATIVE"/>
    <m/>
    <m/>
    <s v="COMPLETE"/>
    <s v="FIT TO WORK"/>
    <s v="ENDORSED"/>
    <s v="PENDING RESULT"/>
    <d v="2024-08-02T00:00:00"/>
    <m/>
    <s v="CIBI"/>
    <s v="E - FORM"/>
    <m/>
    <n v="252744525"/>
    <s v="ID"/>
    <m/>
    <n v="72521570718"/>
    <s v="MDF"/>
    <m/>
    <n v="121347542701"/>
    <s v="1904 FORM"/>
    <m/>
    <n v="6522563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141"/>
    <x v="0"/>
    <s v="ACCOUNT ASSOCIATE"/>
    <s v="CLARK"/>
    <x v="32"/>
    <s v="COMCAST XM BILLING"/>
    <d v="2024-08-02T00:00:00"/>
    <n v="4268456"/>
    <s v="SANTOS"/>
    <s v="MATHEW"/>
    <m/>
    <d v="2005-08-26T00:00:00"/>
    <n v="9462394352"/>
    <s v="mathewpsantos@gmail.com"/>
    <s v="YES"/>
    <s v="ORIGINAL NBI CLEARANCE SUBMITTED"/>
    <d v="2025-08-06T00:00:00"/>
    <d v="2024-08-2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801989"/>
    <s v="ID"/>
    <m/>
    <n v="70263022287"/>
    <s v="MDF"/>
    <m/>
    <n v="121347787688"/>
    <s v="ONLINE REGISTRATION"/>
    <s v="FOR ORUS REGISTRATION 08.28 "/>
    <n v="657968408"/>
    <s v="N/A"/>
    <s v="N/A"/>
    <s v="N/A"/>
    <s v="N/A"/>
    <s v="N/A"/>
    <s v="N/A"/>
    <m/>
    <m/>
    <m/>
    <m/>
    <m/>
    <s v="YES"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141"/>
    <x v="0"/>
    <s v="ACCOUNT ASSOCIATE"/>
    <s v="CLARK"/>
    <x v="32"/>
    <s v="COMCAST XM BILLING"/>
    <d v="2024-08-02T00:00:00"/>
    <n v="4268442"/>
    <s v="TUMANG"/>
    <s v="STEPHANIE KATE"/>
    <s v="REGALA"/>
    <d v="2003-06-12T00:00:00"/>
    <n v="9057338009"/>
    <s v="katetumang2@gmail.com"/>
    <s v="NO"/>
    <s v="AUGUST 15 APPOINTMENT - as of 09.25 cant contact - BUSY 10.09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252756869"/>
    <s v="ID"/>
    <m/>
    <n v="72530890806"/>
    <m/>
    <m/>
    <m/>
    <s v="1904 FORM"/>
    <m/>
    <n v="6552178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091"/>
    <x v="1"/>
    <s v="ACCOUNT ASSOCIATE"/>
    <s v="CLARK"/>
    <x v="33"/>
    <s v="COMCAST XM"/>
    <d v="2024-08-02T00:00:00"/>
    <n v="4268460"/>
    <s v="BELTRAN"/>
    <s v="RONNEL MARK"/>
    <s v="PARIAN"/>
    <d v="2002-09-06T00:00:00"/>
    <n v="9195524715"/>
    <s v="beltranronnel006@gmail.com"/>
    <s v="NO"/>
    <s v="AUGUST 12 APPOINTMENT - HE WAS SICK YESTERDAY HE DIDNT GO TO HIS APPOINTMENT- as of 09.25 agent said he will submit on monday sept 30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3497706121"/>
    <m/>
    <m/>
    <n v="72508756063"/>
    <m/>
    <m/>
    <m/>
    <s v="2316 FORM"/>
    <m/>
    <n v="38079500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JOHAN"/>
    <m/>
    <n v="1"/>
    <n v="0"/>
    <n v="1"/>
    <n v="1"/>
    <n v="1"/>
    <n v="1"/>
    <n v="0"/>
    <n v="0"/>
    <n v="1"/>
    <n v="1"/>
    <n v="1"/>
    <n v="0"/>
    <n v="1"/>
    <n v="1"/>
    <n v="1"/>
    <n v="0"/>
    <m/>
    <n v="4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61"/>
    <s v="BUTCHAYO"/>
    <s v="JIMMY BRIAN"/>
    <s v="ENTERO"/>
    <d v="2000-02-27T00:00:00"/>
    <n v="9097966586"/>
    <s v="jimmybrianbutchayo27000@gmail.com"/>
    <s v="YES"/>
    <s v="ORIGINAL NBI CLEARANCE SUBMITTED"/>
    <d v="2025-07-26T00:00:00"/>
    <d v="2024-07-26T00:00:00"/>
    <m/>
    <m/>
    <s v="NEGATIVE"/>
    <m/>
    <m/>
    <s v="COMPLETE"/>
    <s v="FIT TO WORK"/>
    <s v="ENDORSED"/>
    <s v="PENDING RESULT"/>
    <d v="2024-08-02T00:00:00"/>
    <m/>
    <s v="CIBI"/>
    <s v="PERSONAL RECORD"/>
    <m/>
    <n v="248710466"/>
    <s v="ID"/>
    <m/>
    <n v="32504151653"/>
    <s v="MDF"/>
    <m/>
    <n v="121317455236"/>
    <s v="TIN VERIFICATION SLIP"/>
    <m/>
    <n v="62437228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091"/>
    <x v="0"/>
    <s v="ACCOUNT ASSOCIATE"/>
    <s v="CLARK"/>
    <x v="33"/>
    <s v="COMCAST XM"/>
    <d v="2024-08-02T00:00:00"/>
    <n v="4268462"/>
    <s v="CALLEDO"/>
    <s v="ANDREI"/>
    <s v="GUINTU"/>
    <d v="2003-01-19T00:00:00"/>
    <n v="9661746273"/>
    <s v="calledoandrei@gmail.com"/>
    <s v="NO"/>
    <s v="AUGUST 30 APPOINTMENT - as of 09.25 unresponsive - UNRESPONSIVE 10.09"/>
    <m/>
    <m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02-4767662-4"/>
    <s v="ID"/>
    <m/>
    <n v="72542053411"/>
    <s v="MDF"/>
    <m/>
    <n v="121307847750"/>
    <s v="ORUS"/>
    <m/>
    <n v="65853640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0"/>
    <n v="1"/>
    <n v="1"/>
    <n v="1"/>
    <n v="0"/>
    <n v="1"/>
    <n v="1"/>
    <n v="1"/>
    <n v="1"/>
    <n v="1"/>
    <n v="0"/>
    <n v="1"/>
    <n v="1"/>
    <n v="0"/>
    <n v="0"/>
    <m/>
    <n v="5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091"/>
    <x v="0"/>
    <s v="ACCOUNT ASSOCIATE"/>
    <s v="CLARK"/>
    <x v="33"/>
    <s v="COMCAST XM"/>
    <d v="2024-08-02T00:00:00"/>
    <n v="4268463"/>
    <s v="DALUZ"/>
    <s v="CZHARINA SHAINNE"/>
    <s v="JUMAQUIO"/>
    <d v="1999-03-25T00:00:00"/>
    <n v="9560332725"/>
    <s v="czharinasjd25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34-9807644-9"/>
    <s v="ID"/>
    <m/>
    <n v="212502127745"/>
    <s v="MDF"/>
    <m/>
    <n v="121275711448"/>
    <s v="ID"/>
    <m/>
    <n v="3815984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091"/>
    <x v="1"/>
    <s v="ACCOUNT ASSOCIATE"/>
    <s v="CLARK"/>
    <x v="33"/>
    <s v="COMCAST XM"/>
    <d v="2024-08-02T00:00:00"/>
    <n v="4268464"/>
    <s v="DAVID"/>
    <s v="JAY"/>
    <s v="YUHANON"/>
    <d v="2000-04-10T00:00:00"/>
    <n v="9623082089"/>
    <s v="jaydavid10400@gmail.com"/>
    <s v="NO HIT - RECEIPT"/>
    <s v="AUGUST 28 RELEASE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3491101641"/>
    <s v="MDR"/>
    <m/>
    <n v="72528289399"/>
    <s v="MDF"/>
    <m/>
    <n v="121239524548"/>
    <s v="ID"/>
    <m/>
    <n v="60646655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65"/>
    <s v="DE LEON"/>
    <s v="ANRIELLA MAE"/>
    <s v="FLORES"/>
    <d v="2001-06-29T00:00:00"/>
    <n v="9948046625"/>
    <s v="deleonanriella@gmail.com"/>
    <s v="YES"/>
    <s v="ORIGINAL NBI CLEARANCE SUBMITTED"/>
    <d v="2025-07-30T00:00:00"/>
    <d v="2024-08-13T00:00:00"/>
    <m/>
    <m/>
    <s v="NEGATIVE"/>
    <m/>
    <m/>
    <s v="COMPLETE"/>
    <s v="FIT TO WORK"/>
    <s v="ENDORSED"/>
    <s v="PENDING RESULT"/>
    <d v="2024-08-02T00:00:00"/>
    <m/>
    <s v="CIBI"/>
    <s v="PERSONAL RECORD"/>
    <m/>
    <n v="252679043"/>
    <s v="ID"/>
    <m/>
    <n v="70262997098"/>
    <s v="MDF"/>
    <m/>
    <n v="121347153143"/>
    <s v="DIGITAL TIN ID"/>
    <m/>
    <n v="6568375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66"/>
    <s v="GUERRERO"/>
    <s v="MHARVIE BLAISE"/>
    <s v="BRIONES"/>
    <d v="2001-07-06T00:00:00"/>
    <n v="9356843739"/>
    <s v="mharvieguerrero06@gmail.com"/>
    <s v="YES"/>
    <s v="ORIGINAL NBI CLEARANCE SUBMITTED"/>
    <d v="2025-07-15T00:00:00"/>
    <d v="2024-07-15T00:00:00"/>
    <m/>
    <m/>
    <s v="NEGATIVE"/>
    <m/>
    <m/>
    <s v="COMPLETE"/>
    <s v="FIT TO WORK"/>
    <s v="ENDORSED"/>
    <s v="PENDING RESULT"/>
    <d v="2024-08-02T00:00:00"/>
    <m/>
    <s v="CIBI"/>
    <s v="PERSONAL RECORD"/>
    <m/>
    <n v="250514472"/>
    <s v="MDR"/>
    <m/>
    <n v="72020464411"/>
    <s v="MDF"/>
    <m/>
    <n v="121346367408"/>
    <s v="DIGITAL TIN ID"/>
    <m/>
    <n v="6568086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67"/>
    <s v="JAVIER"/>
    <s v="MARY ANTHONETTE"/>
    <s v="CATIGNAS"/>
    <d v="2001-06-13T00:00:00"/>
    <n v="9477848771"/>
    <s v="anthonettejavier3@gmail.com"/>
    <s v="YES"/>
    <s v="ORIGINAL NBI CLEARANCE SUBMITTED"/>
    <d v="2025-07-18T00:00:00"/>
    <d v="2024-07-26T00:00:00"/>
    <m/>
    <m/>
    <s v="NEGATIVE"/>
    <m/>
    <m/>
    <s v="COMPLETE"/>
    <s v="FIT TO WORK"/>
    <s v="ENDORSED"/>
    <s v="PENDING RESULT"/>
    <d v="2024-08-02T00:00:00"/>
    <m/>
    <s v="CIBI"/>
    <s v="PERSONAL RECORD"/>
    <m/>
    <n v="448824851"/>
    <s v="ID"/>
    <m/>
    <n v="80270216696"/>
    <s v="MDF"/>
    <m/>
    <n v="121347292890"/>
    <s v="ID"/>
    <m/>
    <n v="60779605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68"/>
    <s v="LOPEZ"/>
    <s v="RITA LEEN"/>
    <s v="NULUD"/>
    <d v="2001-10-31T00:00:00"/>
    <n v="9360730530"/>
    <s v="lopez.ritaleen.cobspcf@gmail.com"/>
    <s v="YES"/>
    <s v="ORIGINAL NBI CLEARANCE SUBMITTED"/>
    <d v="2025-08-22T00:00:00"/>
    <d v="2024-09-09T00:00:00"/>
    <m/>
    <m/>
    <s v="NEGATIVE"/>
    <m/>
    <m/>
    <s v="COMPLETE"/>
    <s v="FIT TO WORK"/>
    <s v="ENDORSED"/>
    <s v="PENDING RESULT"/>
    <d v="2024-08-02T00:00:00"/>
    <m/>
    <s v="CIBI"/>
    <s v="SS NUMBER SLIP"/>
    <m/>
    <n v="246896515"/>
    <s v="ID"/>
    <m/>
    <n v="70261650477"/>
    <s v="MDF"/>
    <m/>
    <n v="121300725733"/>
    <s v="TIN VERIFICATION SLIP"/>
    <m/>
    <n v="64308632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091"/>
    <x v="0"/>
    <s v="ACCOUNT ASSOCIATE"/>
    <s v="CLARK"/>
    <x v="33"/>
    <s v="COMCAST XM"/>
    <d v="2024-08-02T00:00:00"/>
    <n v="4268469"/>
    <s v="OLIVA"/>
    <s v="PAMELA MARIE"/>
    <s v="VILLAFLORES"/>
    <d v="1999-08-20T00:00:00"/>
    <n v="9977544830"/>
    <s v="pamelamarieoliva@gmail.com"/>
    <s v="YES"/>
    <s v="ORIGINAL NBI CLEARANCE SUBMITTED"/>
    <d v="2025-08-09T00:00:00"/>
    <d v="2024-08-30T00:00:00"/>
    <m/>
    <m/>
    <s v="NEGATIVE"/>
    <m/>
    <m/>
    <s v="COMPLETE"/>
    <s v="FIT TO WORK"/>
    <s v="ENDORSED"/>
    <s v="PENDING RESULT"/>
    <d v="2024-08-02T00:00:00"/>
    <m/>
    <s v="CIBI"/>
    <s v="SS NUMBER SLIP"/>
    <m/>
    <n v="3523719244"/>
    <s v="ID"/>
    <m/>
    <n v="82546433850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091"/>
    <x v="1"/>
    <s v="ACCOUNT ASSOCIATE"/>
    <s v="CLARK"/>
    <x v="33"/>
    <s v="COMCAST XM"/>
    <d v="2024-08-02T00:00:00"/>
    <n v="4268470"/>
    <s v="PAJARILLAGA"/>
    <s v="CAREN"/>
    <s v="CASTILLO"/>
    <d v="1996-02-09T00:00:00"/>
    <n v="9923780364"/>
    <s v="carenpajarillaga21@gmail.com"/>
    <s v="NO"/>
    <s v="AUGUST 6 APPOINTMENT"/>
    <m/>
    <m/>
    <m/>
    <m/>
    <s v="NEGATIVE"/>
    <m/>
    <m/>
    <s v="COMPLETE"/>
    <s v="FIT TO WORK"/>
    <s v="ENDORSED"/>
    <s v="PENDING RESULT"/>
    <d v="2024-08-02T00:00:00"/>
    <m/>
    <s v="CIBI"/>
    <s v="ONLINE STATIC"/>
    <m/>
    <n v="3476427544"/>
    <s v="ID"/>
    <m/>
    <n v="70511302585"/>
    <s v="MEMBER'S MID VALIDATION"/>
    <m/>
    <n v="121227775254"/>
    <s v="TIN VERIFICATION SLIP"/>
    <m/>
    <n v="348182806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71"/>
    <s v="PERALTA"/>
    <s v="DORIS"/>
    <s v="PALOMA"/>
    <d v="2000-01-17T00:00:00"/>
    <n v="9978169613"/>
    <s v="dorisperalta0117@gmail.com"/>
    <s v="YES"/>
    <s v="ORIGINAL NBI CLEARANCE SUBMITTED"/>
    <d v="2025-07-08T00:00:00"/>
    <d v="2024-07-22T00:00:00"/>
    <m/>
    <m/>
    <s v="NEGATIVE"/>
    <m/>
    <m/>
    <s v="COMPLETE"/>
    <s v="FIT TO WORK"/>
    <s v="ENDORSED"/>
    <s v="PENDING RESULT"/>
    <d v="2024-08-02T00:00:00"/>
    <m/>
    <s v="CIBI"/>
    <s v="PERSONAL RECORD"/>
    <m/>
    <n v="251849670"/>
    <s v="MDR"/>
    <m/>
    <n v="212010714378"/>
    <s v="MDF"/>
    <m/>
    <n v="121341856383"/>
    <s v="1904 FORM"/>
    <m/>
    <n v="7360929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091"/>
    <x v="1"/>
    <s v="ACCOUNT ASSOCIATE"/>
    <s v="CLARK"/>
    <x v="33"/>
    <s v="COMCAST XM"/>
    <d v="2024-08-02T00:00:00"/>
    <n v="4268472"/>
    <s v="TIMBOL"/>
    <s v="MARVIN"/>
    <s v="ALBURAN"/>
    <d v="1977-12-27T00:00:00"/>
    <n v="9604615933"/>
    <s v="marvintimbol27@gmail.com"/>
    <s v="YES"/>
    <s v="ORIGINAL NBI CLEARANCE SUBMITTED"/>
    <d v="2025-07-31T00:00:00"/>
    <d v="2024-07-31T00:00:00"/>
    <m/>
    <m/>
    <s v="NEGATIVE"/>
    <m/>
    <m/>
    <m/>
    <s v="FOR CARDIO MEDICAL CLEARANCE"/>
    <s v="ENDORSED"/>
    <s v="PENDING RESULT"/>
    <d v="2024-08-02T00:00:00"/>
    <m/>
    <s v="CIBI"/>
    <s v="ONLINE STATIC"/>
    <m/>
    <n v="211713199"/>
    <s v="ID"/>
    <m/>
    <n v="10500311008"/>
    <s v="ID"/>
    <m/>
    <n v="107000858172"/>
    <s v="ID"/>
    <m/>
    <n v="23249520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1"/>
    <n v="1"/>
    <n v="0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73"/>
    <s v="VITANGCOL"/>
    <s v="TRICIA MAE"/>
    <s v=" -"/>
    <d v="2001-07-02T00:00:00"/>
    <n v="9420650995"/>
    <s v="triciavitangcol@gmail.com"/>
    <s v="YES"/>
    <s v="ORIGINAL NBI CLEARANCE SUBMITTED"/>
    <d v="2025-04-30T00:00:00"/>
    <d v="2024-04-30T00:00:00"/>
    <m/>
    <m/>
    <s v="NEGATIVE"/>
    <m/>
    <m/>
    <s v="COMPLETE"/>
    <s v="FIT TO WORK"/>
    <s v="ENDORSED"/>
    <s v="PENDING RESULT"/>
    <d v="2024-08-02T00:00:00"/>
    <m/>
    <s v="CIBI"/>
    <s v="SS NUMBER SLIP"/>
    <m/>
    <n v="3531261195"/>
    <s v="ID"/>
    <m/>
    <n v="210259605738"/>
    <s v="MDF"/>
    <m/>
    <n v="121346464247"/>
    <s v="ID"/>
    <m/>
    <n v="3853845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2"/>
    <d v="2024-08-23T00:00:00"/>
    <d v="2024-08-30T00:00:00"/>
    <n v="43"/>
    <s v=""/>
    <s v="MARIA PLATON"/>
    <n v="1"/>
    <x v="6"/>
    <s v="CLARK -VXP0091"/>
    <x v="0"/>
    <s v="ACCOUNT ASSOCIATE"/>
    <s v="CLARK"/>
    <x v="33"/>
    <s v="COMCAST XM"/>
    <d v="2024-08-02T00:00:00"/>
    <n v="4268474"/>
    <s v="DE GUZMAN"/>
    <s v="TRISTAN"/>
    <s v="PAJE"/>
    <d v="2004-06-06T00:00:00"/>
    <n v="9067841233"/>
    <s v="tan.paje@gmail.com"/>
    <s v="YES"/>
    <s v="ORIGINAL NBI CLEARANCE SUBMITTED"/>
    <d v="2025-07-18T00:00:00"/>
    <d v="2024-07-31T00:00:00"/>
    <m/>
    <m/>
    <s v="NEGATIVE"/>
    <m/>
    <m/>
    <s v="COMPLETE"/>
    <s v="FIT TO WORK"/>
    <s v="ENDORSED"/>
    <s v="PENDING RESULT"/>
    <d v="2024-08-02T00:00:00"/>
    <m/>
    <s v="CIBI"/>
    <s v="VERIFICATION FORM"/>
    <m/>
    <n v="248920926"/>
    <s v="MDR"/>
    <m/>
    <n v="72519221846"/>
    <s v="MDF"/>
    <m/>
    <n v="121329876245"/>
    <s v="TIN VERIFICATION SLIP"/>
    <m/>
    <n v="63846625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091"/>
    <x v="1"/>
    <s v="ACCOUNT ASSOCIATE"/>
    <s v="CLARK"/>
    <x v="33"/>
    <s v="COMCAST XM"/>
    <d v="2024-08-02T00:00:00"/>
    <n v="4268475"/>
    <s v="CUNANAN"/>
    <s v="DARLENE"/>
    <s v="LARIOSA"/>
    <d v="2001-05-08T00:00:00"/>
    <n v="9971479181"/>
    <s v="cunanandarlene8@gmail.com"/>
    <s v="NO"/>
    <s v="AUGUST 8 APPOINTMENT"/>
    <m/>
    <m/>
    <m/>
    <m/>
    <s v="NEGATIVE"/>
    <m/>
    <m/>
    <s v="COMPLETE"/>
    <s v="FIT TO WORK"/>
    <s v="ENDORSED"/>
    <s v="PENDING RESULT"/>
    <d v="2024-08-02T00:00:00"/>
    <m/>
    <s v="CIBI"/>
    <s v="R1A"/>
    <m/>
    <s v="02-5283680-2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d v="2024-09-23T00:00:00"/>
    <m/>
    <n v="1"/>
    <n v="0"/>
    <n v="1"/>
    <n v="1"/>
    <n v="1"/>
    <n v="1"/>
    <n v="0"/>
    <n v="0"/>
    <n v="0"/>
    <n v="1"/>
    <n v="1"/>
    <n v="0"/>
    <n v="1"/>
    <n v="1"/>
    <n v="1"/>
    <n v="0"/>
    <m/>
    <n v="3"/>
  </r>
  <r>
    <s v="LUZON 1"/>
    <s v="OTHERS"/>
    <s v="COMPLETED"/>
    <s v="Aug"/>
    <x v="22"/>
    <d v="2024-08-23T00:00:00"/>
    <d v="2024-08-30T00:00:00"/>
    <n v="43"/>
    <s v=""/>
    <s v="MARIA PLATON"/>
    <n v="0"/>
    <x v="6"/>
    <s v="CLARK -VXP0091"/>
    <x v="0"/>
    <s v="ACCOUNT ASSOCIATE"/>
    <s v="CLARK"/>
    <x v="33"/>
    <s v="COMCAST XM"/>
    <d v="2024-08-02T00:00:00"/>
    <n v="4268476"/>
    <s v="MARIANO"/>
    <s v="MICHAEL JORDAN"/>
    <s v=" -"/>
    <d v="1997-07-20T00:00:00"/>
    <n v="9696140585"/>
    <s v="iamjordynmwoods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8-02T00:00:00"/>
    <m/>
    <s v="CIBI"/>
    <s v="R1A"/>
    <m/>
    <s v="34-5942795-6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0"/>
    <n v="0"/>
    <n v="0"/>
    <n v="1"/>
    <n v="1"/>
    <n v="0"/>
    <n v="1"/>
    <n v="1"/>
    <n v="0"/>
    <n v="0"/>
    <m/>
    <n v="4"/>
  </r>
  <r>
    <s v="LUZON 1"/>
    <s v="OTHERS"/>
    <s v="PAST DUE"/>
    <s v="Aug"/>
    <x v="22"/>
    <d v="2024-08-23T00:00:00"/>
    <d v="2024-08-30T00:00:00"/>
    <n v="43"/>
    <s v=""/>
    <s v="MARIA PLATON"/>
    <n v="0"/>
    <x v="6"/>
    <s v="CLARK -VXP0091"/>
    <x v="1"/>
    <s v="ACCOUNT ASSOCIATE"/>
    <s v="CLARK"/>
    <x v="33"/>
    <s v="COMCAST XM"/>
    <d v="2024-08-02T00:00:00"/>
    <n v="4268477"/>
    <s v="SERRANO"/>
    <s v="ANTONETTE"/>
    <s v="MANGACU"/>
    <d v="2000-06-06T00:00:00"/>
    <n v="9157794447"/>
    <s v="antonetteserrano006@gmail.com"/>
    <s v="NO HIT - RECEIPT"/>
    <s v="AUGUST 27 RELEASE - unresponsive 08.27"/>
    <m/>
    <m/>
    <m/>
    <m/>
    <s v="NEGATIVE"/>
    <m/>
    <m/>
    <s v="COMPLETE"/>
    <s v="FIT TO WORK"/>
    <s v="ENDORSED"/>
    <s v="PENDING RESULT"/>
    <d v="2024-08-02T00:00:00"/>
    <m/>
    <s v="CIBI"/>
    <s v="REGISTRATION INFORMATION"/>
    <m/>
    <n v="3512943458"/>
    <s v="ID"/>
    <m/>
    <n v="7026128886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d v="2024-09-09T00:00:00"/>
    <m/>
    <n v="1"/>
    <n v="0"/>
    <n v="1"/>
    <n v="1"/>
    <n v="1"/>
    <n v="1"/>
    <n v="1"/>
    <n v="0"/>
    <n v="0"/>
    <n v="1"/>
    <n v="1"/>
    <n v="0"/>
    <n v="1"/>
    <n v="1"/>
    <n v="1"/>
    <n v="0"/>
    <m/>
    <n v="4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62"/>
    <s v="CRUZ"/>
    <s v="CHAZ ANTON"/>
    <s v="MANALOTO"/>
    <d v="1997-04-22T00:00:00"/>
    <n v="9053472143"/>
    <s v="chazantoncruz22@gmail.com"/>
    <s v="YES"/>
    <s v="ORIGINAL NBI CLEARANCE SUBMITTED"/>
    <d v="2025-08-22T00:00:00"/>
    <d v="2024-09-10T00:00:00"/>
    <m/>
    <m/>
    <s v="NEGATIVE"/>
    <m/>
    <m/>
    <s v="COMPLETE"/>
    <s v="FIT TO WORK"/>
    <s v="ENDORSED"/>
    <s v="PENDING RESULT"/>
    <d v="2024-08-16T00:00:00"/>
    <m/>
    <s v="CIBI"/>
    <s v="R1A"/>
    <m/>
    <s v="34-9647282-5"/>
    <s v="MDR"/>
    <m/>
    <n v="70260506461"/>
    <s v="MDF"/>
    <m/>
    <n v="121273888894"/>
    <s v="ORUS"/>
    <m/>
    <n v="704751521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63"/>
    <s v="DE LEON"/>
    <s v="LAURENCE"/>
    <s v="-"/>
    <d v="2001-08-25T00:00:00"/>
    <n v="9483977275"/>
    <s v="renzedeleon2@gmail.com"/>
    <s v="YES"/>
    <s v="ORIGINAL NBI CLEARANCE SUBMITTED"/>
    <d v="2025-08-19T00:00:00"/>
    <d v="2024-09-04T00:00:00"/>
    <m/>
    <m/>
    <s v="NEGATIVE"/>
    <m/>
    <m/>
    <s v="COMPLETE"/>
    <s v="FIT TO WORK"/>
    <s v="ENDORSED"/>
    <s v="PENDING RESULT"/>
    <d v="2024-08-16T00:00:00"/>
    <m/>
    <s v="CIBI"/>
    <s v="PERSONAL RECORD"/>
    <m/>
    <n v="246213127"/>
    <s v="MDR"/>
    <m/>
    <n v="70511602317"/>
    <s v="MID VERIFICATION SLIP"/>
    <m/>
    <n v="121258610828"/>
    <s v="1902 FORM"/>
    <m/>
    <n v="7517214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091"/>
    <x v="0"/>
    <s v="ACCOUNT ASSOCIATE"/>
    <s v="CLARK"/>
    <x v="34"/>
    <s v="COMCAST XM"/>
    <d v="2024-08-16T00:00:00"/>
    <n v="4270564"/>
    <s v="DIZON"/>
    <s v="YVES JOHN PAUL"/>
    <s v="DIZON"/>
    <d v="2000-07-24T00:00:00"/>
    <n v="9851415345"/>
    <s v="yvesjohnpauldizon@gmail.com"/>
    <s v="NO "/>
    <s v="AUGUST 27 RELEASE - ONHAND';WILL SUBMIT TONIGHT 08.27 - as of 09.25 agent still unresponsive - STILL CANT CONTACT 10.09"/>
    <m/>
    <m/>
    <m/>
    <m/>
    <s v="NEGATIVE"/>
    <m/>
    <m/>
    <s v="COMPLETE"/>
    <s v="FIT TO WORK"/>
    <s v="ENDORSED"/>
    <s v="PENDING RESULT"/>
    <d v="2024-08-16T00:00:00"/>
    <m/>
    <s v="CIBI"/>
    <m/>
    <s v="FOR R1A"/>
    <n v="349431817"/>
    <m/>
    <m/>
    <m/>
    <m/>
    <m/>
    <m/>
    <s v="ORUS"/>
    <m/>
    <n v="61182875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0"/>
    <n v="0"/>
    <n v="0"/>
    <n v="1"/>
    <n v="1"/>
    <n v="1"/>
    <n v="0"/>
    <n v="1"/>
    <n v="1"/>
    <n v="0"/>
    <n v="0"/>
    <m/>
    <n v="3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65"/>
    <s v="FAJARDO"/>
    <s v="IRISHELL"/>
    <s v="SANTIAGO"/>
    <d v="2001-07-14T00:00:00"/>
    <n v="9658568224"/>
    <s v="ayishfajardo@gmai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PERSONAL RECORD"/>
    <m/>
    <n v="250112337"/>
    <s v="MDF"/>
    <m/>
    <n v="72534048115"/>
    <s v="MDF"/>
    <m/>
    <n v="121329109636"/>
    <s v="1904 FORM"/>
    <m/>
    <n v="63633329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66"/>
    <s v="HASHIM"/>
    <s v="AMMAR SHIRAZ"/>
    <s v="ALAMADA"/>
    <d v="2000-12-07T00:00:00"/>
    <n v="9478093458"/>
    <s v="ammarshiraz08@gmail.com"/>
    <s v="YES"/>
    <s v="ORIGINAL NBI CLEARANCE SUBMITTED"/>
    <d v="2025-08-19T00:00:00"/>
    <d v="2024-08-19T00:00:00"/>
    <m/>
    <m/>
    <s v="NEGATIVE"/>
    <m/>
    <m/>
    <s v="COMPLETE"/>
    <s v="FIT TO WORK"/>
    <s v="ENDORSED"/>
    <s v="PENDING RESULT"/>
    <d v="2024-08-16T00:00:00"/>
    <m/>
    <s v="CIBI"/>
    <s v="E - FORM"/>
    <m/>
    <n v="3479770269"/>
    <s v="ID"/>
    <m/>
    <n v="202514486788"/>
    <s v="MDF"/>
    <m/>
    <n v="121237511704"/>
    <s v="TIN VERIFICATION SLIP"/>
    <m/>
    <n v="35246299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67"/>
    <s v="ISIP"/>
    <s v="TRISTAN LOWEL"/>
    <s v="SANTOS"/>
    <d v="2003-02-20T00:00:00"/>
    <n v="9318652994"/>
    <s v="isiptristan1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16T00:00:00"/>
    <m/>
    <s v="CIBI"/>
    <s v="ONLINE STATIC"/>
    <m/>
    <n v="248667292"/>
    <s v="ID"/>
    <m/>
    <n v="72509404772"/>
    <s v="MDF"/>
    <m/>
    <n v="1213175495553"/>
    <s v="TIN ID"/>
    <m/>
    <n v="61716844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1"/>
    <s v="ACCOUNT ASSOCIATE"/>
    <s v="CLARK"/>
    <x v="34"/>
    <s v="COMCAST XM"/>
    <d v="2024-08-16T00:00:00"/>
    <n v="4270568"/>
    <s v="JOSON"/>
    <s v="FATIMA"/>
    <s v="MANIQUIZ"/>
    <d v="2000-08-03T00:00:00"/>
    <n v="9324648128"/>
    <s v="josonfatima053@gmail.com"/>
    <s v="YES"/>
    <s v="ORIGINAL NBI CLEARANCE SUBMITTED"/>
    <d v="2025-07-08T00:00:00"/>
    <d v="2024-07-08T00:00:00"/>
    <m/>
    <m/>
    <s v="NEGATIVE"/>
    <m/>
    <m/>
    <s v="COMPLETE"/>
    <s v="FIT TO WORK"/>
    <s v="ENDORSED"/>
    <s v="PENDING RESULT"/>
    <d v="2024-08-16T00:00:00"/>
    <m/>
    <s v="CIBI"/>
    <s v="PERSONAL RECORD"/>
    <m/>
    <n v="249552924"/>
    <s v="ID"/>
    <m/>
    <n v="210257913206"/>
    <s v="MDF"/>
    <m/>
    <n v="121329524652"/>
    <s v="TIN ID"/>
    <m/>
    <n v="63178335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091"/>
    <x v="1"/>
    <s v="ACCOUNT ASSOCIATE"/>
    <s v="CLARK"/>
    <x v="34"/>
    <s v="COMCAST XM"/>
    <d v="2024-08-16T00:00:00"/>
    <n v="4270569"/>
    <s v="MEDINA"/>
    <s v="MARC JOSEPH"/>
    <s v="GAMAD"/>
    <d v="1987-08-21T00:00:00"/>
    <n v="9608577933"/>
    <s v="marcmedina646@gmail.com"/>
    <s v="NO"/>
    <s v="AUGUS 27 APPOINTMENT - UNRESPONSIVE 08.27; as of 09.25 unresponsive"/>
    <m/>
    <m/>
    <m/>
    <m/>
    <s v="NEGATIVE"/>
    <m/>
    <m/>
    <s v="COMPLETE"/>
    <s v="FIT TO WORK"/>
    <s v="ENDORSED"/>
    <s v="PENDING RESULT"/>
    <d v="2024-08-16T00:00:00"/>
    <m/>
    <s v="CIBI"/>
    <s v="R1A"/>
    <m/>
    <s v="34-0344233-0"/>
    <m/>
    <m/>
    <n v="10251568036"/>
    <m/>
    <m/>
    <m/>
    <s v="ORUS"/>
    <m/>
    <n v="278150791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0"/>
    <n v="1"/>
    <n v="1"/>
    <n v="1"/>
    <n v="1"/>
    <n v="0"/>
    <n v="0"/>
    <n v="1"/>
    <n v="1"/>
    <n v="1"/>
    <n v="0"/>
    <n v="1"/>
    <n v="1"/>
    <n v="1"/>
    <n v="0"/>
    <m/>
    <n v="4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70"/>
    <s v="MIRASOL"/>
    <s v="ANDREA NICOLE"/>
    <s v="FIGURA"/>
    <d v="2002-01-04T00:00:00"/>
    <n v="9670216962"/>
    <s v="andreanicolefiguramirasol0116@gmail.com"/>
    <s v="YES"/>
    <s v="ORIGINAL NBI CLEARANCE SUBMITTED"/>
    <d v="2025-08-05T00:00:00"/>
    <d v="2024-08-20T00:00:00"/>
    <m/>
    <m/>
    <s v="NEGATIVE"/>
    <m/>
    <m/>
    <s v="COMPLETE"/>
    <s v="FIT TO WORK"/>
    <s v="ENDORSED"/>
    <s v="PENDING RESULT"/>
    <d v="2024-08-16T00:00:00"/>
    <m/>
    <s v="CIBI"/>
    <s v="PERSONAL RECORD"/>
    <m/>
    <n v="251266224"/>
    <s v="PMRF"/>
    <m/>
    <n v="72021434133"/>
    <s v="MDF"/>
    <m/>
    <n v="121338734579"/>
    <s v="TIN ID"/>
    <m/>
    <n v="65683718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72"/>
    <s v="OBRA"/>
    <s v="JETHRO"/>
    <s v="LANSANG"/>
    <d v="2001-09-06T00:00:00"/>
    <n v="9274506086"/>
    <s v="obrajethro438@gmail.com"/>
    <s v="YES"/>
    <s v="ORIGINAL NBI CLEARANCE SUBMITTED"/>
    <d v="2025-08-22T00:00:00"/>
    <d v="2024-08-22T00:00:00"/>
    <m/>
    <m/>
    <s v="NEGATIVE"/>
    <m/>
    <m/>
    <s v="COMPLETE"/>
    <s v="FIT TO WORK"/>
    <s v="ENDORSED"/>
    <s v="PENDING RESULT"/>
    <d v="2024-08-16T00:00:00"/>
    <m/>
    <s v="CIBI"/>
    <s v="PERSONAL RECORD"/>
    <m/>
    <n v="3494685287"/>
    <s v="MDR"/>
    <m/>
    <n v="70260462987"/>
    <s v="MDF"/>
    <m/>
    <n v="121271516851"/>
    <s v="1904 FORM"/>
    <m/>
    <n v="65648514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091"/>
    <x v="0"/>
    <s v="ACCOUNT ASSOCIATE"/>
    <s v="CLARK"/>
    <x v="34"/>
    <s v="COMCAST XM"/>
    <d v="2024-08-16T00:00:00"/>
    <n v="4270573"/>
    <s v="PEREZ"/>
    <s v="JOSHUA"/>
    <s v="ANGELES"/>
    <d v="1996-02-17T00:00:00"/>
    <n v="9613355277"/>
    <s v="thejshprz021796@gmail.com"/>
    <s v="NO HIT - RECEIPT"/>
    <s v="SEPT 9 RELEASE - as of 09.25 as per agent he need to go angeles court to cleared his name to get a proof that his not the one with criminal case.UNRESPONSIVE 10.09"/>
    <m/>
    <m/>
    <m/>
    <m/>
    <s v="NEGATIVE"/>
    <m/>
    <m/>
    <s v="COMPLETE"/>
    <s v="FIT TO WORK"/>
    <s v="ENDORSED"/>
    <s v="PENDING RESULT"/>
    <d v="2024-08-16T00:00:00"/>
    <m/>
    <s v="CIBI"/>
    <s v="E - FORM"/>
    <m/>
    <n v="238814453"/>
    <s v="MDR"/>
    <m/>
    <n v="70509914581"/>
    <s v="MDF"/>
    <m/>
    <n v="121147607762"/>
    <s v="TIN VERIFICATION SLIP"/>
    <m/>
    <n v="475233282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74"/>
    <s v="QUITALIG"/>
    <s v="JENNILYN"/>
    <s v="VILLANTES"/>
    <d v="1998-10-06T00:00:00"/>
    <n v="9948265217"/>
    <s v="jenvillantes@gmail.com"/>
    <s v="YES"/>
    <s v="ORIGINAL NBI CLEARANCE SUBMITTED"/>
    <d v="2025-04-05T00:00:00"/>
    <d v="2024-04-05T00:00:00"/>
    <m/>
    <m/>
    <s v="NEGATIVE"/>
    <m/>
    <m/>
    <s v="COMPLETE"/>
    <s v="FIT TO WORK"/>
    <s v="ENDORSED"/>
    <s v="PENDING RESULT"/>
    <d v="2024-08-16T00:00:00"/>
    <m/>
    <s v="CIBI"/>
    <s v="ONLINE STATIC"/>
    <m/>
    <n v="3466672862"/>
    <s v="MDR"/>
    <m/>
    <n v="70258928294"/>
    <s v="PAGIBIG LOYAL ID"/>
    <m/>
    <n v="121260651881"/>
    <s v="TIN ID"/>
    <m/>
    <n v="38184107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091"/>
    <x v="0"/>
    <s v="ACCOUNT ASSOCIATE"/>
    <s v="CLARK"/>
    <x v="34"/>
    <s v="COMCAST XM"/>
    <d v="2024-08-16T00:00:00"/>
    <n v="4270575"/>
    <s v="ROSALES"/>
    <s v="JUSTINE JOHN"/>
    <s v="AMAIZ"/>
    <d v="1998-09-23T00:00:00"/>
    <n v="9701804106"/>
    <s v="justine.johnnn23@gmail.com"/>
    <s v="NO"/>
    <s v="AUGUST 23 APPOINTMENT - TARLAC - as of 09.25 number busy - UNRESPONSIVE 10.09"/>
    <m/>
    <m/>
    <m/>
    <m/>
    <s v="NEGATIVE"/>
    <m/>
    <m/>
    <s v="COMPLETE"/>
    <s v="FIT TO WORK"/>
    <s v="ENDORSED"/>
    <s v="PENDING RESULT"/>
    <d v="2024-08-16T00:00:00"/>
    <m/>
    <s v="CIBI"/>
    <s v="PERSONAL RECORD"/>
    <m/>
    <n v="3474895699"/>
    <s v="ID"/>
    <m/>
    <n v="72512219943"/>
    <s v="PAGIBIG LOYAL ID"/>
    <m/>
    <n v="121223316708"/>
    <s v="TIN VERIFICATION SLIP"/>
    <m/>
    <n v="351354611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76"/>
    <s v="SICAT"/>
    <s v="ERVIN JONAS"/>
    <s v="ZABALA"/>
    <d v="2002-02-17T00:00:00"/>
    <n v="9359218594"/>
    <s v="ervinsicat@gmail.com"/>
    <s v="YES"/>
    <s v="ORIGINAL NBI CLEARANCE SUBMITTED"/>
    <d v="2025-07-16T00:00:00"/>
    <d v="2024-07-16T00:00:00"/>
    <m/>
    <m/>
    <s v="NEGATIVE"/>
    <m/>
    <m/>
    <s v="COMPLETE"/>
    <s v="FIT TO WORK"/>
    <s v="ENDORSED"/>
    <s v="PENDING RESULT"/>
    <d v="2024-08-16T00:00:00"/>
    <m/>
    <s v="CIBI"/>
    <s v="SS NUMBER SLIP"/>
    <m/>
    <n v="252081194"/>
    <s v="ID"/>
    <m/>
    <n v="72523154258"/>
    <s v="MDF"/>
    <m/>
    <n v="121343404808"/>
    <s v="DIGITAL TIN ID"/>
    <m/>
    <n v="65280430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0"/>
    <x v="6"/>
    <s v="CLARK -VXP0091"/>
    <x v="0"/>
    <s v="ACCOUNT ASSOCIATE"/>
    <s v="CLARK"/>
    <x v="34"/>
    <s v="COMCAST XM"/>
    <d v="2024-08-16T00:00:00"/>
    <n v="4270577"/>
    <s v="TUAZON"/>
    <s v="JENNY LYN"/>
    <s v="LEGASPI"/>
    <d v="2001-03-03T00:00:00"/>
    <n v="9913241723"/>
    <s v="jennylyntuazon30@gmail.com"/>
    <s v="YES"/>
    <s v="ORIGINAL NBI CLEARANCE SUBMITTED"/>
    <d v="2025-08-02T00:00:00"/>
    <d v="2024-08-12T00:00:00"/>
    <m/>
    <m/>
    <s v="NEGATIVE"/>
    <m/>
    <m/>
    <s v="COMPLETE"/>
    <s v="FIT TO WORK"/>
    <s v="ENDORSED"/>
    <s v="PENDING RESULT"/>
    <d v="2024-08-16T00:00:00"/>
    <m/>
    <s v="CIBI"/>
    <m/>
    <s v="FIRSTNAME- DISCREP - INVALID PROOF"/>
    <n v="247227824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n v="3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091"/>
    <x v="0"/>
    <s v="ACCOUNT ASSOCIATE"/>
    <s v="CLARK"/>
    <x v="34"/>
    <s v="COMCAST XM"/>
    <d v="2024-08-16T00:00:00"/>
    <n v="4270578"/>
    <s v="VILLAS"/>
    <s v="NIELAINE"/>
    <s v="MANIAGO"/>
    <d v="2000-02-05T00:00:00"/>
    <n v="9486319025"/>
    <s v="nielainev@gmail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SS NUMBER SLIP"/>
    <m/>
    <n v="646157320"/>
    <s v="ID"/>
    <m/>
    <n v="132513764263"/>
    <s v="MDF"/>
    <m/>
    <n v="121323232265"/>
    <s v="ONLINE REGISTRATION"/>
    <m/>
    <n v="65828558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1"/>
    <s v="ACCOUNT ASSOCIATE"/>
    <s v="CLARK"/>
    <x v="35"/>
    <s v="COMCAST XM BILLING"/>
    <d v="2024-08-16T00:00:00"/>
    <n v="4270579"/>
    <s v="BALAGOT"/>
    <s v="HANNA GRACE"/>
    <s v="PINEDA"/>
    <d v="2000-09-25T00:00:00"/>
    <n v="9601015535"/>
    <s v="hannagracebalagot@gmail.com"/>
    <s v="YES"/>
    <s v="ORIGINAL NBI CLEARANCE SUBMITTED"/>
    <d v="2025-07-21T00:00:00"/>
    <d v="2024-08-09T00:00:00"/>
    <m/>
    <m/>
    <s v="NEGATIVE"/>
    <m/>
    <m/>
    <s v="COMPLETE"/>
    <s v="FIT TO WORK"/>
    <s v="ENDORSED"/>
    <s v="PENDING RESULT"/>
    <d v="2024-08-16T00:00:00"/>
    <m/>
    <s v="CIBI"/>
    <s v="PERSONAL RECORD"/>
    <m/>
    <n v="247193929"/>
    <s v="ID"/>
    <m/>
    <n v="212515543276"/>
    <s v="PAGIBIG LOYAL ID"/>
    <m/>
    <n v="121303243913"/>
    <s v="DIGITAL TIN ID"/>
    <m/>
    <n v="65553107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1"/>
    <s v="ACCOUNT ASSOCIATE"/>
    <s v="CLARK"/>
    <x v="35"/>
    <s v="COMCAST XM BILLING"/>
    <d v="2024-08-16T00:00:00"/>
    <n v="4270580"/>
    <s v="BANTING"/>
    <s v="MICAELA"/>
    <s v="DELA VEGA"/>
    <d v="1999-08-11T00:00:00"/>
    <n v="9918149445"/>
    <s v="mashlebanting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16T00:00:00"/>
    <m/>
    <s v="CIBI"/>
    <s v="E - FORM"/>
    <m/>
    <n v="3475866724"/>
    <s v="MDR"/>
    <m/>
    <n v="70511242272"/>
    <s v="MDF"/>
    <m/>
    <n v="121225950823"/>
    <s v="ORUS"/>
    <m/>
    <n v="34699244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0"/>
    <x v="6"/>
    <s v="CLARK -VXP0141"/>
    <x v="1"/>
    <s v="ACCOUNT ASSOCIATE"/>
    <s v="CLARK"/>
    <x v="35"/>
    <s v="COMCAST XM BILLING"/>
    <d v="2024-08-16T00:00:00"/>
    <n v="4270581"/>
    <s v="BERNARDO"/>
    <s v="CHRISTIAN JADGE"/>
    <s v="MARIN"/>
    <d v="2002-12-12T00:00:00"/>
    <n v="9193057971"/>
    <s v="jadgebernardo1223@gmail.com"/>
    <s v="YES"/>
    <s v="ORIGINAL NBI CLEARANCE SUBMITTED"/>
    <d v="2025-07-29T00:00:00"/>
    <d v="2024-08-12T00:00:00"/>
    <m/>
    <m/>
    <s v="NEGATIVE"/>
    <m/>
    <m/>
    <s v="COMPLETE"/>
    <s v="FIT TO WORK"/>
    <s v="ENDORSED"/>
    <s v="PENDING RESULT"/>
    <d v="2024-08-16T00:00:00"/>
    <m/>
    <s v="CIBI"/>
    <m/>
    <s v="FOR R1A"/>
    <s v="02-5263403-3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2T00:00:00"/>
    <m/>
    <m/>
    <s v="DONE AUDIT"/>
    <s v="ENDORSED TO HRIS"/>
    <m/>
    <s v="10.02.24 JOHAN"/>
    <m/>
    <n v="1"/>
    <n v="1"/>
    <n v="1"/>
    <n v="1"/>
    <n v="1"/>
    <n v="0"/>
    <n v="0"/>
    <n v="0"/>
    <n v="0"/>
    <n v="1"/>
    <n v="1"/>
    <n v="0"/>
    <n v="1"/>
    <n v="1"/>
    <n v="1"/>
    <n v="0"/>
    <m/>
    <n v="3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82"/>
    <s v="BLANCO"/>
    <s v="FRANCIS"/>
    <s v="NAVALES"/>
    <d v="2003-11-15T00:00:00"/>
    <n v="9928240390"/>
    <s v="francisblanco115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16T00:00:00"/>
    <m/>
    <s v="CIBI"/>
    <s v="PERSONAL RECORD"/>
    <m/>
    <n v="249576560"/>
    <s v="ID"/>
    <m/>
    <n v="32515882854"/>
    <s v="MDF"/>
    <m/>
    <n v="121324491061"/>
    <s v="TIN ID"/>
    <m/>
    <n v="6310687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83"/>
    <s v="BOGNOT"/>
    <s v="EMERSON"/>
    <s v="MORALES"/>
    <d v="1998-02-11T00:00:00"/>
    <n v="9664330393"/>
    <s v="emersonbognot11@gmail.com"/>
    <s v="YES"/>
    <s v="ORIGINAL NBI CLEARANCE SUBMITTED"/>
    <d v="2025-04-04T00:00:00"/>
    <d v="2024-04-04T00:00:00"/>
    <m/>
    <m/>
    <s v="NEGATIVE"/>
    <m/>
    <m/>
    <s v="COMPLETE"/>
    <s v="FIT TO WORK"/>
    <s v="ENDORSED"/>
    <s v="PENDING RESULT"/>
    <d v="2024-08-16T00:00:00"/>
    <m/>
    <s v="CIBI"/>
    <s v="R1A"/>
    <m/>
    <s v="02-4520732-5"/>
    <m/>
    <m/>
    <m/>
    <m/>
    <m/>
    <m/>
    <s v="ORUS"/>
    <m/>
    <n v="74227958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84"/>
    <s v="CANLAS"/>
    <s v="JULIAN PHILLIP"/>
    <s v="GALURA"/>
    <d v="2000-03-17T00:00:00"/>
    <n v="9920119679"/>
    <s v="canlasjulianphillip@gmail.com"/>
    <s v="YES"/>
    <s v="ORIGINAL NBI CLEARANCE SUBMITTED"/>
    <d v="2025-05-08T00:00:00"/>
    <d v="2024-05-21T00:00:00"/>
    <m/>
    <m/>
    <s v="NEGATIVE"/>
    <m/>
    <m/>
    <s v="COMPLETE"/>
    <s v="FIT TO WORK"/>
    <s v="ENDORSED"/>
    <s v="PENDING RESULT"/>
    <d v="2024-08-16T00:00:00"/>
    <m/>
    <s v="CIBI"/>
    <s v="PERSONAL RECORD"/>
    <m/>
    <n v="251660121"/>
    <s v="ID"/>
    <m/>
    <n v="70262901465"/>
    <s v="MDF"/>
    <m/>
    <n v="121340798888"/>
    <s v="1904 FORM"/>
    <m/>
    <n v="65686464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85"/>
    <s v="DELA CRUZ"/>
    <s v="JOHN KING JOSEPH"/>
    <s v="MANGIO"/>
    <d v="1999-01-09T00:00:00"/>
    <n v="9685957990"/>
    <s v="iamjsphmng1999@gmail.com"/>
    <s v="NO"/>
    <s v="AUGUST 27 APPOINTMENT - SEPT 3 RELEASE - 09.25 unresponsive - UNRESPONSIVE 10.09"/>
    <m/>
    <m/>
    <m/>
    <m/>
    <s v="NEGATIVE"/>
    <m/>
    <m/>
    <s v="COMPLETE"/>
    <s v="FIT TO WORK"/>
    <s v="ENDORSED"/>
    <s v="PENDING RESULT"/>
    <d v="2024-08-16T00:00:00"/>
    <m/>
    <s v="CIBI"/>
    <s v="E - FORM"/>
    <m/>
    <n v="243559114"/>
    <s v="ID"/>
    <m/>
    <n v="70511163305"/>
    <s v="MDF"/>
    <m/>
    <n v="121221886067"/>
    <s v="1904 FORM"/>
    <s v="FOR ORUS REGISTRATION 08.28"/>
    <n v="657917071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86"/>
    <s v="DELIMA JR."/>
    <s v="RANULFO"/>
    <s v="PILAPIL"/>
    <d v="1990-01-20T00:00:00"/>
    <n v="9161591039"/>
    <s v="ranzdelima012090@gmail.com"/>
    <s v="YES"/>
    <s v="ORIGINAL NBI CLEARANCE SUBMITTED"/>
    <d v="2025-03-18T00:00:00"/>
    <d v="2024-04-22T00:00:00"/>
    <m/>
    <m/>
    <s v="NEGATIVE"/>
    <m/>
    <m/>
    <s v="COMPLETE"/>
    <s v="FIT TO WORK"/>
    <s v="ENDORSED"/>
    <s v="PENDING RESULT"/>
    <d v="2024-08-16T00:00:00"/>
    <m/>
    <s v="CIBI"/>
    <s v="E - FORM"/>
    <m/>
    <n v="229540422"/>
    <s v="ID"/>
    <m/>
    <n v="130000878120"/>
    <s v="MDF"/>
    <m/>
    <n v="121138372025"/>
    <s v="TIN VERIFICATION SLIP"/>
    <m/>
    <n v="45478550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87"/>
    <s v="ESTOCADA"/>
    <s v="JAMIL"/>
    <s v="MINA"/>
    <d v="2004-11-19T00:00:00"/>
    <n v="9159933326"/>
    <s v="estocadajam13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16T00:00:00"/>
    <m/>
    <s v="CIBI"/>
    <s v="PERSONAL RECORD"/>
    <m/>
    <s v="02-5091221-0"/>
    <s v="ID"/>
    <m/>
    <n v="32529073452"/>
    <s v="MDF"/>
    <m/>
    <n v="121336771972"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1"/>
    <s v="ACCOUNT ASSOCIATE"/>
    <s v="CLARK"/>
    <x v="35"/>
    <s v="COMCAST XM BILLING"/>
    <d v="2024-08-16T00:00:00"/>
    <n v="4270588"/>
    <s v="GUYAGON"/>
    <s v="MARVIN"/>
    <s v="VILLEGAS"/>
    <d v="1991-08-17T00:00:00"/>
    <n v="9813119052"/>
    <s v="marvinguyagon@gmail.com"/>
    <s v="YES"/>
    <s v="ORIGINAL NBI CLEARANCE SUBMITTED"/>
    <d v="2025-08-15T00:00:00"/>
    <d v="2024-08-15T00:00:00"/>
    <m/>
    <m/>
    <s v="NEGATIVE"/>
    <m/>
    <m/>
    <s v="COMPLETE"/>
    <s v="FIT TO WORK"/>
    <s v="ENDORSED"/>
    <s v="PENDING RESULT"/>
    <d v="2024-08-16T00:00:00"/>
    <m/>
    <s v="CIBI"/>
    <s v="SS VERIFICATION SLIP"/>
    <m/>
    <n v="226055075"/>
    <s v="MDR"/>
    <m/>
    <n v="52012135769"/>
    <s v="MDF"/>
    <m/>
    <n v="121148026035"/>
    <s v="TIN ID"/>
    <m/>
    <n v="473386128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89"/>
    <s v="HABITAN"/>
    <s v="RITZ ANGEL"/>
    <s v="MARASIGAN"/>
    <d v="2005-02-24T00:00:00"/>
    <n v="9398468432"/>
    <s v="ritzangelhabitan@gmail.com"/>
    <s v="NO"/>
    <s v="AUGUST 21 APPOINTMENT - as of per agent she did not go to her appointment ans she need to secure new appointmnet - unresponsive 10.09"/>
    <m/>
    <m/>
    <m/>
    <m/>
    <s v="NEGATIVE"/>
    <m/>
    <m/>
    <s v="COMPLETE"/>
    <s v="FIT TO WORK"/>
    <s v="ENDORSED"/>
    <s v="PENDING RESULT"/>
    <d v="2024-08-16T00:00:00"/>
    <m/>
    <s v="CIBI"/>
    <s v="R1A"/>
    <m/>
    <s v="02-5297368-4"/>
    <m/>
    <m/>
    <m/>
    <s v="MDF"/>
    <m/>
    <n v="121349440971"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0"/>
    <n v="1"/>
    <n v="0"/>
    <n v="1"/>
    <n v="1"/>
    <n v="0"/>
    <n v="1"/>
    <n v="1"/>
    <n v="0"/>
    <n v="0"/>
    <m/>
    <n v="4"/>
  </r>
  <r>
    <s v="LUZON 1"/>
    <s v="OTHERS"/>
    <s v="COMPLETED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90"/>
    <s v="LUAREZ"/>
    <s v="VENICE ANGELA"/>
    <s v="MALIGAYA"/>
    <d v="2004-10-27T00:00:00"/>
    <n v="9305391628"/>
    <s v="angelaluarez163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8-16T00:00:00"/>
    <m/>
    <s v="CIBI"/>
    <s v="R1A"/>
    <m/>
    <s v="02-5283570-6"/>
    <s v="ID"/>
    <m/>
    <n v="72506932840"/>
    <s v="MDF"/>
    <m/>
    <n v="121345551995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91"/>
    <s v="MADAYAG"/>
    <s v="DECERIE FAYE"/>
    <s v="GALANG"/>
    <d v="2003-12-02T00:00:00"/>
    <n v="9363102617"/>
    <s v="deceriemadayag18@gmail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PERSONAL RECORD"/>
    <m/>
    <n v="248468352"/>
    <s v="MDR"/>
    <m/>
    <n v="72506860130"/>
    <s v="MDF"/>
    <m/>
    <n v="121314840368"/>
    <s v="TIN ID"/>
    <m/>
    <n v="6312813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92"/>
    <s v="MATIENZO"/>
    <s v="GABRIEL"/>
    <s v="GARCIA"/>
    <d v="2004-02-12T00:00:00"/>
    <n v="9813847644"/>
    <s v="gabrielmatienzo26@gmail.com"/>
    <s v="NO"/>
    <s v="AUGUST 22 APPOINTMENT - as per agent he did not go to his appointment; he set new appointment oct 4  - unresponsive 10.09"/>
    <m/>
    <m/>
    <m/>
    <m/>
    <s v="NEGATIVE"/>
    <m/>
    <m/>
    <s v="COMPLETE"/>
    <s v="FIT TO WORK"/>
    <s v="ENDORSED"/>
    <s v="PENDING RESULT"/>
    <d v="2024-08-16T00:00:00"/>
    <m/>
    <s v="CIBI"/>
    <s v="R1A"/>
    <m/>
    <s v="02-4684049-3"/>
    <m/>
    <m/>
    <m/>
    <s v="MDF"/>
    <m/>
    <n v="121300124361"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0"/>
    <n v="1"/>
    <n v="0"/>
    <n v="1"/>
    <n v="1"/>
    <n v="0"/>
    <n v="1"/>
    <n v="1"/>
    <n v="0"/>
    <n v="0"/>
    <m/>
    <n v="4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93"/>
    <s v="NICOLAS"/>
    <s v="JOHN MARK"/>
    <s v="PAYABYAB"/>
    <d v="2002-09-14T00:00:00"/>
    <n v="9674456874"/>
    <s v="dyeyemzzwork@gmail.com"/>
    <s v="YES"/>
    <s v="ORIGINAL NBI CLEARANCE SUBMITTED"/>
    <d v="2025-08-13T00:00:00"/>
    <d v="2024-08-30T00:00:00"/>
    <m/>
    <m/>
    <s v="NEGATIVE"/>
    <m/>
    <m/>
    <s v="COMPLETE"/>
    <s v="FIT TO WORK"/>
    <s v="ENDORSED"/>
    <s v="PENDING RESULT"/>
    <d v="2024-08-16T00:00:00"/>
    <m/>
    <s v="CIBI"/>
    <s v="PERSONAL RECORD"/>
    <m/>
    <n v="252945780"/>
    <s v="MDR"/>
    <m/>
    <n v="70263036083"/>
    <s v="MDF"/>
    <m/>
    <n v="121348974992"/>
    <s v="DIGITAL TIN ID"/>
    <m/>
    <n v="64098763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94"/>
    <s v="NOBLEZA"/>
    <s v="MA. JOFEL"/>
    <s v="BERNABE"/>
    <d v="2000-12-26T00:00:00"/>
    <n v="9615416966"/>
    <s v="jofelnobleza627@gmail.com"/>
    <s v="YES"/>
    <s v="ORIGINAL NBI CLEARANCE SUBMITTED"/>
    <d v="2025-08-19T00:00:00"/>
    <d v="2024-09-04T00:00:00"/>
    <m/>
    <m/>
    <s v="NEGATIVE"/>
    <m/>
    <m/>
    <s v="COMPLETE"/>
    <s v="FIT TO WORK"/>
    <s v="ENDORSED"/>
    <s v="PENDING RESULT"/>
    <d v="2024-08-16T00:00:00"/>
    <m/>
    <s v="CIBI"/>
    <s v="E - FORM"/>
    <m/>
    <n v="3500795689"/>
    <s v="ID"/>
    <m/>
    <n v="32512633675"/>
    <m/>
    <m/>
    <m/>
    <s v="TIN VERIFICATION SLIP"/>
    <m/>
    <n v="65833222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0"/>
    <n v="1"/>
    <n v="1"/>
    <n v="1"/>
    <n v="0"/>
    <n v="1"/>
    <n v="1"/>
    <n v="1"/>
    <n v="0"/>
    <m/>
    <n v="6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95"/>
    <s v="RESURRECCION"/>
    <s v="AIDAN"/>
    <s v="BACUS"/>
    <d v="2000-07-01T00:00:00"/>
    <n v="9687736140"/>
    <s v="aidanresurreccion@gmail.com"/>
    <s v="YES"/>
    <s v="ORIGINAL NBI CLEARANCE SUBMITTED"/>
    <d v="2025-06-20T00:00:00"/>
    <d v="2024-06-20T00:00:00"/>
    <m/>
    <m/>
    <s v="NEGATIVE"/>
    <m/>
    <m/>
    <s v="COMPLETE"/>
    <s v="FIT TO WORK"/>
    <s v="ENDORSED"/>
    <s v="PENDING RESULT"/>
    <d v="2024-08-16T00:00:00"/>
    <m/>
    <s v="CIBI"/>
    <s v="E - FORM"/>
    <m/>
    <n v="242255875"/>
    <s v="ID"/>
    <m/>
    <n v="80516019909"/>
    <s v="MDF"/>
    <m/>
    <n v="121291834637"/>
    <s v="1904 FORM"/>
    <m/>
    <n v="3967836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0"/>
    <x v="6"/>
    <s v="CLARK -VXP0141"/>
    <x v="1"/>
    <s v="ACCOUNT ASSOCIATE"/>
    <s v="CLARK"/>
    <x v="35"/>
    <s v="COMCAST XM BILLING"/>
    <d v="2024-08-16T00:00:00"/>
    <n v="4270596"/>
    <s v="SAHAGUN"/>
    <s v="HONELYN"/>
    <s v="CHUA"/>
    <d v="1982-08-01T00:00:00"/>
    <n v="9913671295"/>
    <s v="hsahagun788@gmail.com"/>
    <s v="YES"/>
    <s v="ORIGINAL NBI CLEARANCE SUBMITTED"/>
    <d v="2024-12-11T00:00:00"/>
    <d v="2024-01-04T00:00:00"/>
    <m/>
    <m/>
    <s v="NEGATIVE"/>
    <m/>
    <m/>
    <m/>
    <s v="FOR CARDIO CLEARANCE"/>
    <s v="ENDORSED"/>
    <s v="PENDING RESULT"/>
    <d v="2024-08-16T00:00:00"/>
    <m/>
    <s v="CIBI"/>
    <m/>
    <m/>
    <m/>
    <m/>
    <m/>
    <n v="21253939150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m/>
    <m/>
    <n v="1"/>
    <n v="1"/>
    <n v="1"/>
    <n v="0"/>
    <n v="1"/>
    <n v="0"/>
    <n v="0"/>
    <n v="0"/>
    <n v="0"/>
    <n v="1"/>
    <n v="1"/>
    <n v="0"/>
    <n v="1"/>
    <n v="1"/>
    <n v="1"/>
    <n v="0"/>
    <m/>
    <n v="2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597"/>
    <s v="SARMIENTO"/>
    <s v="MARVIN"/>
    <s v="INOGACIO"/>
    <d v="2004-12-16T00:00:00"/>
    <n v="9706709337"/>
    <s v="itsmemarvin16@gmail.com"/>
    <s v="NO"/>
    <s v="DOOR TO DOOR - as of 09.25 unresponsive - unattended 10.09"/>
    <m/>
    <m/>
    <m/>
    <m/>
    <s v="NEGATIVE"/>
    <m/>
    <m/>
    <s v="COMPLETE"/>
    <s v="FIT TO WORK"/>
    <s v="ENDORSED"/>
    <s v="PENDING RESULT"/>
    <d v="2024-08-16T00:00:00"/>
    <m/>
    <s v="CIBI"/>
    <s v="PERSONAL RECORD"/>
    <m/>
    <n v="249344394"/>
    <s v="MDR"/>
    <m/>
    <n v="72531329512"/>
    <m/>
    <m/>
    <m/>
    <s v="2316 FORM"/>
    <m/>
    <n v="647387066"/>
    <s v="N/A"/>
    <s v="N/A"/>
    <s v="N/A"/>
    <s v="N/A"/>
    <s v="N/A"/>
    <s v="N/A"/>
    <m/>
    <m/>
    <m/>
    <s v="N/A"/>
    <s v="YES"/>
    <s v="YES"/>
    <s v="N/A"/>
    <s v="N/A"/>
    <m/>
    <s v="YES"/>
    <s v="YES"/>
    <s v="YES"/>
    <m/>
    <m/>
    <m/>
    <m/>
    <m/>
    <m/>
    <m/>
    <m/>
    <m/>
    <s v="YES"/>
    <d v="2024-09-09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98"/>
    <s v="TUAÑO"/>
    <s v="JOANA"/>
    <s v="FLORES"/>
    <d v="1998-04-18T00:00:00"/>
    <n v="975504710"/>
    <s v="joanatuano010119@gmail.com"/>
    <s v="YES"/>
    <s v="ORIGINAL NBI CLEARANCE SUBMITTED"/>
    <d v="2025-08-29T00:00:00"/>
    <d v="2024-08-29T00:00:00"/>
    <m/>
    <m/>
    <s v="NEGATIVE"/>
    <m/>
    <m/>
    <s v="COMPLETE"/>
    <s v="FIT TO WORK"/>
    <s v="ENDORSED"/>
    <s v="PENDING RESULT"/>
    <d v="2024-08-16T00:00:00"/>
    <m/>
    <s v="CIBI"/>
    <s v="SS NUMBER SLIP"/>
    <m/>
    <n v="245462775"/>
    <s v="ID"/>
    <m/>
    <n v="70259748257"/>
    <s v="MDF"/>
    <m/>
    <n v="121248301532"/>
    <s v="TIN VERIFICATION SLIP"/>
    <m/>
    <n v="353421868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599"/>
    <s v="TUAZON"/>
    <s v="JENNY"/>
    <s v="ROQUE"/>
    <d v="1982-06-28T00:00:00"/>
    <n v="9063782104"/>
    <s v="khunztuazon.0628@gmail.com"/>
    <s v="YES"/>
    <s v="ORIGINAL NBI CLEARANCE SUBMITTED"/>
    <d v="2025-08-22T00:00:00"/>
    <d v="2024-09-09T00:00:00"/>
    <m/>
    <m/>
    <s v="NEGATIVE"/>
    <m/>
    <m/>
    <s v="COMPLETE"/>
    <s v="FIT TO WORK"/>
    <s v="ENDORSED"/>
    <s v="PENDING RESULT"/>
    <d v="2024-08-16T00:00:00"/>
    <m/>
    <s v="CIBI"/>
    <s v="ONLINE STATIC"/>
    <m/>
    <n v="221012738"/>
    <s v="ID"/>
    <m/>
    <n v="70503694717"/>
    <s v="PAGIBIG LOYAL ID"/>
    <m/>
    <n v="140001461334"/>
    <s v="TIN ID"/>
    <m/>
    <n v="22249297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600"/>
    <s v="TUMBOKON"/>
    <s v="RICHARD ANJELO"/>
    <s v="SANCIANGCO"/>
    <d v="2002-07-16T00:00:00"/>
    <n v="9164139262"/>
    <s v="anjelotumbokon@gmail.com"/>
    <s v="YES"/>
    <s v="ORIGINAL NBI CLEARANCE SUBMITTED"/>
    <d v="2025-08-20T00:00:00"/>
    <d v="2024-08-20T00:00:00"/>
    <m/>
    <m/>
    <s v="NEGATIVE"/>
    <m/>
    <m/>
    <s v="COMPLETE"/>
    <s v="FIT TO WORK"/>
    <s v="ENDORSED"/>
    <s v="PENDING RESULT"/>
    <d v="2024-08-16T00:00:00"/>
    <m/>
    <s v="CIBI"/>
    <s v="PERSONAL RECORD"/>
    <m/>
    <n v="252945670"/>
    <s v="ID"/>
    <m/>
    <n v="72507063315"/>
    <s v="MDF"/>
    <m/>
    <n v="121349933525"/>
    <s v="1904 FORM"/>
    <m/>
    <n v="65825454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0"/>
    <s v="ACCOUNT ASSOCIATE"/>
    <s v="CLARK"/>
    <x v="35"/>
    <s v="COMCAST XM BILLING"/>
    <d v="2024-08-16T00:00:00"/>
    <n v="4270601"/>
    <s v="VILLANUEVA"/>
    <s v="ELAIJAH NICOLE"/>
    <s v="AMIO"/>
    <d v="2004-11-09T00:00:00"/>
    <n v="9392389075"/>
    <s v="elaijaaah@gmail.com"/>
    <s v="YES"/>
    <s v="ORIGINAL NBI CLEARANCE SUBMITTED"/>
    <d v="2025-02-21T00:00:00"/>
    <d v="2024-03-07T00:00:00"/>
    <m/>
    <m/>
    <s v="NEGATIVE"/>
    <m/>
    <m/>
    <s v="COMPLETE"/>
    <s v="FIT TO WORK"/>
    <s v="ENDORSED"/>
    <s v="PENDING RESULT"/>
    <d v="2024-08-16T00:00:00"/>
    <m/>
    <s v="CIBI"/>
    <s v="PERSONAL RECORD"/>
    <m/>
    <s v="02-5079548-2"/>
    <s v="ID"/>
    <m/>
    <n v="72520624385"/>
    <s v="MDF"/>
    <m/>
    <n v="121335389360"/>
    <s v="ORUS"/>
    <m/>
    <n v="643854472"/>
    <s v="N/A"/>
    <s v="N/A"/>
    <s v="N/A"/>
    <s v="N/A"/>
    <s v="N/A"/>
    <s v="N/A"/>
    <m/>
    <m/>
    <m/>
    <s v="YES"/>
    <m/>
    <m/>
    <m/>
    <m/>
    <m/>
    <s v="YES"/>
    <s v="YES"/>
    <s v="YES"/>
    <m/>
    <m/>
    <m/>
    <m/>
    <m/>
    <m/>
    <m/>
    <m/>
    <m/>
    <s v="YES"/>
    <m/>
    <m/>
    <m/>
    <s v="DONE AUDIT"/>
    <s v="WITH FINDINGS"/>
    <m/>
    <m/>
    <s v="STILL WAITING FOR H&amp;S TO RETURN THE FOLDER"/>
    <n v="1"/>
    <n v="1"/>
    <n v="1"/>
    <n v="1"/>
    <n v="1"/>
    <n v="1"/>
    <n v="1"/>
    <n v="1"/>
    <n v="1"/>
    <n v="1"/>
    <n v="1"/>
    <n v="0"/>
    <n v="1"/>
    <n v="0"/>
    <n v="0"/>
    <n v="1"/>
    <m/>
    <n v="7"/>
  </r>
  <r>
    <s v="LUZON 1"/>
    <s v="OTHERS"/>
    <s v="PAST DUE"/>
    <s v="Sep"/>
    <x v="23"/>
    <d v="2024-09-06T00:00:00"/>
    <d v="2024-09-13T00:00:00"/>
    <n v="29"/>
    <s v=""/>
    <s v="MARIA PLATON"/>
    <n v="0"/>
    <x v="6"/>
    <s v="CLARK -VXP0141"/>
    <x v="0"/>
    <s v="ACCOUNT ASSOCIATE"/>
    <s v="CLARK"/>
    <x v="35"/>
    <s v="COMCAST XM BILLING"/>
    <d v="2024-08-16T00:00:00"/>
    <n v="4270602"/>
    <s v="VILLANUEVA"/>
    <s v="MARIA ISABELLE"/>
    <s v="WAJE"/>
    <d v="2003-04-23T00:00:00"/>
    <n v="9776073176"/>
    <s v="villanuevaisabellew@gmail.com"/>
    <s v="NO"/>
    <s v="SEPT 27 RELEASE - busy 10.09"/>
    <m/>
    <m/>
    <m/>
    <m/>
    <s v="NEGATIVE"/>
    <m/>
    <m/>
    <s v="COMPLETE"/>
    <s v="FIT TO WORK"/>
    <s v="ENDORSED"/>
    <s v="PENDING RESULT"/>
    <d v="2024-08-16T00:00:00"/>
    <m/>
    <s v="CIBI"/>
    <s v="E - FORM"/>
    <m/>
    <n v="247949199"/>
    <s v="MDR"/>
    <m/>
    <n v="70263044655"/>
    <s v="MDF"/>
    <m/>
    <n v="121310331822"/>
    <m/>
    <m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m/>
    <m/>
    <m/>
    <m/>
    <m/>
    <m/>
    <m/>
    <m/>
    <m/>
    <s v="YES"/>
    <d v="2024-09-12T00:00:00"/>
    <m/>
    <m/>
    <s v="DONE AUDIT"/>
    <s v="INCOMPLETE - PERS"/>
    <m/>
    <m/>
    <m/>
    <n v="1"/>
    <n v="0"/>
    <n v="1"/>
    <n v="1"/>
    <n v="1"/>
    <n v="1"/>
    <n v="1"/>
    <n v="1"/>
    <n v="0"/>
    <n v="1"/>
    <n v="1"/>
    <n v="0"/>
    <n v="1"/>
    <n v="1"/>
    <n v="0"/>
    <n v="0"/>
    <m/>
    <n v="5"/>
  </r>
  <r>
    <s v="LUZON 1"/>
    <s v="OTHERS"/>
    <s v="COMPLETED"/>
    <s v="Sep"/>
    <x v="23"/>
    <d v="2024-09-06T00:00:00"/>
    <d v="2024-09-13T00:00:00"/>
    <n v="29"/>
    <s v=""/>
    <s v="MARIA PLATON"/>
    <n v="1"/>
    <x v="6"/>
    <s v="CLARK -VXP0141"/>
    <x v="1"/>
    <s v="ACCOUNT ASSOCIATE"/>
    <s v="CLARK"/>
    <x v="35"/>
    <s v="COMCAST XM BILLING"/>
    <d v="2024-08-16T00:00:00"/>
    <n v="4270603"/>
    <s v="YAMBAO"/>
    <s v="RAMEL"/>
    <s v="ESTOR"/>
    <d v="1976-01-22T00:00:00"/>
    <n v="9495270473"/>
    <s v="ramelyambao@gmail.com"/>
    <s v="YES"/>
    <s v="ORIGINAL NBI CLEARANCE SUBMITTED"/>
    <d v="2025-07-16T00:00:00"/>
    <d v="2024-07-16T00:00:00"/>
    <m/>
    <m/>
    <s v="NEGATIVE"/>
    <m/>
    <m/>
    <s v="COMPLETE"/>
    <s v="FIT TO WORK"/>
    <s v="ENDORSED"/>
    <s v="PENDING RESULT"/>
    <d v="2024-08-16T00:00:00"/>
    <m/>
    <s v="CIBI"/>
    <s v="SSS ID"/>
    <m/>
    <n v="217673589"/>
    <s v="ID"/>
    <m/>
    <n v="70501345081"/>
    <s v="MDF"/>
    <m/>
    <n v="140000382547"/>
    <s v="TIN VERIFICATION SLIP"/>
    <m/>
    <n v="20416159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2T00:00:00"/>
    <m/>
    <m/>
    <s v="DONE AUDIT"/>
    <s v="ENDORSED TO HRIS"/>
    <m/>
    <s v="10.02.24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59"/>
    <s v="ALFONSO"/>
    <s v="ALLEN JOHN"/>
    <s v="FIGURA"/>
    <d v="2005-11-04T00:00:00"/>
    <n v="9708199236"/>
    <s v="infoallen7@gmail.com"/>
    <s v="YES"/>
    <s v="ORIGINAL NBI CLEARANCE SUBMITTED"/>
    <d v="2025-09-10T00:00:00"/>
    <d v="2024-09-24T00:00:00"/>
    <m/>
    <m/>
    <s v="NEGATIVE"/>
    <m/>
    <m/>
    <s v="COMPLETE"/>
    <s v="FIT TO WORK"/>
    <s v="ENDORSED"/>
    <s v="PENDING RESULT"/>
    <d v="2024-08-23T00:00:00"/>
    <m/>
    <s v="CIBI"/>
    <s v="PERSONAL RECORD"/>
    <m/>
    <n v="251338233"/>
    <s v="ID"/>
    <m/>
    <s v="07-251222211-1"/>
    <s v="MDF"/>
    <m/>
    <n v="121339125800"/>
    <s v="DIGITAL TIN ID"/>
    <m/>
    <n v="66018767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60"/>
    <s v="BACTAD"/>
    <s v="LATRELL JOHN"/>
    <s v="LAZO"/>
    <d v="2002-07-24T00:00:00"/>
    <n v="9620820488"/>
    <s v="latrellbactadd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8-23T00:00:00"/>
    <m/>
    <s v="CIBI"/>
    <s v="PERSONAL RECORD"/>
    <m/>
    <n v="253041078"/>
    <s v="MDR"/>
    <m/>
    <n v="70263059016"/>
    <s v="MDF"/>
    <m/>
    <n v="121350161679"/>
    <s v="1904 FORM"/>
    <m/>
    <n v="65938792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61"/>
    <s v="BAYLON"/>
    <s v="PATRICK"/>
    <s v="SOLOMON"/>
    <d v="2006-02-10T00:00:00"/>
    <n v="9472789331"/>
    <s v="marisanpatrick2@gmail.com"/>
    <s v="YES"/>
    <s v="ORIGINAL NBI CLEARANCE SUBMITTED"/>
    <d v="2025-09-02T00:00:00"/>
    <d v="2024-09-02T00:00:00"/>
    <m/>
    <m/>
    <s v="NEGATIVE"/>
    <m/>
    <m/>
    <s v="COMPLETE"/>
    <s v="FIT TO WORK"/>
    <s v="ENDORSED"/>
    <s v="PENDING RESULT"/>
    <d v="2024-08-23T00:00:00"/>
    <m/>
    <s v="CIBI"/>
    <s v="SS NUMBER SLIP"/>
    <m/>
    <n v="252363867"/>
    <s v="ID"/>
    <m/>
    <n v="12521316126"/>
    <s v="MDF"/>
    <m/>
    <n v="121344950279"/>
    <s v="DIGITAL TIN ID"/>
    <m/>
    <n v="65899117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4"/>
    <d v="2024-09-13T00:00:00"/>
    <d v="2024-09-20T00:00:00"/>
    <n v="22"/>
    <s v=""/>
    <s v="MARIA PLATON"/>
    <n v="0"/>
    <x v="6"/>
    <s v="CLARK -VXP0091"/>
    <x v="0"/>
    <s v="ACCOUNT ASSOCIATE"/>
    <s v="CLARK"/>
    <x v="36"/>
    <s v="COMCAST XM"/>
    <d v="2024-08-23T00:00:00"/>
    <n v="4270962"/>
    <s v="CORONEL JR."/>
    <s v="ROMMEL"/>
    <s v="ASICA"/>
    <d v="2005-01-04T00:00:00"/>
    <n v="9920229609"/>
    <s v="coronel.rommel54@gmail.com"/>
    <s v="NO"/>
    <s v="submitted nbi 09.20 but suffix discrep; as of 09.25 new appointment oct 1 - as per agent new release date Oct 15"/>
    <m/>
    <m/>
    <m/>
    <m/>
    <s v="NEGATIVE"/>
    <m/>
    <m/>
    <s v="COMPLETE"/>
    <s v="FIT TO WORK"/>
    <s v="ENDORSED"/>
    <s v="PENDING RESULT"/>
    <d v="2024-08-23T00:00:00"/>
    <m/>
    <s v="CIBI"/>
    <s v="E - FORM"/>
    <m/>
    <n v="250576795"/>
    <s v="ID"/>
    <m/>
    <n v="70263070958"/>
    <s v="MDF"/>
    <m/>
    <n v="121333738264"/>
    <s v="1904 FORM"/>
    <m/>
    <n v="65846785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03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4"/>
    <d v="2024-09-13T00:00:00"/>
    <d v="2024-09-20T00:00:00"/>
    <n v="22"/>
    <s v=""/>
    <s v="MARIA PLATON"/>
    <n v="0"/>
    <x v="6"/>
    <s v="CLARK -VXP0091"/>
    <x v="0"/>
    <s v="ACCOUNT ASSOCIATE"/>
    <s v="CLARK"/>
    <x v="36"/>
    <s v="COMCAST XM"/>
    <d v="2024-08-23T00:00:00"/>
    <n v="4270963"/>
    <s v="COSTIBOLO"/>
    <s v="JOMAR ANDREI"/>
    <s v="BAMBAO"/>
    <d v="2006-04-01T00:00:00"/>
    <n v="9984207629"/>
    <s v="jomarandreicostibolo@gmail.com"/>
    <s v="YES"/>
    <s v="ORIGINAL NBI CLEARANCE SUBMIITED"/>
    <d v="2025-09-02T00:00:00"/>
    <d v="2024-09-02T00:00:00"/>
    <m/>
    <m/>
    <s v="NEGATIVE"/>
    <m/>
    <m/>
    <s v="COMPLETE"/>
    <s v="FIT TO WORK"/>
    <s v="ENDORSED"/>
    <s v="PENDING RESULT"/>
    <d v="2024-08-23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n v="3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64"/>
    <s v="FLORES"/>
    <s v="ANGEL MHEA"/>
    <s v="BALOLON"/>
    <d v="2006-03-22T00:00:00"/>
    <n v="9532858995"/>
    <s v="angelmheaflores@gmail.com"/>
    <s v="YES"/>
    <s v="ORIGINAL NBI CLEARANCE SUBMITTED"/>
    <d v="2025-07-12T00:00:00"/>
    <d v="2024-07-26T00:00:00"/>
    <m/>
    <m/>
    <s v="NEGATIVE"/>
    <m/>
    <m/>
    <s v="COMPLETE"/>
    <s v="FIT TO WORK"/>
    <s v="ENDORSED"/>
    <s v="PENDING RESULT"/>
    <d v="2024-08-23T00:00:00"/>
    <m/>
    <s v="CIBI"/>
    <s v="PERSONAL RECORD"/>
    <m/>
    <n v="252572344"/>
    <s v="ID"/>
    <m/>
    <n v="72509475351"/>
    <s v="MDF"/>
    <m/>
    <n v="121346015640"/>
    <s v="DIGITAL TIN ID"/>
    <m/>
    <n v="65382219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9/32/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65"/>
    <s v="GAGUI"/>
    <s v="ANAMAE"/>
    <s v="MASA"/>
    <d v="2002-01-09T00:00:00"/>
    <n v="9166675085"/>
    <s v="anamaegagui09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8-23T00:00:00"/>
    <m/>
    <s v="CIBI"/>
    <s v="ONLINE STATIC"/>
    <m/>
    <n v="249335507"/>
    <s v="ID"/>
    <m/>
    <n v="70262316686"/>
    <s v="MDF"/>
    <m/>
    <n v="121322633969"/>
    <s v="ORUS"/>
    <m/>
    <n v="633561187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66"/>
    <s v="GARCIA"/>
    <s v="ANDREI JOHN"/>
    <s v="-"/>
    <d v="2002-03-25T00:00:00"/>
    <n v="9171321949"/>
    <s v="andreijohn.garcia25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8-23T00:00:00"/>
    <m/>
    <s v="CIBI"/>
    <s v="E-FORM"/>
    <m/>
    <n v="246842909"/>
    <s v="ID"/>
    <m/>
    <n v="212514252820"/>
    <s v="MDF"/>
    <m/>
    <n v="121300188972"/>
    <s v="1904 FORM"/>
    <m/>
    <n v="60984840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0"/>
    <x v="6"/>
    <s v="CLARK -VXP0091"/>
    <x v="0"/>
    <s v="ACCOUNT ASSOCIATE"/>
    <s v="CLARK"/>
    <x v="36"/>
    <s v="COMCAST XM"/>
    <d v="2024-08-23T00:00:00"/>
    <n v="4270967"/>
    <s v="GHANMI"/>
    <s v="SAMIR"/>
    <s v="VISDA"/>
    <d v="1988-03-21T00:00:00"/>
    <n v="9531143755"/>
    <s v="samirghanmi88@gmail.com"/>
    <s v="YES"/>
    <s v="ORIGINAL NBI CLEARANCE SUBMITTED"/>
    <d v="2025-02-23T00:00:00"/>
    <d v="2024-02-23T00:00:00"/>
    <m/>
    <m/>
    <s v="NEGATIVE"/>
    <m/>
    <m/>
    <s v="COMPLETE"/>
    <s v="FIT TO WORK"/>
    <s v="ENDORSED"/>
    <s v="PENDING RESULT"/>
    <d v="2024-08-23T00:00:00"/>
    <m/>
    <s v="CIBI"/>
    <m/>
    <m/>
    <n v="342519679"/>
    <s v="ID"/>
    <m/>
    <n v="70258884882"/>
    <s v="PAGIBIG LOYALTY CARD"/>
    <m/>
    <n v="121213446220"/>
    <s v="ORUS"/>
    <m/>
    <n v="342519679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PAST DUE"/>
    <s v="Sep"/>
    <x v="24"/>
    <d v="2024-09-13T00:00:00"/>
    <d v="2024-09-20T00:00:00"/>
    <n v="22"/>
    <s v=""/>
    <s v="MARIA PLATON"/>
    <n v="0"/>
    <x v="6"/>
    <s v="CLARK -VXP0091"/>
    <x v="0"/>
    <s v="ACCOUNT ASSOCIATE"/>
    <s v="CLARK"/>
    <x v="36"/>
    <s v="COMCAST XM"/>
    <d v="2024-08-23T00:00:00"/>
    <n v="4270968"/>
    <s v="JORGE"/>
    <s v="EULABELLE"/>
    <s v="BALAGTAS"/>
    <d v="1993-01-05T00:00:00"/>
    <n v="9096259667"/>
    <s v="alueknight19@gmail.com"/>
    <s v="NO"/>
    <s v="AUGUST 28 APPOINTMENT; as of 09.25 unresponsive"/>
    <m/>
    <m/>
    <m/>
    <m/>
    <s v="NEGATIVE"/>
    <m/>
    <m/>
    <s v="COMPLETE"/>
    <s v="FIT TO WORK"/>
    <s v="ENDORSED"/>
    <s v="PENDING RESULT"/>
    <d v="2024-08-23T00:00:00"/>
    <m/>
    <s v="CIBI"/>
    <m/>
    <m/>
    <m/>
    <m/>
    <m/>
    <m/>
    <m/>
    <m/>
    <m/>
    <s v="ORUS"/>
    <m/>
    <n v="278150791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09T00:00:00"/>
    <m/>
    <m/>
    <s v="DONE AUDIT"/>
    <s v="INCOMPLETE - PERS"/>
    <m/>
    <m/>
    <m/>
    <n v="1"/>
    <n v="0"/>
    <n v="1"/>
    <n v="1"/>
    <n v="1"/>
    <n v="0"/>
    <n v="0"/>
    <n v="0"/>
    <n v="1"/>
    <n v="1"/>
    <n v="1"/>
    <n v="0"/>
    <n v="1"/>
    <n v="1"/>
    <n v="0"/>
    <n v="0"/>
    <m/>
    <n v="3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69"/>
    <s v="LAZO"/>
    <s v="LAURENCE ANGELO"/>
    <s v="BERNARDINO"/>
    <d v="2001-09-05T00:00:00"/>
    <n v="9770823619"/>
    <s v="laurenceangelolazo05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8-23T00:00:00"/>
    <m/>
    <s v="CIBI"/>
    <s v="PERSONAL RECORD"/>
    <m/>
    <n v="253040972"/>
    <s v="MDR"/>
    <m/>
    <n v="70263059059"/>
    <s v="MDF"/>
    <m/>
    <n v="121350269972"/>
    <s v="1904 FORM"/>
    <m/>
    <n v="65938826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4"/>
    <d v="2024-09-13T00:00:00"/>
    <d v="2024-09-20T00:00:00"/>
    <n v="22"/>
    <s v=""/>
    <s v="MARIA PLATON"/>
    <n v="0"/>
    <x v="6"/>
    <s v="CLARK -VXP0091"/>
    <x v="1"/>
    <s v="ACCOUNT ASSOCIATE"/>
    <s v="CLARK"/>
    <x v="36"/>
    <s v="COMCAST XM"/>
    <d v="2024-08-23T00:00:00"/>
    <n v="4270970"/>
    <s v="LEGASTO"/>
    <s v="ROMNICK ZEUS"/>
    <s v="BARTOLOME"/>
    <d v="1986-08-18T00:00:00"/>
    <n v="9664838794"/>
    <s v="legastoromnickzeus@gmail.com"/>
    <s v="NO"/>
    <s v="FOR PICK UP - as of 09.25 unresponsive"/>
    <m/>
    <m/>
    <m/>
    <m/>
    <s v="NEGATIVE"/>
    <m/>
    <m/>
    <s v="COMPLETE"/>
    <s v="FIT TO WORK"/>
    <s v="ENDORSED"/>
    <s v="PENDING RESULT"/>
    <d v="2024-08-23T00:00:00"/>
    <m/>
    <s v="CIBI"/>
    <m/>
    <m/>
    <m/>
    <m/>
    <m/>
    <n v="10507471221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03T00:00:00"/>
    <m/>
    <m/>
    <s v="DONE AUDIT"/>
    <s v="ENDORSED TO HRIS"/>
    <m/>
    <s v="10.02.24 JOHAN"/>
    <m/>
    <n v="1"/>
    <n v="0"/>
    <n v="1"/>
    <n v="1"/>
    <n v="1"/>
    <n v="0"/>
    <n v="0"/>
    <n v="0"/>
    <n v="0"/>
    <n v="1"/>
    <n v="1"/>
    <n v="0"/>
    <n v="1"/>
    <n v="1"/>
    <n v="1"/>
    <n v="0"/>
    <m/>
    <n v="2"/>
  </r>
  <r>
    <s v="LUZON 1"/>
    <s v="OTHERS"/>
    <s v="PAST DUE"/>
    <s v="Sep"/>
    <x v="24"/>
    <d v="2024-09-13T00:00:00"/>
    <d v="2024-09-20T00:00:00"/>
    <n v="22"/>
    <s v=""/>
    <s v="MARIA PLATON"/>
    <n v="0"/>
    <x v="6"/>
    <s v="CLARK -VXP0091"/>
    <x v="0"/>
    <s v="ACCOUNT ASSOCIATE"/>
    <s v="CLARK"/>
    <x v="36"/>
    <s v="COMCAST XM"/>
    <d v="2024-08-23T00:00:00"/>
    <n v="4270971"/>
    <s v="PEÑA"/>
    <s v="GLAIZA MARIE"/>
    <s v="VICENTE"/>
    <d v="2001-07-28T00:00:00"/>
    <n v="9369619589"/>
    <s v="glaiza.pena28@gmail.com"/>
    <s v="NO"/>
    <s v="AUGUST 27 APPOINTMENT - as of 09.25 unresponsive"/>
    <m/>
    <m/>
    <m/>
    <m/>
    <s v="NEGATIVE"/>
    <m/>
    <m/>
    <s v="COMPLETE"/>
    <s v="FIT TO WORK"/>
    <s v="ENDORSED"/>
    <s v="PENDING RESULT"/>
    <d v="2024-08-23T00:00:00"/>
    <m/>
    <s v="CIBI"/>
    <s v="PERSONAL RECORD"/>
    <m/>
    <n v="252912771"/>
    <s v="MDR"/>
    <m/>
    <n v="22503390373"/>
    <m/>
    <m/>
    <m/>
    <s v="1904 FORM"/>
    <m/>
    <n v="65792524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m/>
    <m/>
    <m/>
    <m/>
    <m/>
    <m/>
    <m/>
    <s v="YES"/>
    <m/>
    <s v="YES"/>
    <d v="2024-09-03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72"/>
    <s v="REYES"/>
    <s v="MYLENE"/>
    <s v="AMARO"/>
    <d v="2001-09-09T00:00:00"/>
    <n v="9658566832"/>
    <s v="mylenereyes526@gmail.com"/>
    <s v="YES"/>
    <s v="ORIGINAL NBI CLEARANCE SUBMITTED"/>
    <d v="2025-08-29T00:00:00"/>
    <d v="2024-09-12T00:00:00"/>
    <m/>
    <m/>
    <s v="NEGATIVE"/>
    <m/>
    <m/>
    <s v="COMPLETE"/>
    <s v="FIT TO WORK"/>
    <s v="ENDORSED"/>
    <s v="PENDING RESULT"/>
    <d v="2024-08-23T00:00:00"/>
    <m/>
    <s v="CIBI"/>
    <s v="SS NUMBER SLIP"/>
    <m/>
    <n v="3507762385"/>
    <s v="MDR"/>
    <m/>
    <n v="82017574783"/>
    <s v="MDF"/>
    <m/>
    <n v="121283740180"/>
    <s v="TIN ID"/>
    <m/>
    <n v="65849873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73"/>
    <s v="RICARDO"/>
    <s v="CRISTINE ANN"/>
    <s v="DASALLA"/>
    <d v="1980-08-08T00:00:00"/>
    <n v="9667061465"/>
    <s v="tinadasalla08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23T00:00:00"/>
    <m/>
    <s v="CIBI"/>
    <s v="E - FORM"/>
    <m/>
    <n v="245062968"/>
    <s v="ID"/>
    <m/>
    <n v="70259596317"/>
    <s v="MDF"/>
    <m/>
    <n v="121349777241"/>
    <s v="TIN ID"/>
    <m/>
    <n v="657132379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74"/>
    <s v="RUEDA"/>
    <s v="ELIJAH"/>
    <s v="ACERDANO"/>
    <d v="2001-01-02T00:00:00"/>
    <n v="9272918926"/>
    <s v="jayrueda28@gmail.com"/>
    <s v="YES"/>
    <s v="ORIGINAL NBI CLEARANCE SUBMITTED"/>
    <d v="2025-07-22T00:00:00"/>
    <d v="2024-07-31T00:00:00"/>
    <m/>
    <m/>
    <s v="NEGATIVE"/>
    <m/>
    <m/>
    <s v="COMPLETE"/>
    <s v="FIT TO WORK"/>
    <s v="ENDORSED"/>
    <s v="PENDING RESULT"/>
    <d v="2024-08-23T00:00:00"/>
    <m/>
    <s v="CIBI"/>
    <s v="PERSONAL RECORD"/>
    <m/>
    <n v="252568617"/>
    <s v="MDR"/>
    <m/>
    <n v="72511287511"/>
    <s v="MDF"/>
    <m/>
    <n v="121349412361"/>
    <s v="DIGITAL TIN ID"/>
    <m/>
    <n v="65853768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75"/>
    <s v="SAMONTE"/>
    <s v="ARVIN KENT"/>
    <s v="HILARIO"/>
    <d v="2001-08-09T00:00:00"/>
    <n v="9812410901"/>
    <s v="samontearvinkent23@gmail.com"/>
    <s v="YES"/>
    <s v="ORIGINAL NBI CLEARANCE SUBMITTED"/>
    <d v="2025-09-02T00:00:00"/>
    <d v="2024-09-16T00:00:00"/>
    <m/>
    <m/>
    <s v="NEGATIVE"/>
    <m/>
    <m/>
    <s v="COMPLETE"/>
    <s v="FIT TO WORK"/>
    <s v="ENDORSED"/>
    <s v="PENDING RESULT"/>
    <d v="2024-08-23T00:00:00"/>
    <m/>
    <s v="CIBI"/>
    <s v="ONLINE STATIC"/>
    <m/>
    <n v="253028428"/>
    <s v="MDR"/>
    <m/>
    <n v="30271070973"/>
    <s v="MDF"/>
    <m/>
    <n v="121349787608"/>
    <s v="DIGITAL TIN ID"/>
    <m/>
    <n v="65843768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 "/>
    <m/>
    <s v="10.02.24 MS.BELLE"/>
    <m/>
    <n v="1"/>
    <n v="1"/>
    <n v="1"/>
    <n v="1"/>
    <n v="1"/>
    <n v="1"/>
    <n v="1"/>
    <n v="1"/>
    <n v="1"/>
    <n v="1"/>
    <n v="1"/>
    <n v="0"/>
    <n v="1"/>
    <n v="0"/>
    <n v="0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3T00:00:00"/>
    <n v="4270976"/>
    <s v="TESORO"/>
    <s v="JOHN JEROME"/>
    <s v="FERNANDO"/>
    <d v="1996-07-18T00:00:00"/>
    <n v="9752596332"/>
    <s v="JohnJayome@gmail.com"/>
    <s v="YES"/>
    <s v="ORIGINAL NBI CLEARANCE SUBMITTED"/>
    <d v="2025-04-24T00:00:00"/>
    <d v="2024-07-28T00:00:00"/>
    <m/>
    <m/>
    <s v="NEGATIVE"/>
    <m/>
    <m/>
    <s v="COMPLETE"/>
    <s v="FIT TO WORK"/>
    <s v="ENDORSED"/>
    <s v="PENDING RESULT"/>
    <d v="2024-08-23T00:00:00"/>
    <m/>
    <s v="CIBI"/>
    <s v="ONLINE STATIC"/>
    <m/>
    <n v="246347129"/>
    <s v="MDR"/>
    <m/>
    <n v="210256891136"/>
    <s v="MDF"/>
    <m/>
    <n v="121263444950"/>
    <s v="TIN VERIFICATION SLIP"/>
    <m/>
    <n v="364197087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d v="2024-09-13T00:00:00"/>
    <d v="2024-09-20T00:00:00"/>
    <n v="22"/>
    <s v=""/>
    <s v="MARIA PLATON"/>
    <n v="0"/>
    <x v="6"/>
    <s v="CLARK -VXP0091"/>
    <x v="0"/>
    <s v="ACCOUNT ASSOCIATE"/>
    <s v="CLARK"/>
    <x v="36"/>
    <s v="COMCAST XM"/>
    <d v="2024-08-23T00:00:00"/>
    <n v="4270977"/>
    <s v="TORRES"/>
    <s v="MICHELLE ANN"/>
    <s v="PIZON"/>
    <d v="1985-09-24T00:00:00"/>
    <n v="9265519517"/>
    <s v="reyesashee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23T00:00:00"/>
    <m/>
    <s v="CIBI"/>
    <s v="E - FORM"/>
    <m/>
    <n v="3392976991"/>
    <s v="PHIC"/>
    <m/>
    <n v="212005690444"/>
    <s v="MDF"/>
    <m/>
    <n v="121349796569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4T00:00:00"/>
    <n v="4270995"/>
    <s v="CAOAGDAN"/>
    <s v="NICOLE"/>
    <s v="OLIVEROS"/>
    <d v="2003-07-29T00:00:00"/>
    <n v="9764926337"/>
    <s v="nicoleoliveroscaoagdan@gmail.com"/>
    <s v="YES"/>
    <s v="ORIGINAL NBI CLEARANCE SUBMITTED"/>
    <d v="2025-05-20T00:00:00"/>
    <d v="2024-05-20T00:00:00"/>
    <m/>
    <m/>
    <s v="NEGATIVE"/>
    <m/>
    <m/>
    <s v="COMPLETE"/>
    <s v="FIT TO WORK"/>
    <s v="ENDORSED"/>
    <s v="PENDING RESULT"/>
    <d v="2024-08-24T00:00:00"/>
    <m/>
    <s v="CIBI"/>
    <s v=" SS VERIFICATION SLIP"/>
    <m/>
    <n v="248760131"/>
    <s v="ID"/>
    <m/>
    <n v="70262894191"/>
    <s v="MDF"/>
    <m/>
    <n v="121341926753"/>
    <s v="DIGITAL TIN ID"/>
    <m/>
    <n v="6594145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4"/>
    <d v="2024-09-13T00:00:00"/>
    <d v="2024-09-20T00:00:00"/>
    <n v="22"/>
    <s v=""/>
    <s v="MARIA PLATON"/>
    <n v="0"/>
    <x v="6"/>
    <s v="CLARK -VXP0091"/>
    <x v="0"/>
    <s v="ACCOUNT ASSOCIATE"/>
    <s v="CLARK"/>
    <x v="36"/>
    <s v="COMCAST XM"/>
    <d v="2024-08-24T00:00:00"/>
    <n v="4270996"/>
    <s v="MEDINA"/>
    <s v="CYNTHIA"/>
    <s v="LIBUT"/>
    <d v="1982-11-08T00:00:00"/>
    <n v="9682551616"/>
    <s v="medinacl08@gmail.com"/>
    <s v="NO"/>
    <s v="SEPT 13 APPOINTMENT - ROB - BALIBAGO"/>
    <m/>
    <m/>
    <m/>
    <m/>
    <s v="NEGATIVE"/>
    <m/>
    <m/>
    <s v="COMPLETE"/>
    <s v="FIT TO WORK"/>
    <s v="ENDORSED"/>
    <s v="PENDING RESULT"/>
    <d v="2024-08-24T00:00:00"/>
    <m/>
    <s v="CIBI"/>
    <m/>
    <m/>
    <m/>
    <s v="ID"/>
    <m/>
    <n v="70253946553"/>
    <s v="MDF"/>
    <m/>
    <n v="12089054249"/>
    <s v="ORUS"/>
    <m/>
    <n v="245389557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m/>
    <m/>
    <m/>
    <m/>
    <m/>
    <m/>
    <m/>
    <s v="YES"/>
    <m/>
    <s v="YES"/>
    <d v="2024-09-09T00:00:00"/>
    <m/>
    <m/>
    <s v="DONE AUDIT"/>
    <s v="INCOMPLETE - PERS"/>
    <m/>
    <m/>
    <m/>
    <n v="1"/>
    <n v="0"/>
    <n v="1"/>
    <n v="1"/>
    <n v="1"/>
    <n v="0"/>
    <n v="1"/>
    <n v="1"/>
    <n v="1"/>
    <n v="1"/>
    <n v="1"/>
    <n v="0"/>
    <n v="1"/>
    <n v="1"/>
    <n v="0"/>
    <n v="0"/>
    <m/>
    <n v="5"/>
  </r>
  <r>
    <s v="LUZON 1"/>
    <s v="OTHERS"/>
    <s v="COMPLETED"/>
    <s v="Sep"/>
    <x v="24"/>
    <d v="2024-09-13T00:00:00"/>
    <d v="2024-09-20T00:00:00"/>
    <n v="22"/>
    <s v=""/>
    <s v="MARIA PLATON"/>
    <n v="1"/>
    <x v="6"/>
    <s v="CLARK -VXP0091"/>
    <x v="0"/>
    <s v="ACCOUNT ASSOCIATE"/>
    <s v="CLARK"/>
    <x v="36"/>
    <s v="COMCAST XM"/>
    <d v="2024-08-24T00:00:00"/>
    <n v="4270997"/>
    <s v="BARENAS"/>
    <s v="ROSEWYNE"/>
    <s v="REONDANGGA"/>
    <d v="1996-01-28T00:00:00"/>
    <n v="9100510008"/>
    <s v="winebarcenas13@gmail.com"/>
    <s v="YES"/>
    <s v="ORIGINAL NBI CLEARANCE SUBMITTED"/>
    <d v="2025-09-03T00:00:00"/>
    <d v="2024-09-03T00:00:00"/>
    <m/>
    <m/>
    <s v="NEGATIVE"/>
    <m/>
    <m/>
    <s v="COMPLETE"/>
    <s v="FIT TO WORK"/>
    <s v="ENDORSED"/>
    <s v="PENDING RESULT"/>
    <d v="2024-08-24T00:00:00"/>
    <m/>
    <s v="CIBI"/>
    <s v="PERSONAL RECORD"/>
    <m/>
    <n v="3522013718"/>
    <s v="MDR"/>
    <m/>
    <n v="70263098321"/>
    <s v="MDF"/>
    <m/>
    <n v="12129903606"/>
    <s v="DIGITAL TIN ID"/>
    <m/>
    <n v="659012860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47"/>
    <s v="AGASA"/>
    <s v="ROMEO"/>
    <s v="SANTIAGO"/>
    <d v="2001-09-22T00:00:00"/>
    <n v="9176931809"/>
    <s v="ROMEO.AGASA5@GMAIL.COM"/>
    <s v="YES"/>
    <s v=" ORIGINAL NBI CLEARANCE SUBMITTED"/>
    <d v="2025-05-22T00:00:00"/>
    <d v="2024-08-12T00:00:00"/>
    <m/>
    <m/>
    <s v="NEGATIVE"/>
    <m/>
    <m/>
    <s v="COMPLETE"/>
    <s v="FIT TO WORK"/>
    <s v="ENDORSED"/>
    <s v="PENDING RESULT"/>
    <d v="2024-08-30T00:00:00"/>
    <m/>
    <s v="CIBI"/>
    <s v="PERSONAL RECORD"/>
    <m/>
    <n v="250539156"/>
    <s v="ID"/>
    <m/>
    <n v="70262895805"/>
    <s v="MDF"/>
    <m/>
    <n v="121341787110"/>
    <s v="DIGITAL TIN ID"/>
    <m/>
    <n v="650575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48"/>
    <s v="ALBERTO"/>
    <s v="ANN PATRICE"/>
    <s v="RONQUILLO"/>
    <d v="2002-10-03T00:00:00"/>
    <n v="9560052158"/>
    <s v="ALBERTOANNE8@GMAIL.COM"/>
    <s v="NO"/>
    <s v="SEPT 26 RELEASE - SAN FERNANDO"/>
    <m/>
    <m/>
    <m/>
    <m/>
    <s v="NEGATIVE"/>
    <m/>
    <m/>
    <s v="COMPLETE"/>
    <s v="FIT TO WORK"/>
    <s v="ENDORSED"/>
    <s v="PENDING RESULT"/>
    <d v="2024-08-30T00:00:00"/>
    <m/>
    <s v="CIBI"/>
    <s v="PERSONAL RECORD"/>
    <m/>
    <n v="252267497"/>
    <s v="MDR"/>
    <m/>
    <n v="70262650373"/>
    <s v="MDF"/>
    <m/>
    <n v="121349860012"/>
    <s v="ONLINE REGISTRATION"/>
    <m/>
    <n v="65730344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49"/>
    <s v="BACLIG"/>
    <s v="ROGELIO JR"/>
    <s v="SILVESTRE"/>
    <d v="2001-07-29T00:00:00"/>
    <n v="9662663939"/>
    <s v="ROGELIOSILVESTREBACLINGJR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E - FORM"/>
    <m/>
    <n v="245393297"/>
    <s v="MDR"/>
    <m/>
    <n v="210259060529"/>
    <m/>
    <m/>
    <m/>
    <s v="DIGITAL TIN ID"/>
    <m/>
    <n v="65024651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50"/>
    <s v="BANAN"/>
    <s v="MA. KHALIL JOYCE"/>
    <s v="BATARA"/>
    <d v="2000-10-31T00:00:00"/>
    <n v="9936646099"/>
    <s v="BANANMAKHALILJOYCE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PERSONAL RECORD"/>
    <m/>
    <n v="129037213"/>
    <s v="MDR"/>
    <m/>
    <n v="60502485868"/>
    <s v="MDF"/>
    <m/>
    <n v="121248505741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51"/>
    <s v="BARAL"/>
    <s v="REY ELEAZAR"/>
    <s v="VILLAFRANCA"/>
    <d v="2000-12-10T00:00:00"/>
    <n v="9166065714"/>
    <s v="RVBARAL10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30T00:00:00"/>
    <m/>
    <s v="CIBI"/>
    <s v="PERSONAL RECORD"/>
    <m/>
    <n v="252887440"/>
    <s v="MDR"/>
    <m/>
    <n v="72528508058"/>
    <s v="MDF"/>
    <m/>
    <n v="121348502857"/>
    <s v="TIN ID"/>
    <m/>
    <n v="60824110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52"/>
    <s v="BOGNOT"/>
    <s v="ELMIE"/>
    <s v="MORALES"/>
    <d v="1999-11-22T00:00:00"/>
    <n v="9066758963"/>
    <s v="MARICHUMORALES22@GMAIL.COM"/>
    <s v="YES"/>
    <s v="ORIGINAL NBI CLEARANCE SUBMITTED"/>
    <d v="2025-08-20T00:00:00"/>
    <d v="2024-08-20T00:00:00"/>
    <m/>
    <m/>
    <s v="NEGATIVE"/>
    <m/>
    <m/>
    <s v="COMPLETE"/>
    <s v="FIT TO WORK"/>
    <s v="ENDORSED"/>
    <s v="PENDING RESULT"/>
    <d v="2024-08-30T00:00:00"/>
    <m/>
    <s v="CIBI"/>
    <s v="PERSONAL RECORD"/>
    <m/>
    <n v="252969494"/>
    <s v="ID"/>
    <m/>
    <n v="70259812494"/>
    <s v="MDF"/>
    <m/>
    <n v="121349177711"/>
    <s v="DIGITAL TIN ID"/>
    <m/>
    <n v="65467836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53"/>
    <s v="CALUANG"/>
    <s v="ABDUL HAFID"/>
    <s v="CUENCO"/>
    <d v="2000-09-19T00:00:00"/>
    <n v="9297148092"/>
    <s v="CALUANGABDULHAFID@Gmail.com"/>
    <s v="NO "/>
    <s v="FOR APPOINTMENT"/>
    <m/>
    <m/>
    <m/>
    <m/>
    <s v="NEGATIVE"/>
    <m/>
    <m/>
    <s v="COMPLETE"/>
    <s v="FIT TO WORK"/>
    <s v="ENDORSED"/>
    <s v="PENDING RESULT"/>
    <d v="2024-08-30T00:00:00"/>
    <m/>
    <s v="CIBI"/>
    <m/>
    <s v="FOR R1A"/>
    <s v="02-4857563-0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n v="2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54"/>
    <s v="CANLAS"/>
    <s v="JESSIKA RIANNE"/>
    <m/>
    <d v="1997-12-20T00:00:00"/>
    <n v="9757747224"/>
    <s v="JESSIKACANLAS20@GMAIL.COM"/>
    <s v="YES"/>
    <s v="ORIGINAL NBI CLEARANCE SUBMITTED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243221918"/>
    <s v="MDR"/>
    <m/>
    <n v="70511369442"/>
    <s v="PAGIBIG ID"/>
    <m/>
    <n v="121236901675"/>
    <s v="TIN ID"/>
    <m/>
    <n v="3812749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55"/>
    <s v="FELICIANO"/>
    <s v="ELIJAH RUVY"/>
    <s v="LUBI"/>
    <d v="2002-02-22T00:00:00"/>
    <n v="9556597481"/>
    <s v="ELIJAHRUVY@GMAIL.COM"/>
    <s v="YES"/>
    <s v=" ORIGINAL NBI CLEARANCE SUBMITTED"/>
    <d v="2025-08-01T00:00:00"/>
    <d v="2024-08-01T00:00:00"/>
    <m/>
    <m/>
    <s v="NEGATIVE"/>
    <m/>
    <m/>
    <s v="COMPLETE"/>
    <s v="FIT TO WORK"/>
    <s v="ENDORSED"/>
    <s v="PENDING RESULT"/>
    <d v="2024-08-30T00:00:00"/>
    <m/>
    <s v="CIBI"/>
    <s v="E - FORM"/>
    <m/>
    <n v="252792069"/>
    <s v="ID"/>
    <m/>
    <n v="212539636240"/>
    <s v="MDF"/>
    <m/>
    <n v="121349860045"/>
    <s v="DIGITAL TIN ID"/>
    <m/>
    <n v="6581224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56"/>
    <s v="GAMUROT"/>
    <s v="MARY JANE"/>
    <s v="ACEDILLA"/>
    <d v="1998-05-22T00:00:00"/>
    <n v="9669949523"/>
    <s v="MARYARTEMIS@OUTLOOK.COM"/>
    <s v="YES"/>
    <s v=" ORIGINAL NBI CLEARANCE SUBMITTED"/>
    <d v="2025-09-02T00:00:00"/>
    <d v="2024-09-02T00:00:00"/>
    <m/>
    <m/>
    <s v="NEGATIVE"/>
    <m/>
    <m/>
    <s v="COMPLETE"/>
    <s v="FIT TO WORK"/>
    <s v="ENDORSED"/>
    <s v="PENDING RESULT"/>
    <d v="2024-08-30T00:00:00"/>
    <m/>
    <s v="CIBI"/>
    <s v="ONLINE STATIC"/>
    <m/>
    <n v="242735926"/>
    <s v="ID"/>
    <m/>
    <n v="22511330916"/>
    <s v="MDF"/>
    <m/>
    <n v="121209741898"/>
    <s v="TIN VERIFICATION SLIP"/>
    <m/>
    <n v="341468523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57"/>
    <s v="HECHONA"/>
    <s v="CHARLIE"/>
    <s v="BARDELOSA"/>
    <d v="2002-12-11T00:00:00"/>
    <n v="9493006582"/>
    <s v="RITZANGELHABITAN@GMAIL.COM"/>
    <s v="YES"/>
    <s v=" ORIGINAL NBI CLEARANCE SUBMITTED"/>
    <d v="2025-08-29T00:00:00"/>
    <d v="2024-08-29T00:00:00"/>
    <m/>
    <m/>
    <s v="NEGATIVE"/>
    <m/>
    <m/>
    <s v="COMPLETE"/>
    <s v="FIT TO WORK"/>
    <s v="ENDORSED"/>
    <s v="PENDING RESULT"/>
    <d v="2024-08-30T00:00:00"/>
    <m/>
    <s v="CIBI"/>
    <s v="ONLINE STATIC"/>
    <m/>
    <n v="248862314"/>
    <s v="ID"/>
    <m/>
    <n v="70262192049"/>
    <s v="MDF"/>
    <m/>
    <n v="121318780708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58"/>
    <s v="IMPERIAL"/>
    <s v="YRRA LAURIEH"/>
    <s v="GALANO"/>
    <d v="2001-05-13T00:00:00"/>
    <n v="9469334239"/>
    <s v="YRRALAIREPMI143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8-30T00:00:00"/>
    <m/>
    <s v="CIBI"/>
    <s v="SS NUMBER SLIP"/>
    <m/>
    <n v="251718617"/>
    <s v="ID"/>
    <m/>
    <n v="42501304012"/>
    <s v="MDF"/>
    <m/>
    <n v="121341198293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59"/>
    <s v="LACSINA"/>
    <s v="ALBERT"/>
    <s v="RIVERA"/>
    <d v="1969-08-03T00:00:00"/>
    <n v="9469334239"/>
    <s v="ARLACSINA3@GMAIL.COM"/>
    <s v="YES"/>
    <s v=" ORIGINAL NBI CLEARANCE SUBMITTED"/>
    <d v="2025-08-01T00:00:00"/>
    <d v="2024-08-12T00:00:00"/>
    <m/>
    <m/>
    <s v="NEGATIVE"/>
    <m/>
    <m/>
    <s v="COMPLETE"/>
    <s v="FIT TO WORK"/>
    <s v="ENDORSED"/>
    <s v="PENDING RESULT"/>
    <d v="2024-08-30T00:00:00"/>
    <m/>
    <s v="CIBI"/>
    <s v="ONLINE STATIC"/>
    <m/>
    <n v="3305860269"/>
    <s v="ID"/>
    <m/>
    <n v="70250292986"/>
    <s v="PAGIBIG ID"/>
    <m/>
    <n v="121000262608"/>
    <s v="ORUS"/>
    <m/>
    <n v="148497124"/>
    <s v="N/A"/>
    <s v="N/A"/>
    <s v="N/A"/>
    <s v="N/A"/>
    <s v="N/A"/>
    <s v="N/A"/>
    <m/>
    <m/>
    <m/>
    <s v="N/A"/>
    <s v="YES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60"/>
    <s v="LLANETA"/>
    <s v="ANGELO NEIL"/>
    <s v="-"/>
    <d v="1989-01-17T00:00:00"/>
    <n v="9053221409"/>
    <s v="ANLLANETA.BIZ@GMAIL.COM"/>
    <s v="YES"/>
    <s v="ORIGINAL NBI CLEARANCE SUBMITTED"/>
    <d v="2025-09-09T00:00:00"/>
    <d v="2024-09-24T00:00:00"/>
    <m/>
    <m/>
    <s v="NEGATIVE"/>
    <m/>
    <m/>
    <s v="COMPLETE"/>
    <s v="FIT TO WORK"/>
    <s v="ENDORSED"/>
    <s v="PENDING RESULT"/>
    <d v="2024-08-30T00:00:00"/>
    <m/>
    <s v="CIBI"/>
    <s v="E - FORM"/>
    <m/>
    <n v="234428526"/>
    <s v="ID"/>
    <m/>
    <n v="70256055706"/>
    <s v="MDF"/>
    <m/>
    <n v="121179952401"/>
    <s v="TIN ID"/>
    <m/>
    <n v="26761631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61"/>
    <s v="MANALAC"/>
    <s v="SALVE REGINA"/>
    <s v="CUYUGAN"/>
    <d v="1969-07-24T00:00:00"/>
    <n v="9157738871"/>
    <s v="REGINAMANALAC512@GMAIL.COM"/>
    <s v="NO"/>
    <s v="SEPT 2 APPOINTMENT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230344413"/>
    <s v="MDR"/>
    <m/>
    <n v="70259570407"/>
    <s v="MDF"/>
    <m/>
    <n v="121349563327"/>
    <s v="ORUS"/>
    <m/>
    <n v="430083718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62"/>
    <s v="MORENO"/>
    <s v="AVRIL JAM"/>
    <s v="MEDINA"/>
    <d v="2004-04-23T00:00:00"/>
    <n v="9917622758"/>
    <s v="AVRILJAMMORENO@GMAIL.COM"/>
    <s v="YES"/>
    <s v="ORIGINAL NBI CLEARANCE SUBMITTED"/>
    <d v="2025-09-10T00:00:00"/>
    <d v="2024-09-23T00:00:00"/>
    <m/>
    <m/>
    <s v="NEGATIVE"/>
    <m/>
    <m/>
    <s v="COMPLETE"/>
    <s v="FIT TO WORK"/>
    <s v="ENDORSED"/>
    <s v="PENDING RESULT"/>
    <d v="2024-08-30T00:00:00"/>
    <m/>
    <s v="CIBI"/>
    <m/>
    <s v="FOR R1A"/>
    <s v="02-5309893-7"/>
    <s v="ID"/>
    <m/>
    <n v="72502883713"/>
    <m/>
    <m/>
    <m/>
    <s v="1904 FORM"/>
    <m/>
    <n v="65862583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1"/>
    <n v="0"/>
    <n v="1"/>
    <n v="1"/>
    <n v="1"/>
    <n v="0"/>
    <n v="1"/>
    <n v="1"/>
    <n v="0"/>
    <n v="0"/>
    <m/>
    <n v="5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63"/>
    <s v="MULLON"/>
    <s v="LOUIE JR"/>
    <s v="SANTIAGO"/>
    <d v="2005-10-17T00:00:00"/>
    <n v="9398292591"/>
    <s v="JRLOUIE17@GMAIL.COM"/>
    <s v="YES"/>
    <s v="ORIGINAL NBI CLEARANCE SUBMITTED"/>
    <d v="2025-08-27T00:00:00"/>
    <d v="2024-09-09T00:00:00"/>
    <m/>
    <m/>
    <s v="NEGATIVE"/>
    <m/>
    <m/>
    <s v="COMPLETE"/>
    <s v="FIT TO WORK"/>
    <s v="ENDORSED"/>
    <s v="PENDING RESULT"/>
    <d v="2024-08-30T00:00:00"/>
    <m/>
    <s v="CIBI"/>
    <s v="PERSONAL RECORD"/>
    <m/>
    <n v="252239551"/>
    <m/>
    <m/>
    <m/>
    <m/>
    <m/>
    <m/>
    <s v="ORUS"/>
    <m/>
    <n v="65831317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64"/>
    <s v="ONIT"/>
    <s v="JOSEPH JARED"/>
    <s v="DELA CRUZ"/>
    <d v="2001-10-12T00:00:00"/>
    <n v="9275765348"/>
    <s v="JAREDONIT5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8-30T00:00:00"/>
    <m/>
    <s v="CIBI"/>
    <s v="SS NUMBER SLIP"/>
    <m/>
    <n v="249466133"/>
    <s v="ID"/>
    <m/>
    <n v="72502998820"/>
    <s v="MDF"/>
    <m/>
    <n v="121323738865"/>
    <s v="DIGITAL TIN ID"/>
    <m/>
    <n v="6579694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65"/>
    <s v="PASAMONTE"/>
    <s v="LUIGI"/>
    <s v="CUSTODIO"/>
    <s v="06/18,2005"/>
    <n v="9128041273"/>
    <s v="PASAMONTELUIGI07@GMAIL.COM"/>
    <s v="YES"/>
    <s v="ORIGINAL NBI CLEARANCE SUBMIITED"/>
    <d v="2025-09-02T00:00:00"/>
    <d v="2024-09-02T00:00:00"/>
    <m/>
    <m/>
    <s v="NEGATIVE"/>
    <m/>
    <m/>
    <s v="COMPLETE"/>
    <s v="FIT TO WORK"/>
    <s v="ENDORSED"/>
    <s v="PENDING RESULT"/>
    <d v="2024-08-30T00:00:00"/>
    <m/>
    <s v="CIBI"/>
    <s v="SS NUMBER SLIP"/>
    <m/>
    <n v="253037370"/>
    <s v="ID"/>
    <m/>
    <n v="72527365393"/>
    <s v="MDF"/>
    <m/>
    <n v="121350236609"/>
    <s v="DIGITAL TIN ID"/>
    <m/>
    <n v="65831782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0T00:00:00"/>
    <n v="4271266"/>
    <s v="TABUNDA"/>
    <s v="EDGAR JR."/>
    <s v="PERACION"/>
    <d v="2000-04-22T00:00:00"/>
    <n v="9216190123"/>
    <s v="ETABUNDA11@GMAIL.COM"/>
    <s v="YES"/>
    <s v="ORIGINAL NBI CLEARANCE SUBMITTED"/>
    <d v="2025-09-04T00:00:00"/>
    <d v="2024-09-18T00:00:00"/>
    <m/>
    <m/>
    <s v="NEGATIVE"/>
    <m/>
    <m/>
    <s v="COMPLETE"/>
    <s v="FIT TO WORK"/>
    <s v="ENDORSED"/>
    <s v="PENDING RESULT"/>
    <d v="2024-08-30T00:00:00"/>
    <m/>
    <s v="CIBI"/>
    <s v="SS NUMBER SLIP"/>
    <m/>
    <n v="3503849587"/>
    <s v="MDR"/>
    <m/>
    <n v="70259597720"/>
    <s v="PAGIBIG ID"/>
    <m/>
    <n v="121279030878"/>
    <s v="DIGITAL TIN ID"/>
    <m/>
    <n v="65838558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0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0T00:00:00"/>
    <n v="4271267"/>
    <s v="VILLASIN"/>
    <s v="CAINE EURI"/>
    <s v="ARCEO"/>
    <d v="2002-07-31T00:00:00"/>
    <n v="9453512551"/>
    <s v="caineeuri31@gmail.com"/>
    <s v="YES"/>
    <s v=" ORIGINAL NBI CLEARANCE SUBMITTED"/>
    <d v="2025-09-03T00:00:00"/>
    <d v="2024-09-03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66901"/>
    <s v="ID"/>
    <m/>
    <n v="72513125497"/>
    <s v="MDF"/>
    <m/>
    <n v="121349790520"/>
    <m/>
    <m/>
    <m/>
    <s v="N/A"/>
    <s v="N/A"/>
    <s v="N/A"/>
    <s v="N/A"/>
    <s v="N/A"/>
    <s v="N/A"/>
    <s v="N/A"/>
    <s v="N/A"/>
    <s v="N/A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68"/>
    <s v="ACOSTA"/>
    <s v="ANDREA"/>
    <s v="SANCHEZ"/>
    <d v="2001-09-14T00:00:00"/>
    <n v="9669660752"/>
    <s v="acosta.andrea.s914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62730"/>
    <s v="ID"/>
    <m/>
    <n v="70263073795"/>
    <s v="MDF"/>
    <m/>
    <n v="121350973223"/>
    <s v="DIGITAL TIN ID"/>
    <m/>
    <n v="658957246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69"/>
    <s v="ALAMA"/>
    <s v="JANNA MARIE"/>
    <s v="CANILAO"/>
    <d v="2000-12-11T00:00:00"/>
    <n v="9533627497"/>
    <s v="alamajanna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30T00:00:00"/>
    <m/>
    <s v="CIBI"/>
    <s v="PERSONAL RECORD"/>
    <m/>
    <n v="250848355"/>
    <s v="ID"/>
    <m/>
    <n v="72510431848"/>
    <s v="MDF"/>
    <m/>
    <n v="121345362972"/>
    <s v="1904 FORM"/>
    <m/>
    <n v="65322930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270"/>
    <s v="AQUINDE"/>
    <s v="THERESA"/>
    <s v="DAVID"/>
    <d v="1999-11-23T00:00:00"/>
    <n v="9159634206"/>
    <s v="theresaaquinde023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30T00:00:00"/>
    <m/>
    <s v="CIBI"/>
    <s v="SS NUMBER SLIP"/>
    <m/>
    <n v="3477582792"/>
    <s v="MDR"/>
    <m/>
    <n v="70259301872"/>
    <m/>
    <s v="INVALID PROOF NO STAMP"/>
    <n v="121230842159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271"/>
    <s v="ARCIGA"/>
    <s v="ROLAND JR."/>
    <s v="CARANTO"/>
    <d v="2001-03-02T00:00:00"/>
    <n v="9610045462"/>
    <s v="rjarciga2100@gmail.com"/>
    <s v="YES"/>
    <s v="ORIGINAL NBI CLEARANCE SUBMITTED"/>
    <d v="2025-09-11T00:00:00"/>
    <d v="2024-09-25T00:00:00"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s v="TIN ID"/>
    <m/>
    <n v="39838459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0"/>
    <n v="0"/>
    <n v="1"/>
    <n v="1"/>
    <n v="1"/>
    <n v="0"/>
    <n v="1"/>
    <n v="1"/>
    <n v="0"/>
    <n v="0"/>
    <m/>
    <n v="4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72"/>
    <s v="CALALANG"/>
    <s v="KARL ALEXIS"/>
    <s v="-"/>
    <d v="2000-09-13T00:00:00"/>
    <n v="9561429032"/>
    <s v="CalalangA25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8-30T00:00:00"/>
    <m/>
    <s v="CIBI"/>
    <s v="STATEMENT OF ACCOUNT"/>
    <m/>
    <n v="249769186"/>
    <s v="ID"/>
    <m/>
    <n v="32504366153"/>
    <s v="MDF"/>
    <m/>
    <n v="121350047788"/>
    <s v="DIGITAL TIN ID"/>
    <m/>
    <n v="6579687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73"/>
    <s v="COCHON"/>
    <s v="SUNSHINE MHAE"/>
    <s v="MANATAD"/>
    <d v="1999-06-27T00:00:00"/>
    <n v="9602444228"/>
    <s v="shinecochon@yahoo.com"/>
    <s v="YES"/>
    <s v="ORIGINAL NBI CLEARANCE SUBMITTED"/>
    <d v="2025-08-30T00:00:00"/>
    <d v="2025-08-30T00:00:00"/>
    <m/>
    <m/>
    <s v="NEGATIVE"/>
    <m/>
    <m/>
    <s v="COMPLETE"/>
    <s v="FIT TO WORK"/>
    <s v="ENDORSED"/>
    <s v="PENDING RESULT"/>
    <d v="2024-08-30T00:00:00"/>
    <m/>
    <s v="CIBI"/>
    <s v="PERSONAL RECORD"/>
    <m/>
    <n v="3486544815"/>
    <s v="ID"/>
    <m/>
    <n v="12510101713"/>
    <s v="INVALID PROOF NO STAMP"/>
    <m/>
    <n v="121272837193"/>
    <s v="1904 FORM"/>
    <m/>
    <n v="613518251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74"/>
    <s v="CULALA"/>
    <s v="ELIZABETH LAI"/>
    <s v="PLOGIMON"/>
    <d v="1996-11-06T00:00:00"/>
    <n v="9120392446"/>
    <s v="culalaelizabethlai0696@gmail.com"/>
    <s v="YES"/>
    <s v="ORIGINAL NBI CLEARANCE SUBMITTED"/>
    <d v="2024-12-19T00:00:00"/>
    <d v="2023-12-28T00:00:00"/>
    <m/>
    <m/>
    <s v="NEGATIVE"/>
    <m/>
    <m/>
    <s v="COMPLETE"/>
    <s v="FIT TO WORK"/>
    <s v="ENDORSED"/>
    <s v="PENDING RESULT"/>
    <d v="2024-08-30T00:00:00"/>
    <m/>
    <s v="CIBI"/>
    <s v="PERSONAL RECORD"/>
    <m/>
    <n v="3489285391"/>
    <s v="ID"/>
    <m/>
    <n v="72509918458"/>
    <s v="MDF"/>
    <m/>
    <n v="121261735026"/>
    <s v="TIN ID"/>
    <m/>
    <n v="75621891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75"/>
    <s v="GARCIA"/>
    <s v="VERNADETH RAY"/>
    <s v="MALLARI"/>
    <d v="1996-08-15T00:00:00"/>
    <n v="9482853512"/>
    <s v="vernadethgarcia15@gmail.com"/>
    <s v="YES"/>
    <s v="ORIGINAL NBI CLEARANCE SUBMITTED"/>
    <d v="2025-05-28T00:00:00"/>
    <d v="2024-05-29T00:00:00"/>
    <m/>
    <m/>
    <s v="NEGATIVE"/>
    <m/>
    <m/>
    <s v="COMPLETE"/>
    <s v="FIT TO WORK"/>
    <s v="ENDORSED"/>
    <s v="PENDING RESULT"/>
    <d v="2024-08-30T00:00:00"/>
    <m/>
    <s v="CIBI"/>
    <s v="ONLINE STATIC"/>
    <m/>
    <n v="241213685"/>
    <s v="ID"/>
    <m/>
    <n v="70258214046"/>
    <s v="MDF"/>
    <m/>
    <n v="121188007471"/>
    <s v="ORUS"/>
    <m/>
    <n v="7028856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76"/>
    <s v="GUTIERREZ"/>
    <s v="BIEN CLARENCE"/>
    <s v="DUNGCA"/>
    <d v="2001-09-21T00:00:00"/>
    <n v="9810283915"/>
    <s v="biengouz@gmail.com"/>
    <s v="YES"/>
    <s v="ORIGINAL NBI CLEARANCE SUBMITTED"/>
    <d v="2025-08-12T00:00:00"/>
    <d v="2024-09-02T00:00:00"/>
    <m/>
    <m/>
    <s v="NEGATIVE"/>
    <m/>
    <m/>
    <s v="COMPLETE"/>
    <s v="FIT TO WORK"/>
    <s v="ENDORSED"/>
    <s v="PENDING RESULT"/>
    <d v="2024-08-30T00:00:00"/>
    <m/>
    <s v="CIBI"/>
    <s v="PERSONAL RECORD"/>
    <m/>
    <n v="252666140"/>
    <s v="MDR"/>
    <m/>
    <n v="72507719059"/>
    <s v="MDF"/>
    <m/>
    <n v="121348722010"/>
    <s v="1904 FORM"/>
    <m/>
    <n v="6579297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277"/>
    <s v="HIDALGO"/>
    <s v="KRISTINE ROSE"/>
    <s v="DASILLO"/>
    <d v="2000-10-29T00:00:00"/>
    <n v="9358026039"/>
    <s v="hidalgokristinerose@gmail.com"/>
    <s v="NO HIT - RECEIPT"/>
    <s v="SEPT 10 RELEASE"/>
    <m/>
    <m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n v="2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78"/>
    <s v="LUSUNG"/>
    <s v="MERGELYN"/>
    <s v="YALUNG"/>
    <d v="1999-12-31T00:00:00"/>
    <n v="9464397015"/>
    <s v="lusungmergelyn@gmail.com"/>
    <s v="YES"/>
    <s v="ORIGINAL NBI CLEARANCE SUBMITTED"/>
    <d v="2025-03-22T00:00:00"/>
    <d v="2024-03-22T00:00:00"/>
    <m/>
    <m/>
    <s v="NEGATIVE"/>
    <m/>
    <m/>
    <s v="COMPLETE"/>
    <s v="FIT TO WORK"/>
    <s v="ENDORSED"/>
    <s v="PENDING RESULT"/>
    <d v="2024-08-30T00:00:00"/>
    <m/>
    <s v="CIBI"/>
    <s v="PERSONAL RECORD"/>
    <m/>
    <n v="247375763"/>
    <s v="MDR"/>
    <m/>
    <n v="72505929625"/>
    <s v="MDF"/>
    <m/>
    <n v="121313359442"/>
    <s v="DIGITAL TIN ID"/>
    <m/>
    <n v="65756612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79"/>
    <s v="MANJILANI"/>
    <s v="MONSOUR"/>
    <s v="CANLAS"/>
    <d v="1999-09-05T00:00:00"/>
    <n v="9940196385"/>
    <s v="monsourmanjilani05@gmail.com"/>
    <s v="YES"/>
    <s v="ORIGINAL NBI CLEARANCE SUBMITTED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3457787614"/>
    <s v="ID"/>
    <m/>
    <n v="70510276955"/>
    <s v="PAGIBIG ID"/>
    <m/>
    <n v="121168078600"/>
    <s v="ORUS"/>
    <m/>
    <s v="345-417-448"/>
    <s v="N/A"/>
    <s v="N/A"/>
    <s v="N/A"/>
    <s v="N/A"/>
    <s v="N/A"/>
    <s v="N/A"/>
    <m/>
    <m/>
    <m/>
    <s v="N/A"/>
    <s v="N/A"/>
    <s v="YES"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280"/>
    <s v="MARIANO"/>
    <s v="JUSTINE LLOYD"/>
    <s v="TAMAYO"/>
    <d v="2002-07-31T00:00:00"/>
    <n v="9298248514"/>
    <s v="fordjustin363@gmail.com"/>
    <s v="YES"/>
    <s v="ORIGINAL NBI CLEARANCE SUBMITTED"/>
    <d v="2025-08-19T00:00:00"/>
    <d v="2024-09-05T00:00:00"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0"/>
    <n v="0"/>
    <n v="0"/>
    <n v="0"/>
    <n v="1"/>
    <n v="1"/>
    <n v="0"/>
    <n v="1"/>
    <n v="1"/>
    <n v="1"/>
    <n v="0"/>
    <m/>
    <n v="3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81"/>
    <s v="MONTEMAYOR"/>
    <s v="RHEA ROSE"/>
    <s v="SANGALANG"/>
    <d v="2002-04-03T00:00:00"/>
    <n v="9638625698"/>
    <s v="rheamontemayor03@gmail.com"/>
    <s v="YES"/>
    <s v="ORIGINAL NBI CLEARANCE SUBMIITTED"/>
    <d v="2025-09-12T00:00:00"/>
    <d v="2024-09-25T00:00:00"/>
    <m/>
    <m/>
    <s v="NEGATIVE"/>
    <m/>
    <m/>
    <s v="COMPLETE"/>
    <s v="FIT TO WORK"/>
    <s v="ENDORSED"/>
    <s v="PENDING RESULT"/>
    <d v="2024-08-30T00:00:00"/>
    <m/>
    <s v="CIBI"/>
    <s v="SS NUMBER SLIP"/>
    <m/>
    <n v="253071307"/>
    <s v="ID"/>
    <m/>
    <n v="72506644934"/>
    <s v="MDF"/>
    <m/>
    <n v="121350970294"/>
    <s v="1904 FORM"/>
    <m/>
    <n v="6584789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82"/>
    <s v="NACPIL"/>
    <s v="DAYNE"/>
    <s v="LAVARIAS"/>
    <d v="2001-02-12T00:00:00"/>
    <n v="9473332464"/>
    <s v="Dayne6262@gmail.com"/>
    <s v="YES"/>
    <s v="ORIGINAL NBI CLEARANCE SUBMITTED"/>
    <d v="2025-07-12T00:00:00"/>
    <d v="2024-07-16T00:00:00"/>
    <m/>
    <m/>
    <s v="NEGATIVE"/>
    <m/>
    <m/>
    <s v="COMPLETE"/>
    <s v="FIT TO WORK"/>
    <s v="ENDORSED"/>
    <s v="PENDING RESULT"/>
    <d v="2024-08-30T00:00:00"/>
    <m/>
    <s v="CIBI"/>
    <s v="SS NUMBER SLIP"/>
    <m/>
    <n v="250502691"/>
    <s v="ID"/>
    <m/>
    <n v="70262716587"/>
    <s v="MDF"/>
    <m/>
    <n v="12133053865"/>
    <s v="1904 FORM"/>
    <m/>
    <n v="6584822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283"/>
    <s v="PEREZ"/>
    <s v="JENNIFER"/>
    <s v="PAGUTAYAO"/>
    <d v="1993-06-29T00:00:00"/>
    <n v="9103758406"/>
    <s v="Jennifer06199331@gmail.com"/>
    <s v="YES"/>
    <s v="ORIGINAL NBI CLEARANCE SUBMITTED"/>
    <d v="2025-08-13T00:00:00"/>
    <d v="2024-08-30T00:00:00"/>
    <m/>
    <m/>
    <s v="NEGATIVE"/>
    <m/>
    <m/>
    <s v="COMPLETE"/>
    <s v="FIT TO WORK"/>
    <s v="ENDORSED"/>
    <s v="PENDING RESULT"/>
    <d v="2024-08-30T00:00:00"/>
    <m/>
    <s v="CIBI"/>
    <m/>
    <m/>
    <m/>
    <m/>
    <m/>
    <m/>
    <s v="MDF"/>
    <m/>
    <n v="121088385059"/>
    <s v="1904 FORM"/>
    <m/>
    <n v="291136990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0"/>
    <n v="1"/>
    <n v="1"/>
    <n v="1"/>
    <n v="1"/>
    <n v="0"/>
    <n v="1"/>
    <n v="1"/>
    <n v="0"/>
    <n v="0"/>
    <m/>
    <n v="5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84"/>
    <s v="RIVERA"/>
    <s v="TRISHA ANN"/>
    <s v="JUMAWAY"/>
    <d v="2001-10-04T00:00:00"/>
    <n v="9469163905"/>
    <s v="trishaannjr.a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E - FORM"/>
    <m/>
    <n v="3519747877"/>
    <s v="ID"/>
    <m/>
    <n v="70261368291"/>
    <s v="MDF"/>
    <m/>
    <n v="121298266835"/>
    <s v="DIGITAL TIN ID"/>
    <m/>
    <n v="657704605"/>
    <s v="N/A"/>
    <s v="N/A"/>
    <s v="N/A"/>
    <s v="N/A"/>
    <s v="N/A"/>
    <s v="N/A"/>
    <m/>
    <m/>
    <m/>
    <s v="YES"/>
    <s v="N/A"/>
    <s v="N/A"/>
    <s v="N/A"/>
    <s v="YES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285"/>
    <s v="SINIO"/>
    <s v="ELMO NICHOLE"/>
    <s v="RAZON"/>
    <d v="1999-08-18T00:00:00"/>
    <n v="9993889800"/>
    <s v="elmonicholerazonsinio@gmail.com"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8-30T00:00:00"/>
    <m/>
    <s v="CIBI"/>
    <m/>
    <m/>
    <m/>
    <s v="ID"/>
    <m/>
    <n v="72510398441"/>
    <m/>
    <m/>
    <m/>
    <s v="TIN ID"/>
    <m/>
    <n v="657979146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1"/>
    <n v="0"/>
    <n v="1"/>
    <n v="1"/>
    <n v="1"/>
    <n v="0"/>
    <n v="1"/>
    <n v="1"/>
    <n v="0"/>
    <n v="0"/>
    <m/>
    <n v="5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86"/>
    <s v="VALLESTEROS"/>
    <s v="DANIEL"/>
    <s v="BRUAN"/>
    <d v="2004-02-28T00:00:00"/>
    <n v="9991019167"/>
    <s v="vallesterosdaniel219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87702"/>
    <s v="PHIC ID"/>
    <m/>
    <n v="70263086498"/>
    <s v="MDF"/>
    <m/>
    <n v="121349921525"/>
    <s v="ID"/>
    <m/>
    <n v="62365569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87"/>
    <s v="VELASCO"/>
    <s v="ROSE ANN"/>
    <s v="MONTE"/>
    <d v="2002-03-20T00:00:00"/>
    <n v="9461516694"/>
    <s v="roseannvelasco20@gmail.com"/>
    <s v="YES"/>
    <s v="ORIGINAL NBI CLEARANCE SUBMITTED"/>
    <d v="2025-06-20T00:00:00"/>
    <d v="2024-07-03T00:00:00"/>
    <m/>
    <m/>
    <s v="NEGATIVE"/>
    <m/>
    <m/>
    <s v="COMPLETE"/>
    <s v="FIT TO WORK"/>
    <s v="ENDORSED"/>
    <s v="PENDING RESULT"/>
    <d v="2024-08-30T00:00:00"/>
    <m/>
    <s v="CIBI"/>
    <s v="PERSONAL RECORD"/>
    <m/>
    <n v="252146259"/>
    <s v="ID"/>
    <m/>
    <n v="70262649014"/>
    <s v="MDF"/>
    <m/>
    <n v="121343430133"/>
    <s v="1904 FORM"/>
    <m/>
    <n v="65925350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288"/>
    <s v="VILLAVICENCIO"/>
    <s v="ALFRED"/>
    <s v="POSADAS"/>
    <d v="1999-04-08T00:00:00"/>
    <n v="9363247948"/>
    <s v="alfredvillavicencio4@gmail.com"/>
    <s v="YES"/>
    <s v="ORIGINAL NBI CLEARANCE SUBMITTED"/>
    <d v="2025-01-16T00:00:00"/>
    <d v="2024-02-07T00:00:00"/>
    <m/>
    <m/>
    <s v="NEGATIVE"/>
    <m/>
    <m/>
    <s v="COMPLETE"/>
    <s v="FIT TO WORK"/>
    <s v="ENDORSED"/>
    <s v="PENDING RESULT"/>
    <d v="2024-08-30T00:00:00"/>
    <m/>
    <s v="CIBI"/>
    <s v="E - FORM"/>
    <m/>
    <n v="3467926258"/>
    <s v="MDR"/>
    <m/>
    <n v="72503610583"/>
    <s v="MDF"/>
    <m/>
    <n v="121200236070"/>
    <s v="TIN ID"/>
    <m/>
    <n v="37677133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289"/>
    <s v="ZABALA"/>
    <s v="JHON LAURENCE"/>
    <s v="DE VERA"/>
    <d v="2001-05-29T00:00:00"/>
    <n v="9911378192"/>
    <s v="jhonlaurencezabala29@gmai.com"/>
    <s v="NO HIT - RECEIPT"/>
    <s v="SEPT 10 RELEASE"/>
    <m/>
    <m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s v="ORUS"/>
    <m/>
    <n v="635180073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0"/>
    <n v="0"/>
    <n v="0"/>
    <n v="1"/>
    <n v="1"/>
    <n v="1"/>
    <n v="0"/>
    <n v="1"/>
    <n v="1"/>
    <n v="0"/>
    <n v="0"/>
    <m/>
    <n v="3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091"/>
    <x v="0"/>
    <s v="ACCOUNT ASSOCIATE"/>
    <s v="CLARK"/>
    <x v="38"/>
    <s v="COMCAST XM"/>
    <d v="2024-08-30T00:00:00"/>
    <n v="4271372"/>
    <s v="CASIPIT"/>
    <s v="JUNIEL"/>
    <s v="CARREON"/>
    <d v="1999-11-14T00:00:00"/>
    <n v="9756797018"/>
    <s v="junielcasipit73@gmail.com"/>
    <s v="YES"/>
    <s v="ORIGINAL NBI CLEARANCE SUBMITTED"/>
    <d v="2025-08-30T00:00:00"/>
    <d v="2024-08-30T00:00:00"/>
    <m/>
    <m/>
    <s v="NEGATIVE"/>
    <m/>
    <m/>
    <s v="COMPLETE"/>
    <s v="FIT TO WORK"/>
    <s v="ENDORSED"/>
    <s v="PENDING RESULT"/>
    <d v="2024-08-31T00:00:00"/>
    <m/>
    <s v="CIBI"/>
    <s v="SS NUMBER SLIP"/>
    <m/>
    <n v="249059074"/>
    <s v="ID"/>
    <m/>
    <n v="52530720225"/>
    <s v="PAGIBIG ID"/>
    <m/>
    <n v="121320555770"/>
    <s v="DIGITAL TIN ID"/>
    <m/>
    <n v="65828679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d v="2024-09-20T00:00:00"/>
    <d v="2024-09-27T00:00:00"/>
    <n v="15"/>
    <s v=""/>
    <s v="MARIA PLATON"/>
    <n v="0"/>
    <x v="6"/>
    <s v="CLARK -VXP0091"/>
    <x v="1"/>
    <s v="ACCOUNT ASSOCIATE"/>
    <s v="CLARK"/>
    <x v="38"/>
    <s v="COMCAST XM"/>
    <d v="2024-08-30T00:00:00"/>
    <n v="4271373"/>
    <s v="MIRANDA"/>
    <s v="SAMANTHA"/>
    <s v="ALMARIO"/>
    <d v="1994-01-21T00:00:00"/>
    <n v="9208526769"/>
    <s v="samanthamiranda349@gmail.com"/>
    <s v="NO"/>
    <s v="SEPT 10 APPOINTMENT"/>
    <m/>
    <m/>
    <m/>
    <m/>
    <s v="NEGATIVE"/>
    <m/>
    <m/>
    <s v="COMPLETE"/>
    <s v="FIT TO WORK"/>
    <s v="ENDORSED"/>
    <s v="PENDING RESULT"/>
    <d v="2024-08-31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10T00:00:00"/>
    <m/>
    <m/>
    <s v="DONE AUDIT"/>
    <s v="ENDORSED TO HRIS"/>
    <m/>
    <m/>
    <m/>
    <n v="1"/>
    <n v="0"/>
    <n v="1"/>
    <n v="1"/>
    <n v="1"/>
    <n v="0"/>
    <n v="0"/>
    <n v="0"/>
    <n v="0"/>
    <n v="1"/>
    <n v="1"/>
    <n v="0"/>
    <n v="1"/>
    <n v="1"/>
    <n v="1"/>
    <n v="0"/>
    <m/>
    <n v="2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091"/>
    <x v="0"/>
    <s v="ACCOUNT ASSOCIATE"/>
    <s v="CLARK"/>
    <x v="38"/>
    <s v="COMCAST XM"/>
    <d v="2024-08-30T00:00:00"/>
    <n v="4271374"/>
    <s v="RIGOR"/>
    <s v="SHERRY"/>
    <s v="DE LEÑA"/>
    <d v="1996-07-31T00:00:00"/>
    <n v="9092079090"/>
    <s v="sherryrigor31@gmail.com"/>
    <s v="YES"/>
    <s v="ORIGINAL NBI CLEARANCE SUBMITTED"/>
    <d v="2025-07-10T00:00:00"/>
    <d v="2024-07-10T00:00:00"/>
    <m/>
    <m/>
    <s v="NEGATIVE"/>
    <m/>
    <m/>
    <s v="COMPLETE"/>
    <s v="FIT TO WORK"/>
    <s v="ENDORSED"/>
    <s v="PENDING RESULT"/>
    <d v="2024-08-31T00:00:00"/>
    <m/>
    <s v="CIBI"/>
    <m/>
    <m/>
    <m/>
    <s v="MDR"/>
    <m/>
    <n v="70259628111"/>
    <s v="MDF"/>
    <m/>
    <n v="121255720777"/>
    <s v="TIN VERIFICATION SLIP"/>
    <m/>
    <n v="760876213"/>
    <s v="N/A"/>
    <s v="N/A"/>
    <s v="N/A"/>
    <s v="N/A"/>
    <s v="N/A"/>
    <s v="N/A"/>
    <m/>
    <m/>
    <m/>
    <s v="YES"/>
    <s v="YES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PAST DUE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1T00:00:00"/>
    <n v="4271389"/>
    <s v="ABERIN"/>
    <s v="JAN AERON"/>
    <s v="CASTRO"/>
    <d v="2000-09-06T00:00:00"/>
    <n v="9625568187"/>
    <s v="aberinjanaeron@gmail.com"/>
    <s v="NO"/>
    <s v="SEPT 10 APPOINTMENT"/>
    <m/>
    <m/>
    <m/>
    <m/>
    <s v="NEGATIVE"/>
    <m/>
    <m/>
    <s v="COMPLETE"/>
    <s v="FIT TO WORK"/>
    <s v="ENDORSED"/>
    <s v="PENDING RESULT"/>
    <d v="2024-08-31T00:00:00"/>
    <m/>
    <s v="CIBI"/>
    <s v="SS NUMBER SLIP"/>
    <m/>
    <n v="249831056"/>
    <s v="MDR"/>
    <m/>
    <n v="210259282750"/>
    <s v="MDF"/>
    <m/>
    <n v="121326634845"/>
    <s v="1904 FORM"/>
    <m/>
    <n v="658525707"/>
    <s v="N/A"/>
    <s v="N/A"/>
    <s v="N/A"/>
    <s v="N/A"/>
    <s v="N/A"/>
    <s v="N/A"/>
    <m/>
    <m/>
    <m/>
    <s v="N/A"/>
    <s v="N/A"/>
    <s v="YES"/>
    <s v="N/A"/>
    <s v="N/A"/>
    <m/>
    <m/>
    <m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1T00:00:00"/>
    <n v="4271390"/>
    <s v="JARANTILLA"/>
    <s v="EDGAR"/>
    <s v="GIMILGA"/>
    <d v="2000-11-02T00:00:00"/>
    <n v="9667712232"/>
    <s v="jarantilla0321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8-31T00:00:00"/>
    <m/>
    <s v="CIBI"/>
    <s v="SS NUMBER SLIP"/>
    <m/>
    <s v="35-2694719-4"/>
    <s v="MDR"/>
    <m/>
    <n v="30270858925"/>
    <s v="MDF"/>
    <m/>
    <n v="121338716862"/>
    <s v="DIGITAL TIN ID"/>
    <m/>
    <n v="659515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6"/>
    <s v="CLARK -VXP0141"/>
    <x v="0"/>
    <s v="ACCOUNT ASSOCIATE"/>
    <s v="CLARK"/>
    <x v="37"/>
    <s v="COMCAST XM BILLING"/>
    <d v="2024-08-31T00:00:00"/>
    <n v="4271391"/>
    <s v="RAMIRO"/>
    <s v="DENVERLY APPLE"/>
    <s v="MANALO"/>
    <d v="2000-04-18T00:00:00"/>
    <n v="9183887137"/>
    <s v="ramirodenverlyapple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8-31T00:00:00"/>
    <m/>
    <s v="CIBI"/>
    <s v="PERSONAL RECORD"/>
    <m/>
    <n v="247811748"/>
    <s v="MDR"/>
    <m/>
    <n v="72019528252"/>
    <s v="MDF"/>
    <m/>
    <n v="121309280637"/>
    <s v="TIN ID"/>
    <m/>
    <n v="608639667"/>
    <s v="N/A"/>
    <s v="N/A"/>
    <s v="N/A"/>
    <s v="N/A"/>
    <s v="N/A"/>
    <s v="N/A"/>
    <m/>
    <m/>
    <m/>
    <s v="N/A"/>
    <s v="N/A"/>
    <s v="YES"/>
    <s v="N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6"/>
    <s v="CLARK -VXP0141"/>
    <x v="0"/>
    <s v="ACCOUNT ASSOCIATE"/>
    <s v="CLARK"/>
    <x v="37"/>
    <s v="COMCAST XM BILLING"/>
    <d v="2024-08-31T00:00:00"/>
    <n v="4271392"/>
    <s v="VALETE"/>
    <s v="KIMBERLY"/>
    <s v="CACAL"/>
    <d v="2006-06-10T00:00:00"/>
    <n v="9765073566"/>
    <s v="kimberlyvalete18@gmail.com"/>
    <s v="YES"/>
    <s v="ORIGINAL NBI CLEARANCE SUBMITTED"/>
    <d v="2025-08-16T00:00:00"/>
    <d v="2024-08-16T00:00:00"/>
    <m/>
    <m/>
    <s v="NEGATIVE"/>
    <m/>
    <m/>
    <s v="COMPLETE"/>
    <s v="FIT TO WORK"/>
    <s v="ENDORSED"/>
    <s v="PENDING RESULT"/>
    <d v="2024-08-31T00:00:00"/>
    <m/>
    <s v="CIBI"/>
    <s v="SS NUMBER SLIP"/>
    <m/>
    <s v="02-5270501-4"/>
    <s v="ID"/>
    <m/>
    <n v="72023775124"/>
    <s v="MDF"/>
    <m/>
    <n v="121346945459"/>
    <m/>
    <s v="FOR ORUS REGISTRATION"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57"/>
    <s v="BACSAL"/>
    <s v="ANGELO"/>
    <s v="-"/>
    <d v="2001-06-16T00:00:00"/>
    <n v="9943872914"/>
    <s v="bacsalangelo4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ONLINE STATIC"/>
    <m/>
    <n v="3494822765"/>
    <s v="ID"/>
    <m/>
    <n v="70260455565"/>
    <s v="ID"/>
    <m/>
    <n v="121271954381"/>
    <s v="ID"/>
    <m/>
    <n v="381277037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58"/>
    <s v="LUMNA"/>
    <s v="NORHASHIMA &quot;PRIYANKA&quot;"/>
    <s v="-"/>
    <d v="2002-02-08T00:00:00"/>
    <n v="9994027140"/>
    <s v="NORHASHIMAPRIYANKAL@GMAIL.COM"/>
    <s v="YES"/>
    <s v="ORIGINAL NBI CLEARANCE SUBMITTED"/>
    <d v="2025-09-25T00:00:00"/>
    <d v="2024-09-25T00:00:00"/>
    <m/>
    <m/>
    <s v="NEGATIVE"/>
    <m/>
    <m/>
    <s v="COMPLETE"/>
    <s v="FIT TO WORK"/>
    <m/>
    <m/>
    <m/>
    <m/>
    <s v="CIBI"/>
    <s v="ONLINE STATIC"/>
    <m/>
    <n v="25040380"/>
    <s v="MDR"/>
    <m/>
    <n v="70262193738"/>
    <s v="MDF"/>
    <m/>
    <n v="121313490575"/>
    <s v="TIN VERIFICATION SLIP"/>
    <m/>
    <n v="513482915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59"/>
    <s v="DIZON"/>
    <s v="BENIGNO"/>
    <s v="LEE"/>
    <d v="1985-11-27T00:00:00"/>
    <n v="9666420345"/>
    <s v="noydizon27@gmail.com"/>
    <s v="YES"/>
    <s v="ORIGINAL NBI CLEARANCE SUBMITTED"/>
    <d v="2025-09-10T00:00:00"/>
    <d v="2024-09-24T00:00:00"/>
    <m/>
    <m/>
    <s v="NEGATIVE"/>
    <m/>
    <m/>
    <s v="COMPLETE"/>
    <s v="FIT TO WORK"/>
    <m/>
    <m/>
    <m/>
    <m/>
    <s v="CIBI"/>
    <s v="E - FORM"/>
    <m/>
    <n v="220525527"/>
    <s v="ID"/>
    <m/>
    <n v="190265306989"/>
    <s v="MDF"/>
    <m/>
    <n v="121005766670"/>
    <s v="ORUS"/>
    <m/>
    <n v="253975031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60"/>
    <s v="PATAWARAN"/>
    <s v="APRIL"/>
    <s v="RIVERA"/>
    <d v="2003-04-08T00:00:00"/>
    <n v="9062070104"/>
    <s v="aprilpatawaran08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1803674"/>
    <s v="ID"/>
    <m/>
    <n v="72528968261"/>
    <s v="MDF"/>
    <m/>
    <n v="121341771958"/>
    <s v="ORUS"/>
    <m/>
    <n v="651671456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61"/>
    <s v="PALAD"/>
    <s v="REYMUNDA"/>
    <s v="TAMBONG"/>
    <d v="1984-11-06T00:00:00"/>
    <n v="9179795731"/>
    <s v="tambon27@gmail.com"/>
    <s v="YES"/>
    <s v="ORIGINAL NBI CLEARANCE SUBMITTED"/>
    <d v="2025-09-10T00:00:00"/>
    <d v="2024-09-10T00:00:00"/>
    <m/>
    <m/>
    <s v="NEGATIVE"/>
    <m/>
    <m/>
    <s v="COMPLETE"/>
    <s v="FIT TO WORK"/>
    <m/>
    <m/>
    <m/>
    <m/>
    <s v="CIBI"/>
    <s v="E - FORM"/>
    <m/>
    <n v="3485420545"/>
    <s v="ID"/>
    <m/>
    <n v="70262887896"/>
    <s v="MP2"/>
    <s v="FOR PRINTING"/>
    <n v="121339317108"/>
    <s v="ID"/>
    <m/>
    <n v="62464729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62"/>
    <s v="RIMANDO"/>
    <s v="ANGEL CATHLENE"/>
    <s v="GOLINA"/>
    <d v="2003-08-04T00:00:00"/>
    <n v="9159528023"/>
    <s v="angelrimando4@gmail.com"/>
    <s v="YES"/>
    <s v="ORIGINAL NBI CLEARANCE SUBMITTED"/>
    <d v="2025-05-16T00:00:00"/>
    <d v="2024-05-28T00:00:00"/>
    <m/>
    <m/>
    <s v="NEGATIVE"/>
    <m/>
    <m/>
    <s v="COMPLETE"/>
    <s v="FIT TO WORK"/>
    <m/>
    <m/>
    <m/>
    <m/>
    <s v="CIBI"/>
    <s v="SS NUMBER SLIP"/>
    <m/>
    <n v="251803357"/>
    <s v="ID"/>
    <m/>
    <n v="32513315111"/>
    <s v="MP2"/>
    <m/>
    <n v="121342284574"/>
    <s v="1904 FORM"/>
    <m/>
    <n v="651251477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63"/>
    <s v="DAVID"/>
    <s v="BEATRICE"/>
    <s v="FAJARDO"/>
    <d v="2004-04-27T00:00:00"/>
    <n v="9925375679"/>
    <s v="beatricedavid217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1750947"/>
    <s v="ID"/>
    <m/>
    <n v="72503564751"/>
    <s v="MDF"/>
    <m/>
    <n v="121341386795"/>
    <s v="ORUS"/>
    <m/>
    <n v="651204042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64"/>
    <s v="VALLARTA"/>
    <s v="GERALD"/>
    <s v="BARLIS"/>
    <d v="1985-12-27T00:00:00"/>
    <n v="9151553671"/>
    <s v="geraldvallarta1985@gmail.com"/>
    <s v="YES"/>
    <s v="ORIGINAL NBI CLEARANCE SUBMITTED"/>
    <d v="2025-09-09T00:00:00"/>
    <d v="2024-09-09T00:00:00"/>
    <m/>
    <m/>
    <s v="NEGATIVE"/>
    <m/>
    <m/>
    <s v="COMPLETE"/>
    <s v="FIT TO WORK"/>
    <m/>
    <m/>
    <m/>
    <m/>
    <s v="CIBI"/>
    <s v="E - FORM"/>
    <m/>
    <n v="221290291"/>
    <s v="ID"/>
    <m/>
    <n v="70503055498"/>
    <s v="MDF"/>
    <m/>
    <n v="102001817545"/>
    <s v="ORUS"/>
    <m/>
    <n v="23367562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1"/>
    <x v="7"/>
    <s v="CLARK - VXP0118"/>
    <x v="0"/>
    <s v="ACCOUNT ASSOCIATE"/>
    <s v="CLARK"/>
    <x v="39"/>
    <s v="FIS"/>
    <d v="2024-09-01T00:00:00"/>
    <n v="4271365"/>
    <s v="DELOS SANTOS"/>
    <s v="RUBEN"/>
    <s v="CRISOSTOMO"/>
    <d v="1981-07-27T00:00:00"/>
    <n v="9194683494"/>
    <s v="benz27delossantos@gmail.com"/>
    <s v="YES"/>
    <s v="ORIGINAL NBI CLEARANCE SUBMITTED"/>
    <d v="2025-09-02T00:00:00"/>
    <d v="2024-09-16T00:00:00"/>
    <m/>
    <m/>
    <s v="NEGATIVE"/>
    <m/>
    <m/>
    <s v="COMPLETE"/>
    <s v="FIT TO WORK"/>
    <m/>
    <m/>
    <m/>
    <m/>
    <s v="CIBI"/>
    <s v="SSS ID"/>
    <m/>
    <n v="217590361"/>
    <s v="ID"/>
    <m/>
    <n v="70503077386"/>
    <s v="MDF"/>
    <m/>
    <n v="12105391136"/>
    <s v="ORUS"/>
    <m/>
    <n v="233043283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d v="2024-09-20T00:00:00"/>
    <d v="2024-09-27T00:00:00"/>
    <n v="15"/>
    <s v=""/>
    <s v="MARIA PLATON"/>
    <n v="0"/>
    <x v="7"/>
    <s v="CLARK - VXP0118"/>
    <x v="0"/>
    <s v="ACCOUNT ASSOCIATE"/>
    <s v="CLARK"/>
    <x v="39"/>
    <s v="FIS"/>
    <d v="2024-09-01T00:00:00"/>
    <n v="4271366"/>
    <s v="BARQUIN"/>
    <s v="JUSTINE"/>
    <s v="DENIÑA"/>
    <d v="2005-06-21T00:00:00"/>
    <n v="9984027128"/>
    <s v="justinebarquin54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0525490"/>
    <s v="ID"/>
    <m/>
    <n v="72532197210"/>
    <m/>
    <m/>
    <m/>
    <s v="TIN VERIFICATION SLIP"/>
    <m/>
    <n v="64185458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0"/>
    <n v="1"/>
    <n v="1"/>
    <n v="1"/>
    <n v="0"/>
    <n v="1"/>
    <n v="1"/>
    <n v="1"/>
    <n v="0"/>
    <m/>
    <n v="6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38"/>
    <s v="BULACSO"/>
    <s v="ARIZA MARIE"/>
    <s v="PAMINDANAN"/>
    <d v="2002-04-06T00:00:00"/>
    <n v="9971544592"/>
    <s v="pamindananariza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09-06T00:00:00"/>
    <m/>
    <s v="CIBI"/>
    <s v="E - FORM"/>
    <m/>
    <n v="245177743"/>
    <s v="MDR"/>
    <m/>
    <n v="70259645296"/>
    <s v="MDF"/>
    <m/>
    <n v="121244369873"/>
    <s v="TIN VERIFICATION SLIP"/>
    <m/>
    <n v="50794927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39"/>
    <s v="CALILUNG"/>
    <s v="ZOELYNN"/>
    <s v="OSORIO"/>
    <d v="1994-09-08T00:00:00"/>
    <n v="9166007578"/>
    <s v="zoeyrly0914@gmail.com"/>
    <s v="YES"/>
    <s v="ORIGINAL NBI CLEARANCE SUBMITTED"/>
    <d v="2025-09-03T00:00:00"/>
    <d v="2024-09-03T00:00:00"/>
    <m/>
    <m/>
    <s v="NEGATIVE"/>
    <m/>
    <m/>
    <s v="COMPLETE"/>
    <s v="FIT TO WORK"/>
    <s v="ENDORSED"/>
    <s v="PENDING RESULT"/>
    <d v="2024-09-06T00:00:00"/>
    <m/>
    <s v="CIBI"/>
    <s v="SS NUMBER SLIP"/>
    <m/>
    <n v="940829079"/>
    <s v="ID"/>
    <m/>
    <n v="160257208424"/>
    <s v="PAGIBIG LOYALTY ID"/>
    <m/>
    <n v="121170778353"/>
    <s v="TIN ID"/>
    <m/>
    <n v="5162211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40"/>
    <s v="CATACUTAN"/>
    <s v="RALPH LAUREN"/>
    <s v="VIBAS"/>
    <d v="2003-12-09T00:00:00"/>
    <n v="9531832917"/>
    <s v="kanghyewon348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SS NUMBER SLIP"/>
    <m/>
    <n v="248520708"/>
    <m/>
    <m/>
    <m/>
    <m/>
    <m/>
    <m/>
    <s v="TIN ID"/>
    <m/>
    <n v="62165712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41"/>
    <s v="CONEJOS"/>
    <s v="NORIEL"/>
    <s v="SOLIS"/>
    <d v="1999-04-08T00:00:00"/>
    <n v="9652392615"/>
    <s v="norielsolis1999@gmail.com"/>
    <s v="YES"/>
    <s v="ORIGINAL NBI CLEARANCE SUBMITTED"/>
    <d v="2025-09-09T00:00:00"/>
    <d v="2025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245558621"/>
    <s v="ID"/>
    <m/>
    <n v="210256465080"/>
    <s v="MDF"/>
    <m/>
    <n v="121249397937"/>
    <s v="2316 FORM"/>
    <m/>
    <n v="748157507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42"/>
    <s v="CUNANAN"/>
    <s v="ELSIE"/>
    <s v="MARMITO"/>
    <d v="2001-12-05T00:00:00"/>
    <n v="9923029673"/>
    <s v="elsiecunanan2001@gmail.com"/>
    <s v="YES"/>
    <s v="ORIGINAL NBI CLEARANCE SUBMITTED"/>
    <d v="2025-09-09T00:00:00"/>
    <d v="2025-10-01T00:00:00"/>
    <m/>
    <m/>
    <s v="NEGATIVE"/>
    <m/>
    <m/>
    <s v="COMPLETE"/>
    <s v="FIT TO WORK"/>
    <s v="ENDORSED"/>
    <s v="PENDING RESULT"/>
    <d v="2024-09-06T00:00:00"/>
    <m/>
    <s v="CIBI"/>
    <s v="PERSONAL RECORD"/>
    <m/>
    <n v="252991734"/>
    <s v="MDR"/>
    <m/>
    <n v="70263025456"/>
    <s v="MDF"/>
    <m/>
    <n v="121349293087"/>
    <s v="DIGITAL TIN ID"/>
    <m/>
    <n v="658150659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43"/>
    <s v="CUSTODIO"/>
    <s v="HAZEL ANN"/>
    <s v="JOAQUIN"/>
    <d v="2002-05-29T00:00:00"/>
    <n v="9383630535"/>
    <s v="hazelanncustodio29@gmail.com"/>
    <s v="YES"/>
    <s v="ORIGINAL NBI CLEARANCE SUBMITTED"/>
    <d v="2025-07-15T00:00:00"/>
    <d v="2024-07-29T00:00:00"/>
    <m/>
    <m/>
    <s v="NEGATIVE"/>
    <m/>
    <m/>
    <s v="COMPLETE"/>
    <s v="FIT TO WORK"/>
    <s v="ENDORSED"/>
    <s v="PENDING RESULT"/>
    <d v="2024-09-06T00:00:00"/>
    <m/>
    <s v="CIBI"/>
    <s v="PERSONAL RECORD"/>
    <m/>
    <n v="3515581930"/>
    <s v="ID"/>
    <m/>
    <n v="212506056141"/>
    <s v="PAGIBIG LOYALTY ID"/>
    <m/>
    <n v="121294234418"/>
    <s v="TIN ID"/>
    <m/>
    <n v="51432948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44"/>
    <s v="DADUYA"/>
    <s v="CYRELL JOYCE"/>
    <s v="PINEDA"/>
    <d v="2001-08-14T00:00:00"/>
    <n v="9123217753"/>
    <s v="daduyacyrell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252512281"/>
    <s v="MDR"/>
    <m/>
    <n v="52518863320"/>
    <s v="MDF"/>
    <m/>
    <n v="121344229130"/>
    <s v="1904 FORM"/>
    <m/>
    <n v="6392095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45"/>
    <s v="DAVID"/>
    <s v="CARL JOEL"/>
    <s v="BAUTISTA"/>
    <d v="1999-09-13T00:00:00"/>
    <n v="9970875607"/>
    <s v="carl.joel13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9-06T00:00:00"/>
    <m/>
    <s v="CIBI"/>
    <s v="PERSONAL RECORD"/>
    <m/>
    <n v="252963908"/>
    <s v="ID"/>
    <m/>
    <n v="70263041559"/>
    <m/>
    <m/>
    <m/>
    <s v="TIN ID"/>
    <m/>
    <n v="6585252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0"/>
    <n v="1"/>
    <n v="1"/>
    <n v="1"/>
    <n v="0"/>
    <n v="1"/>
    <n v="1"/>
    <n v="1"/>
    <n v="0"/>
    <m/>
    <n v="6"/>
  </r>
  <r>
    <s v="LUZON 1"/>
    <s v="OTHERS"/>
    <s v="PAST DUE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46"/>
    <s v="DIZON"/>
    <s v="IRA-LYN"/>
    <s v="CHAVENIA"/>
    <d v="2000-11-10T00:00:00"/>
    <n v="9388482856"/>
    <s v="dizoniralyn1@gmail.com"/>
    <s v="NO "/>
    <s v="FOR APPOINTMENT"/>
    <m/>
    <m/>
    <m/>
    <m/>
    <s v="NEGATIVE"/>
    <m/>
    <m/>
    <s v="COMPLETE"/>
    <s v="FIT TO WORK"/>
    <s v="ENDORSED"/>
    <s v="PENDING RESULT"/>
    <d v="2024-09-06T00:00:00"/>
    <m/>
    <s v="CIBI"/>
    <s v="E - FORM"/>
    <m/>
    <n v="242768773"/>
    <s v="ID"/>
    <m/>
    <n v="70511130881"/>
    <s v="MID VALIDATION"/>
    <m/>
    <n v="121210547818"/>
    <s v="1905 FORM"/>
    <m/>
    <n v="341096546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47"/>
    <s v="ESPELETA"/>
    <s v="CRISTEL LYN"/>
    <s v="SUPNET"/>
    <d v="1998-07-01T00:00:00"/>
    <n v="9462711199"/>
    <s v="cristelespeleta@gmail.com"/>
    <s v="YES"/>
    <s v="ORIGINAL NBI CLEARANCE SUBMITTED"/>
    <d v="2025-08-28T00:00:00"/>
    <d v="2024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3476517344"/>
    <s v="ID"/>
    <m/>
    <n v="70259247142"/>
    <s v="PAGIBIG LOYALTY ID"/>
    <m/>
    <n v="121227523263"/>
    <s v="DIGITAL TIN ID"/>
    <m/>
    <n v="34975108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48"/>
    <s v="ESPIRITU"/>
    <s v="JOHN PAUL"/>
    <s v="CASEM"/>
    <d v="2001-03-01T00:00:00"/>
    <n v="9559671692"/>
    <s v="johnpaul55422@yahoo.com"/>
    <s v="YES"/>
    <s v="ORIGINAL NBI CLEARANCE SUBMITTED"/>
    <d v="2025-07-10T00:00:00"/>
    <d v="2024-07-24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47480"/>
    <s v="MDR"/>
    <m/>
    <n v="50259803990"/>
    <s v="MDF"/>
    <m/>
    <n v="121343142142"/>
    <s v="ORUS"/>
    <m/>
    <n v="6585747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49"/>
    <s v="FAJARDO"/>
    <s v="JED LEYVEN"/>
    <s v="BIGORNIA"/>
    <d v="2004-04-01T00:00:00"/>
    <n v="9765707601"/>
    <s v="jedf77065@gmail.com"/>
    <s v="NO "/>
    <s v="FOR APPOINTMENT"/>
    <m/>
    <m/>
    <m/>
    <m/>
    <s v="NEGATIVE"/>
    <m/>
    <m/>
    <s v="COMPLETE"/>
    <s v="FIT TO WORK"/>
    <s v="ENDORSED"/>
    <s v="PENDING RESULT"/>
    <d v="2024-09-06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n v="2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50"/>
    <s v="LAPIRA"/>
    <s v="CHRYS NIGEL"/>
    <s v="FAJARDO"/>
    <d v="2001-11-25T00:00:00"/>
    <n v="9914280167"/>
    <s v="cn.lapira1125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9-06T00:00:00"/>
    <m/>
    <s v="CIBI"/>
    <s v="SS VERIFICATION SLIP"/>
    <m/>
    <n v="246628602"/>
    <s v="MDR"/>
    <m/>
    <n v="72515534866"/>
    <s v="MDF"/>
    <m/>
    <n v="121349550328"/>
    <s v="1904 FORM"/>
    <m/>
    <n v="65689445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51"/>
    <s v="MANAHAN"/>
    <s v="REGINE"/>
    <s v="VILLAMAYOR"/>
    <d v="1992-11-04T00:00:00"/>
    <n v="9485937255"/>
    <s v="manahanreginev@gmail.com"/>
    <s v="YES"/>
    <s v="ORIGINAL NBI CLEARANCE SUBMITTED"/>
    <d v="2025-05-06T00:00:00"/>
    <d v="2024-05-06T00:00:00"/>
    <m/>
    <m/>
    <s v="NEGATIVE"/>
    <m/>
    <m/>
    <s v="COMPLETE"/>
    <s v="FIT TO WORK"/>
    <s v="ENDORSED"/>
    <s v="PENDING RESULT"/>
    <d v="2024-09-06T00:00:00"/>
    <m/>
    <s v="CIBI"/>
    <m/>
    <m/>
    <m/>
    <m/>
    <m/>
    <m/>
    <m/>
    <m/>
    <m/>
    <s v="ORUS"/>
    <s v="FOR PRINTING"/>
    <n v="323254986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0"/>
    <n v="0"/>
    <n v="0"/>
    <n v="1"/>
    <n v="1"/>
    <n v="1"/>
    <n v="0"/>
    <n v="1"/>
    <n v="1"/>
    <n v="0"/>
    <n v="0"/>
    <m/>
    <n v="4"/>
  </r>
  <r>
    <s v="LUZON 1"/>
    <s v="OTHERS"/>
    <s v="COMPLETED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52"/>
    <s v="NIEVES"/>
    <s v="CARL JOSHUA"/>
    <s v="MAGAT"/>
    <d v="2004-12-17T00:00:00"/>
    <n v="9912716043"/>
    <s v="carljoshuanieves857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59669"/>
    <m/>
    <m/>
    <m/>
    <m/>
    <m/>
    <m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0"/>
    <n v="1"/>
    <n v="1"/>
    <n v="0"/>
    <n v="1"/>
    <n v="1"/>
    <n v="0"/>
    <n v="0"/>
    <m/>
    <n v="4"/>
  </r>
  <r>
    <s v="LUZON 1"/>
    <s v="OTHERS"/>
    <s v="COMPLETED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53"/>
    <s v="ORQUERO"/>
    <s v="JUSTINE MARK"/>
    <s v="SILVA"/>
    <d v="2002-06-14T00:00:00"/>
    <n v="9078894196"/>
    <s v="jheyemaganda14@gmail.com"/>
    <s v="YES"/>
    <s v="ORIGINAL NBI CLEARANCE SUBMITTED"/>
    <d v="2025-09-04T00:00:00"/>
    <d v="2024-09-04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24102"/>
    <s v="ID"/>
    <m/>
    <n v="72020929775"/>
    <s v="MDF"/>
    <m/>
    <s v="1213-5044-519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54"/>
    <s v="PEREZ"/>
    <s v="RECHELLE"/>
    <s v="ALBURO"/>
    <d v="2002-08-15T00:00:00"/>
    <n v="9394320345"/>
    <s v="rechelleperez37@gmail.com"/>
    <s v="YES"/>
    <s v="ORIGINAL NBI CLEARANCE SUBMITTED"/>
    <d v="2025-09-16T00:00:00"/>
    <d v="2024-10-07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45767"/>
    <s v="ID"/>
    <m/>
    <n v="72536000373"/>
    <s v="MDF"/>
    <m/>
    <s v="1213-5060-1893"/>
    <s v="TIN ID"/>
    <m/>
    <n v="6585234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6"/>
    <d v="2024-09-27T00:00:00"/>
    <d v="2024-10-04T00:00:00"/>
    <n v="8"/>
    <s v=""/>
    <s v="MARIA PLATON"/>
    <n v="0"/>
    <x v="7"/>
    <s v="CLARK -VXP0091"/>
    <x v="0"/>
    <s v="ACCOUNT ASSOCIATE"/>
    <s v="CLARK"/>
    <x v="40"/>
    <s v="COMCAST XM"/>
    <d v="2024-09-06T00:00:00"/>
    <n v="4271555"/>
    <s v="RILLORAZA"/>
    <s v="JOHN RYAN"/>
    <s v="SICAT"/>
    <d v="1997-06-26T00:00:00"/>
    <n v="9951906105"/>
    <s v="johnryanrilloraza@gmail.com"/>
    <s v="NO"/>
    <s v="FOR APPOINTMENT"/>
    <m/>
    <m/>
    <m/>
    <m/>
    <s v="NEGATIVE"/>
    <m/>
    <m/>
    <s v="COMPLETE"/>
    <s v="FIT TO WORK"/>
    <s v="ENDORSED"/>
    <s v="PENDING RESULT"/>
    <d v="2024-09-06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n v="2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56"/>
    <s v="SAMBAJON"/>
    <s v="MIKHAELA"/>
    <s v="VASQUEZ"/>
    <d v="1998-05-07T00:00:00"/>
    <n v="9817268126"/>
    <s v="sambajonmikhaela@gmail.com"/>
    <s v="YES"/>
    <s v="ORIGINAL NBI CLEARANCE SUBMITTED"/>
    <d v="2025-04-19T00:00:00"/>
    <d v="2024-04-19T00:00:00"/>
    <m/>
    <m/>
    <s v="NEGATIVE"/>
    <m/>
    <m/>
    <s v="COMPLETE"/>
    <s v="FIT TO WORK"/>
    <s v="ENDORSED"/>
    <s v="PENDING RESULT"/>
    <d v="2024-09-06T00:00:00"/>
    <m/>
    <s v="CIBI"/>
    <s v="E - FORM"/>
    <m/>
    <n v="3498071758"/>
    <s v="ID"/>
    <m/>
    <n v="210257342446"/>
    <s v="PAGIBIG LOYALTY ID"/>
    <m/>
    <n v="121293176272"/>
    <s v="ORUS"/>
    <m/>
    <n v="38138596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57"/>
    <s v="SANTOS"/>
    <s v="RAFAEL"/>
    <s v="SALONGA"/>
    <d v="2002-01-26T00:00:00"/>
    <n v="9762964045"/>
    <s v="rafaelacesantos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PERSONAL RECORD"/>
    <m/>
    <n v="252768640"/>
    <s v="ID"/>
    <m/>
    <n v="72529176202"/>
    <s v="MDF"/>
    <m/>
    <n v="121347332028"/>
    <s v="DIGITAL TIN ID"/>
    <m/>
    <n v="65518887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58"/>
    <s v="SARMIENTO"/>
    <s v="GABRIEL"/>
    <s v="TANDOC"/>
    <d v="2001-11-17T00:00:00"/>
    <n v="9388135324"/>
    <s v="gabtsarmiento17@gmail.com"/>
    <s v="YES"/>
    <s v="ORIGINAL NBI CLEARANCE SUBMITTED"/>
    <m/>
    <m/>
    <m/>
    <m/>
    <s v="NEGATIVE"/>
    <m/>
    <m/>
    <s v="COMPLETE"/>
    <s v="FIT TO WORK"/>
    <s v="ENDORSED"/>
    <s v="PENDING RESULT"/>
    <d v="2024-09-06T00:00:00"/>
    <m/>
    <s v="CIBI"/>
    <s v="E - FORM"/>
    <m/>
    <n v="250088940"/>
    <s v="MDR"/>
    <m/>
    <n v="52525776158"/>
    <s v="MDF"/>
    <m/>
    <n v="121331974902"/>
    <s v="1904 FORM"/>
    <m/>
    <n v="63846599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59"/>
    <s v="SUPOT"/>
    <s v="MARIELLA"/>
    <s v="GARCIA"/>
    <d v="1997-09-03T00:00:00"/>
    <n v="9071423079"/>
    <s v="garciamariel415@gmail.com"/>
    <s v="YES"/>
    <s v="ORIGINAL NBI CLEARANCE SUBMITTED"/>
    <d v="2025-03-20T00:00:00"/>
    <d v="2024-03-20T00:00:00"/>
    <m/>
    <m/>
    <s v="NEGATIVE"/>
    <m/>
    <m/>
    <s v="COMPLETE"/>
    <s v="FIT TO WORK"/>
    <s v="ENDORSED"/>
    <s v="PENDING RESULT"/>
    <d v="2024-09-06T00:00:00"/>
    <m/>
    <s v="CIBI"/>
    <s v="SS NUMBER SLIP"/>
    <m/>
    <n v="244323080"/>
    <s v="MDR"/>
    <m/>
    <n v="50257177758"/>
    <s v="MDF"/>
    <m/>
    <n v="121257916971"/>
    <s v="ORUS"/>
    <m/>
    <n v="75561577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6T00:00:00"/>
    <n v="4271560"/>
    <s v="VERANO "/>
    <s v="ALLAN JR."/>
    <s v="HUBAY"/>
    <d v="2001-07-23T00:00:00"/>
    <n v="9632506356"/>
    <s v="ALLANVERANO5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SS NUMBER SLIP"/>
    <m/>
    <n v="253145686"/>
    <s v="MDR"/>
    <s v="NEED TO UPDATE SECOND NAME"/>
    <n v="250001560812"/>
    <s v="MDF"/>
    <m/>
    <n v="121350406083"/>
    <s v="DIGITAL TIN ID"/>
    <m/>
    <n v="64839878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7T00:00:00"/>
    <n v="4271635"/>
    <s v="ABAN"/>
    <s v="CHRYZTYN SUMMER"/>
    <s v="CAMPOS"/>
    <d v="2000-04-25T00:00:00"/>
    <n v="9270780899"/>
    <s v="chryztynaban@gmail.com"/>
    <s v="YES"/>
    <s v="ORIGINAL NBI CLEARANCE SUBMITTED"/>
    <d v="2025-09-05T00:00:00"/>
    <d v="2024-09-05T00:00:00"/>
    <m/>
    <m/>
    <s v="NEGATIVE"/>
    <m/>
    <m/>
    <s v="COMPLETE"/>
    <s v="FIT TO WORK"/>
    <s v="ENDORSED"/>
    <s v="PENDING RESULT"/>
    <d v="2024-09-07T00:00:00"/>
    <m/>
    <s v="CIBI"/>
    <s v="E - FORM"/>
    <m/>
    <n v="253140186"/>
    <s v="ID"/>
    <m/>
    <n v="70263072799"/>
    <s v="MDF"/>
    <m/>
    <n v="121350247701"/>
    <s v="TIN ID"/>
    <m/>
    <n v="36117120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d v="2024-09-27T00:00:00"/>
    <d v="2024-10-04T00:00:00"/>
    <n v="8"/>
    <s v=""/>
    <s v="MARIA PLATON"/>
    <n v="1"/>
    <x v="7"/>
    <s v="CLARK -VXP0091"/>
    <x v="0"/>
    <s v="ACCOUNT ASSOCIATE"/>
    <s v="CLARK"/>
    <x v="40"/>
    <s v="COMCAST XM"/>
    <d v="2024-09-07T00:00:00"/>
    <n v="4271636"/>
    <s v="GOMEZ"/>
    <s v="JARED CHRISTIAN"/>
    <s v="NANTIZA"/>
    <d v="1999-10-06T00:00:00"/>
    <n v="9777996455"/>
    <s v="gjaredchristian@gmail.com"/>
    <s v="YES"/>
    <s v="ORIGINAL NBI CLEARANCE SUBMITTED"/>
    <d v="2025-09-06T00:00:00"/>
    <d v="2024-09-10T00:00:00"/>
    <m/>
    <m/>
    <s v="NEGATIVE"/>
    <m/>
    <m/>
    <s v="COMPLETE"/>
    <s v="FIT TO WORK"/>
    <s v="ENDORSED"/>
    <s v="PENDING RESULT"/>
    <d v="2024-09-07T00:00:00"/>
    <m/>
    <s v="CIBI"/>
    <s v="SS NUMBER SLIP"/>
    <m/>
    <n v="3459367168"/>
    <s v="ID"/>
    <m/>
    <s v="07-250758601-6"/>
    <s v="MID VALIDATION"/>
    <m/>
    <n v="121167052981"/>
    <s v="TIN ID"/>
    <m/>
    <s v="362-999-18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7"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0"/>
    <x v="0"/>
    <x v="0"/>
    <s v="AMADOR"/>
    <d v="2000-10-15T00:00:00"/>
    <n v="9610189840"/>
    <s v="aguilar.jesreeinz@gmail.com"/>
    <s v="YES"/>
    <s v="ORIGINAL NBI CLEARANCE SUBMITTED"/>
    <d v="2024-11-28T00:00:00"/>
    <d v="2023-11-28T00:00:00"/>
    <s v="N/A"/>
    <s v="N/A"/>
    <s v="NEGATIVE"/>
    <m/>
    <m/>
    <s v="COMPLETE"/>
    <s v="FIT TO WORK"/>
    <s v="COMPLETE"/>
    <s v="FINAL REPORT"/>
    <d v="2024-01-11T00:00:00"/>
    <d v="2024-02-01T00:00:00"/>
    <s v="CIBI"/>
    <s v="SS NUMBER SLIP"/>
    <m/>
    <n v="249731350"/>
    <s v="MDR"/>
    <m/>
    <s v="21-251422356-1"/>
    <s v="MDF"/>
    <m/>
    <n v="121327456891"/>
    <s v="ORUS"/>
    <m/>
    <s v="637-375-291"/>
    <s v="N/A"/>
    <s v="N/A"/>
    <s v="N/A"/>
    <s v="N/A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1"/>
    <x v="1"/>
    <x v="1"/>
    <s v="CASABON"/>
    <d v="1997-01-31T00:00:00"/>
    <n v="9773059340"/>
    <s v="keoz2018@gmail.com"/>
    <s v="YES"/>
    <s v="ORIGINAL NBI CLEARANCE SUBMITTED"/>
    <d v="2024-12-07T00:00:00"/>
    <d v="2023-12-07T00:00:00"/>
    <s v="N/A"/>
    <s v="N/A"/>
    <s v="NEGATIVE"/>
    <m/>
    <m/>
    <s v="COMPLETE"/>
    <s v="FIT TO WORK"/>
    <s v="COMPLETE"/>
    <s v="FINAL REPORT"/>
    <d v="2024-01-11T00:00:00"/>
    <d v="2024-02-01T00:00:00"/>
    <s v="CIBI"/>
    <s v="E-FORM"/>
    <m/>
    <n v="3470603050"/>
    <s v="ID"/>
    <m/>
    <n v="80264156738"/>
    <s v="MDF"/>
    <m/>
    <n v="121209342946"/>
    <s v="FOR MANUAL REGISTRATION"/>
    <m/>
    <s v="FOR MANUAL REGISTRATION"/>
    <s v="YES"/>
    <s v="YES"/>
    <s v="N/A"/>
    <s v="YES"/>
    <d v="2021-08-04T00:00:00"/>
    <d v="2021-09-01T00:00:00"/>
    <s v="YES"/>
    <s v="UMID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2"/>
    <x v="2"/>
    <x v="2"/>
    <s v="LACSINA"/>
    <d v="2002-07-23T00:00:00"/>
    <n v="9480826813"/>
    <s v="CABELLOAIRAMARIE@GMAIL.COM"/>
    <s v="YES"/>
    <s v="ORIGINAL NBI CLEARANCE SUBMITTED"/>
    <d v="2024-11-23T00:00:00"/>
    <d v="2023-12-07T00:00:00"/>
    <s v="N/A"/>
    <s v="N/A"/>
    <s v="NEGATIVE"/>
    <m/>
    <m/>
    <s v="COMPLETE"/>
    <s v="FIT TO WORK"/>
    <s v="COMPLETE"/>
    <s v="FINAL REPORT"/>
    <d v="2024-01-11T00:00:00"/>
    <d v="2024-02-02T00:00:00"/>
    <s v="CIBI"/>
    <s v="PERSONAL RECORD"/>
    <m/>
    <n v="3508002125"/>
    <s v="MDR"/>
    <m/>
    <n v="70260851916"/>
    <s v="MP2"/>
    <m/>
    <n v="121285583272"/>
    <s v="ID"/>
    <m/>
    <s v="505-145-378"/>
    <s v="N/A"/>
    <s v="N/A"/>
    <s v="N/A"/>
    <s v="YES"/>
    <d v="2021-08-03T00:00:00"/>
    <d v="2021-09-28T00:00:00"/>
    <s v="YES"/>
    <s v="TIN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3"/>
    <x v="3"/>
    <x v="3"/>
    <s v="RILLON"/>
    <d v="2003-01-05T00:00:00"/>
    <n v="9319022023"/>
    <s v="caraldejonathan05@gmail.com"/>
    <s v="YES"/>
    <s v="ORIGINAL NBI CLEARANCE SUBMITTED"/>
    <d v="2024-07-10T00:00:00"/>
    <d v="2023-07-10T00:00:00"/>
    <s v="N/A"/>
    <s v="N/A"/>
    <s v="NEGATIVE"/>
    <m/>
    <m/>
    <s v="COMPLETE"/>
    <s v="FIT TO WORK"/>
    <s v="COMPLETE"/>
    <s v="FINAL REPORT"/>
    <d v="2024-01-11T00:00:00"/>
    <d v="2024-02-01T00:00:00"/>
    <s v="CIBI"/>
    <s v="CONTRIBUTION"/>
    <m/>
    <n v="247303434"/>
    <s v="MDR"/>
    <m/>
    <n v="212514684364"/>
    <s v="MDF"/>
    <m/>
    <n v="121308094854"/>
    <s v="TIN VERIFICATION SLIP"/>
    <m/>
    <s v="615-521-174"/>
    <s v="N/A"/>
    <s v="N/A"/>
    <s v="N/A"/>
    <s v="N/A"/>
    <s v="N/A"/>
    <s v="N/A"/>
    <s v="YES"/>
    <s v="DRIVER'S LICENSE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4"/>
    <x v="4"/>
    <x v="4"/>
    <s v="AUSTRIA"/>
    <d v="2002-09-03T00:00:00"/>
    <n v="9914797037"/>
    <s v="Russelkarla.deang@gmail.com"/>
    <s v="YES"/>
    <s v="ORIGINAL NBI CLEARANCE SUBMITTED"/>
    <d v="2024-11-17T00:00:00"/>
    <d v="2023-11-17T00:00:00"/>
    <s v="N/A"/>
    <s v="N/A"/>
    <s v="NEGATIVE"/>
    <m/>
    <m/>
    <s v="COMPLETE"/>
    <s v="FIT TO WORK"/>
    <s v="COMPLETE"/>
    <s v="FINAL REPORT"/>
    <d v="2024-01-11T00:00:00"/>
    <d v="2024-01-26T00:00:00"/>
    <s v="CIBI"/>
    <s v="SS NUMBER SLIP"/>
    <m/>
    <n v="250415908"/>
    <s v="ID"/>
    <m/>
    <n v="70262615950"/>
    <s v="MP2"/>
    <m/>
    <n v="121332441647"/>
    <s v="FOR MANUAL REGISTRATION"/>
    <m/>
    <s v="FOR MANUAL REGISTRATION"/>
    <s v="N/A"/>
    <s v="N/A"/>
    <s v="N/A"/>
    <s v="N/A"/>
    <s v="N/A"/>
    <s v="N/A"/>
    <s v="YES"/>
    <s v="DRIVER'S LICENSE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5"/>
    <x v="5"/>
    <x v="5"/>
    <s v="CALATERO"/>
    <d v="1995-05-27T00:00:00"/>
    <n v="9553904686"/>
    <s v="applemae.dizon95@gmail.com"/>
    <s v="YES"/>
    <s v="ORIGINAL NBI CLEARANCE SUBMITTED"/>
    <d v="2024-11-07T00:00:00"/>
    <d v="2023-11-24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n v="3460503254"/>
    <s v="ID"/>
    <m/>
    <n v="70510419055"/>
    <s v="MDF"/>
    <m/>
    <n v="121179118453"/>
    <s v="TIN VERIFICATION SLIP"/>
    <m/>
    <s v="329-456-536"/>
    <s v="N/A"/>
    <s v="N/A"/>
    <s v="N/A"/>
    <s v="N/A"/>
    <s v="N/A"/>
    <s v="N/A"/>
    <s v="YES"/>
    <s v="POSTAL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6"/>
    <x v="6"/>
    <x v="6"/>
    <s v="TORIBIO"/>
    <d v="2004-01-09T00:00:00"/>
    <n v="9752729717"/>
    <s v="KRISCHELLFAUST@GMAIL.COM"/>
    <s v="YES"/>
    <s v="ORIGINAL NBI CLEARANCE SUBMITTED"/>
    <d v="2024-10-24T00:00:00"/>
    <d v="2023-10-24T00:00:00"/>
    <s v="N/A"/>
    <s v="N/A"/>
    <s v="NEGATIVE"/>
    <m/>
    <m/>
    <s v="COMPLETE"/>
    <s v="FIT TO WORK"/>
    <s v="COMPLETE"/>
    <s v="FINAL REPORT"/>
    <d v="2024-01-11T00:00:00"/>
    <d v="2024-02-01T00:00:00"/>
    <s v="CIBI"/>
    <s v="PERSONAL RECORD"/>
    <m/>
    <n v="250280010"/>
    <s v="ID"/>
    <m/>
    <n v="70262697531"/>
    <s v="MDF"/>
    <m/>
    <n v="121330922970"/>
    <s v="FOR MANUAL REGISTRATION"/>
    <m/>
    <s v="FOR MANUAL REGISTRATION"/>
    <s v="YES"/>
    <s v="YES"/>
    <s v="N/A"/>
    <s v="YES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7"/>
    <x v="7"/>
    <x v="7"/>
    <s v="LAGMAY"/>
    <d v="1996-05-05T00:00:00"/>
    <n v="9381727026"/>
    <s v="martmagsanoc8@gmail.com"/>
    <s v="YES"/>
    <s v="ORIGINAL NBI CLEARANCE SUBMITTED"/>
    <d v="2024-11-30T00:00:00"/>
    <d v="2023-11-30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n v="123407496"/>
    <s v="ID"/>
    <m/>
    <n v="20269219956"/>
    <s v="MDF"/>
    <m/>
    <n v="121202408929"/>
    <s v="TIN VERIFICATION SLIP"/>
    <m/>
    <s v="359-305-946"/>
    <s v="N/A"/>
    <s v="N/A"/>
    <s v="N/A"/>
    <s v="N/A"/>
    <s v="N/A"/>
    <s v="N/A"/>
    <s v="YES"/>
    <s v="DRIVER'S LICENSE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8"/>
    <x v="8"/>
    <x v="8"/>
    <s v="SEVILLENA"/>
    <d v="2002-06-14T00:00:00"/>
    <n v="9485607703"/>
    <s v="sevillenamanrique24@gmail.com"/>
    <s v="YES"/>
    <s v="ORIGINAL NBI CLEARANCE SUBMITTED"/>
    <d v="2024-10-04T00:00:00"/>
    <d v="2023-10-04T00:00:00"/>
    <s v="N/A"/>
    <s v="N/A"/>
    <s v="NEGATIVE"/>
    <m/>
    <m/>
    <s v="COMPLETE"/>
    <s v="FIT TO WORK"/>
    <s v="COMPLETE"/>
    <s v="FINAL REPORT"/>
    <d v="2024-01-11T00:00:00"/>
    <d v="2024-02-01T00:00:00"/>
    <s v="CIBI"/>
    <s v="SS NUMBER SLIP"/>
    <m/>
    <s v="35-2763242-4"/>
    <s v="ID"/>
    <m/>
    <n v="30269366350"/>
    <s v="MDF"/>
    <m/>
    <n v="121327625607"/>
    <s v="FOR MANUAL REGISTRATION"/>
    <m/>
    <s v="FOR MANUAL REGISTRATION"/>
    <s v="YES"/>
    <s v="YES"/>
    <s v="N/A"/>
    <s v="N/A"/>
    <s v="N/A"/>
    <s v="N/A"/>
    <s v="YES"/>
    <s v="NBI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9"/>
    <x v="9"/>
    <x v="9"/>
    <s v="CORRAL"/>
    <d v="1977-04-05T00:00:00"/>
    <n v="9922429418"/>
    <s v="mafajac@gmail.com"/>
    <s v="YES"/>
    <s v="ORIGINAL NBI CLEARANCE SUBMITTED"/>
    <d v="2024-12-28T00:00:00"/>
    <d v="2024-01-10T00:00:00"/>
    <s v="N/A"/>
    <s v="N/A"/>
    <s v="NEGATIVE"/>
    <m/>
    <m/>
    <s v="COMPLETE"/>
    <s v="FIT TO WORK"/>
    <s v="CLOSED"/>
    <s v="SCHOOL"/>
    <d v="2024-01-11T00:00:00"/>
    <d v="2024-02-05T00:00:00"/>
    <s v="CIBI"/>
    <s v="ONLINE STATIC"/>
    <m/>
    <n v="3326331175"/>
    <s v="ID"/>
    <m/>
    <n v="10503526528"/>
    <s v="ID"/>
    <m/>
    <n v="102003507961"/>
    <s v="ID"/>
    <m/>
    <n v="215268231"/>
    <s v="N/A"/>
    <s v="N/A"/>
    <s v="N/A"/>
    <s v="YES"/>
    <d v="2021-08-10T00:00:00"/>
    <d v="2021-09-07T00:00:00"/>
    <s v="YES"/>
    <s v="PAGIBIG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10"/>
    <x v="10"/>
    <x v="10"/>
    <s v="MACASAQUIT"/>
    <d v="1997-05-12T00:00:00"/>
    <n v="9851163547"/>
    <s v="ortizkeity12@gmail.com"/>
    <s v="YES"/>
    <s v="ORIGINAL NBI CLEARANCE SUBMITTED"/>
    <d v="2024-12-07T00:00:00"/>
    <d v="2023-12-07T00:00:00"/>
    <s v="N/A"/>
    <s v="N/A"/>
    <s v="NEGATIVE"/>
    <m/>
    <m/>
    <s v="COMPLETE"/>
    <s v="FIT TO WORK"/>
    <s v="CLOSED"/>
    <s v="SCHOOL"/>
    <d v="2024-01-11T00:00:00"/>
    <d v="2024-02-05T00:00:00"/>
    <s v="CIBI"/>
    <s v="PERSONAL RECORD"/>
    <m/>
    <n v="3502346418"/>
    <s v="MDR"/>
    <m/>
    <n v="212523545741"/>
    <s v="MDF"/>
    <m/>
    <n v="121306910174"/>
    <s v="TIN VERIFICATION SLIP"/>
    <m/>
    <n v="363234395"/>
    <s v="N/A"/>
    <s v="N/A"/>
    <s v="N/A"/>
    <s v="N/A"/>
    <s v="N/A"/>
    <s v="N/A"/>
    <s v="YES"/>
    <s v="PHILHEALTH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0"/>
    <x v="0"/>
    <d v="2024-02-08T00:00:00"/>
    <n v="263"/>
    <s v=""/>
    <s v="MARIA PLATON"/>
    <n v="1"/>
    <x v="0"/>
    <s v="CLARK -VXP0091"/>
    <x v="0"/>
    <s v="ACCOUNT ASSOCIATE"/>
    <x v="0"/>
    <x v="0"/>
    <x v="0"/>
    <x v="0"/>
    <x v="11"/>
    <x v="11"/>
    <x v="11"/>
    <s v="CAHILIG"/>
    <d v="1996-03-21T00:00:00"/>
    <n v="9669063516"/>
    <s v="valdzjohn36@gmail.com"/>
    <s v="YES"/>
    <s v="ORIGINAL NBI CLEARANCE SUBMITTED"/>
    <d v="2024-12-15T00:00:00"/>
    <d v="2023-12-29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s v="34-4935499-0"/>
    <s v="ID"/>
    <m/>
    <n v="30257163438"/>
    <s v="ID"/>
    <m/>
    <n v="121123097978"/>
    <s v="1902 FORM"/>
    <m/>
    <n v="471880791"/>
    <s v="N/A"/>
    <s v="N/A"/>
    <s v="N/A"/>
    <s v="N/A"/>
    <s v="N/A"/>
    <s v="N/A"/>
    <s v="YES"/>
    <s v="UMID ID"/>
    <s v="DRIVER'S LICENSE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2"/>
    <x v="12"/>
    <x v="12"/>
    <s v="VILLANUEVA"/>
    <d v="1994-12-25T00:00:00"/>
    <n v="9062126237"/>
    <s v="ANDRADEJESSA94@GMAIL.COM"/>
    <s v="YES"/>
    <s v="ORIGINAL NBI CLEARANCE SUBMITTED"/>
    <d v="2024-09-25T00:00:00"/>
    <d v="2023-10-09T00:00:00"/>
    <s v="N/A"/>
    <s v="N/A"/>
    <s v="NEGATIVE"/>
    <m/>
    <m/>
    <s v="COMPLETE"/>
    <s v="FIT TO WORK"/>
    <s v="COMPLETE"/>
    <s v="FINAL REPORT"/>
    <d v="2024-01-18T00:00:00"/>
    <d v="2024-02-07T00:00:00"/>
    <s v="CIBI"/>
    <s v="ONLINE STATIC"/>
    <m/>
    <n v="241844203"/>
    <s v="MDR "/>
    <m/>
    <n v="70257657521"/>
    <s v="MDF"/>
    <m/>
    <n v="121196996216"/>
    <s v="ORUS"/>
    <m/>
    <n v="343455503"/>
    <s v="N/A"/>
    <s v="N/A"/>
    <s v="N/A"/>
    <s v="YES"/>
    <d v="2021-10-08T00:00:00"/>
    <d v="2021-11-15T00:00:00"/>
    <s v="YES"/>
    <s v="NATIONAL ID"/>
    <s v="UMID"/>
    <s v="YES"/>
    <s v="YES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3"/>
    <x v="13"/>
    <x v="13"/>
    <s v="ANGELES"/>
    <d v="2005-09-26T00:00:00"/>
    <n v="9675347107"/>
    <s v="jraning26@gmail.com"/>
    <s v="YES"/>
    <s v="ORIGINAL NBI CLEARANCE SUBMITTED"/>
    <d v="2024-12-04T00:00:00"/>
    <d v="2023-12-04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59265"/>
    <s v="ID"/>
    <m/>
    <n v="212529899510"/>
    <s v="MDF"/>
    <m/>
    <n v="121332393923"/>
    <s v="MANUAL REGISTRATION"/>
    <m/>
    <s v="MANUAL REGISTRATION"/>
    <s v="YES"/>
    <s v="YES"/>
    <s v="N/A"/>
    <s v="N/A "/>
    <s v="N/A"/>
    <s v="N/A"/>
    <s v="YES"/>
    <s v="NBI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4"/>
    <x v="14"/>
    <x v="14"/>
    <s v="MONEDA"/>
    <d v="2003-07-17T00:00:00"/>
    <n v="9658997331"/>
    <s v="rennielcagara@gmail.com"/>
    <s v="YES"/>
    <s v="ORIGINAL NBI CLEARANCE SUBMITTED"/>
    <d v="2024-11-29T00:00:00"/>
    <d v="2023-11-29T00:00:00"/>
    <s v="N/A"/>
    <s v="N/A"/>
    <s v="NEGATIVE"/>
    <m/>
    <m/>
    <s v="COMPLETE"/>
    <s v="FIT TO WORK"/>
    <s v="COMPLETE"/>
    <s v="FINAL REPORT"/>
    <d v="2024-01-18T00:00:00"/>
    <d v="2024-01-24T00:00:00"/>
    <s v="CIBI"/>
    <s v="E-FORM"/>
    <m/>
    <n v="3516351680"/>
    <s v="ID"/>
    <m/>
    <n v="70261159730"/>
    <s v="MDF"/>
    <m/>
    <n v="121294522789"/>
    <s v="ID"/>
    <m/>
    <n v="618189169"/>
    <s v="N/A"/>
    <s v="N/A"/>
    <s v="N/A"/>
    <s v="YES"/>
    <d v="2021-10-27T00:00:00"/>
    <d v="2021-11-17T00:00:00"/>
    <s v="YES"/>
    <s v="NATIONAL ID"/>
    <s v="DRIV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5"/>
    <x v="15"/>
    <x v="15"/>
    <s v="SANTOS"/>
    <d v="2002-05-01T00:00:00"/>
    <n v="9266811131"/>
    <s v="argiecunanan42@gmail.com"/>
    <s v="YES"/>
    <s v="ORIGINAL NBI CLEARANCE SUBMITTED"/>
    <d v="2024-12-22T00:00:00"/>
    <d v="2024-01-09T00:00:00"/>
    <s v="N/A"/>
    <s v="N/A"/>
    <s v="NEGATIVE"/>
    <m/>
    <m/>
    <s v="COMPLETE"/>
    <s v="FIT TO WORK"/>
    <s v="CLOSED"/>
    <s v="SCHOOL"/>
    <d v="2024-01-18T00:00:00"/>
    <d v="2024-02-12T00:00:00"/>
    <s v="CIBI"/>
    <s v="ONLINE STATIC"/>
    <m/>
    <n v="3507743906"/>
    <s v="ID"/>
    <m/>
    <n v="70260852971"/>
    <s v="MDF"/>
    <m/>
    <n v="121285536799"/>
    <s v="ID"/>
    <m/>
    <n v="601761206"/>
    <s v="N/A"/>
    <s v="N/A"/>
    <s v="N/A"/>
    <s v="YES"/>
    <d v="2021-08-31T00:00:00"/>
    <d v="2021-09-28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6"/>
    <x v="16"/>
    <x v="16"/>
    <s v="RUDINAS"/>
    <d v="1992-05-21T00:00:00"/>
    <n v="9752032195"/>
    <s v="girlalexa.feb2020@gmail.com"/>
    <s v="YES"/>
    <s v="ORIGINAL NBI CLEARANCE SUBMITTED"/>
    <d v="2024-11-21T00:00:00"/>
    <d v="2023-11-21T00:00:00"/>
    <s v="N/A"/>
    <s v="N/A"/>
    <s v="NEGATIVE"/>
    <m/>
    <m/>
    <s v="COMPLETE"/>
    <s v="FIT TO WORK"/>
    <s v="COMPLETE"/>
    <s v="FINAL REPORT"/>
    <d v="2024-01-18T00:00:00"/>
    <d v="2024-01-24T00:00:00"/>
    <s v="CIBI"/>
    <s v="E-FORM"/>
    <m/>
    <n v="1010448567"/>
    <s v="ID"/>
    <m/>
    <n v="140251242352"/>
    <s v="MDF"/>
    <m/>
    <n v="121315672594"/>
    <s v="TIN VERFICATION SLIP"/>
    <m/>
    <n v="313181596"/>
    <s v="N/A"/>
    <s v="N/A"/>
    <s v="N/A"/>
    <s v="YES"/>
    <d v="2022-08-17T00:00:00"/>
    <d v="2022-09-16T00:00:00"/>
    <s v="YES"/>
    <s v="PHIC"/>
    <s v="VOT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7"/>
    <x v="17"/>
    <x v="17"/>
    <s v="BASA"/>
    <d v="1998-09-11T00:00:00"/>
    <n v="9674062272"/>
    <s v="amielerlandez@gmail.com"/>
    <s v="YES"/>
    <s v="ORIGINAL NBI CLEARANCE SUBMITTED"/>
    <d v="2024-12-04T00:00:00"/>
    <d v="2023-12-04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63743"/>
    <s v="ID"/>
    <m/>
    <n v="72503090237"/>
    <s v="MDF"/>
    <m/>
    <n v="121334021660"/>
    <s v="1904 FORM"/>
    <m/>
    <n v="641867863"/>
    <s v="N/A"/>
    <s v="N/A"/>
    <s v="N/A"/>
    <s v="N/A"/>
    <s v="N/A"/>
    <s v="N/A"/>
    <s v="YES"/>
    <s v="NBI"/>
    <s v="PHIC"/>
    <s v="N/A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8"/>
    <x v="18"/>
    <x v="18"/>
    <s v="LOZANO"/>
    <d v="2001-05-12T00:00:00"/>
    <n v="9564179941"/>
    <s v="cedrixlozanomanalansan.ced@gmail.com"/>
    <s v="YES"/>
    <s v="ORIGINAL NBI CLEARANCE SUBMITTED"/>
    <d v="2024-12-22T00:00:00"/>
    <d v="2023-12-22T00:00:00"/>
    <s v="N/A"/>
    <s v="N/A"/>
    <s v="NEGATIVE"/>
    <m/>
    <m/>
    <s v="COMPLETE"/>
    <s v="FIT TO WORK"/>
    <s v="CLOSED"/>
    <s v="SCHOOL;EMPLOYMENT"/>
    <d v="2024-01-18T00:00:00"/>
    <d v="2024-02-12T00:00:00"/>
    <s v="CIBI"/>
    <s v="PERSONAL RECORD"/>
    <m/>
    <n v="250486270"/>
    <s v="MDR"/>
    <m/>
    <n v="72506428123"/>
    <s v="MDF"/>
    <m/>
    <n v="121333282921"/>
    <s v="FOR MANUAL REGISTRATION"/>
    <m/>
    <s v="FOR MANUAL REGISTRATION"/>
    <s v="YES"/>
    <s v="YES"/>
    <s v="N/A"/>
    <s v="YES"/>
    <d v="2021-10-08T00:00:00"/>
    <d v="2021-11-08T00:00:00"/>
    <s v="YES"/>
    <s v="POSTAL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19"/>
    <x v="19"/>
    <x v="19"/>
    <s v="MANARANG"/>
    <d v="2005-03-06T00:00:00"/>
    <n v="9071358140"/>
    <s v="eunicejonashane68@gmail.com"/>
    <s v="YES"/>
    <s v="ORIGINAL NBI CLEARANCE SUBMITTED"/>
    <d v="2024-11-23T00:00:00"/>
    <d v="2023-11-23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62760"/>
    <s v="ID"/>
    <m/>
    <n v="70262002220"/>
    <s v="MDF"/>
    <m/>
    <n v="121332475196"/>
    <s v="FOR MANUAL REGISTRATION"/>
    <m/>
    <s v="FOR MANUAL REGISTRATION"/>
    <s v="YES"/>
    <s v="YES"/>
    <s v="N/A"/>
    <s v="N/A"/>
    <s v="N/A"/>
    <s v="N/A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0"/>
    <x v="20"/>
    <x v="20"/>
    <s v="DELANTAR"/>
    <d v="2004-06-10T00:00:00"/>
    <n v="9603004684"/>
    <s v="jaysonpelig@gmail.com"/>
    <s v="YES"/>
    <s v="ORIGINAL NBI CLEARANCE SUBMITTED"/>
    <d v="2024-12-20T00:00:00"/>
    <d v="2024-01-04T00:00:00"/>
    <s v="N/A"/>
    <s v="N/A"/>
    <s v="NEGATIVE"/>
    <m/>
    <m/>
    <s v="COMPLETE"/>
    <s v="FIT TO WORK"/>
    <s v="COMPLETE"/>
    <s v="FINAL REPORT"/>
    <d v="2024-01-18T00:00:00"/>
    <d v="2024-01-24T00:00:00"/>
    <s v="CIBI"/>
    <s v="ONLINE STATIC"/>
    <m/>
    <n v="250409956"/>
    <s v="ID"/>
    <m/>
    <n v="32516915462"/>
    <s v="MDF"/>
    <m/>
    <n v="121333204842"/>
    <s v="FOR MANUAL REGISTRATION"/>
    <m/>
    <s v="FOR MANUAL REGISTRATION"/>
    <s v="YES"/>
    <s v="YES"/>
    <s v="N/A"/>
    <s v="YES"/>
    <d v="2021-10-22T00:00:00"/>
    <d v="2021-11-12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1"/>
    <x v="21"/>
    <x v="21"/>
    <s v="BELISTA"/>
    <d v="2005-02-11T00:00:00"/>
    <n v="9207932568"/>
    <s v="kylaramirez31@gmail.com"/>
    <s v="YES"/>
    <s v="ORIGINAL NBI CLEARANCE SUBMITTED"/>
    <d v="2024-12-28T00:00:00"/>
    <d v="2023-12-28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537462"/>
    <s v="ID"/>
    <m/>
    <n v="70262641862"/>
    <s v="MDF"/>
    <m/>
    <n v="121333254111"/>
    <s v="FOR MANUAL REGISTRATION"/>
    <m/>
    <s v="FOR MANUAL REGISTRATION"/>
    <s v="YES"/>
    <s v="YES"/>
    <s v="N/A"/>
    <s v="YES"/>
    <d v="2021-11-12T00:00:00"/>
    <d v="2021-12-06T00:00:00"/>
    <s v="YES"/>
    <s v="POLICE CLEARANCE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2"/>
    <x v="22"/>
    <x v="22"/>
    <s v="CHAVEZ"/>
    <d v="2001-12-10T00:00:00"/>
    <n v="9486672151"/>
    <s v="liannejennzsamia10@gmail.com"/>
    <s v="YES"/>
    <s v="ORIGINAL NBI CLEARANCE SUBMITTED"/>
    <d v="2024-11-22T00:00:00"/>
    <d v="2023-11-22T00:00:00"/>
    <s v="N/A"/>
    <s v="N/A"/>
    <s v="NEGATIVE"/>
    <m/>
    <m/>
    <s v="COMPLETE"/>
    <s v="FIT TO WORK"/>
    <s v="CLOSED"/>
    <s v="SCHOOL"/>
    <d v="2024-01-18T00:00:00"/>
    <d v="2024-02-12T00:00:00"/>
    <s v="CIBI"/>
    <s v="PERSONAL RECORD"/>
    <m/>
    <n v="3504871431"/>
    <s v="ID"/>
    <m/>
    <n v="72512802886"/>
    <s v="MDF"/>
    <m/>
    <n v="121282625122"/>
    <s v="FOR MANUAL REGISTRATION"/>
    <m/>
    <s v="FOR MANUAL REGISTRATION"/>
    <s v="YES"/>
    <s v="YES"/>
    <s v="N/A"/>
    <s v="N/A"/>
    <s v="N/A"/>
    <s v="N/A"/>
    <s v="YES"/>
    <s v="PHIC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3"/>
    <x v="23"/>
    <x v="23"/>
    <s v="SALAZAR"/>
    <d v="2005-06-05T00:00:00"/>
    <n v="9182582656"/>
    <s v="faithnicolesembrano@gmail.com"/>
    <s v="YES"/>
    <s v="ORIGINAL NBI CLEARANCE SUBMITTED"/>
    <d v="2024-06-26T00:00:00"/>
    <d v="2023-07-10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49248791"/>
    <s v="MDR"/>
    <m/>
    <n v="72520819836"/>
    <s v="MDF"/>
    <m/>
    <n v="121321960873"/>
    <s v="FOR MANUAL REGISTRATION"/>
    <m/>
    <s v="FOR MANUAL REGISTRATION"/>
    <s v="YES"/>
    <s v="YES"/>
    <s v="N/A"/>
    <s v="YES"/>
    <d v="2021-12-13T00:00:00"/>
    <d v="2022-01-13T00:00:00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4"/>
    <x v="24"/>
    <x v="24"/>
    <s v="VIRAY"/>
    <d v="2000-01-28T00:00:00"/>
    <n v="9073332190"/>
    <s v="RENEEROSESUNGA1@GMAIL.COM"/>
    <s v="YES"/>
    <s v="ORIGINAL NBI CLEARANCE SUBMITTED"/>
    <d v="2024-10-20T00:00:00"/>
    <d v="2023-11-07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47821301"/>
    <s v="MDR"/>
    <m/>
    <n v="250001342912"/>
    <s v="MDF"/>
    <m/>
    <n v="121330939386"/>
    <s v="FOR MANUAL REGISTRATION"/>
    <m/>
    <s v="FOR MANUAL REGISTRATION"/>
    <s v="YES"/>
    <s v="YES"/>
    <s v="N/A"/>
    <s v="YES"/>
    <d v="2021-10-21T00:00:00"/>
    <d v="2021-11-18T00:00:00"/>
    <s v="YES"/>
    <s v="PHIC"/>
    <s v="PR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5"/>
    <x v="25"/>
    <x v="25"/>
    <s v="IÑESEN"/>
    <d v="1998-06-03T00:00:00"/>
    <n v="9958421272"/>
    <s v="tagadtadleeadam@gmail.com"/>
    <s v="YES"/>
    <s v="ORIGINAL NBI CLEARANCE SUBMITTED"/>
    <d v="2024-12-21T00:00:00"/>
    <d v="2023-12-21T00:00:00"/>
    <s v="N/A"/>
    <s v="N/A"/>
    <s v="NEGATIVE"/>
    <m/>
    <m/>
    <s v="COMPLETE"/>
    <s v="FIT TO WORK"/>
    <s v="COMPLETE"/>
    <s v="FINAL REPORT"/>
    <d v="2024-01-18T00:00:00"/>
    <d v="2024-01-29T00:00:00"/>
    <s v="CIBI"/>
    <s v="ONLINE STATIC"/>
    <m/>
    <n v="247742846"/>
    <s v="MDR"/>
    <m/>
    <n v="212513031391"/>
    <s v="MDF"/>
    <m/>
    <n v="121326357443"/>
    <s v="1904 FORM"/>
    <m/>
    <n v="633394271"/>
    <s v="N/A"/>
    <s v="N/A"/>
    <s v="N/A"/>
    <s v="N/A"/>
    <s v="N/A"/>
    <s v="N/A"/>
    <s v="YES"/>
    <s v="DRIVER'S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6"/>
    <x v="26"/>
    <x v="26"/>
    <s v="RAGAY"/>
    <d v="1999-06-18T00:00:00"/>
    <n v="9280527672"/>
    <s v="zekkenkirisan@gmail.com"/>
    <s v="YES"/>
    <s v="ORIGINAL NBI CLEARANCE SUBMITTED"/>
    <d v="2024-12-14T00:00:00"/>
    <d v="2023-12-14T00:00:00"/>
    <s v="N/A"/>
    <s v="N/A"/>
    <s v="NEGATIVE"/>
    <m/>
    <m/>
    <s v="COMPLETE"/>
    <s v="FIT TO WORK"/>
    <s v="COMPLETE"/>
    <s v="FINAL REPORT"/>
    <d v="2024-01-18T00:00:00"/>
    <d v="2024-02-14T00:00:00"/>
    <s v="CIBI"/>
    <s v="PERSONAL RECORD"/>
    <m/>
    <n v="3503350681"/>
    <s v="ID"/>
    <m/>
    <n v="212502064816"/>
    <s v="MDF"/>
    <m/>
    <n v="121281130078"/>
    <s v="1904 FORM"/>
    <m/>
    <n v="630282436"/>
    <s v="N/A"/>
    <s v="N/A"/>
    <s v="N/A"/>
    <s v="N/A"/>
    <s v="N/A"/>
    <s v="N/A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7"/>
    <x v="27"/>
    <x v="27"/>
    <s v="SALUNGA"/>
    <d v="1984-05-04T00:00:00"/>
    <n v="9942501211"/>
    <s v="kristmirah19@gmail.com"/>
    <s v="YES"/>
    <s v="ORIGINAL NBI CLEARANCE SUBMITTED"/>
    <d v="2024-12-27T00:00:00"/>
    <d v="2024-01-08T00:00:00"/>
    <s v="N/A"/>
    <s v="N/A"/>
    <s v="NEGATIVE"/>
    <m/>
    <m/>
    <s v="COMPLETE"/>
    <s v="FIT TO WORK"/>
    <s v="COMPLETE"/>
    <s v="FINAL REPORT"/>
    <d v="2024-01-18T00:00:00"/>
    <d v="2024-01-24T00:00:00"/>
    <s v="CIBI"/>
    <s v="ONLINE STATIC"/>
    <m/>
    <n v="219714750"/>
    <s v="ID"/>
    <m/>
    <n v="70511625872"/>
    <s v="ID"/>
    <m/>
    <n v="121259393275"/>
    <s v="ID"/>
    <m/>
    <n v="750671130"/>
    <s v="N/A"/>
    <s v="N/A"/>
    <s v="N/A"/>
    <s v="YES"/>
    <d v="2021-08-25T00:00:00"/>
    <d v="2021-09-22T00:00:00"/>
    <s v="YES"/>
    <s v="DRIVER'S ID"/>
    <s v="PHIC"/>
    <s v="YES"/>
    <s v="NO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1"/>
    <x v="1"/>
    <d v="2024-02-15T00:00:00"/>
    <n v="256"/>
    <s v=""/>
    <s v="MARIA PLATON"/>
    <n v="1"/>
    <x v="0"/>
    <s v="CLARK -VXP0007"/>
    <x v="0"/>
    <s v="ACCOUNT ASSOCIATE"/>
    <x v="0"/>
    <x v="1"/>
    <x v="1"/>
    <x v="1"/>
    <x v="28"/>
    <x v="28"/>
    <x v="28"/>
    <s v="MADRIGAL"/>
    <d v="2005-03-04T00:00:00"/>
    <n v="9395758743"/>
    <s v="jessecajipe23@gmail.com"/>
    <s v="YES"/>
    <s v="ORIGINAL NBI CLEARANCE SUBMITTED"/>
    <d v="2024-12-22T00:00:00"/>
    <d v="2023-12-22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568826"/>
    <s v="ID"/>
    <m/>
    <n v="120261940456"/>
    <s v="MP2"/>
    <m/>
    <n v="121334946082"/>
    <s v="FOR MANUAL REGISTRATION"/>
    <m/>
    <s v="FOR MANUAL REGISTRATION"/>
    <s v="YES"/>
    <s v="YES"/>
    <s v="N/A"/>
    <s v="YES"/>
    <d v="2021-11-29T00:00:00"/>
    <d v="2021-12-27T00:00:00"/>
    <s v="YES"/>
    <s v="DRIVER'S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29"/>
    <x v="29"/>
    <x v="29"/>
    <s v="SANDIEGO"/>
    <d v="2002-08-27T00:00:00"/>
    <n v="9817385292"/>
    <s v="sonnyarmas96@gmail.com"/>
    <s v="YES"/>
    <s v="ORIGINAL NBI CLEARANCE SUBMITTED"/>
    <d v="2024-06-22T00:00:00"/>
    <d v="2023-06-26T00:00:00"/>
    <s v="N/A"/>
    <s v="N/A"/>
    <s v="NEGATIVE"/>
    <m/>
    <m/>
    <s v="COMPLETE"/>
    <s v="FIT TO WORK"/>
    <s v="COMPLETE"/>
    <s v="FINAL REPORT"/>
    <d v="2024-01-25T00:00:00"/>
    <d v="2024-01-31T00:00:00"/>
    <s v="CIBI"/>
    <s v="PERSONAL RECORD"/>
    <m/>
    <n v="249732524"/>
    <s v="ID"/>
    <m/>
    <n v="70261490844"/>
    <s v="MDF"/>
    <m/>
    <n v="121325975147"/>
    <s v="FOR MANUAL REGISTRATION"/>
    <m/>
    <s v="FOR MANUAL REGISTRATION"/>
    <s v="YES"/>
    <s v="YES"/>
    <s v="N/A"/>
    <s v="YES"/>
    <d v="2021-12-17T00:00:00"/>
    <d v="2022-01-17T00:00:00"/>
    <s v="YES"/>
    <s v="POSTAL ID 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0"/>
    <x v="30"/>
    <x v="30"/>
    <s v="GUNTANG"/>
    <d v="1998-07-21T00:00:00"/>
    <n v="9488811304"/>
    <s v="ronabn23@gmail.com"/>
    <s v="YES"/>
    <s v="ORIGINAL NBI CLEARANCE SUBMITTED"/>
    <d v="2025-01-04T00:00:00"/>
    <d v="2024-01-18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8301778"/>
    <s v="ID"/>
    <m/>
    <n v="212509586788"/>
    <s v="MDF"/>
    <m/>
    <n v="121334009767"/>
    <s v="ID"/>
    <m/>
    <n v="353560683"/>
    <s v="N/A"/>
    <s v="N/A"/>
    <s v="N/A"/>
    <s v="YES"/>
    <d v="2021-07-29T00:00:00"/>
    <d v="2022-01-31T00:00:00"/>
    <s v="YES"/>
    <s v="NATION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1"/>
    <x v="31"/>
    <x v="31"/>
    <s v="CUNANAN"/>
    <d v="2004-09-02T00:00:00"/>
    <n v="9423188217"/>
    <s v="calarajam@gmail.com"/>
    <s v="YES"/>
    <s v="ORIGINAL NBI CLEARANCE SUBMITTED"/>
    <d v="2025-01-02T00:00:00"/>
    <d v="2024-01-17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46713151"/>
    <s v="ID"/>
    <m/>
    <n v="70261379293"/>
    <s v="MDF"/>
    <m/>
    <n v="121298938434"/>
    <s v="ORUS"/>
    <m/>
    <n v="609082504"/>
    <s v="N/A"/>
    <s v="N/A"/>
    <s v="N/A"/>
    <s v="YES"/>
    <d v="2021-11-12T00:00:00"/>
    <d v="2022-12-06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2"/>
    <x v="32"/>
    <x v="32"/>
    <s v="VASQUEZ"/>
    <d v="2000-04-23T00:00:00"/>
    <n v="9695309930"/>
    <s v="tania.vasquezcarreon@gmail.com"/>
    <s v="YES"/>
    <s v="ORIGINAL NBI CLEARANCE SUBMITTED"/>
    <d v="2024-07-04T00:00:00"/>
    <d v="2023-07-13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9332623"/>
    <s v="ID"/>
    <m/>
    <n v="12528488054"/>
    <s v="MP2"/>
    <m/>
    <n v="121322605625"/>
    <s v="TIN VERIFICATION SLIP"/>
    <m/>
    <n v="629414227"/>
    <s v="N/A"/>
    <s v="N/A"/>
    <s v="N/A"/>
    <s v="YES"/>
    <d v="2021-08-20T00:00:00"/>
    <d v="2021-10-07T00:00:00"/>
    <s v="YES"/>
    <s v="POSTAL ID 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3"/>
    <x v="33"/>
    <x v="33"/>
    <s v="BAUTISTA"/>
    <d v="1992-06-16T00:00:00"/>
    <n v="9706302923"/>
    <s v="bernarddeguzman1692@gmail.com"/>
    <s v="YES"/>
    <s v="ORIGINAL NBI CLEARANCE SUBMITTED"/>
    <d v="2025-01-16T00:00:00"/>
    <d v="2024-02-02T00:00:00"/>
    <s v="YES"/>
    <d v="2024-01-25T00:00:00"/>
    <s v="NEGATIVE"/>
    <m/>
    <m/>
    <s v="COMPLETE"/>
    <s v="FIT TO WORK"/>
    <s v="COMPLETE"/>
    <s v="FINAL REPORT"/>
    <d v="2024-01-25T00:00:00"/>
    <d v="2024-01-31T00:00:00"/>
    <s v="CIBI"/>
    <s v="PERSONAL RECORD"/>
    <m/>
    <n v="3497864571"/>
    <s v="ID"/>
    <m/>
    <n v="70260546218"/>
    <s v="MDF"/>
    <m/>
    <n v="121275435833"/>
    <s v="ID"/>
    <m/>
    <n v="460869056"/>
    <s v="N/A"/>
    <s v="N/A"/>
    <s v="N/A"/>
    <s v="N/A"/>
    <s v="N/A"/>
    <s v="N/A"/>
    <s v="YES"/>
    <s v="TIN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4"/>
    <x v="34"/>
    <x v="34"/>
    <s v="MAGTIBAY"/>
    <d v="1978-03-27T00:00:00"/>
    <n v="9771946955"/>
    <s v="nhorwhynacalixto@gmail.com"/>
    <s v="YES"/>
    <s v="ORIGINAL NBI CLEARANCE SUBMITTED"/>
    <d v="2025-01-31T00:00:00"/>
    <d v="2024-02-16T00:00:00"/>
    <s v="YES"/>
    <d v="2024-01-25T00:00:00"/>
    <s v="NEGATIVE"/>
    <m/>
    <m/>
    <s v="COMPLETE"/>
    <s v="FIT TO WORK"/>
    <s v="CLOSED"/>
    <s v="SCHOOL"/>
    <d v="2024-01-25T00:00:00"/>
    <d v="2024-02-16T00:00:00"/>
    <s v="CIBI"/>
    <s v="ACKNOWLEDGEMENT STUB"/>
    <m/>
    <n v="4341191011"/>
    <s v="ID"/>
    <m/>
    <n v="70509586827"/>
    <s v="ID"/>
    <m/>
    <n v="140001466974"/>
    <s v="ID"/>
    <m/>
    <n v="232547235"/>
    <s v="N/A"/>
    <s v="N/A"/>
    <s v="N/A"/>
    <s v="YES"/>
    <d v="2021-08-19T00:00:00"/>
    <d v="2021-09-16T00:00:00"/>
    <s v="YES"/>
    <s v="PAGIBIG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5"/>
    <x v="35"/>
    <x v="35"/>
    <s v="BONDOC"/>
    <d v="2001-04-15T00:00:00"/>
    <n v="9234248519"/>
    <s v="kylegio59@gmail.com"/>
    <s v="YES"/>
    <s v="ORIGINAL NBI CLEARANCE SUBMITTED"/>
    <d v="2025-01-09T00:00:00"/>
    <d v="2024-01-17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639713"/>
    <s v="ID"/>
    <m/>
    <n v="70262666334"/>
    <s v="MDF"/>
    <m/>
    <n v="121333941688"/>
    <s v="FOR MANUAL REGISTRATION"/>
    <m/>
    <s v="FOR MANUAL REGISTRATION"/>
    <s v="YES"/>
    <s v="YES"/>
    <s v="N/A"/>
    <s v="YES"/>
    <d v="2021-10-21T00:00:00"/>
    <d v="2021-11-19T00:00:00"/>
    <s v="YES"/>
    <s v="BARANGAY ID"/>
    <s v="PHILHEALTH ID"/>
    <s v="N/A"/>
    <s v="N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6"/>
    <x v="36"/>
    <x v="36"/>
    <s v="REYES"/>
    <d v="1977-04-23T00:00:00"/>
    <n v="9193151520"/>
    <s v="dolohanhrd@gmail.com"/>
    <s v="YES"/>
    <s v="ORIGINAL NBI CLEARANCE SUBMITTED"/>
    <d v="2024-12-12T00:00:00"/>
    <d v="2023-12-12T00:00:00"/>
    <s v="N/A"/>
    <s v="N/A"/>
    <s v="NEGATIVE"/>
    <m/>
    <m/>
    <s v="COMPLETE"/>
    <s v="FIT TO WORK"/>
    <s v="COMPLETE"/>
    <s v="FINAL REPORT"/>
    <d v="2024-01-25T00:00:00"/>
    <d v="2024-02-20T00:00:00"/>
    <s v="CIBI"/>
    <s v="E-FORM"/>
    <m/>
    <n v="220154176"/>
    <s v="MDR"/>
    <m/>
    <n v="20263806930"/>
    <s v="MDF"/>
    <m/>
    <n v="121007553211"/>
    <s v="ID"/>
    <m/>
    <n v="621406822"/>
    <s v="N/A"/>
    <s v="N/A"/>
    <s v="N/A"/>
    <s v="YES"/>
    <d v="2021-12-19T00:00:00"/>
    <d v="2021-07-21T00:00:00"/>
    <s v="YES"/>
    <s v="PASSPORT"/>
    <s v="TIN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7"/>
    <x v="37"/>
    <x v="37"/>
    <s v="MARTINEZ"/>
    <d v="1996-07-12T00:00:00"/>
    <n v="9165605034"/>
    <s v="escarlanchristy@gmail.com"/>
    <s v="YES"/>
    <s v="ORIGINAL NBI CLEARANCE SUBMITTED"/>
    <d v="2024-07-25T00:00:00"/>
    <d v="2023-07-25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2640956"/>
    <s v="MDR"/>
    <m/>
    <n v="52015638532"/>
    <s v="MDF"/>
    <m/>
    <n v="121208180145"/>
    <s v="E-TIN"/>
    <m/>
    <n v="340062618"/>
    <s v="N/A"/>
    <s v="N/A"/>
    <s v="N/A"/>
    <s v="N/A"/>
    <s v="N/A"/>
    <s v="N/A"/>
    <s v="YES"/>
    <s v="PASSPORT"/>
    <s v="UMID"/>
    <s v="YES"/>
    <s v="YES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Feb"/>
    <x v="2"/>
    <x v="2"/>
    <d v="2024-02-22T00:00:00"/>
    <n v="249"/>
    <s v=""/>
    <s v="MARIA PLATON"/>
    <n v="0"/>
    <x v="0"/>
    <s v="CLARK -VXP0007"/>
    <x v="1"/>
    <s v="ACCOUNT ASSOCIATE"/>
    <x v="0"/>
    <x v="2"/>
    <x v="1"/>
    <x v="2"/>
    <x v="38"/>
    <x v="38"/>
    <x v="38"/>
    <s v="BONJOC"/>
    <d v="1999-06-08T00:00:00"/>
    <n v="9812209890"/>
    <s v="jaynefelices@gmail.com"/>
    <s v="NO HIT - RECEIPT"/>
    <s v="FEBRUARY 20 RELEASE"/>
    <m/>
    <m/>
    <s v="YES"/>
    <d v="2024-01-25T00:00:00"/>
    <s v="NEGATIVE"/>
    <m/>
    <m/>
    <s v="COMPLETE"/>
    <s v="FIT TO WORK"/>
    <s v="CLOSED"/>
    <s v="SCHOOL"/>
    <d v="2024-01-25T00:00:00"/>
    <d v="2024-02-20T00:00:00"/>
    <s v="CIBI"/>
    <s v="PERSONAL RECORD"/>
    <m/>
    <n v="3471760468"/>
    <s v="MDR"/>
    <m/>
    <n v="70258871667"/>
    <s v="MP2"/>
    <m/>
    <n v="121212867805"/>
    <s v="ID"/>
    <m/>
    <n v="605282314"/>
    <s v="N/A"/>
    <s v="N/A"/>
    <s v="N/A"/>
    <s v="YES"/>
    <d v="2021-09-07T00:00:00"/>
    <d v="2021-10-09T00:00:00"/>
    <s v="YES"/>
    <s v="PHILHEALTH ID"/>
    <s v="TIN ID"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HRIS"/>
    <m/>
    <m/>
    <m/>
    <n v="1"/>
    <n v="0"/>
    <n v="1"/>
    <n v="1"/>
    <n v="1"/>
    <n v="1"/>
    <n v="1"/>
    <n v="1"/>
    <n v="1"/>
    <n v="1"/>
    <n v="1"/>
    <n v="0"/>
    <n v="1"/>
    <n v="1"/>
    <n v="1"/>
    <n v="0"/>
    <m/>
    <x v="1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39"/>
    <x v="39"/>
    <x v="39"/>
    <s v="ARMILDEZ"/>
    <d v="1983-11-08T00:00:00"/>
    <n v="9398868168"/>
    <s v="carissaann27@gmail.com"/>
    <s v="YES"/>
    <s v="ORIGINAL NBI CLEARANCE SUBMITTED"/>
    <d v="2024-12-27T00:00:00"/>
    <d v="2024-01-09T00:00:00"/>
    <s v="N/A"/>
    <s v="N/A"/>
    <s v="NEGATIVE"/>
    <m/>
    <m/>
    <s v="COMPLETE"/>
    <s v="FIT TO WORK"/>
    <s v="CLOSED"/>
    <s v="SCHOOL"/>
    <d v="2024-01-25T00:00:00"/>
    <d v="2024-02-20T00:00:00"/>
    <s v="CIBI"/>
    <s v="E-FORM"/>
    <m/>
    <n v="3390351385"/>
    <s v="ID"/>
    <m/>
    <n v="70262645175"/>
    <s v="MDF"/>
    <m/>
    <n v="121237259336"/>
    <s v="ID"/>
    <m/>
    <n v="473201453"/>
    <s v="N/A"/>
    <s v="N/A"/>
    <s v="N/A"/>
    <s v="YES"/>
    <d v="2021-08-05T00:00:00"/>
    <d v="2021-09-02T00:00:00"/>
    <s v="YES"/>
    <s v="VOTERS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40"/>
    <x v="40"/>
    <x v="40"/>
    <s v="MANIO"/>
    <d v="2003-01-15T00:00:00"/>
    <n v="9993699416"/>
    <s v="malacadangel15@gmail.com"/>
    <s v="YES"/>
    <s v="ORIGINAL NBI CLEARANCE SUBMITTED"/>
    <d v="2025-01-12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626027"/>
    <s v="ID"/>
    <m/>
    <n v="72503277183"/>
    <s v="MDF"/>
    <m/>
    <n v="121334026331"/>
    <s v="FOR MANUAL REGISTRATION"/>
    <m/>
    <s v="FOR MANUAL REGISTRATION"/>
    <s v="YES"/>
    <s v="YES"/>
    <s v="N/A"/>
    <s v="YES"/>
    <d v="2021-11-02T00:00:00"/>
    <d v="2021-11-23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41"/>
    <x v="41"/>
    <x v="41"/>
    <s v="MANALANG"/>
    <d v="1978-10-29T00:00:00"/>
    <n v="9565574750"/>
    <s v="sp.mandap29@gmail.com"/>
    <s v="YES"/>
    <s v="ORIGINAL NBI CLEARANCE SUBMITTED"/>
    <d v="2025-01-01T00:00:00"/>
    <d v="2024-01-10T00:00:00"/>
    <s v="N/A"/>
    <s v="N/A"/>
    <s v="NEGATIVE"/>
    <m/>
    <m/>
    <s v="COMPLETE"/>
    <s v="FIT TO WORK"/>
    <s v="COMPLETE"/>
    <s v="FINAL REPORT"/>
    <d v="2024-01-25T00:00:00"/>
    <d v="2024-02-07T00:00:00"/>
    <s v="CIBI"/>
    <s v="ID"/>
    <m/>
    <n v="214299458"/>
    <s v="ID"/>
    <m/>
    <n v="70501193176"/>
    <s v="ID"/>
    <m/>
    <n v="140001451019"/>
    <s v="ID"/>
    <m/>
    <n v="185455469"/>
    <s v="N/A"/>
    <s v="N/A"/>
    <s v="N/A"/>
    <s v="YES"/>
    <d v="2021-09-09T00:00:00"/>
    <d v="2021-09-30T00:00:00"/>
    <s v="YES"/>
    <s v="SSS ID"/>
    <s v="NATIONAL 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42"/>
    <x v="42"/>
    <x v="42"/>
    <s v="PADUA"/>
    <d v="1999-01-06T00:00:00"/>
    <n v="9611474675"/>
    <s v="paulmaramag1@gmail.com"/>
    <s v="YES"/>
    <s v="ORIGINAL NBI CLEARANCE SUBMITTED"/>
    <d v="2025-01-05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48074487"/>
    <s v="ID"/>
    <m/>
    <n v="62515750350"/>
    <s v="MP2"/>
    <m/>
    <n v="121311591652"/>
    <s v="FOR MANUAL REGISTRATION"/>
    <m/>
    <s v="FOR MANUAL REGISTRATION"/>
    <s v="YES"/>
    <s v="YES"/>
    <s v="N/A"/>
    <s v="YES"/>
    <d v="2021-10-04T00:00:00"/>
    <d v="2021-10-26T00:00:00"/>
    <s v="YES"/>
    <s v="PASSPORT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43"/>
    <x v="43"/>
    <x v="43"/>
    <s v="VELASQUEZ"/>
    <d v="2004-07-09T00:00:00"/>
    <n v="9810464159"/>
    <s v="itsmekimnarciso7904@gmail.com"/>
    <s v="YES"/>
    <s v="ORIGINAL NBI CLEARANCE SUBMITTED"/>
    <d v="2025-01-12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PERSONAL RECORD"/>
    <m/>
    <n v="249815535"/>
    <s v="ID"/>
    <m/>
    <n v="32509246350"/>
    <s v="MDF"/>
    <m/>
    <n v="121329005984"/>
    <s v="ID"/>
    <m/>
    <n v="637815665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44"/>
    <x v="44"/>
    <x v="44"/>
    <s v="BONDOC"/>
    <d v="2004-11-10T00:00:00"/>
    <n v="9532668063"/>
    <s v="lawrencenunag10@gmail.com"/>
    <s v="YES"/>
    <s v="ORIGINAL NBI CLEARANCE SUBMITTED"/>
    <d v="2025-01-08T00:00:00"/>
    <d v="2024-01-08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581298"/>
    <s v="ID"/>
    <m/>
    <n v="72503058902"/>
    <s v="MDF"/>
    <m/>
    <n v="121333648899"/>
    <s v="FOR MANUAL REGISTRATION"/>
    <m/>
    <s v="FOR MANUAL REGISTRATION"/>
    <s v="YES"/>
    <s v="YES"/>
    <s v="N/A"/>
    <s v="YES"/>
    <d v="2021-11-10T00:00:00"/>
    <d v="2021-12-02T00:00:00"/>
    <s v="YES"/>
    <s v="PASSPORT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45"/>
    <x v="45"/>
    <x v="45"/>
    <s v="LANDAYAN"/>
    <d v="1977-01-29T00:00:00"/>
    <n v="9175155902"/>
    <s v="ninalandayan@yahoo.com"/>
    <s v="YES"/>
    <s v="ORIGINAL NBI CLEARANCE SUBMITTED"/>
    <d v="2025-01-08T00:00:00"/>
    <d v="2024-01-16T00:00:00"/>
    <s v="N/A"/>
    <s v="N/A"/>
    <s v="NEGATIVE"/>
    <m/>
    <m/>
    <s v="COMPLETE"/>
    <s v="FIT TO WORK"/>
    <s v="CLOSED"/>
    <s v="SCHOOL"/>
    <d v="2024-01-25T00:00:00"/>
    <d v="2024-02-20T00:00:00"/>
    <s v="CIBI"/>
    <s v="E-FORM"/>
    <m/>
    <n v="3335084099"/>
    <s v="ID"/>
    <m/>
    <n v="190515531509"/>
    <s v="ID"/>
    <m/>
    <n v="121022272412"/>
    <s v="FORM 1905"/>
    <m/>
    <n v="195780899"/>
    <s v="N/A"/>
    <s v="N/A"/>
    <s v="N/A"/>
    <s v="YES"/>
    <d v="2021-09-29T00:00:00"/>
    <d v="2021-10-20T00:00:00"/>
    <s v="YES"/>
    <s v="NATIONAL ID"/>
    <s v="DRIVERS LICENSE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2"/>
    <x v="2"/>
    <d v="2024-02-22T00:00:00"/>
    <n v="249"/>
    <s v=""/>
    <s v="MARIA PLATON"/>
    <n v="1"/>
    <x v="0"/>
    <s v="CLARK -VXP0007"/>
    <x v="0"/>
    <s v="ACCOUNT ASSOCIATE"/>
    <x v="0"/>
    <x v="2"/>
    <x v="1"/>
    <x v="2"/>
    <x v="46"/>
    <x v="46"/>
    <x v="46"/>
    <s v="BARRERA"/>
    <d v="1986-11-25T00:00:00"/>
    <n v="9214011339"/>
    <s v="jackelynpineda112586@gmail.com"/>
    <s v="YES"/>
    <s v="ORIGINAL NBI CLEARANCE SUBMITTED"/>
    <d v="2025-01-11T00:00:00"/>
    <d v="2024-01-11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3469316578"/>
    <s v="MDR"/>
    <m/>
    <n v="70253839463"/>
    <s v="ID"/>
    <m/>
    <n v="121275451076"/>
    <s v="TIN VERIFICATION SLIP"/>
    <m/>
    <n v="611293415"/>
    <s v="N/A"/>
    <s v="N/A"/>
    <s v="N/A"/>
    <s v="YES"/>
    <d v="2021-08-27T00:00:00"/>
    <d v="2021-10-15T00:00:00"/>
    <s v="YES"/>
    <s v="NATIONAL ID"/>
    <s v="NBI"/>
    <s v="N/A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47"/>
    <x v="47"/>
    <x v="47"/>
    <s v="AGUAS"/>
    <d v="2001-10-11T00:00:00"/>
    <n v="9065709157"/>
    <s v="ismaelaguasamba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s v="02-4714445-7"/>
    <s v="ID"/>
    <m/>
    <n v="72504420222"/>
    <s v="MP2"/>
    <m/>
    <n v="121302770576"/>
    <s v="ORUS"/>
    <m/>
    <n v="373389534"/>
    <s v="N/A"/>
    <s v="N/A"/>
    <s v="N/A"/>
    <s v="N/A"/>
    <s v="N/A"/>
    <s v="N/A"/>
    <s v="YES"/>
    <s v="PHIC"/>
    <s v="TIN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48"/>
    <x v="48"/>
    <x v="48"/>
    <s v="BARBON"/>
    <d v="2002-12-04T00:00:00"/>
    <n v="9985991226"/>
    <s v="michaelaalellyne04@gmail.com"/>
    <s v="YES"/>
    <s v="ORIGINAL NBI CLEARANCE SUBMITTED"/>
    <d v="2025-02-06T00:00:00"/>
    <d v="2024-02-06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3516660009"/>
    <s v="ID"/>
    <m/>
    <s v="07-250709984-0"/>
    <s v="MDF"/>
    <m/>
    <n v="121294602964"/>
    <s v="VERIFICATION SLIP"/>
    <m/>
    <n v="607369004"/>
    <s v="N/A"/>
    <s v="N/A"/>
    <s v="N/A"/>
    <s v="N/A"/>
    <s v="N/A"/>
    <s v="N/A"/>
    <s v="YES"/>
    <s v="POSTAL ID"/>
    <s v="NATIONAL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49"/>
    <x v="49"/>
    <x v="49"/>
    <s v="AZORES"/>
    <d v="1995-04-09T00:00:00"/>
    <n v="9637580544"/>
    <s v="balondojellyann9@gmail.com"/>
    <s v="YES"/>
    <s v="ORIGINAL NBI CLEARANCE SUBMITTED"/>
    <d v="2025-01-08T00:00:00"/>
    <d v="2024-01-31T00:00:00"/>
    <s v="N/A"/>
    <s v="N/A"/>
    <s v="NEGATIVE"/>
    <m/>
    <m/>
    <s v="COMPLETE"/>
    <s v="FIT TO WORK"/>
    <s v="COMPLETE"/>
    <s v="FINAL REPORT"/>
    <d v="2024-02-07T00:00:00"/>
    <d v="2024-02-12T00:00:00"/>
    <s v="CIBI"/>
    <s v="ONLINE STATIC"/>
    <m/>
    <n v="3490009414"/>
    <s v="ID"/>
    <m/>
    <n v="132517805541"/>
    <s v="MDF"/>
    <m/>
    <n v="121264163306"/>
    <s v="ID"/>
    <m/>
    <n v="509602839"/>
    <s v="N/A"/>
    <s v="N/A"/>
    <s v="N/A"/>
    <s v="YES"/>
    <d v="2021-09-07T00:00:00"/>
    <d v="2021-09-30T00:00:00"/>
    <s v="YES"/>
    <s v="PHIC"/>
    <s v="TIN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0"/>
    <x v="50"/>
    <x v="50"/>
    <s v="MAGLAYA"/>
    <d v="1994-07-16T00:00:00"/>
    <n v="9945653591"/>
    <s v="bautistacalhiesie@gmail.com"/>
    <s v="YES"/>
    <s v="ORIGINAL NBI CLEARANCE SUBMITTED"/>
    <d v="2024-11-29T00:00:00"/>
    <d v="2023-12-28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s v="02-37463614"/>
    <s v="ID"/>
    <m/>
    <n v="72018097274"/>
    <s v="MDF"/>
    <m/>
    <n v="121226266843"/>
    <s v="VERIFICATION SLIP"/>
    <m/>
    <n v="459150423"/>
    <s v="N/A"/>
    <s v="N/A"/>
    <s v="N/A"/>
    <s v="N/A"/>
    <s v="N/A"/>
    <s v="N/A"/>
    <s v="YES"/>
    <s v="PHIC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1"/>
    <x v="50"/>
    <x v="51"/>
    <s v="SANCHEZ"/>
    <d v="1997-07-06T00:00:00"/>
    <n v="9174177663"/>
    <s v="earl3002@gmail.com"/>
    <s v="YES"/>
    <s v="ORIGINAL NBI CLEARANCE SUBMITTED"/>
    <d v="2025-01-29T00:00:00"/>
    <d v="2024-02-12T00:00:00"/>
    <s v="N/A"/>
    <s v="N/A"/>
    <s v="NEGATIVE"/>
    <m/>
    <m/>
    <s v="COMPLETE"/>
    <s v="FIT TO WORK"/>
    <s v="COMPLETE"/>
    <s v="FINAL REPORT"/>
    <d v="2024-02-07T00:00:00"/>
    <d v="2024-02-20T00:00:00"/>
    <s v="CIBI"/>
    <s v="ONLINE STATIC"/>
    <m/>
    <s v="02-3784328-9"/>
    <s v="ID"/>
    <m/>
    <n v="70509417588"/>
    <s v="ID"/>
    <m/>
    <n v="121135182025"/>
    <s v="ID"/>
    <m/>
    <n v="356370503"/>
    <s v="N/A"/>
    <s v="N/A"/>
    <s v="N/A"/>
    <s v="N/A"/>
    <s v="N/A"/>
    <s v="N/A"/>
    <s v="YES"/>
    <s v="PAG IBIG ID"/>
    <s v="TIN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2"/>
    <x v="51"/>
    <x v="52"/>
    <s v="GONZALES"/>
    <d v="1962-06-07T00:00:00"/>
    <n v="9090620785"/>
    <s v="beowulfagatev@gmail.com"/>
    <s v="YES"/>
    <s v="ORIGINAL NBI CLEARANCE SUBMITTED"/>
    <d v="2024-11-03T00:00:00"/>
    <d v="2024-01-02T00:00:00"/>
    <s v="N/A"/>
    <s v="N/A"/>
    <s v="NEGATIVE"/>
    <m/>
    <m/>
    <s v="COMPLETE"/>
    <s v="FIT TO WORK"/>
    <s v="CLOSED"/>
    <s v="SCHOOL"/>
    <d v="2024-02-07T00:00:00"/>
    <d v="2024-02-29T00:00:00"/>
    <s v="CIBI"/>
    <s v="ID"/>
    <m/>
    <s v="33-19088778"/>
    <s v="ID"/>
    <m/>
    <n v="10507071568"/>
    <s v="MP2"/>
    <m/>
    <n v="109003741623"/>
    <s v="VERIFICATION SLIP"/>
    <m/>
    <n v="306840787"/>
    <s v="N/A"/>
    <s v="N/A"/>
    <s v="N/A"/>
    <s v="N/A"/>
    <s v="N/A"/>
    <s v="N/A"/>
    <s v="YES"/>
    <s v="NBI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3"/>
    <x v="52"/>
    <x v="53"/>
    <s v="ANTALAN"/>
    <d v="1994-08-24T00:00:00"/>
    <n v="9452687460"/>
    <s v="bonjoviebrosas19@gmail.com"/>
    <s v="YES"/>
    <s v="ORIGINAL NBI CLEARANCE SUBMITTED"/>
    <d v="2025-01-11T00:00:00"/>
    <d v="2024-01-19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5336296"/>
    <s v="ID"/>
    <m/>
    <n v="72018863201"/>
    <s v="MIDVALIDATION"/>
    <m/>
    <n v="121198728504"/>
    <s v="ID"/>
    <m/>
    <n v="360856740"/>
    <s v="N/A"/>
    <s v="N/A"/>
    <s v="N/A"/>
    <s v="YES"/>
    <d v="2021-12-03T00:00:00"/>
    <d v="2022-01-06T00:00:00"/>
    <s v="YES"/>
    <s v="POSTAL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4"/>
    <x v="53"/>
    <x v="54"/>
    <s v="VENZON"/>
    <d v="2002-08-10T00:00:00"/>
    <n v="9268238583"/>
    <s v="bryancalaguas0810@gmail.com"/>
    <s v="YES"/>
    <s v="ORIGINAL NBI CLEARANCE SUBMITTED"/>
    <d v="2024-06-06T00:00:00"/>
    <d v="2023-06-19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3507998586"/>
    <s v="ID"/>
    <m/>
    <n v="70260849016"/>
    <s v="MP2"/>
    <m/>
    <n v="121285635424"/>
    <s v="FOR MANUAL REGISTRATION"/>
    <m/>
    <s v="FOR MANUAL REGISTRATION"/>
    <s v="YES"/>
    <s v="YES"/>
    <s v="N/A"/>
    <s v="YES"/>
    <d v="2021-09-06T00:00:00"/>
    <d v="2021-09-27T00:00:00"/>
    <s v="YES"/>
    <s v="PASSPORT"/>
    <s v="POLICE CLEARANCE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5"/>
    <x v="54"/>
    <x v="55"/>
    <s v="FAJARDO"/>
    <d v="1999-08-27T00:00:00"/>
    <n v="9702578513"/>
    <s v="joshuacatacutan2727@gmail.com"/>
    <s v="YES"/>
    <s v="ORIGINAL NBI CLEARANCE SUBMITTED"/>
    <d v="2024-08-15T00:00:00"/>
    <d v="2023-08-23T00:00:00"/>
    <s v="N/A"/>
    <s v="N/A"/>
    <s v="NEGATIVE"/>
    <m/>
    <m/>
    <s v="COMPLETE"/>
    <s v="FIT TO WORK"/>
    <s v="COMPLETE"/>
    <s v="FINAL REPORT"/>
    <d v="2024-02-07T00:00:00"/>
    <d v="2024-02-12T00:00:00"/>
    <s v="CIBI"/>
    <s v="SS VERIFICATION SLIP"/>
    <m/>
    <n v="3496879635"/>
    <s v="ID"/>
    <m/>
    <n v="72507304436"/>
    <s v="MP2"/>
    <m/>
    <n v="121274276229"/>
    <s v="ID"/>
    <m/>
    <n v="614570121"/>
    <s v="N/A"/>
    <s v="N/A"/>
    <s v="N/A"/>
    <s v="YES"/>
    <d v="2021-08-31T00:00:00"/>
    <d v="2021-09-28T00:00:00"/>
    <s v="YES"/>
    <s v="NATIONAL ID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6"/>
    <x v="55"/>
    <x v="56"/>
    <s v="LAGMAY"/>
    <d v="1997-07-30T00:00:00"/>
    <n v="9385809969"/>
    <s v="skullpodcandy@gmail.com"/>
    <s v="YES"/>
    <s v="ORIGINAL NBI CLEARANCE SUBMITTED"/>
    <d v="2024-04-03T00:00:00"/>
    <d v="2023-04-03T00:00:00"/>
    <s v="N/A"/>
    <s v="N/A"/>
    <s v="NEGATIVE"/>
    <m/>
    <m/>
    <s v="COMPLETE"/>
    <s v="FIT TO WORK"/>
    <s v="COMPLETE"/>
    <s v="FINAL REPORT"/>
    <d v="2024-02-07T00:00:00"/>
    <d v="2024-02-13T00:00:00"/>
    <s v="CIBI"/>
    <s v="ONLINE STATIC"/>
    <m/>
    <n v="245482247"/>
    <s v="ID"/>
    <m/>
    <n v="72515786733"/>
    <s v="ID"/>
    <m/>
    <n v="121186627016"/>
    <s v="VERIFICATION SLIP"/>
    <m/>
    <n v="361440552"/>
    <s v="N/A"/>
    <s v="N/A"/>
    <s v="N/A"/>
    <s v="YES"/>
    <d v="2021-03-26T00:00:00"/>
    <d v="2021-08-04T00:00:00"/>
    <s v="YES"/>
    <s v="NBI"/>
    <s v="PAGIBIG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7"/>
    <x v="56"/>
    <x v="57"/>
    <s v="HANGDAAN"/>
    <d v="1987-06-13T00:00:00"/>
    <n v="9207601743"/>
    <s v="adelinadomingo6@gmail.com"/>
    <s v="YES"/>
    <s v="ORIGINAL NBI CLEARANCE SUBMITTED"/>
    <d v="2025-02-01T00:00:00"/>
    <d v="2024-02-15T00:00:00"/>
    <s v="N/A"/>
    <s v="N/A"/>
    <s v="NEGATIVE"/>
    <m/>
    <m/>
    <s v="COMPLETE"/>
    <s v="FIT TO WORK"/>
    <s v="COMPLETE"/>
    <s v="FINAL REPORT"/>
    <d v="2024-02-07T00:00:00"/>
    <d v="2024-02-19T00:00:00"/>
    <s v="CIBI"/>
    <s v="ONLINE STATIC"/>
    <m/>
    <s v="01-1918635-2"/>
    <s v="ID"/>
    <m/>
    <n v="40252264738"/>
    <s v="MP2"/>
    <m/>
    <n v="121178254435"/>
    <s v="ID"/>
    <m/>
    <n v="331313550"/>
    <s v="N/A"/>
    <s v="N/A"/>
    <s v="N/A"/>
    <s v="N/A"/>
    <s v="N/A"/>
    <s v="N/A"/>
    <s v="YES"/>
    <s v="TIN"/>
    <s v="PAGIBIG ID"/>
    <m/>
    <s v="N/A"/>
    <m/>
    <m/>
    <m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8"/>
    <x v="57"/>
    <x v="58"/>
    <s v="ABSIN"/>
    <d v="2000-12-21T00:00:00"/>
    <n v="9094764850"/>
    <s v="shairakyef@gmail.com"/>
    <s v="YES"/>
    <s v="ORIGINAL NBI CLEARANCE SUBMITTED"/>
    <d v="2025-01-26T00:00:00"/>
    <d v="2024-02-08T00:00:00"/>
    <s v="N/A"/>
    <s v="N/A"/>
    <s v="NEGATIVE"/>
    <m/>
    <m/>
    <s v="COMPLETE"/>
    <s v="FIT TO WORK"/>
    <s v="CLOSED"/>
    <s v="SCHOOL"/>
    <d v="2024-02-07T00:00:00"/>
    <d v="2024-02-29T00:00:00"/>
    <s v="CIBI"/>
    <s v="PERSONAL RECORD"/>
    <m/>
    <n v="3519299312"/>
    <s v="MDR"/>
    <m/>
    <n v="70261309961"/>
    <s v="MDF"/>
    <m/>
    <n v="121298948359"/>
    <s v="2316 FORM"/>
    <m/>
    <n v="618885469"/>
    <s v="N/A"/>
    <s v="N/A"/>
    <s v="N/A"/>
    <s v="N/A"/>
    <s v="N/A"/>
    <s v="N/A"/>
    <s v="YES"/>
    <s v="PHIC"/>
    <s v="POST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59"/>
    <x v="58"/>
    <x v="59"/>
    <s v="GLORIA"/>
    <d v="2000-01-03T00:00:00"/>
    <n v="9685889613"/>
    <s v="cathleenkaye03@gmail.com"/>
    <s v="YES"/>
    <s v="ORIGINAL NBI CLEARANCE SUBMITTED"/>
    <d v="2024-12-28T00:00:00"/>
    <d v="2023-12-28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246653318"/>
    <s v="MDR"/>
    <m/>
    <n v="50258786847"/>
    <s v="MDF"/>
    <m/>
    <n v="121301644339"/>
    <s v="ID"/>
    <m/>
    <n v="617878365"/>
    <s v="N/A"/>
    <s v="N/A"/>
    <s v="N/A"/>
    <s v="N/A"/>
    <s v="N/A"/>
    <s v="N/A"/>
    <s v="YES"/>
    <s v="PASSPORT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0"/>
    <x v="59"/>
    <x v="60"/>
    <s v="TRECENIO"/>
    <d v="1995-04-25T00:00:00"/>
    <n v="9283986853"/>
    <s v="gedragaranilyn@gmail.com"/>
    <s v="YES"/>
    <s v="ORIGINAL NBI CLEARANCE SUBMITTED"/>
    <d v="2025-01-23T00:00:00"/>
    <d v="2024-01-23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638847282"/>
    <s v="MDR"/>
    <m/>
    <n v="130253412241"/>
    <s v="MDF"/>
    <m/>
    <n v="121185273697"/>
    <s v="VERIFICATION SLIP"/>
    <m/>
    <n v="341100854"/>
    <s v="N/A"/>
    <s v="N/A"/>
    <s v="N/A"/>
    <s v="N/A"/>
    <s v="N/A"/>
    <s v="N/A"/>
    <s v="YES"/>
    <s v="PASSPORT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1"/>
    <x v="60"/>
    <x v="61"/>
    <s v="ACCAD"/>
    <d v="1998-07-26T00:00:00"/>
    <n v="9604726032"/>
    <s v="laocadle26@gmail.com"/>
    <s v="YES"/>
    <s v="ORIGINAL NBI CLEARANCE SUBMITTED"/>
    <d v="2025-02-12T00:00:00"/>
    <d v="2024-02-26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130621252"/>
    <s v="ID"/>
    <m/>
    <n v="50503276329"/>
    <s v="MDF"/>
    <m/>
    <n v="121309595303"/>
    <s v="ID"/>
    <m/>
    <n v="515461480"/>
    <s v="N/A"/>
    <s v="N/A"/>
    <s v="N/A"/>
    <s v="YES"/>
    <d v="2021-10-20T00:00:00"/>
    <d v="2021-11-10T00:00:00"/>
    <s v="YES"/>
    <s v="PHIC"/>
    <s v="TIN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2"/>
    <x v="61"/>
    <x v="62"/>
    <s v="FERNANDO"/>
    <d v="2004-05-07T00:00:00"/>
    <n v="9309086693"/>
    <s v="klyderamuelmallari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7842490"/>
    <s v="ID"/>
    <m/>
    <n v="70261812965"/>
    <s v="MDF"/>
    <m/>
    <n v="121309565552"/>
    <s v="FOR MANUAL REGISTRATION"/>
    <m/>
    <s v="FOR MANUAL REGISTRATION"/>
    <s v="YES"/>
    <s v="YES"/>
    <s v="N/A"/>
    <s v="YES"/>
    <d v="2021-10-15T00:00:00"/>
    <d v="2021-11-05T00:00:00"/>
    <s v="YES"/>
    <s v="NATIONAL ID"/>
    <s v="PHIC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3"/>
    <x v="62"/>
    <x v="63"/>
    <s v="DACO"/>
    <d v="1999-10-23T00:00:00"/>
    <n v="9608242549"/>
    <s v="jhanellemanalang23@gmail.com"/>
    <s v="YES"/>
    <s v="ORIGINAL NBI CLEARANCE SUBMITTED"/>
    <d v="2025-02-05T00:00:00"/>
    <d v="2024-02-05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250822753"/>
    <s v="ID"/>
    <m/>
    <n v="72509303992"/>
    <s v="MDF"/>
    <m/>
    <n v="121335657413"/>
    <s v="FOR MANUAL REGISTRATION"/>
    <m/>
    <s v="FOR MANUAL REGISTRATION"/>
    <s v="YES"/>
    <s v="YES"/>
    <s v="N/A"/>
    <s v="YES"/>
    <d v="2021-08-05T00:00:00"/>
    <d v="2021-09-12T00:00:00"/>
    <s v="YES"/>
    <s v="PHIC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4"/>
    <x v="63"/>
    <x v="64"/>
    <s v="DAVID"/>
    <d v="1993-06-10T00:00:00"/>
    <n v="9269548809"/>
    <s v="mayamansashie10@gmail.com"/>
    <s v="YES"/>
    <s v="ORIGINAL NBI CLEARANCE SUBMITTED"/>
    <d v="2025-02-13T00:00:00"/>
    <d v="2024-02-13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33989228"/>
    <s v="ID"/>
    <m/>
    <n v="70508099485"/>
    <s v="ID"/>
    <m/>
    <n v="121105643847"/>
    <s v="2316 FORM"/>
    <m/>
    <n v="323240199"/>
    <s v="N/A"/>
    <s v="N/A"/>
    <s v="N/A"/>
    <s v="N/A"/>
    <s v="N/A"/>
    <s v="N/A"/>
    <s v="YES"/>
    <s v="PAG IBIG ID"/>
    <s v="PHIC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5"/>
    <x v="64"/>
    <x v="65"/>
    <s v="CALDERON"/>
    <d v="1970-11-02T00:00:00"/>
    <n v="9918906776"/>
    <s v="ASSEENINVEGAS@MSN.COM"/>
    <s v="YES"/>
    <s v="ORIGINAL NBI CLEARANCE SUBMITTED"/>
    <d v="2025-02-05T00:00:00"/>
    <d v="2024-02-20T00:00:00"/>
    <s v="N/A"/>
    <s v="N/A"/>
    <s v="NEGATIVE"/>
    <m/>
    <m/>
    <s v="COMPLETE"/>
    <s v="FIT TO WORK"/>
    <s v="CLOSED"/>
    <s v="SCHOOL"/>
    <d v="2024-02-07T00:00:00"/>
    <d v="2024-02-29T00:00:00"/>
    <s v="CIBI"/>
    <s v="PERSONAL RECORD"/>
    <m/>
    <n v="3483495019"/>
    <s v="ID"/>
    <m/>
    <n v="30264209796"/>
    <s v="MDF"/>
    <m/>
    <n v="121247829713"/>
    <s v="2316 FORM"/>
    <m/>
    <n v="750949821"/>
    <s v="N/A"/>
    <s v="N/A"/>
    <s v="N/A"/>
    <s v="YES"/>
    <d v="2021-11-25T00:00:00"/>
    <d v="2022-01-05T00:00:00"/>
    <s v="YES"/>
    <s v="PHIC"/>
    <s v="BARANGAY ID"/>
    <s v="YES"/>
    <s v="YES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6"/>
    <x v="65"/>
    <x v="66"/>
    <s v="AMURAO"/>
    <d v="2000-02-09T00:00:00"/>
    <n v="9068526313"/>
    <s v="PATIOJOHNERZEL99@GMAIL.COM"/>
    <s v="YES"/>
    <s v="ORIGINAL NBI CLEARANCE SUBMITTED"/>
    <d v="2025-01-23T00:00:00"/>
    <d v="2024-02-07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3583685"/>
    <s v="MDR"/>
    <m/>
    <n v="72506955506"/>
    <s v="MDF"/>
    <m/>
    <n v="121222121415"/>
    <s v="2316 FORM"/>
    <m/>
    <n v="505382492"/>
    <s v="N/A"/>
    <s v="N/A"/>
    <s v="N/A"/>
    <s v="N/A"/>
    <s v="N/A"/>
    <s v="N/A"/>
    <s v="YES"/>
    <s v="NATIONAL ID"/>
    <s v="TIN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7"/>
    <x v="66"/>
    <x v="67"/>
    <s v="MABALE"/>
    <d v="1986-11-04T00:00:00"/>
    <n v="9084663638"/>
    <s v="karlkianraquedan0415@gmail.com"/>
    <s v="YES"/>
    <s v="ORIGINAL NBI CLEARANCE SUBMITTED"/>
    <d v="2025-01-25T00:00:00"/>
    <d v="2024-02-06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125391018"/>
    <s v="ID"/>
    <m/>
    <n v="50252972371"/>
    <s v="MDF"/>
    <m/>
    <n v="121311772616"/>
    <s v="ID"/>
    <m/>
    <n v="374902143"/>
    <s v="N/A"/>
    <s v="N/A"/>
    <s v="N/A"/>
    <s v="N/A"/>
    <s v="N/A"/>
    <s v="N/A"/>
    <s v="YES"/>
    <s v="TIN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8"/>
    <x v="67"/>
    <x v="68"/>
    <s v="PANGILINAN"/>
    <d v="1983-09-27T00:00:00"/>
    <n v="9695031264"/>
    <s v="Jimmyrazon5@gmail.com"/>
    <s v="YES"/>
    <s v="ORIGINAL NBI CLEARANCE SUBMITTED"/>
    <d v="2025-02-05T00:00:00"/>
    <d v="2024-02-22T00:00:00"/>
    <s v="N/A"/>
    <s v="N/A"/>
    <s v="NEGATIVE"/>
    <m/>
    <m/>
    <s v="COMPLETE"/>
    <s v="FIT TO WORK"/>
    <s v="COMPLETE"/>
    <s v="FINAL REPORT"/>
    <d v="2024-02-07T00:00:00"/>
    <d v="2024-02-12T00:00:00"/>
    <s v="CIBI"/>
    <s v="ID"/>
    <m/>
    <n v="3394882203"/>
    <s v="ID"/>
    <m/>
    <n v="80505325846"/>
    <s v="ID"/>
    <m/>
    <n v="121052386929"/>
    <s v="ID"/>
    <m/>
    <n v="424269863"/>
    <s v="N/A"/>
    <s v="N/A"/>
    <s v="N/A"/>
    <s v="N/A"/>
    <s v="N/A"/>
    <s v="N/A"/>
    <s v="YES"/>
    <s v="PAGIBIG ID"/>
    <s v="SSS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69"/>
    <x v="68"/>
    <x v="69"/>
    <s v="JOSE"/>
    <d v="1991-10-11T00:00:00"/>
    <n v="9162701730"/>
    <s v="joserosariokimberlyjoy71@gmail.com"/>
    <s v="YES"/>
    <s v="ORIGINAL NBI CLEARANCE SUBMITTED"/>
    <d v="2024-03-21T00:00:00"/>
    <d v="2023-04-28T00:00:00"/>
    <s v="N/A"/>
    <s v="N/A"/>
    <s v="NEGATIVE"/>
    <m/>
    <m/>
    <s v="COMPLETE"/>
    <s v="FIT TO WORK"/>
    <s v="COMPLETE"/>
    <s v="FINAL REPORT"/>
    <d v="2024-02-07T00:00:00"/>
    <d v="2024-02-12T00:00:00"/>
    <s v="CIBI"/>
    <s v="ONLINE STATIC"/>
    <m/>
    <n v="234268508"/>
    <s v="ID"/>
    <m/>
    <n v="10518603855"/>
    <s v="ID"/>
    <m/>
    <n v="121236123067"/>
    <s v="2316 FORM"/>
    <m/>
    <n v="313094715"/>
    <s v="N/A"/>
    <s v="N/A"/>
    <s v="N/A"/>
    <s v="YES"/>
    <d v="2021-12-29T00:00:00"/>
    <s v="N/A"/>
    <s v="YES"/>
    <s v="NATIONAL ID"/>
    <s v="DRIVER'S L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Feb"/>
    <x v="3"/>
    <x v="3"/>
    <d v="2024-03-06T00:00:00"/>
    <n v="236"/>
    <s v=""/>
    <s v="MARIA PLATON"/>
    <n v="1"/>
    <x v="1"/>
    <s v="CLARK - VXP0149"/>
    <x v="0"/>
    <s v="ACCOUNT ASSOCIATE"/>
    <x v="0"/>
    <x v="3"/>
    <x v="2"/>
    <x v="3"/>
    <x v="70"/>
    <x v="69"/>
    <x v="70"/>
    <s v="MAPALO"/>
    <d v="1986-09-21T00:00:00"/>
    <n v="9918250201"/>
    <s v="marbyzambale86@yahoo.com"/>
    <s v="YES"/>
    <s v="ORIGINAL NBI CLEARANCE SUBMITTED"/>
    <d v="2025-02-08T00:00:00"/>
    <d v="2024-02-08T00:00:00"/>
    <s v="N/A"/>
    <s v="N/A"/>
    <s v="NEGATIVE"/>
    <m/>
    <m/>
    <s v="COMPLETE"/>
    <s v="FIT TO WORK"/>
    <s v="COMPLETE"/>
    <s v="FINAL REPORT"/>
    <d v="2024-02-07T00:00:00"/>
    <d v="2024-02-12T00:00:00"/>
    <s v="CIBI"/>
    <s v="ID"/>
    <m/>
    <n v="117719899"/>
    <s v="MEMBER INFORMATION"/>
    <m/>
    <n v="40500650917"/>
    <s v="ID"/>
    <m/>
    <n v="121005792425"/>
    <s v="2316 FORM"/>
    <m/>
    <n v="303398512"/>
    <s v="N/A"/>
    <s v="N/A"/>
    <s v="N/A"/>
    <s v="N/A"/>
    <s v="N/A"/>
    <s v="N/A"/>
    <s v="YES"/>
    <s v="VOTER'S ID"/>
    <s v="SSS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1"/>
    <x v="70"/>
    <x v="71"/>
    <s v="FLORES"/>
    <d v="1994-01-08T00:00:00"/>
    <n v="9301944304"/>
    <s v="coraffyfaithflores@gmail.com"/>
    <s v="YES"/>
    <s v="ORIGINAL NBI CLEARANCE SUBMITTED"/>
    <d v="2025-02-13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111586211"/>
    <s v="MDR"/>
    <m/>
    <n v="70256350473"/>
    <s v="MIDVALIDATION"/>
    <m/>
    <n v="121102764930"/>
    <s v="2316 FORM"/>
    <m/>
    <n v="442344752"/>
    <s v="N/A"/>
    <s v="N/A"/>
    <s v="N/A"/>
    <s v="N/A"/>
    <s v="N/A"/>
    <s v="N/A"/>
    <s v="YES"/>
    <s v="UMID"/>
    <s v="NATIONAL ID"/>
    <s v="YES"/>
    <s v="YES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2"/>
    <x v="71"/>
    <x v="72"/>
    <s v="GROSPE"/>
    <d v="2001-12-18T00:00:00"/>
    <n v="9121939828"/>
    <s v="niccang18@gmail.com"/>
    <s v="YES"/>
    <s v="ORIGINAL NBI CLEARANCE SUBMITTED"/>
    <d v="2025-02-13T00:00:00"/>
    <d v="2024-02-13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3499992302"/>
    <s v="MDR"/>
    <m/>
    <n v="70260623409"/>
    <s v="MDF"/>
    <m/>
    <n v="121277679666"/>
    <s v="FOR MANUAL REGISTRATION"/>
    <m/>
    <s v="FOR MANUAL REGISTRATION"/>
    <s v="YES"/>
    <s v="YES"/>
    <s v="N/A"/>
    <s v="N/A"/>
    <s v="N/A"/>
    <s v="N/A"/>
    <s v="YES"/>
    <s v="PHILHEALTH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3"/>
    <x v="72"/>
    <x v="73"/>
    <s v="-"/>
    <d v="2003-12-30T00:00:00"/>
    <n v="9351721612"/>
    <s v="benitezjmashy@gmail.com"/>
    <s v="YES"/>
    <s v="ORIGINAL NBI CLEARANCE SUBMITTED"/>
    <d v="2024-09-21T00:00:00"/>
    <d v="2023-09-21T00:00:00"/>
    <s v="N/A"/>
    <s v="N/A"/>
    <s v="NEGATIVE"/>
    <m/>
    <m/>
    <s v="COMPLETE"/>
    <s v="FIT TO WORK"/>
    <s v="CLOSED"/>
    <s v="SCHOOL"/>
    <d v="2024-02-14T00:00:00"/>
    <d v="2024-03-07T00:00:00"/>
    <s v="CIBI"/>
    <s v="PERSONAL RECORD"/>
    <m/>
    <n v="3520054517"/>
    <s v="ID"/>
    <m/>
    <n v="10524036377"/>
    <s v="ID"/>
    <m/>
    <n v="12198955098"/>
    <s v="ID"/>
    <m/>
    <n v="612158425"/>
    <s v="N/A"/>
    <s v="N/A"/>
    <s v="N/A"/>
    <s v="N/A"/>
    <s v="N/A"/>
    <s v="N/A"/>
    <s v="YES"/>
    <s v="PHILHEALTH ID"/>
    <s v="NBI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4"/>
    <x v="73"/>
    <x v="74"/>
    <s v="-"/>
    <d v="2004-03-13T00:00:00"/>
    <n v="9493978137"/>
    <s v="blythecarlos03@gmail.com"/>
    <s v="YES"/>
    <s v="ORIGINAL NBI CLEARANCE SUBMITTED"/>
    <d v="2025-02-15T00:00:00"/>
    <d v="2024-03-01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46808024"/>
    <s v="ID"/>
    <m/>
    <n v="70261419074"/>
    <s v="ID"/>
    <m/>
    <n v="121300495470"/>
    <s v="TIN VERIFICATION SLIP"/>
    <m/>
    <n v="616764921"/>
    <s v="N/A"/>
    <s v="N/A"/>
    <s v="N/A"/>
    <s v="N/A"/>
    <s v="N/A"/>
    <s v="N/A"/>
    <s v="YES"/>
    <s v="POST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5"/>
    <x v="74"/>
    <x v="75"/>
    <s v="ORTEZ"/>
    <d v="1998-03-28T00:00:00"/>
    <n v="9387606422"/>
    <s v="andrieyalexis.7@gmail.com"/>
    <s v="YES"/>
    <s v="ORIGINAL NBI CLEARANCE SUBMITTED"/>
    <d v="2025-02-21T00:00:00"/>
    <d v="2024-02-21T00:00:00"/>
    <s v="N/A"/>
    <s v="N/A"/>
    <s v="NEGATIVE"/>
    <m/>
    <m/>
    <s v="COMPLETE"/>
    <s v="FIT TO WORK"/>
    <s v="COMPLETE"/>
    <m/>
    <d v="2024-02-14T00:00:00"/>
    <d v="2024-02-20T00:00:00"/>
    <s v="CIBI"/>
    <s v="E-FORM"/>
    <m/>
    <n v="944905588"/>
    <s v="MDR"/>
    <m/>
    <n v="162518769324"/>
    <s v="MDF"/>
    <m/>
    <n v="121236592135"/>
    <s v="ID"/>
    <m/>
    <n v="352568804"/>
    <s v="N/A"/>
    <s v="N/A"/>
    <s v="N/A"/>
    <s v="N/A"/>
    <s v="N/A"/>
    <s v="N/A"/>
    <s v="YES"/>
    <s v="PASSPORT"/>
    <s v="POST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6"/>
    <x v="75"/>
    <x v="76"/>
    <s v="CARLOS"/>
    <d v="1998-10-25T00:00:00"/>
    <n v="9971473060"/>
    <s v="dequitoamalia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14T00:00:00"/>
    <d v="2024-02-21T00:00:00"/>
    <s v="CIBI"/>
    <s v="E-FORM"/>
    <m/>
    <n v="3462553312"/>
    <s v="MDR"/>
    <m/>
    <n v="70510602461"/>
    <s v="MIDVALIDATION"/>
    <m/>
    <n v="121175702553"/>
    <s v="TIN VERIFICATION SLIP"/>
    <m/>
    <n v="329585754"/>
    <s v="N/A"/>
    <s v="N/A"/>
    <s v="N/A"/>
    <s v="N/A"/>
    <s v="N/A"/>
    <s v="N/A"/>
    <s v="YES"/>
    <s v="PHILHEALTH ID"/>
    <s v="N/A"/>
    <s v="N/A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7"/>
    <x v="76"/>
    <x v="77"/>
    <s v="POLICARPIO"/>
    <d v="2000-01-15T00:00:00"/>
    <n v="9519063918"/>
    <s v="sophiadevota2000@gmail.com"/>
    <s v="YES"/>
    <s v="ORIGINAL NBI CLEARANCE SUBMITTED"/>
    <d v="2025-02-12T00:00:00"/>
    <d v="2024-02-12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247253568"/>
    <s v="MDR"/>
    <m/>
    <n v="70261688466"/>
    <s v="MDF"/>
    <m/>
    <n v="121303735358"/>
    <s v="FOR MANUAL REGISTRATION"/>
    <m/>
    <s v="FOR MANUAL REGISTRATION"/>
    <s v="N/A"/>
    <s v="N/A"/>
    <s v="N/A"/>
    <s v="N/A"/>
    <s v="N/A"/>
    <s v="N/A"/>
    <s v="YES"/>
    <s v="BARANGAY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8"/>
    <x v="77"/>
    <x v="78"/>
    <s v="BAGOT"/>
    <d v="2002-08-03T00:00:00"/>
    <n v="9946695789"/>
    <s v="romvickdelacruz8@gmail.com"/>
    <s v="YES"/>
    <s v="ORIGINAL NBI CLEARANCE SUBMITTED"/>
    <d v="2025-02-15T00:00:00"/>
    <d v="2024-02-15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3498782979"/>
    <s v="ID"/>
    <m/>
    <n v="70260582389"/>
    <s v="MDF"/>
    <m/>
    <n v="121276579829"/>
    <s v="ID"/>
    <m/>
    <n v="390536262"/>
    <s v="N/A"/>
    <s v="N/A"/>
    <s v="N/A"/>
    <s v="N/A"/>
    <s v="N/A"/>
    <s v="N/A"/>
    <s v="YES"/>
    <s v="TIN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79"/>
    <x v="78"/>
    <x v="79"/>
    <s v="BALILA"/>
    <d v="2001-03-05T00:00:00"/>
    <n v="9057231495"/>
    <s v="azkielsykes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3504567842"/>
    <s v="ID"/>
    <m/>
    <n v="72503012546"/>
    <s v="ID"/>
    <m/>
    <n v="121290845349"/>
    <s v="1904 FORM"/>
    <m/>
    <n v="610640151"/>
    <s v="N/A"/>
    <s v="N/A"/>
    <s v="N/A"/>
    <s v="N/A"/>
    <s v="N/A"/>
    <s v="N/A"/>
    <s v="YES"/>
    <s v="DRIVER'S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0"/>
    <x v="79"/>
    <x v="80"/>
    <s v="BACANI"/>
    <d v="2001-09-11T00:00:00"/>
    <n v="9296141485"/>
    <s v="kimberlyannelimiac@gmail.com"/>
    <s v="YES"/>
    <s v="ORIGINAL NBI CLEARANCE SUBMITTED"/>
    <d v="2024-11-28T00:00:00"/>
    <d v="2023-11-28T00:00:00"/>
    <s v="N/A"/>
    <s v="N/A"/>
    <s v="NEGATIVE"/>
    <m/>
    <m/>
    <s v="COMPLETE"/>
    <s v="FIT TO WORK"/>
    <s v="COMPLETE"/>
    <s v="FINAL REPORT"/>
    <d v="2024-02-14T00:00:00"/>
    <d v="2024-02-20T00:00:00"/>
    <s v="CIBI"/>
    <s v="PERSONAL RECORD"/>
    <m/>
    <n v="3509447763"/>
    <s v="ID"/>
    <m/>
    <n v="22509176438"/>
    <s v="MDF"/>
    <m/>
    <n v="121288000213"/>
    <s v="TIN VERIFICATION SLIP"/>
    <m/>
    <n v="510077987"/>
    <s v="N/A"/>
    <s v="N/A"/>
    <s v="N/A"/>
    <s v="N/A"/>
    <s v="N/A"/>
    <s v="N/A"/>
    <s v="YES"/>
    <s v="PHILHEALTH ID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1"/>
    <x v="80"/>
    <x v="81"/>
    <s v="ORDOÑA"/>
    <d v="1985-04-10T00:00:00"/>
    <n v="9279107222"/>
    <s v="davelunartist@gmail.com"/>
    <s v="YES"/>
    <s v="ORIGINAL NBI CLEARANCE SUBMITTED"/>
    <d v="2024-06-19T00:00:00"/>
    <d v="2023-06-29T00:00:00"/>
    <s v="N/A"/>
    <s v="N/A"/>
    <s v="NEGATIVE"/>
    <m/>
    <m/>
    <s v="COMPLETE"/>
    <s v="FIT TO WORK"/>
    <s v="COMPLETE"/>
    <s v="FINAL REPORT"/>
    <d v="2024-02-14T00:00:00"/>
    <d v="2024-02-28T00:00:00"/>
    <s v="CIBI"/>
    <s v="ONLINE STATIC"/>
    <m/>
    <n v="3399070285"/>
    <s v="ID"/>
    <m/>
    <n v="20504316263"/>
    <s v="ID"/>
    <m/>
    <n v="121081313078"/>
    <s v="ID"/>
    <m/>
    <n v="265433353"/>
    <s v="N/A"/>
    <s v="N/A"/>
    <s v="N/A"/>
    <s v="N/A"/>
    <s v="N/A"/>
    <s v="N/A"/>
    <s v="YES"/>
    <s v="UMID"/>
    <s v="PAG-IBIG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2"/>
    <x v="81"/>
    <x v="82"/>
    <s v="DEL ROSARIO"/>
    <d v="1984-07-04T00:00:00"/>
    <n v="9107315000"/>
    <s v="igroot807@gmail.com"/>
    <s v="YES"/>
    <s v="ORIGINAL NBI CLEARANCE SUBMITTED"/>
    <d v="2024-11-03T00:00:00"/>
    <d v="2023-12-05T00:00:00"/>
    <s v="N/A"/>
    <s v="N/A"/>
    <s v="NEGATIVE"/>
    <m/>
    <m/>
    <s v="COMPLETE"/>
    <s v="FIT TO WORK"/>
    <s v="CLOSED"/>
    <s v="SCHOOL"/>
    <d v="2024-02-14T00:00:00"/>
    <d v="2024-03-07T00:00:00"/>
    <s v="CIBI"/>
    <s v="ONLINE STATIC"/>
    <m/>
    <n v="222438324"/>
    <s v="MDR"/>
    <m/>
    <n v="30501156783"/>
    <s v="ID"/>
    <m/>
    <n v="109002103624"/>
    <s v="TIN VERIFICATION SLIP"/>
    <m/>
    <n v="241477895"/>
    <s v="N/A"/>
    <s v="N/A"/>
    <s v="N/A"/>
    <s v="YES"/>
    <d v="2022-01-24T00:00:00"/>
    <s v="N/A"/>
    <s v="YES"/>
    <s v="PAG-IBIG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3"/>
    <x v="82"/>
    <x v="83"/>
    <s v="MARTIN"/>
    <d v="1976-05-30T00:00:00"/>
    <n v="9773856476"/>
    <s v="sheymarquez30@gmail.com"/>
    <s v="YES"/>
    <s v="ORIGINAL NBI CLEARANCE SUBMITTED"/>
    <d v="2025-02-14T00:00:00"/>
    <d v="2024-02-28T00:00:00"/>
    <s v="N/A"/>
    <s v="N/A"/>
    <s v="NEGATIVE"/>
    <m/>
    <m/>
    <s v="COMPLETE"/>
    <s v="FIT TO WORK"/>
    <s v="COMPLETE"/>
    <s v="FINAL REPORT"/>
    <d v="2024-02-14T00:00:00"/>
    <d v="2024-02-20T00:00:00"/>
    <s v="CIBI"/>
    <s v="ID"/>
    <m/>
    <n v="210974874"/>
    <s v="ID"/>
    <m/>
    <n v="70252860523"/>
    <s v="MDF"/>
    <m/>
    <n v="121218683236"/>
    <s v="ID"/>
    <m/>
    <n v="178006461"/>
    <s v="N/A"/>
    <s v="N/A"/>
    <s v="N/A"/>
    <s v="N/A"/>
    <s v="N/A"/>
    <s v="N/A"/>
    <s v="YES"/>
    <s v="TIN ID"/>
    <s v="UM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4"/>
    <x v="83"/>
    <x v="84"/>
    <s v="OMILIG"/>
    <d v="1983-02-16T00:00:00"/>
    <n v="9552843169"/>
    <s v="gladys1683.ggm@gmail.com"/>
    <s v="YES"/>
    <s v="ORIGINAL NBI CLEARANCE SUBMITTED"/>
    <d v="2024-12-28T00:00:00"/>
    <d v="2024-01-09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3442815834"/>
    <s v="MDR"/>
    <m/>
    <n v="210252010364"/>
    <s v="MDF"/>
    <m/>
    <n v="121108203253"/>
    <s v="TIN VERIFICATION SLIP"/>
    <m/>
    <n v="508303824"/>
    <s v="N/A"/>
    <s v="N/A"/>
    <s v="N/A"/>
    <s v="YES"/>
    <d v="2021-09-03T00:00:00"/>
    <d v="2021-10-29T00:00:00"/>
    <s v="YES"/>
    <s v="TIN ID"/>
    <s v="PAG-IBIG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5"/>
    <x v="84"/>
    <x v="85"/>
    <s v="ELIANG"/>
    <d v="1990-07-29T00:00:00"/>
    <n v="9939420047"/>
    <s v="kierjiemitra7@gmail.com"/>
    <s v="YES"/>
    <s v="ORIGINAL NBI CLEARANCE SUBMITTED"/>
    <d v="2024-05-10T00:00:00"/>
    <d v="2023-05-10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420696997"/>
    <s v="MDR"/>
    <m/>
    <n v="90502230769"/>
    <s v="MDF"/>
    <m/>
    <n v="121017833165"/>
    <s v="2316 FORM"/>
    <m/>
    <n v="323391754"/>
    <s v="N/A"/>
    <s v="N/A"/>
    <s v="N/A"/>
    <s v="N/A"/>
    <s v="N/A"/>
    <s v="N/A"/>
    <s v="YES"/>
    <s v="PHILHEALTH ID"/>
    <s v="UM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6"/>
    <x v="85"/>
    <x v="86"/>
    <s v="BARTOLAY"/>
    <d v="1998-12-01T00:00:00"/>
    <n v="9647371402"/>
    <s v="carissamontillon1998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243021574"/>
    <s v="MDR"/>
    <m/>
    <n v="70511062681"/>
    <s v="MIDVALIDATION"/>
    <m/>
    <n v="12121584297"/>
    <s v="2316 FORM"/>
    <m/>
    <n v="384044152"/>
    <s v="N/A"/>
    <s v="N/A"/>
    <s v="N/A"/>
    <s v="N/A"/>
    <s v="N/A"/>
    <s v="N/A"/>
    <s v="YES"/>
    <s v="PASSPORT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7"/>
    <x v="86"/>
    <x v="87"/>
    <s v="AGUILAR"/>
    <d v="1999-08-06T00:00:00"/>
    <n v="9318585007"/>
    <s v="allenkhentnavarro11@gmail.com"/>
    <s v="YES"/>
    <s v="ORIGINAL NBI CLEARANCE SUBMITTED"/>
    <d v="2024-05-04T00:00:00"/>
    <d v="2024-07-05T00:00:00"/>
    <s v="N/A"/>
    <s v="N/A"/>
    <s v="NEGATIVE"/>
    <m/>
    <m/>
    <s v="COMPLETE"/>
    <s v="FIT TO WORK"/>
    <s v="COMPLETE"/>
    <s v="FINAL REPORT"/>
    <d v="2024-02-14T00:00:00"/>
    <d v="2024-02-20T00:00:00"/>
    <s v="CIBI"/>
    <s v="PERSONAL RECORD"/>
    <m/>
    <n v="243017287"/>
    <s v="ID"/>
    <m/>
    <n v="72526840624"/>
    <s v="ID"/>
    <m/>
    <n v="121214533732"/>
    <s v="ID"/>
    <m/>
    <n v="343989882"/>
    <s v="N/A"/>
    <s v="N/A"/>
    <s v="N/A"/>
    <s v="N/A"/>
    <s v="N/A"/>
    <s v="N/A"/>
    <s v="YES"/>
    <s v="NBI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8"/>
    <x v="87"/>
    <x v="88"/>
    <s v="TIMBOL"/>
    <d v="2000-06-08T00:00:00"/>
    <n v="9668711683"/>
    <s v="karlnoveno1031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4T00:00:00"/>
    <d v="2024-02-29T00:00:00"/>
    <s v="CIBI"/>
    <s v="SS NUMBER SLIP"/>
    <m/>
    <n v="247577354"/>
    <s v="ID"/>
    <m/>
    <n v="72514552712"/>
    <s v="MID VERIFICATION SLIP"/>
    <m/>
    <n v="121225254710"/>
    <s v="TIN VERIFICATION SLIP"/>
    <m/>
    <n v="613891470"/>
    <s v="N/A"/>
    <s v="N/A"/>
    <s v="N/A"/>
    <s v="N/A"/>
    <s v="N/A"/>
    <s v="N/A"/>
    <s v="YES"/>
    <s v="DRIVER'S LICENSE"/>
    <s v="NBI 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89"/>
    <x v="88"/>
    <x v="89"/>
    <s v="DELA FUENTE"/>
    <d v="2000-05-26T00:00:00"/>
    <n v="9159263103"/>
    <s v="oliverparas0526@gmail.com"/>
    <s v="YES"/>
    <s v="ORIGINAL NBI CLEARANCE SUBMITTED"/>
    <d v="2025-02-14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247964462"/>
    <s v="ID"/>
    <m/>
    <n v="72507224300"/>
    <s v="MP2"/>
    <m/>
    <n v="121310463951"/>
    <s v="ORUS"/>
    <m/>
    <n v="624047738"/>
    <s v="N/A"/>
    <s v="N/A"/>
    <s v="N/A"/>
    <s v="N/A"/>
    <s v="N/A"/>
    <s v="N/A"/>
    <s v="YES"/>
    <s v="DRIVER'S LICENSE"/>
    <s v="PASSPORT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90"/>
    <x v="89"/>
    <x v="90"/>
    <s v="LIMOS"/>
    <d v="1997-12-18T00:00:00"/>
    <n v="9935691635"/>
    <s v="ranadaaemy@gmail.com"/>
    <s v="YES"/>
    <s v="ORIGINAL NBI CLEARANCE SUBMITTED"/>
    <d v="2025-02-15T00:00:00"/>
    <d v="2024-02-15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44795553"/>
    <s v="MDR"/>
    <m/>
    <n v="72515804863"/>
    <s v="MDF"/>
    <m/>
    <n v="121238447984"/>
    <s v="FOR MANUAL REGISTRATION"/>
    <m/>
    <s v="FOR MANUAL REGISTRATION"/>
    <s v="YES"/>
    <s v="YES"/>
    <s v="N/A"/>
    <s v="N/A"/>
    <s v="N/A"/>
    <s v="N/A"/>
    <s v="YES"/>
    <s v="POSTAL ID"/>
    <s v="PASSPORT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91"/>
    <x v="90"/>
    <x v="91"/>
    <s v="LIGOT"/>
    <d v="1991-08-24T00:00:00"/>
    <n v="9813114491"/>
    <s v="anterotacogloy@gmail.com"/>
    <s v="YES"/>
    <s v="ORIGINAL NBI CLEARANCE SUBMITTED"/>
    <d v="2025-02-14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27913873"/>
    <s v="ID"/>
    <m/>
    <n v="40501225314"/>
    <s v="ID"/>
    <m/>
    <n v="121204157128"/>
    <s v="2316 FORM"/>
    <m/>
    <n v="403658829"/>
    <s v="N/A"/>
    <s v="N/A"/>
    <s v="N/A"/>
    <s v="YES"/>
    <d v="2021-10-22T00:00:00"/>
    <d v="2021-11-12T00:00:00"/>
    <s v="YES"/>
    <s v="PAG-IBIG ID"/>
    <s v="PHILHEALTH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92"/>
    <x v="91"/>
    <x v="92"/>
    <s v="GOLLAYAN"/>
    <d v="1989-09-19T00:00:00"/>
    <n v="9209610919"/>
    <s v="mariztkhsh@gmail.com"/>
    <s v="YES"/>
    <s v="ORIGINAL NBI CLEARANCE SUBMITTED"/>
    <d v="2025-02-20T00:00:00"/>
    <d v="2024-02-20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s v="02-3535929-6"/>
    <s v="ID"/>
    <m/>
    <n v="70256290667"/>
    <s v="MDF"/>
    <m/>
    <n v="121097688727"/>
    <s v="2316 FORM"/>
    <m/>
    <n v="439871831"/>
    <s v="N/A"/>
    <s v="N/A"/>
    <s v="N/A"/>
    <s v="YES"/>
    <d v="2021-10-25T00:00:00"/>
    <d v="2021-11-15T00:00:00"/>
    <s v="YES"/>
    <s v="UMID"/>
    <s v="PASSPORT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93"/>
    <x v="92"/>
    <x v="93"/>
    <s v="LUMIBAO"/>
    <d v="2002-03-07T00:00:00"/>
    <n v="9608271457"/>
    <s v="jenevievetuzon@gmail.com"/>
    <s v="YES"/>
    <s v="ORIGINAL NBI CLEARANCE SUBMITTED"/>
    <d v="2025-02-05T00:00:00"/>
    <d v="2024-02-05T00:00:00"/>
    <s v="N/A"/>
    <s v="N/A"/>
    <s v="NEGATIVE"/>
    <m/>
    <m/>
    <s v="COMPLETE"/>
    <s v="FIT TO WORK"/>
    <s v="CLOSED"/>
    <s v="SCHOOL"/>
    <d v="2024-02-14T00:00:00"/>
    <d v="2024-03-07T00:00:00"/>
    <s v="CIBI"/>
    <s v="ONLINE STATIC"/>
    <m/>
    <n v="3515278942"/>
    <s v="ID"/>
    <m/>
    <n v="72528358102"/>
    <s v="MDF"/>
    <m/>
    <n v="121293020828"/>
    <n v="2316"/>
    <m/>
    <n v="637294143"/>
    <s v="N/A"/>
    <s v="N/A"/>
    <s v="N/A"/>
    <s v="N/A"/>
    <s v="N/A"/>
    <s v="N/A"/>
    <s v="YES"/>
    <s v="PHILHEALTH ID"/>
    <s v="NBI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94"/>
    <x v="93"/>
    <x v="94"/>
    <s v="TOLOZA"/>
    <d v="1996-06-13T00:00:00"/>
    <n v="9054337461"/>
    <s v="graceulittt13@yahoo.com"/>
    <s v="YES"/>
    <s v="ORIGINAL NBI CLEARANCE SUBMITTED"/>
    <d v="2025-02-07T00:00:00"/>
    <d v="2024-02-07T00:00:00"/>
    <s v="N/A"/>
    <s v="N/A"/>
    <s v="NEGATIVE"/>
    <m/>
    <m/>
    <s v="COMPLETE"/>
    <s v="FIT TO WORK"/>
    <s v="COMPLETE"/>
    <s v="FINAL REPORT"/>
    <d v="2024-02-14T00:00:00"/>
    <d v="2024-02-29T00:00:00"/>
    <s v="CIBI"/>
    <s v="PERSONAL RECORD"/>
    <m/>
    <n v="3462806577"/>
    <s v="ID"/>
    <m/>
    <n v="12500092554"/>
    <s v="ID"/>
    <m/>
    <n v="121185585290"/>
    <s v="ID"/>
    <m/>
    <n v="346280065"/>
    <s v="N/A"/>
    <s v="N/A"/>
    <s v="N/A"/>
    <s v="N/A"/>
    <s v="N/A"/>
    <s v="N/A"/>
    <s v="YES"/>
    <s v="PHILHEALTH ID"/>
    <s v="TIN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4"/>
    <d v="2024-03-13T00:00:00"/>
    <n v="229"/>
    <s v=""/>
    <s v="MARIA PLATON"/>
    <n v="1"/>
    <x v="1"/>
    <s v="CLARK - VXP0149"/>
    <x v="0"/>
    <s v="ACCOUNT ASSOCIATE"/>
    <x v="0"/>
    <x v="4"/>
    <x v="2"/>
    <x v="4"/>
    <x v="95"/>
    <x v="94"/>
    <x v="95"/>
    <s v="BUCO"/>
    <d v="2003-05-29T00:00:00"/>
    <n v="9061708521"/>
    <s v="jomarviray11@gmail.com"/>
    <s v="YES"/>
    <s v="ORIGINAL NBI CLEARANCE SUBMITTED"/>
    <d v="2025-02-16T00:00:00"/>
    <d v="2024-03-01T00:00:00"/>
    <s v="N/A"/>
    <s v="N/A"/>
    <s v="NEGATIVE"/>
    <m/>
    <m/>
    <s v="COMPLETE"/>
    <s v="FIT TO WORK"/>
    <s v="COMPLETE"/>
    <s v="FINAL REPORT"/>
    <d v="2024-02-14T00:00:00"/>
    <d v="2024-02-29T00:00:00"/>
    <s v="CIBI"/>
    <s v="ONLINE STATIC"/>
    <m/>
    <n v="3506722449"/>
    <s v="ID"/>
    <m/>
    <n v="70260812384"/>
    <s v="MDF"/>
    <m/>
    <n v="121284498655"/>
    <s v="FOR MANUAL REGISTRATION"/>
    <m/>
    <s v="FOR MANUAL REGISTRATION"/>
    <s v="N/A"/>
    <s v="N/A"/>
    <s v="N/A"/>
    <s v="N/A"/>
    <s v="N/A"/>
    <s v="N/A"/>
    <s v="YES"/>
    <s v="PHILHEALTH ID"/>
    <s v="BARANGAY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96"/>
    <x v="95"/>
    <x v="96"/>
    <s v="BELTRAN"/>
    <d v="1979-07-21T00:00:00"/>
    <n v="9369996107"/>
    <s v="orayion@gmail.com"/>
    <s v="YES"/>
    <s v="ORIGINAL NBI CLEARANCE SUBMITTED"/>
    <d v="2025-01-26T00:00:00"/>
    <d v="2024-02-13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17969086"/>
    <s v="MDR"/>
    <m/>
    <n v="70252672476"/>
    <s v="MDF"/>
    <m/>
    <n v="121003279140"/>
    <s v="TIN VERIFICATION SLIP"/>
    <m/>
    <n v="209622192"/>
    <s v="N/A"/>
    <s v="N/A"/>
    <s v="N/A"/>
    <s v="N/A"/>
    <s v="N/A"/>
    <s v="N/A"/>
    <s v="YES"/>
    <s v="PASSPORT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97"/>
    <x v="96"/>
    <x v="97"/>
    <s v="TIGLAO"/>
    <d v="2003-06-24T00:00:00"/>
    <n v="9929720357"/>
    <s v="adivajoshelle@gmail.com"/>
    <s v="YES"/>
    <s v="ORIGINAL NBI CLEARANCE SUBMITTED"/>
    <d v="2025-01-26T00:00:00"/>
    <d v="2024-01-26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507520378"/>
    <s v="MDR"/>
    <m/>
    <n v="72503527376"/>
    <s v="MDF"/>
    <m/>
    <n v="121285170600"/>
    <s v="TIN VERIFICATION SLIP"/>
    <m/>
    <n v="398415452"/>
    <s v="N/A"/>
    <s v="N/A"/>
    <s v="N/A"/>
    <s v="N/A"/>
    <s v="N/A"/>
    <s v="N/A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98"/>
    <x v="97"/>
    <x v="98"/>
    <s v="SANTOS"/>
    <d v="2000-06-22T00:00:00"/>
    <n v="9922174751"/>
    <s v="jrusselazneita@gmail.com"/>
    <s v="YES"/>
    <s v="ORIGINAL NBI CLEARANCE SUBMITTED"/>
    <d v="2025-01-30T00:00:00"/>
    <d v="2024-02-15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777332"/>
    <s v="ID"/>
    <m/>
    <n v="70262703507"/>
    <s v="MDF"/>
    <m/>
    <n v="121335576639"/>
    <s v="FOR MANUAL REGISTRATION"/>
    <m/>
    <s v="FOR MANUAL REGISTRATION"/>
    <s v="YES"/>
    <s v="YES"/>
    <s v="N/A"/>
    <s v="YES"/>
    <d v="2021-09-15T00:00:00"/>
    <d v="2021-10-21T00:00:00"/>
    <s v="YES"/>
    <s v="NBI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99"/>
    <x v="98"/>
    <x v="99"/>
    <s v="AVILA"/>
    <d v="1989-12-28T00:00:00"/>
    <n v="9171370567"/>
    <s v="jericasbavila@gmail.com"/>
    <s v="YES"/>
    <s v="ORIGINAL NBI CLEARANCE SUBMITTED"/>
    <d v="2024-11-15T00:00:00"/>
    <d v="2023-11-15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508299863"/>
    <s v="ID"/>
    <m/>
    <n v="100501156781"/>
    <s v="ID"/>
    <m/>
    <n v="121059052767"/>
    <s v="2316 FORM"/>
    <m/>
    <n v="493618636"/>
    <s v="N/A"/>
    <s v="N/A"/>
    <s v="N/A"/>
    <s v="N/A"/>
    <s v="N/A"/>
    <s v="N/A"/>
    <s v="YES"/>
    <s v="PHILHEALTH ID"/>
    <s v="PAG-IBIG LOYALTY ID"/>
    <s v="YES"/>
    <s v="YES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0"/>
    <x v="99"/>
    <x v="100"/>
    <s v="MANALANG"/>
    <d v="2001-05-17T00:00:00"/>
    <n v="9568591519"/>
    <s v="alyssahsophiac@gmail.com"/>
    <s v="YES"/>
    <s v="ORIGINAL NBI CLEARANCE SUBMITTED"/>
    <d v="2025-01-19T00:00:00"/>
    <d v="2024-01-19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342181"/>
    <s v="ID"/>
    <m/>
    <n v="70262604916"/>
    <s v="MDF"/>
    <m/>
    <n v="121330785612"/>
    <s v="ID"/>
    <m/>
    <n v="642392947"/>
    <s v="N/A"/>
    <s v="N/A"/>
    <s v="N/A"/>
    <s v="YES"/>
    <d v="2021-08-10T00:00:00"/>
    <d v="2021-08-31T00:00:00"/>
    <s v="YES"/>
    <s v="PHILHEALTH ID"/>
    <s v="BIR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1"/>
    <x v="100"/>
    <x v="101"/>
    <s v="GUEVARRA"/>
    <d v="2001-08-01T00:00:00"/>
    <n v="9357318232"/>
    <s v="marccura0218@gmail.com"/>
    <s v="YES"/>
    <s v="ORIGINAL NBI CLEARANCE SUBMITTED"/>
    <d v="2025-02-20T00:00:00"/>
    <d v="2024-03-05T00:00:00"/>
    <s v="YES"/>
    <d v="2024-02-15T00:00:00"/>
    <s v="NEGATIVE"/>
    <m/>
    <m/>
    <s v="COMPLETE"/>
    <s v="FIT TO WORK"/>
    <s v="COMPLETE"/>
    <s v="FINAL REPORT"/>
    <d v="2024-02-15T00:00:00"/>
    <d v="2024-02-21T00:00:00"/>
    <s v="CIBI"/>
    <s v="SS NUMBER SLIP"/>
    <m/>
    <n v="247462809"/>
    <s v="ID"/>
    <m/>
    <n v="70261945140"/>
    <s v="MDF"/>
    <m/>
    <n v="121270132087"/>
    <s v="2316 FORM"/>
    <m/>
    <n v="127002"/>
    <s v="N/A"/>
    <s v="N/A"/>
    <s v="N/A"/>
    <m/>
    <m/>
    <m/>
    <s v="YES"/>
    <s v="PHILHEALTH ID"/>
    <s v="NBI"/>
    <m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2"/>
    <x v="101"/>
    <x v="102"/>
    <s v="PADAGAS"/>
    <d v="2001-02-26T00:00:00"/>
    <n v="9333734670"/>
    <s v="davidkingdalampasig@gmail.com"/>
    <s v="YES"/>
    <s v="ORIGINAL NBI CLEARANCE SUBMITTED"/>
    <d v="2024-12-11T00:00:00"/>
    <d v="2023-12-11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50606788"/>
    <s v="MDR"/>
    <m/>
    <n v="72536970615"/>
    <s v="MDF"/>
    <m/>
    <n v="121333803496"/>
    <s v="ID"/>
    <s v="FOR VALIDATION"/>
    <n v="640157948"/>
    <s v="N/A"/>
    <s v="N/A"/>
    <s v="N/A"/>
    <s v="YES"/>
    <d v="2021-11-09T00:00:00"/>
    <d v="2021-12-07T00:00:00"/>
    <s v="YES"/>
    <s v="NATIONAL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3"/>
    <x v="33"/>
    <x v="103"/>
    <s v="PANGILINAN"/>
    <d v="1996-11-09T00:00:00"/>
    <n v="9489494552"/>
    <s v="eunicedeguzman79@gmail.com"/>
    <s v="YES"/>
    <s v="ORIGINAL NBI CLEARANCE SUBMITTED"/>
    <d v="2024-10-19T00:00:00"/>
    <d v="2023-11-03T00:00:00"/>
    <s v="N/A"/>
    <s v="N/A"/>
    <s v="NEGATIVE"/>
    <m/>
    <m/>
    <s v="COMPLETE"/>
    <s v="FIT TO WORK"/>
    <s v="COMPLETE"/>
    <s v="FINAL REPORT"/>
    <d v="2024-02-15T00:00:00"/>
    <d v="2024-03-07T00:00:00"/>
    <s v="CIBI"/>
    <s v="PERSONAL RECORD"/>
    <m/>
    <n v="242146285"/>
    <s v="ID"/>
    <m/>
    <n v="70510927344"/>
    <s v="MDF"/>
    <m/>
    <n v="121201124571"/>
    <s v="ID"/>
    <m/>
    <n v="712479652"/>
    <s v="N/A"/>
    <s v="N/A"/>
    <s v="N/A"/>
    <s v="N/A"/>
    <s v="N/A"/>
    <s v="N/A"/>
    <s v="YES"/>
    <s v="NATION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4"/>
    <x v="102"/>
    <x v="104"/>
    <s v="CAGUIN"/>
    <d v="2000-03-12T00:00:00"/>
    <n v="9692329234"/>
    <s v="daniloequipilag12@gmail.com"/>
    <s v="YES"/>
    <s v="ORIGINAL NBI CLEARANCE SUBMITTED"/>
    <d v="2024-10-03T00:00:00"/>
    <d v="2024-10-03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95955013"/>
    <s v="ID"/>
    <m/>
    <n v="22521313866"/>
    <s v="MP2"/>
    <m/>
    <n v="121273269679"/>
    <s v="2316 FORM"/>
    <m/>
    <n v="387303053"/>
    <s v="N/A"/>
    <s v="N/A"/>
    <s v="N/A"/>
    <s v="YES"/>
    <d v="2021-12-02T00:00:00"/>
    <d v="2022-01-06T00:00:00"/>
    <s v="YES"/>
    <s v="PHILHEALTH ID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5"/>
    <x v="103"/>
    <x v="105"/>
    <s v="MANLUPIG"/>
    <d v="2000-09-07T00:00:00"/>
    <n v="9202654034"/>
    <s v="josuweets.legaspi09@gmail.com"/>
    <s v="YES"/>
    <s v="ORIGINAL NBI CLEARANCE SUBMITTED"/>
    <d v="2025-01-26T00:00:00"/>
    <d v="2024-02-13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106864"/>
    <s v="ID"/>
    <m/>
    <n v="7051192978"/>
    <s v="MDF"/>
    <m/>
    <n v="121329149035"/>
    <s v="TIN VERIFICATION SLIP"/>
    <m/>
    <n v="777444501"/>
    <s v="N/A"/>
    <s v="N/A"/>
    <s v="N/A"/>
    <s v="YES"/>
    <d v="2022-09-22T00:00:00"/>
    <d v="2022-10-18T00:00:00"/>
    <s v="YES"/>
    <s v="DRIVERS LICENSE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6"/>
    <x v="104"/>
    <x v="106"/>
    <s v="LUMANLAN"/>
    <d v="1999-03-30T00:00:00"/>
    <n v="9944610590"/>
    <s v="mlibustis0330@gmail.com"/>
    <s v="YES"/>
    <s v="ORIGINAL NBI CLEARANCE SUBMITTED"/>
    <d v="2025-02-07T00:00:00"/>
    <d v="2024-02-07T00:00:00"/>
    <s v="N/A"/>
    <s v="N/A"/>
    <s v="NEGATIVE"/>
    <m/>
    <m/>
    <s v="COMPLETE"/>
    <s v="FIT TO WORK"/>
    <s v="COMPLETE"/>
    <s v="FINAL REPORT"/>
    <d v="2024-02-15T00:00:00"/>
    <d v="2024-02-21T00:00:00"/>
    <s v="CIBI"/>
    <s v="E-FORM"/>
    <m/>
    <n v="243197013"/>
    <s v="MDR"/>
    <m/>
    <n v="72531214332"/>
    <s v="MIDVALIDATION"/>
    <m/>
    <n v="121216870617"/>
    <s v="ID"/>
    <m/>
    <n v="363866473"/>
    <s v="N/A"/>
    <s v="N/A"/>
    <s v="N/A"/>
    <s v="YES"/>
    <d v="2021-10-25T00:00:00"/>
    <d v="2021-11-23T00:00:00"/>
    <s v="YES"/>
    <s v="BIR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7"/>
    <x v="105"/>
    <x v="107"/>
    <s v="SANTOS"/>
    <d v="1998-06-15T00:00:00"/>
    <n v="9129124653"/>
    <s v="limpinjoanna@gmail.com"/>
    <s v="YES"/>
    <s v="ORIGINAL NBI CLEARANCE SUBMITTED"/>
    <d v="2025-01-23T00:00:00"/>
    <d v="2024-02-07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92646985"/>
    <s v="ID"/>
    <m/>
    <n v="22535680012"/>
    <s v="MDF"/>
    <m/>
    <n v="121264631419"/>
    <s v="ID"/>
    <m/>
    <n v="742499563"/>
    <s v="N/A"/>
    <s v="N/A"/>
    <s v="N/A"/>
    <s v="YES"/>
    <d v="2021-08-05T00:00:00"/>
    <d v="2021-09-02T00:00:00"/>
    <s v="YES"/>
    <s v="BIR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8"/>
    <x v="106"/>
    <x v="108"/>
    <s v="WILLIAMS"/>
    <d v="1984-09-15T00:00:00"/>
    <n v="9273788605"/>
    <s v="riannafe@gmail.com"/>
    <s v="YES"/>
    <s v="ORIGINAL NBI CLEARANCE SUBMITTED"/>
    <d v="2025-02-19T00:00:00"/>
    <d v="2024-03-05T00:00:00"/>
    <s v="YES"/>
    <d v="2024-02-15T00:00:00"/>
    <s v="NEGATIVE"/>
    <m/>
    <m/>
    <s v="COMPLETE"/>
    <s v="FIT TO WORK"/>
    <s v="COMPLETE"/>
    <s v="FINAL REPORT"/>
    <d v="2024-02-15T00:00:00"/>
    <d v="2024-02-21T00:00:00"/>
    <s v="CIBI"/>
    <s v="PERSONAL RECORD"/>
    <m/>
    <n v="250827538"/>
    <s v="MDR"/>
    <m/>
    <n v="72503553857"/>
    <s v="MDF"/>
    <m/>
    <n v="121335944305"/>
    <s v="ID"/>
    <m/>
    <n v="643858339"/>
    <s v="N/A"/>
    <s v="N/A"/>
    <s v="N/A"/>
    <s v="N/A"/>
    <s v="N/A"/>
    <s v="N/A"/>
    <s v="YES"/>
    <s v="BIR ID"/>
    <s v="BARANGAY ID 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09"/>
    <x v="107"/>
    <x v="109"/>
    <s v="-"/>
    <d v="1999-12-09T00:00:00"/>
    <n v="9276904505"/>
    <s v="joshuafraymanzanillo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48423562"/>
    <s v="ID"/>
    <m/>
    <n v="212516121170"/>
    <s v="MDF"/>
    <m/>
    <n v="121315501485"/>
    <s v="ID"/>
    <m/>
    <n v="621599984"/>
    <s v="N/A"/>
    <s v="N/A"/>
    <s v="N/A"/>
    <s v="YES"/>
    <d v="2021-10-14T00:00:00"/>
    <d v="2021-11-12T00:00:00"/>
    <s v="YES"/>
    <s v="NATIONAL ID"/>
    <s v="DRIVERS LICENSE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0"/>
    <x v="108"/>
    <x v="110"/>
    <s v="PARAS"/>
    <d v="2000-02-04T00:00:00"/>
    <n v="9498228474"/>
    <s v="naomi.padua.97@gmail.com"/>
    <s v="YES"/>
    <s v="ORIGINAL NBI CLEARANCE SUBMITTED"/>
    <d v="2025-02-12T00:00:00"/>
    <d v="2024-02-12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46580973"/>
    <s v="ID"/>
    <m/>
    <s v="14-251829191-1"/>
    <s v="MP2"/>
    <m/>
    <s v="1212-9123-1144"/>
    <s v="ID"/>
    <m/>
    <s v="394-130-276"/>
    <s v="N/A"/>
    <s v="N/A"/>
    <s v="N/A"/>
    <s v="YES"/>
    <d v="2021-09-07T00:00:00"/>
    <d v="2021-10-08T00:00:00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1"/>
    <x v="109"/>
    <x v="111"/>
    <s v="PARAS"/>
    <d v="1994-09-16T00:00:00"/>
    <n v="9169796920"/>
    <s v="elailajoyquiambao@gmail.com"/>
    <s v="YES"/>
    <s v="ORIGINAL NBI CLEARANCE SUBMITTED"/>
    <d v="2025-01-26T00:00:00"/>
    <d v="2024-02-13T00:00:00"/>
    <s v="N/A"/>
    <s v="N/A"/>
    <s v="NEGATIVE"/>
    <m/>
    <m/>
    <s v="COMPLETE"/>
    <s v="FIT TO WORK"/>
    <s v="CLOSED"/>
    <s v="SCHOOL"/>
    <d v="2024-02-15T00:00:00"/>
    <d v="2024-03-11T00:00:00"/>
    <s v="CIBI"/>
    <s v="PERSONAL RECORD"/>
    <m/>
    <n v="3462974221"/>
    <s v="ID"/>
    <m/>
    <n v="70257948267"/>
    <s v="ID"/>
    <m/>
    <n v="121183667773"/>
    <s v="ID"/>
    <m/>
    <n v="373660483"/>
    <s v="N/A"/>
    <s v="N/A"/>
    <s v="N/A"/>
    <s v="YES"/>
    <d v="2021-11-29T00:00:00"/>
    <d v="2021-12-27T00:00:00"/>
    <s v="YES"/>
    <s v="BIR ID"/>
    <s v="PHILHEALTH ID"/>
    <s v="YES"/>
    <s v="N/A"/>
    <m/>
    <m/>
    <m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2"/>
    <x v="110"/>
    <x v="112"/>
    <s v="MEJIA"/>
    <d v="1986-09-23T00:00:00"/>
    <n v="9946902376"/>
    <s v="makaylaabarcar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77750773"/>
    <s v="ID"/>
    <m/>
    <n v="70259333553"/>
    <s v="MDF"/>
    <m/>
    <n v="121231646754"/>
    <s v="1904 FORM"/>
    <m/>
    <n v="727038692"/>
    <s v="N/A"/>
    <s v="N/A"/>
    <s v="N/A"/>
    <s v="YES"/>
    <d v="2021-09-27T00:00:00"/>
    <d v="2021-10-26T00:00:00"/>
    <s v="YES"/>
    <s v="VOTERS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3"/>
    <x v="111"/>
    <x v="113"/>
    <s v="MUAÑA"/>
    <d v="1992-04-04T00:00:00"/>
    <n v="9925364816"/>
    <s v="tabulinamariajuliana17@gmail.com"/>
    <s v="YES"/>
    <s v="ORIGINAL NBI CLEARANCE SUBMITTED"/>
    <d v="2024-11-15T00:00:00"/>
    <d v="2023-11-15T00:00:00"/>
    <s v="N/A"/>
    <s v="N/A"/>
    <s v="NEGATIVE"/>
    <m/>
    <m/>
    <s v="COMPLETE"/>
    <s v="FIT TO WORK"/>
    <s v="CLOSED"/>
    <s v="SCHOOL"/>
    <d v="2024-02-15T00:00:00"/>
    <d v="2024-03-11T00:00:00"/>
    <s v="CIBI"/>
    <s v="PERSONAL RECORD"/>
    <m/>
    <n v="3488824054"/>
    <s v="ID"/>
    <m/>
    <n v="70255861474"/>
    <s v="MDF"/>
    <m/>
    <n v="121261626445"/>
    <s v="TIN VERIFICATION SLIP"/>
    <m/>
    <n v="358992643"/>
    <s v="N/A"/>
    <s v="N/A"/>
    <s v="N/A"/>
    <s v="N/A"/>
    <s v="N/A"/>
    <s v="N/A"/>
    <s v="YES"/>
    <s v="BIR ID"/>
    <s v="NATIONAL ID"/>
    <m/>
    <m/>
    <m/>
    <m/>
    <m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4"/>
    <x v="112"/>
    <x v="114"/>
    <s v="JIMENEZ"/>
    <d v="2003-08-14T00:00:00"/>
    <n v="9058952967"/>
    <s v="kylilmoguanshan@gmail.com"/>
    <s v="YES"/>
    <s v="ORIGINAL NBI CLEARANCE SUBMITTED"/>
    <d v="2024-02-04T00:00:00"/>
    <d v="2023-02-04T00:00:00"/>
    <s v="N/A"/>
    <s v="N/A"/>
    <s v="NEGATIVE"/>
    <m/>
    <m/>
    <s v="COMPLETE"/>
    <s v="FIT TO WORK"/>
    <s v="COMPLETE"/>
    <s v="FINAL REPORT"/>
    <d v="2024-02-15T00:00:00"/>
    <d v="2024-02-21T00:00:00"/>
    <s v="CIBI"/>
    <s v="SS NUMBER SLIP"/>
    <m/>
    <n v="248430571"/>
    <s v="MDR"/>
    <m/>
    <n v="70262058504"/>
    <s v="MP2"/>
    <m/>
    <n v="121317731940"/>
    <s v="ID"/>
    <m/>
    <n v="621286624"/>
    <s v="N/A"/>
    <s v="N/A"/>
    <s v="N/A"/>
    <s v="N/A"/>
    <s v="N/A"/>
    <s v="N/A"/>
    <s v="YES"/>
    <s v="BIR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5"/>
    <x v="113"/>
    <x v="115"/>
    <s v="BAKING"/>
    <d v="2003-08-28T00:00:00"/>
    <n v="9078781001"/>
    <s v="khrltpng@gmail.com"/>
    <s v="YES"/>
    <s v="ORIGINAL NBI CLEARANCE SUBMITTED"/>
    <d v="2025-01-30T00:00:00"/>
    <d v="2024-01-30T00:00:00"/>
    <s v="N/A"/>
    <s v="N/A"/>
    <s v="NEGATIVE"/>
    <m/>
    <m/>
    <s v="COMPLETE"/>
    <s v="FIT TO WORK"/>
    <s v="COMPLETE"/>
    <s v="FINAL REPORT"/>
    <d v="2024-02-15T00:00:00"/>
    <d v="2024-02-21T00:00:00"/>
    <s v="CIBI"/>
    <s v="SS VERIFICATION SLIP"/>
    <m/>
    <n v="3516654235"/>
    <s v="ID"/>
    <m/>
    <n v="72523634535"/>
    <s v="MDF"/>
    <m/>
    <n v="121297382424"/>
    <s v="ID"/>
    <m/>
    <n v="605885065"/>
    <s v="N/A"/>
    <s v="N/A"/>
    <s v="N/A"/>
    <s v="N/A"/>
    <s v="N/A"/>
    <s v="N/A"/>
    <s v="YES"/>
    <s v="PHILHEALTH ID"/>
    <s v="BARANGAY ID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6"/>
    <x v="114"/>
    <x v="116"/>
    <s v="DUYA"/>
    <d v="1999-10-05T00:00:00"/>
    <n v="9683522817"/>
    <s v="TOMBOALEXA5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5T00:00:00"/>
    <d v="2024-02-29T00:00:00"/>
    <s v="CIBI"/>
    <s v="SS NUMBER SLIP"/>
    <m/>
    <n v="3466437573"/>
    <s v="ID"/>
    <m/>
    <n v="70258427023"/>
    <s v="MP2"/>
    <m/>
    <n v="121195494491"/>
    <s v="FOR MANUAL REGISTRATION"/>
    <m/>
    <s v="FOR MANUAL REGISTRATION"/>
    <s v="YES"/>
    <s v="YES"/>
    <s v="N/A"/>
    <s v="N/A"/>
    <s v="N/A"/>
    <s v="N/A"/>
    <s v="YES"/>
    <s v="PASSPORT"/>
    <s v="DRIVERS LICENSE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4"/>
    <x v="5"/>
    <d v="2024-03-14T00:00:00"/>
    <n v="228"/>
    <s v=""/>
    <s v="MARIA PLATON"/>
    <n v="1"/>
    <x v="1"/>
    <s v="CLARK -VXP0091"/>
    <x v="0"/>
    <s v="ACCOUNT ASSOCIATE"/>
    <x v="0"/>
    <x v="5"/>
    <x v="0"/>
    <x v="5"/>
    <x v="117"/>
    <x v="115"/>
    <x v="117"/>
    <s v="NAGUIT"/>
    <d v="1992-07-19T00:00:00"/>
    <n v="9090619992"/>
    <s v="jovz191992@gmail.com"/>
    <s v="YES"/>
    <s v="ORIGINAL NBI CLEARANCE SUBMITTED"/>
    <d v="2025-01-29T00:00:00"/>
    <d v="2024-01-29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28469708"/>
    <s v="ID"/>
    <m/>
    <n v="70506940468"/>
    <s v="MDF"/>
    <m/>
    <n v="121144159243"/>
    <s v="TIN VERIFICATION SLIP"/>
    <m/>
    <n v="427045890"/>
    <s v="N/A"/>
    <s v="N/A"/>
    <s v="N/A"/>
    <s v="YES"/>
    <d v="2022-02-07T00:00:00"/>
    <d v="2022-03-09T00:00:00"/>
    <s v="YES"/>
    <s v="DRIVERS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18"/>
    <x v="116"/>
    <x v="118"/>
    <s v="COSTALES"/>
    <d v="1986-06-02T00:00:00"/>
    <n v="9975041191"/>
    <s v="gcbuan07@gmail.com"/>
    <s v="YES"/>
    <s v="ORIGINAL NBI CLEARANCE SUBMITTED"/>
    <d v="2025-01-30T00:00:00"/>
    <d v="2024-02-15T00:00:00"/>
    <s v="N/A"/>
    <s v="N/A"/>
    <s v="NEGATIVE"/>
    <d v="2024-01-15T00:00:00"/>
    <d v="2024-01-15T00:00:00"/>
    <s v="COMPLETE"/>
    <s v="FIT TO WORK"/>
    <s v="COMPLETE"/>
    <s v="FINAL REPORT"/>
    <d v="2024-02-22T00:00:00"/>
    <d v="2024-03-07T00:00:00"/>
    <s v="CIBI"/>
    <s v="E - FORM"/>
    <m/>
    <n v="225273162"/>
    <s v="ID"/>
    <m/>
    <n v="80507665512"/>
    <s v="MDF"/>
    <m/>
    <n v="101003547871"/>
    <s v="VERIFICATION SLIP"/>
    <m/>
    <n v="259558182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19"/>
    <x v="117"/>
    <x v="119"/>
    <s v="DAYRIT"/>
    <d v="1999-01-12T00:00:00"/>
    <n v="9977958006"/>
    <s v="alvincatap5@gmail.com"/>
    <s v="YES"/>
    <s v="ORIGINAL NBI CLEARANCE SUBMITTED"/>
    <d v="2025-01-18T00:00:00"/>
    <d v="2024-01-26T00:00:00"/>
    <s v="N/A"/>
    <s v="N/A"/>
    <s v="NEGATIVE"/>
    <d v="2024-01-25T00:00:00"/>
    <d v="2024-01-25T00:00:00"/>
    <s v="COMPLETE"/>
    <s v="FIT TO WORK"/>
    <s v="COMPLETE"/>
    <s v="FINAL REPORT"/>
    <d v="2024-02-22T00:00:00"/>
    <d v="2024-02-28T00:00:00"/>
    <s v="CIBI"/>
    <s v="VERIFICATION FORM"/>
    <m/>
    <n v="241365216"/>
    <s v="ID"/>
    <m/>
    <n v="70258440798"/>
    <s v="ID"/>
    <m/>
    <n v="121189896550"/>
    <s v="ID"/>
    <m/>
    <n v="495092550"/>
    <s v="N/A"/>
    <s v="N/A"/>
    <s v="N/A"/>
    <s v="YES"/>
    <d v="2021-08-18T00:00:00"/>
    <d v="2022-01-24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0"/>
    <x v="118"/>
    <x v="120"/>
    <s v="POLICARPIO"/>
    <d v="2003-10-26T00:00:00"/>
    <n v="9925368036"/>
    <s v="cayananbreana@gmail.com"/>
    <s v="YES"/>
    <s v="ORIGINAL NBI CLEARANCE SUBMITTED"/>
    <d v="2024-06-30T00:00:00"/>
    <d v="2023-06-30T00:00:00"/>
    <s v="N/A"/>
    <s v="N/A"/>
    <s v="NEGATIVE"/>
    <d v="2024-01-11T00:00:00"/>
    <d v="2024-01-11T00:00:00"/>
    <s v="COMPLETE"/>
    <s v="FIT TO WORK"/>
    <s v="COMPLETE"/>
    <s v="FINAL REPORT"/>
    <d v="2024-02-22T00:00:00"/>
    <d v="2024-02-28T00:00:00"/>
    <s v="CIBI"/>
    <s v="ONLINE STATIC"/>
    <m/>
    <n v="249235380"/>
    <s v="ID"/>
    <m/>
    <n v="72509320129"/>
    <s v="MDF"/>
    <m/>
    <n v="121321875769"/>
    <s v="FOR MANUAL REGISTRATION"/>
    <m/>
    <s v="FOR MANUAL REGISTRATION"/>
    <s v="YES"/>
    <s v="YES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1"/>
    <x v="119"/>
    <x v="121"/>
    <s v="CONSOLACION"/>
    <d v="1968-05-05T00:00:00"/>
    <n v="9750687925"/>
    <s v="pet_md05@yahoo.com"/>
    <s v="YES"/>
    <s v="ORIGINAL NBI CLEARANCE SUBMITTED"/>
    <d v="2025-01-11T00:00:00"/>
    <d v="2024-01-11T00:00:00"/>
    <s v="N/A"/>
    <s v="N/A"/>
    <s v="NEGATIVE"/>
    <d v="2024-01-13T00:00:00"/>
    <d v="2024-01-13T00:00:00"/>
    <s v="COMPLETE"/>
    <s v="FIT TO WORK"/>
    <s v="CLOSED"/>
    <s v="SCHOOL"/>
    <d v="2024-02-22T00:00:00"/>
    <d v="2024-03-15T00:00:00"/>
    <s v="CIBI"/>
    <s v="VERIFICATION FORM"/>
    <m/>
    <n v="921460541"/>
    <s v="ID"/>
    <m/>
    <n v="142508148673"/>
    <s v="MDF"/>
    <m/>
    <n v="121134078137"/>
    <n v="2316"/>
    <m/>
    <n v="602132765"/>
    <s v="N/A"/>
    <s v="N/A"/>
    <s v="N/A"/>
    <s v="N/A"/>
    <s v="N/A"/>
    <s v="N/A"/>
    <s v="YES"/>
    <m/>
    <m/>
    <s v="YES"/>
    <s v="YES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2"/>
    <x v="120"/>
    <x v="122"/>
    <s v="MENDIETA"/>
    <d v="1984-07-12T00:00:00"/>
    <s v="09272800843/09538465888"/>
    <s v="jongabucay893@gmail.com"/>
    <s v="YES"/>
    <s v="ORIGINAL NBI CLEARANCE SUBMITTED"/>
    <d v="2025-01-23T00:00:00"/>
    <d v="2024-02-02T00:00:00"/>
    <s v="N/A"/>
    <s v="N/A"/>
    <s v="NEGATIVE"/>
    <d v="2024-01-13T00:00:00"/>
    <d v="2024-01-13T00:00:00"/>
    <s v="COMPLETE"/>
    <s v="FIT TO WORK"/>
    <s v="COMPLETE"/>
    <s v="FINAL REPORT"/>
    <d v="2024-02-22T00:00:00"/>
    <d v="2024-02-28T00:00:00"/>
    <s v="CIBI"/>
    <s v="E - FORM"/>
    <m/>
    <n v="223509618"/>
    <s v="MDR"/>
    <m/>
    <n v="70505332383"/>
    <s v="MDF"/>
    <m/>
    <n v="121008241586"/>
    <s v="ID"/>
    <m/>
    <n v="307049742"/>
    <s v="N/A"/>
    <s v="N/A"/>
    <s v="N/A"/>
    <s v="YES"/>
    <d v="2021-05-06T00:00:00"/>
    <d v="2021-06-06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3"/>
    <x v="121"/>
    <x v="123"/>
    <s v="BATISTIANA"/>
    <d v="1997-02-02T00:00:00"/>
    <n v="9077327402"/>
    <s v="aldrinmarinas6@gmail.com"/>
    <s v="YES"/>
    <s v="ORIGINAL NBI CLEARANCE SUBMITTED"/>
    <d v="2025-01-17T00:00:00"/>
    <d v="2024-01-17T00:00:00"/>
    <s v="N/A"/>
    <s v="N/A"/>
    <s v="NEGATIVE"/>
    <d v="2024-01-22T00:00:00"/>
    <d v="2024-01-23T00:00:00"/>
    <s v="COMPLETE"/>
    <s v="FIT TO WORK"/>
    <s v="CLOSED"/>
    <s v="SCHOOL"/>
    <d v="2024-02-22T00:00:00"/>
    <d v="2024-03-15T00:00:00"/>
    <s v="CIBI"/>
    <s v="ONLINE STATIC"/>
    <m/>
    <n v="238651250"/>
    <s v="MDR"/>
    <m/>
    <n v="50502657957"/>
    <s v="MDF"/>
    <m/>
    <n v="121158433769"/>
    <s v="ID"/>
    <m/>
    <n v="486762680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4"/>
    <x v="122"/>
    <x v="124"/>
    <s v="RAMIREZ"/>
    <d v="1992-08-17T00:00:00"/>
    <n v="9926087205"/>
    <s v="mers.mnl@gmail.com"/>
    <s v="YES"/>
    <s v="ORIGINAL NBI CLEARANCE SUBMITTED"/>
    <d v="2024-08-11T00:00:00"/>
    <d v="2023-08-18T00:00:00"/>
    <s v="N/A"/>
    <s v="N/A"/>
    <s v="NEGATIVE"/>
    <d v="2024-01-11T00:00:00"/>
    <d v="2024-01-12T00:00:00"/>
    <s v="COMPLETE"/>
    <s v="FIT TO WORK"/>
    <s v="COMPLETE"/>
    <s v="FINAL REPORT"/>
    <d v="2024-02-22T00:00:00"/>
    <d v="2024-02-28T00:00:00"/>
    <s v="CIBI"/>
    <s v="PERSONAL RECORD"/>
    <m/>
    <n v="3470144357"/>
    <s v="ID"/>
    <m/>
    <n v="70257239118"/>
    <s v="MDF"/>
    <m/>
    <n v="121267331926"/>
    <n v="1901"/>
    <m/>
    <n v="631874460"/>
    <s v="N/A"/>
    <s v="N/A"/>
    <s v="N/A"/>
    <s v="YES"/>
    <d v="2021-11-04T00:00:00"/>
    <d v="2021-12-16T00:00:00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5"/>
    <x v="123"/>
    <x v="125"/>
    <s v="FERRER"/>
    <d v="2003-02-10T00:00:00"/>
    <n v="9682498328"/>
    <s v="montalesrachelle10@gmail.com"/>
    <s v="YES"/>
    <s v="ORIGINAL NBI CLEARANCE SUBMITTED"/>
    <d v="2025-01-15T00:00:00"/>
    <d v="2024-01-15T00:00:00"/>
    <s v="N/A"/>
    <s v="N/A"/>
    <s v="NEGATIVE"/>
    <d v="2024-01-10T00:00:00"/>
    <d v="2024-01-10T00:00:00"/>
    <s v="COMPLETE"/>
    <s v="FIT TO WORK"/>
    <s v="COMPLETE"/>
    <s v="FINAL REPORT"/>
    <d v="2024-02-22T00:00:00"/>
    <d v="2024-03-07T00:00:00"/>
    <s v="CIBI"/>
    <s v="ONLINE STATIC"/>
    <m/>
    <n v="3518884139"/>
    <s v="MDR"/>
    <m/>
    <n v="70261018231"/>
    <s v="MDF"/>
    <m/>
    <n v="121297005728"/>
    <s v="ID"/>
    <m/>
    <n v="627814206"/>
    <s v="N/A"/>
    <s v="N/A"/>
    <s v="N/A"/>
    <s v="YES"/>
    <d v="2022-02-15T00:00:00"/>
    <d v="2022-03-15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6"/>
    <x v="88"/>
    <x v="126"/>
    <s v="ALLER"/>
    <d v="2001-03-09T00:00:00"/>
    <n v="9502541091"/>
    <s v="19201.paras.mariaangelica.a@gmail.com"/>
    <s v="YES"/>
    <s v="ORIGINAL NBI CLEARANCE SUBMITTED"/>
    <d v="2025-01-04T00:00:00"/>
    <d v="2024-01-09T00:00:00"/>
    <s v="N/A"/>
    <s v="N/A"/>
    <s v="NEGATIVE"/>
    <d v="2024-01-05T00:00:00"/>
    <d v="2024-01-05T00:00:00"/>
    <s v="COMPLETE"/>
    <s v="FIT TO WORK"/>
    <s v="COMPLETE"/>
    <s v="FINAL REPORT"/>
    <d v="2024-02-22T00:00:00"/>
    <d v="2024-03-07T00:00:00"/>
    <s v="CIBI"/>
    <s v="PERSONAL RECORD"/>
    <m/>
    <n v="250581502"/>
    <s v="MDR"/>
    <m/>
    <n v="72512297596"/>
    <s v="MDF"/>
    <m/>
    <n v="121333684101"/>
    <s v="FOR MANUAL REGISTRATION"/>
    <m/>
    <s v="FOR MANUAL REGISTRATION"/>
    <s v="YES"/>
    <s v="YES"/>
    <s v="N/A"/>
    <s v="YES"/>
    <d v="2021-11-03T00:00:00"/>
    <d v="2021-11-24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7"/>
    <x v="124"/>
    <x v="127"/>
    <s v="TARROBAL"/>
    <d v="2005-06-17T00:00:00"/>
    <n v="9391730697"/>
    <s v="lorenzsamantha617@gmail.com"/>
    <s v="YES"/>
    <s v="ORIGINAL NBI CLEARANCE SUBMITTED"/>
    <d v="2025-01-23T00:00:00"/>
    <d v="2024-01-23T00:00:00"/>
    <s v="N/A"/>
    <s v="N/A"/>
    <s v="NEGATIVE"/>
    <d v="2024-01-16T00:00:00"/>
    <d v="2024-01-16T00:00:00"/>
    <s v="COMPLETE"/>
    <s v="FIT TO WORK"/>
    <s v="CLOSED"/>
    <s v="SCHOOL"/>
    <d v="2024-02-22T00:00:00"/>
    <d v="2024-03-15T00:00:00"/>
    <s v="CIBI"/>
    <s v="ONLINE STATIC"/>
    <m/>
    <n v="250138625"/>
    <s v="MDR"/>
    <m/>
    <n v="70511929774"/>
    <s v="MDF"/>
    <m/>
    <n v="121329365202"/>
    <s v="FOR MANUAL REGISTRATION"/>
    <m/>
    <s v="FOR MANUAL REGISTRATION"/>
    <s v="YES"/>
    <s v="YES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8"/>
    <x v="125"/>
    <x v="128"/>
    <s v="SANTOS"/>
    <d v="2000-10-07T00:00:00"/>
    <n v="9107968237"/>
    <s v="sicatjimuells@gmail.com"/>
    <s v="YES"/>
    <s v="ORIGINAL NBI CLEARANCE SUBMITTED"/>
    <d v="2024-10-17T00:00:00"/>
    <d v="2023-10-17T00:00:00"/>
    <s v="N/A"/>
    <s v="N/A"/>
    <s v="NEGATIVE"/>
    <d v="2024-01-09T00:00:00"/>
    <d v="2024-01-09T00:00:00"/>
    <s v="COMPLETE"/>
    <s v="FIT TO WORK"/>
    <s v="COMPLETE"/>
    <s v="FINAL REPORT"/>
    <d v="2024-02-22T00:00:00"/>
    <d v="2024-02-28T00:00:00"/>
    <s v="CIBI"/>
    <s v="PERSONAL RECORD"/>
    <m/>
    <n v="250076130"/>
    <s v="MDR"/>
    <m/>
    <n v="72504726755"/>
    <s v="MP2"/>
    <m/>
    <n v="121328156831"/>
    <s v="VERIFICATION SLIP"/>
    <m/>
    <n v="634297381"/>
    <s v="N/A"/>
    <s v="N/A"/>
    <s v="N/A"/>
    <s v="YES"/>
    <d v="2021-10-26T00:00:00"/>
    <d v="2021-11-23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29"/>
    <x v="126"/>
    <x v="129"/>
    <s v="MONTEBON"/>
    <d v="1995-04-26T00:00:00"/>
    <n v="9852850123"/>
    <s v="quito.michael96@gmail.com"/>
    <s v="YES"/>
    <s v="ORIGINAL NBI CLEARANCE SUBMITTED"/>
    <d v="2025-01-09T00:00:00"/>
    <d v="2024-01-17T00:00:00"/>
    <s v="N/A"/>
    <s v="N/A"/>
    <s v="NEGATIVE"/>
    <d v="2023-12-05T00:00:00"/>
    <d v="2023-12-05T00:00:00"/>
    <s v="COMPLETE"/>
    <s v="FIT TO WORK"/>
    <s v="COMPLETE"/>
    <s v="FINAL REPORT"/>
    <d v="2024-02-22T00:00:00"/>
    <d v="2024-02-28T00:00:00"/>
    <s v="CIBI"/>
    <s v="ONLINE STATIC"/>
    <m/>
    <n v="3453031665"/>
    <s v="ID"/>
    <m/>
    <n v="30512832349"/>
    <s v="ID"/>
    <m/>
    <n v="121159990662"/>
    <s v="ID"/>
    <m/>
    <n v="736777588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5"/>
    <x v="6"/>
    <d v="2024-03-21T00:00:00"/>
    <n v="221"/>
    <s v=""/>
    <s v="MARIA PLATON"/>
    <n v="1"/>
    <x v="1"/>
    <s v="CLARK - VXP0007"/>
    <x v="0"/>
    <s v="ACCOUNT ASSOCIATE"/>
    <x v="0"/>
    <x v="6"/>
    <x v="1"/>
    <x v="6"/>
    <x v="130"/>
    <x v="127"/>
    <x v="130"/>
    <s v="BARRETO"/>
    <d v="1993-04-24T00:00:00"/>
    <n v="9937706053"/>
    <s v="marvinescueta24@gmail.com"/>
    <s v="YES"/>
    <s v="ORIGINAL NBI CLEARANCE SUBMITTED"/>
    <d v="2025-03-04T00:00:00"/>
    <d v="2024-03-14T00:00:00"/>
    <s v="N/A"/>
    <s v="N/A"/>
    <s v="NEGATIVE"/>
    <m/>
    <m/>
    <s v="COMPLETE"/>
    <s v="FIT TO WORK"/>
    <s v="CLOSED"/>
    <s v="SCHOOL"/>
    <d v="2024-02-22T00:00:00"/>
    <d v="2024-03-15T00:00:00"/>
    <s v="CIBI"/>
    <s v="PERSONAL RECORD"/>
    <m/>
    <n v="237111186"/>
    <s v="ID"/>
    <m/>
    <n v="72510074042"/>
    <s v="MDF"/>
    <m/>
    <n v="121158240940"/>
    <s v="VERIFICATION SLIP"/>
    <m/>
    <n v="456296529"/>
    <s v="N/A"/>
    <s v="N/A"/>
    <s v="N/A"/>
    <s v="YES"/>
    <d v="2021-08-27T00:00:00"/>
    <d v="2021-09-24T00:00:00"/>
    <s v="YES"/>
    <s v="PHIC"/>
    <s v="VXI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1"/>
    <x v="128"/>
    <x v="131"/>
    <s v="SISON"/>
    <d v="1999-11-02T00:00:00"/>
    <n v="9774672753"/>
    <s v="rhealynbalbin1988@gmail.com"/>
    <s v="YES"/>
    <s v="ORIGINAL NBI CLEARANCE SUBMITTED"/>
    <d v="2025-02-07T00:00:00"/>
    <d v="2024-02-07T00:00:00"/>
    <s v="N/A"/>
    <s v="N/A"/>
    <s v="NEGATIVE"/>
    <d v="2024-02-03T00:00:00"/>
    <d v="2024-02-03T00:00:00"/>
    <s v="COMPLETE"/>
    <s v="FIT TO WORK"/>
    <s v="COMPLETE"/>
    <s v="FINAL REPORT"/>
    <d v="2024-02-29T00:00:00"/>
    <d v="2024-03-07T00:00:00"/>
    <s v="CIBI"/>
    <s v="PERSONAL RECORD"/>
    <m/>
    <n v="247814978"/>
    <s v="ID"/>
    <m/>
    <n v="50259145993"/>
    <s v="MP2"/>
    <m/>
    <n v="121309228446"/>
    <s v="1904 FORM"/>
    <m/>
    <n v="616294638"/>
    <s v="N/A"/>
    <s v="N/A"/>
    <s v="N/A"/>
    <s v="YES"/>
    <d v="2021-11-04T00:00:00"/>
    <d v="2021-11-26T00:00:00"/>
    <s v="YES"/>
    <s v="PASSPORT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2"/>
    <x v="129"/>
    <x v="132"/>
    <s v="MIRANDA"/>
    <d v="1992-12-25T00:00:00"/>
    <n v="9506438707"/>
    <s v="krizbellelynmiranda@gmail.com"/>
    <s v="YES"/>
    <s v="ORIGINAL NBI CLEARANCE SUBMITTED"/>
    <d v="2024-04-14T00:00:00"/>
    <d v="2023-04-25T00:00:00"/>
    <s v="N/A"/>
    <s v="N/A"/>
    <s v="NEGATIVE"/>
    <d v="2024-02-09T00:00:00"/>
    <d v="2024-02-09T00:00:00"/>
    <s v="COMPLETE"/>
    <s v="FIT TO WORK"/>
    <s v="COMPLETE"/>
    <s v="FINAL REPORT"/>
    <d v="2024-02-29T00:00:00"/>
    <d v="2024-03-21T00:00:00"/>
    <s v="CIBI"/>
    <s v="ONLINE STATIC"/>
    <m/>
    <n v="241157178"/>
    <s v="MDR"/>
    <m/>
    <n v="50254840790"/>
    <s v="MDF"/>
    <m/>
    <n v="121197024289"/>
    <s v="1904 FORM"/>
    <m/>
    <n v="492494901"/>
    <s v="N/A"/>
    <s v="N/A"/>
    <s v="N/A"/>
    <s v="YES"/>
    <d v="2021-10-13T00:00:00"/>
    <d v="2021-11-17T00:00:00"/>
    <s v="YES"/>
    <s v="UMID"/>
    <s v="NATIONAL 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3"/>
    <x v="130"/>
    <x v="133"/>
    <s v="TAGUINOD"/>
    <d v="2000-05-26T00:00:00"/>
    <n v="9120261700"/>
    <s v="mhaeycawaling@gmail.com"/>
    <s v="YES"/>
    <s v="ORIGINAL NBI CLEARANCE SUBMITTED"/>
    <d v="2025-02-13T00:00:00"/>
    <d v="2024-02-23T00:00:00"/>
    <s v="N/A"/>
    <s v="N/A"/>
    <s v="NEGATIVE"/>
    <d v="2024-02-01T00:00:00"/>
    <d v="2024-02-01T00:00:00"/>
    <s v="COMPLETE"/>
    <s v="FIT TO WORK"/>
    <s v="COMPLETE"/>
    <s v="FINAL REPORT"/>
    <d v="2024-02-29T00:00:00"/>
    <d v="2024-03-05T00:00:00"/>
    <s v="CIBI"/>
    <s v="PERSONAL RECORD"/>
    <m/>
    <n v="128501326"/>
    <s v="ID"/>
    <m/>
    <n v="92503297002"/>
    <s v="MDF"/>
    <m/>
    <n v="121237109590"/>
    <s v="ID"/>
    <m/>
    <n v="361260732"/>
    <s v="N/A"/>
    <s v="N/A"/>
    <s v="N/A"/>
    <s v="YES"/>
    <d v="2021-12-01T00:00:00"/>
    <d v="2021-12-29T00:00:00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4"/>
    <x v="131"/>
    <x v="134"/>
    <s v="ROSAURO"/>
    <d v="2000-09-30T00:00:00"/>
    <n v="9123211996"/>
    <s v="shaaanuuu01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2-29T00:00:00"/>
    <d v="2024-03-05T00:00:00"/>
    <s v="CIBI"/>
    <s v="E-FORM"/>
    <m/>
    <n v="445261161"/>
    <s v="MDR"/>
    <m/>
    <n v="92523241127"/>
    <s v="MDF"/>
    <m/>
    <n v="121318140602"/>
    <s v="FOR MANUAL REGISTRATION"/>
    <m/>
    <s v="FOR MANUAL REGISTRATION"/>
    <s v="YES"/>
    <s v="YES"/>
    <s v="N/A"/>
    <s v="YES"/>
    <d v="2021-07-01T00:00:00"/>
    <d v="2021-07-29T00:00:00"/>
    <s v="YES"/>
    <s v="PHILHEALTH ID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5"/>
    <x v="77"/>
    <x v="135"/>
    <s v="SADDI"/>
    <d v="2001-02-24T00:00:00"/>
    <n v="9667052632"/>
    <s v="dtrisha906@gmail.com"/>
    <s v="YES"/>
    <s v="ORIGINAL NBI CLEARANCE SUBMITTED"/>
    <d v="2025-02-13T00:00:00"/>
    <d v="2024-02-26T00:00:00"/>
    <s v="N/A"/>
    <s v="N/A"/>
    <s v="NEGATIVE"/>
    <d v="2024-01-31T00:00:00"/>
    <d v="2024-01-31T00:00:00"/>
    <s v="COMPLETE"/>
    <s v="FIT TO WORK"/>
    <s v="COMPLETE"/>
    <s v="FINAL REPORT"/>
    <d v="2024-02-29T00:00:00"/>
    <d v="2024-03-05T00:00:00"/>
    <s v="CIBI"/>
    <s v="PERSONAL RECORD"/>
    <m/>
    <n v="249868443"/>
    <s v="ID"/>
    <m/>
    <n v="50259434979"/>
    <s v="MDF"/>
    <m/>
    <n v="727336297045"/>
    <s v="1904 FORM"/>
    <m/>
    <n v="739092484"/>
    <s v="N/A"/>
    <s v="N/A"/>
    <s v="N/A"/>
    <s v="YES"/>
    <d v="2021-10-26T00:00:00"/>
    <d v="2021-11-23T00:00:00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6"/>
    <x v="132"/>
    <x v="136"/>
    <s v="MARBELLA"/>
    <d v="2000-07-24T00:00:00"/>
    <n v="9504180731"/>
    <s v="jenniferfabros07@gmail.com"/>
    <s v="YES"/>
    <s v="ORIGINAL NBI CLEARANCE SUBMITTED"/>
    <d v="2025-02-12T00:00:00"/>
    <d v="2024-02-22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15T00:00:00"/>
    <s v="CIBI"/>
    <s v="SS NUMBER SLIP"/>
    <m/>
    <n v="247107025"/>
    <s v="ID"/>
    <m/>
    <n v="70261523483"/>
    <s v="ID"/>
    <m/>
    <n v="121302378116"/>
    <s v="2316 FORM"/>
    <m/>
    <n v="624680588"/>
    <s v="N/A"/>
    <s v="N/A"/>
    <s v="N/A"/>
    <s v="YES"/>
    <d v="2021-11-15T00:00:00"/>
    <d v="2021-12-16T00:00:00"/>
    <s v="YES"/>
    <s v="PAG-IBIG ID"/>
    <s v="PHILHEALTH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7"/>
    <x v="133"/>
    <x v="137"/>
    <s v="-"/>
    <d v="2002-11-01T00:00:00"/>
    <n v="9564011742"/>
    <s v="galzoteveronicaann@gmail.com"/>
    <s v="YES"/>
    <s v="ORIGINAL NBI CLEARANCE SUBMITTED"/>
    <d v="2025-02-15T00:00:00"/>
    <d v="2024-02-29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SS NUMBER SLIP"/>
    <m/>
    <n v="248704731"/>
    <s v="MDR"/>
    <m/>
    <n v="70262145806"/>
    <s v="MDF"/>
    <m/>
    <n v="121317329780"/>
    <s v="VERIFICATION SLIP"/>
    <m/>
    <n v="641755868"/>
    <s v="N/A"/>
    <s v="N/A"/>
    <s v="N/A"/>
    <s v="N/A"/>
    <m/>
    <m/>
    <s v="YES"/>
    <s v="PHILHEALTH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8"/>
    <x v="134"/>
    <x v="96"/>
    <s v="GARCIA"/>
    <d v="1998-09-11T00:00:00"/>
    <n v="9454504289"/>
    <s v="jdrid22@gmail.com"/>
    <s v="YES"/>
    <s v="ORIGINAL NBI CLEARANCE SUBMITTED"/>
    <d v="2025-02-15T00:00:00"/>
    <d v="2024-03-04T00:00:00"/>
    <s v="YES"/>
    <d v="2024-02-29T00:00:00"/>
    <s v="NEGATIVE"/>
    <d v="2024-02-15T00:00:00"/>
    <d v="2024-02-15T00:00:00"/>
    <s v="COMPLETE"/>
    <s v="FIT TO WORK"/>
    <s v="COMPLETE"/>
    <s v="FINAL REPORT"/>
    <d v="2024-02-29T00:00:00"/>
    <d v="2024-03-05T00:00:00"/>
    <s v="CIBI"/>
    <s v="E - FORM"/>
    <m/>
    <n v="3469918316"/>
    <s v="MDR"/>
    <m/>
    <n v="72503613655"/>
    <s v="MDF"/>
    <m/>
    <n v="121221659199"/>
    <s v="1902 FORM"/>
    <m/>
    <n v="363577262"/>
    <s v="N/A"/>
    <s v="N/A"/>
    <s v="N/A"/>
    <s v="N/A"/>
    <m/>
    <m/>
    <s v="YES"/>
    <s v="POST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39"/>
    <x v="135"/>
    <x v="138"/>
    <s v="BAUTISTA"/>
    <d v="1999-11-01T00:00:00"/>
    <n v="9771342689"/>
    <s v="merlynmagsakay01@yahoo.com"/>
    <s v="YES"/>
    <s v="ORIGINAL NBI CLEARANCE SUBMITTED"/>
    <d v="2025-02-12T00:00:00"/>
    <d v="2024-02-22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SS NUMBER SLIP"/>
    <m/>
    <n v="3504009656"/>
    <s v="ID"/>
    <m/>
    <n v="72022777239"/>
    <s v="ID"/>
    <m/>
    <n v="121304971854"/>
    <s v="2316 FORM"/>
    <m/>
    <n v="613271683"/>
    <s v="N/A"/>
    <s v="N/A"/>
    <s v="N/A"/>
    <s v="YES"/>
    <d v="2021-11-23T00:00:00"/>
    <d v="2022-01-12T00:00:00"/>
    <s v="YES"/>
    <s v="PHILHEALTH ID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40"/>
    <x v="136"/>
    <x v="139"/>
    <s v="DE AUSEN"/>
    <d v="2000-01-06T00:00:00"/>
    <n v="9612761968"/>
    <s v="rissriel@gmail.com"/>
    <s v="YES"/>
    <s v="ORIGINAL NBI CLEARANCE SUBMITTED"/>
    <d v="2024-09-25T00:00:00"/>
    <d v="2023-10-05T00:00:00"/>
    <s v="N/A"/>
    <s v="N/A"/>
    <s v="NEGATIVE"/>
    <d v="2024-01-31T00:00:00"/>
    <d v="2024-01-31T00:00:00"/>
    <s v="COMPLETE"/>
    <s v="FIT TO WORK"/>
    <s v="COMPLETE"/>
    <s v="FINAL REPORT"/>
    <d v="2024-02-29T00:00:00"/>
    <d v="2024-03-05T00:00:00"/>
    <s v="CIBI"/>
    <s v="SS NUMBER SLIP"/>
    <m/>
    <n v="3519408860"/>
    <s v="ID"/>
    <m/>
    <n v="70261327625"/>
    <s v="MDF"/>
    <m/>
    <n v="121295702075"/>
    <s v="ORUS"/>
    <m/>
    <n v="640490281"/>
    <s v="N/A"/>
    <s v="N/A"/>
    <s v="N/A"/>
    <s v="N/A"/>
    <m/>
    <m/>
    <s v="YES"/>
    <s v="DRIVER'S LICENSE"/>
    <s v="PHILHEALTH ID"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41"/>
    <x v="137"/>
    <x v="140"/>
    <s v="JOAQUIN"/>
    <d v="2003-07-05T00:00:00"/>
    <n v="9996651437"/>
    <s v="joshnicdao351@gmail.com"/>
    <s v="YES"/>
    <s v="ORIGINAL NBI CLEARANCE SUBMITTED"/>
    <d v="2025-02-13T00:00:00"/>
    <d v="2024-02-13T00:00:00"/>
    <s v="N/A"/>
    <s v="N/A"/>
    <s v="NEGATIVE"/>
    <d v="2024-02-12T00:00:00"/>
    <d v="2024-02-13T00:00:00"/>
    <s v="COMPLETE"/>
    <s v="FIT TO WORK"/>
    <s v="COMPLETE"/>
    <s v="FINAL REPORT"/>
    <d v="2024-02-29T00:00:00"/>
    <d v="2024-03-05T00:00:00"/>
    <s v="CIBI"/>
    <s v="PERSONAL RECORD"/>
    <m/>
    <n v="3512003385"/>
    <s v="MDR"/>
    <m/>
    <n v="70260973965"/>
    <s v="MDF"/>
    <m/>
    <n v="121289432969"/>
    <s v="2316 FORM"/>
    <m/>
    <n v="515844848"/>
    <s v="N/A"/>
    <s v="N/A"/>
    <s v="N/A"/>
    <s v="N/A"/>
    <m/>
    <m/>
    <s v="YES"/>
    <s v="PHILHEALTH ID"/>
    <s v="BARANGAY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42"/>
    <x v="138"/>
    <x v="141"/>
    <s v="QUIAMBAO"/>
    <d v="1991-09-22T00:00:00"/>
    <n v="9752958295"/>
    <s v="mpunzalan502@gmail.com"/>
    <s v="YES"/>
    <s v="ORIGINAL NBI CLEARANCE SUBMITTED"/>
    <d v="2025-02-08T00:00:00"/>
    <d v="2024-02-23T00:00:00"/>
    <s v="N/A"/>
    <s v="N/A"/>
    <s v="NEGATIVE"/>
    <d v="2024-02-09T00:00:00"/>
    <d v="2024-02-10T00:00:00"/>
    <s v="COMPLETE"/>
    <s v="FIT TO WORK"/>
    <s v="COMPLETE"/>
    <s v="FINAL REPORT"/>
    <d v="2024-02-29T00:00:00"/>
    <d v="2024-03-05T00:00:00"/>
    <s v="CIBI"/>
    <s v="ONLINE STATIC"/>
    <m/>
    <n v="230009460"/>
    <s v="MDR"/>
    <m/>
    <n v="72016854027"/>
    <s v="MP2"/>
    <m/>
    <n v="121309228446"/>
    <s v="1904 FORM"/>
    <m/>
    <n v="452050426"/>
    <s v="N/A"/>
    <s v="N/A"/>
    <s v="N/A"/>
    <s v="YES"/>
    <d v="2021-12-06T00:00:00"/>
    <d v="2022-02-07T00:00:00"/>
    <s v="YES"/>
    <s v="PASSPORT"/>
    <s v="NATIONAL ID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43"/>
    <x v="109"/>
    <x v="142"/>
    <s v="CARPIO"/>
    <d v="1999-04-07T00:00:00"/>
    <n v="9690845956"/>
    <s v="quiambaoraffy22@gmail.com"/>
    <s v="YES"/>
    <s v="ORIGINAL NBI CLEARANCE SUBMITTED"/>
    <d v="2024-11-16T00:00:00"/>
    <d v="2023-11-16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ONLINE STATIC"/>
    <m/>
    <n v="641043918"/>
    <s v="ID"/>
    <m/>
    <n v="132514183418"/>
    <s v="MDF"/>
    <m/>
    <n v="12122718012"/>
    <s v="1904 FORM"/>
    <m/>
    <n v="615015058"/>
    <s v="N/A"/>
    <s v="N/A"/>
    <s v="N/A"/>
    <s v="N/A"/>
    <m/>
    <m/>
    <s v="YES"/>
    <s v="PASSPORT"/>
    <s v="POST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44"/>
    <x v="139"/>
    <x v="143"/>
    <s v="POLICARPIO"/>
    <d v="2001-04-21T00:00:00"/>
    <n v="9973719436"/>
    <s v="samsonmylene14@gmail.com"/>
    <s v="YES"/>
    <s v="ORIGINAL NBI CLEARANCE SUBMITTED"/>
    <d v="2024-08-03T00:00:00"/>
    <d v="2023-08-16T00:00:00"/>
    <s v="N/A"/>
    <s v="N/A"/>
    <s v="NEGATIVE"/>
    <m/>
    <m/>
    <s v="COMPLETE"/>
    <s v="FIT TO WORK"/>
    <s v="COMPLETE"/>
    <s v="FINAL REPORT"/>
    <d v="2024-02-29T00:00:00"/>
    <d v="2024-03-19T00:00:00"/>
    <s v="CIBI"/>
    <s v="PERSONAL RECORD"/>
    <m/>
    <n v="3499359767"/>
    <s v="ID"/>
    <m/>
    <n v="72508034963"/>
    <s v="MDF"/>
    <m/>
    <n v="121277087538"/>
    <s v="ID"/>
    <m/>
    <n v="773737193"/>
    <s v="N/A"/>
    <s v="N/A"/>
    <s v="N/A"/>
    <s v="N/A"/>
    <m/>
    <m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45"/>
    <x v="140"/>
    <x v="144"/>
    <s v="YULO"/>
    <d v="1996-03-30T00:00:00"/>
    <n v="9926757647"/>
    <s v="jryulo30@gmail.com"/>
    <s v="YES"/>
    <s v="ORIGINAL NBI CLEARANCE SUBMITTED"/>
    <d v="2025-02-14T00:00:00"/>
    <d v="2024-02-28T00:00:00"/>
    <s v="N/A"/>
    <s v="N/A"/>
    <s v="NEGATIVE"/>
    <d v="2024-02-10T00:00:00"/>
    <d v="2024-02-10T00:00:00"/>
    <s v="COMPLETE"/>
    <s v="FIT TO WORK"/>
    <s v="INCOMPLETE"/>
    <s v="SCHOOL"/>
    <d v="2024-02-29T00:00:00"/>
    <d v="2024-03-05T00:00:00"/>
    <s v="CIBI"/>
    <s v="ONLINE STATIC"/>
    <m/>
    <n v="439918307"/>
    <s v="ID"/>
    <m/>
    <n v="90505296779"/>
    <s v="ID"/>
    <m/>
    <n v="121213795403"/>
    <s v="2316 FORM"/>
    <m/>
    <n v="375476069"/>
    <s v="N/A"/>
    <s v="N/A"/>
    <s v="N/A"/>
    <s v="N/A"/>
    <m/>
    <m/>
    <s v="YES"/>
    <s v="PAG-IBIG ID"/>
    <s v="DRIVER'S LICENSE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VXP0091"/>
    <x v="0"/>
    <s v="ACCOUNT ASSOCIATE"/>
    <x v="0"/>
    <x v="7"/>
    <x v="0"/>
    <x v="7"/>
    <x v="146"/>
    <x v="141"/>
    <x v="145"/>
    <s v="OCFEMIA"/>
    <d v="1990-12-06T00:00:00"/>
    <n v="9814519448"/>
    <s v="ghindirk@gmail.com"/>
    <s v="YES"/>
    <s v="ORIGINAL NBI CLEARANCE SUBMITTED"/>
    <d v="2024-07-27T00:00:00"/>
    <d v="2023-07-27T00:00:00"/>
    <s v="N/A"/>
    <s v="N/A"/>
    <s v="NEGATIVE"/>
    <d v="2024-01-11T00:00:00"/>
    <d v="2024-01-11T00:00:00"/>
    <s v="COMPLETE"/>
    <s v="FIT TO WORK"/>
    <s v="COMPLETE"/>
    <s v="FINAL REPORT"/>
    <d v="2024-02-29T00:00:00"/>
    <d v="2024-03-05T00:00:00"/>
    <s v="CIBI"/>
    <s v="ONLINE STATIC"/>
    <m/>
    <n v="3415389614"/>
    <s v="ID"/>
    <m/>
    <n v="30512560033"/>
    <s v="ID"/>
    <m/>
    <n v="121140044566"/>
    <s v="VERIFICATION SLIP"/>
    <m/>
    <n v="341798860"/>
    <s v="N/A"/>
    <s v="N/A"/>
    <s v="N/A"/>
    <s v="YES"/>
    <d v="2021-10-19T00:00:00"/>
    <d v="2021-11-11T00:00:00"/>
    <s v="YES"/>
    <s v="NATIONAL ID"/>
    <s v="UM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47"/>
    <x v="142"/>
    <x v="146"/>
    <s v="MANGILIMAN"/>
    <d v="2004-06-05T00:00:00"/>
    <n v="9777433242"/>
    <s v="rayajenmaladano@gmail.com"/>
    <s v="YES"/>
    <s v="ORIGINAL NBI CLEARANCE SUBMITTED"/>
    <d v="2025-02-27T00:00:00"/>
    <d v="2024-02-27T00:00:00"/>
    <s v="N/A"/>
    <s v="N/A"/>
    <s v="NEGATIVE"/>
    <d v="2024-02-20T00:00:00"/>
    <d v="2024-02-20T00:00:00"/>
    <s v="COMPLETE"/>
    <s v="FIT TO WORK"/>
    <s v="COMPLETE"/>
    <s v="FINAL REPORT"/>
    <d v="2024-02-29T00:00:00"/>
    <d v="2024-03-05T00:00:00"/>
    <s v="CIBI"/>
    <s v="PERSONAL RECORD"/>
    <m/>
    <n v="250946053"/>
    <s v="ID"/>
    <m/>
    <n v="70262762031"/>
    <s v="MDF"/>
    <m/>
    <n v="121337101109"/>
    <s v="FOR MANUAL REGISTRATION"/>
    <m/>
    <s v="FOR MANUAL REGISTRATION"/>
    <s v="YES"/>
    <s v="YES"/>
    <s v="N/A"/>
    <s v="N/A"/>
    <s v="N/A"/>
    <s v="N/A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48"/>
    <x v="143"/>
    <x v="147"/>
    <s v="CABALLES"/>
    <d v="2005-01-01T00:00:00"/>
    <n v="9084210459"/>
    <s v="catherineeearanas@gmail.com"/>
    <s v="YES"/>
    <s v="ORIGINAL NBI CLEARANCE SUBMITTED"/>
    <d v="2025-02-21T00:00:00"/>
    <d v="2024-02-21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951491"/>
    <s v="ID"/>
    <m/>
    <n v="70262762147"/>
    <s v="MDF"/>
    <m/>
    <n v="121337626140"/>
    <s v="ID"/>
    <m/>
    <n v="631667713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49"/>
    <x v="144"/>
    <x v="148"/>
    <s v="FLORES"/>
    <d v="1999-04-22T00:00:00"/>
    <n v="9366613749"/>
    <s v="joannamariefbarles@gmail.com"/>
    <s v="YES"/>
    <s v="ORIGINAL NBI CLEARANCE SUBMITTED"/>
    <d v="2025-02-14T00:00:00"/>
    <d v="2024-02-28T00:00:00"/>
    <s v="N/A"/>
    <s v="N/A"/>
    <s v="NEGATIVE"/>
    <d v="2024-02-22T00:00:00"/>
    <d v="2024-02-22T00:00:00"/>
    <s v="COMPLETE"/>
    <s v="FIT TO WORK"/>
    <s v="COMPLETE"/>
    <s v="FINAL REPORT"/>
    <d v="2024-02-29T00:00:00"/>
    <d v="2024-03-05T00:00:00"/>
    <s v="CIBI"/>
    <s v="ONLINE STATIC"/>
    <m/>
    <n v="439986193"/>
    <s v="ID"/>
    <m/>
    <n v="90505303740"/>
    <s v="MDF"/>
    <m/>
    <n v="121214984373"/>
    <s v="ORUS REGISTRATION"/>
    <s v="DONE ORUS REGISTRATION 03/19"/>
    <n v="646647172"/>
    <m/>
    <m/>
    <s v="N/A"/>
    <s v="N/A"/>
    <s v="N/A"/>
    <s v="N/A"/>
    <s v="YES"/>
    <s v="PHILHEALTH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0"/>
    <x v="145"/>
    <x v="149"/>
    <s v="VIDAL"/>
    <d v="2004-11-12T00:00:00"/>
    <n v="9550984342"/>
    <s v="cabreraflorence4@gmail.com"/>
    <s v="YES"/>
    <s v="ORIGINAL NBI CLEARANCE SUBMITTED"/>
    <d v="2025-01-05T00:00:00"/>
    <d v="2024-01-17T00:00:00"/>
    <s v="N/A"/>
    <s v="N/A"/>
    <s v="NEGATIVE"/>
    <d v="2024-01-03T00:00:00"/>
    <d v="2024-01-03T00:00:00"/>
    <s v="COMPLETE"/>
    <s v="FIT TO WORK"/>
    <s v="COMPLETE"/>
    <s v="FINAL REPORT"/>
    <d v="2024-02-29T00:00:00"/>
    <d v="2024-03-07T00:00:00"/>
    <s v="CIBI"/>
    <s v="SS NUMBER SLIP"/>
    <m/>
    <n v="250559262"/>
    <s v="ID"/>
    <m/>
    <n v="7252276794"/>
    <s v="MDF"/>
    <s v="MDF"/>
    <n v="121334750099"/>
    <s v="FOR MANUAL REGISTRATION"/>
    <m/>
    <s v="FOR MANUAL REGISTRATION"/>
    <s v="YES"/>
    <s v="YES"/>
    <s v="N/A"/>
    <s v="YES"/>
    <d v="2021-12-16T00:00:00"/>
    <d v="2022-01-06T00:00:00"/>
    <s v="YES"/>
    <s v="BARANGAY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1"/>
    <x v="146"/>
    <x v="150"/>
    <s v="ALLOSO"/>
    <d v="1982-05-02T00:00:00"/>
    <n v="9205855561"/>
    <s v="anthony.catulong@yahoo.com"/>
    <s v="YES"/>
    <s v="ORIGINAL NBI CLEARANCE SUBMITTED"/>
    <d v="2025-02-19T00:00:00"/>
    <d v="2024-02-19T00:00:00"/>
    <s v="N/A"/>
    <s v="N/A"/>
    <s v="NEGATIVE"/>
    <d v="2024-02-20T00:00:00"/>
    <d v="2024-02-20T00:00:00"/>
    <s v="COMPLETE"/>
    <s v="FIT TO WORK"/>
    <s v="COMPLETE"/>
    <s v="FINAL REPORT"/>
    <d v="2024-02-29T00:00:00"/>
    <d v="2024-03-05T00:00:00"/>
    <s v="CIBI"/>
    <s v="ID"/>
    <m/>
    <n v="624496980"/>
    <s v="ID"/>
    <m/>
    <n v="120504394544"/>
    <s v="MDF"/>
    <m/>
    <n v="102001197945"/>
    <s v="ID"/>
    <m/>
    <n v="246420263"/>
    <s v="N/A"/>
    <s v="N/A"/>
    <s v="N/A"/>
    <s v="N/A"/>
    <s v="N/A"/>
    <s v="N/A"/>
    <s v="YES"/>
    <s v="PASSPORT"/>
    <s v="SSS ID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2"/>
    <x v="147"/>
    <x v="151"/>
    <s v="UBAN"/>
    <d v="2003-11-27T00:00:00"/>
    <n v="9999593933"/>
    <s v="Itsmekhalid27@gmail.com"/>
    <s v="YES"/>
    <s v="ORIGINAL NBI CLEARANCE SUBMITTED"/>
    <d v="2024-06-26T00:00:00"/>
    <d v="2023-06-26T00:00:00"/>
    <s v="YES"/>
    <d v="2024-02-29T00:00:00"/>
    <s v="NEGATIVE"/>
    <m/>
    <m/>
    <s v="COMPLETE"/>
    <s v="FIT TO WORK"/>
    <s v="COMPLETE"/>
    <s v="FINAL REPORT"/>
    <d v="2024-02-29T00:00:00"/>
    <d v="2024-03-05T00:00:00"/>
    <s v="CIBI"/>
    <s v="VERIFICATION SLIP"/>
    <m/>
    <n v="249306248"/>
    <s v="MDR"/>
    <m/>
    <n v="72531733488"/>
    <s v="MDF"/>
    <m/>
    <n v="121330851810"/>
    <s v="FOR MANUAL REGISTRATION"/>
    <m/>
    <s v="FOR MANUAL REGISTRATION"/>
    <s v="YES"/>
    <s v="YES"/>
    <s v="N/A"/>
    <s v="N/A"/>
    <s v="N/A"/>
    <s v="N/A"/>
    <s v="YES"/>
    <s v="NBI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3"/>
    <x v="148"/>
    <x v="152"/>
    <s v="RAMIREZ"/>
    <d v="1987-10-26T00:00:00"/>
    <n v="9171252861"/>
    <s v="eannedelarosa.trianon@gmail.com"/>
    <s v="YES"/>
    <s v="ORIGINAL NBI CLEARANCE SUBMITTED"/>
    <d v="2025-01-26T00:00:00"/>
    <d v="2024-02-16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42422255"/>
    <s v="ID"/>
    <m/>
    <n v="20253057492"/>
    <s v="MDF"/>
    <m/>
    <n v="121111097268"/>
    <s v="ID"/>
    <m/>
    <n v="339008480"/>
    <s v="N/A"/>
    <s v="N/A"/>
    <s v="N/A"/>
    <s v="N/A"/>
    <s v="N/A"/>
    <s v="N/A"/>
    <s v="YES"/>
    <s v="DRIVER'S  LICENSE"/>
    <s v="TIN ID"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4"/>
    <x v="5"/>
    <x v="153"/>
    <s v="MANLAPAZ"/>
    <d v="2004-01-09T00:00:00"/>
    <n v="9398683303"/>
    <s v="cathleendizon09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50856570"/>
    <s v="ID"/>
    <m/>
    <n v="102501144999"/>
    <s v="MDF"/>
    <m/>
    <n v="121336459230"/>
    <s v="FOR MANUAL REGISTRATION"/>
    <m/>
    <s v="FOR MANUAL REGISTRATION"/>
    <s v="YES"/>
    <s v="YES"/>
    <s v="N/A"/>
    <s v="YES"/>
    <d v="2021-11-23T00:00:00"/>
    <d v="2021-12-17T00:00:00"/>
    <s v="YES"/>
    <s v="POLICE CLEARANCE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5"/>
    <x v="149"/>
    <x v="154"/>
    <s v="CHAVEZ"/>
    <d v="1993-10-15T00:00:00"/>
    <n v="9299549827"/>
    <s v="dullagadhanalyn@gmail.com"/>
    <s v="YES"/>
    <s v="ORIGINAL NBI CLEARANCE SUBMITTED"/>
    <d v="2025-02-19T00:00:00"/>
    <d v="2024-02-19T00:00:00"/>
    <s v="N/A"/>
    <s v="N/A"/>
    <s v="NEGATIVE"/>
    <m/>
    <m/>
    <s v="COMPLETE"/>
    <s v="FIT TO WORK"/>
    <s v="INCOMPLETE"/>
    <s v="SCHOOL"/>
    <d v="2024-02-29T00:00:00"/>
    <d v="2024-03-05T00:00:00"/>
    <s v="CIBI"/>
    <s v="PERSONAL RECORD"/>
    <m/>
    <n v="246818289"/>
    <s v="MDR"/>
    <m/>
    <n v="32005679051"/>
    <s v="MDF"/>
    <m/>
    <n v="121299888169"/>
    <s v="ID"/>
    <m/>
    <n v="390527962"/>
    <s v="N/A"/>
    <s v="N/A"/>
    <s v="N/A"/>
    <s v="YES"/>
    <d v="2021-09-27T00:00:00"/>
    <d v="2021-10-18T00:00:00"/>
    <s v="YES"/>
    <s v="PHILHEALTH ID"/>
    <s v="TIN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6"/>
    <x v="150"/>
    <x v="155"/>
    <s v="PASAMONTE"/>
    <d v="2005-05-27T00:00:00"/>
    <n v="9109216025"/>
    <s v="nicoleesguerra05@gmail.com"/>
    <s v="YES"/>
    <s v="ORIGINAL NBI CLEARANCE SUBMITTED"/>
    <d v="2025-01-29T00:00:00"/>
    <d v="2024-02-08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250738407"/>
    <s v="MDR"/>
    <m/>
    <n v="70262745153"/>
    <s v="MDF"/>
    <m/>
    <n v="121336583923"/>
    <s v="FOR MANUAL REGISTRATION"/>
    <m/>
    <s v="FOR MANUAL REGISTRATION"/>
    <s v="YES"/>
    <s v="YES"/>
    <s v="N/A"/>
    <s v="YES"/>
    <d v="2021-11-10T00:00:00"/>
    <d v="2021-12-07T00:00:00"/>
    <s v="YES"/>
    <s v="NBI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7"/>
    <x v="151"/>
    <x v="156"/>
    <s v="DOMINGO"/>
    <d v="2000-12-06T00:00:00"/>
    <n v="9770772594"/>
    <s v="francisco.levidx@gmail.com"/>
    <s v="YES"/>
    <s v="ORIGINAL NBI CLEARANCE SUBMITTED"/>
    <d v="2025-02-14T00:00:00"/>
    <d v="2024-02-26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088416"/>
    <s v="ID"/>
    <m/>
    <n v="212515165069"/>
    <s v="MDF"/>
    <m/>
    <n v="121336417032"/>
    <s v="FOR MANUAL REGISTRATION"/>
    <m/>
    <s v="FOR MANUAL REGISTRATION"/>
    <s v="YES"/>
    <s v="YES"/>
    <s v="N/A"/>
    <s v="N/A"/>
    <s v="N/A"/>
    <s v="N/A"/>
    <s v="YES"/>
    <s v="PHILHEALTH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8"/>
    <x v="152"/>
    <x v="157"/>
    <s v="ESTIGOY"/>
    <d v="1994-04-08T00:00:00"/>
    <n v="9090530327"/>
    <s v="aprillejoyg0mez08@gmail.com"/>
    <s v="YES"/>
    <s v="ORIGINAL NBI CLEARANCE SUBMITTED"/>
    <d v="2025-02-28T00:00:00"/>
    <d v="2024-03-11T00:00:00"/>
    <s v="N/A"/>
    <s v="N/A"/>
    <s v="NEGATIVE"/>
    <m/>
    <m/>
    <s v="COMPLETE"/>
    <s v="FIT TO WORK"/>
    <s v="COMPLETE"/>
    <s v="FINAL REPORT"/>
    <d v="2024-02-29T00:00:00"/>
    <d v="2024-03-05T00:00:00"/>
    <s v="CIBI"/>
    <s v="R1A"/>
    <m/>
    <s v="02-3954807-4"/>
    <s v="MDR"/>
    <m/>
    <n v="10521094791"/>
    <s v="MDF"/>
    <m/>
    <n v="121178405779"/>
    <s v="ID"/>
    <m/>
    <n v="336045672"/>
    <m/>
    <m/>
    <s v="N/A"/>
    <s v="N/A"/>
    <s v="N/A"/>
    <s v="N/A"/>
    <s v="YES"/>
    <s v="NATIONAL ID"/>
    <s v="TIN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59"/>
    <x v="153"/>
    <x v="158"/>
    <s v="FABRICANTE"/>
    <d v="1998-03-05T00:00:00"/>
    <n v="9604596717"/>
    <s v="gondong.albert44@gmail.com"/>
    <s v="YES"/>
    <s v="ORIGINAL NBI CLEARANCE SUBMITTED"/>
    <d v="2025-02-26T00:00:00"/>
    <d v="2024-02-26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3458652052"/>
    <s v="ID"/>
    <m/>
    <n v="30259431618"/>
    <s v="MDF"/>
    <m/>
    <n v="121168190449"/>
    <s v="ID"/>
    <m/>
    <n v="328430182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0"/>
    <x v="154"/>
    <x v="159"/>
    <s v="RACAZA"/>
    <d v="2005-06-03T00:00:00"/>
    <n v="9669876900"/>
    <s v="jllyschoolemail.gmail.com"/>
    <s v="YES"/>
    <s v="ORIGINAL NBI CLEARANCE SUBMITTED"/>
    <d v="2025-01-17T00:00:00"/>
    <d v="2024-01-17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784529"/>
    <s v="ID"/>
    <m/>
    <n v="70262709238"/>
    <s v="MDF"/>
    <m/>
    <n v="1213352218986"/>
    <s v="FOR MANUAL REGISTRATION"/>
    <m/>
    <s v="FOR MANUAL REGISTRATION"/>
    <m/>
    <m/>
    <s v="N/A"/>
    <s v="YES"/>
    <d v="2021-11-10T00:00:00"/>
    <d v="2021-12-02T00:00:00"/>
    <s v="YES"/>
    <s v="DRIVER'S 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1"/>
    <x v="155"/>
    <x v="160"/>
    <s v="DUMRIQUE"/>
    <d v="2001-01-18T00:00:00"/>
    <n v="9469167805"/>
    <s v="jheralenelagayan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878053"/>
    <s v="ID"/>
    <m/>
    <n v="72536386972"/>
    <s v="MDF "/>
    <m/>
    <n v="121336431167"/>
    <s v="FOR MANUAL REGISTRATION"/>
    <m/>
    <s v="FOR MANUAL REGISTRATION"/>
    <s v="YES"/>
    <s v="YES"/>
    <s v="N/A"/>
    <s v="YES"/>
    <d v="2021-10-14T00:00:00"/>
    <d v="2021-11-04T00:00:00"/>
    <s v="YES"/>
    <s v="POST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2"/>
    <x v="156"/>
    <x v="161"/>
    <s v="MIRANDA"/>
    <d v="2004-01-08T00:00:00"/>
    <n v="9604126762"/>
    <s v="alecia.naguit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945847"/>
    <s v="ID"/>
    <m/>
    <n v="72539877365"/>
    <s v="MDF"/>
    <m/>
    <n v="121337093275"/>
    <s v="FOR MANUAL REGISTRATION"/>
    <m/>
    <s v="FOR MANUAL REGISTRATION"/>
    <s v="YES"/>
    <s v="YES"/>
    <s v="N/A"/>
    <s v="N/A"/>
    <s v="N/A"/>
    <s v="N/A"/>
    <s v="YES"/>
    <s v="PHILHEALTH ID"/>
    <s v="BARANGAY ID"/>
    <s v="YES"/>
    <s v="N/A"/>
    <s v="YES 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3"/>
    <x v="157"/>
    <x v="162"/>
    <s v="VILLANUEVA"/>
    <d v="1999-07-27T00:00:00"/>
    <n v="9465558155"/>
    <s v="graceoccidental43@gmail.com"/>
    <s v="YES"/>
    <s v="ORIGINAL NBI CLEARANCE SUBMITTED"/>
    <d v="2024-09-15T00:00:00"/>
    <d v="2023-09-15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131596865"/>
    <s v="MDR"/>
    <m/>
    <n v="102032241406"/>
    <s v="MDF"/>
    <m/>
    <n v="121328124402"/>
    <s v="DIGITAL ID "/>
    <m/>
    <n v="646372703"/>
    <s v="N/A"/>
    <s v="N/A"/>
    <s v="N/A"/>
    <s v="N/A"/>
    <s v="N/A"/>
    <s v="N/A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4"/>
    <x v="158"/>
    <x v="163"/>
    <s v="LIBATIQUE"/>
    <d v="2003-09-09T00:00:00"/>
    <n v="9693094731"/>
    <s v="samueljohnordona@gmail.com"/>
    <s v="YES"/>
    <s v="ORIGINAL NBI CLEARANCE SUBMITTED"/>
    <d v="2025-02-15T00:00:00"/>
    <d v="2024-02-29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48353218"/>
    <s v="ID"/>
    <m/>
    <n v="70262541507"/>
    <s v="MDF"/>
    <m/>
    <n v="121330651597"/>
    <s v="FOR MANUAL REGISTRATION"/>
    <m/>
    <s v="FOR MANUAL REGISTRATION"/>
    <s v="N/A"/>
    <s v="N/A"/>
    <s v="N/A"/>
    <s v="N/A"/>
    <s v="N/A"/>
    <s v="N/A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5"/>
    <x v="159"/>
    <x v="164"/>
    <s v="VILLASEÑOR"/>
    <d v="1994-05-20T00:00:00"/>
    <n v="9610173924"/>
    <s v="levy.patricio20@gmail.com"/>
    <s v="YES"/>
    <s v="ORIGINAL NBI CLEARANCE SUBMITTED"/>
    <d v="2025-01-29T00:00:00"/>
    <d v="2024-01-29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250873045"/>
    <s v="MDR"/>
    <m/>
    <n v="210259432310"/>
    <s v="MDF"/>
    <m/>
    <n v="121300004518"/>
    <s v="ID"/>
    <m/>
    <n v="310017457"/>
    <s v="N/A"/>
    <s v="N/A"/>
    <s v="N/A"/>
    <s v="YES"/>
    <d v="2021-10-22T00:00:00"/>
    <d v="2021-11-12T00:00:00"/>
    <s v="YES"/>
    <s v="PASSPORT"/>
    <s v="NBI"/>
    <s v="YES"/>
    <s v="N/A"/>
    <s v="N/A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6"/>
    <x v="160"/>
    <x v="165"/>
    <s v="LARANANG"/>
    <d v="1995-12-19T00:00:00"/>
    <n v="9195522972"/>
    <s v="edwinpilapiljr19@gmail.com"/>
    <s v="YES"/>
    <s v="ORIGINAL NBI CLEARANCE SUBMITTED"/>
    <d v="2025-02-15T00:00:00"/>
    <d v="2024-02-27T00:00:00"/>
    <s v="N/A"/>
    <s v="N/A"/>
    <s v="NEGATIVE"/>
    <m/>
    <m/>
    <s v="COMPLETE"/>
    <s v="FIT TO WORK"/>
    <s v="COMPLETE"/>
    <s v="FINAL REPORT"/>
    <d v="2024-02-29T00:00:00"/>
    <d v="2024-03-05T00:00:00"/>
    <s v="CIBI"/>
    <s v="E-FORM"/>
    <m/>
    <n v="237570730"/>
    <s v="MDR"/>
    <m/>
    <n v="70257098115"/>
    <s v="MDF"/>
    <m/>
    <n v="121132865194"/>
    <s v="VERIFICATION SLIP"/>
    <m/>
    <n v="365829824"/>
    <s v="N/A"/>
    <s v="N/A"/>
    <s v="N/A"/>
    <s v="N/A"/>
    <s v="N/A"/>
    <s v="N/A"/>
    <s v="YES"/>
    <s v="UMID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7"/>
    <x v="161"/>
    <x v="166"/>
    <s v="FLORES"/>
    <d v="1999-04-26T00:00:00"/>
    <n v="9935503428"/>
    <s v="jasferricafort@gmail.com"/>
    <s v="YES"/>
    <s v="ORIGINAL NBI CLEARANCE SUBMITTED"/>
    <d v="2024-10-13T00:00:00"/>
    <d v="2024-10-13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45685798"/>
    <s v="ID"/>
    <m/>
    <n v="70259827173"/>
    <s v="MDF"/>
    <m/>
    <n v="121250726034"/>
    <s v="ID"/>
    <m/>
    <n v="752586496"/>
    <s v="N/A"/>
    <s v="N/A"/>
    <s v="N/A"/>
    <s v="N/A"/>
    <s v="N/A"/>
    <s v="N/A"/>
    <s v="YES"/>
    <s v="PHILHEALTH ID"/>
    <s v="TIN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8"/>
    <x v="162"/>
    <x v="167"/>
    <s v="ESCOVIDAL"/>
    <d v="1997-07-26T00:00:00"/>
    <n v="9461789568"/>
    <s v="itsmariemae26@gmail.com"/>
    <s v="YES"/>
    <s v="ORIGINAL NBI CLEARANCE SUBMITTED"/>
    <d v="2025-02-23T00:00:00"/>
    <d v="2024-02-23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3475360699"/>
    <s v="MDR"/>
    <m/>
    <n v="70257785023"/>
    <s v="MIDVALIDATION"/>
    <m/>
    <n v="121168913236"/>
    <s v="ID"/>
    <m/>
    <n v="749820835"/>
    <s v="N/A"/>
    <s v="N/A"/>
    <s v="N/A"/>
    <s v="N/A"/>
    <s v="N/A"/>
    <s v="N/A"/>
    <s v="YES"/>
    <s v="POSTAL ID"/>
    <s v="NATIONAL ID"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6"/>
    <x v="7"/>
    <d v="2024-03-28T00:00:00"/>
    <n v="214"/>
    <s v=""/>
    <s v="MARIA PLATON"/>
    <n v="1"/>
    <x v="1"/>
    <s v="CLARK - VXP0007"/>
    <x v="0"/>
    <s v="ACCOUNT ASSOCIATE"/>
    <x v="0"/>
    <x v="8"/>
    <x v="1"/>
    <x v="7"/>
    <x v="169"/>
    <x v="163"/>
    <x v="168"/>
    <s v="CARIÑO"/>
    <d v="1967-04-13T00:00:00"/>
    <n v="9993153499"/>
    <s v="mhai13valena@gmail.com"/>
    <s v="YES"/>
    <s v="ORIGINAL NBI CLEARANCE SUBMITTED"/>
    <d v="2024-05-31T00:00:00"/>
    <d v="2023-06-21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381324295"/>
    <s v="MDR"/>
    <m/>
    <n v="190504015487"/>
    <s v="ID"/>
    <m/>
    <n v="121013666455"/>
    <s v="ID"/>
    <m/>
    <n v="158986798"/>
    <s v="N/A"/>
    <s v="N/A"/>
    <s v="N/A"/>
    <s v="YES"/>
    <d v="2021-08-16T00:00:00"/>
    <d v="2021-09-14T00:00:00"/>
    <s v="YES"/>
    <s v="TIN ID"/>
    <s v="PAG-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0"/>
    <x v="164"/>
    <x v="169"/>
    <s v="MIRANDA"/>
    <d v="1991-10-16T00:00:00"/>
    <n v="9287517785"/>
    <s v="abadpatrickm@gmail.com"/>
    <s v="YES"/>
    <s v="ORIGINAL NBI CLEARANCE SUBMITTED"/>
    <d v="2025-02-26T00:00:00"/>
    <d v="2024-03-12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3T00:00:00"/>
    <s v="CIBI"/>
    <s v="ONLINE STATIC"/>
    <m/>
    <n v="3440291890"/>
    <s v="MDR"/>
    <m/>
    <n v="10521577539"/>
    <s v="MDF"/>
    <m/>
    <n v="121175827443"/>
    <s v="ID"/>
    <m/>
    <n v="722511073"/>
    <s v="N/A"/>
    <s v="N/A"/>
    <s v="N/A"/>
    <s v="N/A"/>
    <s v="N/A"/>
    <s v="N/A"/>
    <s v="YES"/>
    <s v="PASSPORT"/>
    <s v="POSTAL ID"/>
    <s v="YES"/>
    <s v="N/A"/>
    <s v="YES"/>
    <s v="N/A"/>
    <s v="N/A"/>
    <m/>
    <m/>
    <m/>
    <m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1"/>
    <x v="71"/>
    <x v="170"/>
    <s v="MAGLALANG"/>
    <d v="1989-04-29T00:00:00"/>
    <n v="9262664822"/>
    <s v="rjan29.antonio@gmail.com"/>
    <s v="YES"/>
    <s v="ORIGINAL NBI CLEARANCE SUBMITTED"/>
    <d v="2025-01-25T00:00:00"/>
    <d v="2024-02-12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26T00:00:00"/>
    <s v="CIBI"/>
    <s v="ONLINE STATIC"/>
    <m/>
    <n v="227473261"/>
    <s v="ID"/>
    <m/>
    <n v="30508626483"/>
    <s v="ID"/>
    <m/>
    <n v="121082127697"/>
    <s v="2316 FORM"/>
    <m/>
    <n v="288759650"/>
    <s v="N/A"/>
    <s v="N/A"/>
    <s v="N/A"/>
    <s v="YES"/>
    <d v="2021-10-06T00:00:00"/>
    <d v="2021-11-03T00:00:00"/>
    <s v="YES"/>
    <s v="DRIVER'S L"/>
    <s v="PAGIBIG ID"/>
    <s v="N/A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2"/>
    <x v="165"/>
    <x v="171"/>
    <s v="BONDOC"/>
    <d v="1983-03-29T00:00:00"/>
    <n v="9758818223"/>
    <s v="bfennylaine@yahoo.com"/>
    <s v="YES"/>
    <s v="ORIGINAL NBI CLEARANCE SUBMITTED"/>
    <d v="2025-02-23T00:00:00"/>
    <d v="2024-03-11T00:00:00"/>
    <s v="N/A"/>
    <s v="N/A"/>
    <s v="NEGATIVE"/>
    <d v="2024-02-23T00:00:00"/>
    <d v="2024-02-23T00:00:00"/>
    <s v="COMPLETE"/>
    <s v="FIT TO WORK"/>
    <s v="CLOSED"/>
    <s v="SCHOOL"/>
    <d v="2024-03-07T00:00:00"/>
    <d v="2024-04-02T00:00:00"/>
    <s v="CIBI"/>
    <s v="SS NUMBER SLIP"/>
    <m/>
    <n v="219841694"/>
    <s v="MDR"/>
    <m/>
    <n v="212510247253"/>
    <s v="MDF"/>
    <m/>
    <n v="121119646799"/>
    <s v="1901 FORM"/>
    <m/>
    <n v="453483906"/>
    <s v="N/A"/>
    <s v="N/A"/>
    <s v="N/A"/>
    <s v="N/A"/>
    <s v="N/A"/>
    <s v="N/A"/>
    <s v="YES"/>
    <s v="NATIONAL ID"/>
    <s v="PASSPORT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3"/>
    <x v="166"/>
    <x v="172"/>
    <s v="ACERON"/>
    <d v="1999-12-09T00:00:00"/>
    <n v="9153966519"/>
    <s v="bambaivankeith@gmail.com"/>
    <s v="YES"/>
    <s v="ORIGINAL NBI CLEARANCE SUBMITTED"/>
    <d v="2024-07-05T00:00:00"/>
    <d v="2023-07-05T00:00:00"/>
    <s v="N/A"/>
    <s v="N/A"/>
    <s v="NEGATIVE"/>
    <d v="2024-03-04T00:00:00"/>
    <d v="2024-03-04T00:00:00"/>
    <s v="COMPLETE"/>
    <s v="FIT TO WORK"/>
    <s v="COMPLETE"/>
    <s v="FINAL REPORT"/>
    <d v="2024-03-07T00:00:00"/>
    <d v="2024-04-02T00:00:00"/>
    <s v="CIBI"/>
    <s v="E - FORM"/>
    <m/>
    <n v="3463170189"/>
    <s v="MDR"/>
    <m/>
    <n v="70258132678"/>
    <s v="MDF"/>
    <m/>
    <n v="121184343479"/>
    <s v="2316 FORM "/>
    <m/>
    <n v="332788711"/>
    <s v="N/A"/>
    <s v="N/A"/>
    <s v="N/A"/>
    <s v="N/A"/>
    <s v="N/A"/>
    <s v="N/A"/>
    <s v="YES"/>
    <s v="NBI"/>
    <s v="BARANGAY 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4"/>
    <x v="167"/>
    <x v="173"/>
    <s v="LLONA"/>
    <d v="2003-12-12T00:00:00"/>
    <n v="9274332771"/>
    <s v="TyrannicalSadist@gmail.com"/>
    <s v="YES"/>
    <s v="ORIGINAL NBI CLEARANCE SUBMITTED"/>
    <d v="2025-02-05T00:00:00"/>
    <d v="2024-02-05T00:00:00"/>
    <s v="N/A"/>
    <s v="N/A"/>
    <s v="NEGATIVE"/>
    <d v="2024-01-13T00:00:00"/>
    <d v="2024-01-13T00:00:00"/>
    <s v="COMPLETE"/>
    <s v="FIT TO WORK"/>
    <s v="COMPLETE"/>
    <s v="FINAL REPORT"/>
    <d v="2024-03-07T00:00:00"/>
    <d v="2024-04-02T00:00:00"/>
    <s v="CIBI"/>
    <s v="PERSONAL RECORD "/>
    <m/>
    <n v="248202848"/>
    <s v="ID"/>
    <m/>
    <n v="70261986203"/>
    <s v="MDF"/>
    <m/>
    <n v="121312567648"/>
    <s v="FOR MANUAL REGISTRATION"/>
    <m/>
    <s v="FOR MANUAL REGISTRATION"/>
    <s v="YES"/>
    <s v="YES"/>
    <s v="N/A"/>
    <s v="N/A"/>
    <s v="N/A"/>
    <s v="N/A"/>
    <s v="YES"/>
    <s v="POSTAL ID"/>
    <s v="NATIONAL ID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5"/>
    <x v="168"/>
    <x v="174"/>
    <s v="DELA CRUZ"/>
    <d v="1991-02-02T00:00:00"/>
    <n v="9061844658"/>
    <s v="besmontetj@gmail.com"/>
    <s v="YES"/>
    <s v="ORIGINAL NBI CLEARANCE SUBMITTED"/>
    <d v="2025-02-20T00:00:00"/>
    <d v="2024-03-04T00:00:00"/>
    <s v="N/A"/>
    <s v="N/A"/>
    <s v="NEGATIVE"/>
    <d v="2024-02-20T00:00:00"/>
    <d v="2024-02-20T00:00:00"/>
    <s v="COMPLETE"/>
    <s v="FIT TO WORK"/>
    <s v="CLOSED"/>
    <s v="SCHOOL"/>
    <d v="2024-03-07T00:00:00"/>
    <d v="2024-04-02T00:00:00"/>
    <s v="CIBI"/>
    <s v="ACKNOWLEDGEMENT STUB"/>
    <m/>
    <n v="235024026"/>
    <s v="MDR"/>
    <m/>
    <n v="80513298386"/>
    <s v="TRANSACTION CARD"/>
    <m/>
    <n v="121096708352"/>
    <s v="1905 FORM"/>
    <m/>
    <n v="440953469"/>
    <s v="N/A"/>
    <s v="N/A"/>
    <s v="N/A"/>
    <s v="N/A"/>
    <s v="N/A"/>
    <s v="N/A"/>
    <s v="YES"/>
    <s v="PASSPORT"/>
    <s v="UMID"/>
    <s v="YES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6"/>
    <x v="169"/>
    <x v="175"/>
    <s v="-"/>
    <d v="2004-03-22T00:00:00"/>
    <n v="9062048233"/>
    <s v="laika.luiscelis22@gmail.com"/>
    <s v="YES"/>
    <s v="ORIGINAL NBI CLEARANCE SUBMITTED"/>
    <d v="2024-06-21T00:00:00"/>
    <d v="2023-06-21T00:00:00"/>
    <s v="N/A"/>
    <s v="N/A"/>
    <s v="NEGATIVE"/>
    <d v="2024-03-01T00:00:00"/>
    <d v="2024-03-01T00:00:00"/>
    <s v="COMPLETE"/>
    <s v="FIT TO WORK"/>
    <s v="CLOSED"/>
    <s v="EMPLOYMENT"/>
    <d v="2024-03-07T00:00:00"/>
    <d v="2024-04-02T00:00:00"/>
    <s v="CIBI"/>
    <s v="PERSONAL RECORD "/>
    <m/>
    <n v="251127020"/>
    <s v="ID"/>
    <m/>
    <n v="70262813663"/>
    <s v="MDF"/>
    <m/>
    <n v="121338452383"/>
    <s v="ORUS REGISTRATION"/>
    <s v="DONE ORUS REGISTRATION 03/19"/>
    <s v="646 -667 -020"/>
    <s v="YES"/>
    <s v="YES"/>
    <s v="N/A"/>
    <s v="N/A"/>
    <s v="N/A"/>
    <s v="N/A"/>
    <s v="YES"/>
    <s v="PASSPORT"/>
    <s v="STUDENT DRIVER'L"/>
    <s v="N/A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7"/>
    <x v="170"/>
    <x v="176"/>
    <s v="SANTOS"/>
    <d v="1999-10-05T00:00:00"/>
    <n v="9914087929"/>
    <s v="Vvergel.detablan99@fiserv.com"/>
    <s v="YES"/>
    <s v="ORIGINAL NBI CLEARANCE SUBMITTED"/>
    <d v="2025-02-21T00:00:00"/>
    <d v="2024-02-21T00:00:00"/>
    <s v="N/A"/>
    <s v="N/A"/>
    <s v="NEGATIVE"/>
    <d v="2024-02-16T00:00:00"/>
    <d v="2024-02-16T00:00:00"/>
    <s v="COMPLETE"/>
    <s v="FIT TO WORK"/>
    <s v="CLOSED"/>
    <s v="SCHOOL"/>
    <d v="2024-03-07T00:00:00"/>
    <d v="2024-04-02T00:00:00"/>
    <s v="CIBI"/>
    <s v="ONLINE STATIC"/>
    <m/>
    <n v="3504868952"/>
    <s v="ID"/>
    <m/>
    <n v="30264569652"/>
    <s v="ID"/>
    <m/>
    <n v="121282602331"/>
    <n v="2316"/>
    <m/>
    <n v="615563574"/>
    <s v="N/A"/>
    <s v="N/A"/>
    <s v="N/A"/>
    <s v="YES"/>
    <d v="2021-11-19T00:00:00"/>
    <d v="2021-12-12T00:00:00"/>
    <s v="YES"/>
    <s v="PAGIBIG ID"/>
    <s v="PHIC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8"/>
    <x v="171"/>
    <x v="177"/>
    <s v="ANCHETA"/>
    <d v="1982-12-13T00:00:00"/>
    <n v="9914598118"/>
    <s v="BYRONFRANCISCOJR@GMAIL.COM"/>
    <s v="YES"/>
    <s v="ORIGINAL NBI CLEARANCE SUBMITTED"/>
    <d v="2025-03-04T00:00:00"/>
    <d v="2024-03-19T00:00:00"/>
    <s v="N/A"/>
    <s v="N/A"/>
    <s v="NEGATIVE"/>
    <d v="2024-03-06T00:00:00"/>
    <d v="2024-03-06T00:00:00"/>
    <s v="COMPLETE"/>
    <s v="FIT TO WORK"/>
    <s v="COMPLETE"/>
    <s v="FINAL REPORT"/>
    <d v="2024-03-07T00:00:00"/>
    <d v="2024-03-13T00:00:00"/>
    <s v="CIBI"/>
    <s v="ONLINE STATIC"/>
    <m/>
    <n v="220285582"/>
    <s v="MDR"/>
    <m/>
    <n v="70509352872"/>
    <s v="ID"/>
    <m/>
    <n v="140000192282"/>
    <s v="ID"/>
    <m/>
    <n v="221379063"/>
    <s v="N/A"/>
    <s v="N/A"/>
    <s v="N/A"/>
    <s v="YES"/>
    <d v="2021-06-20T00:00:00"/>
    <d v="2021-07-19T00:00:00"/>
    <s v="YES"/>
    <s v="DRIVER'S L"/>
    <s v="TIN ID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79"/>
    <x v="172"/>
    <x v="178"/>
    <s v="DIMALANTA"/>
    <d v="2002-03-11T00:00:00"/>
    <n v="9297665344"/>
    <s v="habergabriel1999@gmail.com"/>
    <s v="YES"/>
    <s v="ORIGINAL NBI CLEARANCE SUBMITTED"/>
    <d v="2025-03-08T00:00:00"/>
    <d v="2024-03-26T00:00:00"/>
    <m/>
    <m/>
    <s v="NEGATIVE"/>
    <d v="2024-03-05T00:00:00"/>
    <d v="2024-03-05T00:00:00"/>
    <s v="COMPLETE"/>
    <s v="FIT TO WORK"/>
    <s v="CLOSED"/>
    <s v="SCHOOL"/>
    <d v="2024-03-07T00:00:00"/>
    <d v="2024-04-01T00:00:00"/>
    <s v="CIBI"/>
    <s v="SS NUMBER SLIP"/>
    <m/>
    <n v="250916038"/>
    <s v="ID"/>
    <m/>
    <n v="70262834199"/>
    <s v="MDF"/>
    <m/>
    <n v="121336859301"/>
    <s v="ORUS REGISTRATION"/>
    <m/>
    <n v="647376353"/>
    <m/>
    <m/>
    <s v="N/A"/>
    <s v="N/A"/>
    <s v="N/A"/>
    <s v="N/A"/>
    <s v="YES"/>
    <s v="BARANGAY ID"/>
    <s v="DRIVER'S L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0"/>
    <x v="173"/>
    <x v="179"/>
    <s v="PULVINAR"/>
    <d v="2003-05-22T00:00:00"/>
    <n v="9619269743"/>
    <s v="diomarlocmayon@gmail.com"/>
    <s v="YES"/>
    <s v="ORIGINAL NBI CLEARANCE SUBMITTED"/>
    <d v="2025-02-15T00:00:00"/>
    <d v="2024-02-15T00:00:00"/>
    <s v="N/A"/>
    <s v="N/A"/>
    <s v="NEGATIVE"/>
    <d v="2024-02-08T00:00:00"/>
    <d v="2024-02-08T00:00:00"/>
    <s v="COMPLETE"/>
    <s v="FIT TO WORK"/>
    <s v="COMPLETE"/>
    <s v="FINAL REPORT"/>
    <d v="2024-03-07T00:00:00"/>
    <d v="2024-03-13T00:00:00"/>
    <s v="CIBI"/>
    <s v="ONLINE STATIC"/>
    <m/>
    <n v="3508555711"/>
    <s v="ID"/>
    <m/>
    <n v="70260868908"/>
    <s v="MDF"/>
    <m/>
    <n v="121286099883"/>
    <s v="ID"/>
    <m/>
    <n v="399061754"/>
    <s v="N/A"/>
    <s v="N/A"/>
    <s v="N/A"/>
    <s v="N/A"/>
    <s v="N/A"/>
    <s v="N/A"/>
    <s v="YES"/>
    <s v="NATIONAL ID"/>
    <s v="NBI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1"/>
    <x v="174"/>
    <x v="180"/>
    <s v="DUNGCA"/>
    <d v="2001-12-21T00:00:00"/>
    <n v="9109117049"/>
    <s v="Stevenjhonlopez@gmail.com"/>
    <s v="YES"/>
    <s v="ORIGINAL NBI CLEARANCE SUBMITTED"/>
    <d v="2025-02-23T00:00:00"/>
    <d v="2024-03-01T00:00:00"/>
    <s v="N/A"/>
    <s v="N/A"/>
    <s v="NEGATIVE"/>
    <d v="2024-03-04T00:00:00"/>
    <d v="2024-03-04T00:00:00"/>
    <s v="COMPLETE"/>
    <s v="FIT TO WORK"/>
    <s v="COMPLETE"/>
    <s v="FINAL REPORT"/>
    <d v="2024-03-07T00:00:00"/>
    <d v="2024-04-08T00:00:00"/>
    <s v="CIBI"/>
    <s v="PERSONAL RECORD"/>
    <m/>
    <n v="250946927"/>
    <s v="MDR"/>
    <m/>
    <n v="72513371250"/>
    <s v="MDF"/>
    <m/>
    <n v="121337099011"/>
    <s v="1904 FORM"/>
    <m/>
    <n v="645366395"/>
    <s v="N/A"/>
    <s v="N/A"/>
    <s v="N/A"/>
    <s v="YES"/>
    <d v="2021-04-23T00:00:00"/>
    <d v="2021-05-25T00:00:00"/>
    <s v="YES"/>
    <s v="NATIONAL ID"/>
    <s v="PHIC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2"/>
    <x v="175"/>
    <x v="181"/>
    <s v="LAO"/>
    <d v="2001-12-20T00:00:00"/>
    <n v="9669814948"/>
    <s v="raphaelmasbang01@gmail.com"/>
    <s v="YES"/>
    <s v="ORIGINAL NBI CLEARANCE SUBMITTED"/>
    <d v="2025-03-07T00:00:00"/>
    <d v="2024-03-07T00:00:00"/>
    <s v="N/A"/>
    <s v="N/A"/>
    <s v="NEGATIVE"/>
    <d v="2024-02-29T00:00:00"/>
    <d v="2024-02-29T00:00:00"/>
    <s v="COMPLETE"/>
    <s v="FIT TO WORK"/>
    <s v="COMPLETE"/>
    <s v="FINAL REPORT"/>
    <d v="2024-03-07T00:00:00"/>
    <d v="2024-03-13T00:00:00"/>
    <s v="CIBI"/>
    <s v="PERSONAL RECORD"/>
    <m/>
    <n v="251010548"/>
    <s v="MDR"/>
    <m/>
    <n v="70262791457"/>
    <s v="MP2"/>
    <m/>
    <n v="121337413783"/>
    <s v="FOR MANUAL REGISTRATION"/>
    <m/>
    <s v="FOR MANUAL REGISTRATION"/>
    <s v="YES"/>
    <s v="YES"/>
    <s v="N/A"/>
    <s v="YES"/>
    <d v="2021-09-02T00:00:00"/>
    <d v="2021-10-02T00:00:00"/>
    <s v="YES"/>
    <s v="PASSPORT"/>
    <s v="DRIVER'S L"/>
    <m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3"/>
    <x v="46"/>
    <x v="182"/>
    <s v="MUÑOZ"/>
    <d v="2001-11-16T00:00:00"/>
    <n v="9368645012"/>
    <s v="francismunozpineda@gmail.com"/>
    <s v="YES"/>
    <s v="ORIGINAL NBI CLEARANCE SUBMITTED"/>
    <d v="2025-02-27T00:00:00"/>
    <d v="2024-03-13T00:00:00"/>
    <s v="N/A"/>
    <s v="N/A"/>
    <s v="NEGATIVE"/>
    <d v="2024-02-24T00:00:00"/>
    <d v="2024-02-24T00:00:00"/>
    <s v="COMPLETE"/>
    <s v="FIT TO WORK"/>
    <s v="COMPLETE"/>
    <s v="FINAL REPORT"/>
    <d v="2024-03-07T00:00:00"/>
    <d v="2024-03-13T00:00:00"/>
    <s v="CIBI"/>
    <s v="SS NUMBER SLIP "/>
    <m/>
    <n v="250836419"/>
    <s v="ID"/>
    <m/>
    <n v="70262734801"/>
    <s v="MDF "/>
    <m/>
    <n v="121335753830"/>
    <s v="DIGITAL ID "/>
    <m/>
    <n v="643383774"/>
    <s v="YES"/>
    <s v="YES"/>
    <s v="N/A"/>
    <s v="YES"/>
    <d v="2021-10-18T00:00:00"/>
    <d v="2021-11-16T00:00:00"/>
    <s v="YES"/>
    <s v="PASSPORT"/>
    <s v="PHIC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4"/>
    <x v="138"/>
    <x v="183"/>
    <s v="LAZARO"/>
    <d v="1999-10-28T00:00:00"/>
    <n v="9097338135"/>
    <s v="punzalanmark33@gmail.com"/>
    <s v="YES"/>
    <s v="ORIGINAL NBI CLEARANCE SUBMITTED"/>
    <d v="2025-03-07T00:00:00"/>
    <d v="2024-03-22T00:00:00"/>
    <s v="N/A"/>
    <s v="N/A"/>
    <s v="NEGATIVE"/>
    <d v="2024-03-07T00:00:00"/>
    <d v="2024-03-07T00:00:00"/>
    <s v="COMPLETE"/>
    <s v="FIT TO WORK"/>
    <s v="COMPLETE"/>
    <s v="FINAL REPORT"/>
    <d v="2024-03-07T00:00:00"/>
    <d v="2024-03-13T00:00:00"/>
    <s v="CIBI"/>
    <s v="VERIFICATION FORM "/>
    <m/>
    <n v="244936972"/>
    <s v="MDR"/>
    <m/>
    <n v="92521568366"/>
    <s v="MDF"/>
    <m/>
    <n v="121240915659"/>
    <s v="ORUS"/>
    <m/>
    <n v="640235989"/>
    <s v="N/A"/>
    <s v="N/A"/>
    <s v="N/A"/>
    <s v="N/A"/>
    <s v="N/A"/>
    <s v="N/A"/>
    <s v="YES"/>
    <s v="PHIC"/>
    <s v="DRIVER'S L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5"/>
    <x v="176"/>
    <x v="184"/>
    <s v="MATA"/>
    <d v="1987-07-09T00:00:00"/>
    <n v="9197443936"/>
    <s v="rockyboyracca@gmail.com"/>
    <s v="YES"/>
    <s v="ORIGINAL NBI CLEARANCE SUBMITTED"/>
    <d v="2025-02-28T00:00:00"/>
    <d v="2024-02-28T00:00:00"/>
    <s v="N/A"/>
    <s v="N/A"/>
    <s v="NEGATIVE"/>
    <d v="2024-02-28T00:00:00"/>
    <d v="2024-02-28T00:00:00"/>
    <s v="COMPLETE"/>
    <s v="FIT TO WORK"/>
    <s v="COMPLETE"/>
    <s v="FINAL REPORT"/>
    <d v="2024-03-07T00:00:00"/>
    <d v="2024-03-13T00:00:00"/>
    <s v="CIBI"/>
    <s v="ONLINE STATIC"/>
    <m/>
    <n v="3406509021"/>
    <s v="ID"/>
    <m/>
    <n v="10505114022"/>
    <s v="MDF"/>
    <m/>
    <n v="105002067862"/>
    <s v="ORUS"/>
    <m/>
    <n v="306666134"/>
    <s v="N/A"/>
    <s v="N/A"/>
    <s v="N/A"/>
    <s v="YES"/>
    <d v="2021-10-13T00:00:00"/>
    <d v="2021-11-17T00:00:00"/>
    <s v="YES"/>
    <s v="PASSPORT"/>
    <s v="UMID"/>
    <s v="YES"/>
    <s v="YES"/>
    <s v="YES"/>
    <s v="YES"/>
    <s v="YES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6"/>
    <x v="177"/>
    <x v="185"/>
    <s v="ABANDO"/>
    <d v="2001-04-27T00:00:00"/>
    <n v="9162006768"/>
    <s v="michaellanceragasa@gmail.com"/>
    <s v="YES"/>
    <s v="ORIGINAL NBI CLEARANCE SUBMITTED"/>
    <d v="2024-07-11T00:00:00"/>
    <d v="2023-07-25T00:00:00"/>
    <s v="N/A"/>
    <s v="N/A"/>
    <s v="NEGATIVE"/>
    <d v="2024-02-12T00:00:00"/>
    <d v="2024-02-12T00:00:00"/>
    <s v="COMPLETE"/>
    <s v="FIT TO WORK"/>
    <s v="COMPLETE"/>
    <s v="FINAL REPORT"/>
    <d v="2024-03-07T00:00:00"/>
    <d v="2024-03-13T00:00:00"/>
    <s v="CIBI"/>
    <s v="PERSONAL RECORD"/>
    <m/>
    <n v="249324644"/>
    <s v="MDR / ID"/>
    <m/>
    <n v="70262310556"/>
    <s v="MDF"/>
    <m/>
    <n v="121322584600"/>
    <s v="FOR MANUAL REGISTRATION"/>
    <m/>
    <s v="FOR MANUAL REGISTRATION"/>
    <s v="YES"/>
    <s v="YES"/>
    <s v="N/A"/>
    <s v="YES"/>
    <d v="2023-09-08T00:00:00"/>
    <d v="2023-10-06T00:00:00"/>
    <s v="YES"/>
    <s v="NATIONAL ID"/>
    <s v="PHIC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7"/>
    <x v="178"/>
    <x v="186"/>
    <s v="NUGUID"/>
    <d v="1979-02-06T00:00:00"/>
    <n v="9823355587"/>
    <s v="lei28_sarmiento@yahoo.com"/>
    <s v="YES"/>
    <s v="ORIGINAL NBI CLEARANCE SUBMITTED"/>
    <d v="2025-02-22T00:00:00"/>
    <d v="2024-02-22T00:00:00"/>
    <s v="N/A"/>
    <s v="N/A"/>
    <s v="NEGATIVE"/>
    <d v="2024-03-02T00:00:00"/>
    <d v="2024-03-02T00:00:00"/>
    <s v="COMPLETE"/>
    <s v="FIT TO WORK"/>
    <s v="COMPLETE"/>
    <s v="FINAL REPORT"/>
    <d v="2024-03-07T00:00:00"/>
    <d v="2024-03-13T00:00:00"/>
    <s v="CIBI"/>
    <s v="ID"/>
    <m/>
    <n v="214694590"/>
    <s v="ID"/>
    <m/>
    <n v="70257383022"/>
    <s v="MP2"/>
    <m/>
    <n v="121336972349"/>
    <s v="ID"/>
    <m/>
    <n v="446822818"/>
    <s v="N/A"/>
    <s v="N/A"/>
    <s v="N/A"/>
    <s v="N/A"/>
    <s v="N/A"/>
    <s v="N/A"/>
    <s v="YES"/>
    <s v="UMID"/>
    <s v="TIN ID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8"/>
    <x v="179"/>
    <x v="187"/>
    <s v="LEMORINAS"/>
    <d v="2001-08-06T00:00:00"/>
    <n v="9913480658"/>
    <s v="learnwithmaurice@gmail.com"/>
    <s v="YES"/>
    <s v="ORIGINAL NBI CLEARANCE SUBMITTED"/>
    <d v="2024-11-20T00:00:00"/>
    <d v="2023-12-11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3T00:00:00"/>
    <s v="CIBI"/>
    <s v="PERSONAL RECORD"/>
    <m/>
    <n v="3503190676"/>
    <s v="ID"/>
    <m/>
    <n v="212502184080"/>
    <s v="MDF"/>
    <m/>
    <n v="121332341881"/>
    <s v="1902 FORM"/>
    <m/>
    <n v="628246444"/>
    <m/>
    <m/>
    <s v="N/A"/>
    <s v="N/A"/>
    <s v="N/A"/>
    <s v="N/A"/>
    <s v="YES"/>
    <s v="NBI"/>
    <s v="DRIVER'S L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89"/>
    <x v="180"/>
    <x v="188"/>
    <s v="ALINGALAN"/>
    <d v="1999-07-31T00:00:00"/>
    <n v="9551770624"/>
    <s v="Clintsemacio9931@gmail.com"/>
    <s v="YES"/>
    <s v="ORIGINAL NBI CLEARANCE SUBMITTED"/>
    <d v="2025-03-21T00:00:00"/>
    <d v="2024-04-05T00:00:00"/>
    <s v="N/A"/>
    <s v="N/A"/>
    <s v="NEGATIVE"/>
    <d v="2024-03-01T00:00:00"/>
    <d v="2024-03-01T00:00:00"/>
    <s v="COMPLETE"/>
    <s v="FIT TO WORK"/>
    <s v="COMPLETE"/>
    <s v="FINAL REPORT"/>
    <d v="2024-03-07T00:00:00"/>
    <d v="2024-04-03T00:00:00"/>
    <s v="CIBI"/>
    <s v="PERSONAL RECORD"/>
    <m/>
    <n v="245614374"/>
    <s v="MDR"/>
    <m/>
    <n v="70259792655"/>
    <s v="MDF"/>
    <m/>
    <n v="121249682334"/>
    <s v="2316 FORM"/>
    <m/>
    <n v="731944378"/>
    <s v="N/A"/>
    <s v="N/A"/>
    <s v="N/A"/>
    <s v="N/A"/>
    <s v="N/A"/>
    <s v="N/A"/>
    <s v="YES"/>
    <s v="BARANGAY ID"/>
    <s v="PHIC"/>
    <s v="N/A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90"/>
    <x v="181"/>
    <x v="189"/>
    <s v="DIEZ"/>
    <d v="2004-06-24T00:00:00"/>
    <n v="9938984935"/>
    <s v="gilarriesioshe@gmail.com"/>
    <s v="YES"/>
    <s v="ORIGINAL NBI CLEARANCE SUBMITTED"/>
    <d v="2025-01-15T00:00:00"/>
    <d v="2024-01-15T00:00:00"/>
    <s v="N/A"/>
    <s v="N/A"/>
    <s v="NEGATIVE"/>
    <d v="2024-01-08T00:00:00"/>
    <d v="2024-01-08T00:00:00"/>
    <s v="COMPLETE"/>
    <s v="FIT TO WORK"/>
    <s v="COMPLETE"/>
    <s v="FINAL REPORT"/>
    <d v="2024-03-07T00:00:00"/>
    <d v="2024-03-13T00:00:00"/>
    <s v="CIBI"/>
    <s v="PERSONAL RECORD"/>
    <m/>
    <n v="248515001"/>
    <s v="ID"/>
    <m/>
    <n v="70261639783"/>
    <s v="MDF"/>
    <m/>
    <n v="121333906472"/>
    <s v="FOR MANUAL REGISTRATION"/>
    <m/>
    <s v="FOR MANUAL REGISTRATION"/>
    <s v="YES"/>
    <s v="YES"/>
    <s v="N/A"/>
    <s v="YES"/>
    <d v="2022-03-07T00:00:00"/>
    <d v="2022-03-29T00:00:00"/>
    <s v="YES"/>
    <s v="BARANGAY ID"/>
    <s v="PHIC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91"/>
    <x v="182"/>
    <x v="190"/>
    <s v="SAMONTE"/>
    <d v="1991-02-17T00:00:00"/>
    <n v="9653450691"/>
    <s v="jtengco17@gmail.com"/>
    <s v="YES"/>
    <s v="ORIGINAL NBI CLEARANCE SUBMITTED"/>
    <d v="2024-12-05T00:00:00"/>
    <d v="2023-12-05T00:00:00"/>
    <s v="N/A"/>
    <s v="N/A"/>
    <s v="NEGATIVE"/>
    <d v="2024-02-27T00:00:00"/>
    <d v="2024-02-27T00:00:00"/>
    <s v="COMPLETE"/>
    <s v="FIT TO WORK"/>
    <s v="COMPLETE"/>
    <s v="FINAL REPORT"/>
    <d v="2024-03-07T00:00:00"/>
    <d v="2024-03-13T00:00:00"/>
    <s v="CIBI"/>
    <s v="ONLINE STATIC "/>
    <m/>
    <n v="3415800407"/>
    <s v="MDR"/>
    <m/>
    <n v="80512887701"/>
    <s v="MDF"/>
    <m/>
    <n v="121072420298"/>
    <s v="2316 FORM"/>
    <m/>
    <n v="312732237"/>
    <s v="N/A"/>
    <s v="N/A"/>
    <s v="N/A"/>
    <s v="YES"/>
    <d v="2021-09-07T00:00:00"/>
    <d v="2021-10-05T00:00:00"/>
    <s v="YES"/>
    <s v="NATIONAL ID"/>
    <s v="UM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92"/>
    <x v="163"/>
    <x v="191"/>
    <s v="BALATBAT"/>
    <d v="1999-10-30T00:00:00"/>
    <n v="9452754861"/>
    <s v="ronaldvalena3022@gmail.com"/>
    <s v="YES"/>
    <s v="ORIGINAL NBI CLEARANCE SUBMITTED"/>
    <d v="2024-12-13T00:00:00"/>
    <d v="2023-12-29T00:00:00"/>
    <s v="N/A"/>
    <s v="N/A"/>
    <s v="NEGATIVE"/>
    <d v="2024-01-25T00:00:00"/>
    <d v="2024-01-25T00:00:00"/>
    <s v="COMPLETE"/>
    <s v="FIT TO WORK"/>
    <s v="COMPLETE"/>
    <s v="FINAL REPORT"/>
    <d v="2024-03-07T00:00:00"/>
    <d v="2024-03-13T00:00:00"/>
    <s v="CIBI"/>
    <s v="ONLINE STATIC "/>
    <m/>
    <n v="3528866354"/>
    <s v="ID"/>
    <m/>
    <n v="32512894053"/>
    <s v="MDF"/>
    <m/>
    <n v="121332981987"/>
    <s v="FOR MANUAL REGISTRATION "/>
    <m/>
    <s v="FOR MANUAL REGISTRATION "/>
    <s v="YES"/>
    <s v="YES"/>
    <s v="N/A"/>
    <s v="YES"/>
    <d v="2021-05-25T00:00:00"/>
    <d v="2021-06-22T00:00:00"/>
    <s v="YES"/>
    <s v="PHIC"/>
    <s v="PASSPORT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93"/>
    <x v="183"/>
    <x v="192"/>
    <s v="CAILANG"/>
    <d v="1984-07-31T00:00:00"/>
    <n v="9669676041"/>
    <s v="ernestvent@yahoo.com"/>
    <s v="YES"/>
    <s v="ORIGINAL NBI CLEARANCE SUBMITTED"/>
    <d v="2025-02-27T00:00:00"/>
    <d v="2024-03-13T00:00:00"/>
    <s v="N/A"/>
    <s v="N/A"/>
    <s v="NEGATIVE"/>
    <d v="2024-02-22T00:00:00"/>
    <d v="2024-02-22T00:00:00"/>
    <s v="COMPLETE"/>
    <s v="FIT TO WORK"/>
    <s v="COMPLETE"/>
    <s v="FINAL REPORT"/>
    <d v="2024-03-07T00:00:00"/>
    <d v="2024-04-01T00:00:00"/>
    <s v="CIBI"/>
    <s v="ONLINE STATIC"/>
    <m/>
    <n v="221486665"/>
    <s v="ID"/>
    <m/>
    <n v="7201111987"/>
    <s v="ID"/>
    <m/>
    <n v="121069430469"/>
    <s v="2316 FORM"/>
    <m/>
    <n v="425069579"/>
    <s v="N/A"/>
    <s v="N/A"/>
    <s v="N/A"/>
    <s v="N/A"/>
    <s v="N/A"/>
    <s v="N/A"/>
    <s v="YES"/>
    <s v="UMID"/>
    <s v="PAGIBIG 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Mar"/>
    <x v="7"/>
    <x v="8"/>
    <d v="2024-04-04T00:00:00"/>
    <n v="207"/>
    <s v=""/>
    <s v="MARIA PLATON"/>
    <n v="1"/>
    <x v="2"/>
    <s v="CLARK -VXP0091"/>
    <x v="0"/>
    <s v="ACCOUNT ASSOCIATE"/>
    <x v="0"/>
    <x v="9"/>
    <x v="0"/>
    <x v="8"/>
    <x v="194"/>
    <x v="184"/>
    <x v="193"/>
    <s v="CUASAY"/>
    <d v="1998-01-19T00:00:00"/>
    <n v="9952064086"/>
    <s v="arnyvibal0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5T00:00:00"/>
    <s v="CIBI"/>
    <s v="E - FORM"/>
    <m/>
    <n v="3456543969"/>
    <s v="MDR"/>
    <m/>
    <n v="22531520738"/>
    <s v="MDF"/>
    <m/>
    <n v="121200100481"/>
    <s v="VERIFICATION SLIP"/>
    <m/>
    <n v="337579848"/>
    <s v="N/A"/>
    <s v="N/A"/>
    <s v="N/A"/>
    <s v="YES"/>
    <d v="2021-07-04T00:00:00"/>
    <d v="2021-08-01T00:00:00"/>
    <s v="YES"/>
    <s v="PHIC"/>
    <s v="PASSPORT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195"/>
    <x v="185"/>
    <x v="194"/>
    <s v="PENSOCAS"/>
    <d v="1991-06-10T00:00:00"/>
    <n v="9322484682"/>
    <s v="valcanaashelybrown@gmail.com"/>
    <s v="YES"/>
    <s v="ORIGINAL NBI CLEARANCE SUBMITTED"/>
    <d v="2025-03-04T00:00:00"/>
    <d v="2024-03-04T00:00:00"/>
    <s v="N/A"/>
    <s v="N/A"/>
    <s v="NEGATIVE"/>
    <d v="2024-03-01T00:00:00"/>
    <d v="2024-03-01T00:00:00"/>
    <s v="COMPLETE"/>
    <s v="FIT TO WORK"/>
    <s v="INCOMPLETE"/>
    <s v="SCHOOL"/>
    <d v="2024-03-14T00:00:00"/>
    <d v="2024-03-19T00:00:00"/>
    <s v="CIBI"/>
    <s v="ACKNOWLEDGEMENT STUB"/>
    <m/>
    <n v="229983597"/>
    <s v="ID"/>
    <m/>
    <n v="70508310607"/>
    <s v="MDF"/>
    <m/>
    <n v="121082111580"/>
    <s v="ID"/>
    <m/>
    <n v="313645724"/>
    <s v="N/A"/>
    <s v="N/A"/>
    <s v="N/A"/>
    <s v="N/A"/>
    <s v="N/A"/>
    <s v="N/A"/>
    <s v="YES"/>
    <s v="PASSPORT"/>
    <s v="TIN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196"/>
    <x v="186"/>
    <x v="195"/>
    <s v="CORILLA"/>
    <d v="2002-02-21T00:00:00"/>
    <n v="9304601223"/>
    <s v="johnowencabal123321@gmail.com"/>
    <s v="YES"/>
    <s v="ORIGINAL NBI CLEARANCE SUBMITTED"/>
    <d v="2025-02-14T00:00:00"/>
    <d v="2024-03-11T00:00:00"/>
    <s v="N/A"/>
    <s v="N/A"/>
    <s v="NEGATIVE"/>
    <d v="2024-03-08T00:00:00"/>
    <d v="2024-03-08T00:00:00"/>
    <s v="COMPLETE"/>
    <s v="FIT TO WORK"/>
    <s v="COMPLETE"/>
    <s v="FINAL REPORT"/>
    <d v="2024-03-14T00:00:00"/>
    <d v="2024-03-19T00:00:00"/>
    <s v="CIBI"/>
    <s v="PERSONAL RECORD"/>
    <m/>
    <n v="250873812"/>
    <s v="MDR"/>
    <m/>
    <n v="70262760365"/>
    <s v="MDF"/>
    <m/>
    <n v="121336240034"/>
    <s v="ORUS REGISTRATION"/>
    <s v="DONE ORUS REGISTRATION/04.18.2024"/>
    <n v="648274162"/>
    <s v="N/A"/>
    <s v="N/A"/>
    <s v="N/A"/>
    <s v="N/A"/>
    <s v="N/A"/>
    <s v="N/A"/>
    <s v="YES"/>
    <s v="NATIONAL ID "/>
    <s v="POLICE CLEARANC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197"/>
    <x v="187"/>
    <x v="196"/>
    <s v="CALISAY"/>
    <d v="1994-09-21T00:00:00"/>
    <n v="9267826817"/>
    <s v="jordancachero921@gmail.com"/>
    <s v="YES"/>
    <s v="ORIGINAL NBI CLEARANCE SUBMITTED"/>
    <d v="2025-03-05T00:00:00"/>
    <d v="2024-03-26T00:00:00"/>
    <s v="YES"/>
    <d v="2024-03-13T00:00:00"/>
    <s v="NEGATIVE"/>
    <d v="2024-02-22T00:00:00"/>
    <d v="2024-02-22T00:00:00"/>
    <s v="COMPLETE"/>
    <s v="FIT TO WORK"/>
    <s v="COMPLETE"/>
    <s v="FINAL REPORT"/>
    <d v="2024-03-14T00:00:00"/>
    <d v="2024-03-19T00:00:00"/>
    <s v="CIBI"/>
    <s v="SS NUMBER SLIP"/>
    <m/>
    <n v="250893818"/>
    <s v="MDR"/>
    <m/>
    <n v="70262748780"/>
    <s v="MDF"/>
    <m/>
    <n v="121273264996"/>
    <s v="ORUS"/>
    <m/>
    <s v="718-652-636"/>
    <s v="N/A"/>
    <s v="N/A"/>
    <s v="N/A"/>
    <s v="N/A"/>
    <s v="N/A"/>
    <s v="N/A"/>
    <s v="YES"/>
    <s v="PHIC"/>
    <s v="BARANGAY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198"/>
    <x v="188"/>
    <x v="197"/>
    <s v="CHUA"/>
    <d v="2000-12-26T00:00:00"/>
    <n v="9773179287"/>
    <s v="eduardo.danceliii@gmail.com"/>
    <s v="YES"/>
    <s v="ORIGINAL NBI CLEARANCE SUBMITTED"/>
    <d v="2025-02-23T00:00:00"/>
    <d v="2024-03-08T00:00:00"/>
    <s v="N/A"/>
    <s v="N/A"/>
    <s v="NEGATIVE"/>
    <d v="2024-02-22T00:00:00"/>
    <d v="2024-02-23T00:00:00"/>
    <s v="COMPLETE"/>
    <s v="FIT TO WORK"/>
    <s v="COMPLETE"/>
    <s v="FINAL REPORT"/>
    <d v="2024-03-14T00:00:00"/>
    <d v="2024-03-19T00:00:00"/>
    <s v="CIBI"/>
    <s v="SS NUMBER SLIP"/>
    <m/>
    <n v="3517289777"/>
    <s v="ID"/>
    <m/>
    <n v="72527556210"/>
    <s v="MDF"/>
    <m/>
    <n v="121301561033"/>
    <s v="ORUS"/>
    <m/>
    <s v="641-866-200"/>
    <m/>
    <m/>
    <s v="N/A"/>
    <s v="YES"/>
    <d v="2021-11-05T00:00:00"/>
    <d v="2021-12-07T00:00:00"/>
    <s v="YES"/>
    <s v="PHIC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199"/>
    <x v="33"/>
    <x v="198"/>
    <s v="MENDOZA"/>
    <d v="1998-12-04T00:00:00"/>
    <n v="9914398333"/>
    <s v="deguzmanemack08@gmail.com"/>
    <s v="YES"/>
    <s v="ORIGINAL NBI CLEARANCE SUBMITTED"/>
    <d v="2025-02-21T00:00:00"/>
    <d v="2024-03-06T00:00:00"/>
    <s v="N/A"/>
    <s v="N/A"/>
    <s v="NEGATIVE"/>
    <d v="2024-02-21T00:00:00"/>
    <d v="2024-02-21T00:00:00"/>
    <s v="COMPLETE"/>
    <s v="FIT TO WORK"/>
    <s v="COMPLETE"/>
    <s v="FINAL REPORT"/>
    <d v="2024-03-14T00:00:00"/>
    <d v="2024-03-19T00:00:00"/>
    <s v="CIBI"/>
    <s v="SS NUMBER SLIP"/>
    <m/>
    <n v="244430368"/>
    <s v="ID"/>
    <m/>
    <n v="210255953561"/>
    <s v="ID"/>
    <m/>
    <n v="121233588448"/>
    <s v="TIN VERIFICATION SLIP"/>
    <m/>
    <n v="731045019"/>
    <s v="N/A"/>
    <s v="N/A"/>
    <s v="N/A"/>
    <s v="YES"/>
    <d v="2021-09-01T00:00:00"/>
    <d v="2021-10-25T00:00:00"/>
    <s v="YES"/>
    <s v="PHIC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0"/>
    <x v="33"/>
    <x v="199"/>
    <s v="URBE"/>
    <d v="1998-08-15T00:00:00"/>
    <n v="9067501150"/>
    <s v="katdeguzman897@gmail.com"/>
    <s v="YES"/>
    <s v="ORIGINAL NBI CLEARANCE SUBMITTED"/>
    <d v="2024-11-24T00:00:00"/>
    <d v="2023-12-05T00:00:00"/>
    <s v="N/A"/>
    <s v="N/A"/>
    <s v="NEGATIVE"/>
    <d v="2024-03-04T00:00:00"/>
    <d v="2024-03-04T00:00:00"/>
    <s v="COMPLETE"/>
    <s v="FIT TO WORK"/>
    <s v="COMPLETE"/>
    <s v="FINAL REPORT"/>
    <d v="2024-03-14T00:00:00"/>
    <d v="2024-03-19T00:00:00"/>
    <s v="CIBI"/>
    <s v="SS NUMBER SLIP"/>
    <m/>
    <n v="3494372192"/>
    <s v="ID"/>
    <m/>
    <n v="210257258453"/>
    <s v="MP2"/>
    <m/>
    <n v="121272216636"/>
    <s v="ID"/>
    <m/>
    <n v="376013144"/>
    <s v="N/A"/>
    <s v="N/A"/>
    <s v="N/A"/>
    <s v="N/A"/>
    <s v="N/A"/>
    <s v="N/A"/>
    <s v="YES"/>
    <s v="PRC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1"/>
    <x v="189"/>
    <x v="200"/>
    <s v="MAHINAY"/>
    <d v="2003-02-15T00:00:00"/>
    <n v="9486723936"/>
    <s v="sharmainejoygelvizon@gmail.com"/>
    <s v="YES"/>
    <s v="ORIGINAL NBI CLEARANCE SUBMITTED"/>
    <s v="065/23/2024"/>
    <d v="2023-05-25T00:00:00"/>
    <s v="N/A"/>
    <s v="N/A"/>
    <s v="NEGATIVE"/>
    <d v="2024-02-27T00:00:00"/>
    <d v="2024-02-27T00:00:00"/>
    <s v="COMPLETE"/>
    <s v="FIT TO WORK"/>
    <s v="COMPLETE"/>
    <s v="FINAL REPORT"/>
    <d v="2024-03-14T00:00:00"/>
    <d v="2024-03-19T00:00:00"/>
    <s v="CIBI"/>
    <s v="PERSONAL RECORD"/>
    <m/>
    <n v="3519823791"/>
    <s v="MDR"/>
    <m/>
    <n v="72505490542"/>
    <s v="MDF"/>
    <m/>
    <n v="121298395879"/>
    <s v="ID"/>
    <m/>
    <n v="393287988"/>
    <s v="N/A"/>
    <s v="N/A"/>
    <s v="N/A"/>
    <s v="N/A"/>
    <s v="N/A"/>
    <s v="N/A"/>
    <s v="YES"/>
    <s v="PHIC"/>
    <s v="TIN I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2"/>
    <x v="190"/>
    <x v="201"/>
    <s v="MERCADO"/>
    <d v="2000-07-30T00:00:00"/>
    <n v="9815771332"/>
    <s v="lacanlalejalenkurvy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3-14T00:00:00"/>
    <d v="2024-03-19T00:00:00"/>
    <s v="CIBI"/>
    <s v="SS NUMBER SLIP"/>
    <m/>
    <n v="3485114903"/>
    <s v="MDR"/>
    <m/>
    <n v="70259865059"/>
    <s v="MDF"/>
    <m/>
    <n v="121252119033"/>
    <s v="ORUS REGISTRATION"/>
    <s v="DONE ORUS REGISTER/04.05.2024"/>
    <n v="647548209"/>
    <s v="YES"/>
    <s v="YES"/>
    <s v="N/A"/>
    <s v="YES"/>
    <d v="2021-10-26T00:00:00"/>
    <d v="2024-11-23T00:00:00"/>
    <s v="YES"/>
    <s v="NATIONAL ID "/>
    <s v="NBI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3"/>
    <x v="103"/>
    <x v="202"/>
    <s v="MUYRONG"/>
    <d v="2004-10-22T00:00:00"/>
    <n v="9273711840"/>
    <s v="abcde_muyrong@yahoo.com"/>
    <s v="YES"/>
    <s v="ORIGINAL NBI CLEARANCE SUBMITTED"/>
    <d v="2024-12-05T00:00:00"/>
    <d v="2023-12-13T00:00:00"/>
    <s v="N/A"/>
    <s v="N/A"/>
    <s v="NEGATIVE"/>
    <d v="2024-03-02T00:00:00"/>
    <d v="2024-03-02T00:00:00"/>
    <s v="COMPLETE"/>
    <s v="FIT TO WORK"/>
    <s v="COMPLETE"/>
    <s v="FINAL REPORT"/>
    <d v="2024-03-14T00:00:00"/>
    <d v="2024-03-19T00:00:00"/>
    <s v="CIBI"/>
    <s v="ONLINE STATIC"/>
    <m/>
    <n v="3525627622"/>
    <s v="ID"/>
    <m/>
    <n v="22500915904"/>
    <s v="MP2"/>
    <m/>
    <n v="121313578763"/>
    <s v=" ORUS REGISTRATION "/>
    <s v="DONE ORUS REGISTRATION 3/18"/>
    <n v="646569558"/>
    <m/>
    <m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4"/>
    <x v="191"/>
    <x v="203"/>
    <s v="AGUSTIN"/>
    <d v="1987-09-24T00:00:00"/>
    <n v="9632468693"/>
    <s v="alconlorenzo24@gmail.com"/>
    <s v="YES"/>
    <s v="ORIGINAL NBI CLEARANCE SUBMITTED"/>
    <d v="2025-02-23T00:00:00"/>
    <d v="2024-02-23T00:00:00"/>
    <s v="N/A"/>
    <s v="N/A"/>
    <s v="NEGATIVE"/>
    <d v="2024-02-23T00:00:00"/>
    <d v="2024-02-24T00:00:00"/>
    <s v="COMPLETE"/>
    <s v="FIT TO WORK"/>
    <s v="COMPLETE"/>
    <s v="FINAL REPORT"/>
    <d v="2024-03-14T00:00:00"/>
    <d v="2024-03-19T00:00:00"/>
    <s v="CIBI"/>
    <s v="E - FORM"/>
    <m/>
    <n v="222538651"/>
    <s v="MDR"/>
    <m/>
    <n v="70506422718"/>
    <s v="ID"/>
    <m/>
    <n v="140001282125"/>
    <s v="1902 FORM"/>
    <m/>
    <n v="237815349"/>
    <s v="N/A"/>
    <s v="N/A"/>
    <s v="N/A"/>
    <s v="YES"/>
    <d v="2021-08-27T00:00:00"/>
    <d v="2021-09-27T00:00:00"/>
    <s v="YES"/>
    <s v="NBI"/>
    <s v="PAG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5"/>
    <x v="192"/>
    <x v="204"/>
    <s v="ABING"/>
    <d v="1996-05-07T00:00:00"/>
    <n v="9629585782"/>
    <s v="alfeizalmanayan@gmail.com"/>
    <s v="YES"/>
    <s v="ORIGINAL NBI CLEARANCE SUBMITTED"/>
    <d v="2025-03-13T00:00:00"/>
    <d v="2024-04-01T00:00:00"/>
    <s v="YES"/>
    <d v="2024-03-13T00:00:00"/>
    <s v="NEGATIVE"/>
    <d v="2024-03-11T00:00:00"/>
    <d v="2024-03-11T00:00:00"/>
    <s v="COMPLETE"/>
    <s v="FIT TO WORK"/>
    <s v="INCOMPLETE"/>
    <s v="SCHOOL"/>
    <d v="2024-03-14T00:00:00"/>
    <d v="2024-03-19T00:00:00"/>
    <s v="CIBI"/>
    <s v="PERSONAL RECORD"/>
    <m/>
    <n v="1013962435"/>
    <s v="MDR"/>
    <m/>
    <n v="140253982973"/>
    <s v="MDF"/>
    <m/>
    <n v="121301932253"/>
    <s v="ORUS REGISTRATION"/>
    <s v="DONE ORUS REGISTER/04.03.2024"/>
    <s v="647-444-175"/>
    <s v="N/A"/>
    <s v="N/A"/>
    <s v="N/A"/>
    <s v="N/A"/>
    <s v="N/A"/>
    <s v="N/A"/>
    <s v="YES"/>
    <s v="PHIC"/>
    <s v="POST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6"/>
    <x v="193"/>
    <x v="205"/>
    <s v="DIGAMON"/>
    <d v="1991-11-15T00:00:00"/>
    <n v="9974300090"/>
    <s v="chassychase15@gmail.com"/>
    <s v="YES"/>
    <s v="ORIGINAL NBI CLEARANCE SUBMITTED"/>
    <d v="2025-04-15T00:00:00"/>
    <d v="2024-04-15T00:00:00"/>
    <s v="YES"/>
    <d v="2024-03-13T00:00:00"/>
    <s v="NEGATIVE"/>
    <d v="2024-03-13T00:00:00"/>
    <d v="2024-03-13T00:00:00"/>
    <s v="COMPLETE"/>
    <s v="FIT TO WORK"/>
    <s v="INCOMPLETE"/>
    <s v="SCHOOL"/>
    <d v="2024-03-14T00:00:00"/>
    <d v="2024-04-08T00:00:00"/>
    <s v="CIBI"/>
    <s v="ONLINE STATIC"/>
    <m/>
    <n v="3489260604"/>
    <s v="ID"/>
    <m/>
    <n v="122014626725"/>
    <s v="MP2"/>
    <m/>
    <n v="121171646182"/>
    <s v="ORUS"/>
    <m/>
    <n v="510395705"/>
    <s v="N/A"/>
    <s v="N/A"/>
    <s v="N/A"/>
    <s v="N/A"/>
    <s v="N/A"/>
    <s v="N/A"/>
    <s v="YES"/>
    <s v="PHIC"/>
    <s v="VOTER'S ID"/>
    <s v="YES"/>
    <s v="N/A"/>
    <m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7"/>
    <x v="194"/>
    <x v="206"/>
    <s v="OLLETA"/>
    <d v="2003-10-15T00:00:00"/>
    <n v="9772939310"/>
    <s v="iceparayaoan@gmail.com"/>
    <s v="YES"/>
    <s v="ORIGINAL NBI CLEARANCE SUBMITTED"/>
    <d v="2024-06-08T00:00:00"/>
    <d v="2023-06-08T00:00:00"/>
    <s v="N/A"/>
    <s v="N/A"/>
    <s v="NEGATIVE"/>
    <d v="2024-03-01T00:00:00"/>
    <d v="2024-03-01T00:00:00"/>
    <s v="COMPLETE"/>
    <s v="FIT TO WORK"/>
    <s v="COMPLETE"/>
    <s v="FINAL REPORT"/>
    <d v="2024-03-14T00:00:00"/>
    <d v="2024-03-19T00:00:00"/>
    <s v="CIBI"/>
    <s v="PERSONAL RECORD"/>
    <m/>
    <n v="3519095697"/>
    <s v="ID"/>
    <m/>
    <n v="12660169367"/>
    <s v="MP2"/>
    <m/>
    <n v="121297282234"/>
    <s v="ORUS"/>
    <m/>
    <n v="639723475"/>
    <s v="N/A"/>
    <s v="N/A"/>
    <s v="N/A"/>
    <s v="YES"/>
    <d v="2021-12-10T00:00:00"/>
    <d v="2022-01-14T00:00:00"/>
    <s v="YES"/>
    <s v="PHIC"/>
    <s v="NBI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8"/>
    <x v="109"/>
    <x v="207"/>
    <s v="CUNANAN"/>
    <d v="1989-11-02T00:00:00"/>
    <n v="9674062118"/>
    <s v="quiambaopaulonicolle@gmail.com"/>
    <s v="YES"/>
    <s v="ORIGINAL NBI CLEARANCE SUBMITTED"/>
    <d v="2025-02-08T00:00:00"/>
    <d v="2024-02-23T00:00:00"/>
    <s v="N/A"/>
    <s v="N/A"/>
    <s v="NEGATIVE"/>
    <d v="2024-03-06T00:00:00"/>
    <d v="2024-03-06T00:00:00"/>
    <s v="COMPLETE"/>
    <s v="FIT TO WORK"/>
    <s v="COMPLETE"/>
    <s v="FINAL REPORT"/>
    <d v="2024-03-14T00:00:00"/>
    <d v="2024-03-19T00:00:00"/>
    <s v="CIBI"/>
    <s v="ONLINE STATIC"/>
    <m/>
    <n v="229566228"/>
    <s v="ID"/>
    <m/>
    <n v="70507387258"/>
    <s v="MP2"/>
    <m/>
    <n v="121171434808"/>
    <n v="2316"/>
    <m/>
    <n v="204770285"/>
    <s v="N/A"/>
    <s v="N/A"/>
    <s v="N/A"/>
    <s v="N/A"/>
    <s v="N/A"/>
    <s v="N/A"/>
    <s v="YES"/>
    <s v="UMID"/>
    <s v="VOTER'S ID"/>
    <s v="N/A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09"/>
    <x v="195"/>
    <x v="208"/>
    <s v="PINEDA"/>
    <d v="1974-05-11T00:00:00"/>
    <n v="9616431621"/>
    <s v="josephjofel21@gmail.com"/>
    <s v="YES"/>
    <s v="ORIGINAL NBI CLEARANCE SUBMITTED"/>
    <d v="2025-03-26T00:00:00"/>
    <d v="2024-04-11T00:00:00"/>
    <s v="YES"/>
    <d v="2024-03-13T00:00:00"/>
    <s v="NEGATIVE"/>
    <m/>
    <m/>
    <s v="COMPLETE"/>
    <s v="FIT TO WORK"/>
    <s v="COMPLETE"/>
    <s v="FINAL REPORT"/>
    <d v="2024-03-14T00:00:00"/>
    <d v="2024-03-19T00:00:00"/>
    <s v="CIBI"/>
    <s v="E - FORM"/>
    <m/>
    <n v="211671477"/>
    <s v="ID"/>
    <m/>
    <n v="190502238934"/>
    <s v="MP2"/>
    <m/>
    <n v="140000564620"/>
    <s v="ORUS"/>
    <m/>
    <s v="908-655-046"/>
    <s v="N/A"/>
    <s v="N/A"/>
    <s v="N/A"/>
    <s v="N/A"/>
    <s v="N/A"/>
    <s v="N/A"/>
    <s v="YES"/>
    <s v="DRIVER'S L"/>
    <s v="PASSPORT"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10"/>
    <x v="196"/>
    <x v="209"/>
    <s v="CASTRICIONES"/>
    <d v="1998-04-02T00:00:00"/>
    <n v="9686989010"/>
    <s v="kaynesalum@gmail.com"/>
    <s v="YES"/>
    <s v="ORIGINAL NBI CLEARANCE SUBMITTED"/>
    <d v="2025-01-09T00:00:00"/>
    <d v="2024-01-09T00:00:00"/>
    <s v="N/A"/>
    <s v="N/A"/>
    <s v="NEGATIVE"/>
    <d v="2024-01-09T00:00:00"/>
    <d v="2024-01-09T00:00:00"/>
    <s v="COMPLETE"/>
    <s v="FIT TO WORK"/>
    <s v="COMPLETE"/>
    <s v="FINAL REPORT"/>
    <d v="2024-03-14T00:00:00"/>
    <d v="2024-03-19T00:00:00"/>
    <s v="CIBI"/>
    <s v="PERSONAL RECORD"/>
    <m/>
    <n v="3504019154"/>
    <s v="ID"/>
    <m/>
    <n v="70260742653"/>
    <s v="MDF"/>
    <m/>
    <n v="121281800581"/>
    <s v="TIN VERIFICATION SLIP"/>
    <m/>
    <n v="385422070"/>
    <s v="N/A"/>
    <s v="N/A"/>
    <s v="N/A"/>
    <s v="N/A"/>
    <s v="N/A"/>
    <s v="N/A"/>
    <s v="YES"/>
    <s v="TIN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11"/>
    <x v="197"/>
    <x v="210"/>
    <s v="-"/>
    <d v="1999-02-16T00:00:00"/>
    <n v="9207658646"/>
    <s v="saponcharmainej@gmail.com"/>
    <s v="YES"/>
    <s v="ORIGINAL NBI CLEARANCE SUBMITTED"/>
    <d v="2025-01-09T00:00:00"/>
    <d v="2024-01-09T00:00:00"/>
    <s v="N/A"/>
    <s v="N/A"/>
    <s v="NEGATIVE"/>
    <d v="2024-01-11T00:00:00"/>
    <d v="2024-01-11T00:00:00"/>
    <s v="COMPLETE"/>
    <s v="FIT TO WORK"/>
    <s v="COMPLETE"/>
    <s v="FINAL REPORT"/>
    <d v="2024-03-14T00:00:00"/>
    <d v="2024-03-19T00:00:00"/>
    <s v="CIBI"/>
    <s v="ONLINE STATIC"/>
    <m/>
    <n v="240921871"/>
    <s v="ID"/>
    <m/>
    <n v="72525622925"/>
    <s v="MID VERIFICATION SLIP"/>
    <m/>
    <n v="121182622089"/>
    <s v="TIN VERIFICATION SLIP"/>
    <m/>
    <n v="332384409"/>
    <s v="N/A"/>
    <s v="N/A"/>
    <s v="N/A"/>
    <s v="N/A"/>
    <s v="N/A"/>
    <s v="N/A"/>
    <s v="YES"/>
    <s v="NBI"/>
    <s v="PHIC"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12"/>
    <x v="198"/>
    <x v="211"/>
    <s v="CALARA"/>
    <d v="1997-03-03T00:00:00"/>
    <n v="9192531154"/>
    <s v="rsimbulan17@gmail.com"/>
    <s v="YES"/>
    <s v="ORIGINAL NBI CLEARANCE SUBMITTED"/>
    <d v="2025-02-08T00:00:00"/>
    <d v="2024-02-08T00:00:00"/>
    <s v="N/A"/>
    <s v="N/A"/>
    <s v="NEGATIVE"/>
    <d v="2024-02-22T00:00:00"/>
    <d v="2024-02-22T00:00:00"/>
    <s v="COMPLETE"/>
    <s v="FIT TO WORK"/>
    <s v="COMPLETE"/>
    <s v="FINAL REPORT"/>
    <d v="2024-03-14T00:00:00"/>
    <d v="2024-03-19T00:00:00"/>
    <s v="CIBI"/>
    <s v="E - FORM"/>
    <m/>
    <n v="3511942858"/>
    <s v="ID"/>
    <m/>
    <n v="72532467110"/>
    <s v="MDF"/>
    <m/>
    <n v="121289768886"/>
    <s v="ID"/>
    <m/>
    <n v="376754885"/>
    <s v="N/A"/>
    <s v="N/A"/>
    <s v="N/A"/>
    <s v="YES"/>
    <d v="2021-06-24T00:00:00"/>
    <d v="2021-08-02T00:00:00"/>
    <s v="YES"/>
    <s v="PHIC"/>
    <s v="TIN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13"/>
    <x v="199"/>
    <x v="212"/>
    <s v="GARCIA"/>
    <d v="2002-11-21T00:00:00"/>
    <n v="9150531851"/>
    <s v="liaraclairetulio21@yahoo.com"/>
    <s v="YES"/>
    <s v="ORIGINAL NBI CLEARANCE SUBMITTED"/>
    <d v="2025-04-26T00:00:00"/>
    <d v="2024-05-22T00:00:00"/>
    <s v="N/A"/>
    <s v="N/A"/>
    <s v="NEGATIVE"/>
    <d v="2024-03-06T00:00:00"/>
    <d v="2024-03-06T00:00:00"/>
    <s v="COMPLETE"/>
    <s v="FIT TO WORK"/>
    <s v="COMPLETE"/>
    <s v="FINAL REPORT"/>
    <d v="2024-03-14T00:00:00"/>
    <d v="2024-04-01T00:00:00"/>
    <s v="CIBI"/>
    <s v="PERSONAL RECORD"/>
    <m/>
    <n v="248756103"/>
    <s v="ID"/>
    <m/>
    <n v="72536637312"/>
    <s v="MDF"/>
    <m/>
    <n v="121317882018"/>
    <n v="2316"/>
    <m/>
    <n v="613809722"/>
    <s v="N/A"/>
    <s v="N/A"/>
    <s v="N/A"/>
    <s v="N/A"/>
    <s v="N/A"/>
    <s v="N/A"/>
    <s v="YES"/>
    <s v="PHIC"/>
    <s v="NBI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8"/>
    <x v="9"/>
    <d v="2024-04-11T00:00:00"/>
    <n v="200"/>
    <s v=""/>
    <s v="MARIA PLATON"/>
    <n v="1"/>
    <x v="2"/>
    <s v="CLARK -VXP0091"/>
    <x v="0"/>
    <s v="ACCOUNT ASSOCIATE"/>
    <x v="0"/>
    <x v="10"/>
    <x v="0"/>
    <x v="9"/>
    <x v="214"/>
    <x v="200"/>
    <x v="213"/>
    <s v="DIZON"/>
    <d v="2000-05-22T00:00:00"/>
    <n v="9560460507"/>
    <s v="niicopaulo@gmail.com"/>
    <s v="YES"/>
    <s v="ORIGINAL NBI CLEARANCE SUBMITTED"/>
    <d v="2025-03-08T00:00:00"/>
    <d v="2024-03-08T00:00:00"/>
    <s v="N/A"/>
    <s v="N/A"/>
    <s v="NEGATIVE"/>
    <d v="2024-03-06T00:00:00"/>
    <d v="2024-03-06T00:00:00"/>
    <s v="COMPLETE"/>
    <s v="FIT TO WORK"/>
    <s v="COMPLETE"/>
    <s v="FINAL REPORT"/>
    <d v="2024-03-14T00:00:00"/>
    <d v="2024-03-19T00:00:00"/>
    <s v="CIBI"/>
    <s v="E - FORM"/>
    <m/>
    <n v="251076883"/>
    <s v="ID"/>
    <m/>
    <n v="70262795487"/>
    <s v="MDF"/>
    <m/>
    <n v="121337756826"/>
    <s v="ORUS REGISTRATION"/>
    <s v="DONE ORUS REGISTER/04.03.2024"/>
    <s v="647 -372 -884"/>
    <s v="N/A"/>
    <s v="N/A"/>
    <s v="N/A"/>
    <s v="N/A"/>
    <s v="N/A"/>
    <s v="N/A"/>
    <s v="YES"/>
    <s v="POSTAL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15"/>
    <x v="201"/>
    <x v="214"/>
    <s v="DURIA"/>
    <d v="1993-11-17T00:00:00"/>
    <n v="9157631141"/>
    <s v="erwinagdan003@gmail.com"/>
    <s v="YES"/>
    <s v="ORIGINAL NBI CLEARANCE SUBMITTED"/>
    <d v="2025-03-21T00:00:00"/>
    <d v="2024-04-05T00:00:00"/>
    <s v="N/A"/>
    <s v="N/A"/>
    <s v="NEGATIVE"/>
    <d v="2024-03-21T00:00:00"/>
    <d v="2024-03-21T00:00:00"/>
    <s v="COMPLETE"/>
    <s v="FIT TO WORK"/>
    <s v="INCOMPLETE"/>
    <s v="SCHOOL"/>
    <d v="2024-03-22T00:00:00"/>
    <d v="2024-04-01T00:00:00"/>
    <s v="CIBI"/>
    <s v="ONLINE STATIC"/>
    <m/>
    <s v="04-2679262-0"/>
    <s v="ID"/>
    <m/>
    <s v="22-000121403-9"/>
    <s v="MDF"/>
    <m/>
    <s v="1210-8412-1647"/>
    <n v="2316"/>
    <m/>
    <n v="320210685"/>
    <s v="N/A"/>
    <s v="N/A"/>
    <s v="N/A"/>
    <s v="N/A"/>
    <s v="N/A"/>
    <s v="N/A"/>
    <s v="YES"/>
    <s v="UMID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16"/>
    <x v="202"/>
    <x v="215"/>
    <s v="TOMAS"/>
    <d v="1998-12-14T00:00:00"/>
    <n v="9569306537"/>
    <s v="warrenaguilando2@gmail.com"/>
    <s v="YES"/>
    <s v="ORIGINAL NBI CLEARANCE SUBMITTED"/>
    <d v="2025-03-22T00:00:00"/>
    <d v="2024-03-22T00:00:00"/>
    <s v="N/A"/>
    <s v="N/A"/>
    <s v="NEGATIVE"/>
    <m/>
    <m/>
    <s v="COMPLETE"/>
    <s v="FIT TO WORK"/>
    <s v="COMPLETE"/>
    <s v="FINAL REPORT"/>
    <d v="2024-03-22T00:00:00"/>
    <d v="2024-03-27T00:00:00"/>
    <s v="CIBI"/>
    <s v="ONLINE STATIC"/>
    <m/>
    <s v="01-3051297-6"/>
    <s v="ID"/>
    <m/>
    <s v="06-250034355-4"/>
    <s v="MP2"/>
    <m/>
    <s v="1213-0754-6257"/>
    <s v="ORUS"/>
    <m/>
    <n v="619129319"/>
    <m/>
    <m/>
    <s v="N/A"/>
    <s v="N/A"/>
    <s v="N/A"/>
    <s v="N/A"/>
    <s v="YES"/>
    <s v="PHIC"/>
    <s v="NATIONAL ID"/>
    <m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17"/>
    <x v="203"/>
    <x v="216"/>
    <s v="MARIMLA"/>
    <d v="2004-12-30T00:00:00"/>
    <n v="9229003854"/>
    <s v="sheengab.b522@gmail.com"/>
    <s v="YES"/>
    <s v="ORIGINAL NBI CLEARANCE SUBMITTED"/>
    <d v="2025-03-15T00:00:00"/>
    <d v="2024-04-11T00:00:00"/>
    <s v="N/A"/>
    <s v="N/A"/>
    <s v="NEGATIVE"/>
    <d v="2024-03-15T00:00:00"/>
    <d v="2024-03-15T00:00:00"/>
    <s v="COMPLETE"/>
    <s v="FIT TO WORK"/>
    <s v="COMPLETE"/>
    <s v="FINAL REPORT"/>
    <d v="2024-03-22T00:00:00"/>
    <d v="2024-03-27T00:00:00"/>
    <s v="CIBI"/>
    <s v="PERSONAL RECORD"/>
    <m/>
    <s v="02-4962089-8"/>
    <s v="ID"/>
    <m/>
    <s v="07-254221141-6"/>
    <s v="MDF"/>
    <m/>
    <s v="1213-2499-5486"/>
    <s v="ORUS REGISTRATION"/>
    <s v="DONE ORUS REGISTER/04.04.2024"/>
    <n v="647464839"/>
    <s v="N/A"/>
    <s v="N/A"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18"/>
    <x v="204"/>
    <x v="217"/>
    <s v="LAYUG"/>
    <d v="2003-07-23T00:00:00"/>
    <n v="9565311193"/>
    <s v="julieannecandidato23200307@gmail.com"/>
    <s v="YES"/>
    <s v="ORIGINAL NBI CLEARANCE SUBMITTED"/>
    <d v="2025-03-22T00:00:00"/>
    <d v="2024-04-11T00:00:00"/>
    <s v="N/A"/>
    <s v="N/A"/>
    <s v="NEGATIVE"/>
    <m/>
    <m/>
    <s v="COMPLETE"/>
    <s v="FIT TO WORK"/>
    <s v="COMPLETE"/>
    <s v="FINAL REPORT"/>
    <d v="2024-03-22T00:00:00"/>
    <d v="2024-04-01T00:00:00"/>
    <s v="CIBI"/>
    <s v="PERSONAL RECORD"/>
    <m/>
    <n v="3523215528"/>
    <s v="ID"/>
    <m/>
    <n v="10268463408"/>
    <s v="MP2"/>
    <m/>
    <n v="121310225936"/>
    <s v="ORUS REGISTRATION"/>
    <s v="DONE ORUS REGISTRATION 04/19"/>
    <n v="648320198"/>
    <m/>
    <m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19"/>
    <x v="205"/>
    <x v="218"/>
    <s v="MUSNI"/>
    <d v="1988-11-16T00:00:00"/>
    <n v="9264310570"/>
    <s v="wina.yham16@gmail.com"/>
    <s v="YES"/>
    <s v="ORIGINAL NBI CLEARANCE SUBMITTED"/>
    <d v="2024-09-28T00:00:00"/>
    <d v="2023-09-28T00:00:00"/>
    <s v="N/A"/>
    <s v="N/A"/>
    <s v="NEGATIVE"/>
    <m/>
    <m/>
    <s v="COMPLETE"/>
    <s v="FIT TO WORK"/>
    <s v="INCOMPLETE"/>
    <s v="SCHOOL"/>
    <d v="2024-03-22T00:00:00"/>
    <d v="2024-04-01T00:00:00"/>
    <s v="CIBI"/>
    <s v="SS NUMBER SLIP"/>
    <m/>
    <n v="227666036"/>
    <s v="ID"/>
    <m/>
    <n v="72018889324"/>
    <s v="ID"/>
    <m/>
    <n v="121178460490"/>
    <n v="2316"/>
    <m/>
    <n v="404170084"/>
    <s v="N/A"/>
    <s v="N/A"/>
    <s v="N/A"/>
    <s v="N/A"/>
    <s v="N/A"/>
    <s v="N/A"/>
    <s v="YES"/>
    <s v="PHIC"/>
    <s v="DRIVERS LICENSE"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20"/>
    <x v="206"/>
    <x v="219"/>
    <s v="DELA CRUZ"/>
    <d v="1999-05-25T00:00:00"/>
    <n v="9461667195"/>
    <s v="gracelyneustaquio54@gmail.com"/>
    <s v="YES"/>
    <s v="ORIGINAL NBI CLEARANCE SUBMITTED"/>
    <d v="2025-03-19T00:00:00"/>
    <d v="2024-03-19T00:00:00"/>
    <s v="N/A"/>
    <s v="N/A"/>
    <s v="NEGATIVE"/>
    <m/>
    <m/>
    <s v="COMPLETE"/>
    <s v="FIT TO WORK"/>
    <s v="COMPLETE"/>
    <s v="FINAL REPORT"/>
    <d v="2024-03-22T00:00:00"/>
    <d v="2024-04-01T00:00:00"/>
    <s v="CIBI"/>
    <s v="PERSONAL RECORD"/>
    <m/>
    <s v="02-4701102-7"/>
    <s v="ID"/>
    <m/>
    <s v="07-251250363-3"/>
    <s v="MDF"/>
    <m/>
    <s v="1213-0163-8788"/>
    <s v="ID"/>
    <m/>
    <s v="375-865-371"/>
    <m/>
    <m/>
    <s v="N/A"/>
    <s v="N/A"/>
    <s v="N/A"/>
    <s v="N/A"/>
    <s v="YES"/>
    <s v="TIN"/>
    <s v="NATIONAL ID"/>
    <s v="YES"/>
    <m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21"/>
    <x v="207"/>
    <x v="220"/>
    <s v="-"/>
    <d v="1997-11-26T00:00:00"/>
    <n v="9955071424"/>
    <s v="marvingallardo0126@gmail.com"/>
    <s v="YES"/>
    <s v="ORIGINAL NBI CLEARANCE SUBMITTED"/>
    <d v="2025-03-21T00:00:00"/>
    <d v="2024-04-11T00:00:00"/>
    <s v="N/A"/>
    <s v="N/A"/>
    <s v="NEGATIVE"/>
    <d v="2024-03-21T00:00:00"/>
    <d v="2024-03-21T00:00:00"/>
    <s v="COMPLETE"/>
    <s v="FIT TO WORK"/>
    <s v="COMPLETE"/>
    <s v="FINAL REPORT"/>
    <d v="2024-03-22T00:00:00"/>
    <d v="2024-04-01T00:00:00"/>
    <s v="CIBI"/>
    <s v="PERSONAL RECORD"/>
    <m/>
    <s v="02-4346756-5"/>
    <s v="MDR"/>
    <m/>
    <s v="07-051138711-4"/>
    <s v="MDF"/>
    <m/>
    <s v="1212-2695-8160"/>
    <s v="TIN VERIFICATION SLIP"/>
    <m/>
    <n v="347238084"/>
    <m/>
    <m/>
    <s v="N/A"/>
    <s v="N/A"/>
    <s v="N/A"/>
    <s v="N/A"/>
    <s v="YES"/>
    <s v="UM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0"/>
    <x v="2"/>
    <s v="CLARK -VXP0091"/>
    <x v="1"/>
    <s v="ACCOUNT ASSOCIATE"/>
    <x v="0"/>
    <x v="11"/>
    <x v="0"/>
    <x v="10"/>
    <x v="222"/>
    <x v="208"/>
    <x v="221"/>
    <s v="DINGAL"/>
    <d v="2001-04-30T00:00:00"/>
    <n v="9694598226"/>
    <s v="csjgonzales01@gmail.com"/>
    <s v="YES"/>
    <s v="ORIGINAL NBI CLEARANCE SUBMITTED"/>
    <d v="2025-03-13T00:00:00"/>
    <d v="2024-04-02T00:00:00"/>
    <s v="N/A"/>
    <s v="N/A"/>
    <s v="NEGATIVE"/>
    <d v="2024-03-13T00:00:00"/>
    <d v="2024-03-13T00:00:00"/>
    <s v="COMPLETE"/>
    <s v="FIT TO WORK"/>
    <s v="COMPLETE"/>
    <s v="FINAL REPORT"/>
    <d v="2024-03-22T00:00:00"/>
    <d v="2024-04-01T00:00:00"/>
    <s v="CIBI"/>
    <s v="PERSONAL RECORD"/>
    <m/>
    <s v="02-5116540-6"/>
    <s v="ID"/>
    <m/>
    <s v="07-026280068-5"/>
    <s v="MDF"/>
    <m/>
    <s v="1213-3824-1423"/>
    <m/>
    <s v=" WILL NOT CONTINUE FOR TRAINING"/>
    <m/>
    <s v="N/A"/>
    <s v="N/A"/>
    <s v="N/A"/>
    <s v="N/A"/>
    <s v="N/A"/>
    <s v="N/A"/>
    <s v="YES"/>
    <s v="INVALID/NO MIDDLE NAME"/>
    <s v="INVALID/NO MIDDLE NAM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Apr"/>
    <x v="9"/>
    <x v="10"/>
    <d v="2024-04-19T00:00:00"/>
    <n v="192"/>
    <s v=""/>
    <s v="MARIA PLATON"/>
    <n v="0"/>
    <x v="2"/>
    <s v="CLARK -VXP0091"/>
    <x v="1"/>
    <s v="ACCOUNT ASSOCIATE"/>
    <x v="0"/>
    <x v="11"/>
    <x v="0"/>
    <x v="10"/>
    <x v="223"/>
    <x v="209"/>
    <x v="222"/>
    <s v="TOMANGOG"/>
    <d v="1999-01-28T00:00:00"/>
    <n v="9073449759"/>
    <s v="ignaciodarian0000@gmail.com"/>
    <s v="YES"/>
    <s v="ORIGINAL NBI CLEARANCE SUBMITTED"/>
    <d v="2024-03-22T00:00:00"/>
    <d v="2024-03-22T00:00:00"/>
    <s v="N/A"/>
    <s v="N/A"/>
    <s v="NEGATIVE"/>
    <m/>
    <m/>
    <s v="COMPLETE"/>
    <s v="FIT TO WORK"/>
    <s v="COMPLETE"/>
    <s v="FINAL REPORT"/>
    <d v="2024-03-22T00:00:00"/>
    <d v="2024-04-01T00:00:00"/>
    <s v="CIBI"/>
    <m/>
    <m/>
    <m/>
    <s v="ID"/>
    <m/>
    <s v="07-251603454-9"/>
    <s v="MP2"/>
    <m/>
    <s v="1212-6676-1896"/>
    <m/>
    <s v=" WILL NOT CONTINUE FOR TRAINING"/>
    <m/>
    <m/>
    <m/>
    <s v="N/A"/>
    <s v="N/A"/>
    <s v="N/A"/>
    <s v="N/A"/>
    <s v="YES"/>
    <s v="PASSPORT"/>
    <s v="DRIVERS LICENS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11T00:00:00"/>
    <m/>
    <m/>
    <s v="DONE AUDIT"/>
    <s v="ENDORSED TO HRIS"/>
    <m/>
    <m/>
    <m/>
    <n v="1"/>
    <n v="1"/>
    <n v="1"/>
    <n v="1"/>
    <n v="1"/>
    <n v="0"/>
    <n v="1"/>
    <n v="1"/>
    <n v="0"/>
    <n v="1"/>
    <n v="1"/>
    <n v="0"/>
    <n v="1"/>
    <n v="1"/>
    <n v="1"/>
    <n v="0"/>
    <m/>
    <x v="2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24"/>
    <x v="210"/>
    <x v="220"/>
    <s v="BALUYUT"/>
    <d v="1988-01-18T00:00:00"/>
    <n v="9094383711"/>
    <s v="marvin34lavarias@gmail.com"/>
    <s v="YES"/>
    <s v="ORIGINAL NBI CLEARANCE SUBMITTED"/>
    <d v="2025-03-22T00:00:00"/>
    <d v="2024-04-12T00:00:00"/>
    <s v="N/A"/>
    <s v="N/A"/>
    <s v="NEGATIVE"/>
    <m/>
    <m/>
    <s v="COMPLETE"/>
    <s v="FIT TO WORK"/>
    <s v="COMPLETE"/>
    <s v="FINAL REPORT"/>
    <d v="2024-03-22T00:00:00"/>
    <d v="2024-03-27T00:00:00"/>
    <s v="CIBI"/>
    <s v="ONLINE STATIC"/>
    <m/>
    <s v="02-2268917-3"/>
    <s v="ID"/>
    <m/>
    <s v="07-050559219-9"/>
    <s v="ID"/>
    <m/>
    <s v="1210-2616 -6493"/>
    <s v="TIN VERIFICATION SLIP"/>
    <m/>
    <s v="292-275-777"/>
    <s v="N/A"/>
    <s v="N/A"/>
    <s v="N/A"/>
    <s v="N/A"/>
    <s v="N/A"/>
    <s v="N/A"/>
    <s v="YES"/>
    <s v="BARANGAY ID"/>
    <s v="PAGIBIG LOYALTY CAR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25"/>
    <x v="211"/>
    <x v="223"/>
    <s v="PALMONE"/>
    <d v="2001-05-17T00:00:00"/>
    <n v="9517582374"/>
    <s v="Romelpalmones17@gmail.com"/>
    <s v="YES"/>
    <s v="ORIGINAL NBI CLEARANCE SUBMITTED"/>
    <d v="2025-03-21T00:00:00"/>
    <d v="2024-03-25T00:00:00"/>
    <s v="N/A"/>
    <s v="N/A"/>
    <s v="NEGATIVE"/>
    <d v="2024-03-21T00:00:00"/>
    <d v="2024-03-21T00:00:00"/>
    <s v="COMPLETE"/>
    <s v="FIT TO WORK"/>
    <s v="ENDORSED "/>
    <s v="PENDING RESULT - 10.12 STILL NO RESULT"/>
    <d v="2024-03-22T00:00:00"/>
    <m/>
    <s v="CIBI"/>
    <s v="PERSONAL RECORD"/>
    <m/>
    <s v="02-4614653-7"/>
    <s v="ID"/>
    <m/>
    <s v="07-026000691-4"/>
    <s v="MP2"/>
    <m/>
    <n v="121256738782"/>
    <s v="ORUS"/>
    <m/>
    <n v="647464798"/>
    <s v="N/A"/>
    <s v="N/A"/>
    <s v="N/A"/>
    <s v="N/A"/>
    <s v="N/A"/>
    <s v="N/A"/>
    <s v="YES"/>
    <s v="INVALID/NEED SIGN"/>
    <s v="INVALID/NEED SIGN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26"/>
    <x v="212"/>
    <x v="224"/>
    <s v="MORANTE"/>
    <d v="2002-09-23T00:00:00"/>
    <n v="9387956250"/>
    <s v="marquitamarkjerwin@gmail.com"/>
    <s v="YES"/>
    <s v="ORIGINAL NBI CLEARANCE SUBMITTED"/>
    <d v="2024-09-07T00:00:00"/>
    <d v="2024-09-07T00:00:00"/>
    <s v="N/A"/>
    <s v="N/A"/>
    <s v="NEGATIVE"/>
    <d v="2024-03-22T00:00:00"/>
    <d v="2024-03-22T00:00:00"/>
    <s v="COMPLETE"/>
    <s v="FIT TO WORK"/>
    <s v="COMPLETE"/>
    <s v="FINAL REPORT"/>
    <d v="2024-03-22T00:00:00"/>
    <d v="2024-03-27T00:00:00"/>
    <s v="CIBI"/>
    <s v="PERSONAL RECORD"/>
    <m/>
    <s v="02-4996818-1"/>
    <s v="ID"/>
    <m/>
    <s v="09-250367550-3"/>
    <s v="MDF"/>
    <m/>
    <s v="1213-2811-4856"/>
    <s v="ORUS REGISTRATION"/>
    <s v="ASKING FOR SENDING A PROOF WITH ORUS LOGO"/>
    <n v="647865486"/>
    <s v="N/A"/>
    <s v="N/A"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27"/>
    <x v="213"/>
    <x v="225"/>
    <s v="JUNIO"/>
    <d v="2001-01-20T00:00:00"/>
    <n v="9217540858"/>
    <s v="bradyjonesxoxo@gmail.com"/>
    <s v="YES"/>
    <s v="ORIGINAL NBI CLEARANCE SUBMITTED"/>
    <d v="2025-04-05T00:00:00"/>
    <d v="2024-04-26T00:00:00"/>
    <s v="N/A"/>
    <s v="N/A"/>
    <s v="NEGATIVE"/>
    <d v="2024-03-19T00:00:00"/>
    <d v="2024-03-20T00:00:00"/>
    <s v="COMPLETE"/>
    <s v="FIT TO WORK"/>
    <s v="COMPLETE"/>
    <s v="FINAL REPORT"/>
    <d v="2024-03-22T00:00:00"/>
    <d v="2024-03-27T00:00:00"/>
    <s v="CIBI"/>
    <s v="SS NUMBER SLIP"/>
    <m/>
    <s v="34-9625343-9"/>
    <s v="MDR"/>
    <m/>
    <s v="05-050320518-9"/>
    <s v="MDF"/>
    <m/>
    <s v="1212-7302-7880"/>
    <s v="ORUS"/>
    <m/>
    <s v="389-715-000"/>
    <s v="N/A"/>
    <s v="N/A"/>
    <s v="N/A"/>
    <s v="N/A"/>
    <s v="N/A"/>
    <s v="N/A"/>
    <s v="YES"/>
    <s v="PHIC"/>
    <s v="BARANGAY ID"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28"/>
    <x v="214"/>
    <x v="226"/>
    <s v="GOZUM"/>
    <d v="2001-02-06T00:00:00"/>
    <n v="9946134523"/>
    <s v="narrajamaica@gmail.com"/>
    <s v="YES"/>
    <s v="ORIGINAL NBI CLEARANCE SUBMITTED"/>
    <d v="2024-10-25T00:00:00"/>
    <d v="2023-10-25T00:00:00"/>
    <s v="N/A"/>
    <s v="N/A"/>
    <s v="NEGATIVE"/>
    <d v="2024-03-16T00:00:00"/>
    <d v="2024-03-16T00:00:00"/>
    <s v="COMPLETE"/>
    <s v="FIT TO WORK"/>
    <s v="COMPLETE"/>
    <s v="FINAL REPORT"/>
    <d v="2024-03-22T00:00:00"/>
    <d v="2024-03-27T00:00:00"/>
    <s v="CIBI"/>
    <s v="E - FORM"/>
    <m/>
    <s v="02-5029381-6"/>
    <s v="ID"/>
    <m/>
    <s v="07-026256166-4"/>
    <s v="MDF"/>
    <m/>
    <s v="1213-3094-6602"/>
    <s v="ORUS REGISTRATION"/>
    <s v="DONE ORUS REGISTRATION 04.12"/>
    <n v="647865970"/>
    <s v="YES"/>
    <s v="YES"/>
    <s v="N/A"/>
    <s v="N/A"/>
    <s v="N/A"/>
    <s v="N/A"/>
    <s v="YES"/>
    <s v="NBI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Apr"/>
    <x v="9"/>
    <x v="10"/>
    <d v="2024-04-19T00:00:00"/>
    <n v="192"/>
    <s v=""/>
    <s v="MARIA PLATON"/>
    <n v="0"/>
    <x v="2"/>
    <s v="CLARK -VXP0091"/>
    <x v="1"/>
    <s v="ACCOUNT ASSOCIATE"/>
    <x v="0"/>
    <x v="11"/>
    <x v="0"/>
    <x v="10"/>
    <x v="229"/>
    <x v="86"/>
    <x v="227"/>
    <s v="SIMON"/>
    <d v="1995-07-31T00:00:00"/>
    <n v="9365342359"/>
    <s v="jlsn731@gmail.com"/>
    <s v="NO HIT - RECEIPT"/>
    <s v="APRIL 10 RELEASE / DIDN'T CONTINUE HIS TRAINING / ACCORDING TO NAVARRO HIMSELF, HE'S NOT WITH VXI ANYMORE 04.17"/>
    <m/>
    <m/>
    <s v="N/A"/>
    <s v="N/A"/>
    <s v="NEGATIVE"/>
    <m/>
    <m/>
    <s v="COMPLETE"/>
    <s v="FIT TO WORK"/>
    <s v="INCOMPLETE"/>
    <s v="SCHOOL"/>
    <d v="2024-03-22T00:00:00"/>
    <d v="2024-03-27T00:00:00"/>
    <s v="CIBI"/>
    <s v="ONLINE STATIC"/>
    <m/>
    <n v="241591925"/>
    <s v="ID"/>
    <m/>
    <n v="70258367926"/>
    <s v="MP2"/>
    <m/>
    <s v="1211-9362-1656"/>
    <s v="ORUS"/>
    <m/>
    <n v="487971471"/>
    <m/>
    <m/>
    <s v="N/A"/>
    <s v="N/A"/>
    <s v="N/A"/>
    <s v="N/A"/>
    <s v="YES"/>
    <s v="DRIVERS LICENSE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0"/>
    <n v="1"/>
    <n v="1"/>
    <n v="1"/>
    <n v="1"/>
    <n v="1"/>
    <n v="1"/>
    <n v="1"/>
    <n v="1"/>
    <n v="1"/>
    <n v="0"/>
    <n v="1"/>
    <n v="1"/>
    <n v="1"/>
    <n v="0"/>
    <m/>
    <x v="1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0"/>
    <x v="215"/>
    <x v="228"/>
    <s v="ROSILLO"/>
    <d v="2001-02-13T00:00:00"/>
    <n v="9922236857"/>
    <s v="keithpamintuan1c@gmail..com"/>
    <s v="YES"/>
    <s v="ORIGINAL NBI CLEARANCE SUBMITTED"/>
    <d v="2024-11-10T00:00:00"/>
    <d v="2023-11-10T00:00:00"/>
    <s v="N/A"/>
    <s v="N/A"/>
    <s v="NEGATIVE"/>
    <m/>
    <m/>
    <s v="COMPLETE"/>
    <s v="FIT TO WORK"/>
    <s v="COMPLETE"/>
    <s v="FINAL REPORT"/>
    <d v="2024-03-22T00:00:00"/>
    <d v="2024-03-27T00:00:00"/>
    <s v="CIBI"/>
    <s v="E - FORM"/>
    <m/>
    <s v="35-1292529-8"/>
    <s v="ID"/>
    <m/>
    <s v="07-250704350-0"/>
    <s v="ID"/>
    <m/>
    <s v="1212-8136-9145"/>
    <s v="ID"/>
    <m/>
    <s v="382-878-369"/>
    <s v="N/A"/>
    <s v="N/A"/>
    <s v="N/A"/>
    <s v="N/A"/>
    <s v="N/A"/>
    <s v="N/A"/>
    <s v="YES"/>
    <s v="TIN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1"/>
    <x v="88"/>
    <x v="229"/>
    <s v="PINGAL"/>
    <d v="2002-04-30T00:00:00"/>
    <n v="9634271129"/>
    <s v="parasiparansis@gmail.com"/>
    <s v="YES"/>
    <s v="ORIGINAL NBI CLEARANCE SUBMITTED"/>
    <d v="2025-03-21T00:00:00"/>
    <d v="2024-04-11T00:00:00"/>
    <s v="N/A"/>
    <s v="N/A"/>
    <s v="NEGATIVE"/>
    <d v="2024-03-21T00:00:00"/>
    <d v="2024-03-21T00:00:00"/>
    <s v="COMPLETE"/>
    <s v="FIT TO WORK"/>
    <s v="COMPLETE"/>
    <s v="FINAL REPORT"/>
    <d v="2024-03-22T00:00:00"/>
    <d v="2024-03-27T00:00:00"/>
    <s v="CIBI"/>
    <s v="ONLINE STATIC"/>
    <m/>
    <s v="35-1845259-0"/>
    <s v="ID"/>
    <m/>
    <n v="70261278659"/>
    <s v="MDF"/>
    <m/>
    <s v="1212-9651-2520"/>
    <s v="ORUS REGISTRATION"/>
    <s v="DONE ORUS REGISTER/04.04.2024"/>
    <n v="647450375"/>
    <s v="N/A"/>
    <s v="N/A"/>
    <s v="N/A"/>
    <s v="N/A"/>
    <s v="N/A"/>
    <s v="N/A"/>
    <s v="YES"/>
    <s v="BARANGAY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2"/>
    <x v="216"/>
    <x v="230"/>
    <s v="CALIWAG"/>
    <d v="1994-03-27T00:00:00"/>
    <n v="9262645780"/>
    <s v="wencesspilartac@gmail.com"/>
    <s v="YES"/>
    <s v="ORIGINAL NBI CLEARANCE SUBMITTED"/>
    <d v="2025-03-20T00:00:00"/>
    <d v="2024-03-20T00:00:00"/>
    <s v="N/A"/>
    <s v="N/A"/>
    <s v="NEGATIVE"/>
    <d v="2024-03-19T00:00:00"/>
    <d v="2024-03-20T00:00:00"/>
    <s v="COMPLETE"/>
    <s v="FIT TO WORK"/>
    <s v="COMPLETE"/>
    <s v="FINAL REPORT"/>
    <d v="2024-03-22T00:00:00"/>
    <d v="2024-04-01T00:00:00"/>
    <s v="CIBI"/>
    <s v="SS NUMBER SLIP"/>
    <m/>
    <s v="01-2693861-6"/>
    <s v="MDR"/>
    <m/>
    <s v="04-025353962-5"/>
    <s v="ID"/>
    <m/>
    <s v="1213-0870-3542"/>
    <s v="1904 FORM"/>
    <m/>
    <s v="615-524-482"/>
    <s v="N/A"/>
    <s v="N/A"/>
    <s v="N/A"/>
    <s v="N/A"/>
    <s v="N/A"/>
    <s v="N/A"/>
    <s v="YES"/>
    <s v="VOTERS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d v="2024-09-18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3"/>
    <x v="217"/>
    <x v="231"/>
    <s v="TURLA"/>
    <d v="2004-05-20T00:00:00"/>
    <n v="9942852975"/>
    <s v="ramosangelieturla@gmail.com"/>
    <s v="YES"/>
    <s v="ORIGINAL NBI CLEARANCE SUBMITTED"/>
    <d v="2024-09-04T00:00:00"/>
    <d v="2023-09-19T00:00:00"/>
    <s v="N/A"/>
    <s v="N/A"/>
    <s v="NEGATIVE"/>
    <d v="2024-03-16T00:00:00"/>
    <d v="2024-03-16T00:00:00"/>
    <s v="COMPLETE"/>
    <s v="FIT TO WORK"/>
    <s v="COMPLETE"/>
    <s v="FINAL REPORT"/>
    <d v="2024-03-22T00:00:00"/>
    <d v="2024-04-01T00:00:00"/>
    <s v="CIBI"/>
    <s v="PERSONAL RECORD"/>
    <m/>
    <s v="02-4992962-5"/>
    <s v="MDR"/>
    <m/>
    <s v="07-252153301-4"/>
    <s v="MDF"/>
    <m/>
    <n v="121328071605"/>
    <s v="1904 FORM"/>
    <m/>
    <s v="633-318-406"/>
    <s v="N/A"/>
    <s v="N/A"/>
    <s v="N/A"/>
    <s v="N/A"/>
    <s v="N/A"/>
    <s v="N/A"/>
    <s v="YES"/>
    <s v="PHIC"/>
    <s v="POSTA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4"/>
    <x v="218"/>
    <x v="232"/>
    <s v="REYES"/>
    <d v="2001-12-26T00:00:00"/>
    <n v="9469284937"/>
    <s v="rb.rigor101021@gmail.com"/>
    <s v="YES"/>
    <s v="ORIGINAL NBI CLEARANCE SUBMITTED"/>
    <d v="2024-05-22T00:00:00"/>
    <d v="2023-05-31T00:00:00"/>
    <s v="N/A"/>
    <s v="N/A"/>
    <s v="NEGATIVE"/>
    <m/>
    <m/>
    <s v="COMPLETE"/>
    <s v="FIT TO WORK"/>
    <s v="COMPLETE"/>
    <s v="FINAL REPORT"/>
    <d v="2024-03-22T00:00:00"/>
    <d v="2024-04-01T00:00:00"/>
    <s v="CIBI"/>
    <s v="ONLINE STATIC"/>
    <m/>
    <s v="35-0343001-9"/>
    <s v="ID"/>
    <m/>
    <s v="07-252723850-2"/>
    <s v="MP2"/>
    <m/>
    <s v="1212-9044-2471"/>
    <n v="2316"/>
    <m/>
    <s v="633-391-989"/>
    <s v="N/A"/>
    <s v="N/A"/>
    <s v="N/A"/>
    <s v="N/A"/>
    <s v="N/A"/>
    <s v="N/A"/>
    <s v="YES"/>
    <s v="PASSPORT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5"/>
    <x v="219"/>
    <x v="233"/>
    <s v="ONGKIKO"/>
    <d v="2002-12-04T00:00:00"/>
    <n v="9097861578"/>
    <s v="ongkikoivan@gmail.com"/>
    <s v="YES"/>
    <s v="ORIGINAL NBI CLEARANCE SUBMITTED"/>
    <d v="2025-02-02T00:00:00"/>
    <d v="2024-02-20T00:00:00"/>
    <s v="N/A"/>
    <s v="N/A"/>
    <s v="NEGATIVE"/>
    <m/>
    <m/>
    <s v="COMPLETE"/>
    <s v="FIT TO WORK"/>
    <s v="COMPLETE"/>
    <s v="FINAL REPORT"/>
    <d v="2024-03-22T00:00:00"/>
    <d v="2024-03-30T00:00:00"/>
    <s v="CIBI"/>
    <s v="PERSONAL RECORD"/>
    <m/>
    <n v="248639945"/>
    <s v="ID"/>
    <m/>
    <n v="62503972323"/>
    <s v="MDF"/>
    <m/>
    <n v="121316701177"/>
    <s v="ORUS REGISTRATION"/>
    <s v="DONE ORUS REGISTER/04.04.2024"/>
    <n v="647566677"/>
    <s v="N/A"/>
    <s v="N/A"/>
    <s v="N/A"/>
    <s v="N/A"/>
    <s v="N/A"/>
    <s v="N/A"/>
    <s v="YES"/>
    <s v="NATIONAL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6"/>
    <x v="139"/>
    <x v="234"/>
    <s v="DAVID"/>
    <d v="2001-10-13T00:00:00"/>
    <n v="9391367867"/>
    <s v="dwayne13austin@gmail.com"/>
    <s v="YES"/>
    <s v="ORIGINAL NBI CLEARANCE SUBMITTED"/>
    <d v="2025-04-15T00:00:00"/>
    <d v="2024-04-26T00:00:00"/>
    <s v="N/A"/>
    <s v="N/A"/>
    <s v="NEGATIVE"/>
    <d v="2024-03-20T00:00:00"/>
    <d v="2024-03-20T00:00:00"/>
    <s v="COMPLETE"/>
    <s v="FIT TO WORK"/>
    <s v="INCOMPLETE"/>
    <s v="SCHOOL"/>
    <d v="2024-03-22T00:00:00"/>
    <d v="2024-03-30T00:00:00"/>
    <s v="CIBI"/>
    <s v="ONLINE STATIC"/>
    <m/>
    <s v="35-1180276-5"/>
    <s v="MDR"/>
    <m/>
    <s v="07-026098325-1"/>
    <s v="MDF"/>
    <m/>
    <s v="1212-8929-0596"/>
    <s v="TIN VERIFICATION SLIP"/>
    <m/>
    <n v="631642393"/>
    <s v="N/A"/>
    <s v="N/A"/>
    <s v="N/A"/>
    <s v="N/A"/>
    <s v="N/A"/>
    <s v="N/A"/>
    <s v="YES"/>
    <s v="BARANGAY ID"/>
    <s v="PASSPORT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7"/>
    <x v="220"/>
    <x v="235"/>
    <s v="SALIH"/>
    <d v="2001-04-15T00:00:00"/>
    <n v="9669988836"/>
    <s v="evelynjunio1616@gmail.com"/>
    <s v="YES"/>
    <s v="ORIGINAL NBI CLEARANCE SUBMITTED"/>
    <d v="2025-03-21T00:00:00"/>
    <d v="2024-04-11T00:00:00"/>
    <s v="N/A"/>
    <s v="N/A"/>
    <s v="NEGATIVE"/>
    <d v="2024-03-19T00:00:00"/>
    <d v="2024-03-19T00:00:00"/>
    <s v="COMPLETE"/>
    <s v="FIT TO WORK"/>
    <s v="COMPLETE"/>
    <s v="FINAL REPORT"/>
    <d v="2024-03-22T00:00:00"/>
    <d v="2024-03-30T00:00:00"/>
    <s v="CIBI"/>
    <s v="PERSONAL RECORD"/>
    <m/>
    <s v="34-8729409-6"/>
    <s v="MDR"/>
    <m/>
    <n v="70260045154"/>
    <s v="MDF"/>
    <m/>
    <s v="1212-8049-6112"/>
    <s v="ID"/>
    <m/>
    <s v="386-970-387"/>
    <s v="N/A"/>
    <s v="N/A"/>
    <s v="N/A"/>
    <s v="N/A"/>
    <s v="N/A"/>
    <s v="N/A"/>
    <s v="YES"/>
    <s v="BARANGAY ID"/>
    <s v="TIN"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8"/>
    <x v="221"/>
    <x v="236"/>
    <s v="MACALINO"/>
    <d v="2001-11-13T00:00:00"/>
    <n v="9385803148"/>
    <s v="shiellasiron@gmail.com"/>
    <s v="YES"/>
    <s v="ORIGINAL NBI CLEARANCE SUBMITTED"/>
    <d v="2025-03-19T00:00:00"/>
    <d v="2024-03-19T00:00:00"/>
    <s v="N/A"/>
    <s v="N/A"/>
    <s v="NEGATIVE"/>
    <d v="2024-02-28T00:00:00"/>
    <d v="2024-02-28T00:00:00"/>
    <s v="COMPLETE"/>
    <s v="FIT TO WORK"/>
    <s v="COMPLETE"/>
    <s v="FINAL REPORT"/>
    <d v="2024-03-22T00:00:00"/>
    <d v="2024-04-01T00:00:00"/>
    <s v="CIBI"/>
    <s v="VERIFICATION SLIP"/>
    <m/>
    <n v="3495876697"/>
    <s v="ID"/>
    <m/>
    <s v="07-252423744-0"/>
    <s v="MDF"/>
    <m/>
    <n v="121277805507"/>
    <s v="ORUS"/>
    <m/>
    <n v="387361212"/>
    <s v="N/A"/>
    <s v="N/A"/>
    <s v="N/A"/>
    <s v="N/A"/>
    <s v="N/A"/>
    <s v="N/A"/>
    <s v="YES"/>
    <s v="BARANGAY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9"/>
    <x v="10"/>
    <d v="2024-04-19T00:00:00"/>
    <n v="192"/>
    <s v=""/>
    <s v="MARIA PLATON"/>
    <n v="1"/>
    <x v="2"/>
    <s v="CLARK -VXP0091"/>
    <x v="0"/>
    <s v="ACCOUNT ASSOCIATE"/>
    <x v="0"/>
    <x v="11"/>
    <x v="0"/>
    <x v="10"/>
    <x v="239"/>
    <x v="222"/>
    <x v="237"/>
    <s v="PEREZ"/>
    <d v="1995-02-11T00:00:00"/>
    <n v="9639961881"/>
    <s v="vega.nimpha@gmail.com"/>
    <s v="YES"/>
    <s v="ORIGINAL NBI CLEARANCE SUBMITTED"/>
    <d v="2025-03-22T00:00:00"/>
    <d v="2024-03-22T00:00:00"/>
    <s v="N/A"/>
    <s v="N/A"/>
    <s v="NEGATIVE"/>
    <m/>
    <m/>
    <s v="COMPLETE"/>
    <s v="FIT TO WORK"/>
    <s v="COMPLETE"/>
    <s v="FINAL REPORT"/>
    <d v="2023-03-22T00:00:00"/>
    <d v="2024-03-27T00:00:00"/>
    <s v="CIBI"/>
    <s v="ONLINE STATIC"/>
    <m/>
    <n v="238706655"/>
    <s v="ID"/>
    <m/>
    <s v="07-050989389-4"/>
    <s v="MDF"/>
    <m/>
    <n v="121154171568"/>
    <s v="TIN VERIFICATION SLIP"/>
    <m/>
    <n v="475013569"/>
    <s v="N/A"/>
    <s v="N/A"/>
    <s v="N/A"/>
    <s v="N/A"/>
    <s v="N/A"/>
    <s v="N/A"/>
    <s v="YES"/>
    <s v="NATIONAL ID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0"/>
    <x v="223"/>
    <x v="238"/>
    <s v="URBANO"/>
    <d v="1985-07-02T00:00:00"/>
    <n v="9275339374"/>
    <s v="maritesurbanoaquino07@gmail.com"/>
    <s v="YES"/>
    <s v="ORIGINAL NBI CLEARANCE SUBMITTED"/>
    <d v="2025-03-25T00:00:00"/>
    <d v="2024-04-08T00:00:00"/>
    <s v="N/A"/>
    <s v="N/A"/>
    <s v="NEGATIVE"/>
    <d v="2024-03-18T00:00:00"/>
    <d v="2024-03-18T00:00:00"/>
    <s v="COMPLETE"/>
    <s v="FIT TO WORK"/>
    <s v="COMPLETE"/>
    <s v="FINAL REPORT"/>
    <d v="2024-03-27T00:00:00"/>
    <d v="2024-04-03T00:00:00"/>
    <s v="CIBI"/>
    <s v="ONLINE STATIC"/>
    <m/>
    <n v="221511967"/>
    <s v="ID"/>
    <m/>
    <n v="70503477473"/>
    <s v="ID"/>
    <m/>
    <n v="107000607523"/>
    <s v="ID"/>
    <m/>
    <n v="356808577"/>
    <s v="N/A"/>
    <s v="N/A"/>
    <s v="N/A"/>
    <s v="N/A"/>
    <s v="N/A"/>
    <s v="N/A"/>
    <s v="YES"/>
    <s v="PAG IBIG ID"/>
    <s v="UM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1"/>
    <x v="224"/>
    <x v="239"/>
    <s v="SANTOS"/>
    <d v="2000-05-27T00:00:00"/>
    <n v="9123389231"/>
    <s v="reysterjoshuabalaga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3-27T00:00:00"/>
    <d v="2024-04-03T00:00:00"/>
    <s v="CIBI"/>
    <s v="PERSONAL RECORD"/>
    <m/>
    <n v="247027082"/>
    <s v="ID"/>
    <m/>
    <n v="72514709662"/>
    <s v="MDF"/>
    <m/>
    <n v="121301791845"/>
    <s v="ID"/>
    <m/>
    <n v="619059475"/>
    <s v="N/A"/>
    <s v="N/A"/>
    <s v="N/A"/>
    <s v="N/A"/>
    <s v="N/A"/>
    <s v="N/A"/>
    <s v="YES"/>
    <s v="TIN ID 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2"/>
    <x v="225"/>
    <x v="240"/>
    <s v="DIRECTO"/>
    <d v="1978-11-04T00:00:00"/>
    <n v="9452065277"/>
    <s v="maricelbaldivicio14@gmail.com"/>
    <s v="YES"/>
    <s v="ORIGINAL NBI CLEARANCE SUBMITTED"/>
    <d v="2024-10-27T00:00:00"/>
    <d v="2023-10-27T00:00:00"/>
    <s v="N/A"/>
    <s v="N/A"/>
    <s v="NEGATIVE"/>
    <d v="2024-03-08T00:00:00"/>
    <d v="2024-03-08T00:00:00"/>
    <s v="COMPLETE"/>
    <s v="FIT TO WORK"/>
    <s v="COMPLETE"/>
    <s v="FINAL REPORT"/>
    <d v="2024-03-27T00:00:00"/>
    <d v="2024-04-03T00:00:00"/>
    <s v="CIBI"/>
    <s v="E - FORM"/>
    <m/>
    <n v="3343684258"/>
    <s v="ID"/>
    <m/>
    <n v="52017155628"/>
    <s v="MDF"/>
    <m/>
    <n v="121332457777"/>
    <s v="DIGITAL ID"/>
    <m/>
    <n v="640028894"/>
    <s v="N/A"/>
    <s v="N/A"/>
    <s v="N/A"/>
    <s v="N/A"/>
    <s v="N/A"/>
    <s v="N/A"/>
    <s v="YES"/>
    <s v="DRIVER'S L"/>
    <s v="PAGIBIG ID"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3"/>
    <x v="226"/>
    <x v="241"/>
    <s v="IBARRA"/>
    <d v="1996-11-04T00:00:00"/>
    <n v="9501708304"/>
    <s v="mariellcanedo@gmail.com"/>
    <s v="YES"/>
    <s v="ORIGINAL NBI CLEARANCE SUBMITTED"/>
    <d v="2025-03-25T00:00:00"/>
    <d v="2024-03-25T00:00:00"/>
    <s v="N/A"/>
    <s v="N/A"/>
    <s v="NEGATIVE"/>
    <d v="2024-03-26T00:00:00"/>
    <d v="2024-03-26T00:00:00"/>
    <s v="COMPLETE"/>
    <s v="FIT TO WORK"/>
    <s v="COMPLETE"/>
    <s v="FINAL REPORT"/>
    <d v="2024-03-27T00:00:00"/>
    <d v="2024-04-03T00:00:00"/>
    <s v="CIBI"/>
    <s v="E - FORM"/>
    <m/>
    <n v="244307239"/>
    <s v="ID"/>
    <m/>
    <n v="70511357649"/>
    <s v="MDF"/>
    <m/>
    <n v="121238673076"/>
    <s v="ID"/>
    <m/>
    <n v="352186512"/>
    <s v="N/A"/>
    <s v="N/A"/>
    <s v="N/A"/>
    <s v="N/A"/>
    <s v="N/A"/>
    <s v="N/A"/>
    <s v="YES"/>
    <s v="TIN ID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4"/>
    <x v="227"/>
    <x v="96"/>
    <s v="MANALESE"/>
    <d v="1996-11-11T00:00:00"/>
    <n v="9923557935"/>
    <s v="jdegu1996@gmail.com"/>
    <s v="YES"/>
    <s v="ORIGINAL NBI CLEARANCE SUBMITTED"/>
    <d v="2024-11-24T00:00:00"/>
    <d v="2024-01-10T00:00:00"/>
    <s v="N/A"/>
    <s v="N/A"/>
    <s v="NEGATIVE"/>
    <d v="2024-03-07T00:00:00"/>
    <d v="2024-03-07T00:00:00"/>
    <s v="COMPLETE"/>
    <s v="FIT TO WORK"/>
    <s v="COMPLETE"/>
    <s v="FINAL REPORT"/>
    <d v="2024-03-27T00:00:00"/>
    <d v="2024-04-03T00:00:00"/>
    <s v="CIBI"/>
    <s v="VERIFICATION SLIP"/>
    <m/>
    <n v="238277757"/>
    <s v="MDR"/>
    <m/>
    <n v="72514004960"/>
    <s v="MDF"/>
    <m/>
    <n v="121258817011"/>
    <s v="ID"/>
    <m/>
    <n v="752018317"/>
    <s v="N/A"/>
    <s v="N/A"/>
    <s v="N/A"/>
    <s v="N/A"/>
    <s v="N/A"/>
    <s v="N/A"/>
    <s v="YES"/>
    <s v="PASSPORT"/>
    <s v="TIN ID"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5"/>
    <x v="77"/>
    <x v="242"/>
    <s v="ACUNA"/>
    <d v="1989-09-21T00:00:00"/>
    <n v="9517627503"/>
    <s v="camillajc2189@gmail.com"/>
    <s v="YES"/>
    <s v="ORIGINAL NBI CLEARANCE SUBMITTED"/>
    <d v="2025-03-26T00:00:00"/>
    <d v="2024-04-16T00:00:00"/>
    <s v="N/A"/>
    <s v="N/A"/>
    <s v="NEGATIVE"/>
    <d v="2024-03-25T00:00:00"/>
    <d v="2024-03-25T00:00:00"/>
    <s v="COMPLETE"/>
    <s v="FIT TO WORK"/>
    <s v="INCOMPLETE"/>
    <s v="SCHOOL"/>
    <d v="2024-03-27T00:00:00"/>
    <s v="4//3/2024"/>
    <s v="CIBI"/>
    <s v="E - FORM"/>
    <m/>
    <n v="224875969"/>
    <s v="MDR"/>
    <m/>
    <n v="70508546740"/>
    <s v="MDF"/>
    <m/>
    <n v="121098598850"/>
    <s v="ORUS"/>
    <m/>
    <n v="511657468"/>
    <s v="N/A"/>
    <s v="N/A"/>
    <s v="N/A"/>
    <s v="N/A"/>
    <s v="N/A"/>
    <s v="N/A"/>
    <s v="YES"/>
    <s v="PASSPORT"/>
    <s v="UMID"/>
    <s v="YES"/>
    <s v="YES"/>
    <s v="N/A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6"/>
    <x v="151"/>
    <x v="243"/>
    <s v="ORAA"/>
    <d v="1996-01-21T00:00:00"/>
    <n v="9172439733"/>
    <s v="leomarkf@icloud.com"/>
    <s v="YES"/>
    <s v="ORIGINAL NBI CLEARANCE SUBMITTED"/>
    <d v="2025-03-15T00:00:00"/>
    <d v="2024-04-02T00:00:00"/>
    <s v="N/A"/>
    <s v="N/A"/>
    <s v="NEGATIVE"/>
    <m/>
    <m/>
    <s v="COMPLETE"/>
    <s v="FIT TO WORK"/>
    <s v="COMPLETE"/>
    <s v="FINAL REPORT"/>
    <d v="2024-03-27T00:00:00"/>
    <s v="4//3/2024"/>
    <s v="CIBI"/>
    <s v="PERSONAL RECORD"/>
    <m/>
    <n v="3489285058"/>
    <s v="ID"/>
    <m/>
    <n v="72511788510"/>
    <s v="MDF"/>
    <m/>
    <n v="121261945690"/>
    <s v="ORUS REGISTRATION"/>
    <s v="DONE ORUS REGISTRATION/04.07.2024"/>
    <n v="647568443"/>
    <s v="N/A"/>
    <s v="N/A"/>
    <s v="N/A"/>
    <s v="N/A"/>
    <s v="N/A"/>
    <s v="N/A"/>
    <s v="YES"/>
    <s v="BARANGAY ID"/>
    <s v="PHIC"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7"/>
    <x v="228"/>
    <x v="244"/>
    <s v="QUIJANO"/>
    <d v="1983-04-23T00:00:00"/>
    <n v="9207843133"/>
    <s v="junipe042383@gmail.com"/>
    <s v="YES"/>
    <s v="ORIGINAL NBI CLEARANCE SUBMITTED"/>
    <d v="2025-04-12T00:00:00"/>
    <d v="2024-04-12T00:00:00"/>
    <s v="YES"/>
    <d v="2024-03-27T00:00:00"/>
    <s v="NEGATIVE"/>
    <d v="2024-03-20T00:00:00"/>
    <d v="2024-03-20T00:00:00"/>
    <s v="COMPLETE"/>
    <s v="FIT TO WORK"/>
    <s v="INCOMPLETE"/>
    <s v="SCHOOL"/>
    <d v="2024-03-27T00:00:00"/>
    <s v="4//3/2024"/>
    <s v="CIBI"/>
    <s v="SS NUMBER SLIP"/>
    <m/>
    <n v="117048188"/>
    <s v="MDR"/>
    <m/>
    <n v="20507190066"/>
    <s v="MP2"/>
    <m/>
    <n v="121085559073"/>
    <s v="TIN VERIFICATION SLIP"/>
    <s v="FIRST NAME DISCREPANCY/CIVIL STATUS DISCREP"/>
    <n v="287981593"/>
    <s v="N/A"/>
    <s v="N/A"/>
    <s v="N/A"/>
    <s v="N/A"/>
    <s v="N/A"/>
    <s v="N/A"/>
    <s v="YES"/>
    <s v="UMID"/>
    <s v="DRIVER'S L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8"/>
    <x v="229"/>
    <x v="245"/>
    <s v="REYES"/>
    <d v="1997-02-15T00:00:00"/>
    <n v="9298664127"/>
    <s v="rosereyesg@gmail.com"/>
    <s v="YES"/>
    <s v="ORIGINAL NBI CLEARANCE SUBMITTED"/>
    <d v="2025-03-11T00:00:00"/>
    <d v="2024-03-26T00:00:00"/>
    <s v="N/A"/>
    <s v="N/A"/>
    <s v="NEGATIVE"/>
    <d v="2024-03-08T00:00:00"/>
    <d v="2024-03-08T00:00:00"/>
    <s v="COMPLETE"/>
    <s v="FIT TO WORK"/>
    <s v="COMPLETE"/>
    <s v="FINAL REPORT"/>
    <d v="2024-03-27T00:00:00"/>
    <s v="4//3/2024"/>
    <s v="CIBI"/>
    <s v="SS NUMBER SLIP"/>
    <m/>
    <n v="242895989"/>
    <s v="ID"/>
    <m/>
    <n v="212510954774"/>
    <s v="MDF"/>
    <m/>
    <n v="121212083204"/>
    <n v="2316"/>
    <m/>
    <n v="241622413"/>
    <s v="N/A"/>
    <s v="N/A"/>
    <s v="N/A"/>
    <s v="N/A"/>
    <s v="N/A"/>
    <s v="N/A"/>
    <s v="YES"/>
    <s v="PRC"/>
    <s v="NATIONAL I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49"/>
    <x v="230"/>
    <x v="246"/>
    <s v="MASON"/>
    <d v="2003-12-17T00:00:00"/>
    <n v="9684702586"/>
    <s v="davemangila17@gmail.com"/>
    <s v="YES"/>
    <s v="ORIGINAL NBI CLEARANCE SUBMITTED"/>
    <d v="2025-03-21T00:00:00"/>
    <d v="2024-03-21T00:00:00"/>
    <s v="N/A"/>
    <s v="N/A"/>
    <s v="NEGATIVE"/>
    <d v="2024-03-09T00:00:00"/>
    <d v="2024-03-09T00:00:00"/>
    <s v="COMPLETE"/>
    <s v="FIT TO WORK"/>
    <s v="INCOMPLETE"/>
    <s v="SCHOOL"/>
    <d v="2024-03-27T00:00:00"/>
    <s v="4//3/2024"/>
    <s v="CIBI"/>
    <s v="PERSONAL RECORD"/>
    <m/>
    <n v="249924633"/>
    <s v="ID"/>
    <m/>
    <n v="212515522716"/>
    <s v="MDF"/>
    <m/>
    <n v="121327472590"/>
    <s v="ORUS"/>
    <m/>
    <n v="640267482"/>
    <s v="N/A"/>
    <s v="N/A"/>
    <s v="N/A"/>
    <s v="N/A"/>
    <s v="N/A"/>
    <s v="N/A"/>
    <s v="YES"/>
    <s v="NATIONAL ID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0"/>
    <x v="231"/>
    <x v="247"/>
    <s v="SAGAD"/>
    <d v="1974-08-31T00:00:00"/>
    <n v="9810294884"/>
    <s v="manuelemil071@gmail.com"/>
    <s v="YES"/>
    <s v="ORIGINAL NBI CLEARANCE SUBMITTED"/>
    <d v="2025-04-08T00:00:00"/>
    <d v="2024-04-25T00:00:00"/>
    <s v="YES"/>
    <d v="2024-03-27T00:00:00"/>
    <s v="NEGATIVE"/>
    <d v="2024-03-23T00:00:00"/>
    <d v="2024-03-23T00:00:00"/>
    <s v="COMPLETE"/>
    <s v="FIT TO WORK"/>
    <s v="INCOMPLETE"/>
    <s v="SCHOOL"/>
    <d v="2024-03-27T00:00:00"/>
    <s v="4//3/2024"/>
    <s v="CIBI"/>
    <s v="E - FORM"/>
    <m/>
    <n v="3335160421"/>
    <s v="ID"/>
    <m/>
    <n v="70001064523"/>
    <s v="MP2"/>
    <m/>
    <n v="140000265572"/>
    <n v="2316"/>
    <m/>
    <n v="165178887"/>
    <s v="N/A"/>
    <s v="N/A"/>
    <s v="N/A"/>
    <s v="N/A"/>
    <s v="N/A"/>
    <s v="N/A"/>
    <s v="YES"/>
    <s v="UMID"/>
    <s v="NATIONAL ID"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1"/>
    <x v="232"/>
    <x v="248"/>
    <s v="RONQUILLO"/>
    <d v="1995-12-29T00:00:00"/>
    <n v="9999070266"/>
    <s v="johnjaysonpangan327@gmail.com"/>
    <s v="YES"/>
    <s v="ORIGINAL NBI CLEARANCE SUBMITTED"/>
    <d v="2025-03-25T00:00:00"/>
    <d v="2024-04-08T00:00:00"/>
    <s v="N/A"/>
    <s v="N/A"/>
    <s v="NEGATIVE"/>
    <d v="2024-02-29T00:00:00"/>
    <d v="2024-02-29T00:00:00"/>
    <s v="COMPLETE"/>
    <s v="FIT TO WORK"/>
    <s v="COMPLETE"/>
    <s v="FINAL REPORT"/>
    <d v="2024-03-27T00:00:00"/>
    <s v="4//3/2024"/>
    <s v="CIBI"/>
    <s v="SS NUMBER SLIP"/>
    <m/>
    <n v="240486860"/>
    <s v="MDR"/>
    <m/>
    <n v="72506418330"/>
    <s v="MP2"/>
    <m/>
    <n v="121174876113"/>
    <s v="ORUS"/>
    <m/>
    <n v="515309927"/>
    <s v="N/A"/>
    <s v="N/A"/>
    <s v="N/A"/>
    <s v="N/A"/>
    <s v="N/A"/>
    <s v="N/A"/>
    <s v="YES"/>
    <s v="NATIONAL ID"/>
    <s v="PHIC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2"/>
    <x v="233"/>
    <x v="249"/>
    <s v="MIRANDA"/>
    <d v="1997-12-07T00:00:00"/>
    <n v="9705317407"/>
    <s v="sydelpolingday453@gmail.com"/>
    <s v="YES"/>
    <s v="ORIGINAL NBI CLEARANCE SUBMITTED"/>
    <d v="2025-03-26T00:00:00"/>
    <d v="2024-03-26T00:00:00"/>
    <s v="N/A"/>
    <s v="N/A"/>
    <s v="NEGATIVE"/>
    <d v="2024-03-18T00:00:00"/>
    <d v="2024-03-18T00:00:00"/>
    <s v="COMPLETE"/>
    <s v="FIT TO WORK"/>
    <s v="COMPLETE"/>
    <s v="FINAL REPORT"/>
    <d v="2024-03-27T00:00:00"/>
    <s v="4//3/2024"/>
    <s v="CIBI"/>
    <s v="SS NUMBER SLIP"/>
    <m/>
    <n v="247422333"/>
    <s v="MDR"/>
    <m/>
    <n v="10542214119"/>
    <s v="MDF"/>
    <m/>
    <n v="121303558257"/>
    <s v="TIN VERIFICATION SLIP"/>
    <m/>
    <n v="612054816"/>
    <s v="N/A"/>
    <s v="N/A"/>
    <s v="N/A"/>
    <s v="N/A"/>
    <s v="N/A"/>
    <s v="N/A"/>
    <s v="YES"/>
    <s v="NBI "/>
    <s v="BARANGAY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3"/>
    <x v="234"/>
    <x v="250"/>
    <s v="SIBAL"/>
    <d v="2002-11-28T00:00:00"/>
    <n v="9126256930"/>
    <s v="imcharlieroll@gmail.com"/>
    <s v="YES"/>
    <s v="ORIGINAL NBI CLEARANCE SUBMITTED"/>
    <d v="2025-01-12T00:00:00"/>
    <d v="2024-01-12T00:00:00"/>
    <s v="N/A"/>
    <s v="N/A"/>
    <s v="NEGATIVE"/>
    <d v="2024-03-13T00:00:00"/>
    <d v="2024-03-13T00:00:00"/>
    <s v="COMPLETE"/>
    <s v="FIT TO WORK"/>
    <s v="COMPLETE"/>
    <s v="FINAL REPORT"/>
    <d v="2024-03-27T00:00:00"/>
    <s v="4//3/2024"/>
    <s v="CIBI"/>
    <s v="PERSONAL RECORD"/>
    <m/>
    <n v="3500015806"/>
    <s v="ID"/>
    <m/>
    <n v="70260639402"/>
    <s v="MDF"/>
    <m/>
    <n v="121277902801"/>
    <s v="TIN VERIFICATION SLIP"/>
    <m/>
    <n v="387359028"/>
    <s v="N/A"/>
    <s v="N/A"/>
    <s v="N/A"/>
    <s v="YES"/>
    <d v="2022-09-21T00:00:00"/>
    <s v="N/A"/>
    <s v="YES"/>
    <s v="POSTAL ID"/>
    <s v="PASSPORT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4"/>
    <x v="235"/>
    <x v="251"/>
    <s v="PINEDA"/>
    <d v="2003-12-22T00:00:00"/>
    <n v="9925850525"/>
    <s v="bsce1hdhvsu2021.2022@gmail.com"/>
    <s v="YES"/>
    <s v="ORIGINAL NBI CLEARANCE SUBMITTED"/>
    <d v="2025-03-25T00:00:00"/>
    <d v="2024-04-08T00:00:00"/>
    <s v="N/A"/>
    <s v="N/A"/>
    <s v="NEGATIVE"/>
    <d v="2024-03-20T00:00:00"/>
    <d v="2024-03-21T00:00:00"/>
    <s v="COMPLETE"/>
    <s v="FIT TO WORK"/>
    <s v="INCOMPLETE"/>
    <s v="SCHOOL"/>
    <d v="2024-03-27T00:00:00"/>
    <s v="4//3/2024"/>
    <s v="CIBI"/>
    <s v="SS NUMBER SLIP"/>
    <m/>
    <n v="251258517"/>
    <s v="MDR"/>
    <m/>
    <n v="70262820902"/>
    <s v="MP2"/>
    <m/>
    <n v="121338872361"/>
    <s v="ORUS REGISTRATION"/>
    <s v="DONE ORUS REGISTRATION/04.19.2024"/>
    <n v="648356097"/>
    <s v="N/A"/>
    <s v="N/A"/>
    <s v="N/A"/>
    <s v="N/A"/>
    <s v="N/A"/>
    <s v="N/A"/>
    <s v="YES"/>
    <s v="PHIC"/>
    <s v="BARANGAY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5"/>
    <x v="236"/>
    <x v="252"/>
    <s v="BANAWA"/>
    <d v="1992-10-06T00:00:00"/>
    <n v="9944014612"/>
    <s v="josephsibug84@gmail.com"/>
    <s v="YES"/>
    <s v="ORIGINAL NBI CLEARANCE SUBMITTED"/>
    <d v="2024-12-22T00:00:00"/>
    <d v="2024-01-05T00:00:00"/>
    <s v="N/A"/>
    <s v="N/A"/>
    <s v="NEGATIVE"/>
    <d v="2024-03-26T00:00:00"/>
    <d v="2024-03-26T00:00:00"/>
    <s v="COMPLETE"/>
    <s v="FIT TO WORK"/>
    <s v="COMPLETE"/>
    <s v="FINAL REPORT"/>
    <d v="2024-03-27T00:00:00"/>
    <s v="4//3/2024"/>
    <s v="CIBI"/>
    <s v="E - FORM"/>
    <m/>
    <n v="235469050"/>
    <s v="MDR"/>
    <m/>
    <n v="70256310145"/>
    <s v="MDF"/>
    <m/>
    <n v="121100154218"/>
    <s v="TIN VERIFICATION SLIP"/>
    <m/>
    <n v="356593104"/>
    <s v="N/A"/>
    <s v="N/A"/>
    <s v="N/A"/>
    <s v="N/A"/>
    <s v="N/A"/>
    <s v="N/A"/>
    <s v="YES"/>
    <s v="UMID "/>
    <s v="NBI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6"/>
    <x v="237"/>
    <x v="253"/>
    <s v="SOMBILLO"/>
    <d v="2003-10-01T00:00:00"/>
    <n v="9565725547"/>
    <s v="sombilloaljhon@gmail.com"/>
    <s v="YES"/>
    <s v="ORIGINAL NBI CLEARANCE SUBMITTED"/>
    <d v="2025-03-26T00:00:00"/>
    <d v="2024-04-16T00:00:00"/>
    <s v="N/A"/>
    <s v="N/A"/>
    <s v="NEGATIVE"/>
    <d v="2024-03-22T00:00:00"/>
    <d v="2024-03-22T00:00:00"/>
    <s v="COMPLETE"/>
    <s v="FIT TO WORK"/>
    <s v="INCOMPLETE"/>
    <s v="SCHOOL"/>
    <d v="2024-03-27T00:00:00"/>
    <s v="4//3/2024"/>
    <s v="CIBI"/>
    <s v="PERSONAL RECORD"/>
    <m/>
    <n v="247148453"/>
    <s v="MDR"/>
    <m/>
    <n v="70261561377"/>
    <s v="MP2"/>
    <m/>
    <n v="121302805786"/>
    <s v="ORUS"/>
    <m/>
    <n v="623422119"/>
    <m/>
    <m/>
    <s v="N/A"/>
    <m/>
    <m/>
    <m/>
    <s v="YES"/>
    <s v="NATIONAL ID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2"/>
    <s v="CLARK -VXP0091"/>
    <x v="0"/>
    <s v="ACCOUNT ASSOCIATE"/>
    <x v="0"/>
    <x v="12"/>
    <x v="3"/>
    <x v="11"/>
    <x v="257"/>
    <x v="238"/>
    <x v="254"/>
    <s v="-"/>
    <d v="1994-06-06T00:00:00"/>
    <n v="9073401924"/>
    <s v="dennisupo6@gmail.com"/>
    <s v="YES"/>
    <s v="ORIGINAL NBI CLEARANCE SUBMITTED"/>
    <d v="2025-02-22T00:00:00"/>
    <d v="2024-02-22T00:00:00"/>
    <s v="N/A"/>
    <s v="N/A"/>
    <s v="NEGATIVE"/>
    <d v="2024-02-24T00:00:00"/>
    <d v="2024-02-24T00:00:00"/>
    <s v="COMPLETE"/>
    <s v="FIT TO WORK"/>
    <s v="COMPLETE"/>
    <s v="FINAL REPORT"/>
    <d v="2024-03-27T00:00:00"/>
    <s v="4//3/2024"/>
    <s v="CIBI"/>
    <s v="ONLINE STATIC"/>
    <m/>
    <n v="233985345"/>
    <s v="MDR"/>
    <m/>
    <n v="70508451014"/>
    <s v="MDF"/>
    <m/>
    <n v="121094153694"/>
    <s v="TIN VERIFICATION SLIP"/>
    <m/>
    <n v="326633052"/>
    <s v="N/A"/>
    <s v="N/A"/>
    <s v="N/A"/>
    <s v="N/A"/>
    <s v="N/A"/>
    <s v="N/A"/>
    <s v="YES"/>
    <s v="VOTER'S ID"/>
    <s v="UM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pr"/>
    <x v="10"/>
    <x v="11"/>
    <d v="2024-04-24T00:00:00"/>
    <n v="187"/>
    <s v=""/>
    <s v="MARIA PLATON"/>
    <n v="1"/>
    <x v="3"/>
    <s v="CLARK -VXP0091"/>
    <x v="0"/>
    <s v="ACCOUNT ASSOCIATE"/>
    <x v="0"/>
    <x v="12"/>
    <x v="3"/>
    <x v="11"/>
    <x v="258"/>
    <x v="239"/>
    <x v="255"/>
    <s v="FALLORIN"/>
    <d v="1984-08-11T00:00:00"/>
    <n v="9383484307"/>
    <s v="avegail1127@gmail.com"/>
    <s v="YES"/>
    <s v="ORIGINAL NBI CLEARANCE SUBMITTED"/>
    <d v="2025-03-08T00:00:00"/>
    <d v="2024-03-08T00:00:00"/>
    <s v="N/A"/>
    <s v="N/A"/>
    <s v="NEGATIVE"/>
    <d v="2024-03-05T00:00:00"/>
    <d v="2024-03-05T00:00:00"/>
    <s v="COMPLETE"/>
    <s v="FIT TO WORK"/>
    <s v="COMPLETE"/>
    <s v="FINAL REPORT"/>
    <d v="2024-03-27T00:00:00"/>
    <s v="4//3/2024"/>
    <s v="CIBI"/>
    <s v="E - FORM"/>
    <m/>
    <n v="221791952"/>
    <s v="ID"/>
    <m/>
    <n v="40500582059"/>
    <s v="ID"/>
    <m/>
    <n v="121125762629"/>
    <s v="TIN VERIFICATION SLIP"/>
    <m/>
    <n v="239063917"/>
    <s v="N/A"/>
    <s v="N/A"/>
    <s v="N/A"/>
    <s v="N/A"/>
    <s v="N/A"/>
    <s v="N/A"/>
    <s v="YES"/>
    <s v="UMID"/>
    <s v="PAG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59"/>
    <x v="240"/>
    <x v="256"/>
    <s v="SORIANO"/>
    <d v="1988-07-10T00:00:00"/>
    <n v="9913980011"/>
    <s v="this.is.khirsten29@gmail.com"/>
    <s v="YES"/>
    <s v="ORIGINAL NBI CLEARANCE SUBMITTED"/>
    <d v="2025-04-09T00:00:00"/>
    <d v="2024-04-09T00:00:00"/>
    <s v="N/A"/>
    <s v="N/A"/>
    <s v="NEGATIVE"/>
    <d v="2024-04-08T00:00:00"/>
    <d v="2024-04-08T00:00:00"/>
    <s v="COMPLETE"/>
    <s v="FIT TO WORK"/>
    <s v="COMPLETE"/>
    <s v="FINAL REPORT"/>
    <d v="2024-05-15T00:00:00"/>
    <d v="2024-05-21T00:00:00"/>
    <s v="CIBI"/>
    <s v="ONLINE STATIC"/>
    <m/>
    <s v="05-0765721-5"/>
    <s v="MDR"/>
    <m/>
    <s v="01-051074971-0"/>
    <s v="MDF"/>
    <m/>
    <s v="1212-7728-8618"/>
    <n v="2316"/>
    <m/>
    <s v="405-893-965"/>
    <s v="N/A"/>
    <s v="N/A"/>
    <s v="N/A"/>
    <s v="YES"/>
    <d v="2021-08-10T00:00:00"/>
    <d v="2021-09-07T00:00:00"/>
    <s v="YES"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0"/>
    <x v="241"/>
    <x v="257"/>
    <s v="MIRASOL"/>
    <d v="1996-02-26T00:00:00"/>
    <n v="9600256810"/>
    <s v="heaven.sweet1996@gmail.com"/>
    <s v="YES"/>
    <s v="ORIGINAL NBI CLEARANCE SUBMITTED"/>
    <d v="2024-09-20T00:00:00"/>
    <d v="2023-09-20T00:00:00"/>
    <s v="N/A"/>
    <s v="N/A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E - FORM"/>
    <m/>
    <s v="02-3918991-2"/>
    <s v="ID"/>
    <m/>
    <s v="01-052117590-2"/>
    <s v="MDF"/>
    <m/>
    <s v="1211-5460-3086"/>
    <s v="ID"/>
    <m/>
    <s v="323-876-75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1"/>
    <x v="242"/>
    <x v="258"/>
    <s v="DE GUZMAN"/>
    <d v="1977-04-26T00:00:00"/>
    <n v="9055351229"/>
    <s v="pey_deguzman@yahoo.com.ph"/>
    <s v="YES"/>
    <s v="ORIGINAL NBI CLEARANCE SUBMITTED"/>
    <d v="2025-05-03T00:00:00"/>
    <d v="2024-05-16T00:00:00"/>
    <s v="YES"/>
    <d v="2024-05-15T00:00:00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ID"/>
    <m/>
    <s v="02-1108453-0"/>
    <s v="ID"/>
    <m/>
    <s v="07-050297521-6"/>
    <s v="MDF"/>
    <m/>
    <s v="1400-0087-4473"/>
    <s v="ID"/>
    <m/>
    <s v="208-756-688"/>
    <s v="N/A"/>
    <s v="N/A"/>
    <s v="N/A"/>
    <s v="N/A"/>
    <s v="N/A"/>
    <s v="N/A"/>
    <s v="YES"/>
    <m/>
    <m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2"/>
    <x v="243"/>
    <x v="259"/>
    <s v="GAYO"/>
    <d v="1985-05-08T00:00:00"/>
    <n v="9460527422"/>
    <s v="mayjoycel050885@gmail.com"/>
    <s v="YES"/>
    <s v="ORIGINAL NBI CLEARANCE SUBMITTED"/>
    <d v="2025-04-17T00:00:00"/>
    <d v="2024-04-30T00:00:00"/>
    <s v="N/A"/>
    <s v="N/A"/>
    <s v="NEGATIVE"/>
    <d v="2024-04-22T00:00:00"/>
    <d v="2024-04-22T00:00:00"/>
    <s v="COMPLETE"/>
    <s v="FIT TO WORK"/>
    <s v="COMPLETE"/>
    <s v="FINAL REPORT"/>
    <d v="2024-05-15T00:00:00"/>
    <d v="2024-05-21T00:00:00"/>
    <s v="CIBI"/>
    <s v="E-FORM"/>
    <m/>
    <s v="02-4337135-0"/>
    <s v="ID"/>
    <m/>
    <s v="07-025903161-1"/>
    <s v="ID"/>
    <m/>
    <s v="1212-1904-8734"/>
    <s v="ID"/>
    <m/>
    <s v="344-802-220"/>
    <s v="N/A"/>
    <s v="N/A"/>
    <s v="N/A"/>
    <s v="N/A"/>
    <s v="N/A"/>
    <s v="N/A"/>
    <s v="YES"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3"/>
    <x v="244"/>
    <x v="260"/>
    <s v="BAYANI"/>
    <d v="1999-10-19T00:00:00"/>
    <n v="9620622583"/>
    <s v="mrrymbrrm@gmail.com"/>
    <s v="YES"/>
    <s v="ORIGINAL NBI CLEARANCE SUBMITTED"/>
    <d v="2025-03-19T00:00:00"/>
    <d v="2024-04-08T00:00:00"/>
    <s v="N/A"/>
    <s v="N/A"/>
    <s v="NEGATIVE"/>
    <d v="2024-04-02T00:00:00"/>
    <d v="2024-04-02T00:00:00"/>
    <s v="COMPLETE"/>
    <s v="FIT TO WORK"/>
    <s v="COMPLETE"/>
    <s v="FINAL REPORT"/>
    <d v="2024-05-15T00:00:00"/>
    <d v="2024-05-21T00:00:00"/>
    <s v="CIBI"/>
    <s v="PERSONAL RECORD"/>
    <m/>
    <s v="35-1044957-2"/>
    <s v="ID"/>
    <m/>
    <s v="03-026667654-5"/>
    <s v="MDF"/>
    <m/>
    <s v="1212-8797-3295"/>
    <s v="ID"/>
    <m/>
    <s v="515-186-61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4"/>
    <x v="145"/>
    <x v="173"/>
    <s v="BISDA"/>
    <d v="2003-06-11T00:00:00"/>
    <n v="9628300471"/>
    <s v="eyroncabrera192@gmail.com"/>
    <s v="YES"/>
    <s v="ORIGINAL NBI CLEARANCE SUBMITTED"/>
    <d v="2025-05-02T00:00:00"/>
    <d v="2024-05-16T00:00:00"/>
    <s v="YES"/>
    <d v="2024-05-15T00:00:00"/>
    <s v="NEGATIVE"/>
    <d v="2024-04-20T00:00:00"/>
    <d v="2024-04-20T00:00:00"/>
    <s v="COMPLETE"/>
    <s v="FIT TO WORK"/>
    <s v="COMPLETE"/>
    <s v="FINAL REPORT"/>
    <d v="2024-05-15T00:00:00"/>
    <d v="2024-05-21T00:00:00"/>
    <s v="CIBI"/>
    <s v="PERSONAL RECORD"/>
    <m/>
    <s v="02-4977851-7"/>
    <s v="ID"/>
    <m/>
    <s v="07-026244312-2"/>
    <s v="MDF"/>
    <m/>
    <s v="1213-2653-5029"/>
    <s v="ORUS"/>
    <m/>
    <n v="642402694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5"/>
    <x v="245"/>
    <x v="261"/>
    <s v="LOMIBAO"/>
    <d v="2000-05-21T00:00:00"/>
    <n v="9452715174"/>
    <s v="justinestudyante@gmail.com"/>
    <s v="YES"/>
    <s v="ORIGINAL NBI CLEARANCE SUBMITTED"/>
    <d v="2025-03-20T00:00:00"/>
    <d v="2024-04-12T00:00:00"/>
    <s v="N/A"/>
    <s v="N/A"/>
    <s v="NEGATIVE"/>
    <m/>
    <m/>
    <s v="COMPLETE"/>
    <s v="FIT TO WORK"/>
    <s v="COMPLETE"/>
    <s v="FINAL REPORT"/>
    <d v="2024-05-15T00:00:00"/>
    <d v="2024-05-21T00:00:00"/>
    <s v="CIBI"/>
    <s v="PERSONAL RECORD"/>
    <m/>
    <s v="02-1524637-0"/>
    <s v="ID"/>
    <m/>
    <s v="05-025970134-9"/>
    <s v="MDF"/>
    <m/>
    <s v="1213-3914-4028"/>
    <s v="ORUS"/>
    <m/>
    <s v="610-655-78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1"/>
    <s v="ACCOUNT ASSOCIATE"/>
    <x v="0"/>
    <x v="13"/>
    <x v="1"/>
    <x v="12"/>
    <x v="266"/>
    <x v="246"/>
    <x v="262"/>
    <s v="VASQUEZ"/>
    <d v="2003-04-24T00:00:00"/>
    <n v="9536993103"/>
    <s v="clementedarlene843@gmail.com"/>
    <s v="YES"/>
    <s v="ORIGINAL NBI CLEARANCE SUBMITTED"/>
    <d v="2025-04-02T00:00:00"/>
    <d v="2024-04-02T00:00:00"/>
    <s v="N/A"/>
    <s v="N/A"/>
    <s v="NEGATIVE"/>
    <d v="2024-04-02T00:00:00"/>
    <d v="2024-04-02T00:00:00"/>
    <s v="COMPLETE"/>
    <s v="FIT TO WORK"/>
    <s v="COMPLETE"/>
    <s v="FINAL REPORT"/>
    <d v="2024-05-15T00:00:00"/>
    <d v="2024-05-21T00:00:00"/>
    <s v="CIBI"/>
    <s v="SS NUMBER SLIP"/>
    <m/>
    <s v="35-1536811-1"/>
    <s v="ID"/>
    <m/>
    <s v="21-251385776-1"/>
    <s v="ID"/>
    <m/>
    <s v="1212-9314-8373"/>
    <s v="ORUS"/>
    <s v="DONE ORUS REGISTRATION"/>
    <n v="65120404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7"/>
    <x v="150"/>
    <x v="263"/>
    <s v="GUEVARRA"/>
    <d v="2001-04-27T00:00:00"/>
    <n v="9281567123"/>
    <s v="esguerramargaret8@gmail.com"/>
    <s v="YES"/>
    <s v="ORIGINAL NBI CLEARANCE SUBMITTED"/>
    <d v="2025-05-09T00:00:00"/>
    <d v="2024-05-09T00:00:00"/>
    <s v="N/A"/>
    <s v="N/A"/>
    <s v="NEGATIVE"/>
    <d v="2024-05-07T00:00:00"/>
    <d v="2024-05-08T00:00:00"/>
    <s v="COMPLETE"/>
    <s v="FIT TO WORK"/>
    <s v="COMPLETE"/>
    <s v="FINAL REPORT"/>
    <d v="2024-05-15T00:00:00"/>
    <d v="2024-05-21T00:00:00"/>
    <s v="CIBI"/>
    <s v="SS NUMBER SLIP"/>
    <m/>
    <s v="02-5158119-0"/>
    <s v="ID"/>
    <m/>
    <s v="03-251479509-5"/>
    <s v="MDF"/>
    <m/>
    <s v="1213-4121-8674"/>
    <s v="ORUS "/>
    <s v="DONE ORUS REGISTRATION 05/29"/>
    <n v="650782333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8"/>
    <x v="228"/>
    <x v="264"/>
    <s v="SARMIENTO"/>
    <d v="2001-01-27T00:00:00"/>
    <n v="9055851530"/>
    <s v="migueljoshuagarcia33@gmail.com"/>
    <s v="YES"/>
    <s v="ORIGINAL NBI CLEARANCE SUBMITTED"/>
    <d v="2025-05-05T00:00:00"/>
    <d v="2024-05-07T00:00:00"/>
    <s v="N/A"/>
    <s v="N/A"/>
    <s v="NEGATIVE"/>
    <d v="2024-05-06T00:00:00"/>
    <d v="2024-05-06T00:00:00"/>
    <s v="COMPLETE"/>
    <s v="FIT TO WORK"/>
    <s v="INCOMPLETE"/>
    <s v="SCHOOL"/>
    <d v="2024-05-15T00:00:00"/>
    <d v="2024-05-21T00:00:00"/>
    <s v="CIBI"/>
    <s v="SS NUMBER SLIP"/>
    <m/>
    <n v="3517298946"/>
    <s v="MDR"/>
    <m/>
    <s v="07-250585677-6"/>
    <s v="MDF"/>
    <m/>
    <s v="1213-1832-7902"/>
    <s v="ORUS"/>
    <m/>
    <s v="635-639-13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69"/>
    <x v="247"/>
    <x v="265"/>
    <s v="DOBLADA"/>
    <d v="1994-10-18T00:00:00"/>
    <n v="9105387262"/>
    <s v="gondraneosarnie77@gmail.com"/>
    <s v="YES"/>
    <s v="ORIGINAL NBI CLEARANCE SUBMITTED"/>
    <d v="2025-05-13T00:00:00"/>
    <d v="2024-05-13T00:00:00"/>
    <s v="N/A"/>
    <s v="N/A"/>
    <s v="NEGATIVE"/>
    <d v="2024-04-06T00:00:00"/>
    <d v="2024-04-06T00:00:00"/>
    <s v="COMPLETE"/>
    <s v="FIT TO WORK"/>
    <s v="COMPLETE"/>
    <s v="FINAL REPORT"/>
    <d v="2024-05-15T00:00:00"/>
    <d v="2024-05-21T00:00:00"/>
    <s v="CIBI"/>
    <s v="ONLINE STATIC"/>
    <m/>
    <s v="04-2841040-5"/>
    <s v="ID"/>
    <m/>
    <s v="08-025637650-8"/>
    <s v="MDF"/>
    <m/>
    <s v="1211-0806-1491"/>
    <s v="ID"/>
    <m/>
    <s v="451-098-0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0"/>
    <x v="173"/>
    <x v="266"/>
    <s v="PULVINAR"/>
    <d v="2005-03-27T00:00:00"/>
    <n v="9752021487"/>
    <s v="locmayonymanuelle5@gmail.com"/>
    <s v="YES"/>
    <s v="ORIGINAL NBI CLEARANCE SUBMITTED"/>
    <d v="2025-05-14T00:00:00"/>
    <d v="2024-05-14T00:00:00"/>
    <s v="N/A"/>
    <s v="N/A"/>
    <s v="NEGATIVE"/>
    <d v="2024-04-01T00:00:00"/>
    <d v="2024-04-01T00:00:00"/>
    <s v="COMPLETE"/>
    <s v="FIT TO WORK"/>
    <s v="CLOSED"/>
    <s v="SCHOOL"/>
    <d v="2024-05-15T00:00:00"/>
    <d v="2024-06-06T00:00:00"/>
    <s v="CIBI"/>
    <s v="PERSONAL RECORD"/>
    <m/>
    <s v="02-5129949-5"/>
    <s v="ID"/>
    <m/>
    <n v="70262895384"/>
    <s v="MDF"/>
    <m/>
    <s v="1213-3892-4623"/>
    <s v="DIGITAL ID"/>
    <m/>
    <s v="647-337-925"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1"/>
    <x v="61"/>
    <x v="267"/>
    <s v="MANIACUP"/>
    <d v="1999-03-27T00:00:00"/>
    <n v="9617242754"/>
    <s v="chrlsmallari32799@gmail.com"/>
    <s v="YES"/>
    <s v="ORIGINAL NBI CLEARANCE SUBMITTED"/>
    <d v="2024-07-20T00:00:00"/>
    <d v="2023-07-31T00:00:00"/>
    <s v="N/A"/>
    <s v="N/A"/>
    <s v="NEGATIVE"/>
    <d v="2024-03-19T00:00:00"/>
    <d v="2024-03-19T00:00:00"/>
    <s v="COMPLETE"/>
    <s v="FIT TO WORK"/>
    <s v="INCOMPLETE"/>
    <s v="SCHOOL"/>
    <d v="2024-05-15T00:00:00"/>
    <d v="2024-05-21T00:00:00"/>
    <s v="CIBI"/>
    <s v="PERSONAL RECORD"/>
    <m/>
    <s v="35-0250025-4"/>
    <s v="MDR"/>
    <m/>
    <s v="07-251023246-2"/>
    <s v="MP2"/>
    <m/>
    <s v="1212-8013-3017"/>
    <s v="ORUS"/>
    <m/>
    <s v="775-394-725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2"/>
    <x v="248"/>
    <x v="268"/>
    <s v="GATDULA"/>
    <d v="1985-03-06T00:00:00"/>
    <n v="9942342616"/>
    <s v="krisianmalonzo@gmail.com"/>
    <s v="YES"/>
    <s v="ORIGINAL NBI CLEARANCE SUBMITTED"/>
    <d v="2025-04-11T00:00:00"/>
    <d v="2024-04-25T00:00:00"/>
    <s v="N/A"/>
    <s v="N/A"/>
    <s v="NEGATIVE"/>
    <d v="2024-04-06T00:00:00"/>
    <d v="2024-04-06T00:00:00"/>
    <s v="COMPLETE"/>
    <s v="FIT TO WORK"/>
    <s v="COMPLETE"/>
    <s v="FINAL REPORT"/>
    <d v="2024-05-15T00:00:00"/>
    <d v="2024-05-21T00:00:00"/>
    <s v="CIBI"/>
    <s v="E-FORM"/>
    <m/>
    <s v="02-2524826-5"/>
    <s v="ID"/>
    <m/>
    <s v="07-050585563-7"/>
    <s v="ID"/>
    <m/>
    <s v="1400-0035-5571"/>
    <s v="ID"/>
    <m/>
    <s v="258-897-470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3"/>
    <x v="249"/>
    <x v="269"/>
    <s v="PAYUMO"/>
    <d v="2003-02-02T00:00:00"/>
    <n v="9350555732"/>
    <s v="jaimemanalac9@gmail.com"/>
    <s v="YES"/>
    <s v="ORIGINAL NBI CLEARANCE SUBMITTED"/>
    <d v="2025-03-22T00:00:00"/>
    <d v="2024-03-22T00:00:00"/>
    <s v="N/A"/>
    <s v="N/A"/>
    <s v="NEGATIVE"/>
    <d v="2024-03-15T00:00:00"/>
    <d v="2024-03-15T00:00:00"/>
    <s v="COMPLETE"/>
    <s v="FIT TO WORK"/>
    <s v="COMPLETE"/>
    <s v="FINAL REPORT"/>
    <d v="2024-05-15T00:00:00"/>
    <d v="2024-05-21T00:00:00"/>
    <s v="CIBI"/>
    <s v="SS NUMBER SLIP"/>
    <m/>
    <s v="02-4695548-5"/>
    <s v="ID"/>
    <m/>
    <s v="07-026212110-9"/>
    <s v="MDF"/>
    <m/>
    <s v="1213-1669-4574"/>
    <s v="ID"/>
    <m/>
    <s v="617-128-53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1"/>
    <s v="ACCOUNT ASSOCIATE"/>
    <x v="0"/>
    <x v="13"/>
    <x v="1"/>
    <x v="12"/>
    <x v="274"/>
    <x v="250"/>
    <x v="270"/>
    <s v="TOLEDO"/>
    <d v="2003-08-11T00:00:00"/>
    <n v="9475063407"/>
    <s v="phoebemarieemangosing@gmail.com"/>
    <s v="YES"/>
    <s v="ORIGINAL NBI CLEARANCE SUBMITTED"/>
    <d v="2025-05-06T00:00:00"/>
    <d v="2024-05-06T00:00:00"/>
    <s v="N/A"/>
    <s v="N/A"/>
    <s v="NEGATIVE"/>
    <d v="2024-04-26T00:00:00"/>
    <d v="2024-04-26T00:00:00"/>
    <s v="COMPLETE"/>
    <s v="FIT TO WORK"/>
    <s v="INCOMPLETE"/>
    <s v="SCHOOL"/>
    <d v="2024-05-15T00:00:00"/>
    <d v="2024-05-21T00:00:00"/>
    <s v="CIBI"/>
    <s v="SS NUMBER SLIP"/>
    <s v="still not updated middle "/>
    <s v="02-5159886-6"/>
    <s v="ID"/>
    <m/>
    <n v="72506975892"/>
    <s v="MP2"/>
    <m/>
    <n v="121341675998"/>
    <s v="ORUS "/>
    <s v="DONE ORUS REGISTRATION 05/28"/>
    <n v="65078303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0"/>
    <x v="3"/>
    <s v="CLARK - VXP0007"/>
    <x v="0"/>
    <s v="ACCOUNT ASSOCIATE"/>
    <x v="0"/>
    <x v="13"/>
    <x v="1"/>
    <x v="12"/>
    <x v="275"/>
    <x v="251"/>
    <x v="271"/>
    <s v="VILLAR"/>
    <d v="1999-02-26T00:00:00"/>
    <n v="9198116144"/>
    <s v="marisavillar092@gmail.com"/>
    <s v="YES"/>
    <s v="ORIGINAL NBI CLEARANCE SUBMITTED"/>
    <d v="2025-03-21T00:00:00"/>
    <d v="2024-04-05T00:00:00"/>
    <s v="N/A"/>
    <s v="N/A"/>
    <s v="NEGATIVE"/>
    <d v="2024-04-29T00:00:00"/>
    <d v="2024-04-29T00:00:00"/>
    <s v="COMPLETE"/>
    <s v="FIT TO WORK"/>
    <s v="COMPLETE"/>
    <s v="FINAL REPORT"/>
    <d v="2024-05-15T00:00:00"/>
    <d v="2024-05-21T00:00:00"/>
    <s v="CIBI"/>
    <s v="SS NUMBER SLIP"/>
    <m/>
    <s v="35-2456349-9"/>
    <s v="ID"/>
    <m/>
    <s v="03-026530287-0"/>
    <s v="MP2"/>
    <m/>
    <s v="1213-1588-2487"/>
    <m/>
    <s v="FOR ORUS REGISTRATION 09.24 - for resend "/>
    <m/>
    <s v="N/A"/>
    <s v="N/A"/>
    <s v="N/A"/>
    <s v="N/A"/>
    <s v="N/A"/>
    <s v="N/A"/>
    <s v="YES"/>
    <m/>
    <m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6"/>
    <x v="252"/>
    <x v="272"/>
    <s v="JIMENEZ"/>
    <d v="2000-04-06T00:00:00"/>
    <n v="9481114062"/>
    <s v="renalynnaoe04@gmail.com"/>
    <s v="YES"/>
    <s v="ORIGINAL NBI CLEARANCE SUBMITTED"/>
    <d v="2025-04-04T00:00:00"/>
    <d v="2024-04-04T00:00:00"/>
    <s v="N/A"/>
    <s v="N/A"/>
    <s v="NEGATIVE"/>
    <m/>
    <m/>
    <s v="COMPLETE"/>
    <s v="FIT TO WORK"/>
    <s v="COMPLETE"/>
    <s v="FINAL REPORT"/>
    <d v="2024-05-15T00:00:00"/>
    <d v="2024-05-21T00:00:00"/>
    <s v="CIBI"/>
    <s v="E-FORM"/>
    <m/>
    <s v="02-4380613-9"/>
    <s v="ID"/>
    <m/>
    <s v="05-251054752-7"/>
    <s v="MDF"/>
    <m/>
    <s v="1212-2481-0179"/>
    <s v="ID"/>
    <m/>
    <s v="396-341-599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7"/>
    <x v="232"/>
    <x v="273"/>
    <s v="TARUC"/>
    <d v="2001-02-19T00:00:00"/>
    <n v="9948834689"/>
    <s v="ina.pangan19@gmail.com"/>
    <s v="YES"/>
    <s v="ORIGINAL NBI CLEARANCE SUBMITTED"/>
    <d v="2025-04-24T00:00:00"/>
    <d v="2024-05-06T00:00:00"/>
    <s v="N/A"/>
    <s v="N/A"/>
    <s v="NEGATIVE"/>
    <d v="2024-04-25T00:00:00"/>
    <d v="2024-04-26T00:00:00"/>
    <s v="COMPLETE"/>
    <s v="FIT TO WORK"/>
    <s v="COMPLETE"/>
    <s v="FINAL REPORT"/>
    <d v="2024-05-15T00:00:00"/>
    <d v="2024-05-21T00:00:00"/>
    <s v="CIBI"/>
    <s v="PERSONAL RECORD"/>
    <m/>
    <s v="02-4834372-3"/>
    <s v="ID"/>
    <m/>
    <s v="07-251129986-2"/>
    <s v="MDF"/>
    <m/>
    <s v="1213-1374-4574"/>
    <s v="TIN VERIFICATION SLIP"/>
    <m/>
    <s v="375-802-16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8"/>
    <x v="253"/>
    <x v="274"/>
    <s v="VILLAMOR"/>
    <d v="2000-10-03T00:00:00"/>
    <n v="9125474511"/>
    <s v="marjoerivera8@gmail.com"/>
    <s v="YES"/>
    <s v="ORIGINAL NBI CLEARANCE SUBMITTED"/>
    <d v="2025-04-23T00:00:00"/>
    <d v="2024-04-23T00:00:00"/>
    <s v="N/A"/>
    <s v="N/A"/>
    <s v="NEGATIVE"/>
    <d v="2024-04-22T00:00:00"/>
    <d v="2024-04-22T00:00:00"/>
    <s v="COMPLETE"/>
    <s v="FIT TO WORK"/>
    <s v="COMPLETE"/>
    <s v="FINAL REPORT"/>
    <d v="2024-05-15T00:00:00"/>
    <d v="2024-05-21T00:00:00"/>
    <s v="CIBI"/>
    <s v="SS NUMBER SLIP"/>
    <m/>
    <s v="02-4801785-5"/>
    <s v="MDR"/>
    <m/>
    <s v="07-250104344-4"/>
    <s v="MP2"/>
    <m/>
    <s v="1213-4034-2499"/>
    <s v="ID"/>
    <m/>
    <s v="618-032-101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79"/>
    <x v="254"/>
    <x v="275"/>
    <s v="MEJIANO"/>
    <d v="1995-05-15T00:00:00"/>
    <n v="9620469506"/>
    <s v="salvadorjusteen@gmail.com"/>
    <s v="YES"/>
    <s v="ORIGINAL NBI CLEARANCE SUBMITTED"/>
    <d v="2025-04-02T00:00:00"/>
    <d v="2024-04-02T00:00:00"/>
    <s v="N/A"/>
    <s v="N/A"/>
    <s v="NEGATIVE"/>
    <d v="2024-04-23T00:00:00"/>
    <d v="2024-04-23T00:00:00"/>
    <s v="COMPLETE"/>
    <s v="FIT TO WORK"/>
    <s v="COMPLETE"/>
    <s v="FINAL REPORT"/>
    <d v="2024-05-15T00:00:00"/>
    <d v="2024-05-21T00:00:00"/>
    <s v="CIBI"/>
    <s v="E-FORM"/>
    <m/>
    <s v="02-3985712-1"/>
    <s v="MDR"/>
    <m/>
    <s v="07-025771014-7"/>
    <s v="MDF"/>
    <m/>
    <s v="1211-6510-1260"/>
    <s v="ORUS"/>
    <m/>
    <s v="326-940-08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80"/>
    <x v="237"/>
    <x v="276"/>
    <s v="DOMINGO"/>
    <d v="2001-06-19T00:00:00"/>
    <n v="9973307233"/>
    <s v="tolentinotuesdayanne@gmail.com"/>
    <s v="YES"/>
    <s v="ORIGINAL NBI CLEARANCE SUBMITTED"/>
    <d v="2025-04-26T00:00:00"/>
    <d v="2024-05-10T00:00:00"/>
    <s v="N/A"/>
    <s v="N/A"/>
    <s v="NEGATIVE"/>
    <d v="2024-04-26T00:00:00"/>
    <d v="2024-04-26T00:00:00"/>
    <s v="COMPLETE"/>
    <s v="FIT TO WORK"/>
    <s v="COMPLETE"/>
    <s v="FINAL REPORT"/>
    <d v="2024-05-15T00:00:00"/>
    <d v="2024-05-21T00:00:00"/>
    <s v="CIBI"/>
    <s v="PERSONAL RECORD"/>
    <m/>
    <s v="34-9766439-9"/>
    <s v="MDR"/>
    <m/>
    <s v="07-026053927-0"/>
    <s v="MDF"/>
    <m/>
    <s v="1212-7531-3286"/>
    <s v="ID"/>
    <m/>
    <s v="771-376-931"/>
    <s v="N/A"/>
    <s v="N/A"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0"/>
    <s v="ACCOUNT ASSOCIATE"/>
    <x v="0"/>
    <x v="13"/>
    <x v="1"/>
    <x v="12"/>
    <x v="281"/>
    <x v="255"/>
    <x v="277"/>
    <s v="TALOSIG"/>
    <d v="2002-05-04T00:00:00"/>
    <n v="9687640653"/>
    <s v="ifyro01@gmail.com"/>
    <s v="YES"/>
    <s v="ORIGINAL NBI CLEARANCE SUBMITTED"/>
    <d v="2025-05-02T00:00:00"/>
    <d v="2024-05-15T00:00:00"/>
    <s v="N/A"/>
    <s v="N/A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SS NUMBER SLIP"/>
    <m/>
    <s v="35-0207846-9"/>
    <s v="ID"/>
    <m/>
    <s v="21-025749337-1"/>
    <s v="MP2"/>
    <m/>
    <s v="1212-7982-8478"/>
    <s v="ORUS "/>
    <s v="DONE ORUS REGISTRATION 05/28"/>
    <n v="6507830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2"/>
    <d v="2024-06-12T00:00:00"/>
    <n v="138"/>
    <s v=""/>
    <s v="MARIA PLATON"/>
    <n v="1"/>
    <x v="3"/>
    <s v="CLARK - VXP0007"/>
    <x v="1"/>
    <s v="ACCOUNT ASSOCIATE"/>
    <x v="0"/>
    <x v="13"/>
    <x v="1"/>
    <x v="12"/>
    <x v="282"/>
    <x v="256"/>
    <x v="278"/>
    <s v="AUGUIS"/>
    <d v="2001-02-20T00:00:00"/>
    <n v="9693720126"/>
    <s v="villegaskyle2001@icloud.com"/>
    <s v="YES"/>
    <s v="ORIGINAL NBI CLEARANCE SUBMITTED"/>
    <d v="2024-10-11T00:00:00"/>
    <d v="2023-10-11T00:00:00"/>
    <s v="N/A"/>
    <s v="N/A"/>
    <s v="NEGATIVE"/>
    <d v="2024-04-29T00:00:00"/>
    <d v="2024-04-29T00:00:00"/>
    <s v="COMPLETE"/>
    <s v="FIT TO WORK"/>
    <s v="COMPLETE"/>
    <s v="FINAL REPORT"/>
    <d v="2024-05-15T00:00:00"/>
    <d v="2024-05-21T00:00:00"/>
    <s v="CIBI"/>
    <s v="E - FORM"/>
    <m/>
    <s v="02-4362077-9"/>
    <s v="MDR"/>
    <m/>
    <s v="07-051118338-1"/>
    <s v="VIRTUAL"/>
    <m/>
    <s v="1212-2235-0583"/>
    <s v="TIN VERIFICATION SLIP"/>
    <m/>
    <s v="721-259-63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3"/>
    <d v="2024-06-13T00:00:00"/>
    <n v="137"/>
    <s v=""/>
    <s v="MARIA PLATON"/>
    <n v="1"/>
    <x v="3"/>
    <s v="CLARK - VXP0149"/>
    <x v="0"/>
    <s v="ACCOUNT ASSOCIATE"/>
    <x v="0"/>
    <x v="14"/>
    <x v="4"/>
    <x v="13"/>
    <x v="283"/>
    <x v="257"/>
    <x v="279"/>
    <s v="ISABELA"/>
    <d v="1997-10-13T00:00:00"/>
    <n v="9760663793"/>
    <s v="Cristina_han13@yahoo.com"/>
    <s v="YES"/>
    <s v="ORIGINAL NBI CLEARANCE SUBMITTED"/>
    <d v="2025-03-07T00:00:00"/>
    <d v="2024-04-30T00:00:00"/>
    <s v="N/A"/>
    <s v="N/A"/>
    <s v="NEGATIVE"/>
    <d v="2024-03-07T00:00:00"/>
    <d v="2024-03-07T00:00:00"/>
    <s v="COMPLETE"/>
    <s v="FIT TO WORK"/>
    <s v="COMPLETE"/>
    <s v="FINAL REPORT"/>
    <d v="2024-05-16T00:00:00"/>
    <d v="2024-05-21T00:00:00"/>
    <s v="CIBI"/>
    <s v="SS NUMBER SLIP"/>
    <m/>
    <s v="34-8764330-4"/>
    <s v="ID"/>
    <m/>
    <s v="05-025754528-5"/>
    <s v="MDF"/>
    <m/>
    <s v="1212-5850-7883"/>
    <s v="ORUS"/>
    <m/>
    <s v="365-119-444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3"/>
    <d v="2024-06-13T00:00:00"/>
    <n v="137"/>
    <s v=""/>
    <s v="MARIA PLATON"/>
    <n v="1"/>
    <x v="3"/>
    <s v="CLARK - VXP0149"/>
    <x v="1"/>
    <s v="ACCOUNT ASSOCIATE"/>
    <x v="0"/>
    <x v="14"/>
    <x v="4"/>
    <x v="13"/>
    <x v="284"/>
    <x v="217"/>
    <x v="280"/>
    <s v="ACABA"/>
    <d v="1998-05-03T00:00:00"/>
    <n v="9518646254"/>
    <s v="paiksramos333@gmail.com"/>
    <s v="YES"/>
    <s v="ORIGINAL NBI CLEARANCE SUBMITTED"/>
    <d v="2025-03-07T00:00:00"/>
    <d v="2024-03-18T00:00:00"/>
    <s v="N/A"/>
    <s v="N/A"/>
    <s v="NEGATIVE"/>
    <d v="2024-03-07T00:00:00"/>
    <d v="2024-03-07T00:00:00"/>
    <s v="COMPLETE"/>
    <s v="FIT TO WORK"/>
    <s v="INCOMPLETE"/>
    <s v="SCHOOL"/>
    <d v="2024-05-16T00:00:00"/>
    <d v="2024-05-22T00:00:00"/>
    <s v="CIBI"/>
    <s v="SS NUMBER SLIP"/>
    <m/>
    <s v="02-4015431-8"/>
    <s v="ID"/>
    <m/>
    <s v="21-251756669-9"/>
    <s v="MDF"/>
    <m/>
    <s v="1211-6993-1808"/>
    <s v="ORUS"/>
    <m/>
    <s v="606-710-59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s v="6/22/2024 - joi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3"/>
    <d v="2024-06-13T00:00:00"/>
    <n v="137"/>
    <s v=""/>
    <s v="MARIA PLATON"/>
    <n v="1"/>
    <x v="3"/>
    <s v="CLARK - VXP0149"/>
    <x v="0"/>
    <s v="ACCOUNT ASSOCIATE"/>
    <x v="0"/>
    <x v="14"/>
    <x v="4"/>
    <x v="13"/>
    <x v="285"/>
    <x v="258"/>
    <x v="281"/>
    <s v="ALEGRE"/>
    <d v="1979-09-09T00:00:00"/>
    <n v="9652728315"/>
    <s v="miblee08@gmail.com"/>
    <s v="YES"/>
    <s v="ORIGINAL NBI CLEARANCE SUBMITTED"/>
    <d v="2025-01-10T00:00:00"/>
    <d v="2024-01-10T00:00:00"/>
    <s v="N/A"/>
    <s v="N/A"/>
    <s v="NEGATIVE"/>
    <d v="2024-05-07T00:00:00"/>
    <d v="2024-05-07T00:00:00"/>
    <s v="COMPLETE"/>
    <s v="FIT TO WORK"/>
    <s v="INCOMPLETE"/>
    <s v="SCHOOL"/>
    <d v="2024-05-16T00:00:00"/>
    <d v="2024-05-22T00:00:00"/>
    <s v="CIBI"/>
    <s v="E - FORM"/>
    <m/>
    <s v="02-4662904-1"/>
    <s v="MDR"/>
    <m/>
    <s v="07-050674874-5"/>
    <s v="MDF"/>
    <m/>
    <s v="1210-6612-3702"/>
    <s v="ID"/>
    <m/>
    <s v="642-692-77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3"/>
    <d v="2024-06-13T00:00:00"/>
    <n v="137"/>
    <s v=""/>
    <s v="MARIA PLATON"/>
    <n v="1"/>
    <x v="3"/>
    <s v="CLARK - VXP0149"/>
    <x v="0"/>
    <s v="ACCOUNT ASSOCIATE"/>
    <x v="0"/>
    <x v="14"/>
    <x v="4"/>
    <x v="13"/>
    <x v="286"/>
    <x v="259"/>
    <x v="282"/>
    <s v="VELASCO"/>
    <d v="1996-12-17T00:00:00"/>
    <n v="9159237191"/>
    <s v="ellevelascoagumbay@gmail.com"/>
    <s v="YES"/>
    <s v="ORIGINAL NBI CLEARANCE SUBMITTED"/>
    <d v="2025-01-29T00:00:00"/>
    <d v="2024-01-29T00:00:00"/>
    <s v="N/A"/>
    <s v="N/A"/>
    <s v="NEGATIVE"/>
    <d v="2024-05-10T00:00:00"/>
    <d v="2024-05-10T00:00:00"/>
    <s v="COMPLETE"/>
    <s v="FIT TO WORK"/>
    <s v="COMPLETE"/>
    <s v="FINAL REPORT"/>
    <d v="2024-05-16T00:00:00"/>
    <d v="2024-05-22T00:00:00"/>
    <s v="CIBI"/>
    <s v="E - FORM"/>
    <m/>
    <s v="35-0216650-4"/>
    <s v="MDR"/>
    <m/>
    <s v="07-0511774455-2"/>
    <s v="MDF"/>
    <m/>
    <s v="1212-7992-4395"/>
    <s v="TIN VERIFICATION SLIP"/>
    <m/>
    <s v="376-260-10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3"/>
    <d v="2024-06-13T00:00:00"/>
    <n v="137"/>
    <s v=""/>
    <s v="MARIA PLATON"/>
    <n v="1"/>
    <x v="3"/>
    <s v="CLARK - VXP0149"/>
    <x v="0"/>
    <s v="ACCOUNT ASSOCIATE"/>
    <x v="0"/>
    <x v="14"/>
    <x v="4"/>
    <x v="13"/>
    <x v="287"/>
    <x v="260"/>
    <x v="283"/>
    <s v="SERRANO"/>
    <d v="2003-04-16T00:00:00"/>
    <n v="9637173978"/>
    <s v="ks.reignfeliciano@gmail.com"/>
    <s v="YES"/>
    <s v="ORIGINAL NBI CLEARANCE SUBMITTED"/>
    <d v="2024-08-18T00:00:00"/>
    <d v="2023-08-18T00:00:00"/>
    <s v="N/A"/>
    <s v="N/A"/>
    <s v="NEGATIVE"/>
    <d v="2024-05-17T00:00:00"/>
    <d v="2024-05-17T00:00:00"/>
    <s v="COMPLETE"/>
    <s v="FIT TO WORK"/>
    <s v="COMPLETE"/>
    <s v="FINAL REPORT"/>
    <d v="2024-05-16T00:00:00"/>
    <d v="2024-05-22T00:00:00"/>
    <s v="CIBI"/>
    <s v="SS NUMBER SLIP"/>
    <m/>
    <s v="02-4978056-3"/>
    <s v="ID"/>
    <m/>
    <s v="07-026243653-3"/>
    <s v="MP2"/>
    <m/>
    <s v="1213-2628-9271"/>
    <s v="ORUS"/>
    <m/>
    <s v="642-403-40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3"/>
    <d v="2024-06-13T00:00:00"/>
    <n v="137"/>
    <s v=""/>
    <s v="MARIA PLATON"/>
    <n v="1"/>
    <x v="3"/>
    <s v="CLARK - VXP0149"/>
    <x v="0"/>
    <s v="ACCOUNT ASSOCIATE"/>
    <x v="0"/>
    <x v="14"/>
    <x v="4"/>
    <x v="13"/>
    <x v="288"/>
    <x v="261"/>
    <x v="284"/>
    <s v="NAPILI"/>
    <d v="2004-03-24T00:00:00"/>
    <n v="9504907620"/>
    <s v="mercadodarios998@gmail.com"/>
    <s v="YES"/>
    <s v="ORIGINAL NBI CLEARANCE SUBMITTED"/>
    <d v="2025-05-08T00:00:00"/>
    <d v="2024-05-08T00:00:00"/>
    <s v="N/A"/>
    <s v="N/A"/>
    <s v="NEGATIVE"/>
    <d v="2024-05-08T00:00:00"/>
    <d v="2024-05-09T00:00:00"/>
    <s v="COMPLETE"/>
    <s v="FIT TO WORK"/>
    <s v="ENDORSED "/>
    <s v="PENDING RESULT"/>
    <d v="2024-05-16T00:00:00"/>
    <m/>
    <s v="CIBI"/>
    <s v="E - FORM"/>
    <m/>
    <s v="02-4800786-5"/>
    <s v="ID"/>
    <m/>
    <s v="07-026188133-9"/>
    <s v="MDF"/>
    <m/>
    <s v="1213-1082-0784"/>
    <s v="TIN VERIFICATION SLIP"/>
    <m/>
    <s v="617-436-106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1"/>
    <x v="13"/>
    <d v="2024-06-13T00:00:00"/>
    <n v="137"/>
    <s v=""/>
    <s v="MARIA PLATON"/>
    <n v="0"/>
    <x v="3"/>
    <s v="CLARK - VXP0149"/>
    <x v="0"/>
    <s v="ACCOUNT ASSOCIATE"/>
    <x v="0"/>
    <x v="14"/>
    <x v="4"/>
    <x v="13"/>
    <x v="289"/>
    <x v="262"/>
    <x v="285"/>
    <s v="NACION"/>
    <d v="1995-05-25T00:00:00"/>
    <n v="9998021071"/>
    <s v="wilbertpsn25@gmail.com"/>
    <s v="YES"/>
    <s v="ORIGINAL NBI CLEARANCE SUBMITTED"/>
    <d v="2025-02-07T00:00:00"/>
    <d v="2024-02-07T00:00:00"/>
    <s v="N/A"/>
    <s v="N/A"/>
    <s v="NEGATIVE"/>
    <d v="2024-02-03T00:00:00"/>
    <d v="2024-02-03T00:00:00"/>
    <s v="COMPLETE"/>
    <s v="FIT TO WORK"/>
    <s v="ENDORSED "/>
    <s v="PENDING RESULT"/>
    <d v="2024-05-16T00:00:00"/>
    <m/>
    <s v="CIBI"/>
    <s v="SS NUMBER SLIP"/>
    <m/>
    <s v="34-7496742-0"/>
    <s v="MDR"/>
    <m/>
    <s v="07-025914167-0"/>
    <s v="MDF"/>
    <m/>
    <s v="1212-2407-4868"/>
    <m/>
    <s v="FOR ORUS REGISTRATION 09.24 - for resend "/>
    <m/>
    <s v="N/A"/>
    <s v="N/A"/>
    <s v="N/A"/>
    <s v="N/A"/>
    <s v="N/A"/>
    <s v="N/A"/>
    <s v="YES"/>
    <m/>
    <m/>
    <s v="N/A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Jun"/>
    <x v="11"/>
    <x v="13"/>
    <d v="2024-06-13T00:00:00"/>
    <n v="137"/>
    <s v=""/>
    <s v="MARIA PLATON"/>
    <n v="1"/>
    <x v="3"/>
    <s v="CLARK - VXP0149"/>
    <x v="0"/>
    <s v="ACCOUNT ASSOCIATE"/>
    <x v="0"/>
    <x v="14"/>
    <x v="4"/>
    <x v="13"/>
    <x v="290"/>
    <x v="263"/>
    <x v="286"/>
    <s v="JAYME"/>
    <d v="1988-04-07T00:00:00"/>
    <n v="9991042811"/>
    <s v="ryohwatanabe@gmail.com"/>
    <s v="YES"/>
    <s v="ORIGINAL NBI CLEARANCE SUBMITTED"/>
    <d v="2025-05-08T00:00:00"/>
    <d v="2024-05-08T00:00:00"/>
    <s v="N/A"/>
    <s v="N/A"/>
    <s v="NEGATIVE"/>
    <d v="2024-05-08T00:00:00"/>
    <d v="2024-05-08T00:00:00"/>
    <s v="COMPLETE"/>
    <s v="FIT TO WORK"/>
    <s v="ENDORSED "/>
    <s v="PENDING RESULT"/>
    <d v="2024-05-16T00:00:00"/>
    <m/>
    <s v="CIBI"/>
    <s v="ONLINE STATIC"/>
    <m/>
    <s v="33-9923238-2"/>
    <s v="ID"/>
    <m/>
    <s v="07-050814337-9"/>
    <s v="ID"/>
    <m/>
    <s v="1210-7780-6257"/>
    <s v="ID"/>
    <m/>
    <s v="435-877-1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1"/>
    <x v="264"/>
    <x v="287"/>
    <s v="DIAZ"/>
    <d v="2000-10-07T00:00:00"/>
    <n v="9620598819"/>
    <s v="eamante2007@gmail.com"/>
    <s v="YES"/>
    <s v="ORIGINAL NBI CLEARANCE SUBMITTED"/>
    <d v="2025-02-07T00:00:00"/>
    <d v="2024-02-07T00:00:00"/>
    <m/>
    <m/>
    <s v="NEGATIVE"/>
    <d v="2024-05-21T00:00:00"/>
    <d v="2024-05-21T00:00:00"/>
    <s v="COMPLETE"/>
    <s v="FIT TO WORK"/>
    <s v="ENDORSED "/>
    <s v="PENDING RESULT"/>
    <d v="2024-05-22T00:00:00"/>
    <m/>
    <s v="CIBI"/>
    <s v="SS NUMBER SLIP"/>
    <m/>
    <n v="3501900965"/>
    <s v="ID"/>
    <m/>
    <n v="70260693911"/>
    <s v="MDF"/>
    <m/>
    <n v="121279634226"/>
    <s v="ID"/>
    <m/>
    <n v="776343716"/>
    <m/>
    <m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2"/>
    <x v="265"/>
    <x v="288"/>
    <s v="IGNACIO"/>
    <d v="2004-10-19T00:00:00"/>
    <n v="9514437095"/>
    <s v="Donnabatararis@gmail.com"/>
    <s v="YES"/>
    <s v="ORIGINAL NBI CLEARANCE SUBMITTED"/>
    <d v="2024-10-04T00:00:00"/>
    <d v="2023-10-04T00:00:00"/>
    <m/>
    <m/>
    <s v="NEGATIVE"/>
    <d v="2024-04-25T00:00:00"/>
    <d v="2024-04-25T00:00:00"/>
    <s v="COMPLETE"/>
    <s v="FIT TO WORK"/>
    <s v="COMPLETE"/>
    <s v="FINAL REPORT"/>
    <d v="2024-05-22T00:00:00"/>
    <d v="2024-05-28T00:00:00"/>
    <s v="CIBI"/>
    <s v="PERSONAL RECORD"/>
    <m/>
    <n v="249273931"/>
    <s v="ID"/>
    <m/>
    <n v="70262363005"/>
    <s v="MDF"/>
    <m/>
    <n v="121329246875"/>
    <s v="ORUS"/>
    <s v="DONE ORUS REGISTRATION"/>
    <n v="650785215"/>
    <m/>
    <m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3"/>
    <x v="266"/>
    <x v="289"/>
    <s v="MALLARI"/>
    <d v="1993-02-07T00:00:00"/>
    <n v="9074746668"/>
    <s v="sai.cadiang07@gmail.com"/>
    <s v="YES"/>
    <s v="ORIGINAL NBI CLEARANCE SUBMITTED"/>
    <d v="2025-05-21T00:00:00"/>
    <d v="2024-05-21T00:00:00"/>
    <m/>
    <m/>
    <s v="NEGATIVE"/>
    <d v="2024-05-17T00:00:00"/>
    <d v="2024-05-17T00:00:00"/>
    <s v="COMPLETE"/>
    <s v="FIT TO WORK"/>
    <s v="ENDORSED "/>
    <s v="PENDING RESULT"/>
    <d v="2024-05-22T00:00:00"/>
    <m/>
    <s v="CIBI"/>
    <s v="ONLINE STATIC"/>
    <m/>
    <n v="228911337"/>
    <s v="ID"/>
    <m/>
    <n v="70255927254"/>
    <s v="MDF"/>
    <m/>
    <n v="121065955106"/>
    <s v="ID"/>
    <m/>
    <n v="417719674"/>
    <m/>
    <m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4"/>
    <x v="267"/>
    <x v="290"/>
    <s v="TUCAY"/>
    <d v="1987-08-02T00:00:00"/>
    <n v="9150590706"/>
    <s v="jhnmchlcastro@gmail.com"/>
    <s v="YES"/>
    <s v="ORIGINAL NBI CLEARANCE SUBMITTED"/>
    <d v="2025-05-23T00:00:00"/>
    <d v="2024-06-10T00:00:00"/>
    <m/>
    <m/>
    <s v="NEGATIVE"/>
    <d v="2024-04-24T00:00:00"/>
    <d v="2024-04-24T00:00:00"/>
    <s v="COMPLETE"/>
    <s v="FIT TO WORK"/>
    <s v="COMPLETE"/>
    <s v="FINAL REPORT"/>
    <d v="2024-05-22T00:00:00"/>
    <d v="2024-05-28T00:00:00"/>
    <s v="CIBI"/>
    <s v="E - FORM"/>
    <m/>
    <n v="229053524"/>
    <s v="MDR"/>
    <m/>
    <n v="52015415258"/>
    <s v="MDF"/>
    <m/>
    <n v="121287669238"/>
    <s v="TIN VERIFICATION SLIP"/>
    <m/>
    <n v="63590714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5"/>
    <x v="268"/>
    <x v="291"/>
    <s v="TEPOSO"/>
    <d v="1996-04-26T00:00:00"/>
    <n v="9975997599"/>
    <s v="juvz1996@gmail.com"/>
    <s v="YES"/>
    <s v="ORIGINAL NBI CLEARANCE SUBMITTED"/>
    <d v="2025-04-24T00:00:00"/>
    <d v="2024-04-24T00:00:00"/>
    <m/>
    <m/>
    <s v="NEGATIVE"/>
    <d v="2024-04-19T00:00:00"/>
    <d v="2024-04-19T00:00:00"/>
    <s v="COMPLETE"/>
    <s v="FIT TO WORK"/>
    <s v="ENDORSED "/>
    <s v="PENDING RESULT"/>
    <d v="2024-05-22T00:00:00"/>
    <m/>
    <s v="CIBI"/>
    <s v="ONLINE STATIC"/>
    <m/>
    <n v="238817191"/>
    <s v="MDR"/>
    <m/>
    <n v="70257406960"/>
    <s v="MDF"/>
    <m/>
    <n v="121148441187"/>
    <s v="ORUS"/>
    <m/>
    <n v="322382101"/>
    <s v="N/A"/>
    <s v="N/A"/>
    <s v="N/A"/>
    <s v="N/A"/>
    <s v="N/A"/>
    <s v="N/A"/>
    <s v="YES"/>
    <m/>
    <m/>
    <s v="YES"/>
    <s v="YES"/>
    <s v="YES"/>
    <s v="YES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6"/>
    <x v="269"/>
    <x v="292"/>
    <s v="FLORES"/>
    <d v="2000-07-11T00:00:00"/>
    <n v="9199231244"/>
    <s v="leningeorge11@gmail.com"/>
    <s v="YES"/>
    <s v="ORIGINAL NBI CLEARANCE SUBMITTED"/>
    <d v="2025-04-24T00:00:00"/>
    <d v="2024-04-03T00:00:00"/>
    <m/>
    <m/>
    <s v="NEGATIVE"/>
    <d v="2024-04-24T00:00:00"/>
    <d v="2024-04-24T00:00:00"/>
    <s v="COMPLETE"/>
    <s v="FIT TO WORK"/>
    <s v="ENDORSED "/>
    <s v="PENDING RESULT"/>
    <d v="2024-05-22T00:00:00"/>
    <m/>
    <s v="CIBI"/>
    <s v="PERSONAL RECORD"/>
    <m/>
    <n v="247137901"/>
    <s v="MDR"/>
    <m/>
    <n v="72519907705"/>
    <s v="MDF"/>
    <m/>
    <n v="121302526218"/>
    <s v="DIGITAL TIN ID"/>
    <s v="DONE ORUS REGISTRATION "/>
    <n v="651901117"/>
    <m/>
    <m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7"/>
    <x v="270"/>
    <x v="293"/>
    <s v="-"/>
    <d v="2006-01-11T00:00:00"/>
    <n v="9944837918"/>
    <s v="dungcaseanmichael47@gmail.com"/>
    <s v="YES"/>
    <s v="ORIGINAL NBI CLEARANCE SUBMITTED"/>
    <d v="2025-05-20T00:00:00"/>
    <d v="2024-06-07T00:00:00"/>
    <s v="YES"/>
    <d v="2024-05-22T00:00:00"/>
    <s v="NEGATIVE"/>
    <d v="2024-05-18T00:00:00"/>
    <d v="2024-05-18T00:00:00"/>
    <s v="COMPLETE"/>
    <s v="FIT TO WORK"/>
    <s v="ENDORSED "/>
    <s v="PENDING RESULT"/>
    <d v="2024-05-22T00:00:00"/>
    <m/>
    <s v="CIBI"/>
    <s v="PERSONAL RECORD"/>
    <m/>
    <n v="251852955"/>
    <s v="ID"/>
    <m/>
    <n v="70262895465"/>
    <s v="MDF"/>
    <m/>
    <n v="121341824366"/>
    <s v="ORUS"/>
    <s v="DONE ORUS REGISTRATION "/>
    <n v="65079488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0"/>
    <x v="3"/>
    <s v="CLARK - VXP0007"/>
    <x v="1"/>
    <s v="ACCOUNT ASSOCIATE"/>
    <x v="0"/>
    <x v="15"/>
    <x v="1"/>
    <x v="14"/>
    <x v="298"/>
    <x v="271"/>
    <x v="294"/>
    <s v="-"/>
    <d v="2002-09-30T00:00:00"/>
    <n v="9488218404"/>
    <s v="enriquezmichaeljade@gmail.com"/>
    <s v="YES"/>
    <s v="ORIGINAL NBI CLEARANCE SUBMITTED"/>
    <d v="2025-04-30T00:00:00"/>
    <d v="2024-05-15T00:00:00"/>
    <m/>
    <m/>
    <s v="NEGATIVE"/>
    <d v="2024-05-06T00:00:00"/>
    <d v="2024-05-06T00:00:00"/>
    <s v="COMPLETE"/>
    <s v="FIT TO WORK"/>
    <s v="ENDORSED "/>
    <s v="PENDING RESULT"/>
    <d v="2024-05-22T00:00:00"/>
    <m/>
    <s v="CIBI"/>
    <s v="PERSONAL RECORD"/>
    <m/>
    <n v="250314038"/>
    <s v="ID"/>
    <m/>
    <n v="70262572119"/>
    <s v="MDF"/>
    <m/>
    <n v="121341189389"/>
    <m/>
    <s v="FOR ORUS REGISTRATION 08.28 - for resend 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s v="08.28.2024"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299"/>
    <x v="272"/>
    <x v="295"/>
    <s v="PADILLA"/>
    <d v="2003-06-21T00:00:00"/>
    <n v="9668863468"/>
    <s v="fdaveharold@gmail.com"/>
    <s v="YES"/>
    <s v="ORIGINAL NBI CLEARANCE SUBMITTED"/>
    <d v="2025-02-06T00:00:00"/>
    <d v="2024-02-19T00:00:00"/>
    <m/>
    <m/>
    <s v="NEGATIVE"/>
    <m/>
    <m/>
    <s v="COMPLETE"/>
    <s v="FIT TO WORK"/>
    <s v="ENDORSED "/>
    <s v="PENDING RESULT"/>
    <d v="2024-05-22T00:00:00"/>
    <m/>
    <s v="CIBI"/>
    <s v="PERSONAL RECORD"/>
    <m/>
    <n v="3507498222"/>
    <s v="MDR"/>
    <m/>
    <n v="72533985050"/>
    <s v="MDF"/>
    <m/>
    <n v="121285114447"/>
    <s v="TIN VERIFICATION SLIP"/>
    <m/>
    <n v="504211809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 "/>
    <s v="ENDORSED TO HRIS"/>
    <s v="WITH FINDINGS"/>
    <m/>
    <m/>
    <n v="1"/>
    <n v="1"/>
    <n v="1"/>
    <n v="1"/>
    <n v="1"/>
    <n v="1"/>
    <n v="1"/>
    <n v="1"/>
    <n v="1"/>
    <n v="1"/>
    <n v="1"/>
    <n v="1"/>
    <n v="0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0"/>
    <x v="3"/>
    <s v="CLARK - VXP0007"/>
    <x v="1"/>
    <s v="ACCOUNT ASSOCIATE"/>
    <x v="0"/>
    <x v="15"/>
    <x v="1"/>
    <x v="14"/>
    <x v="300"/>
    <x v="273"/>
    <x v="296"/>
    <s v="INDICO"/>
    <d v="2000-08-09T00:00:00"/>
    <n v="9487986902"/>
    <s v="Airamactalllave@gmail.com"/>
    <s v="YES"/>
    <s v="ORIGINAL NBI CLEARANCE SUBMITTED"/>
    <d v="2025-05-21T00:00:00"/>
    <d v="2024-05-21T00:00:00"/>
    <m/>
    <m/>
    <s v="NEGATIVE"/>
    <d v="2024-05-18T00:00:00"/>
    <d v="2024-05-18T00:00:00"/>
    <s v="COMPLETE"/>
    <s v="FIT TO WORK"/>
    <s v="ENDORSED "/>
    <s v="PENDING RESULT"/>
    <d v="2024-05-22T00:00:00"/>
    <m/>
    <s v="CIBI"/>
    <s v="E-FORM"/>
    <m/>
    <n v="244752910"/>
    <s v="MDR"/>
    <m/>
    <n v="70511351985"/>
    <m/>
    <m/>
    <m/>
    <m/>
    <s v="FOR ORUS REGISTRATION 08.28 - for resend 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0"/>
    <n v="0"/>
    <n v="1"/>
    <n v="1"/>
    <n v="0"/>
    <n v="1"/>
    <n v="1"/>
    <n v="1"/>
    <n v="0"/>
    <m/>
    <x v="2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01"/>
    <x v="274"/>
    <x v="297"/>
    <s v="FLORES"/>
    <d v="1999-04-19T00:00:00"/>
    <n v="9335147780"/>
    <s v="brentrundellmanansala@gmail.com"/>
    <s v="YES"/>
    <s v="ORIGINAL NBI CLEARANCE SUBMITTED"/>
    <d v="2025-05-19T00:00:00"/>
    <d v="2024-05-19T00:00:00"/>
    <m/>
    <m/>
    <s v="NEGATIVE"/>
    <d v="2024-04-15T00:00:00"/>
    <d v="2024-04-15T00:00:00"/>
    <s v="COMPLETE"/>
    <s v="FIT TO WORK"/>
    <s v="ENDORSED "/>
    <s v="PENDING RESULT"/>
    <d v="2024-05-22T00:00:00"/>
    <m/>
    <s v="CIBI"/>
    <s v="E-FORM"/>
    <m/>
    <s v="02-4436226-1"/>
    <s v="MDR"/>
    <m/>
    <n v="72509356839"/>
    <s v="MDF"/>
    <m/>
    <s v="1212-3214-4003"/>
    <s v="TIN VERIFICATION SLIP"/>
    <m/>
    <n v="355102413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 RE PRINT P.1&amp;3"/>
    <s v="YES"/>
    <m/>
    <m/>
    <m/>
    <s v="DONE AUDIT "/>
    <s v="ENDORSED TO HRIS"/>
    <s v="WITH FINDINGS"/>
    <m/>
    <m/>
    <n v="1"/>
    <n v="1"/>
    <n v="1"/>
    <n v="1"/>
    <n v="1"/>
    <n v="1"/>
    <n v="1"/>
    <n v="1"/>
    <n v="1"/>
    <n v="1"/>
    <n v="1"/>
    <n v="1"/>
    <n v="0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02"/>
    <x v="275"/>
    <x v="298"/>
    <s v="GUECO"/>
    <d v="2004-10-02T00:00:00"/>
    <n v="9122394361"/>
    <s v="manzolimflorence@gmail.com"/>
    <s v="YES"/>
    <s v="ORIGINAL NBI CLEARANCE SUBMITTED"/>
    <d v="2025-05-16T00:00:00"/>
    <s v="5/162024"/>
    <m/>
    <m/>
    <s v="NEGATIVE"/>
    <d v="2024-05-20T00:00:00"/>
    <d v="2024-05-21T00:00:00"/>
    <s v="COMPLETE"/>
    <s v="FIT TO WORK"/>
    <s v="ENDORSED "/>
    <s v="PENDING RESULT"/>
    <d v="2024-05-22T00:00:00"/>
    <m/>
    <s v="CIBI"/>
    <s v="SS NUMBER SLIP"/>
    <m/>
    <n v="251711889"/>
    <s v="ID"/>
    <m/>
    <n v="72527694435"/>
    <s v="MDF"/>
    <m/>
    <n v="121341089587"/>
    <s v="ORUS"/>
    <s v="FOR ORUS REGISTRATION 08.28 "/>
    <n v="657623735"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s v="10.02.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03"/>
    <x v="276"/>
    <x v="299"/>
    <s v="SALUTIN"/>
    <d v="1997-10-16T00:00:00"/>
    <n v="9270842329"/>
    <s v="masongjesca@gmail.com"/>
    <s v="YES"/>
    <s v="ORIGINAL NBI CLEARANCE SUBMITTED"/>
    <d v="2025-04-23T00:00:00"/>
    <d v="2024-04-23T00:00:00"/>
    <m/>
    <m/>
    <s v="NEGATIVE"/>
    <d v="2024-04-16T00:00:00"/>
    <d v="2024-04-16T00:00:00"/>
    <s v="COMPLETE"/>
    <s v="FIT TO WORK"/>
    <s v="ENDORSED "/>
    <s v="PENDING RESULT"/>
    <d v="2024-05-22T00:00:00"/>
    <m/>
    <s v="CIBI"/>
    <s v="SS NUMBER SLIP"/>
    <m/>
    <n v="3483693947"/>
    <s v="ID"/>
    <m/>
    <n v="70258401911"/>
    <s v="MP2"/>
    <m/>
    <n v="121247286369"/>
    <s v="ID"/>
    <m/>
    <n v="51426503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0"/>
    <x v="3"/>
    <s v="CLARK - VXP0007"/>
    <x v="1"/>
    <s v="ACCOUNT ASSOCIATE"/>
    <x v="0"/>
    <x v="15"/>
    <x v="1"/>
    <x v="14"/>
    <x v="304"/>
    <x v="277"/>
    <x v="300"/>
    <s v="JUMANDOS"/>
    <d v="2002-11-17T00:00:00"/>
    <n v="9123078596"/>
    <s v="jemaijumandosoli@gmail.com"/>
    <s v="YES"/>
    <s v="ORIGINAL NBI CLEARANCE SUBMITTED"/>
    <d v="2025-04-25T00:00:00"/>
    <d v="2024-04-25T00:00:00"/>
    <m/>
    <m/>
    <s v="NEGATIVE"/>
    <d v="2024-04-22T00:00:00"/>
    <d v="2024-04-22T00:00:00"/>
    <s v="COMPLETE"/>
    <s v="FIT TO WORK"/>
    <s v="ENDORSED "/>
    <s v="PENDING RESULT"/>
    <d v="2024-05-22T00:00:00"/>
    <m/>
    <s v="CIBI"/>
    <s v="SS NUMBER SLIP"/>
    <m/>
    <n v="25141336"/>
    <s v="ID"/>
    <m/>
    <n v="72534790326"/>
    <s v="MDF"/>
    <m/>
    <n v="121340250269"/>
    <m/>
    <s v="FOR VALIDATION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Jun"/>
    <x v="12"/>
    <x v="14"/>
    <d v="2024-06-19T00:00:00"/>
    <n v="131"/>
    <s v=""/>
    <s v="MARIA PLATON"/>
    <n v="0"/>
    <x v="3"/>
    <s v="CLARK - VXP0007"/>
    <x v="1"/>
    <s v="ACCOUNT ASSOCIATE"/>
    <x v="0"/>
    <x v="15"/>
    <x v="1"/>
    <x v="14"/>
    <x v="305"/>
    <x v="278"/>
    <x v="301"/>
    <s v="MONSANTO"/>
    <d v="2001-04-18T00:00:00"/>
    <n v="9053004438"/>
    <s v="jhamilandreipare@gmail.com"/>
    <s v="YES"/>
    <s v="ORIGINAL NBI CLEARANCE SUBMITTED"/>
    <d v="2025-06-21T00:00:00"/>
    <d v="2024-06-21T00:00:00"/>
    <m/>
    <m/>
    <s v="NEGATIVE"/>
    <d v="2024-05-28T00:00:00"/>
    <d v="2024-05-28T00:00:00"/>
    <s v="COMPLETE"/>
    <s v="FIT TO WORK"/>
    <s v="ENDORSED "/>
    <s v="PENDING RESULT"/>
    <d v="2024-05-22T00:00:00"/>
    <m/>
    <s v="CIBI"/>
    <s v="SS NUMBER SLIP"/>
    <m/>
    <n v="3513207627"/>
    <s v="ID"/>
    <m/>
    <n v="70261458886"/>
    <m/>
    <m/>
    <m/>
    <m/>
    <s v="APPLY ONLINE FOR TIN"/>
    <m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0"/>
    <n v="0"/>
    <n v="1"/>
    <n v="1"/>
    <n v="0"/>
    <n v="1"/>
    <n v="1"/>
    <n v="1"/>
    <n v="0"/>
    <m/>
    <x v="2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1"/>
    <s v="ACCOUNT ASSOCIATE"/>
    <x v="0"/>
    <x v="15"/>
    <x v="1"/>
    <x v="14"/>
    <x v="306"/>
    <x v="279"/>
    <x v="302"/>
    <s v="-"/>
    <d v="1999-12-01T00:00:00"/>
    <n v="9935568141"/>
    <s v="patriciapasana01@gmail.com"/>
    <s v="YES"/>
    <s v="ORIGINAL NBI CLEARANCE SUBMITTED"/>
    <d v="2025-05-20T00:00:00"/>
    <d v="2024-05-20T00:00:00"/>
    <m/>
    <m/>
    <s v="NEGATIVE"/>
    <d v="2024-04-19T00:00:00"/>
    <d v="2024-04-19T00:00:00"/>
    <s v="COMPLETE"/>
    <s v="FIT TO WORK"/>
    <s v="ENDORSED "/>
    <s v="PENDING RESULT"/>
    <d v="2024-05-22T00:00:00"/>
    <m/>
    <s v="CIBI"/>
    <s v="E-FORM"/>
    <m/>
    <n v="3476014258"/>
    <s v="ID"/>
    <m/>
    <n v="70259462345"/>
    <s v="MDF"/>
    <m/>
    <n v="121235624140"/>
    <s v="TIN VERIFICATION SLIP"/>
    <m/>
    <n v="351036062"/>
    <s v="N/A"/>
    <s v="N/A"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8-20T00:00:00"/>
    <s v="TRANSMIT FOR AUDIT "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0"/>
    <x v="3"/>
    <s v="CLARK - VXP0007"/>
    <x v="1"/>
    <s v="ACCOUNT ASSOCIATE"/>
    <x v="0"/>
    <x v="15"/>
    <x v="1"/>
    <x v="14"/>
    <x v="307"/>
    <x v="280"/>
    <x v="303"/>
    <s v="ELICO"/>
    <d v="1999-03-31T00:00:00"/>
    <n v="9057055010"/>
    <s v="raymondrazoe@gmail.com"/>
    <s v="YES"/>
    <s v="ORIGINAL NBI CLEARANCE SUBMITTED"/>
    <d v="2025-02-20T00:00:00"/>
    <d v="2024-02-20T00:00:00"/>
    <m/>
    <m/>
    <s v="NEGATIVE"/>
    <m/>
    <m/>
    <s v="COMPLETE"/>
    <s v="FIT TO WORK"/>
    <s v="ENDORSED "/>
    <s v="PENDING RESULT"/>
    <d v="2024-05-22T00:00:00"/>
    <m/>
    <s v="CIBI"/>
    <s v="SS NUMBER SLIP"/>
    <m/>
    <n v="3480387311"/>
    <m/>
    <m/>
    <m/>
    <s v="MP2"/>
    <m/>
    <n v="121226921325"/>
    <s v="ID"/>
    <m/>
    <n v="354824240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0"/>
    <n v="1"/>
    <n v="1"/>
    <n v="1"/>
    <n v="1"/>
    <n v="0"/>
    <n v="1"/>
    <n v="1"/>
    <n v="1"/>
    <n v="0"/>
    <m/>
    <x v="1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08"/>
    <x v="281"/>
    <x v="304"/>
    <s v="PARAMEO"/>
    <d v="1999-08-10T00:00:00"/>
    <n v="9153453650"/>
    <s v="kymkyzyl94@gmail.com"/>
    <s v="YES"/>
    <s v="ORIGINAL NBI CLEARANCE SUBMITTED"/>
    <d v="2025-01-15T00:00:00"/>
    <d v="2024-01-15T00:00:00"/>
    <m/>
    <m/>
    <s v="NEGATIVE"/>
    <d v="2024-04-04T00:00:00"/>
    <d v="2024-04-04T00:00:00"/>
    <s v="COMPLETE"/>
    <s v="FIT TO WORK"/>
    <s v="ENDORSED "/>
    <s v="PENDING RESULT"/>
    <d v="2024-05-22T00:00:00"/>
    <m/>
    <s v="CIBI"/>
    <s v="SS NUMBER SLIP"/>
    <m/>
    <n v="248157168"/>
    <s v="MDR"/>
    <m/>
    <n v="210259379762"/>
    <s v="MDF"/>
    <m/>
    <n v="121334136857"/>
    <s v="DIGITAL ID"/>
    <m/>
    <n v="64430363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09"/>
    <x v="282"/>
    <x v="305"/>
    <s v="CRISOSTOMO"/>
    <d v="2000-03-12T00:00:00"/>
    <n v="9503610902"/>
    <s v="salandananreniel@gmail.com"/>
    <s v="YES"/>
    <s v="ORIGINAL NBI CLEARANCE SUBMITTED"/>
    <d v="2025-04-08T00:00:00"/>
    <d v="2024-04-08T00:00:00"/>
    <m/>
    <m/>
    <s v="NEGATIVE"/>
    <d v="2024-04-12T00:00:00"/>
    <d v="2024-04-13T00:00:00"/>
    <s v="COMPLETE"/>
    <s v="FIT TO WORK"/>
    <s v="ENDORSED "/>
    <s v="PENDING RESULT"/>
    <d v="2024-05-22T00:00:00"/>
    <m/>
    <s v="CIBI"/>
    <s v="SS NUMBER SLIP"/>
    <m/>
    <n v="3530647972"/>
    <s v="ID"/>
    <m/>
    <n v="210259512586"/>
    <s v="MDF"/>
    <m/>
    <n v="121339573477"/>
    <s v="TIN VERIFICATION SLIP"/>
    <m/>
    <n v="64813801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1"/>
    <s v="ACCOUNT ASSOCIATE"/>
    <x v="0"/>
    <x v="15"/>
    <x v="1"/>
    <x v="14"/>
    <x v="310"/>
    <x v="283"/>
    <x v="182"/>
    <s v="CANLAS"/>
    <d v="1981-08-19T00:00:00"/>
    <n v="9550814235"/>
    <s v="fsenapilo@yahoo.com"/>
    <s v="YES"/>
    <s v="ORIGINAL NBI CLEARANCE SUBMITTED"/>
    <d v="2025-04-11T00:00:00"/>
    <d v="2024-04-11T00:00:00"/>
    <m/>
    <m/>
    <s v="NEGATIVE"/>
    <d v="2024-04-08T00:00:00"/>
    <d v="2024-04-08T00:00:00"/>
    <s v="COMPLETE"/>
    <s v="FIT TO WORK"/>
    <s v="ENDORSED "/>
    <s v="PENDING RESULT"/>
    <d v="2024-05-22T00:00:00"/>
    <m/>
    <s v="CIBI"/>
    <s v="ONLINE STATIC"/>
    <m/>
    <n v="219697152"/>
    <s v="ID"/>
    <m/>
    <n v="72007256540"/>
    <s v="ID"/>
    <m/>
    <n v="121138407417"/>
    <s v="TIN VERIFICATION SLIP"/>
    <m/>
    <n v="244779366"/>
    <s v="N/A"/>
    <s v="N/A"/>
    <s v="N/A"/>
    <s v="N/A"/>
    <s v="N/A"/>
    <s v="N/A"/>
    <s v="YES"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0"/>
    <x v="3"/>
    <s v="CLARK - VXP0007"/>
    <x v="1"/>
    <s v="ACCOUNT ASSOCIATE"/>
    <x v="0"/>
    <x v="15"/>
    <x v="1"/>
    <x v="14"/>
    <x v="311"/>
    <x v="284"/>
    <x v="306"/>
    <s v="TEVES"/>
    <d v="1987-01-30T00:00:00"/>
    <n v="9693199956"/>
    <s v="jatslhoam30@gmail.com"/>
    <s v="YES"/>
    <s v="ORIGINAL NBI CLEARANCE SUBMITTED"/>
    <d v="2025-02-23T00:00:00"/>
    <d v="2024-03-12T00:00:00"/>
    <m/>
    <m/>
    <s v="NEGATIVE"/>
    <d v="2024-02-27T00:00:00"/>
    <d v="2024-02-27T00:00:00"/>
    <s v="COMPLETE"/>
    <s v="FIT TO WORK"/>
    <s v="ENDORSED "/>
    <s v="PENDING RESULT"/>
    <d v="2024-05-22T00:00:00"/>
    <m/>
    <s v="CIBI"/>
    <m/>
    <m/>
    <m/>
    <m/>
    <m/>
    <m/>
    <s v="MDF"/>
    <m/>
    <n v="121250358546"/>
    <s v="ORUS"/>
    <m/>
    <n v="74362240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0"/>
    <n v="0"/>
    <n v="1"/>
    <n v="1"/>
    <n v="1"/>
    <n v="1"/>
    <n v="0"/>
    <n v="1"/>
    <n v="1"/>
    <n v="1"/>
    <n v="0"/>
    <m/>
    <x v="2"/>
  </r>
  <r>
    <x v="0"/>
    <s v="OTHERS"/>
    <s v="COMPLETED"/>
    <s v="Jun"/>
    <x v="12"/>
    <x v="14"/>
    <d v="2024-06-19T00:00:00"/>
    <n v="131"/>
    <s v=""/>
    <s v="MARIA PLATON"/>
    <n v="0"/>
    <x v="3"/>
    <s v="CLARK - VXP0007"/>
    <x v="1"/>
    <s v="ACCOUNT ASSOCIATE"/>
    <x v="0"/>
    <x v="15"/>
    <x v="1"/>
    <x v="14"/>
    <x v="312"/>
    <x v="162"/>
    <x v="307"/>
    <s v="TORIO"/>
    <d v="2004-06-30T00:00:00"/>
    <n v="9484486521"/>
    <s v="rainylynannt@gmail.com"/>
    <s v="YES"/>
    <s v="ORIGINAL NBI CLEARANCE SUBMITTED"/>
    <d v="2024-10-03T00:00:00"/>
    <d v="2023-10-10T00:00:00"/>
    <m/>
    <m/>
    <s v="NEGATIVE"/>
    <m/>
    <m/>
    <s v="COMPLETE"/>
    <s v="FIT TO WORK"/>
    <s v="ENDORSED "/>
    <s v="PENDING RESULT"/>
    <d v="2024-05-22T00:00:00"/>
    <m/>
    <s v="CIBI"/>
    <s v="SS NUMBER SLIP"/>
    <m/>
    <n v="250157457"/>
    <m/>
    <m/>
    <m/>
    <m/>
    <m/>
    <m/>
    <m/>
    <s v="FOR VALIDATION"/>
    <m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0"/>
    <n v="0"/>
    <n v="0"/>
    <n v="1"/>
    <n v="1"/>
    <n v="0"/>
    <n v="1"/>
    <n v="1"/>
    <n v="1"/>
    <n v="0"/>
    <m/>
    <x v="3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13"/>
    <x v="285"/>
    <x v="308"/>
    <s v="DINGAL"/>
    <d v="2003-08-11T00:00:00"/>
    <n v="9302789249"/>
    <s v="timbolrileyd@gmail.com"/>
    <s v="YES"/>
    <s v="ORIGINAL NBI CLEARANCE SUBMITTED"/>
    <d v="2025-05-24T00:00:00"/>
    <d v="2024-05-24T00:00:00"/>
    <m/>
    <m/>
    <s v="NEGATIVE"/>
    <d v="2024-05-22T00:00:00"/>
    <d v="2024-05-22T00:00:00"/>
    <s v="COMPLETE"/>
    <s v="FIT TO WORK"/>
    <s v="ENDORSED "/>
    <s v="PENDING RESULT"/>
    <d v="2024-05-22T00:00:00"/>
    <m/>
    <s v="CIBI"/>
    <s v="PERSONAL RECORD"/>
    <m/>
    <n v="3517372325"/>
    <s v="ID"/>
    <m/>
    <n v="72502929810"/>
    <s v="MDF"/>
    <m/>
    <n v="121295395791"/>
    <s v="TIN VERIFICATION SLIP"/>
    <m/>
    <n v="60620405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14"/>
    <x v="286"/>
    <x v="309"/>
    <s v="ANCHETA"/>
    <d v="2003-10-15T00:00:00"/>
    <n v="9948757637"/>
    <s v="maryannulep09@gmail.com"/>
    <s v="YES"/>
    <s v="ORIGINAL NBI CLEARANCE SUBMITTED"/>
    <d v="2024-06-26T00:00:00"/>
    <d v="2023-06-30T00:00:00"/>
    <m/>
    <m/>
    <s v="NEGATIVE"/>
    <d v="2024-04-16T00:00:00"/>
    <d v="2024-04-16T00:00:00"/>
    <s v="COMPLETE"/>
    <s v="FIT TO WORK"/>
    <s v="ENDORSED "/>
    <s v="PENDING RESULT"/>
    <d v="2024-05-22T00:00:00"/>
    <m/>
    <s v="CIBI"/>
    <s v="PERSONAL RECORD"/>
    <m/>
    <n v="131220416"/>
    <s v="MDR"/>
    <m/>
    <n v="52501772003"/>
    <s v="MDF"/>
    <m/>
    <n v="121321081420"/>
    <s v="ORUS "/>
    <s v="DONE ORUS REGISTRATION 05/29"/>
    <n v="650785369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4"/>
    <d v="2024-06-19T00:00:00"/>
    <n v="131"/>
    <s v=""/>
    <s v="MARIA PLATON"/>
    <n v="1"/>
    <x v="3"/>
    <s v="CLARK - VXP0007"/>
    <x v="0"/>
    <s v="ACCOUNT ASSOCIATE"/>
    <x v="0"/>
    <x v="15"/>
    <x v="1"/>
    <x v="14"/>
    <x v="315"/>
    <x v="287"/>
    <x v="310"/>
    <s v="QUIAMBAO"/>
    <d v="1972-12-06T00:00:00"/>
    <n v="9058525634"/>
    <s v="imerwong@gmail.com"/>
    <s v="YES"/>
    <s v="ORIGINAL NBI CLEARANCE SUBMITTED"/>
    <d v="2024-09-07T00:00:00"/>
    <d v="2023-09-07T00:00:00"/>
    <m/>
    <m/>
    <s v="NEGATIVE"/>
    <d v="2024-03-26T00:00:00"/>
    <d v="2024-03-26T00:00:00"/>
    <s v="COMPLETE"/>
    <s v="FIT TO WORK"/>
    <s v="ENDORSED "/>
    <s v="PENDING RESULT"/>
    <d v="2024-05-22T00:00:00"/>
    <m/>
    <s v="CIBI"/>
    <s v="ID"/>
    <m/>
    <n v="215633178"/>
    <s v="ID"/>
    <m/>
    <n v="70250221078"/>
    <s v="MP2"/>
    <m/>
    <n v="140000842367"/>
    <s v="ID"/>
    <m/>
    <n v="905540344"/>
    <s v="N/A"/>
    <s v="N/A"/>
    <s v="N/A"/>
    <s v="N/A"/>
    <s v="N/A"/>
    <s v="N/A"/>
    <s v="YES"/>
    <m/>
    <m/>
    <s v="N/A"/>
    <s v="N/A"/>
    <s v="YES"/>
    <s v="N/A"/>
    <s v="YES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16"/>
    <x v="288"/>
    <x v="311"/>
    <s v="DOCTOLERO"/>
    <d v="1997-06-16T00:00:00"/>
    <n v="9563897427"/>
    <s v="anchetaferlymar061697@gmail.com"/>
    <s v="YES"/>
    <s v="ORIGINAL NBI CLEARANCE SUBMITTED"/>
    <d v="2025-05-02T00:00:00"/>
    <d v="2024-05-02T00:00:00"/>
    <m/>
    <m/>
    <s v="NEGATIVE"/>
    <d v="2024-04-15T00:00:00"/>
    <d v="2024-04-15T00:00:00"/>
    <s v="COMPLETE"/>
    <s v="FIT TO WORK"/>
    <s v="ENDORSED "/>
    <s v="PENDING RESULT"/>
    <d v="2024-05-23T00:00:00"/>
    <m/>
    <s v="CIBI"/>
    <s v="ONLINE STATIC"/>
    <m/>
    <s v="34-8710791-8"/>
    <s v="MDR"/>
    <m/>
    <s v="21-025443421-8"/>
    <s v="MDF"/>
    <m/>
    <s v="1211-6899-3280"/>
    <s v="ID"/>
    <m/>
    <s v="388-895-22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17"/>
    <x v="289"/>
    <x v="312"/>
    <s v="CASTILLO"/>
    <d v="2000-09-22T00:00:00"/>
    <n v="9505268443"/>
    <s v="ericjaycarino18@gmail.com"/>
    <s v="YES"/>
    <s v="ORIGINAL NBI CLEARANCE SUBMITTED"/>
    <d v="2025-01-24T00:00:00"/>
    <d v="2024-02-15T00:00:00"/>
    <m/>
    <m/>
    <s v="NEGATIVE"/>
    <d v="2024-04-06T00:00:00"/>
    <d v="2024-04-06T00:00:00"/>
    <s v="COMPLETE"/>
    <s v="FIT TO WORK"/>
    <s v="ENDORSED "/>
    <s v="PENDING RESULT"/>
    <d v="2024-05-23T00:00:00"/>
    <m/>
    <s v="CIBI"/>
    <s v="SS NUMBER SLIP"/>
    <m/>
    <s v="02-5137034-3"/>
    <s v="ID"/>
    <m/>
    <s v="07-026289781-6"/>
    <s v="MP2"/>
    <m/>
    <s v="1213-4209-7557"/>
    <s v="ID"/>
    <m/>
    <s v="632-325-593"/>
    <s v="N/A"/>
    <s v="N/A"/>
    <s v="N/A"/>
    <s v="YES"/>
    <d v="2021-10-14T00:00:00"/>
    <d v="2021-11-05T00:00:00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18"/>
    <x v="267"/>
    <x v="182"/>
    <s v="DAVID"/>
    <d v="1981-11-23T00:00:00"/>
    <n v="9176082657"/>
    <s v="cisko.kix@gmail.com"/>
    <s v="YES"/>
    <s v="ORIGINAL NBI CLEARANCE SUBMITTED"/>
    <d v="2025-04-25T00:00:00"/>
    <d v="2024-05-09T00:00:00"/>
    <m/>
    <m/>
    <s v="NEGATIVE"/>
    <d v="2024-04-25T00:00:00"/>
    <d v="2024-04-25T00:00:00"/>
    <s v="COMPLETE"/>
    <s v="FIT TO WORK"/>
    <s v="ENDORSED "/>
    <s v="PENDING RESULT"/>
    <d v="2024-05-23T00:00:00"/>
    <m/>
    <s v="CIBI"/>
    <s v="ONLINE STATIC"/>
    <m/>
    <s v="02-1966281-5"/>
    <s v="MDR"/>
    <m/>
    <s v="18-025168788-8"/>
    <s v="MDF"/>
    <m/>
    <s v="1060-0159-5757"/>
    <s v="ORUS"/>
    <m/>
    <s v="214-698-789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19"/>
    <x v="290"/>
    <x v="313"/>
    <s v="AQUINO"/>
    <d v="1999-04-18T00:00:00"/>
    <n v="9993020295"/>
    <s v="nherrielfaeldin18th@gmail.com"/>
    <s v="YES"/>
    <s v="ORIGINAL NBI CLEARANCE SUBMITTED"/>
    <d v="2025-02-21T00:00:00"/>
    <d v="2024-02-21T00:00:00"/>
    <m/>
    <m/>
    <s v="NEGATIVE"/>
    <d v="2024-04-04T00:00:00"/>
    <d v="2024-04-04T00:00:00"/>
    <s v="COMPLETE"/>
    <s v="FIT TO WORK"/>
    <s v="ENDORSED "/>
    <s v="PENDING RESULT"/>
    <d v="2024-05-23T00:00:00"/>
    <m/>
    <s v="CIBI"/>
    <s v="SS NUMBER SLIP"/>
    <m/>
    <s v="35-1991106-9"/>
    <s v="MDR"/>
    <m/>
    <s v="21-251254648-7"/>
    <s v="MDF"/>
    <m/>
    <s v="1212-7706-5681"/>
    <s v="1904 FORM"/>
    <m/>
    <n v="65248672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0"/>
    <x v="291"/>
    <x v="314"/>
    <s v="LINO"/>
    <d v="2001-09-30T00:00:00"/>
    <n v="9386341533"/>
    <s v="johnfelixlinofelimon@gmail.com"/>
    <s v="YES"/>
    <s v="ORIGINAL NBI CLEARANCE SUBMITTED"/>
    <d v="2024-10-31T00:00:00"/>
    <d v="2023-11-08T00:00:00"/>
    <m/>
    <m/>
    <s v="NEGATIVE"/>
    <d v="2024-04-17T00:00:00"/>
    <d v="2024-04-18T00:00:00"/>
    <s v="COMPLETE"/>
    <s v="FIT TO WORK"/>
    <s v="ENDORSED "/>
    <s v="PENDING RESULT"/>
    <d v="2024-05-23T00:00:00"/>
    <m/>
    <s v="CIBI"/>
    <s v="E-FORM"/>
    <m/>
    <s v="02-4843993-8"/>
    <s v="ID"/>
    <m/>
    <s v="21-025879911-3"/>
    <s v="MP2"/>
    <m/>
    <s v="1213-1513-6761"/>
    <s v="ID"/>
    <m/>
    <s v="621-225-48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1"/>
    <x v="292"/>
    <x v="315"/>
    <s v="MARUCUT"/>
    <d v="2001-06-06T00:00:00"/>
    <n v="9164564227"/>
    <s v="19201.flores.christianjay.m@gmail.com"/>
    <s v="YES"/>
    <s v="ORIGINAL NBI CLEARANCE SUBMITTED"/>
    <d v="2024-11-28T00:00:00"/>
    <d v="2023-12-13T00:00:00"/>
    <m/>
    <m/>
    <s v="NEGATIVE"/>
    <d v="2024-04-27T00:00:00"/>
    <d v="2024-04-27T00:00:00"/>
    <s v="COMPLETE"/>
    <s v="FIT TO WORK"/>
    <s v="ENDORSED "/>
    <s v="PENDING RESULT"/>
    <d v="2024-05-23T00:00:00"/>
    <m/>
    <s v="CIBI"/>
    <s v="E-FORM"/>
    <m/>
    <s v="34-9275575-3"/>
    <s v="ID"/>
    <m/>
    <n v="70260318541"/>
    <s v="MDF"/>
    <m/>
    <s v="1212-6969-0102"/>
    <s v="1904 FORM"/>
    <m/>
    <n v="652486619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2"/>
    <x v="293"/>
    <x v="316"/>
    <s v="PASAMONTE"/>
    <d v="1985-12-14T00:00:00"/>
    <n v="9282142301"/>
    <s v="karenpguinto1214@gmail.com"/>
    <s v="YES"/>
    <s v="ORIGINAL NBI CLEARANCE SUBMITTED"/>
    <d v="2025-04-18T00:00:00"/>
    <d v="2024-04-18T00:00:00"/>
    <m/>
    <m/>
    <s v="NEGATIVE"/>
    <d v="2024-04-13T00:00:00"/>
    <d v="2024-04-13T00:00:00"/>
    <s v="COMPLETE"/>
    <s v="FIT TO WORK"/>
    <s v="ENDORSED "/>
    <s v="PENDING RESULT"/>
    <d v="2024-05-23T00:00:00"/>
    <m/>
    <s v="CIBI"/>
    <s v="ONLINE STATIC"/>
    <m/>
    <s v="02-2327040-0"/>
    <s v="ID"/>
    <m/>
    <s v="07-000134518-2"/>
    <s v="MP2"/>
    <m/>
    <s v="1400-0019-0462"/>
    <s v="ORUS"/>
    <m/>
    <s v="246-777-764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3"/>
    <x v="294"/>
    <x v="317"/>
    <s v="COSME"/>
    <d v="2001-09-15T00:00:00"/>
    <n v="9391163641"/>
    <s v="micarose15gutierrez@gmail.com"/>
    <s v="YES"/>
    <s v="ORIGINAL NBI CLEARANCE SUBMITTED"/>
    <d v="2025-04-16T00:00:00"/>
    <d v="2024-04-30T00:00:00"/>
    <m/>
    <m/>
    <s v="NEGATIVE"/>
    <d v="2024-04-08T00:00:00"/>
    <d v="2024-04-08T00:00:00"/>
    <s v="COMPLETE"/>
    <s v="FIT TO WORK"/>
    <s v="ENDORSED "/>
    <s v="PENDING RESULT"/>
    <d v="2024-05-23T00:00:00"/>
    <m/>
    <s v="CIBI"/>
    <s v="E-FORM"/>
    <m/>
    <s v="02-5138609-4"/>
    <s v="ID"/>
    <m/>
    <s v="07-250242777-7"/>
    <s v="MDF"/>
    <m/>
    <s v="1213-3987-0163"/>
    <s v="1904 FORM"/>
    <m/>
    <n v="6524873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4"/>
    <x v="295"/>
    <x v="318"/>
    <s v="PELAYO"/>
    <d v="1997-04-08T00:00:00"/>
    <n v="9282596374"/>
    <s v="abigaillaxamana9@gmail.com"/>
    <s v="YES"/>
    <s v="ORIGINAL NBI CLEARANCE SUBMITTED"/>
    <d v="2025-05-16T00:00:00"/>
    <d v="2024-05-16T00:00:00"/>
    <m/>
    <m/>
    <s v="NEGATIVE"/>
    <d v="2024-04-19T00:00:00"/>
    <d v="2024-04-19T00:00:00"/>
    <s v="COMPLETE"/>
    <s v="FIT TO WORK"/>
    <s v="ENDORSED "/>
    <s v="PENDING RESULT"/>
    <d v="2024-05-23T00:00:00"/>
    <m/>
    <s v="CIBI"/>
    <s v="E-FORM"/>
    <m/>
    <s v="35-1386785-0"/>
    <s v="MDR"/>
    <m/>
    <s v="21-200875474-5"/>
    <s v="MDF"/>
    <m/>
    <s v="1213-1095-9448"/>
    <s v="ID"/>
    <m/>
    <s v="385-274-46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5"/>
    <x v="296"/>
    <x v="319"/>
    <s v="SANTOS"/>
    <d v="2001-01-05T00:00:00"/>
    <n v="9367721703"/>
    <s v="francenicole0512@gmail.com"/>
    <s v="YES"/>
    <s v="ORIGINAL NBI CLEARANCE SUBMITTED"/>
    <d v="2025-03-07T00:00:00"/>
    <d v="2024-03-07T00:00:00"/>
    <m/>
    <m/>
    <s v="NEGATIVE"/>
    <d v="2024-05-20T00:00:00"/>
    <d v="2024-05-21T00:00:00"/>
    <s v="COMPLETE"/>
    <s v="FIT TO WORK"/>
    <s v="ENDORSED "/>
    <s v="PENDING RESULT"/>
    <d v="2024-05-23T00:00:00"/>
    <m/>
    <s v="CIBI"/>
    <s v="ONLINE STATIC"/>
    <m/>
    <s v="02-4498072-4"/>
    <s v="MDR"/>
    <m/>
    <s v="07-051149728-9"/>
    <s v="MDF"/>
    <m/>
    <s v="1212-4154-8737"/>
    <s v="ORUS"/>
    <m/>
    <n v="37057662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6"/>
    <x v="61"/>
    <x v="320"/>
    <s v="ANTONIO"/>
    <d v="1989-05-22T00:00:00"/>
    <n v="9946906898"/>
    <s v="mallarimariejane@gmail.com"/>
    <s v="YES"/>
    <s v="ORIGINAL NBI CLEARANCE SUBMITTED"/>
    <d v="2024-10-12T00:00:00"/>
    <d v="2023-11-07T00:00:00"/>
    <m/>
    <m/>
    <s v="NEGATIVE"/>
    <d v="2024-05-21T00:00:00"/>
    <d v="2024-05-21T00:00:00"/>
    <s v="COMPLETE"/>
    <s v="FIT TO WORK"/>
    <s v="ENDORSED "/>
    <s v="PENDING RESULT"/>
    <d v="2024-05-23T00:00:00"/>
    <m/>
    <s v="CIBI"/>
    <s v="ONLINE STATIC"/>
    <m/>
    <n v="226191764"/>
    <s v="ID"/>
    <m/>
    <s v="07-025461740-5"/>
    <s v="MP2"/>
    <m/>
    <n v="121095425090"/>
    <s v="2316 FORM"/>
    <m/>
    <n v="293767378"/>
    <s v="N/A"/>
    <s v="N/A"/>
    <s v="N/A"/>
    <s v="YES"/>
    <d v="2021-10-21T00:00:00"/>
    <d v="2021-11-19T00:00:00"/>
    <s v="YES"/>
    <m/>
    <m/>
    <s v="N/A"/>
    <s v="N/A"/>
    <s v="YES"/>
    <s v="N/A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7"/>
    <x v="297"/>
    <x v="321"/>
    <s v="LOPEZ"/>
    <d v="2000-01-16T00:00:00"/>
    <n v="9166511031"/>
    <s v="guniverse3151@gmail.com"/>
    <s v="YES"/>
    <s v="ORIGINAL NBI CLEARANCE SUBMITTED"/>
    <d v="2025-04-30T00:00:00"/>
    <d v="2024-05-13T00:00:00"/>
    <m/>
    <m/>
    <s v="NEGATIVE"/>
    <d v="2024-04-26T00:00:00"/>
    <d v="2024-04-26T00:00:00"/>
    <s v="COMPLETE"/>
    <s v="FIT TO WORK"/>
    <s v="ENDORSED "/>
    <s v="PENDING RESULT"/>
    <d v="2024-05-23T00:00:00"/>
    <m/>
    <s v="CIBI"/>
    <s v="E-FORM"/>
    <m/>
    <s v="02-4780575-4"/>
    <s v="ID"/>
    <m/>
    <s v="07-253559418-0"/>
    <s v="MP2"/>
    <m/>
    <s v="1213-4048-3030"/>
    <s v="DIGITAL ID"/>
    <m/>
    <s v="647-784-00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8"/>
    <x v="298"/>
    <x v="322"/>
    <s v="AZARCON"/>
    <d v="2001-07-23T00:00:00"/>
    <n v="9276172353"/>
    <s v="obianosydneymarie@gmail.com"/>
    <s v="YES"/>
    <s v="ORIGINAL NBI CLEARANCE SUBMITTED"/>
    <d v="2024-10-23T00:00:00"/>
    <d v="2023-10-23T00:00:00"/>
    <m/>
    <m/>
    <s v="NEGATIVE"/>
    <d v="2024-04-03T00:00:00"/>
    <d v="2024-04-03T00:00:00"/>
    <s v="COMPLETE"/>
    <s v="FIT TO WORK"/>
    <s v="ENDORSED "/>
    <s v="PENDING RESULT"/>
    <d v="2024-05-23T00:00:00"/>
    <m/>
    <s v="CIBI"/>
    <s v="SS NUMBER SLIP"/>
    <m/>
    <s v="02-5001703-4"/>
    <s v="ID"/>
    <m/>
    <s v="05-202123924-0"/>
    <s v="MDF"/>
    <m/>
    <s v="1213-2849-6667"/>
    <s v="ID"/>
    <m/>
    <s v="643-660-001"/>
    <s v="N/A"/>
    <s v="N/A"/>
    <s v="N/A"/>
    <s v="YES"/>
    <d v="2021-11-02T00:00:00"/>
    <d v="2021-11-24T00:00:00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29"/>
    <x v="299"/>
    <x v="323"/>
    <s v="GAHISAN"/>
    <d v="1997-12-17T00:00:00"/>
    <n v="9171198692"/>
    <s v="kleinkenjiegahisan@gmail.com"/>
    <s v="YES"/>
    <s v="ORIGINAL NBI CLEARANCE SUBMITTED"/>
    <d v="2025-03-26T00:00:00"/>
    <d v="2024-03-26T00:00:00"/>
    <m/>
    <m/>
    <s v="NEGATIVE"/>
    <d v="2024-03-26T00:00:00"/>
    <d v="2024-03-26T00:00:00"/>
    <s v="COMPLETE"/>
    <s v="FIT TO WORK"/>
    <s v="ENDORSED "/>
    <s v="PENDING RESULT"/>
    <d v="2024-05-23T00:00:00"/>
    <m/>
    <s v="CIBI"/>
    <s v="PERSONAL RECORD"/>
    <m/>
    <s v="34-9624011-2"/>
    <s v="ID"/>
    <m/>
    <s v="24-250044916-4"/>
    <s v="MDF"/>
    <m/>
    <s v="1212-8850-6101"/>
    <s v="ID"/>
    <m/>
    <s v="937-799-860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30"/>
    <x v="300"/>
    <x v="324"/>
    <s v="BAUTISTA"/>
    <d v="2000-09-15T00:00:00"/>
    <n v="9275123016"/>
    <s v="abbyjredoma@gmail.com"/>
    <s v="YES"/>
    <s v="ORIGINAL NBI CLEARANCE SUBMITTED"/>
    <d v="2025-05-06T00:00:00"/>
    <d v="2024-05-06T00:00:00"/>
    <m/>
    <m/>
    <s v="NEGATIVE"/>
    <d v="2024-03-20T00:00:00"/>
    <d v="2024-03-20T00:00:00"/>
    <s v="COMPLETE"/>
    <s v="FIT TO WORK"/>
    <s v="ENDORSED "/>
    <s v="PENDING RESULT"/>
    <d v="2024-05-23T00:00:00"/>
    <m/>
    <s v="CIBI"/>
    <s v="PERSONAL RECORD"/>
    <m/>
    <s v="34-9750924-7"/>
    <s v="MDR"/>
    <m/>
    <s v="01-026606731-9"/>
    <s v="MDF"/>
    <m/>
    <s v="1212-7512-7702"/>
    <n v="1904"/>
    <m/>
    <s v="771-049-821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31"/>
    <x v="301"/>
    <x v="190"/>
    <s v="GARMA"/>
    <d v="1998-10-19T00:00:00"/>
    <n v="9972732857"/>
    <s v="joangarmareyes@yahoo.com"/>
    <s v="YES"/>
    <s v="ORIGINAL NBI CLEARANCE SUBMITTED"/>
    <d v="2025-05-17T00:00:00"/>
    <d v="2024-05-27T00:00:00"/>
    <m/>
    <m/>
    <s v="NEGATIVE"/>
    <d v="2024-05-15T00:00:00"/>
    <d v="2024-05-16T00:00:00"/>
    <s v="COMPLETE"/>
    <s v="FIT TO WORK"/>
    <s v="ENDORSED "/>
    <s v="PENDING RESULT"/>
    <d v="2024-05-23T00:00:00"/>
    <m/>
    <s v="CIBI"/>
    <s v="E-FORM"/>
    <m/>
    <s v="34-8433738-3"/>
    <s v="ID"/>
    <m/>
    <s v="03-026434445-6"/>
    <s v="MDF"/>
    <m/>
    <s v="1212-5325-4251"/>
    <s v="ID"/>
    <m/>
    <s v="764-340-75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32"/>
    <x v="302"/>
    <x v="325"/>
    <s v="BACSAIN"/>
    <d v="1999-09-05T00:00:00"/>
    <n v="9260192199"/>
    <s v="jherileighurbano05@gmail.com"/>
    <s v="YES"/>
    <s v="ORIGINAL NBI CLEARANCE SUBMITTED"/>
    <d v="2025-04-26T00:00:00"/>
    <d v="2024-04-26T00:00:00"/>
    <m/>
    <m/>
    <s v="NEGATIVE"/>
    <d v="2024-04-27T00:00:00"/>
    <d v="2024-04-27T00:00:00"/>
    <s v="COMPLETE"/>
    <s v="FIT TO WORK"/>
    <s v="ENDORSED "/>
    <s v="PENDING RESULT"/>
    <d v="2024-05-23T00:00:00"/>
    <m/>
    <s v="CIBI"/>
    <s v="SS NUMBER SLIP"/>
    <m/>
    <s v="02-4640605-7"/>
    <s v="MDR"/>
    <m/>
    <s v="21-025696237-8"/>
    <s v="MP2"/>
    <m/>
    <s v="1212-6462-8065"/>
    <s v="TIN VERIFICATION SLIP"/>
    <m/>
    <s v="620-433-92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33"/>
    <x v="303"/>
    <x v="326"/>
    <s v="HABAGAT"/>
    <d v="1992-09-12T00:00:00"/>
    <n v="9852599791"/>
    <s v="reynanhabagat12 @ gmail. com"/>
    <s v="YES"/>
    <s v="ORIGINAL NBI CLEARANCE SUBMITTED"/>
    <d v="2024-05-22T00:00:00"/>
    <d v="2024-06-07T00:00:00"/>
    <m/>
    <m/>
    <s v="NEGATIVE"/>
    <d v="2024-04-25T00:00:00"/>
    <d v="2024-04-25T00:00:00"/>
    <s v="COMPLETE"/>
    <s v="FIT TO WORK"/>
    <s v="ENDORSED "/>
    <s v="PENDING RESULT"/>
    <d v="2024-05-23T00:00:00"/>
    <m/>
    <s v="CIBI"/>
    <s v="E-FORM"/>
    <m/>
    <s v="02-3943199-0"/>
    <s v="MDR"/>
    <m/>
    <s v="13-201575401-3"/>
    <s v="MDF"/>
    <m/>
    <s v="1211-7008-0243"/>
    <s v="ORUS"/>
    <m/>
    <s v="638-207-139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NO NAME IN DT CONSENT FORM; NO DATE IN PAGE 15"/>
    <s v="YES"/>
    <m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34"/>
    <x v="304"/>
    <x v="327"/>
    <s v="ROTAMULA"/>
    <d v="1994-03-01T00:00:00"/>
    <n v="9854881093"/>
    <s v="mengoteeunice@gmail.com"/>
    <s v="YES"/>
    <s v="ORIGINAL NBI CLEARANCE SUBMITTED"/>
    <d v="2025-05-22T00:00:00"/>
    <d v="2024-05-22T00:00:00"/>
    <m/>
    <m/>
    <s v="NEGATIVE"/>
    <m/>
    <m/>
    <s v="COMPLETE"/>
    <s v="FIT TO WORK"/>
    <s v="ENDORSED "/>
    <s v="PENDING RESULT"/>
    <d v="2024-05-23T00:00:00"/>
    <m/>
    <s v="CIBI"/>
    <s v="SS NUMBER SLIP"/>
    <m/>
    <s v="34-8714760-6"/>
    <s v="MDR"/>
    <m/>
    <s v="21-200820224-6"/>
    <s v="MDF"/>
    <m/>
    <n v="121257974177"/>
    <s v="1904 FORM"/>
    <m/>
    <n v="65264929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2"/>
    <x v="15"/>
    <d v="2024-06-20T00:00:00"/>
    <n v="130"/>
    <s v=""/>
    <s v="MARIA PLATON"/>
    <n v="1"/>
    <x v="3"/>
    <s v="CLARK -VXP0091"/>
    <x v="0"/>
    <s v="ACCOUNT ASSOCIATE"/>
    <x v="0"/>
    <x v="16"/>
    <x v="3"/>
    <x v="15"/>
    <x v="335"/>
    <x v="305"/>
    <x v="328"/>
    <s v="SUMINTAC"/>
    <d v="1999-05-09T00:00:00"/>
    <n v="9207620840"/>
    <s v="romajoices@gmail.com"/>
    <s v="YES"/>
    <s v="ORIGINAL NBI CLEARANCE SUBMITTED"/>
    <d v="2025-05-21T00:00:00"/>
    <d v="2024-06-04T00:00:00"/>
    <s v="YES"/>
    <d v="2024-05-23T00:00:00"/>
    <s v="NEGATIVE"/>
    <d v="2024-04-15T00:00:00"/>
    <d v="2024-04-29T00:00:00"/>
    <s v="COMPLETE"/>
    <s v="FIT TO WORK"/>
    <s v="ENDORSED "/>
    <s v="PENDING RESULT"/>
    <d v="2024-05-23T00:00:00"/>
    <m/>
    <s v="CIBI"/>
    <s v="SS NUMBER SLIP"/>
    <m/>
    <s v="34-7624443-9"/>
    <s v="MDR"/>
    <m/>
    <s v="07-250256517-7"/>
    <s v="MDF"/>
    <m/>
    <s v="1212-2729-8515"/>
    <s v="ORUS"/>
    <m/>
    <s v="347-764-111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6"/>
    <d v="2024-06-26T00:00:00"/>
    <n v="124"/>
    <s v=""/>
    <s v="MARIA PLATON"/>
    <n v="1"/>
    <x v="3"/>
    <s v="CLARK - VXP0118"/>
    <x v="1"/>
    <s v="ACCOUNT ASSOCIATE"/>
    <x v="0"/>
    <x v="17"/>
    <x v="5"/>
    <x v="16"/>
    <x v="336"/>
    <x v="223"/>
    <x v="329"/>
    <s v="TUAZON"/>
    <d v="2004-11-29T00:00:00"/>
    <n v="9704741032"/>
    <s v="rockieeeaquino29@gmail.com"/>
    <s v="YES"/>
    <s v="ORIGINAL NBI CLEARANCE SUBMITTED"/>
    <d v="2025-05-16T00:00:00"/>
    <d v="2024-05-16T00:00:00"/>
    <s v="N/A"/>
    <s v="N/A"/>
    <s v="NEGATIVE"/>
    <m/>
    <m/>
    <s v="COMPLETE"/>
    <s v="FIT TO WORK"/>
    <s v="ENDORSED "/>
    <s v="PENDING RESULT"/>
    <m/>
    <m/>
    <s v="CIBI"/>
    <s v="SS NUMBER SLIP"/>
    <m/>
    <n v="248928300"/>
    <s v="ID"/>
    <m/>
    <n v="72520846663"/>
    <s v="MDF"/>
    <m/>
    <n v="121319366902"/>
    <s v="ORUS"/>
    <s v="DONE ORUS REGISTRATION"/>
    <n v="651603702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6"/>
    <d v="2024-06-26T00:00:00"/>
    <n v="124"/>
    <s v=""/>
    <s v="MARIA PLATON"/>
    <n v="1"/>
    <x v="3"/>
    <s v="CLARK - VXP0118"/>
    <x v="0"/>
    <s v="ACCOUNT ASSOCIATE"/>
    <x v="0"/>
    <x v="17"/>
    <x v="5"/>
    <x v="16"/>
    <x v="337"/>
    <x v="306"/>
    <x v="330"/>
    <s v="NMN"/>
    <d v="2001-06-16T00:00:00"/>
    <n v="9943872915"/>
    <s v="angelobacsal4@gmail.com"/>
    <s v="YES"/>
    <s v="ORIGINAL NBI CLEARANCE SUBMITTED"/>
    <d v="2025-05-17T00:00:00"/>
    <d v="2024-05-17T00:00:00"/>
    <s v="N/A"/>
    <s v="N/A"/>
    <s v="NEGATIVE"/>
    <m/>
    <m/>
    <s v="COMPLETE"/>
    <s v="FIT TO WORK"/>
    <s v="ENDORSED "/>
    <s v="PENDING RESULT"/>
    <m/>
    <m/>
    <s v="CIBI"/>
    <s v="ONLINE STATIC"/>
    <m/>
    <n v="3494822765"/>
    <s v="ID"/>
    <m/>
    <n v="70260455565"/>
    <s v="ID"/>
    <m/>
    <n v="121271954381"/>
    <s v="ID"/>
    <m/>
    <n v="381277037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6"/>
    <d v="2024-06-26T00:00:00"/>
    <n v="124"/>
    <s v=""/>
    <s v="MARIA PLATON"/>
    <n v="1"/>
    <x v="3"/>
    <s v="CLARK - VXP0118"/>
    <x v="0"/>
    <s v="ACCOUNT ASSOCIATE"/>
    <x v="0"/>
    <x v="17"/>
    <x v="5"/>
    <x v="16"/>
    <x v="338"/>
    <x v="307"/>
    <x v="331"/>
    <s v="FAJARDO"/>
    <d v="2004-04-27T00:00:00"/>
    <n v="9925375679"/>
    <s v="beatricedavid217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m/>
    <m/>
    <s v="CIBI"/>
    <s v="PERSONAL RECORD"/>
    <m/>
    <n v="251750947"/>
    <s v="ID"/>
    <m/>
    <n v="72503564751"/>
    <s v="MDF"/>
    <m/>
    <n v="121341386795"/>
    <s v="ORUS"/>
    <s v="DONE ORUS REGISTRATION"/>
    <n v="651204042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 DONE AUDIT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x v="0"/>
  </r>
  <r>
    <x v="0"/>
    <s v="OTHERS"/>
    <s v="COMPLETED"/>
    <s v="Jun"/>
    <x v="13"/>
    <x v="16"/>
    <d v="2024-06-26T00:00:00"/>
    <n v="124"/>
    <s v=""/>
    <s v="MARIA PLATON"/>
    <n v="1"/>
    <x v="3"/>
    <s v="CLARK - VXP0118"/>
    <x v="0"/>
    <s v="ACCOUNT ASSOCIATE"/>
    <x v="0"/>
    <x v="17"/>
    <x v="5"/>
    <x v="16"/>
    <x v="339"/>
    <x v="308"/>
    <x v="332"/>
    <s v="ABDUL"/>
    <d v="2002-02-08T00:00:00"/>
    <n v="9994027140"/>
    <s v="norhashimapriyankal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m/>
    <m/>
    <s v="CIBI"/>
    <s v="ONLINE STATIC"/>
    <m/>
    <n v="250403800"/>
    <s v="ID"/>
    <m/>
    <n v="70262193738"/>
    <s v="MP2"/>
    <m/>
    <n v="121313490575"/>
    <s v="TIN VERIFICATION SLIP"/>
    <m/>
    <n v="513482915"/>
    <s v="N/A"/>
    <s v="N/A"/>
    <s v="N/A"/>
    <s v="N/A"/>
    <s v="N/A"/>
    <s v="N/A"/>
    <s v="YES"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6"/>
    <d v="2024-06-26T00:00:00"/>
    <n v="124"/>
    <s v=""/>
    <s v="MARIA PLATON"/>
    <n v="1"/>
    <x v="3"/>
    <s v="CLARK - VXP0118"/>
    <x v="0"/>
    <s v="ACCOUNT ASSOCIATE"/>
    <x v="0"/>
    <x v="17"/>
    <x v="5"/>
    <x v="16"/>
    <x v="340"/>
    <x v="309"/>
    <x v="51"/>
    <s v="BARLIS"/>
    <d v="1985-12-27T00:00:00"/>
    <n v="9690033630"/>
    <s v="geraldvallarta1985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m/>
    <m/>
    <s v="CIBI"/>
    <s v="E - FORM"/>
    <m/>
    <n v="221290291"/>
    <s v="ID"/>
    <m/>
    <n v="70503055498"/>
    <s v="MDF"/>
    <m/>
    <n v="102001817545"/>
    <s v="TIN VERIFICATION SLIP"/>
    <m/>
    <n v="233675627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1"/>
    <x v="310"/>
    <x v="333"/>
    <s v="AGUAS"/>
    <d v="2003-05-05T00:00:00"/>
    <n v="9602257149"/>
    <s v="iceliabello44@yahoo.com"/>
    <s v="YES"/>
    <s v="ORIGINAL NBI CLEARANCE SUBMITTED"/>
    <d v="2025-06-03T00:00:00"/>
    <d v="2024-06-0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SS NUMBER SLIP"/>
    <m/>
    <n v="249781876"/>
    <s v="ID"/>
    <m/>
    <n v="70262453853"/>
    <s v="MP2"/>
    <m/>
    <n v="121326749544"/>
    <s v="ORUS"/>
    <s v="DONE ORUS REGISTRATION "/>
    <n v="653160236"/>
    <s v="N/A"/>
    <s v="N/A"/>
    <s v="N/A"/>
    <s v="N/A"/>
    <s v="N/A"/>
    <s v="N/A"/>
    <s v="YES"/>
    <s v="PHIC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2"/>
    <x v="311"/>
    <x v="155"/>
    <s v="EASTON"/>
    <d v="2002-10-10T00:00:00"/>
    <n v="9661647508"/>
    <s v="nicoleeaston8@gmail.com"/>
    <s v="YES"/>
    <s v="ORIGINAL NBI CLEARANCE SUBMITTED"/>
    <d v="2025-05-24T00:00:00"/>
    <d v="2024-05-24T00:00:00"/>
    <s v="N/A"/>
    <s v="N/A"/>
    <s v="NEGATIVE"/>
    <d v="2024-05-24T00:00:00"/>
    <d v="2024-05-25T00:00:00"/>
    <s v="COMPLETE"/>
    <s v="FIT TO WORK"/>
    <s v="ENDORSED "/>
    <s v="PENDING RESULT"/>
    <d v="2024-05-31T00:00:00"/>
    <m/>
    <s v="CIBI"/>
    <s v="PERSONAL RECORD"/>
    <m/>
    <n v="248199252"/>
    <s v="ID"/>
    <s v="NEED SIGNATURE"/>
    <n v="72543133583"/>
    <s v="MDF"/>
    <m/>
    <n v="121312788423"/>
    <s v="ID"/>
    <m/>
    <n v="397867463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3"/>
    <x v="312"/>
    <x v="334"/>
    <s v="DEABANICO"/>
    <d v="2003-07-13T00:00:00"/>
    <n v="9488340894"/>
    <s v="aiveldelmonte@gmail.com"/>
    <s v="YES"/>
    <s v="ORIGINAL NBI CLEARANCE SUBMITTED"/>
    <d v="2025-05-30T00:00:00"/>
    <d v="2024-05-30T00:00:00"/>
    <s v="N/A"/>
    <s v="N/A"/>
    <s v="NEGATIVE"/>
    <d v="2024-05-27T00:00:00"/>
    <d v="2024-05-27T00:00:00"/>
    <s v="COMPLETE"/>
    <s v="FIT TO WORK"/>
    <s v="ENDORSED "/>
    <s v="PENDING RESULT"/>
    <d v="2024-05-31T00:00:00"/>
    <m/>
    <s v="CIBI"/>
    <s v="PERSONAL RECORD"/>
    <m/>
    <n v="247850107"/>
    <s v="MDR"/>
    <m/>
    <n v="70261821239"/>
    <s v="MDF"/>
    <m/>
    <n v="121309401062"/>
    <s v="1902 FORM"/>
    <m/>
    <n v="64172161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4"/>
    <x v="56"/>
    <x v="335"/>
    <s v="MANALO"/>
    <d v="2001-12-19T00:00:00"/>
    <n v="9657385465"/>
    <s v="jonamaedomingo924@gmail.com"/>
    <s v="YES"/>
    <s v="ORIGINAL NBI CLEARANCE SUBMITTED"/>
    <m/>
    <m/>
    <s v="YES"/>
    <d v="2024-05-31T00:00:00"/>
    <s v="NEGATIVE"/>
    <d v="2024-05-29T00:00:00"/>
    <d v="2024-05-29T00:00:00"/>
    <s v="COMPLETE"/>
    <s v="FIT TO WORK"/>
    <s v="ENDORSED "/>
    <s v="PENDING RESULT"/>
    <d v="2024-05-31T00:00:00"/>
    <m/>
    <s v="CIBI"/>
    <s v="SS NUMBER SLIP"/>
    <m/>
    <n v="248064934"/>
    <s v="ID"/>
    <m/>
    <n v="212538539608"/>
    <s v="MP2"/>
    <m/>
    <n v="121311627752"/>
    <s v="1902 FORM"/>
    <m/>
    <n v="618708390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5"/>
    <x v="58"/>
    <x v="336"/>
    <s v="PAYLA"/>
    <d v="2001-10-16T00:00:00"/>
    <n v="9051675014"/>
    <s v="paylaferrer@gmail.com"/>
    <s v="YES"/>
    <s v="ORIGINAL NBI CLEARANCE SUBMITTED"/>
    <d v="2025-05-30T00:00:00"/>
    <d v="2024-06-13T00:00:00"/>
    <s v="YES"/>
    <d v="2024-05-31T00:00:00"/>
    <s v="NEGATIVE"/>
    <d v="2024-05-27T00:00:00"/>
    <s v="05/247/2024"/>
    <s v="COMPLETE"/>
    <s v="FIT TO WORK"/>
    <s v="ENDORSED "/>
    <s v="PENDING RESULT"/>
    <d v="2024-05-31T00:00:00"/>
    <m/>
    <s v="CIBI"/>
    <s v="ONLINE STATIC"/>
    <m/>
    <n v="831984311"/>
    <s v="ID"/>
    <m/>
    <n v="150256673268"/>
    <s v="MP2"/>
    <m/>
    <n v="121324830597"/>
    <s v="DIGITAL ID"/>
    <m/>
    <n v="640749021"/>
    <s v="N/A"/>
    <s v="N/A"/>
    <s v="N/A"/>
    <s v="N/A"/>
    <s v="N/A"/>
    <s v="N/A"/>
    <s v="YES"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6"/>
    <x v="313"/>
    <x v="337"/>
    <s v="FRANCISCO"/>
    <d v="2000-09-12T00:00:00"/>
    <n v="9696417497"/>
    <s v="martinericfortez@gmail.com"/>
    <s v="YES"/>
    <s v="ORIGINAL NBI CLEARANCE SUBMITTED"/>
    <d v="2025-05-20T00:00:00"/>
    <d v="2024-05-30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PERSONAL RECORD"/>
    <m/>
    <n v="3517900001"/>
    <s v="ID"/>
    <m/>
    <n v="70261239963"/>
    <s v="MDF"/>
    <m/>
    <n v="121295897072"/>
    <s v="ID"/>
    <m/>
    <n v="627799758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1"/>
    <s v="ACCOUNT ASSOCIATE"/>
    <x v="0"/>
    <x v="18"/>
    <x v="1"/>
    <x v="17"/>
    <x v="347"/>
    <x v="314"/>
    <x v="338"/>
    <s v="AGUARIN"/>
    <d v="2003-04-16T00:00:00"/>
    <n v="9764577590"/>
    <s v="angelnicole.lqll@gmail.com"/>
    <s v="YES"/>
    <s v="ORIGINAL NBI CLEARANCE SUBMITTED"/>
    <d v="2025-04-23T00:00:00"/>
    <d v="2024-04-2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PERSONAL RECORD"/>
    <m/>
    <n v="251539236"/>
    <s v="ID"/>
    <m/>
    <n v="72507562478"/>
    <s v="MDF"/>
    <m/>
    <n v="121340589414"/>
    <s v="DIGITAL TIN ID"/>
    <m/>
    <n v="652101156"/>
    <s v="N/A"/>
    <s v="N/A"/>
    <s v="N/A"/>
    <s v="N/A"/>
    <s v="N/A"/>
    <s v="N/A"/>
    <s v="YES"/>
    <m/>
    <m/>
    <s v="N/A"/>
    <s v="N/A"/>
    <s v="YES"/>
    <s v="N/A"/>
    <s v="N/A"/>
    <s v="N/A"/>
    <m/>
    <m/>
    <m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8"/>
    <x v="315"/>
    <x v="339"/>
    <s v="ICO"/>
    <d v="2003-08-22T00:00:00"/>
    <n v="9051309433"/>
    <s v="paulolicup22ico@gmail.com"/>
    <s v="YES"/>
    <s v="ORIGINAL NBI CLEARANCE SUBMITTED"/>
    <d v="2025-05-29T00:00:00"/>
    <d v="2024-06-14T00:00:00"/>
    <m/>
    <m/>
    <s v="NEGATIVE"/>
    <d v="2024-05-28T00:00:00"/>
    <d v="2024-05-28T00:00:00"/>
    <s v="COMPLETE"/>
    <s v="FIT TO WORK"/>
    <s v="ENDORSED "/>
    <s v="PENDING RESULT"/>
    <d v="2024-05-31T00:00:00"/>
    <m/>
    <s v="CIBI"/>
    <s v="PERSONAL RECORD"/>
    <m/>
    <n v="249219128"/>
    <s v="MDR"/>
    <m/>
    <n v="72526578555"/>
    <s v="MDF"/>
    <m/>
    <n v="121321716117"/>
    <s v="ORUS"/>
    <s v="DONE ORUS REGISTRATION"/>
    <n v="651265181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49"/>
    <x v="316"/>
    <x v="340"/>
    <s v="DELA CRUZ"/>
    <d v="2003-10-21T00:00:00"/>
    <n v="9920233772"/>
    <s v="ms.jairadcl@gmail.com"/>
    <s v="YES"/>
    <s v="ORIGINAL NBI CLEARANCE SUBMITTED"/>
    <d v="2025-05-23T00:00:00"/>
    <d v="2024-05-23T00:00:00"/>
    <s v="N/A"/>
    <s v="N/A"/>
    <s v="NEGATIVE"/>
    <d v="2024-05-23T00:00:00"/>
    <d v="2024-05-23T00:00:00"/>
    <s v="COMPLETE"/>
    <s v="FIT TO WORK"/>
    <s v="ENDORSED "/>
    <s v="PENDING RESULT"/>
    <d v="2024-05-31T00:00:00"/>
    <m/>
    <s v="CIBI"/>
    <s v="ONLINE STATIC"/>
    <m/>
    <n v="3512388453"/>
    <s v="ID"/>
    <m/>
    <n v="72507896805"/>
    <s v="MDF"/>
    <m/>
    <n v="121342072069"/>
    <s v="ORUS"/>
    <s v="DONE ORUS REGISTRATION"/>
    <n v="651658652"/>
    <s v="N/A"/>
    <s v="N/A"/>
    <s v="N/A"/>
    <s v="N/A"/>
    <s v="N/A"/>
    <s v="N/A"/>
    <s v="YES"/>
    <m/>
    <m/>
    <s v="YES"/>
    <s v="N/A"/>
    <s v="N/A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50"/>
    <x v="317"/>
    <x v="341"/>
    <s v="-"/>
    <d v="2001-05-18T00:00:00"/>
    <n v="9474285000"/>
    <s v="johnnymangubat942@gmail.com"/>
    <s v="YES"/>
    <s v="ORIGINAL NBI CLEARANCE SUBMITTED"/>
    <d v="2025-05-17T00:00:00"/>
    <d v="2024-05-28T00:00:00"/>
    <s v="N/A"/>
    <s v="N/A"/>
    <s v="NEGATIVE"/>
    <d v="2024-05-28T00:00:00"/>
    <d v="2024-05-28T00:00:00"/>
    <s v="COMPLETE"/>
    <s v="FIT TO WORK"/>
    <s v="ENDORSED "/>
    <s v="PENDING RESULT"/>
    <d v="2024-05-31T00:00:00"/>
    <m/>
    <s v="CIBI"/>
    <s v="SS NUMBER SLIP"/>
    <m/>
    <n v="3530952858"/>
    <s v="MDR"/>
    <m/>
    <n v="210257484771"/>
    <s v="MDF"/>
    <m/>
    <n v="121275802880"/>
    <s v="ID"/>
    <m/>
    <n v="649105120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1"/>
    <s v="ACCOUNT ASSOCIATE"/>
    <x v="0"/>
    <x v="18"/>
    <x v="1"/>
    <x v="17"/>
    <x v="351"/>
    <x v="318"/>
    <x v="342"/>
    <s v="MEJOS"/>
    <d v="2005-03-11T00:00:00"/>
    <n v="9975572390"/>
    <s v="kpabion11@gmail.com"/>
    <s v="YES"/>
    <s v="ORIGINAL NBI CLEARANCE SUBMITTED"/>
    <d v="2025-05-23T00:00:00"/>
    <d v="2024-05-23T00:00:00"/>
    <s v="N/A"/>
    <s v="N/A"/>
    <s v="NEGATIVE"/>
    <d v="2024-05-23T00:00:00"/>
    <d v="2024-05-23T00:00:00"/>
    <s v="COMPLETE"/>
    <s v="FIT TO WORK"/>
    <s v="ENDORSED "/>
    <s v="PENDING RESULT"/>
    <d v="2024-05-31T00:00:00"/>
    <m/>
    <s v="CIBI"/>
    <s v="SS NUMBER SLIP"/>
    <m/>
    <n v="251878955"/>
    <s v="ID"/>
    <m/>
    <n v="72507967354"/>
    <s v="MDF"/>
    <m/>
    <n v="121342033792"/>
    <s v="ORUS"/>
    <s v="DONE ORUS REGISTRATION"/>
    <n v="65164591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52"/>
    <x v="319"/>
    <x v="343"/>
    <s v="LURIZ"/>
    <d v="2004-03-23T00:00:00"/>
    <n v="9516304499"/>
    <s v="pangilinanchristel23@gmail.com"/>
    <s v="YES"/>
    <s v="ORIGINAL NBI CLEARANCE SUBMITTED"/>
    <d v="2024-05-30T00:00:00"/>
    <d v="2024-05-30T00:00:00"/>
    <s v="N/A"/>
    <s v="N/A"/>
    <s v="NEGATIVE"/>
    <d v="2024-05-27T00:00:00"/>
    <d v="2024-05-28T00:00:00"/>
    <s v="COMPLETE"/>
    <s v="FIT TO WORK"/>
    <s v="ENDORSED "/>
    <s v="PENDING RESULT"/>
    <d v="2024-05-31T00:00:00"/>
    <m/>
    <s v="CIBI"/>
    <s v="SS NUMBER SLIP"/>
    <m/>
    <n v="249045211"/>
    <s v="ID"/>
    <m/>
    <n v="70262285128"/>
    <s v="MDF"/>
    <m/>
    <n v="121321396554"/>
    <s v="TIN VERIFICATION SLIP"/>
    <m/>
    <n v="629319938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53"/>
    <x v="320"/>
    <x v="344"/>
    <s v="GUEVARRA"/>
    <d v="2003-07-16T00:00:00"/>
    <n v="9973314138"/>
    <s v="policarpiojudemichael1@gmail.com"/>
    <s v="YES"/>
    <s v="ORIGINAL NBI CLEARANCE SUBMITTED"/>
    <d v="2025-06-03T00:00:00"/>
    <d v="2024-06-18T00:00:00"/>
    <m/>
    <m/>
    <s v="NEGATIVE"/>
    <d v="2024-05-30T00:00:00"/>
    <d v="2024-05-30T00:00:00"/>
    <s v="COMPLETE"/>
    <s v="FIT TO WORK"/>
    <s v="ENDORSED "/>
    <s v="PENDING RESULT"/>
    <d v="2024-05-31T00:00:00"/>
    <m/>
    <s v="CIBI"/>
    <s v="PERSONAL RECORD"/>
    <m/>
    <n v="246874223"/>
    <s v="MDR"/>
    <m/>
    <n v="72512804390"/>
    <s v="MDF"/>
    <m/>
    <n v="121300652310"/>
    <s v="ORUS"/>
    <s v="FOR ORUS REGISTRATION"/>
    <n v="651279105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54"/>
    <x v="321"/>
    <x v="345"/>
    <s v="SINGCA"/>
    <d v="2002-03-13T00:00:00"/>
    <n v="9503688197"/>
    <s v="rodriguezjayar13@gmail.com"/>
    <s v="YES"/>
    <s v="ORIGINAL NBI CLEARANCE SUBMITTED"/>
    <d v="2025-05-28T00:00:00"/>
    <d v="2024-06-10T00:00:00"/>
    <m/>
    <m/>
    <s v="NEGATIVE"/>
    <d v="2024-05-25T00:00:00"/>
    <d v="2024-05-25T00:00:00"/>
    <s v="COMPLETE"/>
    <s v="FIT TO WORK"/>
    <s v="ENDORSED "/>
    <s v="PENDING RESULT"/>
    <d v="2024-05-31T00:00:00"/>
    <m/>
    <s v="CIBI"/>
    <s v="PERSONAL RECORD"/>
    <m/>
    <n v="251760063"/>
    <s v="MDR"/>
    <m/>
    <n v="72541370049"/>
    <s v="MP2"/>
    <m/>
    <n v="121341064519"/>
    <s v="ORUS"/>
    <m/>
    <n v="65023634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55"/>
    <x v="322"/>
    <x v="346"/>
    <s v="SANTOS"/>
    <d v="1998-08-03T00:00:00"/>
    <n v="9052733166"/>
    <s v="mjsbonifacio03@gmail.com"/>
    <s v="YES"/>
    <s v="ORIGINAL NBI CLEARANCE SUBMITTED"/>
    <d v="2025-05-06T00:00:00"/>
    <d v="2024-05-06T00:00:00"/>
    <s v="N/A"/>
    <s v="N/A"/>
    <s v="NEGATIVE"/>
    <d v="2024-05-03T00:00:00"/>
    <d v="2024-05-03T00:00:00"/>
    <s v="COMPLETE"/>
    <s v="FIT TO WORK"/>
    <s v="ENDORSED "/>
    <s v="PENDING RESULT"/>
    <d v="2024-05-31T00:00:00"/>
    <m/>
    <s v="CIBI"/>
    <s v="SS NUMBER SLIP"/>
    <m/>
    <n v="240898917"/>
    <s v="MDR"/>
    <m/>
    <n v="70258088784"/>
    <s v="MDF"/>
    <m/>
    <n v="121182324384"/>
    <s v="ORUS"/>
    <m/>
    <n v="33200812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0"/>
    <x v="3"/>
    <s v="CLARK -VXP0091"/>
    <x v="1"/>
    <s v="ACCOUNT ASSOCIATE"/>
    <x v="0"/>
    <x v="19"/>
    <x v="0"/>
    <x v="17"/>
    <x v="356"/>
    <x v="267"/>
    <x v="347"/>
    <s v="YAMBAO"/>
    <d v="2002-06-03T00:00:00"/>
    <n v="9166492989"/>
    <s v="kimgabrielcastro55@gmail.com"/>
    <s v="YES"/>
    <s v="ORIGINAL NBI CLEARANCE SUBMITTED"/>
    <m/>
    <m/>
    <m/>
    <m/>
    <s v="NEGATIVE"/>
    <m/>
    <m/>
    <s v="COMPLETE"/>
    <s v="FIT TO WORK"/>
    <s v="ENDORSED "/>
    <s v="PENDING RESULT"/>
    <d v="2024-05-31T00:00:00"/>
    <m/>
    <s v="CIBI"/>
    <s v="PERSONAL RECORD"/>
    <m/>
    <n v="3510409224"/>
    <m/>
    <m/>
    <m/>
    <s v="MDF"/>
    <m/>
    <n v="121287856687"/>
    <m/>
    <s v="FOR VALIDATION"/>
    <m/>
    <m/>
    <m/>
    <m/>
    <m/>
    <m/>
    <m/>
    <s v="YES"/>
    <m/>
    <m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0"/>
    <n v="1"/>
    <n v="0"/>
    <n v="0"/>
    <n v="1"/>
    <n v="0"/>
    <n v="1"/>
    <n v="1"/>
    <n v="1"/>
    <n v="0"/>
    <m/>
    <x v="2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57"/>
    <x v="323"/>
    <x v="309"/>
    <s v="SANCHEZ"/>
    <d v="1980-05-11T00:00:00"/>
    <n v="9611366981"/>
    <s v="maryanncruz6981@gmail.com"/>
    <s v="YES"/>
    <s v="ORIGINAL NBI CLEARANCE SUBMITTED"/>
    <d v="2025-05-09T00:00:00"/>
    <d v="2024-05-21T00:00:00"/>
    <s v="N/A"/>
    <s v="N/A"/>
    <s v="NEGATIVE"/>
    <d v="2024-05-06T00:00:00"/>
    <d v="2024-05-06T00:00:00"/>
    <s v="COMPLETE"/>
    <s v="FIT TO WORK"/>
    <s v="ENDORSED "/>
    <s v="PENDING RESULT"/>
    <d v="2024-05-31T00:00:00"/>
    <m/>
    <s v="CIBI"/>
    <s v="ID"/>
    <m/>
    <n v="219750510"/>
    <s v="ID"/>
    <m/>
    <n v="70251530120"/>
    <s v="HDMF TRANSACTION CARD"/>
    <m/>
    <n v="140000995432"/>
    <s v="ID"/>
    <m/>
    <n v="222394239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58"/>
    <x v="307"/>
    <x v="348"/>
    <s v="LINTAG"/>
    <d v="1988-07-12T00:00:00"/>
    <n v="9309466811"/>
    <s v="julykinglintagdavid@gmail.com"/>
    <s v="YES"/>
    <s v="ORIGINAL NBI CLEARANCE SUBMITTED"/>
    <d v="2025-02-12T00:00:00"/>
    <d v="2024-02-21T00:00:00"/>
    <s v="N/A "/>
    <s v="N/A"/>
    <s v="NEGATIVE"/>
    <d v="2024-05-06T00:00:00"/>
    <d v="2024-05-06T00:00:00"/>
    <s v="COMPLETE"/>
    <s v="FIT TO WORK"/>
    <s v="ENDORSED "/>
    <s v="PENDING RESULT"/>
    <d v="2024-05-31T00:00:00"/>
    <m/>
    <s v="CIBI"/>
    <s v="ONLINE STATIC"/>
    <m/>
    <n v="226342704"/>
    <s v="MDR"/>
    <m/>
    <n v="70510651675"/>
    <s v="MP2"/>
    <m/>
    <n v="121206033859"/>
    <s v="TIN VERIFICATION SLIP"/>
    <m/>
    <n v="709259498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59"/>
    <x v="324"/>
    <x v="349"/>
    <s v="CASEM"/>
    <d v="2002-03-26T00:00:00"/>
    <n v="9859258407"/>
    <s v="arneldavidiii8@gmail.com"/>
    <s v="YES"/>
    <s v="ORIGINAL NBI CLEARANCE SUBMITTED"/>
    <d v="2025-05-27T00:00:00"/>
    <d v="2024-06-03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SS NUMBER SLIP"/>
    <m/>
    <n v="251882022"/>
    <s v="MDR"/>
    <m/>
    <n v="32511414457"/>
    <s v="MDF"/>
    <m/>
    <n v="121342103618"/>
    <s v="DIGITAL TIN ID"/>
    <m/>
    <n v="650430300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60"/>
    <x v="325"/>
    <x v="350"/>
    <s v="PAA"/>
    <d v="1986-02-11T00:00:00"/>
    <n v="9948198315"/>
    <s v="mharkapd11@gmail.com"/>
    <s v="YES"/>
    <s v="ORIGINAL NBI CLEARANCE SUBMITTED"/>
    <d v="2025-05-15T00:00:00"/>
    <d v="2024-05-15T00:00:00"/>
    <s v="N/A"/>
    <s v="N/A"/>
    <s v="NEGATIVE"/>
    <d v="2024-05-02T00:00:00"/>
    <d v="2024-05-02T00:00:00"/>
    <s v="COMPLETE"/>
    <s v="FIT TO WORK"/>
    <s v="ENDORSED "/>
    <s v="PENDING RESULT"/>
    <d v="2024-05-31T00:00:00"/>
    <m/>
    <s v="CIBI"/>
    <s v="SS NUMBER SLIP"/>
    <m/>
    <n v="251652883"/>
    <s v="ID"/>
    <m/>
    <n v="70262876088"/>
    <s v="MDF"/>
    <m/>
    <n v="121340808308"/>
    <s v="ID"/>
    <m/>
    <n v="630609810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61"/>
    <x v="326"/>
    <x v="351"/>
    <s v="PESCADERO"/>
    <d v="1982-10-25T00:00:00"/>
    <n v="9817172789"/>
    <s v="mheyla82@gmail.com"/>
    <s v="YES"/>
    <s v="ORIGINAL NBI CLEARANCE SUBMITTED"/>
    <d v="2024-12-04T00:00:00"/>
    <d v="2024-04-23T00:00:00"/>
    <s v="N/A"/>
    <s v="N/A"/>
    <s v="NEGATIVE"/>
    <d v="2024-04-20T00:00:00"/>
    <d v="2024-04-20T00:00:00"/>
    <s v="COMPLETE"/>
    <s v="FIT TO WORK"/>
    <s v="ENDORSED "/>
    <s v="PENDING RESULT"/>
    <d v="2024-05-31T00:00:00"/>
    <m/>
    <s v="CIBI"/>
    <s v=" E - FORM"/>
    <m/>
    <n v="730603599"/>
    <s v="MDR"/>
    <m/>
    <n v="120251258576"/>
    <s v="MDF"/>
    <m/>
    <n v="121343596510"/>
    <s v="ORUS"/>
    <m/>
    <n v="239861246"/>
    <s v="N/A"/>
    <s v="N/A"/>
    <s v="N/A"/>
    <s v="N/A"/>
    <s v="N/A"/>
    <s v="N/A"/>
    <s v="YES"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1"/>
    <s v="ACCOUNT ASSOCIATE"/>
    <x v="0"/>
    <x v="19"/>
    <x v="0"/>
    <x v="17"/>
    <x v="362"/>
    <x v="327"/>
    <x v="352"/>
    <s v="HIPOLITO"/>
    <d v="2000-04-27T00:00:00"/>
    <n v="9487233630"/>
    <s v="ricelfernando47@gmail.com"/>
    <s v="YES"/>
    <s v="ORIGINAL NBI CLEARANCE SUBMITTED"/>
    <d v="2025-06-05T00:00:00"/>
    <d v="2024-06-19T00:00:00"/>
    <m/>
    <m/>
    <s v="NEGATIVE"/>
    <d v="2024-05-31T00:00:00"/>
    <d v="2024-05-31T00:00:00"/>
    <s v="COMPLETE"/>
    <s v="FIT TO WORK"/>
    <s v="ENDORSED "/>
    <s v="PENDING RESULT"/>
    <d v="2024-05-31T00:00:00"/>
    <m/>
    <s v="CIBI"/>
    <s v="PERSONAL RECORD"/>
    <m/>
    <n v="350518806"/>
    <s v="MDR"/>
    <m/>
    <n v="142512800954"/>
    <s v="MDF"/>
    <m/>
    <n v="121282994790"/>
    <s v="1904 FORM"/>
    <m/>
    <n v="50461505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63"/>
    <x v="328"/>
    <x v="353"/>
    <s v="MORALES"/>
    <d v="1991-09-01T00:00:00"/>
    <n v="9852817969"/>
    <s v="c9322152@gmail.com"/>
    <s v="YES"/>
    <s v="ORIGINAL NBI CLEARANCE SUBMITTED"/>
    <d v="2025-04-08T00:00:00"/>
    <d v="2024-04-08T00:00:00"/>
    <s v="N/A"/>
    <s v="N/A"/>
    <s v="NEGATIVE"/>
    <d v="2024-04-08T00:00:00"/>
    <d v="2024-04-08T00:00:00"/>
    <s v="COMPLETE"/>
    <s v="FIT TO WORK"/>
    <s v="ENDORSED "/>
    <s v="PENDING RESULT"/>
    <d v="2024-05-31T00:00:00"/>
    <m/>
    <s v="CIBI"/>
    <s v="E-FORM"/>
    <m/>
    <n v="236299478"/>
    <s v="ID"/>
    <m/>
    <n v="80513958440"/>
    <s v="MDF"/>
    <m/>
    <n v="121112861967"/>
    <s v="ID"/>
    <m/>
    <n v="345147715"/>
    <s v="N/A"/>
    <s v="N/A"/>
    <s v="YES"/>
    <s v="YES"/>
    <d v="2021-09-01T00:00:00"/>
    <d v="2021-10-18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64"/>
    <x v="329"/>
    <x v="354"/>
    <s v="LUGTU"/>
    <d v="1997-09-02T00:00:00"/>
    <n v="9455478577"/>
    <s v="christianryanhernandez02@gmail.com"/>
    <s v="YES"/>
    <s v="ORIGINAL NBI CLEARANCE SUBMITTED"/>
    <d v="2025-05-20T00:00:00"/>
    <d v="2024-06-03T00:00:00"/>
    <s v="YES"/>
    <d v="2024-05-31T00:00:00"/>
    <s v="NEGATIVE"/>
    <d v="2024-05-10T00:00:00"/>
    <d v="2024-05-10T00:00:00"/>
    <s v="COMPLETE"/>
    <s v="FIT TO WORK"/>
    <s v="ENDORSED "/>
    <s v="PENDING RESULT"/>
    <d v="2024-05-31T00:00:00"/>
    <m/>
    <s v="CIBI"/>
    <s v="SS NUMBER SLIP"/>
    <m/>
    <n v="3480608207"/>
    <s v="MDR"/>
    <m/>
    <n v="70259535164"/>
    <s v="MDF"/>
    <m/>
    <n v="121240380307"/>
    <s v="ID"/>
    <m/>
    <n v="609104942"/>
    <s v="N/A"/>
    <s v="N/A"/>
    <s v="N/A"/>
    <s v="N/A"/>
    <s v="N/A"/>
    <s v="N/A"/>
    <s v="YES"/>
    <m/>
    <m/>
    <s v="YES"/>
    <s v="YES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65"/>
    <x v="330"/>
    <x v="355"/>
    <s v="PELAYO"/>
    <d v="1998-12-14T00:00:00"/>
    <m/>
    <s v="justinenicojacob1@gmail.com"/>
    <s v="YES"/>
    <s v="ORIGINAL NBI CLEARANCE SUBMITTED"/>
    <d v="2025-05-23T00:00:00"/>
    <d v="2024-06-05T00:00:00"/>
    <s v="YES"/>
    <d v="2024-05-31T00:00:00"/>
    <s v="NEGATIVE"/>
    <d v="2024-05-17T00:00:00"/>
    <d v="2024-05-17T00:00:00"/>
    <s v="COMPLETE"/>
    <s v="FIT TO WORK"/>
    <s v="ENDORSED "/>
    <s v="PENDING RESULT"/>
    <d v="2024-05-31T00:00:00"/>
    <m/>
    <s v="CIBI"/>
    <s v="PERSONAL RECORD"/>
    <m/>
    <n v="242065450"/>
    <s v="ID"/>
    <m/>
    <n v="12514688778"/>
    <s v="MP2"/>
    <m/>
    <n v="121200940088"/>
    <s v="ID"/>
    <m/>
    <n v="33798207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66"/>
    <x v="331"/>
    <x v="356"/>
    <s v="ENRIQUEZ"/>
    <d v="2001-10-14T00:00:00"/>
    <n v="9193055731"/>
    <s v="it.justinecharleselacson@gmail.com"/>
    <s v="YES"/>
    <s v="ORIGINAL NBI CLEARANCE SUBMITTED"/>
    <d v="2025-05-28T00:00:00"/>
    <d v="2024-06-04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SS NUMBER SLIP"/>
    <m/>
    <n v="250847767"/>
    <s v="MDR"/>
    <m/>
    <n v="72506978743"/>
    <s v="MDF"/>
    <m/>
    <n v="121276676881"/>
    <s v="DIGITAL TIN ID"/>
    <m/>
    <s v="650-727-299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1"/>
    <s v="ACCOUNT ASSOCIATE"/>
    <x v="0"/>
    <x v="19"/>
    <x v="0"/>
    <x v="17"/>
    <x v="367"/>
    <x v="332"/>
    <x v="357"/>
    <s v="GUINA"/>
    <d v="1995-05-29T00:00:00"/>
    <n v="9925841009"/>
    <s v="jonessalagman21@gmail.com"/>
    <s v="YES"/>
    <s v="ORIGINAL NBI CLEARANCE SUBMITTED"/>
    <d v="2025-05-22T00:00:00"/>
    <d v="2024-06-04T00:00:00"/>
    <s v="YES"/>
    <d v="2024-05-31T00:00:00"/>
    <s v="NEGATIVE"/>
    <d v="2024-05-07T00:00:00"/>
    <d v="2024-05-07T00:00:00"/>
    <s v="COMPLETE"/>
    <s v="FIT TO WORK"/>
    <s v="ENDORSED "/>
    <s v="PENDING RESULT"/>
    <d v="2024-05-31T00:00:00"/>
    <m/>
    <s v="CIBI"/>
    <s v="E-FORM"/>
    <m/>
    <n v="238225013"/>
    <s v="ID"/>
    <m/>
    <n v="72502475968"/>
    <s v="MDF"/>
    <m/>
    <n v="121170859193"/>
    <s v="ID"/>
    <m/>
    <n v="32982291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1"/>
    <s v="ACCOUNT ASSOCIATE"/>
    <x v="0"/>
    <x v="19"/>
    <x v="0"/>
    <x v="17"/>
    <x v="368"/>
    <x v="191"/>
    <x v="358"/>
    <s v="BALITON"/>
    <d v="2003-12-11T00:00:00"/>
    <n v="9279696096"/>
    <s v="lorenzokaraaaliyah@gmail.com"/>
    <s v="YES"/>
    <s v="ORIGINAL NBI CLEARANCE SUBMITTED"/>
    <d v="2025-05-20T00:00:00"/>
    <d v="2024-05-2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3515088718"/>
    <s v="ID"/>
    <m/>
    <n v="82518801402"/>
    <s v="MDF"/>
    <m/>
    <n v="12129276649"/>
    <s v="ORUS"/>
    <s v="DONE ORUS REGISTRATION"/>
    <n v="651265181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69"/>
    <x v="333"/>
    <x v="359"/>
    <s v="-"/>
    <d v="2003-09-11T00:00:00"/>
    <n v="9637849843"/>
    <s v="manuntagreigneanne@gmail.com"/>
    <s v="YES"/>
    <s v="ORIGINAL NBI CLEARANCE SUBMITTED"/>
    <d v="2025-06-10T00:00:00"/>
    <d v="2024-06-10T00:00:00"/>
    <s v="YES"/>
    <d v="2024-05-31T00:00:00"/>
    <s v="NEGATIVE"/>
    <d v="2024-05-31T00:00:00"/>
    <d v="2024-05-31T00:00:00"/>
    <s v="COMPLETE"/>
    <s v="FIT TO WORK"/>
    <s v="ENDORSED "/>
    <s v="PENDING RESULT"/>
    <d v="2024-05-31T00:00:00"/>
    <m/>
    <s v="CIBI"/>
    <s v="SS NUMBER SLIP"/>
    <m/>
    <n v="252005947"/>
    <s v="ID"/>
    <m/>
    <n v="70262966486"/>
    <s v="MP2"/>
    <m/>
    <n v="121342744736"/>
    <s v="DIGITAL TIN ID"/>
    <s v="DONE ORUS REGISTRATION"/>
    <n v="65211817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0"/>
    <x v="334"/>
    <x v="360"/>
    <s v="ELIJIO"/>
    <d v="2002-05-23T00:00:00"/>
    <n v="9360561078"/>
    <s v="maguigadjake30@gmail.com"/>
    <s v="YES"/>
    <s v="ORIGINAL NBI CLEARANCE SUBMITTED"/>
    <d v="2025-05-31T00:00:00"/>
    <d v="2024-05-31T00:00:00"/>
    <s v="N/A"/>
    <s v="N/A"/>
    <s v="NEGATIVE"/>
    <d v="2024-05-31T00:00:00"/>
    <d v="2024-05-31T00:00:00"/>
    <s v="COMPLETE"/>
    <s v="FIT TO WORK"/>
    <s v="ENDORSED "/>
    <s v="PENDING RESULT"/>
    <d v="2024-05-31T00:00:00"/>
    <m/>
    <s v="CIBI"/>
    <s v="REGISTRATION INFORMATION"/>
    <m/>
    <n v="251924906"/>
    <s v="MDR"/>
    <m/>
    <n v="72022975928"/>
    <s v="MDF"/>
    <m/>
    <n v="121342135524"/>
    <s v="ORUS"/>
    <s v="DONE ORUS REGISTRATION"/>
    <n v="65315485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1"/>
    <x v="335"/>
    <x v="361"/>
    <s v="BAUTISTA"/>
    <d v="1999-11-21T00:00:00"/>
    <n v="9357308416"/>
    <s v="nicolas.lykab@gmail.com"/>
    <s v="YES"/>
    <s v="ORIGINAL NBI CLEARANCE SUBMITTED"/>
    <d v="2025-02-14T00:00:00"/>
    <d v="2024-02-14T00:00:00"/>
    <s v="N/A"/>
    <s v="N/A"/>
    <s v="NEGATIVE"/>
    <d v="2024-05-29T00:00:00"/>
    <d v="2024-05-29T00:00:00"/>
    <s v="COMPLETE"/>
    <s v="FIT TO WORK"/>
    <s v="ENDORSED "/>
    <s v="PENDING RESULT"/>
    <d v="2024-05-31T00:00:00"/>
    <m/>
    <s v="CIBI"/>
    <s v="E-FORM"/>
    <m/>
    <n v="250866492"/>
    <s v="MDR"/>
    <m/>
    <n v="212514179902"/>
    <s v="MDF"/>
    <m/>
    <n v="121336263836"/>
    <s v="ORUS"/>
    <m/>
    <n v="646257123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2"/>
    <x v="336"/>
    <x v="362"/>
    <s v="DABU"/>
    <d v="2000-10-19T00:00:00"/>
    <n v="9563553932"/>
    <s v="pitpitmicad@gmail.com"/>
    <s v="YES"/>
    <s v="ORIGINAL NBI CLEARANCE SUBMITTED"/>
    <d v="2025-05-20T00:00:00"/>
    <d v="2024-05-2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446907000"/>
    <s v="MDR"/>
    <m/>
    <n v="92519200033"/>
    <s v="MP2"/>
    <m/>
    <n v="121342744736"/>
    <s v="ORUS"/>
    <s v="DONE ORUS REGISTRATION"/>
    <n v="651603702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3"/>
    <x v="337"/>
    <x v="363"/>
    <s v="OLIVEROS"/>
    <d v="1999-11-07T00:00:00"/>
    <n v="9360566613"/>
    <s v="fatimareblando@gmail.com"/>
    <s v="YES"/>
    <s v="ORIGINAL NBI CLEARANCE SUBMITTED"/>
    <d v="2025-05-23T00:00:00"/>
    <d v="2024-05-23T00:00:00"/>
    <s v="N/A"/>
    <s v="N/A"/>
    <s v="NEGATIVE"/>
    <d v="2024-05-16T00:00:00"/>
    <d v="2024-05-16T00:00:00"/>
    <s v="COMPLETE"/>
    <s v="FIT TO WORK"/>
    <s v="ENDORSED "/>
    <s v="PENDING RESULT"/>
    <d v="2024-05-31T00:00:00"/>
    <m/>
    <s v="CIBI"/>
    <s v="SS NUMBER SLIP"/>
    <m/>
    <n v="3483640165"/>
    <s v="ID"/>
    <m/>
    <n v="102509293004"/>
    <s v="ID"/>
    <m/>
    <n v="121248771634"/>
    <s v="ORUS"/>
    <m/>
    <n v="752213344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4"/>
    <x v="338"/>
    <x v="364"/>
    <s v="ORQUIOLA"/>
    <d v="1992-05-10T00:00:00"/>
    <n v="9693616794"/>
    <s v="edlynretucsan102917@gmail.com"/>
    <s v="YES"/>
    <s v="ORIGINAL NBI CLEARANCE SUBMITTED"/>
    <d v="2025-06-03T00:00:00"/>
    <d v="2024-06-0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E-FORM"/>
    <m/>
    <n v="226349299"/>
    <s v="ID"/>
    <m/>
    <n v="70506639156"/>
    <s v="MP2"/>
    <m/>
    <n v="121153514187"/>
    <s v="ID"/>
    <m/>
    <n v="29178039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5"/>
    <x v="301"/>
    <x v="365"/>
    <s v="MIRANDA"/>
    <d v="1999-06-20T00:00:00"/>
    <n v="9483830320"/>
    <s v="laraalyssareyes@gmail.com"/>
    <s v="YES"/>
    <s v="ORIGINAL NBI CLEARANCE SUBMITTED"/>
    <d v="2025-05-24T00:00:00"/>
    <d v="2024-06-03T00:00:00"/>
    <s v="N/A"/>
    <s v="N/A"/>
    <s v="NEGATIVE"/>
    <d v="2024-05-25T00:00:00"/>
    <d v="2024-05-25T00:00:00"/>
    <s v="COMPLETE"/>
    <s v="FIT TO WORK"/>
    <s v="ENDORSED "/>
    <s v="PENDING RESULT"/>
    <d v="2024-05-31T00:00:00"/>
    <m/>
    <s v="CIBI"/>
    <s v="E-FORM"/>
    <m/>
    <n v="247205561"/>
    <s v="MDR"/>
    <m/>
    <n v="70261028016"/>
    <s v="MDF"/>
    <m/>
    <n v="121303689833"/>
    <s v="ORUS"/>
    <m/>
    <n v="63213674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6"/>
    <x v="285"/>
    <x v="366"/>
    <s v="CAPULONG"/>
    <d v="2001-06-26T00:00:00"/>
    <n v="9995103038"/>
    <s v="gabandreatimbol@gmail.com"/>
    <s v="YES"/>
    <s v="ORIGINAL NBI CLEARANCE SUBMITTED"/>
    <d v="2025-05-24T00:00:00"/>
    <d v="2024-06-10T00:00:00"/>
    <m/>
    <m/>
    <s v="NEGATIVE"/>
    <d v="2024-05-24T00:00:00"/>
    <d v="2024-05-24T00:00:00"/>
    <s v="COMPLETE"/>
    <s v="FIT TO WORK"/>
    <s v="ENDORSED "/>
    <s v="PENDING RESULT"/>
    <d v="2024-05-31T00:00:00"/>
    <m/>
    <s v="CIBI"/>
    <s v="ONLINE STATIC"/>
    <m/>
    <n v="247073638"/>
    <s v="MDR"/>
    <m/>
    <n v="72502460464"/>
    <s v="MP2"/>
    <m/>
    <n v="121335380357"/>
    <s v="ID"/>
    <m/>
    <n v="63583992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0"/>
    <s v="ACCOUNT ASSOCIATE"/>
    <x v="0"/>
    <x v="19"/>
    <x v="0"/>
    <x v="17"/>
    <x v="377"/>
    <x v="339"/>
    <x v="367"/>
    <s v="MANALO"/>
    <d v="2001-11-20T00:00:00"/>
    <n v="9493690201"/>
    <s v="tuazonjoy011215@gmail.com"/>
    <s v="YES"/>
    <s v="ORIGINAL NBI CLEARANCE SUBMITTED"/>
    <d v="2025-05-20T00:00:00"/>
    <d v="2024-05-3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251123972"/>
    <s v="ID"/>
    <m/>
    <n v="70262862532"/>
    <s v="MDF"/>
    <m/>
    <n v="121339104730"/>
    <s v="ORUS"/>
    <s v="DONE ORUS REGISTRATION"/>
    <n v="651271487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1"/>
    <x v="3"/>
    <s v="CLARK -VXP0091"/>
    <x v="1"/>
    <s v="ACCOUNT ASSOCIATE"/>
    <x v="0"/>
    <x v="19"/>
    <x v="0"/>
    <x v="17"/>
    <x v="378"/>
    <x v="340"/>
    <x v="368"/>
    <s v="GOMEZ"/>
    <d v="2004-01-23T00:00:00"/>
    <n v="9127452524"/>
    <s v="trishamaeubando@gmail.com"/>
    <s v="YES"/>
    <s v="ORIGINAL NBI CLEARANCE SUBMITTED"/>
    <d v="2024-09-05T00:00:00"/>
    <d v="2023-09-15T00:00:00"/>
    <s v="N/A"/>
    <s v="N/A"/>
    <s v="NEGATIVE"/>
    <d v="2024-05-06T00:00:00"/>
    <d v="2024-05-06T00:00:00"/>
    <s v="COMPLETE"/>
    <s v="FIT TO WORK"/>
    <s v="ENDORSED "/>
    <s v="PENDING RESULT"/>
    <d v="2024-05-31T00:00:00"/>
    <m/>
    <s v="CIBI"/>
    <s v="SS NUMBER SLIP"/>
    <m/>
    <n v="249881349"/>
    <s v="ID"/>
    <m/>
    <n v="72531297629"/>
    <s v="MDF"/>
    <m/>
    <n v="121327499864"/>
    <s v="TIN ID"/>
    <m/>
    <n v="652075215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3"/>
    <x v="17"/>
    <d v="2024-06-28T00:00:00"/>
    <n v="122"/>
    <s v=""/>
    <s v="MARIA PLATON"/>
    <n v="0"/>
    <x v="3"/>
    <s v="CLARK -VXP0091"/>
    <x v="1"/>
    <s v="ACCOUNT ASSOCIATE"/>
    <x v="0"/>
    <x v="19"/>
    <x v="0"/>
    <x v="17"/>
    <x v="379"/>
    <x v="341"/>
    <x v="369"/>
    <s v="DE LARA"/>
    <d v="1996-07-30T00:00:00"/>
    <n v="9850523329"/>
    <s v="aubreyanndelara@gmail.com"/>
    <s v="YES"/>
    <s v="ORIGINAL NBI CLEARANCE SUBMITTED"/>
    <d v="2024-12-20T00:00:00"/>
    <d v="2024-01-08T00:00:00"/>
    <s v="N/A"/>
    <s v="N/A"/>
    <s v="NEGATIVE"/>
    <d v="2023-12-28T00:00:00"/>
    <d v="2023-12-28T00:00:00"/>
    <s v="COMPLETE"/>
    <s v="FIT TO WORK"/>
    <s v="ENDORSED "/>
    <s v="PENDING RESULT"/>
    <d v="2024-05-31T00:00:00"/>
    <m/>
    <s v="CIBI"/>
    <s v="SS NUMBER SLIP"/>
    <m/>
    <n v="247485501"/>
    <s v="ID"/>
    <m/>
    <n v="70259043067"/>
    <m/>
    <m/>
    <m/>
    <s v="DIGITAL  TIN ID"/>
    <m/>
    <n v="639788053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0"/>
    <n v="1"/>
    <n v="1"/>
    <n v="1"/>
    <n v="0"/>
    <n v="1"/>
    <n v="1"/>
    <n v="1"/>
    <n v="0"/>
    <m/>
    <x v="1"/>
  </r>
  <r>
    <x v="0"/>
    <s v="OTHERS"/>
    <s v="COMPLETED"/>
    <s v="Jun"/>
    <x v="13"/>
    <x v="17"/>
    <d v="2024-06-28T00:00:00"/>
    <n v="122"/>
    <s v=""/>
    <s v="MARIA PLATON"/>
    <n v="1"/>
    <x v="3"/>
    <s v="CLARK - VXP0007"/>
    <x v="0"/>
    <s v="ACCOUNT ASSOCIATE"/>
    <x v="0"/>
    <x v="18"/>
    <x v="1"/>
    <x v="17"/>
    <x v="380"/>
    <x v="342"/>
    <x v="370"/>
    <s v="RONDA"/>
    <d v="2002-04-20T00:00:00"/>
    <n v="9128589553"/>
    <s v="ocmosorio20@gmail.com"/>
    <s v="YES"/>
    <s v="ORIGINAL NBI CLEARANCE SUBMITTED"/>
    <d v="2025-05-02T00:00:00"/>
    <d v="2024-05-24T00:00:00"/>
    <s v="N/A"/>
    <s v="N/A"/>
    <s v="NEGATIVE"/>
    <d v="2024-05-22T00:00:00"/>
    <d v="2024-05-22T00:00:00"/>
    <s v="COMPLETE"/>
    <s v="FIT TO WORK"/>
    <s v="ENDORSED "/>
    <s v="PENDING RESULT"/>
    <d v="2024-05-31T00:00:00"/>
    <m/>
    <s v="CIBI"/>
    <s v="SS NUMBER SLIP"/>
    <m/>
    <n v="3519844026"/>
    <s v="ID"/>
    <m/>
    <n v="70261099460"/>
    <s v="MP2"/>
    <m/>
    <n v="121298383734"/>
    <s v="ORUS"/>
    <m/>
    <n v="50895372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81"/>
    <x v="343"/>
    <x v="371"/>
    <s v="DENIÑA"/>
    <d v="2005-06-21T00:00:00"/>
    <n v="9984027128"/>
    <s v="justinebarquin54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d v="2024-06-05T00:00:00"/>
    <m/>
    <s v="CIBI"/>
    <s v="PERSONAL RECORD"/>
    <m/>
    <n v="250525490"/>
    <s v="ID"/>
    <m/>
    <n v="72532197210"/>
    <s v="MDF"/>
    <m/>
    <n v="121333144875"/>
    <s v="ORUS"/>
    <m/>
    <n v="64185458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82"/>
    <x v="344"/>
    <x v="372"/>
    <s v="HINO-O"/>
    <d v="2003-12-15T00:00:00"/>
    <n v="9918160615"/>
    <s v="jennycatipon15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3516398203"/>
    <s v="ID"/>
    <m/>
    <n v="72502508270"/>
    <s v="MDF"/>
    <m/>
    <n v="121294360710"/>
    <s v="ORUS"/>
    <s v="DONE ORUS REGISTRATION"/>
    <n v="65166822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83"/>
    <x v="345"/>
    <x v="373"/>
    <s v="CRISOSTOMO"/>
    <d v="1981-07-27T00:00:00"/>
    <n v="9194683494"/>
    <s v="benz27delossantos@gmail.com"/>
    <s v="YES"/>
    <s v="ORIGINAL NBI CLEARANCE SUBMITTED"/>
    <d v="2025-05-17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S ID"/>
    <m/>
    <n v="217590361"/>
    <s v="ID"/>
    <m/>
    <n v="70503077386"/>
    <s v="MDF"/>
    <m/>
    <n v="12105391136"/>
    <s v="TIN VERIFICATION SLIP"/>
    <m/>
    <n v="23304328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84"/>
    <x v="5"/>
    <x v="374"/>
    <s v="LEE"/>
    <d v="1985-11-27T00:00:00"/>
    <n v="9666420345"/>
    <s v="noydizon27@gmail.com"/>
    <s v="YES"/>
    <s v="ORIGINAL NBI CLEARANCE SUBMITTED"/>
    <d v="2025-05-13T00:00:00"/>
    <d v="2024-05-24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220525527"/>
    <s v="ID"/>
    <m/>
    <n v="190265306989"/>
    <s v="MDF"/>
    <m/>
    <n v="121005766670"/>
    <s v="TIN VERIFICATION SLIP"/>
    <m/>
    <n v="25397503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85"/>
    <x v="271"/>
    <x v="375"/>
    <s v="-"/>
    <d v="2001-11-06T00:00:00"/>
    <n v="9914048823"/>
    <s v="enriquezstephaniee@gmail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48292007"/>
    <s v="ID"/>
    <m/>
    <n v="70262898189"/>
    <s v="MDF"/>
    <m/>
    <n v="121313346677"/>
    <s v="TIN VERIFICATION SLIP"/>
    <m/>
    <n v="71865470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0"/>
    <x v="4"/>
    <s v="CLARK - VXP0118"/>
    <x v="1"/>
    <s v="ACCOUNT ASSOCIATE"/>
    <x v="0"/>
    <x v="20"/>
    <x v="5"/>
    <x v="18"/>
    <x v="386"/>
    <x v="228"/>
    <x v="376"/>
    <s v="JACALNE"/>
    <d v="2001-03-29T00:00:00"/>
    <n v="9369521693"/>
    <s v="garciasunshine750@gmail.com"/>
    <s v="YES"/>
    <s v="ORIGINAL NBI CLEARANCE SUBMITTED"/>
    <d v="2025-05-20T00:00:00"/>
    <d v="2024-05-30T00:00:00"/>
    <s v="N/A"/>
    <s v="N/A"/>
    <s v="NEGATIVE"/>
    <m/>
    <m/>
    <s v="COMPLETE"/>
    <s v="FIT TO WORK"/>
    <s v="ENDORSED "/>
    <s v="PENDING RESULT"/>
    <d v="2024-06-05T00:00:00"/>
    <m/>
    <s v="CIBI"/>
    <s v="PERSONAL RECORD"/>
    <m/>
    <n v="3506610108"/>
    <s v="MDR"/>
    <m/>
    <n v="72513107332"/>
    <s v="MDF"/>
    <m/>
    <n v="121284076871"/>
    <m/>
    <s v="FOR ORUS REGISTRATION 08.28 - for resend "/>
    <m/>
    <s v="N/A"/>
    <s v="N/A"/>
    <s v="N/A"/>
    <s v="N/A"/>
    <s v="N/A"/>
    <s v="N/A"/>
    <m/>
    <m/>
    <m/>
    <s v="YES"/>
    <s v="YES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87"/>
    <x v="346"/>
    <x v="377"/>
    <s v="DAYRIT"/>
    <d v="2004-04-02T00:00:00"/>
    <n v="9762731644"/>
    <s v="g3lyca@gmail.com"/>
    <s v="YES"/>
    <s v="ORIGINAL NBI CLEARANCE SUBMITTED"/>
    <d v="2025-05-17T00:00:00"/>
    <d v="2024-05-17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249735974"/>
    <s v="MDR"/>
    <m/>
    <n v="70262444358"/>
    <s v="MDF"/>
    <m/>
    <n v="121326024680"/>
    <s v="ORUS"/>
    <m/>
    <n v="65200670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1"/>
    <s v="ACCOUNT ASSOCIATE"/>
    <x v="0"/>
    <x v="20"/>
    <x v="5"/>
    <x v="18"/>
    <x v="388"/>
    <x v="347"/>
    <x v="378"/>
    <s v="CAPUA"/>
    <d v="1999-04-02T00:00:00"/>
    <n v="9690914058"/>
    <s v="lucasprincess02@gmail.com"/>
    <s v="YES"/>
    <s v="ORIGINAL NBI CLEARANCE SUBMITTED"/>
    <d v="2024-10-24T00:00:00"/>
    <d v="2023-11-17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0287709"/>
    <s v="ID"/>
    <m/>
    <n v="52509440573"/>
    <s v="MDF"/>
    <m/>
    <n v="121330987345"/>
    <s v="ID"/>
    <m/>
    <n v="637395115"/>
    <s v="N/A"/>
    <s v="N/A"/>
    <s v="N/A"/>
    <s v="N/A"/>
    <s v="N/A"/>
    <s v="N/A"/>
    <m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89"/>
    <x v="348"/>
    <x v="379"/>
    <s v="TAMBONG"/>
    <d v="1984-11-06T00:00:00"/>
    <n v="9179795731"/>
    <s v="tambon27@gmail.com"/>
    <s v="YES"/>
    <s v="ORIGINAL NBI CLEARANCE SUBMITTED"/>
    <d v="2025-04-16T00:00:00"/>
    <d v="2024-04-16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3485420545"/>
    <s v="ID"/>
    <m/>
    <n v="70262887896"/>
    <s v="MP2"/>
    <m/>
    <n v="121339317108"/>
    <s v="ID"/>
    <m/>
    <n v="624647290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90"/>
    <x v="349"/>
    <x v="258"/>
    <s v="RIVERA"/>
    <d v="2003-04-08T00:00:00"/>
    <n v="9062070104"/>
    <s v="aprilpatawaran08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674"/>
    <s v="MDR"/>
    <m/>
    <n v="72528968261"/>
    <s v="MDF"/>
    <m/>
    <n v="121341771958"/>
    <s v="DIGITAL ID"/>
    <s v="DONE ORUS REGISTRATION"/>
    <n v="65167145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1"/>
    <s v="ACCOUNT ASSOCIATE"/>
    <x v="0"/>
    <x v="20"/>
    <x v="5"/>
    <x v="18"/>
    <x v="391"/>
    <x v="109"/>
    <x v="380"/>
    <s v="FLORES"/>
    <d v="1999-06-09T00:00:00"/>
    <n v="9074370478"/>
    <s v="quiambaojolina80@gmail.com"/>
    <s v="YES"/>
    <s v="ORIGINAL NBI CLEARANCE SUBMITTED"/>
    <d v="2025-01-26T00:00:00"/>
    <d v="2024-01-26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0782385"/>
    <s v="MDR"/>
    <m/>
    <n v="72511112940"/>
    <s v="MDF"/>
    <m/>
    <n v="121341678149"/>
    <s v="TIN VERIFICATION SLIP"/>
    <m/>
    <n v="642871393"/>
    <s v="N/A"/>
    <s v="N/A"/>
    <s v="N/A"/>
    <s v="N/A"/>
    <s v="N/A"/>
    <s v="N/A"/>
    <m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0"/>
    <x v="4"/>
    <s v="CLARK - VXP0118"/>
    <x v="1"/>
    <s v="ACCOUNT ASSOCIATE"/>
    <x v="0"/>
    <x v="20"/>
    <x v="5"/>
    <x v="18"/>
    <x v="392"/>
    <x v="217"/>
    <x v="381"/>
    <s v="DALUSUNG"/>
    <d v="2002-10-01T00:00:00"/>
    <n v="9312034654"/>
    <s v="breyramos1002@gmail.com"/>
    <s v="YES"/>
    <s v="ORIGINAL NBI CLEARANCE SUBMITTED"/>
    <d v="2025-05-16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1391"/>
    <s v="ID"/>
    <m/>
    <n v="70262884951"/>
    <s v="MDF"/>
    <m/>
    <n v="121341596377"/>
    <m/>
    <s v="FOR VALIDATION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93"/>
    <x v="350"/>
    <x v="382"/>
    <s v="GOLIÑA"/>
    <d v="2003-08-04T00:00:00"/>
    <n v="9159528023"/>
    <s v="angelrimando4@gmail.com"/>
    <s v="YES"/>
    <s v="ORIGINAL NBI CLEARANCE SUBMITTED"/>
    <d v="2025-05-16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357"/>
    <s v="ID"/>
    <m/>
    <n v="32513315111"/>
    <s v="MP2"/>
    <m/>
    <n v="121342284574"/>
    <s v="1904 FORM"/>
    <m/>
    <n v="65125147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0"/>
    <s v="ACCOUNT ASSOCIATE"/>
    <x v="0"/>
    <x v="20"/>
    <x v="5"/>
    <x v="18"/>
    <x v="394"/>
    <x v="351"/>
    <x v="383"/>
    <s v="DATU"/>
    <d v="2003-09-28T00:00:00"/>
    <n v="9162454036"/>
    <s v="ashleyshearer28@gmail.com"/>
    <s v="YES"/>
    <s v="ORIGINAL NBI CLEARANCE SUBMITTED"/>
    <d v="2025-05-16T00:00:00"/>
    <d v="2024-05-16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496"/>
    <s v="ID"/>
    <m/>
    <n v="72545712157"/>
    <s v="MDF"/>
    <m/>
    <n v="121342296105"/>
    <s v="ID"/>
    <m/>
    <n v="60716545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8"/>
    <d v="2024-07-03T00:00:00"/>
    <n v="117"/>
    <s v=""/>
    <s v="MARIA PLATON"/>
    <n v="1"/>
    <x v="4"/>
    <s v="CLARK - VXP0118"/>
    <x v="1"/>
    <s v="ACCOUNT ASSOCIATE"/>
    <x v="0"/>
    <x v="20"/>
    <x v="5"/>
    <x v="18"/>
    <x v="395"/>
    <x v="352"/>
    <x v="384"/>
    <s v="ORDEN"/>
    <d v="2000-01-16T00:00:00"/>
    <n v="9356284495"/>
    <s v="annajanevallejos@gmail.com"/>
    <s v="YES"/>
    <s v="ORIGINAL NBI CLEARANCE SUBMITTED"/>
    <d v="2024-08-25T00:00:00"/>
    <d v="2023-09-13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48764247"/>
    <s v="ID"/>
    <m/>
    <n v="52516822880"/>
    <s v="MDF"/>
    <m/>
    <n v="121326446132"/>
    <s v="ID"/>
    <m/>
    <n v="631519130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396"/>
    <x v="353"/>
    <x v="385"/>
    <s v="VIEJA"/>
    <d v="2003-07-30T00:00:00"/>
    <n v="9652609156"/>
    <s v="iamnotaking01@gmail.com"/>
    <s v="YES"/>
    <s v="ORIGINAL NBI CLEARANCE SUBMITTED"/>
    <d v="2025-06-05T00:00:00"/>
    <d v="2024-06-05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8841940"/>
    <s v="ID"/>
    <m/>
    <n v="70262182752"/>
    <s v="MDF"/>
    <m/>
    <n v="121313585009"/>
    <s v="ID"/>
    <m/>
    <n v="62516161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397"/>
    <x v="354"/>
    <x v="386"/>
    <s v="ESTORICO"/>
    <d v="2001-03-07T00:00:00"/>
    <n v="9066840356"/>
    <s v="3ssaaang@gmail.com"/>
    <s v="YES"/>
    <s v="ORIGINAL NBI CLEARANCE SUBMITTED"/>
    <d v="2025-02-01T00:00:00"/>
    <d v="2024-02-01T00:00:00"/>
    <m/>
    <m/>
    <s v="NEGATIVE"/>
    <m/>
    <m/>
    <s v="COMPLETE"/>
    <s v="FIT TO WORK"/>
    <s v="ENDORSED "/>
    <s v="PENDING RESULT"/>
    <d v="2024-06-07T00:00:00"/>
    <m/>
    <s v="CIBI"/>
    <s v="SS NUMBER SLIP"/>
    <m/>
    <n v="250734126"/>
    <s v="ID"/>
    <m/>
    <n v="70262741816"/>
    <s v="MDF"/>
    <m/>
    <n v="121334922671"/>
    <s v="ORUS"/>
    <s v="DONE ORUS REGISTRATION"/>
    <n v="65166981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398"/>
    <x v="355"/>
    <x v="387"/>
    <s v="FLESTADO"/>
    <d v="2001-09-13T00:00:00"/>
    <n v="9610802476"/>
    <s v="kylebondoc01@gmail.com"/>
    <s v="YES"/>
    <s v="ORIGINAL NBI CLEARANCE SUBMITTED"/>
    <d v="2025-04-23T00:00:00"/>
    <d v="2024-05-06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51405797"/>
    <s v="ID"/>
    <m/>
    <n v="72503749697"/>
    <s v="MDF"/>
    <m/>
    <n v="121339592194"/>
    <s v="ORUS"/>
    <m/>
    <n v="64851203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399"/>
    <x v="356"/>
    <x v="388"/>
    <s v="GALANG"/>
    <d v="1999-11-23T00:00:00"/>
    <n v="9454437548"/>
    <s v="Justinecabebe1@gmail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6-07T00:00:00"/>
    <m/>
    <s v="CIBI"/>
    <s v="SS NUMBER SLIP"/>
    <m/>
    <n v="246818904"/>
    <s v="ID"/>
    <m/>
    <n v="72510405030"/>
    <s v="MDF"/>
    <m/>
    <n v="121299873404"/>
    <s v="ID"/>
    <m/>
    <n v="61591767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0"/>
    <x v="357"/>
    <x v="389"/>
    <s v="SAMSON"/>
    <d v="1977-07-01T00:00:00"/>
    <n v="9677153764"/>
    <s v="reignaconrado@gmail.com"/>
    <s v="YES"/>
    <s v="ORIGINAL NBI CLEARANCE SUBMITTED"/>
    <d v="2025-06-06T00:00:00"/>
    <d v="2024-06-06T00:00:00"/>
    <s v="N/A"/>
    <s v="N/A"/>
    <s v="NEGATIVE"/>
    <m/>
    <m/>
    <s v="COMPLETE"/>
    <s v="FIT TO WORK"/>
    <s v="ENDORSED "/>
    <s v="PENDING RESULT"/>
    <d v="2024-06-07T00:00:00"/>
    <m/>
    <s v="CIBI"/>
    <s v="SSS ID"/>
    <m/>
    <n v="211753007"/>
    <s v="ID"/>
    <m/>
    <n v="70253452372"/>
    <s v="MDF"/>
    <m/>
    <n v="121036198040"/>
    <s v="TIN VERIFICATION SLIP"/>
    <m/>
    <n v="22522911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1"/>
    <x v="358"/>
    <x v="390"/>
    <s v="GARCIA"/>
    <d v="1999-12-11T00:00:00"/>
    <n v="9303050187"/>
    <s v="annabellecorpuz99@gmail.com"/>
    <s v="YES"/>
    <s v="ORIGINAL NBI CLEARANCE SUBMITTED"/>
    <d v="2025-05-27T00:00:00"/>
    <d v="2024-06-04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7795741"/>
    <s v="MDR"/>
    <m/>
    <n v="212535012307"/>
    <s v="MDF"/>
    <m/>
    <n v="12138994411"/>
    <s v="DIGITAL ID"/>
    <s v="DONE ORUS REGISTRATION"/>
    <n v="65189386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2"/>
    <x v="359"/>
    <x v="391"/>
    <s v="CAPANANG"/>
    <d v="1997-10-29T00:00:00"/>
    <n v="9675434980"/>
    <s v="bernard.cuaderno029@gmail.com"/>
    <s v="YES"/>
    <s v="ORIGINAL NBI CLEARANCE SUBMITTED"/>
    <d v="2025-06-04T00:00:00"/>
    <d v="2024-06-04T00:00:00"/>
    <s v="N/A"/>
    <s v="N/A"/>
    <s v="NEGATIVE"/>
    <d v="2024-05-30T00:00:00"/>
    <d v="2024-05-30T00:00:00"/>
    <s v="COMPLETE"/>
    <s v="FIT TO WORK"/>
    <s v="ENDORSED "/>
    <s v="PENDING RESULT"/>
    <d v="2024-06-07T00:00:00"/>
    <m/>
    <s v="CIBI"/>
    <s v="ONLINE STATIC"/>
    <m/>
    <n v="242734927"/>
    <s v="ID"/>
    <m/>
    <n v="72527151156"/>
    <s v="MP2"/>
    <m/>
    <n v="121209531269"/>
    <s v="ID"/>
    <m/>
    <n v="34267382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3"/>
    <x v="360"/>
    <x v="392"/>
    <s v="VELMES"/>
    <d v="2000-02-28T00:00:00"/>
    <n v="9616246452"/>
    <s v="delotabocarla28@gmail.com"/>
    <s v="YES"/>
    <s v="ORIGINAL NBI CLEARANCE SUBMITTED"/>
    <d v="2025-06-06T00:00:00"/>
    <d v="2024-06-06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3482903502"/>
    <s v="ID"/>
    <m/>
    <n v="70260110754"/>
    <s v="MP2"/>
    <m/>
    <n v="121246551547"/>
    <s v="ID"/>
    <m/>
    <n v="75575534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4"/>
    <x v="16"/>
    <x v="393"/>
    <s v="FRANCO"/>
    <d v="2003-12-11T00:00:00"/>
    <n v="9693685371"/>
    <s v="Franco_marcie@yahoo.com"/>
    <s v="YES"/>
    <s v="ORIGINAL NBI CLEARANCE SUBMITTED"/>
    <d v="2024-11-20T00:00:00"/>
    <d v="2023-11-20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50421277"/>
    <s v="ID"/>
    <m/>
    <n v="72503617375"/>
    <s v="MDF"/>
    <m/>
    <n v="121331935269"/>
    <s v="ORUS"/>
    <s v="DONE ORUS REGISTRATION "/>
    <n v="651864729"/>
    <s v="N/A"/>
    <s v="N/A"/>
    <m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5"/>
    <x v="228"/>
    <x v="394"/>
    <s v="VENDIVIL"/>
    <d v="2002-05-07T00:00:00"/>
    <n v="9466858235"/>
    <s v="kimcarlogarcia017@gmail.com"/>
    <s v="YES"/>
    <s v="ORIGINAL NBI CLEARANCE SUBMITTED"/>
    <d v="2025-06-10T00:00:00"/>
    <d v="2024-06-19T00:00:00"/>
    <m/>
    <m/>
    <s v="NEGATIVE"/>
    <m/>
    <m/>
    <s v="COMPLETE"/>
    <s v="FIT TO WORK"/>
    <s v="ENDORSED "/>
    <s v="PENDING RESULT"/>
    <d v="2024-06-07T00:00:00"/>
    <m/>
    <s v="CIBI"/>
    <s v="SS NUMBER SLIP"/>
    <m/>
    <n v="252090088"/>
    <s v="ID"/>
    <m/>
    <n v="72504480667"/>
    <s v="MDF"/>
    <m/>
    <n v="121343150569"/>
    <s v="1904 FORM"/>
    <m/>
    <n v="65156737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6"/>
    <x v="361"/>
    <x v="395"/>
    <s v="BABARAN"/>
    <d v="2004-09-27T00:00:00"/>
    <n v="9923662522"/>
    <s v="gawhailley@gmail.com"/>
    <s v="YES"/>
    <s v="ORIGINAL NBI CLEARANCE SUBMITTED"/>
    <d v="2025-05-31T00:00:00"/>
    <d v="2024-05-31T00:00:00"/>
    <s v="N/A"/>
    <s v="N/A"/>
    <s v="NEGATIVE"/>
    <d v="2024-05-06T00:00:00"/>
    <d v="2024-05-06T00:00:00"/>
    <s v="COMPLETE"/>
    <s v="FIT TO WORK"/>
    <s v="ENDORSED "/>
    <s v="PENDING RESULT"/>
    <d v="2024-06-07T00:00:00"/>
    <m/>
    <s v="CIBI"/>
    <s v="PERSONAL RECORD"/>
    <m/>
    <n v="251685847"/>
    <s v="ID"/>
    <m/>
    <n v="70262906025"/>
    <s v="MP2"/>
    <m/>
    <n v="121341805282"/>
    <s v="ORUS"/>
    <s v="DONE ORUS REGISTRATION"/>
    <n v="651677857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7"/>
    <x v="362"/>
    <x v="396"/>
    <s v="MARIN"/>
    <s v="07/071998"/>
    <n v="9269900964"/>
    <s v="jamillemnemosyne222@gmail.com"/>
    <s v="YES"/>
    <s v="ORIGINAL NBI CLEARANCE SUBMITTED"/>
    <d v="2025-05-24T00:00:00"/>
    <d v="2024-05-24T00:00:00"/>
    <s v="N/A"/>
    <s v="N/A"/>
    <s v="NEGATIVE"/>
    <m/>
    <m/>
    <s v="COMPLETE"/>
    <s v="FIT TO WORK"/>
    <s v="ENDORSED "/>
    <s v="PENDING RESULT"/>
    <d v="2024-06-07T00:00:00"/>
    <m/>
    <s v="CIBI"/>
    <s v="E - FORM"/>
    <m/>
    <n v="3504678870"/>
    <s v="MDR"/>
    <m/>
    <n v="72019673902"/>
    <s v="MDF"/>
    <m/>
    <n v="121341999090"/>
    <s v="ORUS"/>
    <m/>
    <n v="65118676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8"/>
    <x v="152"/>
    <x v="397"/>
    <s v="BARTOLOME"/>
    <d v="1999-12-31T00:00:00"/>
    <n v="9452457463"/>
    <s v="ms.cegiegomez01@gmail.com"/>
    <s v="YES"/>
    <s v="ORIGINAL NBI CLEARANCE SUBMITTED"/>
    <d v="2025-01-19T00:00:00"/>
    <d v="2024-01-19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7571606"/>
    <s v="ID"/>
    <m/>
    <n v="70261714041"/>
    <s v="MP2"/>
    <m/>
    <n v="121305806463"/>
    <s v="ORUS"/>
    <m/>
    <n v="614566968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NO NAME IN DT CONSENT FORM"/>
    <s v="YES"/>
    <d v="2024-06-17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09"/>
    <x v="363"/>
    <x v="398"/>
    <s v="FERRER"/>
    <d v="2003-04-15T00:00:00"/>
    <n v="9285338819"/>
    <s v="alfredferrermuli@gmail.com"/>
    <s v="YES"/>
    <s v="ORIGINAL NBI CLEARANCE SUBMITTED"/>
    <d v="2025-05-15T00:00:00"/>
    <d v="2024-05-28T00:00:00"/>
    <s v="N/A"/>
    <s v="N/A"/>
    <s v="NEGATIVE"/>
    <m/>
    <m/>
    <s v="COMPLETE"/>
    <s v="FIT TO WORK"/>
    <s v="ENDORSED "/>
    <s v="PENDING RESULT"/>
    <d v="2024-06-07T00:00:00"/>
    <m/>
    <s v="CIBI"/>
    <s v="SS NUMBER SLIP"/>
    <m/>
    <n v="251725231"/>
    <s v="ID"/>
    <m/>
    <n v="70262892318"/>
    <s v="MDF"/>
    <m/>
    <n v="121341333739"/>
    <s v="DIGITAL ID"/>
    <s v="DONE ORUS REGISTRATION"/>
    <n v="65166957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10"/>
    <x v="364"/>
    <x v="399"/>
    <s v="ALCANTARA"/>
    <d v="1999-10-13T00:00:00"/>
    <n v="9353381419"/>
    <s v="jezreelpandi112819@gmail.com"/>
    <s v="YES"/>
    <s v="ORIGINAL NBI CLEARANCE SUBMITTED"/>
    <d v="2025-06-05T00:00:00"/>
    <d v="2024-06-05T00:00:00"/>
    <s v="N/A"/>
    <s v="N/A"/>
    <s v="NEGATIVE"/>
    <d v="2024-05-30T00:00:00"/>
    <d v="2024-05-30T00:00:00"/>
    <s v="COMPLETE"/>
    <s v="FIT TO WORK"/>
    <s v="ENDORSED "/>
    <s v="PENDING RESULT"/>
    <d v="2024-06-07T00:00:00"/>
    <m/>
    <s v="CIBI"/>
    <s v="SS NUMBER SLIP"/>
    <m/>
    <n v="245125287"/>
    <s v="MDR"/>
    <m/>
    <n v="210256289266"/>
    <s v="MDF"/>
    <m/>
    <n v="121243646520"/>
    <s v="TIN VERIFICATION SLIP"/>
    <m/>
    <n v="357669433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0"/>
    <x v="4"/>
    <s v="CLARK -VXP0091"/>
    <x v="0"/>
    <s v="ACCOUNT ASSOCIATE"/>
    <x v="0"/>
    <x v="21"/>
    <x v="0"/>
    <x v="19"/>
    <x v="411"/>
    <x v="365"/>
    <x v="400"/>
    <s v="SANTOS"/>
    <d v="2000-01-07T00:00:00"/>
    <n v="9947019469"/>
    <s v="pascokimbelyjoyce01@gmail.com"/>
    <s v="YES"/>
    <s v="ORIGINAL NBI CLEARANCE SUBMITTED"/>
    <d v="2025-06-05T00:00:00"/>
    <d v="2024-06-18T00:00:00"/>
    <s v="YES"/>
    <d v="2024-06-07T00:00:00"/>
    <s v="NEGATIVE"/>
    <m/>
    <m/>
    <s v="COMPLETE"/>
    <s v="FIT TO WORK"/>
    <s v="ENDORSED "/>
    <s v="PENDING RESULT"/>
    <d v="2024-06-07T00:00:00"/>
    <m/>
    <s v="CIBI"/>
    <s v="PERSONAL RECORD"/>
    <m/>
    <n v="444015758"/>
    <s v="MDR"/>
    <m/>
    <n v="212504848245"/>
    <s v="MDF"/>
    <m/>
    <n v="121305383557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s v="TRANSMITTED - INCOMPLETE"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12"/>
    <x v="126"/>
    <x v="401"/>
    <s v="SALINAS"/>
    <d v="2003-09-05T00:00:00"/>
    <n v="9657349814"/>
    <s v="mhaerosequit05@gmail.com"/>
    <s v="YES"/>
    <s v="ORIGINAL NBI CLEARANCE SUBMITTED"/>
    <d v="2025-06-05T00:00:00"/>
    <d v="2024-06-19T00:00:00"/>
    <s v="YES"/>
    <d v="2024-06-07T00:00:00"/>
    <s v="NEGATIVE"/>
    <m/>
    <m/>
    <s v="COMPLETE"/>
    <s v="FIT TO WORK"/>
    <s v="ENDORSED "/>
    <s v="PENDING RESULT"/>
    <d v="2024-06-07T00:00:00"/>
    <m/>
    <s v="CIBI"/>
    <s v="SS NUMBER SLIP"/>
    <m/>
    <n v="246714435"/>
    <s v="ID"/>
    <m/>
    <n v="72503427037"/>
    <s v="MP2"/>
    <m/>
    <n v="121298979867"/>
    <s v="TIN VERIFICATION SLIP"/>
    <m/>
    <n v="61925122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13"/>
    <x v="301"/>
    <x v="402"/>
    <s v="ALINDAO"/>
    <d v="1995-07-31T00:00:00"/>
    <n v="9622532249"/>
    <s v="jreyes073111995@gmail.com"/>
    <s v="YES"/>
    <s v="ORIGINAL NBI CLEARANCE SUBMITTED"/>
    <d v="2025-04-29T00:00:00"/>
    <d v="2024-05-09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3440083820"/>
    <s v="ID"/>
    <m/>
    <n v="80261947122"/>
    <s v="ID"/>
    <m/>
    <n v="121095779902"/>
    <s v="TIN VERIFICATION SLIP"/>
    <m/>
    <n v="38988688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14"/>
    <x v="366"/>
    <x v="403"/>
    <s v="LACAP"/>
    <d v="1999-01-21T00:00:00"/>
    <n v="9325192427"/>
    <s v="aljeffersons13@gmail.com"/>
    <s v="YES"/>
    <s v="ORIGINAL NBI CLEARANCE SUBMITTED"/>
    <d v="2025-06-03T00:00:00"/>
    <d v="2024-06-05T00:00:00"/>
    <s v="YES"/>
    <d v="2024-06-07T00:00:00"/>
    <s v="NEGATIVE"/>
    <m/>
    <m/>
    <s v="COMPLETE"/>
    <s v="FIT TO WORK"/>
    <s v="ENDORSED "/>
    <s v="PENDING RESULT"/>
    <d v="2024-06-07T00:00:00"/>
    <m/>
    <s v="CIBI"/>
    <s v="E - FORM"/>
    <m/>
    <n v="244133513"/>
    <s v="MDR"/>
    <m/>
    <n v="70259264926"/>
    <s v="MDF"/>
    <m/>
    <n v="121233254565"/>
    <s v="1902 FORM"/>
    <m/>
    <n v="768965811"/>
    <s v="N/A"/>
    <s v="N/A"/>
    <s v="N/A"/>
    <s v="N/A"/>
    <s v="N/A"/>
    <s v="N/A"/>
    <m/>
    <m/>
    <m/>
    <s v="YES"/>
    <s v="YES"/>
    <s v="N/A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1"/>
    <s v="ACCOUNT ASSOCIATE"/>
    <x v="0"/>
    <x v="21"/>
    <x v="0"/>
    <x v="19"/>
    <x v="415"/>
    <x v="367"/>
    <x v="404"/>
    <s v="GADDI"/>
    <d v="1999-10-16T00:00:00"/>
    <n v="9267366166"/>
    <s v="cindysayat16@gmail.com"/>
    <s v="YES"/>
    <s v="ORIGINAL NBI CLEARANCE SUBMITTED"/>
    <d v="2025-06-10T00:00:00"/>
    <d v="2024-06-10T00:00:00"/>
    <m/>
    <m/>
    <s v="NEGATIVE"/>
    <m/>
    <m/>
    <s v="COMPLETE"/>
    <s v="FIT TO WORK"/>
    <s v="ENDORSED "/>
    <s v="PENDING RESULT"/>
    <d v="2024-06-07T00:00:00"/>
    <m/>
    <s v="CIBI"/>
    <s v="PERSONAL RECORD"/>
    <m/>
    <n v="247111820"/>
    <s v="MDR"/>
    <m/>
    <n v="72530546811"/>
    <s v="MDF"/>
    <m/>
    <n v="121302505171"/>
    <s v="ORUS"/>
    <m/>
    <n v="62119408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15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16"/>
    <x v="368"/>
    <x v="405"/>
    <s v="BARBERO"/>
    <d v="1994-09-15T00:00:00"/>
    <n v="9270419993"/>
    <s v="siaronjadedominique@gmail.com"/>
    <s v="YES"/>
    <s v="ORIGINAL NBI CLEARANCE SUBMITTED"/>
    <d v="2025-06-13T00:00:00"/>
    <d v="2024-06-13T00:00:00"/>
    <s v="YES"/>
    <d v="2024-06-07T00:00:00"/>
    <s v="NEGATIVE"/>
    <m/>
    <m/>
    <s v="COMPLETE"/>
    <s v="FIT TO WORK"/>
    <s v="ENDORSED "/>
    <s v="PENDING RESULT"/>
    <d v="2024-06-07T00:00:00"/>
    <m/>
    <s v="CIBI"/>
    <s v="E - FORM"/>
    <m/>
    <n v="512343394"/>
    <s v="ID"/>
    <m/>
    <n v="100502192641"/>
    <s v="MDF"/>
    <m/>
    <n v="121132220760"/>
    <s v="ID"/>
    <m/>
    <n v="319762960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Jun"/>
    <x v="14"/>
    <x v="19"/>
    <d v="2024-07-05T00:00:00"/>
    <n v="115"/>
    <s v=""/>
    <s v="MARIA PLATON"/>
    <n v="0"/>
    <x v="4"/>
    <s v="CLARK -VXP0091"/>
    <x v="1"/>
    <s v="ACCOUNT ASSOCIATE"/>
    <x v="0"/>
    <x v="21"/>
    <x v="0"/>
    <x v="19"/>
    <x v="417"/>
    <x v="369"/>
    <x v="406"/>
    <s v="BONDOC"/>
    <d v="2005-01-07T00:00:00"/>
    <n v="9664467464"/>
    <s v="sibalanhynn@gmail.com"/>
    <s v="NO"/>
    <s v="FOR NEW APPOINTMENT AGAIN. 06.12 unresponsive- As of 06.20 as per trainer agent is for deletion"/>
    <m/>
    <m/>
    <s v="YES"/>
    <d v="2024-06-07T00:00:00"/>
    <s v="NEGATIVE"/>
    <m/>
    <m/>
    <s v="COMPLETE"/>
    <s v="FIT TO WORK"/>
    <s v="ENDORSED "/>
    <s v="PENDING RESULT"/>
    <d v="2024-06-07T00:00:00"/>
    <m/>
    <s v="CIBI"/>
    <s v="ONLINE STATIC"/>
    <m/>
    <n v="251530484"/>
    <s v="ID"/>
    <m/>
    <n v="72533774416"/>
    <s v="MDF"/>
    <m/>
    <n v="121340342554"/>
    <m/>
    <s v="FOR ORUS REGISTRATION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0"/>
    <n v="1"/>
    <n v="1"/>
    <n v="1"/>
    <n v="1"/>
    <n v="1"/>
    <n v="1"/>
    <n v="0"/>
    <n v="1"/>
    <n v="1"/>
    <n v="0"/>
    <n v="1"/>
    <n v="1"/>
    <n v="1"/>
    <n v="0"/>
    <m/>
    <x v="2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18"/>
    <x v="370"/>
    <x v="407"/>
    <s v="DELA CRUZ"/>
    <d v="2003-02-03T00:00:00"/>
    <n v="9266283239"/>
    <s v="alexanderdelacruz2515gmail.com"/>
    <s v="YES"/>
    <s v="ORIGINAL NBI CLEARANCE SUBMITTED"/>
    <d v="2025-06-05T00:00:00"/>
    <d v="2024-06-05T00:00:00"/>
    <s v="N/A"/>
    <s v="N/A"/>
    <s v="NEGATIVE"/>
    <d v="2024-06-05T00:00:00"/>
    <d v="2024-06-05T00:00:00"/>
    <s v="COMPLETE"/>
    <s v="FIT TO WORK"/>
    <s v="ENDORSED "/>
    <s v="PENDING RESULT"/>
    <d v="2024-06-07T00:00:00"/>
    <m/>
    <s v="CIBI"/>
    <s v="E - FORM"/>
    <m/>
    <n v="247286056"/>
    <s v="MDR"/>
    <m/>
    <n v="70261583818"/>
    <s v="MDF"/>
    <m/>
    <n v="121304034149"/>
    <s v="ORUS"/>
    <s v="DONE ORUS REGISTRATION"/>
    <n v="65271012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n"/>
    <x v="14"/>
    <x v="19"/>
    <d v="2024-07-05T00:00:00"/>
    <n v="115"/>
    <s v=""/>
    <s v="MARIA PLATON"/>
    <n v="1"/>
    <x v="4"/>
    <s v="CLARK -VXP0091"/>
    <x v="0"/>
    <s v="ACCOUNT ASSOCIATE"/>
    <x v="0"/>
    <x v="21"/>
    <x v="0"/>
    <x v="19"/>
    <x v="419"/>
    <x v="371"/>
    <x v="408"/>
    <s v="BULANADI"/>
    <d v="1990-11-28T00:00:00"/>
    <n v="9671253131"/>
    <s v="zheltiria28@gmailcom"/>
    <s v="YES"/>
    <s v="ORIGINAL NBI CLEARANCE SUBMITTED"/>
    <d v="2025-05-24T00:00:00"/>
    <d v="2024-05-24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226573311"/>
    <s v="MDR"/>
    <m/>
    <n v="70506243465"/>
    <s v="MDF"/>
    <m/>
    <n v="121070954740"/>
    <s v="ORUS"/>
    <m/>
    <n v="312719255"/>
    <s v="N/A"/>
    <s v="N/A"/>
    <s v="N/A"/>
    <s v="N/A"/>
    <s v="N/A"/>
    <s v="N/A"/>
    <m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20"/>
    <x v="372"/>
    <x v="409"/>
    <s v="ALVIZ"/>
    <d v="2002-06-16T00:00:00"/>
    <n v="9393424634"/>
    <s v="kylalezilalipio@gmail.com"/>
    <s v="YES"/>
    <s v="ORIGINAL NBI CLEARANCE SUBMITTED"/>
    <d v="2025-06-07T00:00:00"/>
    <d v="2024-06-07T00:00:00"/>
    <s v="N/A"/>
    <s v="N/A"/>
    <s v="NEGATIVE"/>
    <m/>
    <m/>
    <s v="COMPLETE"/>
    <s v="FIT TO WORK"/>
    <s v="ENDORSED "/>
    <s v="PENDING RESULT"/>
    <d v="2024-06-14T00:00:00"/>
    <m/>
    <s v="CIBI"/>
    <s v="PERSONAL RECORD"/>
    <m/>
    <n v="248623980"/>
    <s v="MDR"/>
    <m/>
    <n v="72535725757"/>
    <s v="MDF"/>
    <m/>
    <n v="121316523308"/>
    <s v="ID"/>
    <m/>
    <n v="62298421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RE-PRINT P.1&amp;3 EE.(P.15, COUNTRY MANAGER)"/>
    <s v="YES"/>
    <d v="2024-07-12T00:00:00"/>
    <m/>
    <m/>
    <s v="DONE AUDIT"/>
    <s v="ENDORSED TO HRIS"/>
    <s v="WITH FINDINGS"/>
    <d v="2024-09-09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21"/>
    <x v="48"/>
    <x v="410"/>
    <s v="SUMBILLO"/>
    <d v="2002-04-26T00:00:00"/>
    <n v="9078903600"/>
    <s v="felizamaebalingit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SS NUMBER SLIP"/>
    <m/>
    <n v="251643562"/>
    <s v="ID"/>
    <m/>
    <n v="70262871531"/>
    <s v="MDF"/>
    <m/>
    <n v="121340700084"/>
    <s v="DIGITAL TIN ID"/>
    <m/>
    <n v="6489795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22"/>
    <x v="373"/>
    <x v="411"/>
    <s v="NITCHA"/>
    <d v="1999-11-29T00:00:00"/>
    <n v="9858529210"/>
    <s v="rhonalbansil1999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E - FORM"/>
    <m/>
    <n v="3507337998"/>
    <s v="MDR"/>
    <m/>
    <n v="72540325996"/>
    <s v="MDF"/>
    <m/>
    <n v="121284908727"/>
    <s v="TIN QUERY"/>
    <m/>
    <n v="39976350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23"/>
    <x v="373"/>
    <x v="412"/>
    <s v="NITCHA"/>
    <d v="2001-09-08T00:00:00"/>
    <n v="9853626098"/>
    <s v="bansiljohnlery0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SS NUMBER SLIP"/>
    <m/>
    <n v="251643847"/>
    <s v="ID"/>
    <m/>
    <n v="72540326011"/>
    <s v="MDF"/>
    <m/>
    <n v="121340724618"/>
    <s v="ID"/>
    <m/>
    <n v="5048277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24"/>
    <x v="374"/>
    <x v="413"/>
    <s v="PEREZ"/>
    <d v="1991-08-10T00:00:00"/>
    <n v="9708202759"/>
    <s v="darwinbognot19@gmail.com"/>
    <s v="YES"/>
    <s v="ORIGINAL NBI CLEARANCE SUBMITTED"/>
    <d v="2025-06-11T00:00:00"/>
    <d v="2024-06-25T00:00:00"/>
    <m/>
    <m/>
    <s v="NEGATIVE"/>
    <m/>
    <m/>
    <s v="COMPLETE"/>
    <s v="FIT TO WORK"/>
    <s v="ENDORSED "/>
    <s v="PENDING RESULT"/>
    <d v="2024-06-14T00:00:00"/>
    <m/>
    <s v="CIBI"/>
    <s v="E - FORM"/>
    <m/>
    <n v="229916360"/>
    <s v="ID"/>
    <m/>
    <n v="30509357303"/>
    <s v="MDF"/>
    <m/>
    <n v="121098252065"/>
    <s v="ID"/>
    <m/>
    <n v="4229235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25"/>
    <x v="375"/>
    <x v="414"/>
    <s v="MANANSALA"/>
    <d v="1999-08-04T00:00:00"/>
    <n v="9557808162"/>
    <s v="caparasrossel@gmail.com"/>
    <s v="YES"/>
    <s v="ORIGINAL NBI CLEARANCE SUBMITTED"/>
    <d v="2025-02-21T00:00:00"/>
    <d v="2024-02-21T00:00:00"/>
    <m/>
    <m/>
    <s v="NEGATIVE"/>
    <m/>
    <m/>
    <s v="COMPLETE"/>
    <s v="FIT TO WORK"/>
    <s v="ENDORSED "/>
    <s v="PENDING RESULT"/>
    <d v="2024-06-14T00:00:00"/>
    <m/>
    <s v="CIBI"/>
    <s v="SS NUMBER SLIP"/>
    <m/>
    <n v="3514127450"/>
    <s v="MDR"/>
    <m/>
    <n v="32514393922"/>
    <s v="MDF"/>
    <m/>
    <n v="121292662180"/>
    <s v="TIN VERIFICATION SLIP"/>
    <m/>
    <n v="514386085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26"/>
    <x v="323"/>
    <x v="415"/>
    <s v="LABAYOG"/>
    <d v="1994-12-10T00:00:00"/>
    <n v="9954755801"/>
    <s v="johnmckeycruz@gmail.com"/>
    <s v="YES"/>
    <s v="ORIGINAL NBI CLEARANCE SUBMITTED"/>
    <d v="2025-06-13T00:00:00"/>
    <d v="2024-07-08T00:00:00"/>
    <m/>
    <m/>
    <s v="NEGATIVE"/>
    <m/>
    <m/>
    <s v="COMPLETE"/>
    <s v="FIT TO WORK"/>
    <s v="ENDORSED "/>
    <s v="PENDING RESULT"/>
    <d v="2024-06-14T00:00:00"/>
    <m/>
    <s v="CIBI"/>
    <s v="SS VERIFICATION SLIP"/>
    <m/>
    <n v="3454497211"/>
    <s v="MDR"/>
    <m/>
    <n v="10521456715"/>
    <s v="MDF"/>
    <m/>
    <n v="121157417137"/>
    <s v="TIN VERIFICATION SLIP"/>
    <m/>
    <n v="33213532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20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27"/>
    <x v="307"/>
    <x v="416"/>
    <s v="QUILALA"/>
    <d v="2000-12-06T00:00:00"/>
    <n v="9495916196"/>
    <s v="daviddietherian@gmail.com"/>
    <s v="YES"/>
    <s v="ORIGINAL NBI CLEARANCE SUBMITTED"/>
    <d v="2025-04-01T00:00:00"/>
    <d v="2024-04-11T00:00:00"/>
    <s v="N/A"/>
    <s v="N/A"/>
    <s v="NEGATIVE"/>
    <m/>
    <m/>
    <s v="COMPLETE"/>
    <s v="FIT TO WORK"/>
    <s v="ENDORSED "/>
    <s v="PENDING RESULT"/>
    <d v="2024-06-14T00:00:00"/>
    <m/>
    <s v="CIBI"/>
    <s v="E - FORM"/>
    <m/>
    <n v="245927032"/>
    <s v="ID"/>
    <m/>
    <n v="70259909919"/>
    <s v="MDF"/>
    <m/>
    <n v="121253411068"/>
    <s v="DIGITAL TIN ID"/>
    <m/>
    <n v="65217107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28"/>
    <x v="77"/>
    <x v="417"/>
    <s v="REGALA"/>
    <d v="1997-09-07T00:00:00"/>
    <n v="9153420497"/>
    <s v="delacruzcolineregala@gmail.com"/>
    <s v="YES"/>
    <s v="ORIGINAL NBI CLEARANCE SUBMITTED"/>
    <d v="2025-06-07T00:00:00"/>
    <d v="2024-06-07T00:00:00"/>
    <s v="N/A"/>
    <s v="N/A"/>
    <s v="NEGATIVE"/>
    <m/>
    <m/>
    <s v="COMPLETE"/>
    <s v="FIT TO WORK"/>
    <s v="ENDORSED "/>
    <s v="PENDING RESULT"/>
    <d v="2024-06-14T00:00:00"/>
    <m/>
    <s v="CIBI"/>
    <s v="SS NUMBER SLIP"/>
    <m/>
    <n v="251213976"/>
    <s v="ID"/>
    <m/>
    <n v="210259221549"/>
    <s v="MDF"/>
    <m/>
    <n v="121343246762"/>
    <s v="TIN VERIFICATION SLIP"/>
    <m/>
    <n v="62446800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11, NO CANDIDATE'S NAME) RE-PRINT P. 1&amp;3"/>
    <s v="YES"/>
    <d v="2024-07-1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0"/>
    <x v="4"/>
    <s v="CLARK -VXP0091"/>
    <x v="1"/>
    <s v="ACCOUNT ASSOCIATE"/>
    <x v="0"/>
    <x v="22"/>
    <x v="0"/>
    <x v="20"/>
    <x v="429"/>
    <x v="376"/>
    <x v="418"/>
    <s v="CANLAS"/>
    <d v="2002-02-09T00:00:00"/>
    <n v="9915096871"/>
    <s v="jcdionisio09@gmail.com"/>
    <s v="YES"/>
    <s v="ORIGINAL NBI CLEARANCE SUBMITTED"/>
    <d v="2025-06-24T00:00:00"/>
    <d v="2024-07-05T00:00:00"/>
    <m/>
    <m/>
    <s v="NEGATIVE"/>
    <m/>
    <m/>
    <s v="COMPLETE"/>
    <s v="FIT TO WORK"/>
    <s v="ENDORSED "/>
    <s v="PENDING RESULT"/>
    <d v="2024-06-14T00:00:00"/>
    <m/>
    <s v="CIBI"/>
    <s v="R1A"/>
    <m/>
    <s v="02-5216187-8"/>
    <m/>
    <m/>
    <m/>
    <s v="MDF"/>
    <m/>
    <n v="121344761483"/>
    <m/>
    <m/>
    <m/>
    <m/>
    <m/>
    <m/>
    <m/>
    <m/>
    <m/>
    <m/>
    <m/>
    <m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RE-PRINT P.1&amp;3 EE.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0"/>
    <n v="1"/>
    <n v="0"/>
    <n v="0"/>
    <n v="1"/>
    <n v="1"/>
    <n v="1"/>
    <n v="1"/>
    <n v="1"/>
    <n v="0"/>
    <m/>
    <x v="2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30"/>
    <x v="377"/>
    <x v="419"/>
    <s v="PERONCE"/>
    <d v="2000-08-30T00:00:00"/>
    <n v="9558607426"/>
    <s v="kerljoshuafranco@gmail.com"/>
    <s v="YES"/>
    <s v="ORIGINAL NBI CLEARANCE SUBMITTED"/>
    <d v="2025-06-24T00:00:00"/>
    <d v="2024-07-08T00:00:00"/>
    <m/>
    <m/>
    <s v="NEGATIVE"/>
    <m/>
    <m/>
    <s v="COMPLETE"/>
    <s v="FIT TO WORK"/>
    <s v="ENDORSED "/>
    <s v="PENDING RESULT"/>
    <d v="2024-06-14T00:00:00"/>
    <m/>
    <s v="CIBI"/>
    <s v="PERSONAL RECORD"/>
    <m/>
    <n v="247146183"/>
    <s v="MDR"/>
    <m/>
    <n v="70261536429"/>
    <s v="MDF"/>
    <m/>
    <n v="121302732251"/>
    <s v="ORUS"/>
    <m/>
    <n v="6211867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31"/>
    <x v="208"/>
    <x v="420"/>
    <s v="-"/>
    <d v="1999-03-28T00:00:00"/>
    <n v="9669554255"/>
    <s v="anthonycalma032819@gmail.com"/>
    <s v="YES"/>
    <s v="ORIGINAL NBI CLEARANCE SUBMITTED"/>
    <d v="2025-04-24T00:00:00"/>
    <d v="2024-05-03T00:00:00"/>
    <s v="N/A"/>
    <s v="N/A"/>
    <s v="NEGATIVE"/>
    <m/>
    <m/>
    <s v="COMPLETE"/>
    <s v="FIT TO WORK"/>
    <s v="ENDORSED "/>
    <s v="PENDING RESULT"/>
    <d v="2024-06-14T00:00:00"/>
    <m/>
    <s v="CIBI"/>
    <s v="ONLINE STATIC"/>
    <m/>
    <n v="3504182735"/>
    <s v="ID"/>
    <m/>
    <n v="70511765666"/>
    <s v="ID"/>
    <m/>
    <n v="121306779399"/>
    <s v="ID"/>
    <m/>
    <n v="61413447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32"/>
    <x v="378"/>
    <x v="421"/>
    <s v="ROQUE"/>
    <d v="2002-02-25T00:00:00"/>
    <n v="9753246304"/>
    <s v="lodringrivas87@gmail.com"/>
    <s v="YES"/>
    <s v="ORIGINAL NBI CLEARANCE SUBMITTED"/>
    <d v="2025-02-01T00:00:00"/>
    <d v="2024-02-01T00:00:00"/>
    <s v="N/A"/>
    <s v="N/A"/>
    <s v="NEGATIVE"/>
    <m/>
    <m/>
    <s v="COMPLETE"/>
    <s v="FIT TO WORK"/>
    <s v="ENDORSED "/>
    <s v="PENDING RESULT"/>
    <d v="2024-06-14T00:00:00"/>
    <m/>
    <s v="CIBI"/>
    <s v="E - FORM"/>
    <m/>
    <n v="245329232"/>
    <s v="MDR"/>
    <m/>
    <n v="70259701552"/>
    <s v="MDF"/>
    <m/>
    <n v="121246442421"/>
    <s v="ID"/>
    <m/>
    <n v="3770778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33"/>
    <x v="379"/>
    <x v="422"/>
    <s v="CALLENA"/>
    <d v="2001-08-30T00:00:00"/>
    <n v="9275538833"/>
    <s v="trixiemarie_@hotmail.com"/>
    <s v="YES"/>
    <s v="ORIGINAL NBI CLEARANCE SUBMITTED"/>
    <d v="2025-06-21T00:00:00"/>
    <d v="2024-07-03T00:00:00"/>
    <m/>
    <m/>
    <s v="NEGATIVE"/>
    <m/>
    <m/>
    <s v="COMPLETE"/>
    <s v="FIT TO WORK"/>
    <s v="ENDORSED "/>
    <s v="PENDING RESULT"/>
    <d v="2024-06-14T00:00:00"/>
    <m/>
    <s v="CIBI"/>
    <s v="SS VERIFICATION SLIP"/>
    <m/>
    <n v="3506887957"/>
    <s v="MDR"/>
    <m/>
    <n v="70260865631"/>
    <s v="MDF"/>
    <m/>
    <n v="121284534779"/>
    <s v="ID"/>
    <m/>
    <n v="6012215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34"/>
    <x v="380"/>
    <x v="423"/>
    <s v="-"/>
    <d v="2000-04-17T00:00:00"/>
    <n v="9361239843"/>
    <s v="kfjor17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14T00:00:00"/>
    <m/>
    <s v="CIBI"/>
    <s v="E - FORM"/>
    <m/>
    <n v="3478432951"/>
    <s v="ID"/>
    <m/>
    <n v="72503195926"/>
    <s v="ID"/>
    <m/>
    <n v="121275930400"/>
    <s v="ID"/>
    <m/>
    <n v="7723883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35"/>
    <x v="190"/>
    <x v="424"/>
    <s v="MAGSANOC"/>
    <d v="1988-12-11T00:00:00"/>
    <n v="9604668821"/>
    <s v="emma011724@gmail.com"/>
    <s v="YES"/>
    <s v="ORIGINAL NBI CLEARANCE SUBMITTED"/>
    <d v="2025-05-10T00:00:00"/>
    <d v="2024-05-10T00:00:00"/>
    <s v="N/A"/>
    <s v="N/A"/>
    <s v="NEGATIVE"/>
    <m/>
    <m/>
    <s v="COMPLETE"/>
    <s v="FIT TO WORK"/>
    <s v="ENDORSED "/>
    <s v="PENDING RESULT"/>
    <d v="2024-06-14T00:00:00"/>
    <m/>
    <s v="CIBI"/>
    <s v="ONLINE STATIC"/>
    <m/>
    <n v="3509144723"/>
    <s v="MDR"/>
    <m/>
    <n v="12503094760"/>
    <s v="MDF"/>
    <m/>
    <n v="121286623492"/>
    <s v="2316 FORM"/>
    <m/>
    <n v="511628489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36"/>
    <x v="381"/>
    <x v="425"/>
    <s v="ESPIRITU"/>
    <d v="2001-07-10T00:00:00"/>
    <n v="9097114894"/>
    <s v="jenleeladisla58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14T00:00:00"/>
    <m/>
    <s v="CIBI"/>
    <s v="ONLINE STATIC"/>
    <m/>
    <n v="247588479"/>
    <s v="MDR"/>
    <m/>
    <n v="70261680538"/>
    <s v="MDF"/>
    <m/>
    <n v="121306345268"/>
    <s v="DIGITAL TIN ID"/>
    <m/>
    <n v="6518825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37"/>
    <x v="382"/>
    <x v="426"/>
    <s v="LIAD"/>
    <d v="1991-05-07T00:00:00"/>
    <n v="9099573273"/>
    <s v="kennyvhie07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E - FORM"/>
    <m/>
    <n v="3470906825"/>
    <s v="ID"/>
    <m/>
    <n v="22526856000"/>
    <s v="MDF"/>
    <m/>
    <n v="121335663041"/>
    <s v="ORUS"/>
    <s v="FOR ORUS REGISTRATION"/>
    <n v="653033490"/>
    <m/>
    <m/>
    <m/>
    <m/>
    <m/>
    <m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0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38"/>
    <x v="383"/>
    <x v="427"/>
    <s v="NUNAG"/>
    <d v="1996-06-27T00:00:00"/>
    <n v="9498751661"/>
    <s v="TyroneMagaling@gmail.com"/>
    <s v="YES"/>
    <s v="ORIGINAL NBI CLEARANCE SUBMITTED"/>
    <d v="2025-06-24T00:00:00"/>
    <s v="06/324/2024"/>
    <m/>
    <m/>
    <s v="NEGATIVE"/>
    <m/>
    <m/>
    <s v="COMPLETE"/>
    <s v="FIT TO WORK"/>
    <s v="ENDORSED "/>
    <s v="PENDING RESULT"/>
    <d v="2024-06-14T00:00:00"/>
    <m/>
    <s v="CIBI"/>
    <s v="SS NUMBER SLIP"/>
    <m/>
    <n v="3519572411"/>
    <s v="ID"/>
    <m/>
    <n v="250001014109"/>
    <s v="MDF"/>
    <m/>
    <n v="121298033595"/>
    <s v="ID"/>
    <m/>
    <n v="71104891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39"/>
    <x v="384"/>
    <x v="428"/>
    <s v="NALDO"/>
    <d v="1997-09-15T00:00:00"/>
    <n v="9107103642"/>
    <s v="adrianmancia015@gmail.com"/>
    <s v="YES"/>
    <s v="ORIGINAL NBI CLEARANCE SUBMITTED"/>
    <d v="2025-03-26T00:00:00"/>
    <d v="2024-03-26T00:00:00"/>
    <s v="N/A"/>
    <s v="N/A"/>
    <s v="NEGATIVE"/>
    <m/>
    <m/>
    <s v="COMPLETE"/>
    <s v="FIT TO WORK"/>
    <s v="ENDORSED "/>
    <s v="PENDING RESULT"/>
    <d v="2024-06-14T00:00:00"/>
    <m/>
    <s v="CIBI"/>
    <s v="SSS VERIFICATION SLIP"/>
    <m/>
    <n v="238398474"/>
    <s v="MDR"/>
    <m/>
    <n v="70509637111"/>
    <s v="MDF"/>
    <m/>
    <n v="121144713893"/>
    <s v="TIN VERIFICATION SLIP"/>
    <m/>
    <n v="468774404"/>
    <m/>
    <m/>
    <m/>
    <m/>
    <m/>
    <m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0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40"/>
    <x v="137"/>
    <x v="429"/>
    <s v="CATU"/>
    <d v="2000-05-05T00:00:00"/>
    <n v="9284054545"/>
    <s v="Jonasnicdao.official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E - FORM"/>
    <m/>
    <n v="3499238943"/>
    <s v="MDR"/>
    <m/>
    <n v="70260617573"/>
    <s v="ID"/>
    <m/>
    <n v="12122445567"/>
    <s v="ID"/>
    <m/>
    <n v="38894621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41"/>
    <x v="385"/>
    <x v="430"/>
    <s v="TUBIERA"/>
    <d v="1990-09-28T00:00:00"/>
    <n v="9394717860"/>
    <s v="nicolaidanako28@yahoo.com"/>
    <s v="YES"/>
    <s v="ORIGINAL NBI CLEARANCE SUBMITTED"/>
    <d v="2025-06-18T00:00:00"/>
    <d v="2024-06-18T00:00:00"/>
    <m/>
    <m/>
    <s v="NEGATIVE"/>
    <m/>
    <m/>
    <s v="COMPLETE"/>
    <s v="FIT TO WORK"/>
    <s v="ENDORSED "/>
    <s v="PENDING RESULT"/>
    <d v="2024-06-14T00:00:00"/>
    <m/>
    <s v="CIBI"/>
    <s v="E - FORM"/>
    <m/>
    <n v="3434177056"/>
    <s v="ID"/>
    <m/>
    <n v="220000638528"/>
    <s v="ID"/>
    <m/>
    <n v="121110146724"/>
    <s v="TIN VERIFICATION SLIP"/>
    <m/>
    <n v="447191351"/>
    <s v="N/A"/>
    <s v="N/A"/>
    <s v="N/A"/>
    <s v="N/A"/>
    <s v="N/A"/>
    <s v="N/A"/>
    <m/>
    <m/>
    <m/>
    <s v="YES"/>
    <m/>
    <m/>
    <m/>
    <m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42"/>
    <x v="386"/>
    <x v="431"/>
    <s v="AUSTRIA"/>
    <d v="2002-04-25T00:00:00"/>
    <n v="9621078702"/>
    <s v="jeremyromannn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ONLINE STATIC"/>
    <m/>
    <n v="3517728306"/>
    <s v="ID"/>
    <m/>
    <n v="72505908326"/>
    <s v="MDF"/>
    <m/>
    <n v="121295235050"/>
    <s v="ORUS"/>
    <s v="DONE ORUS REGISTRATION 07.04"/>
    <n v="6533841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20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1"/>
    <s v="ACCOUNT ASSOCIATE"/>
    <x v="0"/>
    <x v="22"/>
    <x v="0"/>
    <x v="20"/>
    <x v="443"/>
    <x v="387"/>
    <x v="432"/>
    <s v="SUPAN"/>
    <d v="1998-10-15T00:00:00"/>
    <n v="9984016714"/>
    <s v="roquejeffrey15@gmail.com"/>
    <s v="YES"/>
    <s v="ORIGINAL NBI CLEARANCE SUBMITTED"/>
    <d v="2025-01-05T00:00:00"/>
    <d v="2024-01-22T00:00:00"/>
    <s v="N/A"/>
    <s v="N/A"/>
    <s v="NEGATIVE"/>
    <m/>
    <m/>
    <s v="COMPLETE"/>
    <s v="FIT TO WORK"/>
    <s v="ENDORSED "/>
    <s v="PENDING RESULT"/>
    <d v="2024-06-14T00:00:00"/>
    <m/>
    <s v="CIBI"/>
    <s v="PERSONAL RECORD"/>
    <m/>
    <n v="3505844917"/>
    <s v="MDR"/>
    <m/>
    <n v="70260874924"/>
    <s v="MDF"/>
    <m/>
    <n v="121286329792"/>
    <s v="ORUS"/>
    <m/>
    <n v="60351488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5"/>
    <x v="20"/>
    <d v="2024-07-12T00:00:00"/>
    <n v="108"/>
    <s v=""/>
    <s v="MARIA PLATON"/>
    <n v="1"/>
    <x v="4"/>
    <s v="CLARK -VXP0091"/>
    <x v="0"/>
    <s v="ACCOUNT ASSOCIATE"/>
    <x v="0"/>
    <x v="22"/>
    <x v="0"/>
    <x v="20"/>
    <x v="444"/>
    <x v="220"/>
    <x v="433"/>
    <s v="CANDINATO"/>
    <d v="2002-01-04T00:00:00"/>
    <n v="9541889456"/>
    <s v="santosgian79@gmail.com"/>
    <s v="YES"/>
    <s v="ORIGINAL NBI CLEARANCE SUBMITTED"/>
    <d v="2025-06-13T00:00:00"/>
    <d v="2024-06-26T00:00:00"/>
    <m/>
    <m/>
    <s v="NEGATIVE"/>
    <m/>
    <m/>
    <s v="COMPLETE"/>
    <s v="FIT TO WORK"/>
    <s v="ENDORSED "/>
    <s v="PENDING RESULT"/>
    <d v="2024-06-14T00:00:00"/>
    <m/>
    <s v="CIBI"/>
    <s v="ONLINE STATIC"/>
    <m/>
    <n v="3507559860"/>
    <s v="MDR"/>
    <m/>
    <n v="212535619082"/>
    <s v="MP2"/>
    <m/>
    <n v="121285270670"/>
    <s v="ID"/>
    <m/>
    <n v="37687049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, P. 31 HIRING DATE)"/>
    <s v="YES"/>
    <d v="2024-07-12T00:00:00"/>
    <m/>
    <m/>
    <s v="DONE AUDIT"/>
    <s v="ENDORSED TO HRIS"/>
    <s v="WITH FINDINGS"/>
    <d v="2024-09-06T00:00:00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45"/>
    <x v="388"/>
    <x v="434"/>
    <s v="DE LOS REYES"/>
    <d v="1990-12-19T00:00:00"/>
    <n v="9656955019"/>
    <s v="meabantao1219@gmail.com"/>
    <s v="YES"/>
    <s v="ORIGINAL NBI CLEARANCE SUBMITTED"/>
    <d v="2025-06-07T00:00:00"/>
    <d v="2024-06-21T00:00:00"/>
    <m/>
    <m/>
    <s v="NEGATIVE"/>
    <m/>
    <m/>
    <s v="COMPLETE"/>
    <s v="FIT TO WORK"/>
    <s v="ENDORSED "/>
    <s v="PENDING RESULT"/>
    <d v="2024-06-21T00:00:00"/>
    <m/>
    <s v="CIBI"/>
    <s v="ONLINE STATIC"/>
    <m/>
    <n v="629480522"/>
    <s v="ID"/>
    <m/>
    <n v="120508499162"/>
    <s v="MDF"/>
    <m/>
    <n v="121261714068"/>
    <s v="1905 FORM"/>
    <m/>
    <n v="288686135"/>
    <s v="N/A"/>
    <s v="N/A"/>
    <s v="N/A"/>
    <s v="N/A"/>
    <s v="N/A"/>
    <s v="N/A"/>
    <m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46"/>
    <x v="0"/>
    <x v="435"/>
    <s v="EXCLAMADO"/>
    <d v="2002-06-07T00:00:00"/>
    <n v="9385502030"/>
    <s v="kateexclamadoaguilar7@gmail.com"/>
    <s v="YES"/>
    <s v="ORIGINAL NBI CLEARANCE SUBMITTED"/>
    <d v="2025-06-19T00:00:00"/>
    <d v="2024-07-02T00:00:00"/>
    <m/>
    <m/>
    <s v="NEGATIVE"/>
    <m/>
    <m/>
    <s v="COMPLETE"/>
    <s v="FIT TO WORK"/>
    <s v="ENDORSED "/>
    <s v="PENDING RESULT"/>
    <d v="2024-06-21T00:00:00"/>
    <m/>
    <s v="CIBI"/>
    <s v="E - FORM"/>
    <m/>
    <n v="3502048376"/>
    <s v="ID"/>
    <m/>
    <n v="70262305161"/>
    <s v="MDF"/>
    <m/>
    <n v="121279830155"/>
    <s v="1904 FORM"/>
    <m/>
    <n v="65447954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47"/>
    <x v="389"/>
    <x v="436"/>
    <s v="BERNARTE"/>
    <d v="1981-07-11T00:00:00"/>
    <n v="9216825629"/>
    <s v="maileebaes@yahoo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1T00:00:00"/>
    <m/>
    <s v="CIBI"/>
    <s v="ID"/>
    <m/>
    <n v="217706126"/>
    <s v="ID"/>
    <m/>
    <n v="70503693648"/>
    <s v="MDF"/>
    <m/>
    <n v="121344841429"/>
    <s v="TIN VERIFICATION SLIP"/>
    <m/>
    <n v="213542562"/>
    <s v="N/A"/>
    <s v="N/A"/>
    <s v="N/A"/>
    <s v="N/A"/>
    <s v="N/A"/>
    <s v="N/A"/>
    <m/>
    <m/>
    <m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48"/>
    <x v="205"/>
    <x v="437"/>
    <s v="SAENZ"/>
    <d v="2001-08-11T00:00:00"/>
    <n v="9390649836"/>
    <s v="maricriscarpio6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21T00:00:00"/>
    <m/>
    <s v="CIBI"/>
    <s v="SS NUMBER SLIP"/>
    <m/>
    <n v="249444236"/>
    <s v="MDR"/>
    <m/>
    <n v="70262357676"/>
    <s v="MDF"/>
    <m/>
    <n v="121323451140"/>
    <s v="TIN VERIFICATION ALIP"/>
    <m/>
    <n v="633594339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49"/>
    <x v="390"/>
    <x v="438"/>
    <s v="MARTIN"/>
    <d v="2005-06-25T00:00:00"/>
    <n v="9479884715"/>
    <s v="jlcueto16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1T00:00:00"/>
    <m/>
    <s v="CIBI"/>
    <s v="PERSONAL RECORD"/>
    <m/>
    <n v="252255441"/>
    <s v="MDR"/>
    <m/>
    <n v="12616060188"/>
    <s v="MDF"/>
    <m/>
    <n v="121322533755"/>
    <s v="ORUS"/>
    <s v="FOR ORUS REGISTRATION 06.28"/>
    <n v="6529360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0"/>
    <x v="15"/>
    <x v="439"/>
    <s v="COSTALES"/>
    <d v="2001-09-24T00:00:00"/>
    <n v="9666842542"/>
    <s v="emmanuelcostales0@gmail.com"/>
    <s v="YES"/>
    <s v="ORIGINAL NBI CLEARANCE SUBMITTED"/>
    <d v="2025-02-27T00:00:00"/>
    <d v="2024-03-20T00:00:00"/>
    <m/>
    <m/>
    <s v="NEGATIVE"/>
    <m/>
    <m/>
    <s v="COMPLETE"/>
    <s v="FIT TO WORK"/>
    <s v="ENDORSED "/>
    <s v="PENDING RESULT"/>
    <d v="2024-06-21T00:00:00"/>
    <m/>
    <s v="CIBI"/>
    <s v="PERSONAL RECORD"/>
    <m/>
    <n v="3519173933"/>
    <s v="MDR"/>
    <m/>
    <n v="70262009155"/>
    <s v="MDF"/>
    <m/>
    <n v="121313522655"/>
    <s v="1904 FORM"/>
    <m/>
    <n v="6451546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1"/>
    <x v="307"/>
    <x v="440"/>
    <s v="DIZON"/>
    <d v="2002-07-15T00:00:00"/>
    <n v="9629289831"/>
    <s v="rafaeldavid2nd@gmail.com"/>
    <s v="YES"/>
    <s v="ORIGINAL NBI CLEARANCE SUBMITTED"/>
    <d v="2025-07-01T00:00:00"/>
    <d v="2024-07-12T00:00:00"/>
    <s v="YES"/>
    <d v="2024-06-20T00:00:00"/>
    <s v="NEGATIVE"/>
    <m/>
    <m/>
    <s v="COMPLETE"/>
    <s v="FIT TO WORK"/>
    <s v="ENDORSED "/>
    <s v="PENDING RESULT"/>
    <d v="2024-06-21T00:00:00"/>
    <m/>
    <s v="CIBI"/>
    <s v="SS NUMBER SLIP"/>
    <m/>
    <n v="249385214"/>
    <s v="ID"/>
    <m/>
    <n v="70251619563"/>
    <s v="MDF"/>
    <m/>
    <n v="121344356553"/>
    <s v="ORUS"/>
    <s v="FOR ORUS REGISTRATION 06.27"/>
    <n v="6528098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2"/>
    <x v="77"/>
    <x v="441"/>
    <s v="TAYO"/>
    <d v="2001-11-26T00:00:00"/>
    <n v="9774296714"/>
    <s v="eellmmeerr26@gmail.com"/>
    <s v="YES"/>
    <s v="ORIGINAL NBI CLEARANCE SUBMITTED"/>
    <m/>
    <m/>
    <m/>
    <m/>
    <s v="NEGATIVE"/>
    <m/>
    <m/>
    <s v="COMPLETE"/>
    <s v="FIT TO WORK"/>
    <s v="ENDORSED "/>
    <s v="PENDING RESULT"/>
    <d v="2024-06-21T00:00:00"/>
    <m/>
    <s v="CIBI"/>
    <s v="PERSONAL RECORD"/>
    <m/>
    <n v="252155813"/>
    <s v="ID"/>
    <m/>
    <n v="72510141211"/>
    <s v="MDF"/>
    <m/>
    <n v="121343749131"/>
    <s v="1904 FORM"/>
    <m/>
    <n v="65169247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3"/>
    <x v="391"/>
    <x v="442"/>
    <s v="FORTUNA"/>
    <d v="1994-06-05T00:00:00"/>
    <n v="9194675686"/>
    <s v="apriljfd694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21T00:00:00"/>
    <m/>
    <s v="CIBI"/>
    <s v="PERSONAL RECORD"/>
    <m/>
    <n v="3465073161"/>
    <s v="MDR"/>
    <m/>
    <n v="32003035424"/>
    <s v="MDF"/>
    <m/>
    <n v="121237650752"/>
    <s v="ORUS"/>
    <m/>
    <n v="504033345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4"/>
    <x v="392"/>
    <x v="443"/>
    <s v="GEMZON"/>
    <d v="2000-12-01T00:00:00"/>
    <n v="9560484403"/>
    <s v="shyralyngaloran01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21T00:00:00"/>
    <m/>
    <s v="CIBI"/>
    <s v="SS NUMBER SLIP"/>
    <m/>
    <n v="247126077"/>
    <s v="ID"/>
    <m/>
    <n v="72528312307"/>
    <s v="MDF"/>
    <m/>
    <n v="121312100514"/>
    <s v="ORUS"/>
    <s v="DONE ORUS REGISTRATION "/>
    <n v="652808432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5"/>
    <x v="393"/>
    <x v="444"/>
    <s v="SAMPANG"/>
    <d v="2002-02-18T00:00:00"/>
    <n v="9537336034"/>
    <s v="karlaguivalla3@gmail.com"/>
    <s v="YES"/>
    <s v="ORIGINAL NBI CLEARANCE SUBMITTED"/>
    <d v="2025-06-20T00:00:00"/>
    <d v="2024-06-20T00:00:00"/>
    <m/>
    <m/>
    <s v="NEGATIVE"/>
    <m/>
    <m/>
    <s v="COMPLETE"/>
    <s v="FIT TO WORK"/>
    <s v="ENDORSED "/>
    <s v="PENDING RESULT"/>
    <d v="2024-06-21T00:00:00"/>
    <m/>
    <s v="CIBI"/>
    <s v="PERSONAL RECORD"/>
    <m/>
    <n v="3513788722"/>
    <s v="ID"/>
    <m/>
    <n v="70262936285"/>
    <s v="MDF"/>
    <m/>
    <n v="121293435842"/>
    <s v="ID"/>
    <m/>
    <n v="65207106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 30 JO DATE FORMAT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6"/>
    <x v="394"/>
    <x v="445"/>
    <s v="PUNZAL"/>
    <d v="2003-04-16T00:00:00"/>
    <n v="9187824409"/>
    <s v="reygielising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1T00:00:00"/>
    <m/>
    <s v="CIBI"/>
    <s v="SS NUMBER SLIP"/>
    <m/>
    <n v="3518719071"/>
    <s v="ID"/>
    <m/>
    <n v="72513092998"/>
    <s v="MDF"/>
    <m/>
    <n v="121296762146"/>
    <s v="ID"/>
    <m/>
    <n v="60859385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7"/>
    <x v="395"/>
    <x v="446"/>
    <s v="BONAN"/>
    <d v="1987-07-25T00:00:00"/>
    <n v="9455028779"/>
    <s v="malorenalugtu@gmail.com"/>
    <s v="YES"/>
    <s v="ORIGINAL NBI CLEARANCE SUBMITTED"/>
    <d v="2025-01-22T00:00:00"/>
    <d v="2024-02-01T00:00:00"/>
    <m/>
    <m/>
    <s v="NEGATIVE"/>
    <m/>
    <m/>
    <s v="COMPLETE"/>
    <s v="FIT TO WORK"/>
    <s v="ENDORSED "/>
    <s v="PENDING RESULT"/>
    <d v="2024-06-21T00:00:00"/>
    <m/>
    <s v="CIBI"/>
    <s v="ONLINE STATIC"/>
    <m/>
    <n v="3411174470"/>
    <s v="MDR"/>
    <m/>
    <n v="70508028456"/>
    <s v="ID"/>
    <m/>
    <n v="121165220309"/>
    <s v="TIN ID"/>
    <m/>
    <n v="3267941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8"/>
    <x v="396"/>
    <x v="447"/>
    <s v="STA CRUZ"/>
    <d v="1999-06-16T00:00:00"/>
    <n v="9952679660"/>
    <s v="shane.mdcdc@gmail.com"/>
    <s v="YES"/>
    <s v="ORIGINAL NBI CLEARANCE SUBMITTED"/>
    <d v="2025-06-14T00:00:00"/>
    <d v="2024-06-14T00:00:00"/>
    <m/>
    <m/>
    <s v="NEGATIVE"/>
    <m/>
    <m/>
    <s v="COMPLETE"/>
    <s v="FIT TO WORK"/>
    <s v="ENDORSED "/>
    <s v="PENDING RESULT"/>
    <d v="2024-06-21T00:00:00"/>
    <m/>
    <s v="CIBI"/>
    <s v="SS NUMBER SLIP"/>
    <m/>
    <n v="252055492"/>
    <s v="ID"/>
    <m/>
    <n v="70262941017"/>
    <s v="MDF"/>
    <m/>
    <n v="121329935214"/>
    <s v="ORUS"/>
    <s v="DONE ORUS REGISTRATION 06.28"/>
    <n v="6528080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59"/>
    <x v="397"/>
    <x v="448"/>
    <s v="CATACUTAN"/>
    <d v="1990-07-23T00:00:00"/>
    <n v="9997113061"/>
    <s v="paulanthonymangahas723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1T00:00:00"/>
    <m/>
    <s v="CIBI"/>
    <s v="ONLINE STATIC"/>
    <m/>
    <n v="224313418"/>
    <s v="MDR"/>
    <m/>
    <n v="70505486690"/>
    <s v="MDF"/>
    <m/>
    <n v="121049094520"/>
    <s v="1902 FORM"/>
    <m/>
    <n v="25090483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60"/>
    <x v="46"/>
    <x v="449"/>
    <s v="MURILLO"/>
    <d v="2001-10-31T00:00:00"/>
    <n v="9215191057"/>
    <s v="charlespineda136@gmail.com"/>
    <s v="YES"/>
    <s v="ORIGINAL NBI CLEARANCE SUBMITTED"/>
    <d v="2025-06-25T00:00:00"/>
    <d v="2024-07-08T00:00:00"/>
    <m/>
    <m/>
    <s v="NEGATIVE"/>
    <m/>
    <m/>
    <s v="COMPLETE"/>
    <s v="FIT TO WORK"/>
    <s v="ENDORSED "/>
    <s v="PENDING RESULT"/>
    <d v="2024-06-21T00:00:00"/>
    <m/>
    <s v="CIBI"/>
    <s v="SS NUMBER SLIP"/>
    <m/>
    <n v="252272178"/>
    <s v="ID"/>
    <m/>
    <n v="72506899339"/>
    <s v="MDF"/>
    <m/>
    <n v="121344407517"/>
    <s v="ORUS"/>
    <s v="DONE ORUS REGISTRATION 06.28"/>
    <n v="6528087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61"/>
    <x v="398"/>
    <x v="309"/>
    <s v="DELA CRUZ"/>
    <d v="1985-11-17T00:00:00"/>
    <n v="9396956401"/>
    <s v="maricarte9@gmail.com"/>
    <s v="YES"/>
    <s v="ORIGINAL NBI CLEARANCE SUBMITTED"/>
    <d v="2025-06-24T00:00:00"/>
    <d v="2024-07-05T00:00:00"/>
    <m/>
    <m/>
    <s v="NEGATIVE"/>
    <m/>
    <m/>
    <s v="COMPLETE"/>
    <s v="FIT TO WORK"/>
    <s v="ENDORSED "/>
    <s v="PENDING RESULT"/>
    <d v="2024-06-21T00:00:00"/>
    <m/>
    <s v="CIBI"/>
    <s v="ONLINE STATIC"/>
    <m/>
    <n v="413617789"/>
    <s v="ID"/>
    <m/>
    <n v="90251771978"/>
    <s v="MDF"/>
    <m/>
    <n v="121344822380"/>
    <s v="ORUS"/>
    <s v="FOR ORUS REGISTRATION 06.27"/>
    <n v="65281124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1"/>
    <s v="ACCOUNT ASSOCIATE"/>
    <x v="0"/>
    <x v="23"/>
    <x v="3"/>
    <x v="21"/>
    <x v="462"/>
    <x v="399"/>
    <x v="450"/>
    <s v="BUAN"/>
    <d v="2001-11-03T00:00:00"/>
    <n v="9684096197"/>
    <s v="paulasambito31@gmail.com"/>
    <s v="YES"/>
    <s v="ORIGINAL NBI CLEARANCE SUBMITTED"/>
    <d v="2025-05-17T00:00:00"/>
    <d v="2024-05-17T00:00:00"/>
    <m/>
    <m/>
    <s v="NEGATIVE"/>
    <m/>
    <m/>
    <s v="COMPLETE"/>
    <s v="FIT TO WORK"/>
    <s v="ENDORSED "/>
    <s v="PENDING RESULT"/>
    <d v="2024-06-21T00:00:00"/>
    <m/>
    <s v="CIBI"/>
    <s v="PERSONAL RECORD"/>
    <m/>
    <n v="3498066585"/>
    <s v="MDR"/>
    <m/>
    <n v="212502765393"/>
    <s v="MDF"/>
    <m/>
    <n v="121275480130"/>
    <s v="ID"/>
    <m/>
    <n v="7710989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63"/>
    <x v="178"/>
    <x v="143"/>
    <s v="CABILANGAN"/>
    <d v="2002-07-03T00:00:00"/>
    <n v="9857761057"/>
    <s v="sarmientomylene75@gmail.com"/>
    <s v="YES"/>
    <s v="ORIGINAL NBI CLEARANCE SUBMITTED"/>
    <d v="2025-05-17T00:00:00"/>
    <d v="2024-05-30T00:00:00"/>
    <m/>
    <m/>
    <s v="NEGATIVE"/>
    <m/>
    <m/>
    <s v="COMPLETE"/>
    <s v="FIT TO WORK"/>
    <s v="ENDORSED "/>
    <s v="PENDING RESULT"/>
    <d v="2024-06-21T00:00:00"/>
    <m/>
    <s v="CIBI"/>
    <s v="PERSONAL RECORD"/>
    <m/>
    <n v="251750963"/>
    <s v="ID"/>
    <m/>
    <n v="72543503569"/>
    <s v="MDF"/>
    <m/>
    <n v="121341338245"/>
    <s v="ORUS"/>
    <s v="FOR ORUS REGISTRATION 06.27"/>
    <n v="65294337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1"/>
    <d v="2024-07-19T00:00:00"/>
    <n v="101"/>
    <s v=""/>
    <s v="MARIA PLATON"/>
    <n v="1"/>
    <x v="4"/>
    <s v="CLARK -VXP0141"/>
    <x v="0"/>
    <s v="ACCOUNT ASSOCIATE"/>
    <x v="0"/>
    <x v="23"/>
    <x v="3"/>
    <x v="21"/>
    <x v="464"/>
    <x v="237"/>
    <x v="451"/>
    <s v="MARBELLA"/>
    <d v="2002-03-07T00:00:00"/>
    <n v="9950586260"/>
    <s v="colinetolentino0017@gmail.com"/>
    <s v="YES"/>
    <s v="ORIGINAL NBI CLEARANCE SUBMITTED"/>
    <d v="2025-06-19T00:00:00"/>
    <d v="2024-06-26T00:00:00"/>
    <m/>
    <m/>
    <s v="NEGATIVE"/>
    <m/>
    <m/>
    <s v="COMPLETE"/>
    <s v="FIT TO WORK"/>
    <s v="ENDORSED "/>
    <s v="PENDING RESULT"/>
    <d v="2024-06-21T00:00:00"/>
    <m/>
    <s v="CIBI"/>
    <s v="SS NUMBER SLIP"/>
    <m/>
    <n v="252189151"/>
    <s v="ID"/>
    <m/>
    <n v="70262774773"/>
    <s v="MDF"/>
    <m/>
    <n v="121343717225"/>
    <s v="ORUS"/>
    <s v="FOR ORUS REGISTRATION 06.27"/>
    <n v="65280994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65"/>
    <x v="400"/>
    <x v="452"/>
    <s v="Pengson"/>
    <d v="2002-06-24T00:00:00"/>
    <n v="9217591050"/>
    <s v="marygracecalmona2002@gmail.com"/>
    <s v="YES"/>
    <s v="ORIGINAL NBI CLEARANCE SUBMITTED"/>
    <d v="2025-05-29T00:00:00"/>
    <d v="2024-05-29T00:00:00"/>
    <m/>
    <m/>
    <s v="NEGATIVE"/>
    <m/>
    <m/>
    <s v="COMPLETE"/>
    <s v="FIT TO WORK"/>
    <s v="ENDORSED "/>
    <s v="PENDING RESULT"/>
    <d v="2024-06-20T00:00:00"/>
    <m/>
    <s v="CIBI"/>
    <s v="SS NUMBER SLIP"/>
    <m/>
    <n v="251950572"/>
    <s v="ID"/>
    <m/>
    <n v="72504807852"/>
    <s v="MDF"/>
    <m/>
    <n v="121342543156"/>
    <s v="DIGITAL TIN ID"/>
    <m/>
    <n v="651981832"/>
    <s v="N/A"/>
    <s v="N/A"/>
    <s v="N/A"/>
    <s v="N/A"/>
    <s v="N/A"/>
    <s v="N/A"/>
    <m/>
    <m/>
    <m/>
    <s v="YES"/>
    <s v="N/A"/>
    <s v="N/A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0"/>
    <x v="4"/>
    <s v="CLARK - VXP0007"/>
    <x v="0"/>
    <s v="ACCOUNT ASSOCIATE"/>
    <x v="0"/>
    <x v="24"/>
    <x v="1"/>
    <x v="22"/>
    <x v="466"/>
    <x v="401"/>
    <x v="453"/>
    <s v="Lopez"/>
    <d v="2005-11-08T00:00:00"/>
    <n v="9614042474"/>
    <s v="salitarejoice.work@gmail.com"/>
    <s v="YES"/>
    <s v="ORIGINAL NBI CLEARANCE SUBMITTED"/>
    <d v="2025-06-05T00:00:00"/>
    <d v="2024-06-05T00:00:00"/>
    <m/>
    <m/>
    <s v="NEGATIVE"/>
    <m/>
    <m/>
    <s v="COMPLETE"/>
    <s v="FIT TO WORK"/>
    <s v="ENDORSED "/>
    <s v="PENDING RESULT"/>
    <d v="2024-06-20T00:00:00"/>
    <m/>
    <s v="CIBI"/>
    <s v="SS NUMBER SLIP"/>
    <m/>
    <n v="251530620"/>
    <s v="ID"/>
    <m/>
    <n v="72503242002"/>
    <s v="MDF"/>
    <m/>
    <n v="121340339408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m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67"/>
    <x v="402"/>
    <x v="454"/>
    <s v="Rivera"/>
    <d v="2002-05-29T00:00:00"/>
    <n v="9656474265"/>
    <s v="yabut.anne.kate@gmail.com"/>
    <s v="YES"/>
    <s v="ORIGINAL NBI CLEARANCE SUBMITTED"/>
    <d v="2025-06-05T00:00:00"/>
    <d v="2024-06-13T00:00:00"/>
    <m/>
    <m/>
    <s v="NEGATIVE"/>
    <m/>
    <m/>
    <s v="COMPLETE"/>
    <s v="FIT TO WORK"/>
    <s v="ENDORSED "/>
    <s v="PENDING RESULT"/>
    <d v="2024-06-20T00:00:00"/>
    <m/>
    <s v="CIBI"/>
    <s v="SS NUMBER SLIP"/>
    <m/>
    <n v="252007204"/>
    <s v="MDR"/>
    <m/>
    <n v="72504404731"/>
    <s v="MDF"/>
    <m/>
    <n v="121342778263"/>
    <s v="DIGITAL TIN ID"/>
    <m/>
    <n v="650877695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Jul"/>
    <x v="16"/>
    <x v="22"/>
    <d v="2024-07-18T00:00:00"/>
    <n v="102"/>
    <s v=""/>
    <s v="MARIA PLATON"/>
    <n v="0"/>
    <x v="4"/>
    <s v="CLARK - VXP0007"/>
    <x v="1"/>
    <s v="ACCOUNT ASSOCIATE"/>
    <x v="0"/>
    <x v="24"/>
    <x v="1"/>
    <x v="22"/>
    <x v="468"/>
    <x v="403"/>
    <x v="455"/>
    <s v="Cunanan"/>
    <d v="2003-03-08T00:00:00"/>
    <n v="9508996715"/>
    <s v="tibealyana@gmail.com"/>
    <s v="YES"/>
    <s v="ORIGINAL NBI CLEARANCE SUBMITTED"/>
    <d v="2025-05-30T00:00:00"/>
    <d v="2024-05-30T00:00:00"/>
    <m/>
    <m/>
    <m/>
    <m/>
    <m/>
    <m/>
    <s v="DT - FINDINGS FOR FURTHER  FOR COMFIRMATION"/>
    <s v="ENDORSED "/>
    <s v="PENDING RESULT"/>
    <d v="2024-06-20T00:00:00"/>
    <m/>
    <s v="CIBI"/>
    <s v="E - FORM"/>
    <m/>
    <n v="3505764149"/>
    <s v="ID"/>
    <m/>
    <n v="70260788335"/>
    <s v="MDF"/>
    <m/>
    <n v="121283519034"/>
    <s v="ID"/>
    <m/>
    <n v="513019397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19T00:00:00"/>
    <m/>
    <n v="1"/>
    <n v="1"/>
    <n v="0"/>
    <n v="0"/>
    <n v="1"/>
    <n v="1"/>
    <n v="1"/>
    <n v="1"/>
    <n v="1"/>
    <n v="1"/>
    <n v="1"/>
    <n v="0"/>
    <n v="1"/>
    <n v="1"/>
    <n v="1"/>
    <n v="0"/>
    <m/>
    <x v="2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69"/>
    <x v="167"/>
    <x v="456"/>
    <s v="Masa"/>
    <d v="1990-11-09T00:00:00"/>
    <n v="9602969585"/>
    <s v="nylanegbatac09@gmail.com"/>
    <s v="YES"/>
    <s v="ORIGINAL NBI CLEARANCE SUBMITTED"/>
    <d v="2025-02-14T00:00:00"/>
    <d v="2024-02-14T00:00:00"/>
    <m/>
    <m/>
    <s v="NEGATIVE"/>
    <m/>
    <m/>
    <s v="COMPLETE"/>
    <s v="FIT TO WORK"/>
    <s v="ENDORSED "/>
    <s v="PENDING RESULT"/>
    <d v="2024-06-20T00:00:00"/>
    <m/>
    <s v="CIBI"/>
    <s v="E - FORM"/>
    <m/>
    <n v="233779687"/>
    <s v="MDR"/>
    <m/>
    <n v="20262067549"/>
    <s v="MDF"/>
    <m/>
    <n v="121117227907"/>
    <s v="TIN VERIFICATION SLIP"/>
    <m/>
    <n v="432529653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70"/>
    <x v="331"/>
    <x v="457"/>
    <s v="Chua"/>
    <d v="2002-10-07T00:00:00"/>
    <n v="9057087906"/>
    <s v="ralphbalboa20@gmail.com"/>
    <s v="YES"/>
    <s v="ORIGINAL NBI CLEARANCE SUBMITTED"/>
    <d v="2025-06-18T00:00:00"/>
    <d v="2024-07-01T00:00:00"/>
    <m/>
    <m/>
    <s v="NEGATIVE"/>
    <m/>
    <m/>
    <s v="COMPLETE"/>
    <s v="FIT TO WORK"/>
    <s v="ENDORSED "/>
    <s v="PENDING RESULT"/>
    <d v="2024-06-20T00:00:00"/>
    <m/>
    <s v="CIBI"/>
    <s v="SS NUMBER SLIP"/>
    <m/>
    <n v="3498292508"/>
    <s v="ID"/>
    <m/>
    <n v="72502604229"/>
    <s v="MDF"/>
    <m/>
    <s v="1212-7598 -9437"/>
    <s v="ORUS"/>
    <m/>
    <n v="651260361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71"/>
    <x v="404"/>
    <x v="458"/>
    <s v="Pabalan"/>
    <d v="1992-07-15T00:00:00"/>
    <n v="9292566745"/>
    <s v="ralphbalboa20@gmail.com"/>
    <s v="YES"/>
    <s v="ORIGINAL NBI CLEARANCE SUBMITTED"/>
    <d v="2025-05-06T00:00:00"/>
    <d v="2024-05-20T00:00:00"/>
    <m/>
    <m/>
    <s v="NEGATIVE"/>
    <m/>
    <m/>
    <s v="COMPLETE"/>
    <s v="FIT TO WORK"/>
    <s v="ENDORSED "/>
    <s v="PENDING RESULT"/>
    <d v="2024-06-20T00:00:00"/>
    <m/>
    <s v="CIBI"/>
    <s v="ONLINE STATIC"/>
    <m/>
    <n v="234603037"/>
    <s v="MDR"/>
    <m/>
    <n v="70508490788"/>
    <s v="HMDF CARD"/>
    <m/>
    <n v="121086269573"/>
    <s v="2316 FORM"/>
    <m/>
    <n v="295778314"/>
    <s v="N/A"/>
    <s v="N/A"/>
    <s v="N/A"/>
    <s v="N/A"/>
    <s v="N/A"/>
    <s v="N/A"/>
    <m/>
    <m/>
    <m/>
    <s v="N/A"/>
    <s v="YES"/>
    <s v="YES"/>
    <s v="YES"/>
    <s v="YES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72"/>
    <x v="405"/>
    <x v="459"/>
    <s v="Cortez"/>
    <d v="2006-05-21T00:00:00"/>
    <n v="9082580452"/>
    <s v="frncztmthy@gmail.com"/>
    <s v="YES"/>
    <s v="ORIGINAL NBI CLEARANCE SUBMITTED"/>
    <d v="2025-06-03T00:00:00"/>
    <d v="2024-06-03T00:00:00"/>
    <m/>
    <m/>
    <s v="NEGATIVE"/>
    <m/>
    <m/>
    <s v="COMPLETE"/>
    <s v="FIT TO WORK"/>
    <s v="ENDORSED "/>
    <s v="PENDING RESULT"/>
    <d v="2024-06-20T00:00:00"/>
    <m/>
    <s v="CIBI"/>
    <s v="PERSONAL RECORD"/>
    <m/>
    <n v="252034183"/>
    <s v="ID"/>
    <m/>
    <n v="72503056632"/>
    <s v="MDF"/>
    <m/>
    <n v="121342780405"/>
    <s v="ORUS"/>
    <s v="FOR ORUS REGISTRATION 06.27"/>
    <n v="652814368"/>
    <s v="N/A"/>
    <s v="N/A"/>
    <s v="N/A"/>
    <s v="N/A"/>
    <s v="N/A"/>
    <s v="N/A"/>
    <m/>
    <m/>
    <m/>
    <s v="YES"/>
    <s v="N/A"/>
    <s v="N/A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1"/>
    <s v="ACCOUNT ASSOCIATE"/>
    <x v="0"/>
    <x v="24"/>
    <x v="1"/>
    <x v="22"/>
    <x v="473"/>
    <x v="406"/>
    <x v="407"/>
    <s v="Montero"/>
    <d v="2003-08-10T00:00:00"/>
    <n v="9498736404"/>
    <s v="alardexander10@gmail.com"/>
    <s v="YES"/>
    <s v="ORIGINAL NBI CLEARANCE SUBMITTED"/>
    <d v="2025-06-07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49294350"/>
    <s v="MDF"/>
    <m/>
    <n v="70262309388"/>
    <s v="MDF"/>
    <m/>
    <n v="121322288737"/>
    <s v="ORUS"/>
    <s v="DONE ORUS REGISTRATION"/>
    <n v="653274592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0"/>
    <x v="4"/>
    <s v="CLARK - VXP0007"/>
    <x v="1"/>
    <s v="ACCOUNT ASSOCIATE"/>
    <x v="0"/>
    <x v="24"/>
    <x v="1"/>
    <x v="22"/>
    <x v="474"/>
    <x v="407"/>
    <x v="290"/>
    <s v="Dasalla"/>
    <d v="2004-10-01T00:00:00"/>
    <n v="9982771080"/>
    <s v="Mickeybhabe0107@gmail.com"/>
    <s v="YES"/>
    <s v="ORIGINAL NBI CLEARANCE SUBMITTED"/>
    <d v="2025-06-06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51530659"/>
    <m/>
    <m/>
    <m/>
    <s v="MDF"/>
    <m/>
    <n v="121340334058"/>
    <m/>
    <s v="FOR ORUS REGISTRATION 08.28 - for resend "/>
    <m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EE. (P. 31, HIRING DATE) RE-PRINT P. 1&amp;3"/>
    <s v="YES"/>
    <d v="2024-07-19T00:00:00"/>
    <m/>
    <m/>
    <s v="DONE AUDIT"/>
    <s v="ENDORSED TO HRIS"/>
    <s v="WITH FINDINGS"/>
    <d v="2024-08-28T00:00:00"/>
    <m/>
    <n v="1"/>
    <n v="1"/>
    <n v="1"/>
    <n v="1"/>
    <n v="1"/>
    <n v="1"/>
    <n v="0"/>
    <n v="1"/>
    <n v="0"/>
    <n v="1"/>
    <n v="1"/>
    <n v="1"/>
    <n v="1"/>
    <n v="1"/>
    <n v="1"/>
    <n v="0"/>
    <m/>
    <x v="2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75"/>
    <x v="408"/>
    <x v="460"/>
    <s v="De Borja"/>
    <d v="2005-10-22T00:00:00"/>
    <n v="9610612016"/>
    <s v="uriellamahinay@gmail.com"/>
    <s v="YES"/>
    <s v="ORIGINAL NBI CLEARANCE SUBMITTED"/>
    <d v="2025-06-18T00:00:00"/>
    <d v="2024-06-18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446853"/>
    <s v="ID"/>
    <m/>
    <n v="72542042665"/>
    <s v="MDF"/>
    <m/>
    <n v="121344055973"/>
    <s v="DIGITAL TIN ID"/>
    <s v="FOR ORUS REGISTRATION 06.28"/>
    <n v="652075797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76"/>
    <x v="409"/>
    <x v="461"/>
    <s v="Loresco"/>
    <d v="2001-09-11T00:00:00"/>
    <n v="9777316914"/>
    <s v="ernst.godwayne@gmail.com"/>
    <s v="YES"/>
    <s v="ORIGINAL NBI CLEARANCE SUBMITTED"/>
    <d v="2024-10-12T00:00:00"/>
    <d v="2023-10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45546484"/>
    <s v="MDR"/>
    <m/>
    <n v="50257338859"/>
    <s v="MDF"/>
    <m/>
    <n v="121249480455"/>
    <s v="1904 FORM"/>
    <m/>
    <n v="636128012"/>
    <s v="N/A"/>
    <s v="N/A"/>
    <s v="N/A"/>
    <s v="N/A"/>
    <s v="N/A"/>
    <s v="N/A"/>
    <m/>
    <m/>
    <m/>
    <s v="YES"/>
    <s v="YES"/>
    <s v="YES"/>
    <s v="N/A"/>
    <s v="N/A"/>
    <m/>
    <m/>
    <m/>
    <m/>
    <s v="YES"/>
    <s v="N/A"/>
    <s v="YES"/>
    <s v="YES"/>
    <s v="YES"/>
    <s v="YES"/>
    <s v="YES"/>
    <s v="YES"/>
    <s v="EE. (P.30 JO DATE FORMAT)"/>
    <s v="YES"/>
    <d v="2024-07-19T00:00:00"/>
    <m/>
    <m/>
    <s v="DONE AUDIT"/>
    <s v="ENDORSED TO HRIS"/>
    <s v="WITH FINDINGS"/>
    <s v="10.02.2024 - MS.BELLE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PAST DUE"/>
    <s v="Jul"/>
    <x v="16"/>
    <x v="22"/>
    <d v="2024-07-18T00:00:00"/>
    <n v="102"/>
    <s v=""/>
    <s v="MARIA PLATON"/>
    <n v="0"/>
    <x v="4"/>
    <s v="CLARK - VXP0007"/>
    <x v="1"/>
    <s v="ACCOUNT ASSOCIATE"/>
    <x v="0"/>
    <x v="24"/>
    <x v="1"/>
    <x v="22"/>
    <x v="477"/>
    <x v="410"/>
    <x v="462"/>
    <s v="Amurao"/>
    <d v="2004-10-11T00:00:00"/>
    <n v="9666744225"/>
    <s v="linsaotriciakarel@gmail.com"/>
    <s v="NO"/>
    <s v="JUNE 20 APPOINTMENT - CIBI CLEARED"/>
    <m/>
    <m/>
    <m/>
    <m/>
    <s v="NEGATIVE"/>
    <m/>
    <m/>
    <s v="COMPLETE"/>
    <s v="FIT TO WORK"/>
    <s v="ENDORSED "/>
    <s v="PENDING RESULT"/>
    <d v="2024-06-20T00:00:00"/>
    <m/>
    <s v="CIBI"/>
    <s v="PERSONAL RECORD"/>
    <m/>
    <n v="252174153"/>
    <s v="ID"/>
    <m/>
    <n v="72509627135"/>
    <m/>
    <m/>
    <m/>
    <m/>
    <s v="FALL OUT"/>
    <m/>
    <s v="N/A"/>
    <s v="N/A"/>
    <s v="N/A"/>
    <s v="N/A"/>
    <s v="N/A"/>
    <s v="N/A"/>
    <m/>
    <m/>
    <m/>
    <s v="N/A"/>
    <s v="YES"/>
    <s v="N/A"/>
    <s v="N/A"/>
    <s v="N/A"/>
    <m/>
    <m/>
    <m/>
    <m/>
    <s v="YES"/>
    <s v="N/A"/>
    <s v="YES"/>
    <s v="YES"/>
    <s v="YES"/>
    <s v="YES"/>
    <s v="YES"/>
    <s v="YES"/>
    <m/>
    <s v="YES"/>
    <d v="2024-07-19T00:00:00"/>
    <m/>
    <m/>
    <s v="DONE AUDIT"/>
    <s v="ENDORSED TO HRIS"/>
    <m/>
    <m/>
    <m/>
    <n v="1"/>
    <n v="0"/>
    <n v="1"/>
    <n v="1"/>
    <n v="1"/>
    <n v="1"/>
    <n v="1"/>
    <n v="0"/>
    <n v="0"/>
    <n v="1"/>
    <n v="1"/>
    <n v="0"/>
    <n v="1"/>
    <n v="1"/>
    <n v="1"/>
    <n v="0"/>
    <m/>
    <x v="3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78"/>
    <x v="267"/>
    <x v="463"/>
    <s v="Yparraguirre"/>
    <d v="2001-11-15T00:00:00"/>
    <n v="9751772569"/>
    <s v="marchelleycastro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0T00:00:00"/>
    <m/>
    <s v="CIBI"/>
    <s v="R1A"/>
    <m/>
    <n v="3496247762"/>
    <s v="ID"/>
    <m/>
    <n v="70262941181"/>
    <s v="MDF"/>
    <m/>
    <n v="121344065986"/>
    <s v="DIGITAL TIN ID"/>
    <m/>
    <n v="652117469"/>
    <s v="N/A"/>
    <s v="N/A"/>
    <m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1"/>
    <s v="ACCOUNT ASSOCIATE"/>
    <x v="0"/>
    <x v="24"/>
    <x v="1"/>
    <x v="22"/>
    <x v="479"/>
    <x v="411"/>
    <x v="464"/>
    <s v="Jose"/>
    <d v="2002-01-08T00:00:00"/>
    <n v="9667562675"/>
    <s v="roweejose08@gmail.com"/>
    <s v="YES"/>
    <s v="ORIGINAL NBI CLEARANCE SUBMITTED"/>
    <d v="2024-12-01T00:00:00"/>
    <d v="2023-12-11T00:00:00"/>
    <m/>
    <m/>
    <s v="NEGATIVE"/>
    <m/>
    <m/>
    <s v="COMPLETE"/>
    <s v="FIT TO WORK"/>
    <s v="ENDORSED "/>
    <s v="PENDING RESULT"/>
    <d v="2024-06-20T00:00:00"/>
    <m/>
    <s v="CIBI"/>
    <s v="SS NUMBER SLIP"/>
    <m/>
    <n v="3513329217"/>
    <s v="MDR"/>
    <m/>
    <n v="72528045929"/>
    <s v="MDF"/>
    <m/>
    <n v="121290996840"/>
    <s v="ORUS"/>
    <m/>
    <n v="641853089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1"/>
    <s v="ACCOUNT ASSOCIATE"/>
    <x v="0"/>
    <x v="24"/>
    <x v="1"/>
    <x v="22"/>
    <x v="480"/>
    <x v="412"/>
    <x v="465"/>
    <s v="Salazar"/>
    <d v="2004-03-31T00:00:00"/>
    <n v="9488763417"/>
    <s v="camillesalazarlusung31@gmail.com"/>
    <s v="YES"/>
    <s v="ORIGINAL NBI CLEARANCE SUBMITTED"/>
    <d v="2025-06-18T00:00:00"/>
    <d v="2024-06-24T00:00:00"/>
    <m/>
    <m/>
    <s v="NEGATIVE"/>
    <m/>
    <m/>
    <s v="COMPLETE"/>
    <s v="FIT TO WORK"/>
    <s v="ENDORSED "/>
    <s v="PENDING RESULT"/>
    <d v="2024-06-20T00:00:00"/>
    <m/>
    <s v="CIBI"/>
    <s v="PERSONAL RECORD"/>
    <m/>
    <n v="246662891"/>
    <s v="ID"/>
    <m/>
    <n v="72531655592"/>
    <s v="MDF"/>
    <m/>
    <n v="121298752989"/>
    <s v="TIN VERIFICATION SLIP"/>
    <m/>
    <n v="609398554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1"/>
    <x v="413"/>
    <x v="318"/>
    <s v="Mayuga"/>
    <d v="2001-10-16T00:00:00"/>
    <n v="9619876012"/>
    <s v="nuqui.abigail.m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20T00:00:00"/>
    <m/>
    <s v="CIBI"/>
    <s v="SS NUMBER SLIP"/>
    <m/>
    <n v="252187234"/>
    <s v="ID"/>
    <m/>
    <n v="70261767471"/>
    <s v="MDF"/>
    <m/>
    <n v="121343845993"/>
    <s v="TIN VERIFICATION SLIP"/>
    <m/>
    <n v="652122756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2"/>
    <x v="118"/>
    <x v="290"/>
    <s v="Cruz"/>
    <d v="2006-04-03T00:00:00"/>
    <s v="ACALI"/>
    <s v="johncayanan3@gmail.com"/>
    <s v="YES"/>
    <s v="ORIGINAL NBI CLEARANCE SUBMITTED"/>
    <d v="2025-06-19T00:00:00"/>
    <d v="2024-06-26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363392"/>
    <s v="ID"/>
    <m/>
    <n v="72528771603"/>
    <s v="MDF"/>
    <m/>
    <n v="121339384107"/>
    <s v="1904 FORM"/>
    <m/>
    <n v="652044197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3"/>
    <x v="414"/>
    <x v="466"/>
    <s v="Lising"/>
    <d v="2003-12-26T00:00:00"/>
    <n v="9553623539"/>
    <s v="chris.estacio.mary@gmail.com"/>
    <s v="YES"/>
    <s v="ORIGINAL NBI CLEARANCE SUBMITTED"/>
    <d v="2025-06-25T00:00:00"/>
    <d v="2024-07-02T00:00:00"/>
    <m/>
    <m/>
    <s v="NEGATIVE"/>
    <m/>
    <m/>
    <s v="COMPLETE"/>
    <s v="FIT TO WORK"/>
    <s v="ENDORSED "/>
    <s v="PENDING RESULT"/>
    <d v="2024-06-20T00:00:00"/>
    <m/>
    <s v="CIBI"/>
    <s v="SS NUMBER SLIP"/>
    <m/>
    <n v="252206160"/>
    <s v="MDR"/>
    <m/>
    <n v="70262940355"/>
    <s v="MDF"/>
    <m/>
    <n v="121343989688"/>
    <s v="ORUS"/>
    <s v="FOR ORUS REGISTRATION 06.28"/>
    <n v="652938185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0"/>
    <x v="4"/>
    <s v="CLARK - VXP0007"/>
    <x v="0"/>
    <s v="ACCOUNT ASSOCIATE"/>
    <x v="0"/>
    <x v="24"/>
    <x v="1"/>
    <x v="22"/>
    <x v="484"/>
    <x v="415"/>
    <x v="467"/>
    <s v="Demate"/>
    <d v="2005-10-25T00:00:00"/>
    <n v="9696305777"/>
    <s v="oci.demate.lg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52185139"/>
    <s v="ID"/>
    <m/>
    <n v="70262940304"/>
    <s v="MDF"/>
    <m/>
    <n v="121343697689"/>
    <m/>
    <m/>
    <n v="652054614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5"/>
    <x v="228"/>
    <x v="468"/>
    <s v="Carbonilla"/>
    <d v="2002-05-19T00:00:00"/>
    <n v="9463418974"/>
    <s v="nikkogarcia1929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0T00:00:00"/>
    <m/>
    <s v="CIBI"/>
    <s v="SS NUMBER SLIP"/>
    <m/>
    <n v="251659695"/>
    <s v="ID"/>
    <m/>
    <n v="70262938725"/>
    <s v="MDF"/>
    <m/>
    <n v="121340853505"/>
    <s v="1904 FORM"/>
    <m/>
    <n v="65202468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JO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6"/>
    <x v="94"/>
    <x v="469"/>
    <s v="Caluya"/>
    <d v="2001-05-14T00:00:00"/>
    <n v="9857784253"/>
    <s v="harveyjaveviray@gmail.com"/>
    <s v="YES"/>
    <s v="ORIGINAL NBI CLEARANCE SUBMITTED"/>
    <d v="2025-06-05T00:00:00"/>
    <d v="2024-06-05T00:00:00"/>
    <m/>
    <m/>
    <s v="NEGATIVE"/>
    <m/>
    <m/>
    <s v="COMPLETE"/>
    <s v="FIT TO WORK"/>
    <s v="ENDORSED "/>
    <s v="PENDING RESULT"/>
    <d v="2024-06-20T00:00:00"/>
    <m/>
    <s v="CIBI"/>
    <s v="PERSONAL RECORD"/>
    <m/>
    <n v="3517180465"/>
    <s v="MDR"/>
    <m/>
    <n v="50258633412"/>
    <s v="MDF"/>
    <m/>
    <n v="121295152936"/>
    <s v="TIN VERIFICATION SLIP"/>
    <m/>
    <n v="742785866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07T00:00:00"/>
    <m/>
    <m/>
    <s v="DONE AUDIT"/>
    <s v="ENDORSED TO HRIS"/>
    <m/>
    <s v="10.02.20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7"/>
    <x v="416"/>
    <x v="470"/>
    <s v="Arcelo"/>
    <d v="1999-12-08T00:00:00"/>
    <n v="9308847675"/>
    <s v="lalapinid@gmail.com"/>
    <s v="YES"/>
    <s v="ORIGINAL NBI CLEARANCE SUBMITTED"/>
    <d v="2025-06-03T00:00:00"/>
    <d v="2024-06-03T00:00:00"/>
    <m/>
    <m/>
    <s v="NEGATIVE"/>
    <m/>
    <m/>
    <s v="COMPLETE"/>
    <s v="FIT TO WORK"/>
    <s v="ENDORSED "/>
    <s v="PENDING RESULT"/>
    <d v="2024-06-20T00:00:00"/>
    <m/>
    <s v="CIBI"/>
    <s v="PERSONAL RECORD"/>
    <m/>
    <n v="645328480"/>
    <s v="ID"/>
    <m/>
    <n v="132523380099"/>
    <s v="MDF"/>
    <m/>
    <n v="121314472168"/>
    <s v="ORUS"/>
    <s v="DONE ORUS REGISTRATION"/>
    <n v="652800936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EE.(P.11 NO CANDIDATE'S NAME; P.16, NO CANDIDATES NAME AND ADDRESS"/>
    <s v="YES"/>
    <m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8"/>
    <x v="215"/>
    <x v="471"/>
    <s v="Pare"/>
    <d v="2002-10-04T00:00:00"/>
    <n v="9763754568"/>
    <s v="pmntnkthln444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983853"/>
    <s v="ID"/>
    <m/>
    <n v="72503019982"/>
    <s v="MDF"/>
    <m/>
    <n v="121342608619"/>
    <s v="ORUS"/>
    <s v="DONE ORUS REGISTRATION"/>
    <n v="653300476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6"/>
    <x v="22"/>
    <d v="2024-07-18T00:00:00"/>
    <n v="102"/>
    <s v=""/>
    <s v="MARIA PLATON"/>
    <n v="1"/>
    <x v="4"/>
    <s v="CLARK - VXP0007"/>
    <x v="0"/>
    <s v="ACCOUNT ASSOCIATE"/>
    <x v="0"/>
    <x v="24"/>
    <x v="1"/>
    <x v="22"/>
    <x v="489"/>
    <x v="417"/>
    <x v="472"/>
    <s v="Layda"/>
    <d v="1978-09-28T00:00:00"/>
    <n v="9615835365"/>
    <s v="rowiekzk2011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0T00:00:00"/>
    <m/>
    <s v="CIBI"/>
    <s v="E - FORM"/>
    <m/>
    <n v="226845706"/>
    <s v="MDR"/>
    <m/>
    <n v="70262944067"/>
    <s v="MDF"/>
    <m/>
    <n v="121137224354"/>
    <s v="ID"/>
    <m/>
    <n v="483560473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0"/>
    <x v="418"/>
    <x v="473"/>
    <s v="DIMA-AMPAO"/>
    <d v="1987-09-11T00:00:00"/>
    <n v="9060162521"/>
    <s v="lujaensha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8T00:00:00"/>
    <m/>
    <s v="CIBI"/>
    <s v="PERSONAL RECORD"/>
    <m/>
    <n v="251804466"/>
    <s v="MDR"/>
    <m/>
    <n v="70262886792"/>
    <s v="MDF"/>
    <m/>
    <n v="121341708808"/>
    <s v="DIGITAL TIN ID"/>
    <m/>
    <n v="65094720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 (PG 15. NO SIGNATURE)"/>
    <s v="YES"/>
    <d v="2024-07-19T00:00:00"/>
    <m/>
    <s v="08.27.2024"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1"/>
    <x v="419"/>
    <x v="474"/>
    <s v="DAVID"/>
    <d v="2004-10-31T00:00:00"/>
    <n v="9692000661"/>
    <s v="Ranierbon206@gmail.com"/>
    <s v="YES"/>
    <s v="ORIGINAL NBI CLEARANCE SUBMITTED"/>
    <d v="2025-07-09T00:00:00"/>
    <d v="2024-07-09T00:00:00"/>
    <m/>
    <m/>
    <s v="NEGATIVE"/>
    <m/>
    <m/>
    <s v="COMPLETE"/>
    <s v="FIT TO WORK"/>
    <s v="ENDORSED "/>
    <s v="PENDING RESULT"/>
    <d v="2024-06-28T00:00:00"/>
    <m/>
    <s v="CIBI"/>
    <s v="PERSONAL RECORD"/>
    <m/>
    <n v="252299203"/>
    <s v="MDR"/>
    <m/>
    <n v="70262941319"/>
    <s v="MDF"/>
    <m/>
    <n v="121344848322"/>
    <s v="1904 FORM"/>
    <m/>
    <n v="6527530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2"/>
    <x v="420"/>
    <x v="475"/>
    <s v="LAVADO"/>
    <d v="1972-09-04T00:00:00"/>
    <n v="9338189687"/>
    <s v="nenitabusa49@gmail.com"/>
    <s v="YES"/>
    <s v="ORIGINAL NBI CLEARANCE SUBMITTED"/>
    <d v="2025-06-26T00:00:00"/>
    <d v="2024-07-08T00:00:00"/>
    <m/>
    <m/>
    <s v="NEGATIVE"/>
    <m/>
    <m/>
    <s v="COMPLETE"/>
    <s v="FIT TO WORK"/>
    <s v="ENDORSED "/>
    <s v="PENDING RESULT"/>
    <d v="2024-06-28T00:00:00"/>
    <m/>
    <s v="CIBI"/>
    <s v="E - FORM"/>
    <m/>
    <n v="3344747547"/>
    <s v="ID"/>
    <m/>
    <n v="190509969640"/>
    <s v="MDF"/>
    <m/>
    <n v="121059788322"/>
    <s v="1905 FORM"/>
    <m/>
    <n v="9062656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3"/>
    <x v="421"/>
    <x v="476"/>
    <s v="LLAVORE"/>
    <d v="1999-08-04T00:00:00"/>
    <n v="9293879858"/>
    <s v="cabalitasangellahm@gmail.com"/>
    <s v="YES"/>
    <s v="ORIGINAL NBI CLEARANCE SUBMITTED"/>
    <d v="2025-07-04T00:00:00"/>
    <d v="2024-07-04T00:00:00"/>
    <m/>
    <m/>
    <s v="NEGATIVE"/>
    <m/>
    <m/>
    <s v="COMPLETE"/>
    <s v="FIT TO WORK"/>
    <s v="ENDORSED "/>
    <s v="PENDING RESULT"/>
    <d v="2024-06-28T00:00:00"/>
    <m/>
    <s v="CIBI"/>
    <s v="SS NUMBER SLIP"/>
    <s v="NEED TO UPDATE LAST NAME TO MARRIED"/>
    <n v="239929075"/>
    <s v="MDR"/>
    <m/>
    <n v="70257742642"/>
    <s v="MDF"/>
    <s v="NEED TO UPDATE LAST NAME"/>
    <n v="121166372479"/>
    <s v="ID"/>
    <s v="NEED TO UPDATE LAST NAME"/>
    <n v="326996783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4"/>
    <x v="422"/>
    <x v="477"/>
    <s v="DEL ROSARIO"/>
    <d v="1975-05-02T00:00:00"/>
    <n v="9123622031"/>
    <s v="williamcapitulo09@gmail.com"/>
    <s v="YES"/>
    <s v="ORIGINAL NBI CLEARANCE SUBMITTED"/>
    <d v="2024-11-20T00:00:00"/>
    <d v="2023-11-20T00:00:00"/>
    <m/>
    <m/>
    <s v="NEGATIVE"/>
    <m/>
    <m/>
    <s v="COMPLETE"/>
    <s v="FIT TO WORK"/>
    <s v="ENDORSED "/>
    <s v="PENDING RESULT"/>
    <d v="2024-06-28T00:00:00"/>
    <m/>
    <s v="CIBI"/>
    <s v="ONLINE STATIC"/>
    <m/>
    <n v="3319041388"/>
    <s v="MDR"/>
    <m/>
    <n v="190886651531"/>
    <s v="MDF"/>
    <m/>
    <n v="121087996702"/>
    <s v="TIN ID"/>
    <m/>
    <n v="165863134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5"/>
    <x v="423"/>
    <x v="478"/>
    <s v="MANLAPAZ"/>
    <d v="2000-05-31T00:00:00"/>
    <n v="9974519771"/>
    <s v="macristinajanine@icloud.com"/>
    <s v="YES"/>
    <s v="ORIGINAL NBI CLEARANCE SUBMITTED"/>
    <d v="2025-06-27T00:00:00"/>
    <d v="2024-07-04T00:00:00"/>
    <m/>
    <m/>
    <s v="NEGATIVE"/>
    <m/>
    <m/>
    <s v="COMPLETE"/>
    <s v="FIT TO WORK"/>
    <s v="ENDORSED "/>
    <s v="PENDING RESULT"/>
    <d v="2024-06-28T00:00:00"/>
    <m/>
    <s v="CIBI"/>
    <s v="ONLINE STATIC"/>
    <m/>
    <n v="247020199"/>
    <s v="ID"/>
    <m/>
    <n v="70262258104"/>
    <s v="MDF"/>
    <m/>
    <n v="121320916918"/>
    <s v="TIN ID"/>
    <m/>
    <n v="62536968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6"/>
    <x v="77"/>
    <x v="413"/>
    <s v="ALVAREZ"/>
    <d v="2002-01-19T00:00:00"/>
    <n v="9168261612"/>
    <s v="darwindelacruz019@gmail.com"/>
    <s v="YES"/>
    <s v="ORIGINAL NBI CLEARANCE SUBMITTED"/>
    <d v="2025-06-27T00:00:00"/>
    <d v="2024-07-04T00:00:00"/>
    <m/>
    <m/>
    <s v="NEGATIVE"/>
    <m/>
    <m/>
    <s v="COMPLETE"/>
    <s v="FIT TO WORK"/>
    <s v="ENDORSED "/>
    <s v="PENDING RESULT"/>
    <d v="2024-06-28T00:00:00"/>
    <m/>
    <s v="CIBI"/>
    <s v="SS NUMBER SLIP"/>
    <m/>
    <n v="251863070"/>
    <s v="ID"/>
    <m/>
    <n v="70262952744"/>
    <s v="MDF"/>
    <m/>
    <n v="121341819101"/>
    <s v="1904 FORM"/>
    <m/>
    <n v="65300468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7"/>
    <x v="424"/>
    <x v="479"/>
    <s v="FERNANDEZ"/>
    <d v="1997-09-16T00:00:00"/>
    <n v="9157107594"/>
    <s v="yeahitsley@gmail.com"/>
    <s v="YES"/>
    <s v="ORIGINAL NBI CLEARANCE SUBMITTED"/>
    <d v="2025-01-22T00:00:00"/>
    <d v="2024-01-24T00:00:00"/>
    <m/>
    <m/>
    <s v="NEGATIVE"/>
    <m/>
    <m/>
    <s v="COMPLETE"/>
    <s v="FIT TO WORK"/>
    <s v="ENDORSED "/>
    <s v="PENDING RESULT"/>
    <d v="2024-06-28T00:00:00"/>
    <m/>
    <s v="CIBI"/>
    <s v="PERSONAL RECORD"/>
    <m/>
    <n v="245890703"/>
    <s v="ID"/>
    <m/>
    <n v="70259902698"/>
    <s v="MDF"/>
    <m/>
    <n v="121253311280"/>
    <s v="1902 FORM"/>
    <m/>
    <n v="7529912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8"/>
    <x v="425"/>
    <x v="480"/>
    <s v="ROSALES"/>
    <d v="2000-09-11T00:00:00"/>
    <n v="9095368990"/>
    <s v="markelcano03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PERSONAL RECORD"/>
    <m/>
    <n v="252112283"/>
    <s v="ID"/>
    <m/>
    <n v="50259727070"/>
    <s v="MDF"/>
    <m/>
    <n v="121232103596"/>
    <s v="DIGITAL ID"/>
    <m/>
    <n v="65208168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499"/>
    <x v="426"/>
    <x v="481"/>
    <s v="PAULE"/>
    <d v="2000-04-14T00:00:00"/>
    <n v="9458100238"/>
    <s v="jarenfajardo.jf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8T00:00:00"/>
    <m/>
    <s v="CIBI"/>
    <s v="PERSONAL RECORD"/>
    <m/>
    <n v="250954867"/>
    <s v="MDR"/>
    <m/>
    <n v="72531028261"/>
    <s v="MDF"/>
    <m/>
    <n v="121337092931"/>
    <s v="DIGITAL ID"/>
    <m/>
    <n v="64560123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0"/>
    <x v="427"/>
    <x v="482"/>
    <s v="DEMAFILES"/>
    <d v="1986-10-18T00:00:00"/>
    <n v="9478752187"/>
    <s v="janmarkfrontera@yahoo.com"/>
    <s v="YES"/>
    <s v="ORIGINAL NBI CLEARANCE SUBMITTED"/>
    <d v="2025-07-11T00:00:00"/>
    <d v="2024-07-26T00:00:00"/>
    <m/>
    <m/>
    <s v="NEGATIVE"/>
    <m/>
    <m/>
    <s v="COMPLETE"/>
    <s v="FIT TO WORK"/>
    <s v="ENDORSED "/>
    <s v="PENDING RESULT"/>
    <d v="2024-06-28T00:00:00"/>
    <m/>
    <s v="CIBI"/>
    <s v="ONLINE STATIC"/>
    <m/>
    <n v="723643090"/>
    <s v="MDR"/>
    <m/>
    <n v="110503459191"/>
    <s v="MDF"/>
    <m/>
    <n v="158001195580"/>
    <s v="ORUS"/>
    <m/>
    <n v="30707336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1"/>
    <x v="428"/>
    <x v="483"/>
    <s v="BUNGIHAN"/>
    <d v="1988-08-31T00:00:00"/>
    <n v="9164815544"/>
    <s v="honofrelhance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ONLINE STATIC"/>
    <m/>
    <n v="251298713"/>
    <s v="MDR"/>
    <m/>
    <n v="62007015424"/>
    <s v="MDF"/>
    <m/>
    <n v="121157893212"/>
    <s v="ORUS"/>
    <m/>
    <n v="281837051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NO NAME IN DT FORM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2"/>
    <x v="429"/>
    <x v="484"/>
    <s v="PARUNGAO"/>
    <d v="1988-11-17T00:00:00"/>
    <n v="9674890631"/>
    <s v="kdparungao11788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8T00:00:00"/>
    <m/>
    <s v="CIBI"/>
    <s v="E - FORM"/>
    <m/>
    <n v="234236954"/>
    <s v="MDR"/>
    <m/>
    <n v="20267601381"/>
    <s v="MDF"/>
    <m/>
    <n v="121074162201"/>
    <s v="1904 FORM"/>
    <s v="FOR ORUS REGISTRATION 07.01"/>
    <n v="655458085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3"/>
    <x v="430"/>
    <x v="485"/>
    <s v="SICAT"/>
    <d v="2006-06-14T00:00:00"/>
    <n v="9537025869"/>
    <s v="lord.kyllegranfil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61296"/>
    <s v="ID"/>
    <m/>
    <n v="72521137593"/>
    <s v="MDF"/>
    <m/>
    <n v="121344998757"/>
    <s v="TIN ID"/>
    <m/>
    <n v="6529061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4"/>
    <x v="431"/>
    <x v="486"/>
    <s v="BASLOT"/>
    <d v="1999-05-01T00:00:00"/>
    <n v="9944618649"/>
    <s v="ellehurado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8T00:00:00"/>
    <m/>
    <s v="CIBI"/>
    <s v="SS NUMBER SLIP"/>
    <m/>
    <n v="951672121"/>
    <s v="ID"/>
    <m/>
    <n v="182517458563"/>
    <s v="MDF"/>
    <m/>
    <n v="121345025776"/>
    <s v="TIN VERIFICATION SLIP"/>
    <m/>
    <n v="65460696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5"/>
    <x v="410"/>
    <x v="487"/>
    <s v="AGANA"/>
    <d v="2004-09-27T00:00:00"/>
    <n v="9685851760"/>
    <s v="seanlinsao428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6-28T00:00:00"/>
    <m/>
    <s v="CIBI"/>
    <s v="SS NUMBER SLIP"/>
    <m/>
    <n v="252269437"/>
    <s v="ID"/>
    <m/>
    <n v="70262953317"/>
    <s v="MDF"/>
    <m/>
    <n v="121344547964"/>
    <s v="1904 FORM"/>
    <m/>
    <n v="65403202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6"/>
    <x v="432"/>
    <x v="488"/>
    <s v="-"/>
    <d v="2004-10-09T00:00:00"/>
    <n v="9158844821"/>
    <s v="wyethlobo89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E - FORM"/>
    <m/>
    <n v="252225921"/>
    <s v="ID"/>
    <m/>
    <n v="70262993882"/>
    <s v="MDF"/>
    <m/>
    <n v="121345921024"/>
    <s v="TIN ID"/>
    <m/>
    <n v="620679614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7"/>
    <x v="433"/>
    <x v="489"/>
    <s v="ESCOTO"/>
    <d v="2002-12-02T00:00:00"/>
    <n v="9774234549"/>
    <s v="lumbacristinekyle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8T00:00:00"/>
    <m/>
    <s v="CIBI"/>
    <s v="PERSONAL RECORD"/>
    <m/>
    <n v="252268056"/>
    <s v="ID"/>
    <m/>
    <n v="70262946256"/>
    <s v="MDF"/>
    <m/>
    <n v="121344476572"/>
    <s v="ID"/>
    <m/>
    <n v="6059430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8"/>
    <x v="297"/>
    <x v="490"/>
    <s v="BUENAVENTURA"/>
    <d v="2000-09-18T00:00:00"/>
    <n v="9693105832"/>
    <s v="sophiabiancamariano@gmail.com"/>
    <s v="YES"/>
    <s v="ORIGINAL NBI CLEARANCE SUBMITTED"/>
    <d v="2025-07-01T00:00:00"/>
    <d v="2024-07-17T00:00:00"/>
    <m/>
    <m/>
    <s v="NEGATIVE"/>
    <m/>
    <m/>
    <s v="COMPLETE"/>
    <s v="FIT TO WORK"/>
    <s v="ENDORSED "/>
    <s v="PENDING RESULT"/>
    <d v="2024-06-28T00:00:00"/>
    <m/>
    <s v="CIBI"/>
    <s v="E - FORM"/>
    <m/>
    <n v="3482053805"/>
    <s v="MDR"/>
    <m/>
    <n v="212500579118"/>
    <s v="MDF"/>
    <m/>
    <n v="121243879337"/>
    <s v="TIN VERIFICATION SLIP"/>
    <m/>
    <n v="355618188"/>
    <s v="N/A"/>
    <s v="N/A"/>
    <s v="N/A"/>
    <s v="N/A"/>
    <s v="N/A"/>
    <s v="N/A"/>
    <m/>
    <m/>
    <m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EE. (P.15, HRID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09"/>
    <x v="434"/>
    <x v="491"/>
    <s v="BAUTISTA"/>
    <d v="2005-04-25T00:00:00"/>
    <n v="9677848336"/>
    <s v="matiasabigael25@gmail.cm"/>
    <s v="YES"/>
    <s v="ORIGINAL NBI CLEARANCE SUBMITTED"/>
    <d v="2025-07-12T00:00:00"/>
    <d v="2024-07-12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47388"/>
    <s v="ID"/>
    <m/>
    <n v="70262954615"/>
    <s v="MDF"/>
    <m/>
    <n v="121344879874"/>
    <s v="DIGITAL TIN ID"/>
    <m/>
    <n v="654438225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10"/>
    <x v="83"/>
    <x v="492"/>
    <s v="-"/>
    <d v="2002-11-24T00:00:00"/>
    <n v="9616410644"/>
    <s v="mendozagodwyn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8T00:00:00"/>
    <m/>
    <s v="CIBI"/>
    <s v="PERSONAL RECORD"/>
    <m/>
    <n v="3500568667"/>
    <s v="ID"/>
    <m/>
    <n v="70262957509"/>
    <s v="MDF"/>
    <m/>
    <n v="121344552837"/>
    <s v="TIN ID"/>
    <m/>
    <n v="3850340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11"/>
    <x v="435"/>
    <x v="493"/>
    <s v="-"/>
    <d v="2003-01-06T00:00:00"/>
    <n v="9488288651"/>
    <s v="hazelpalacio16@gmail.com"/>
    <s v="YES"/>
    <s v="ORIGINAL NBI CLEARANCE SUBMITTED"/>
    <d v="2025-07-08T00:00:00"/>
    <d v="2024-07-08T00:00:00"/>
    <m/>
    <m/>
    <s v="NEGATIVE"/>
    <m/>
    <m/>
    <s v="COMPLETE"/>
    <s v="FIT TO WORK"/>
    <s v="ENDORSED "/>
    <s v="PENDING RESULT"/>
    <d v="2024-06-28T00:00:00"/>
    <m/>
    <s v="CIBI"/>
    <s v="PERSONAL RECORD"/>
    <m/>
    <n v="3510854837"/>
    <s v="MDR"/>
    <m/>
    <n v="70261291175"/>
    <s v="MDF"/>
    <m/>
    <n v="121284247131"/>
    <s v="2316 FORM"/>
    <m/>
    <n v="64666156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 (PG 15. NO SIGNATUR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12"/>
    <x v="436"/>
    <x v="494"/>
    <s v="-"/>
    <d v="1998-09-12T00:00:00"/>
    <n v="9569481370"/>
    <s v="ryanpintes69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46541"/>
    <s v="ID"/>
    <m/>
    <n v="70262958475"/>
    <s v="MDF"/>
    <m/>
    <n v="121344916428"/>
    <s v="ORUS"/>
    <m/>
    <n v="60790817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 2 NO SIGNATURE"/>
    <s v="YES"/>
    <d v="2024-07-19T00:00:00"/>
    <m/>
    <s v="08.27.2024"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13"/>
    <x v="437"/>
    <x v="495"/>
    <s v="DIAZ"/>
    <d v="2001-07-21T00:00:00"/>
    <n v="9816788997"/>
    <s v="romeshiny@gmail.com"/>
    <s v="YES"/>
    <s v="ORIGINAL NBI CLEARANCE SUBMITTED"/>
    <d v="2025-06-24T00:00:00"/>
    <d v="2024-07-04T00:00:00"/>
    <m/>
    <m/>
    <s v="NEGATIVE"/>
    <m/>
    <m/>
    <s v="COMPLETE"/>
    <s v="FIT TO WORK"/>
    <s v="ENDORSED "/>
    <s v="PENDING RESULT"/>
    <d v="2024-06-28T00:00:00"/>
    <m/>
    <s v="CIBI"/>
    <s v="ONLINE STATIC"/>
    <m/>
    <n v="349911325"/>
    <s v="ID"/>
    <m/>
    <n v="30513979211"/>
    <s v="MDF"/>
    <m/>
    <n v="121301846796"/>
    <s v="1905 FORM"/>
    <m/>
    <n v="3861286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7"/>
    <x v="23"/>
    <d v="2024-07-26T00:00:00"/>
    <n v="94"/>
    <s v=""/>
    <s v="MARIA PLATON"/>
    <n v="1"/>
    <x v="4"/>
    <s v="CLARK - VXP0007"/>
    <x v="0"/>
    <s v="ACCOUNT ASSOCIATE"/>
    <x v="0"/>
    <x v="25"/>
    <x v="1"/>
    <x v="23"/>
    <x v="514"/>
    <x v="438"/>
    <x v="496"/>
    <s v="GONZALES"/>
    <d v="2002-01-22T00:00:00"/>
    <n v="9560431974"/>
    <s v="jrommel.yunun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E - FORM"/>
    <m/>
    <n v="252341261"/>
    <s v="MDR"/>
    <m/>
    <n v="72504778224"/>
    <s v="MDF"/>
    <m/>
    <n v="121344834191"/>
    <s v="1904 FORM"/>
    <m/>
    <n v="65267581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0"/>
    <x v="5"/>
    <s v="CLARK - VXP0007"/>
    <x v="1"/>
    <s v="ACCOUNT ASSOCIATE"/>
    <x v="0"/>
    <x v="26"/>
    <x v="1"/>
    <x v="24"/>
    <x v="515"/>
    <x v="439"/>
    <x v="497"/>
    <s v="PRESNILLA"/>
    <d v="2004-04-14T00:00:00"/>
    <n v="9474844311"/>
    <s v="cjavila23-1281@cca.edu.ph"/>
    <s v="YES"/>
    <s v="ORIGINAL NBI CLEARANCE SUBMITTED"/>
    <d v="2025-07-10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44653"/>
    <s v="ID"/>
    <m/>
    <n v="70262998795"/>
    <s v="MDF"/>
    <m/>
    <n v="121345370988"/>
    <m/>
    <s v="FOR ORUS REGISTRATION 09.24 - for resend "/>
    <m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s v="TRANSMITTED 10.28.2024 - JILL"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16"/>
    <x v="440"/>
    <x v="498"/>
    <s v="CRUZ"/>
    <d v="1996-07-02T00:00:00"/>
    <n v="9763865809"/>
    <s v="ruru.balatbat@gmail.com"/>
    <s v="YES"/>
    <s v="ORIGINAL NBI CLEARANCE SUBMITTED"/>
    <d v="2025-07-04T00:00:00"/>
    <d v="2024-07-18T00:00:00"/>
    <s v="YES"/>
    <d v="2024-07-04T00:00:00"/>
    <s v="NEGATIVE"/>
    <m/>
    <m/>
    <s v="COMPLETE"/>
    <s v="FIT TO WORK"/>
    <s v="ENDORSED "/>
    <s v="PENDING RESULT"/>
    <d v="2024-07-04T00:00:00"/>
    <m/>
    <s v="CIBI"/>
    <s v="ONLINE STATIC"/>
    <m/>
    <n v="248658502"/>
    <s v="ID"/>
    <m/>
    <n v="70260348742"/>
    <s v="ID"/>
    <m/>
    <n v="121317004575"/>
    <s v="ID"/>
    <m/>
    <n v="65431920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17"/>
    <x v="441"/>
    <x v="499"/>
    <s v="ROSARIO"/>
    <d v="2000-06-25T00:00:00"/>
    <n v="9467675728"/>
    <s v="baromedajianmaer@gmail.com"/>
    <s v="YES"/>
    <s v="ORIGINAL NBI CLEARANCE SUBMITTED"/>
    <d v="2025-07-08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49106561"/>
    <s v="MDR"/>
    <m/>
    <n v="70261449518"/>
    <s v="MDF"/>
    <m/>
    <n v="121320970629"/>
    <s v="TIN VERIFICATION"/>
    <m/>
    <n v="63744193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18"/>
    <x v="442"/>
    <x v="500"/>
    <s v="CUSTODIO"/>
    <d v="1972-12-23T00:00:00"/>
    <n v="9512451901"/>
    <s v="shinebernardo6@gmail.com"/>
    <s v="YES"/>
    <s v="ORIGINAL NBI CLEARANCE SUBMITTED"/>
    <d v="2025-06-26T00:00:00"/>
    <d v="2024-07-11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50635856"/>
    <s v="MDR"/>
    <m/>
    <n v="70262976333"/>
    <s v="MDF"/>
    <m/>
    <n v="121346039817"/>
    <s v="1904 FORM"/>
    <m/>
    <n v="64662823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19"/>
    <x v="443"/>
    <x v="501"/>
    <s v="JIMENEZ"/>
    <d v="1999-11-24T00:00:00"/>
    <n v="9653078824"/>
    <s v="francesbesa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7-04T00:00:00"/>
    <m/>
    <s v="CIBI"/>
    <s v="SS NUMBER SLIP"/>
    <m/>
    <n v="3497498390"/>
    <s v="ID"/>
    <m/>
    <n v="72509536989"/>
    <s v="MDF"/>
    <m/>
    <n v="121275091825"/>
    <s v="ORUS"/>
    <s v="DONE ORUS REGISTRATION "/>
    <n v="65353431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0"/>
    <x v="5"/>
    <s v="CLARK - VXP0007"/>
    <x v="0"/>
    <s v="ACCOUNT ASSOCIATE"/>
    <x v="0"/>
    <x v="26"/>
    <x v="1"/>
    <x v="24"/>
    <x v="520"/>
    <x v="116"/>
    <x v="502"/>
    <s v="MAGNO"/>
    <d v="2004-02-17T00:00:00"/>
    <n v="9282279045"/>
    <s v="andreilayluzbuan@gmail.com"/>
    <s v="YES"/>
    <s v="ORIGINAL NBI CLEARANCE SUBMITTED"/>
    <d v="2025-07-01T00:00:00"/>
    <d v="2024-07-12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206128"/>
    <s v="ID"/>
    <m/>
    <n v="72529896086"/>
    <s v="MDF"/>
    <m/>
    <n v="121344118562"/>
    <m/>
    <s v="FOR ORUS REGISTRATION 09.24 - for resend "/>
    <m/>
    <s v="N/A"/>
    <s v="N/A"/>
    <s v="N/A"/>
    <s v="N/A"/>
    <s v="N/A"/>
    <s v="N/A"/>
    <m/>
    <m/>
    <m/>
    <m/>
    <m/>
    <m/>
    <m/>
    <m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1"/>
    <x v="444"/>
    <x v="503"/>
    <s v="OCAMPO"/>
    <d v="2004-08-02T00:00:00"/>
    <n v="9933328688"/>
    <s v="riacalalang3@gmail.com"/>
    <s v="YES"/>
    <s v="ORIGINAL NBI CLEARANCE SUBMITTED"/>
    <d v="2025-07-12T00:00:00"/>
    <d v="2024-07-23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49428760"/>
    <s v="MDR"/>
    <m/>
    <n v="70262336911"/>
    <s v="MDF"/>
    <m/>
    <n v="121324331567"/>
    <s v="ORUS"/>
    <s v="DONE ORUS REGISTRATION"/>
    <n v="65378746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2"/>
    <x v="445"/>
    <x v="20"/>
    <s v="MANONDO"/>
    <d v="2003-10-24T00:00:00"/>
    <n v="9301697819"/>
    <s v="jaysonm.calatayud@gmail.com"/>
    <s v="YES"/>
    <s v="ORIGINAL NBI CLEARANCE SUBMITTED"/>
    <d v="2025-07-11T00:00:00"/>
    <d v="2024-07-11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52343285"/>
    <s v="ID"/>
    <m/>
    <n v="70262953643"/>
    <s v="MDF"/>
    <m/>
    <n v="121344970585"/>
    <s v="ORUS"/>
    <s v="DONE ORUS REGISTRATION"/>
    <n v="65410173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5, HRID COUNTERSIGN; P. 20 JO DATE FORMAT)"/>
    <s v="YES"/>
    <d v="2024-07-1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3"/>
    <x v="446"/>
    <x v="504"/>
    <s v="MONTILLA"/>
    <d v="1998-04-02T00:00:00"/>
    <n v="9469497071"/>
    <s v="raphymonts@gmail.com"/>
    <s v="YES"/>
    <s v="ORIGINAL NBI CLEARANCE SUBMITTED"/>
    <d v="2025-06-27T00:00:00"/>
    <d v="2024-06-27T00:00:00"/>
    <m/>
    <m/>
    <s v="NEGATIVE"/>
    <m/>
    <m/>
    <s v="COMPLETE"/>
    <s v="FIT TO WORK"/>
    <s v="ENDORSED "/>
    <s v="PENDING RESULT"/>
    <d v="2024-07-04T00:00:00"/>
    <m/>
    <s v="CIBI"/>
    <s v="SS NUMBER SLIP"/>
    <m/>
    <n v="3522756075"/>
    <s v="MDR"/>
    <m/>
    <n v="12515177963"/>
    <s v="MDF"/>
    <m/>
    <n v="121308806785"/>
    <s v="ORUS"/>
    <s v="DONE ORUS REGISTRATION"/>
    <n v="65351578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4"/>
    <x v="447"/>
    <x v="505"/>
    <s v="ADELA"/>
    <d v="1999-02-07T00:00:00"/>
    <n v="9560091857"/>
    <s v="adelajames11@gmail.com"/>
    <s v="YES"/>
    <s v="ORIGINAL NBI CLEARANCE SUBMITTED"/>
    <d v="2025-07-02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3509661785"/>
    <s v="ID"/>
    <m/>
    <n v="70511193107"/>
    <s v="ID"/>
    <m/>
    <n v="121287136015"/>
    <s v="TIN VERIFICATION SLIP"/>
    <m/>
    <n v="34652259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NAME AMENDMENT FOR VALIDATION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0"/>
    <x v="5"/>
    <s v="CLARK - VXP0007"/>
    <x v="0"/>
    <s v="ACCOUNT ASSOCIATE"/>
    <x v="0"/>
    <x v="26"/>
    <x v="1"/>
    <x v="24"/>
    <x v="525"/>
    <x v="77"/>
    <x v="506"/>
    <s v="VILLADAREZ"/>
    <d v="2006-04-01T00:00:00"/>
    <n v="9691667398"/>
    <s v="HexG59@gmail.com"/>
    <s v="YES"/>
    <s v="ORIGINAL NBI CLEARANCE SUBMITTED"/>
    <d v="2025-06-07T00:00:00"/>
    <d v="2024-06-21T00:00:00"/>
    <m/>
    <m/>
    <s v="NEGATIVE"/>
    <m/>
    <m/>
    <s v="COMPLETE"/>
    <s v="FIT TO WORK"/>
    <s v="ENDORSED "/>
    <s v="PENDING RESULT"/>
    <d v="2024-07-04T00:00:00"/>
    <m/>
    <s v="CIBI"/>
    <s v="SS NUMBER SLIP"/>
    <m/>
    <n v="252056909"/>
    <s v="ID"/>
    <m/>
    <n v="72506890242"/>
    <s v="MDF"/>
    <m/>
    <n v="121342857936"/>
    <m/>
    <s v="DUPLICATE - NEED TO VISIT BIR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201 LABEL CORRECTION EE. (P.15, HRID COUNTERSIGN"/>
    <s v="YES"/>
    <d v="2024-07-15T00:00:00"/>
    <m/>
    <m/>
    <s v="DONE AUDIT"/>
    <s v="INCOMPLETE - PERS"/>
    <s v="WITH FINDINGS"/>
    <m/>
    <m/>
    <n v="1"/>
    <n v="1"/>
    <n v="1"/>
    <n v="1"/>
    <n v="1"/>
    <n v="1"/>
    <n v="1"/>
    <n v="1"/>
    <n v="0"/>
    <n v="1"/>
    <n v="1"/>
    <n v="1"/>
    <n v="1"/>
    <n v="1"/>
    <n v="0"/>
    <n v="0"/>
    <m/>
    <x v="1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6"/>
    <x v="448"/>
    <x v="507"/>
    <s v="LICUP"/>
    <d v="2003-10-28T00:00:00"/>
    <n v="9922896235"/>
    <s v="rubylynpineda01@gmail.com"/>
    <s v="YES"/>
    <s v="ORIGINAL NBI CLEARANCE SUBMITTED"/>
    <d v="2025-07-08T00:00:00"/>
    <d v="2024-07-08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483064929"/>
    <s v="ID"/>
    <m/>
    <n v="72510322690"/>
    <s v="MDF"/>
    <m/>
    <n v="121246950908"/>
    <s v="ID"/>
    <m/>
    <n v="515049559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7"/>
    <x v="449"/>
    <x v="508"/>
    <s v="PEDRIÑA"/>
    <d v="2002-03-14T00:00:00"/>
    <n v="9066321511"/>
    <s v="mackygagaoin@gmail.com"/>
    <s v="YES"/>
    <s v="ORIGINAL NBI CLEARANCE SUBMITTED"/>
    <d v="2025-07-08T00:00:00"/>
    <d v="2024-07-08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500891907"/>
    <s v="MDR"/>
    <m/>
    <n v="70260683592"/>
    <s v="MDF"/>
    <m/>
    <n v="121278577499"/>
    <s v="ID"/>
    <m/>
    <n v="628269384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8"/>
    <x v="450"/>
    <x v="509"/>
    <s v="DELA PEÑA"/>
    <d v="2002-06-22T00:00:00"/>
    <n v="9066321511"/>
    <s v="jazner.maningding24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27188"/>
    <s v="MDR"/>
    <m/>
    <n v="12512952680"/>
    <s v="MDF"/>
    <m/>
    <n v="121344876821"/>
    <s v="ORUS"/>
    <s v="FOR ORUS REGISTRATION 07.05"/>
    <n v="65489642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29"/>
    <x v="231"/>
    <x v="510"/>
    <s v="CANONOY"/>
    <d v="2002-02-17T00:00:00"/>
    <n v="9084858242"/>
    <s v="kimverlykrismanuel@gmail.com"/>
    <s v="YES"/>
    <s v="ORIGINAL NBI CLEARANCE SUBMITTED"/>
    <d v="2025-06-11T00:00:00"/>
    <d v="2024-06-25T00:00:00"/>
    <m/>
    <m/>
    <s v="NEGATIVE"/>
    <m/>
    <m/>
    <s v="COMPLETE"/>
    <s v="FIT TO WORK"/>
    <s v="ENDORSED "/>
    <s v="PENDING RESULT"/>
    <d v="2024-07-04T00:00:00"/>
    <m/>
    <s v="CIBI"/>
    <s v="ONLINE STATIC"/>
    <m/>
    <n v="250842034"/>
    <s v="ID"/>
    <m/>
    <n v="72509437794"/>
    <s v="MDF"/>
    <m/>
    <n v="121335844026"/>
    <s v="DIGITAL TIN ID"/>
    <m/>
    <n v="65218797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0"/>
    <x v="451"/>
    <x v="511"/>
    <s v="MATEO"/>
    <d v="2002-10-11T00:00:00"/>
    <n v="9817709193"/>
    <s v="lheannemeca.00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42752"/>
    <s v="ID"/>
    <m/>
    <n v="70262962553"/>
    <s v="MDF"/>
    <m/>
    <n v="121345129038"/>
    <s v="1904 FORM"/>
    <m/>
    <n v="65292094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1"/>
    <x v="86"/>
    <x v="512"/>
    <s v="LIM"/>
    <d v="2003-07-14T00:00:00"/>
    <n v="9383837775"/>
    <s v="arvinjohn071@gmail.com"/>
    <s v="YES"/>
    <s v="ORIGINAL NBI CLEARANCE SUBMITTED"/>
    <d v="2025-07-15T00:00:00"/>
    <d v="2024-07-29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54465"/>
    <s v="ID"/>
    <m/>
    <n v="72502649028"/>
    <s v="MDF"/>
    <m/>
    <n v="121345014429"/>
    <s v="ti"/>
    <s v="DONE ORUS REGISTRATION"/>
    <n v="65398891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2"/>
    <x v="452"/>
    <x v="513"/>
    <s v="CRUZ"/>
    <d v="2003-08-22T00:00:00"/>
    <n v="9310034149"/>
    <s v="klarknuludd@gmail.com"/>
    <s v="YES"/>
    <s v="ORIGINAL NBI CLEARANCE SUBMITTED"/>
    <d v="2025-02-22T00:00:00"/>
    <d v="2024-02-22T00:00:00"/>
    <m/>
    <m/>
    <s v="NEGATIVE"/>
    <m/>
    <m/>
    <s v="COMPLETE"/>
    <s v="FIT TO WORK"/>
    <s v="ENDORSED "/>
    <s v="PENDING RESULT"/>
    <d v="2024-07-04T00:00:00"/>
    <m/>
    <s v="CIBI"/>
    <s v="REGISTRATION INFORMATION"/>
    <m/>
    <n v="250872334"/>
    <s v="ID"/>
    <m/>
    <n v="70262772339"/>
    <s v="MDF"/>
    <m/>
    <n v="121336230121"/>
    <s v="DIGITAL TIN ID"/>
    <m/>
    <n v="65047945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21, NO NAME, P. 29, JO DATE COUNTERSIGN, P.31, HIRING DATE COUNTERSIGN)"/>
    <s v="YES"/>
    <d v="2024-07-15T00:00:00"/>
    <m/>
    <m/>
    <s v="DONE AUDIT"/>
    <s v="INCOMPLETE - PERS"/>
    <s v="WITH FINDINGS"/>
    <m/>
    <m/>
    <n v="1"/>
    <n v="1"/>
    <n v="1"/>
    <n v="1"/>
    <n v="1"/>
    <n v="1"/>
    <n v="1"/>
    <n v="1"/>
    <n v="1"/>
    <n v="1"/>
    <n v="1"/>
    <n v="1"/>
    <n v="1"/>
    <n v="1"/>
    <n v="0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3"/>
    <x v="46"/>
    <x v="514"/>
    <s v="TOLENTINO"/>
    <d v="2003-01-06T00:00:00"/>
    <n v="9123768393"/>
    <s v="vladimarry56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7-04T00:00:00"/>
    <m/>
    <s v="CIBI"/>
    <s v="PERSONAL RECORD"/>
    <m/>
    <n v="252362787"/>
    <s v="MDR"/>
    <m/>
    <n v="72513410914"/>
    <s v="MDF"/>
    <m/>
    <n v="121345048633"/>
    <s v="1904 FORM"/>
    <m/>
    <n v="65311796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4"/>
    <x v="301"/>
    <x v="515"/>
    <s v="YABUT"/>
    <d v="2004-06-02T00:00:00"/>
    <n v="9502516804"/>
    <s v="cjreyes02062004@gmail.com"/>
    <s v="YES"/>
    <s v="ORIGINAL NBI CLEARANCE SUBMITTED"/>
    <d v="2025-07-10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413474"/>
    <s v="ID"/>
    <m/>
    <n v="70262976244"/>
    <s v="MDF"/>
    <m/>
    <n v="121346632456"/>
    <s v="ORUS"/>
    <s v="FOR ORUS REGISTRATION 07.05"/>
    <n v="65354902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5"/>
    <x v="453"/>
    <x v="516"/>
    <s v="-"/>
    <d v="2001-10-30T00:00:00"/>
    <n v="9535829758"/>
    <s v="johnkennethdapon@gmail.com"/>
    <s v="YES"/>
    <s v="ORIGINAL NBI CLEARANCE SUBMITTED"/>
    <d v="2025-07-11T00:00:00"/>
    <d v="2024-07-29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49821697"/>
    <s v="ID"/>
    <m/>
    <n v="70262548900"/>
    <s v="MDF"/>
    <m/>
    <n v="121326625519"/>
    <s v="ORUS"/>
    <s v="FOR ORUS REGISTRATION 07.09"/>
    <n v="654797423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6"/>
    <x v="454"/>
    <x v="214"/>
    <s v="FLORES"/>
    <d v="1995-11-16T00:00:00"/>
    <n v="9942815542"/>
    <s v="taguibaoerwin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85641"/>
    <s v="ID"/>
    <m/>
    <n v="70510549692"/>
    <s v="MDF"/>
    <m/>
    <n v="121177888457"/>
    <s v="TIN VERIFICATION SLIP"/>
    <m/>
    <n v="33121685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7"/>
    <x v="455"/>
    <x v="517"/>
    <s v="MAMARIL"/>
    <d v="2002-12-26T00:00:00"/>
    <n v="9603869815"/>
    <s v="tismogab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7-04T00:00:00"/>
    <m/>
    <s v="CIBI"/>
    <s v="PERSONAL RECORD"/>
    <m/>
    <n v="252097476"/>
    <s v="MDR"/>
    <m/>
    <n v="72507163638"/>
    <s v="MDF"/>
    <m/>
    <n v="121335575906"/>
    <s v="TIN VERIFICATION SLIP"/>
    <m/>
    <n v="6542183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8"/>
    <x v="456"/>
    <x v="428"/>
    <s v="BELTRAN"/>
    <d v="2005-08-14T00:00:00"/>
    <n v="9553913801"/>
    <s v="adrianvilla1408@gmail.com"/>
    <s v="YES"/>
    <s v="ORIGINAL NBI CLEARANCE SUBMITTED"/>
    <d v="2025-07-12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70216"/>
    <s v="MDR"/>
    <m/>
    <n v="72507434445"/>
    <s v="MDF"/>
    <m/>
    <n v="121345886011"/>
    <s v="DIGITAL TIN ID"/>
    <m/>
    <n v="65292311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Jul"/>
    <x v="18"/>
    <x v="24"/>
    <d v="2024-08-01T00:00:00"/>
    <n v="88"/>
    <s v=""/>
    <s v="MARIA PLATON"/>
    <n v="1"/>
    <x v="5"/>
    <s v="CLARK - VXP0007"/>
    <x v="0"/>
    <s v="ACCOUNT ASSOCIATE"/>
    <x v="0"/>
    <x v="26"/>
    <x v="1"/>
    <x v="24"/>
    <x v="539"/>
    <x v="256"/>
    <x v="518"/>
    <s v="SECCION"/>
    <d v="2001-02-02T00:00:00"/>
    <n v="9763717808"/>
    <s v="jaderonanvillegas@gmail.com"/>
    <s v="YES"/>
    <s v="ORIGINAL NBI CLEARANCE SUBMITTED"/>
    <d v="2025-07-08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503253791"/>
    <s v="MDR"/>
    <m/>
    <n v="70262933596"/>
    <s v="MDF"/>
    <m/>
    <n v="121343734333"/>
    <s v="ORUS"/>
    <s v="DONE ORUS REGISTRATION"/>
    <n v="65352791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0"/>
    <x v="457"/>
    <x v="519"/>
    <s v="VIVAR"/>
    <d v="2001-12-05T00:00:00"/>
    <n v="9218455648"/>
    <s v="josephcrisostomo231@gmail.com"/>
    <s v="YES"/>
    <s v="ORIGINAL NBI CLEARANCE SUBMITTED"/>
    <d v="2025-06-20T00:00:00"/>
    <d v="2024-06-25T00:00:00"/>
    <m/>
    <m/>
    <s v="NEGATIVE"/>
    <m/>
    <m/>
    <s v="COMPLETE"/>
    <s v="FIT TO WORK"/>
    <s v="ENDORSED "/>
    <s v="PENDING RESULT"/>
    <d v="2024-07-11T00:00:00"/>
    <m/>
    <s v="CIBI"/>
    <s v="SS NUMBER SLIP"/>
    <m/>
    <n v="3518542264"/>
    <s v="ID"/>
    <m/>
    <n v="212502044580"/>
    <s v="MDF"/>
    <m/>
    <n v="121296639664"/>
    <s v="ID"/>
    <m/>
    <n v="35950096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1"/>
    <x v="458"/>
    <x v="520"/>
    <s v="SIBULO"/>
    <d v="2002-05-30T00:00:00"/>
    <n v="9633095782"/>
    <s v="it.catherinemaeledesma@gmail.com"/>
    <s v="YES"/>
    <s v="ORIGINAL NBI CLEARANCE SUBMITTED"/>
    <d v="2025-06-20T00:00:00"/>
    <d v="2024-07-02T00:00:00"/>
    <s v="N/A"/>
    <s v="N/A"/>
    <s v="NEGATIVE"/>
    <m/>
    <m/>
    <s v="COMPLETE"/>
    <s v="FIT TO WORK"/>
    <s v="ENDORSED "/>
    <s v="PENDING RESULT"/>
    <d v="2024-07-11T00:00:00"/>
    <m/>
    <s v="CIBI"/>
    <s v="PERSONAL RECORD"/>
    <m/>
    <n v="252251623"/>
    <s v="ID"/>
    <m/>
    <n v="72504065988"/>
    <s v="MDF"/>
    <m/>
    <n v="121344270265"/>
    <s v="ORUS"/>
    <m/>
    <n v="65464281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2"/>
    <x v="459"/>
    <x v="521"/>
    <s v="MIRANDA"/>
    <d v="2004-01-10T00:00:00"/>
    <n v="9816947098"/>
    <s v="letristtercenio@gmail.com"/>
    <s v="YES"/>
    <s v="ORIGINAL NBI CLEARANCE SUBMITTED"/>
    <d v="2025-06-24T00:00:00"/>
    <d v="2024-07-08T00:00:00"/>
    <m/>
    <m/>
    <s v="NEGATIVE"/>
    <m/>
    <m/>
    <s v="COMPLETE"/>
    <s v="FIT TO WORK"/>
    <s v="ENDORSED "/>
    <s v="PENDING RESULT"/>
    <d v="2024-07-11T00:00:00"/>
    <m/>
    <s v="CIBI"/>
    <s v="E - FORM"/>
    <m/>
    <n v="252255742"/>
    <s v="ID"/>
    <m/>
    <n v="72503104645"/>
    <s v="MDF"/>
    <m/>
    <n v="121344606109"/>
    <s v="DIGITAL TIN ID"/>
    <s v="FOR ORUS REGISTRATION 07.16"/>
    <n v="654535810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3"/>
    <x v="237"/>
    <x v="522"/>
    <s v="HERNANDEZ"/>
    <d v="2002-02-28T00:00:00"/>
    <n v="9959869087"/>
    <s v="tolentino02ivan@gmail.com"/>
    <s v="YES"/>
    <s v="ORIGINAL NBI CLEARANCE SUBMITTED"/>
    <d v="2025-04-05T00:00:00"/>
    <d v="2024-04-08T00:00:00"/>
    <s v="N/A"/>
    <s v="N/A"/>
    <s v="NEGATIVE"/>
    <m/>
    <m/>
    <s v="COMPLETE"/>
    <s v="FIT TO WORK"/>
    <s v="ENDORSED "/>
    <s v="PENDING RESULT"/>
    <d v="2024-07-11T00:00:00"/>
    <m/>
    <s v="CIBI"/>
    <s v="PERSONAL RECORD"/>
    <m/>
    <n v="3516938003"/>
    <s v="ID"/>
    <m/>
    <n v="70261027680"/>
    <s v="MDF"/>
    <m/>
    <n v="121296620403"/>
    <s v="ID"/>
    <m/>
    <n v="607262671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4"/>
    <x v="460"/>
    <x v="523"/>
    <s v="AVILLA"/>
    <d v="1999-11-05T00:00:00"/>
    <n v="9606359915"/>
    <s v="kyleavilla30@gmail.com"/>
    <s v="YES"/>
    <s v="ORIGINAL NBI CLEARANCE SUBMITTED"/>
    <d v="2025-07-03T00:00:00"/>
    <d v="2024-07-03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371121"/>
    <s v="MDR"/>
    <m/>
    <n v="72512768513"/>
    <s v="MDF"/>
    <m/>
    <n v="121345418086"/>
    <s v="ORUS"/>
    <s v="FOR ORUS REGISTRATION 07.16"/>
    <n v="6556712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10, JO DATE)"/>
    <s v="YES"/>
    <d v="2024-07-19T00:00:00"/>
    <m/>
    <m/>
    <s v="DONE AUDIT"/>
    <s v="ENDORSED TO HRIS"/>
    <s v="WITH FINDINGS"/>
    <s v="10.02.24 - MS.BELLE"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5"/>
    <x v="461"/>
    <x v="524"/>
    <s v="DELA CRUZ"/>
    <d v="2001-11-24T00:00:00"/>
    <n v="9159642985"/>
    <s v="lailannydsuyom@gmail.com"/>
    <s v="YES"/>
    <s v="ORIGINAL NBI CLEARANCE SUBMITTED"/>
    <d v="2025-07-08T00:00:00"/>
    <d v="2024-07-08T00:00:00"/>
    <s v="N/A"/>
    <s v="N/A"/>
    <s v="NEGATIVE"/>
    <m/>
    <m/>
    <s v="COMPLETE"/>
    <s v="FIT TO WORK"/>
    <s v="ENDORSED "/>
    <s v="PENDING RESULT"/>
    <d v="2024-07-11T00:00:00"/>
    <m/>
    <s v="CIBI"/>
    <s v="SS NUMBER SLIP"/>
    <m/>
    <n v="252051124"/>
    <s v="ID"/>
    <m/>
    <n v="70262937419"/>
    <s v="MDF"/>
    <m/>
    <n v="121343485364"/>
    <s v="ORUS"/>
    <s v="FOR ORUS REGISTRATION 07.16"/>
    <n v="65453628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6"/>
    <x v="462"/>
    <x v="525"/>
    <s v="BIE"/>
    <d v="2001-01-24T00:00:00"/>
    <n v="9206240151"/>
    <s v="lmalajar01@gmail.com"/>
    <s v="YES"/>
    <s v="ORIGINAL NBI CLEARANCE SUBMITTED"/>
    <d v="2025-07-08T00:00:00"/>
    <d v="2024-07-08T00:00:00"/>
    <s v="N/A"/>
    <s v="N/A"/>
    <s v="NEGATIVE"/>
    <m/>
    <m/>
    <s v="COMPLETE"/>
    <s v="FIT TO WORK"/>
    <s v="ENDORSED "/>
    <s v="PENDING RESULT"/>
    <d v="2024-07-11T00:00:00"/>
    <m/>
    <s v="CIBI"/>
    <s v="SS NUMBER SLIP"/>
    <m/>
    <n v="3481632780"/>
    <s v="ID"/>
    <m/>
    <n v="90256527625"/>
    <s v="MDF"/>
    <m/>
    <n v="121242865495"/>
    <s v="ID"/>
    <m/>
    <n v="51321335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0"/>
    <x v="5"/>
    <s v="CLARK -VXP0091"/>
    <x v="0"/>
    <s v="ACCOUNT ASSOCIATE"/>
    <x v="0"/>
    <x v="27"/>
    <x v="0"/>
    <x v="25"/>
    <x v="547"/>
    <x v="463"/>
    <x v="526"/>
    <s v="TASAN"/>
    <d v="2001-09-19T00:00:00"/>
    <n v="9454084492"/>
    <s v="jamaelgama.bsbio@gmail.com"/>
    <s v="YES"/>
    <s v="ORIGINAL NBI CLEARANCE SUBMITTED"/>
    <d v="2025-07-01T00:00:00"/>
    <d v="2024-07-0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346444"/>
    <s v="ID"/>
    <m/>
    <n v="70262934169"/>
    <s v="MDF"/>
    <m/>
    <n v="121345727695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8"/>
    <x v="464"/>
    <x v="527"/>
    <s v="FLORES"/>
    <d v="2002-12-20T00:00:00"/>
    <n v="9507682845"/>
    <s v="joytuscano52@gmail.com"/>
    <s v="YES"/>
    <s v="ORIGINAL NBI CLEARANCE SUBMITTED"/>
    <d v="2025-06-20T00:00:00"/>
    <d v="2024-07-0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131490550"/>
    <s v="ID"/>
    <m/>
    <n v="42513960454"/>
    <s v="MDF"/>
    <m/>
    <n v="121326361206"/>
    <s v="ID"/>
    <m/>
    <n v="63232287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49"/>
    <x v="465"/>
    <x v="528"/>
    <s v="SALVADOR"/>
    <d v="2002-01-05T00:00:00"/>
    <n v="9275829554"/>
    <s v="angeljajavier05@gmail.com"/>
    <s v="YES"/>
    <s v="ORIGINAL NBI CLEARANCE SUBMITTED"/>
    <d v="2025-06-27T00:00:00"/>
    <d v="2025-07-10T00:00:00"/>
    <s v="N/A"/>
    <s v="N/A"/>
    <s v="NEGATIVE"/>
    <m/>
    <m/>
    <s v="COMPLETE"/>
    <s v="FIT TO WORK"/>
    <s v="ENDORSED "/>
    <s v="PENDING RESULT"/>
    <d v="2024-07-11T00:00:00"/>
    <m/>
    <s v="CIBI"/>
    <s v="E - FORM"/>
    <m/>
    <n v="252204557"/>
    <s v="ID"/>
    <m/>
    <n v="72513281928"/>
    <s v="MDF"/>
    <m/>
    <n v="121344329765"/>
    <s v="DIGITAL TIN ID"/>
    <m/>
    <n v="65240592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0"/>
    <x v="466"/>
    <x v="529"/>
    <s v="DOMINGO"/>
    <d v="1993-10-01T00:00:00"/>
    <n v="9361486915"/>
    <s v="mcmones.01@gmail.com"/>
    <s v="YES"/>
    <s v="ORIGINAL NBI CLEARANCE SUBMITTED"/>
    <d v="2025-07-10T00:00:00"/>
    <d v="2024-07-26T00:00:00"/>
    <m/>
    <m/>
    <s v="NEGATIVE"/>
    <m/>
    <m/>
    <s v="COMPLETE"/>
    <s v="FIT TO WORK"/>
    <s v="ENDORSED "/>
    <s v="PENDING RESULT"/>
    <d v="2024-07-11T00:00:00"/>
    <m/>
    <s v="CIBI"/>
    <s v="ONLINE STATIC"/>
    <m/>
    <n v="3491524859"/>
    <s v="MDF"/>
    <m/>
    <n v="10265679302"/>
    <s v="MDF"/>
    <m/>
    <n v="121266546394"/>
    <s v="ID"/>
    <m/>
    <n v="335631358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1"/>
    <x v="274"/>
    <x v="530"/>
    <s v="BADRINA"/>
    <d v="2001-02-26T00:00:00"/>
    <n v="9354686632"/>
    <s v="mae221806@gmail.com"/>
    <s v="YES"/>
    <s v="ORIGINAL NBI CLEARANCE SUBMITTED"/>
    <d v="2025-07-05T00:00:00"/>
    <d v="2024-07-15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3516168925"/>
    <s v="ID"/>
    <m/>
    <n v="72506128529"/>
    <s v="MDF"/>
    <m/>
    <n v="121323302068"/>
    <s v="ORUS"/>
    <m/>
    <n v="64685901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P.1 &amp; 3, RE-PRINT ADDRESS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2"/>
    <x v="254"/>
    <x v="531"/>
    <s v="SORIANO"/>
    <d v="2001-08-28T00:00:00"/>
    <n v="9604010871"/>
    <s v="iraeunese.salvador.s@gmail.com"/>
    <s v="YES"/>
    <s v="ORIGINAL NBI CLEARANCE SUBMITTED"/>
    <d v="2025-07-05T00:00:00"/>
    <d v="2024-07-22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525089341"/>
    <s v="ID"/>
    <m/>
    <n v="212502155307"/>
    <s v="MDF"/>
    <m/>
    <n v="121318612867"/>
    <s v="ID"/>
    <m/>
    <n v="62889367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3"/>
    <x v="467"/>
    <x v="532"/>
    <s v="RAMOS"/>
    <d v="2000-10-25T00:00:00"/>
    <n v="9359769953"/>
    <s v="Jayzonmiclat123@gmail.com"/>
    <s v="YES"/>
    <s v="ORIGINAL NBI CLEARANCE SUBMITTED"/>
    <d v="2025-07-10T00:00:00"/>
    <d v="2024-07-10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491499272"/>
    <s v="ID"/>
    <m/>
    <n v="70259960469"/>
    <s v="MDF"/>
    <m/>
    <n v="121255154949"/>
    <s v="ID"/>
    <m/>
    <n v="51466299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4"/>
    <x v="468"/>
    <x v="533"/>
    <s v="MAGCALAS"/>
    <d v="2002-06-23T00:00:00"/>
    <n v="9657145619"/>
    <s v="gaelmagcalas@gmail.com"/>
    <s v="YES"/>
    <s v="ORIGINAL NBI CLEARANCE SUBMITTED"/>
    <d v="2025-07-11T00:00:00"/>
    <d v="2024-07-1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65040"/>
    <s v="MDR"/>
    <m/>
    <n v="72504445020"/>
    <s v="MDF"/>
    <m/>
    <n v="121345600396"/>
    <s v="DIGITAL TIN ID"/>
    <s v="FOR ORUS REGISTRATION 07.16"/>
    <n v="65463683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0, JO DATE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5"/>
    <x v="376"/>
    <x v="534"/>
    <s v="LACSINA"/>
    <d v="2002-03-02T00:00:00"/>
    <n v="9629398329"/>
    <s v="dionisiojayceljoy@gmail.com"/>
    <s v="YES"/>
    <s v="ORIGINAL NBI CLEARANCE SUBMITTED"/>
    <d v="2025-07-11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54792"/>
    <s v="ID"/>
    <m/>
    <n v="72508056363"/>
    <s v="MDF"/>
    <m/>
    <n v="121345814096"/>
    <s v="ORUS"/>
    <s v="FOR ORUS REGISTRATION 08.13 "/>
    <n v="6545426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6"/>
    <x v="329"/>
    <x v="535"/>
    <s v="SALVADOR"/>
    <d v="2003-02-17T00:00:00"/>
    <n v="9925687365"/>
    <s v="tryshaem@gmail.com"/>
    <s v="YES"/>
    <s v="ORIGINAL NBI CLEARANCE SUBMITTED"/>
    <d v="2025-07-17T00:00:00"/>
    <d v="2024-07-31T00:00:00"/>
    <m/>
    <m/>
    <s v="NEGATIVE"/>
    <m/>
    <m/>
    <s v="COMPLETE"/>
    <s v="FIT TO WORK"/>
    <s v="ENDORSED "/>
    <s v="PENDING RESULT"/>
    <d v="2024-07-11T00:00:00"/>
    <m/>
    <s v="CIBI"/>
    <s v="SS NUMBER SLIP"/>
    <m/>
    <n v="252456460"/>
    <s v="ID"/>
    <m/>
    <n v="72503222818"/>
    <s v="MDF"/>
    <m/>
    <n v="121345763387"/>
    <s v="DIGITAL TIN ID"/>
    <s v="FOR ORUS REGISTRATION 07.16"/>
    <n v="65454585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7"/>
    <x v="255"/>
    <x v="536"/>
    <s v="GUZMAN"/>
    <d v="2001-09-06T00:00:00"/>
    <n v="9187751182"/>
    <s v="nicollecarlos06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29662"/>
    <s v="MDR"/>
    <m/>
    <n v="72512202870"/>
    <s v="MDF"/>
    <m/>
    <n v="121345394166"/>
    <s v="DIGITAL TIN ID"/>
    <s v="FOR ORUS REGISTRATION 07.16"/>
    <n v="65527172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8"/>
    <x v="447"/>
    <x v="537"/>
    <s v="DIZON"/>
    <d v="2001-10-06T00:00:00"/>
    <n v="9532106092"/>
    <s v="jasdj1006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63987"/>
    <s v="ID"/>
    <m/>
    <n v="72507906711"/>
    <s v="MDF"/>
    <m/>
    <n v="121345734789"/>
    <s v="ORUS"/>
    <s v="FOR ORUS REGISTRATION 07.16"/>
    <n v="65463046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59"/>
    <x v="469"/>
    <x v="538"/>
    <s v="SILAWAN"/>
    <d v="2002-06-16T00:00:00"/>
    <n v="9156124275"/>
    <s v="demiwork16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1T00:00:00"/>
    <m/>
    <s v="CIBI"/>
    <s v="E - FORM"/>
    <m/>
    <n v="252236295"/>
    <s v="MDR"/>
    <m/>
    <n v="50259746679"/>
    <s v="MDF"/>
    <m/>
    <n v="121345286014"/>
    <s v="ID"/>
    <s v="FOR ORUS REGISTRATION 07.16"/>
    <n v="6539084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60"/>
    <x v="470"/>
    <x v="539"/>
    <s v="-"/>
    <d v="2002-01-04T00:00:00"/>
    <n v="9186710322"/>
    <s v="mmanuzon44@gmail.com"/>
    <s v="YES"/>
    <s v="ORIGINAL NBI CLEARANCE SUBMITTED"/>
    <d v="2025-07-12T00:00:00"/>
    <d v="2024-07-12T00:00:00"/>
    <s v="YES"/>
    <d v="2024-07-11T00:00:00"/>
    <s v="NEGATIVE"/>
    <m/>
    <m/>
    <s v="COMPLETE"/>
    <s v="FIT TO WORK"/>
    <s v="ENDORSED "/>
    <s v="PENDING RESULT"/>
    <d v="2024-07-11T00:00:00"/>
    <m/>
    <s v="CIBI"/>
    <s v="E - FORM"/>
    <m/>
    <n v="250445428"/>
    <s v="MDR"/>
    <m/>
    <n v="70262608156"/>
    <s v="MDF"/>
    <m/>
    <n v="121332299372"/>
    <s v="TIN VERIFICATION SLIP"/>
    <m/>
    <n v="647421225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EE. (P.10, JO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61"/>
    <x v="223"/>
    <x v="540"/>
    <s v="ALKUINO"/>
    <d v="2000-04-25T00:00:00"/>
    <n v="9167729752"/>
    <s v="japhetjimalkuino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3493256714"/>
    <s v="ID"/>
    <m/>
    <n v="70260336426"/>
    <s v="MDF"/>
    <m/>
    <n v="121269577178"/>
    <s v="TIN VERIFICATION SLIP"/>
    <m/>
    <n v="36504237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0, JO DATE FORMAT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0"/>
    <x v="5"/>
    <s v="CLARK -VXP0091"/>
    <x v="0"/>
    <s v="ACCOUNT ASSOCIATE"/>
    <x v="0"/>
    <x v="27"/>
    <x v="0"/>
    <x v="25"/>
    <x v="562"/>
    <x v="228"/>
    <x v="541"/>
    <s v="MONTOYA"/>
    <d v="2003-11-29T00:00:00"/>
    <n v="9922151528"/>
    <s v="ruizrussel1129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11T00:00:00"/>
    <m/>
    <s v="CIBI"/>
    <s v="SS NUMBER SLIP"/>
    <m/>
    <n v="252473595"/>
    <s v="ID"/>
    <m/>
    <n v="72507436693"/>
    <m/>
    <m/>
    <m/>
    <s v="DIGITAL TIN ID"/>
    <s v="FOR ORUS REGISTRATION 07.16"/>
    <n v="654532323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x v="1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63"/>
    <x v="471"/>
    <x v="542"/>
    <s v="ANCHETA"/>
    <d v="1999-04-28T00:00:00"/>
    <n v="9675725541"/>
    <s v="romansawal28@gmail.com"/>
    <s v="YES"/>
    <s v="ORIGINAL NBI CLEARANCE SUBMITTED"/>
    <d v="2025-07-15T00:00:00"/>
    <d v="2024-07-15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505539374"/>
    <s v="MDR"/>
    <m/>
    <n v="72509150657"/>
    <s v="MDF"/>
    <m/>
    <n v="121283265903"/>
    <s v="ID"/>
    <m/>
    <n v="77615084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5, HRID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19"/>
    <x v="25"/>
    <d v="2024-08-08T00:00:00"/>
    <n v="81"/>
    <s v=""/>
    <s v="MARIA PLATON"/>
    <n v="1"/>
    <x v="5"/>
    <s v="CLARK -VXP0091"/>
    <x v="0"/>
    <s v="ACCOUNT ASSOCIATE"/>
    <x v="0"/>
    <x v="27"/>
    <x v="0"/>
    <x v="25"/>
    <x v="564"/>
    <x v="472"/>
    <x v="543"/>
    <s v="VERAÑO"/>
    <d v="2001-06-07T00:00:00"/>
    <n v="9269538602"/>
    <s v="vhinzmaniti0607@gmail.com"/>
    <s v="YES"/>
    <s v="ORIGINAL NBI CLEARANCE SUBMITTED"/>
    <d v="2025-07-26T00:00:00"/>
    <d v="2024-07-3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47276396"/>
    <s v="MDR"/>
    <m/>
    <n v="72508509422"/>
    <s v="MDF"/>
    <m/>
    <n v="121304857040"/>
    <s v="ORUS"/>
    <s v="FOR ORUS REGISTRATION 07.16"/>
    <n v="655164534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3, RECRUITERS SIGN"/>
    <s v="YES"/>
    <d v="2024-07-23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65"/>
    <x v="322"/>
    <x v="544"/>
    <s v="BALANON"/>
    <d v="1995-07-15T00:00:00"/>
    <n v="9279793809"/>
    <s v="snapitsbars@gmail.com"/>
    <s v="YES"/>
    <s v="ORIGINAL NBI CLEARANCE SUBMITTED"/>
    <d v="2024-12-22T00:00:00"/>
    <d v="2023-12-22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244326595"/>
    <s v="ID"/>
    <m/>
    <n v="20267299243"/>
    <s v="MDF"/>
    <m/>
    <n v="121223795247"/>
    <s v="TIN VERIFICATION SLIP"/>
    <m/>
    <n v="357676361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66"/>
    <x v="473"/>
    <x v="220"/>
    <s v="ALAGA"/>
    <d v="1998-01-27T00:00:00"/>
    <n v="9353147095"/>
    <s v="florianaborrico@gmail.com"/>
    <s v="YES"/>
    <s v="ORIGINAL NBI CLEARANCE SUBMITTED"/>
    <d v="2025-02-12T00:00:00"/>
    <d v="2024-02-12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645153781"/>
    <s v="ID"/>
    <m/>
    <n v="12554352810"/>
    <s v="MDF"/>
    <m/>
    <n v="121311863570"/>
    <s v="ORUS"/>
    <s v="FOR ORUS REGISTRATION 07.24"/>
    <n v="73396750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67"/>
    <x v="474"/>
    <x v="545"/>
    <s v="GATCHALIAN"/>
    <d v="2003-11-01T00:00:00"/>
    <n v="9619598933"/>
    <s v="eazelcangco@gmail.com"/>
    <s v="YES"/>
    <s v="ORIGINAL NBI CLEARANCE SUBMITTED"/>
    <d v="2025-07-19T00:00:00"/>
    <d v="2024-07-19T00:00:00"/>
    <s v="YES"/>
    <d v="2025-07-18T00:00:00"/>
    <s v="NEGATIVE"/>
    <m/>
    <m/>
    <s v="COMPLETE"/>
    <s v="FIT TO WORK"/>
    <s v="ENDORSED "/>
    <s v="PENDING RESULT"/>
    <d v="2024-07-18T00:00:00"/>
    <m/>
    <s v="CIBI"/>
    <s v="PERSONAL RECORD"/>
    <m/>
    <n v="246942236"/>
    <s v="ID"/>
    <m/>
    <n v="72507045406"/>
    <s v="MDF"/>
    <m/>
    <n v="12130121439"/>
    <s v="ID"/>
    <m/>
    <n v="654311688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1"/>
    <s v="ACCOUNT ASSOCIATE"/>
    <x v="0"/>
    <x v="28"/>
    <x v="0"/>
    <x v="26"/>
    <x v="568"/>
    <x v="475"/>
    <x v="546"/>
    <s v="-"/>
    <d v="2003-01-25T00:00:00"/>
    <n v="9275403374"/>
    <s v="szchescapia.0415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503550371"/>
    <s v="ID"/>
    <m/>
    <n v="32531084151"/>
    <s v="MDF"/>
    <m/>
    <n v="121302944065"/>
    <s v="ID"/>
    <m/>
    <n v="64512415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EMAIL -10.22.2024 - JILL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69"/>
    <x v="476"/>
    <x v="547"/>
    <s v="PAULINO"/>
    <d v="1992-12-13T00:00:00"/>
    <n v="9764189031"/>
    <s v="reynaldjohn@live.com"/>
    <s v="YES"/>
    <s v="ORIGINAL NBI CLEARANCE SUBMITTED"/>
    <d v="2025-06-06T00:00:00"/>
    <d v="2024-07-09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123180218"/>
    <s v="ID"/>
    <m/>
    <n v="60252823118"/>
    <s v="MDF"/>
    <m/>
    <n v="121099654692"/>
    <s v="DIGITAL TIN ID"/>
    <m/>
    <n v="31562911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0"/>
    <x v="477"/>
    <x v="548"/>
    <s v="BALINGIT"/>
    <d v="2002-03-20T00:00:00"/>
    <n v="9517571678"/>
    <s v="corditadariel20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3499616507"/>
    <s v="ID"/>
    <m/>
    <n v="70260610013"/>
    <s v="MDF"/>
    <m/>
    <n v="121277323932"/>
    <s v="ID"/>
    <m/>
    <n v="64527131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1"/>
    <x v="478"/>
    <x v="549"/>
    <s v="TIMPUG"/>
    <d v="2002-06-13T00:00:00"/>
    <n v="9105022309"/>
    <s v="dianarose.t.delarna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252454815"/>
    <s v="MDR"/>
    <m/>
    <n v="72509710865"/>
    <s v="MDF"/>
    <m/>
    <n v="121345780305"/>
    <s v="ID"/>
    <s v="FOR ORUS REGISTRATION 07.24"/>
    <n v="65448922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2"/>
    <x v="479"/>
    <x v="550"/>
    <s v="TIOMICO"/>
    <d v="1978-03-14T00:00:00"/>
    <n v="9942517987"/>
    <s v="christy.diamse0314@yahoo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217767712"/>
    <s v="MDR"/>
    <m/>
    <n v="70503114494"/>
    <s v="MDF"/>
    <m/>
    <n v="140000581517"/>
    <s v="ORUS"/>
    <m/>
    <n v="223442706"/>
    <s v="N/A"/>
    <s v="N/A"/>
    <s v="N/A"/>
    <s v="N/A"/>
    <s v="N/A"/>
    <s v="N/A"/>
    <m/>
    <m/>
    <m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EE. (13, JO DATE COUNTERSIGN,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3"/>
    <x v="480"/>
    <x v="551"/>
    <s v="PUNZALAN"/>
    <d v="2003-10-08T00:00:00"/>
    <n v="9759652811"/>
    <s v="rencegamboa.becquerel@gmail.com"/>
    <s v="YES"/>
    <s v="ORIGINAL NBI CLEARANCE SUBMITTED"/>
    <d v="2024-07-19T00:00:00"/>
    <d v="2025-08-02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49633380"/>
    <s v="ID"/>
    <m/>
    <n v="70262403163"/>
    <s v="MP2"/>
    <m/>
    <n v="121325509886"/>
    <s v="TIN VERIFICATION SLIP"/>
    <m/>
    <n v="63216332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0"/>
    <x v="5"/>
    <s v="CLARK -VXP0091"/>
    <x v="1"/>
    <s v="ACCOUNT ASSOCIATE"/>
    <x v="0"/>
    <x v="28"/>
    <x v="0"/>
    <x v="26"/>
    <x v="574"/>
    <x v="481"/>
    <x v="552"/>
    <s v="LUGUE"/>
    <d v="1999-11-27T00:00:00"/>
    <n v="9502966179"/>
    <s v="isaishedda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478551337"/>
    <m/>
    <m/>
    <m/>
    <m/>
    <m/>
    <m/>
    <s v="TIN VERIFICATION SLIP"/>
    <m/>
    <n v="35025644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28T00:00:00"/>
    <m/>
    <n v="1"/>
    <n v="1"/>
    <n v="1"/>
    <n v="1"/>
    <n v="1"/>
    <n v="1"/>
    <n v="0"/>
    <n v="0"/>
    <n v="1"/>
    <n v="1"/>
    <n v="1"/>
    <n v="0"/>
    <n v="1"/>
    <n v="1"/>
    <n v="1"/>
    <n v="0"/>
    <m/>
    <x v="2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5"/>
    <x v="482"/>
    <x v="553"/>
    <s v="DIZON"/>
    <d v="1999-04-05T00:00:00"/>
    <n v="9078914988"/>
    <s v="dizonana667@gmail.com"/>
    <s v="YES"/>
    <s v="ORIGINAL NBI CLEARANCE SUBMITTED"/>
    <d v="2025-06-28T00:00:00"/>
    <d v="2024-07-11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464923050"/>
    <s v="ID"/>
    <m/>
    <n v="70258292012"/>
    <s v="MDF"/>
    <m/>
    <n v="121190414824"/>
    <s v="ID"/>
    <m/>
    <n v="351546158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6"/>
    <x v="483"/>
    <x v="289"/>
    <s v="ROMAN"/>
    <d v="1987-10-16T00:00:00"/>
    <n v="9494172001"/>
    <s v="khekz1016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R1A"/>
    <s v="NEED TO UPDATE SS PROOF - MIDDLE NAME"/>
    <n v="248333940"/>
    <s v="ID"/>
    <s v="NEED TO UPDATELASTNAME  TO MARRIED"/>
    <n v="70255439950"/>
    <s v="MDF"/>
    <s v="NEED TO UPDATELASTNAME  TO MARRIED"/>
    <n v="121313631373"/>
    <s v="1904 FORM"/>
    <m/>
    <n v="743135589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7"/>
    <x v="484"/>
    <x v="554"/>
    <s v="EDUARDO"/>
    <d v="2001-07-28T00:00:00"/>
    <n v="9678317521"/>
    <s v="johnolalia28@gmail.com"/>
    <s v="YES"/>
    <s v="ORIGINAL NBI CLEARANCE SUBMITTED"/>
    <d v="2025-07-01T00:00:00"/>
    <d v="2024-07-01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403714"/>
    <s v="ID"/>
    <m/>
    <n v="210259143602"/>
    <s v="MDF"/>
    <m/>
    <n v="121345217875"/>
    <s v="1904 FORM"/>
    <m/>
    <n v="65332990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15&amp;29, HRID, P. 31, HIRING DATE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8"/>
    <x v="485"/>
    <x v="378"/>
    <s v="PAMINTUAN"/>
    <d v="2001-11-30T00:00:00"/>
    <n v="9761460941"/>
    <s v="princesspabalan1@gmail.com"/>
    <s v="YES"/>
    <s v="ORIGINAL NBI CLEARANCE SUBMITTED"/>
    <d v="2025-07-22T00:00:00"/>
    <d v="2024-07-22T00:00:00"/>
    <s v="YES"/>
    <s v="07/218/2025"/>
    <s v="NEGATIVE"/>
    <m/>
    <m/>
    <s v="COMPLETE"/>
    <s v="FIT TO WORK"/>
    <s v="ENDORSED "/>
    <s v="PENDING RESULT"/>
    <d v="2024-07-18T00:00:00"/>
    <m/>
    <s v="CIBI"/>
    <s v="PERSONAL RECORD"/>
    <m/>
    <n v="252555798"/>
    <s v="ID"/>
    <m/>
    <n v="70262991146"/>
    <s v="MDF"/>
    <m/>
    <n v="121346575739"/>
    <s v="1904 FORM"/>
    <s v="FOR ORUS REGISTRATION 07.24"/>
    <n v="654826320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79"/>
    <x v="486"/>
    <x v="555"/>
    <s v="METRAN"/>
    <d v="1998-04-07T00:00:00"/>
    <n v="9858426830"/>
    <s v="dondaniel982@gmail.com"/>
    <s v="YES"/>
    <s v="ORIGINAL NBI CLEARANCE SUBMITTED"/>
    <d v="2025-07-12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240666729"/>
    <s v="ID"/>
    <m/>
    <n v="70257988609"/>
    <s v="MDF"/>
    <m/>
    <n v="121181508498"/>
    <s v="TIN VERIFICATION SLIP"/>
    <m/>
    <n v="74145456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0"/>
    <x v="487"/>
    <x v="556"/>
    <s v="MANIPON"/>
    <d v="2002-11-02T00:00:00"/>
    <n v="9810579505"/>
    <s v="angelinepena092@gmail.com"/>
    <s v="YES"/>
    <s v="ORIGINAL NBI CLEARANCE SUBMITTED"/>
    <d v="2025-07-17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48486570"/>
    <s v="MDR"/>
    <m/>
    <n v="72521253704"/>
    <s v="MDF"/>
    <m/>
    <n v="121315028587"/>
    <s v="TIN VERIFICATION SLIP"/>
    <m/>
    <n v="6216722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0"/>
    <x v="5"/>
    <s v="CLARK -VXP0091"/>
    <x v="0"/>
    <s v="ACCOUNT ASSOCIATE"/>
    <x v="0"/>
    <x v="28"/>
    <x v="0"/>
    <x v="26"/>
    <x v="581"/>
    <x v="488"/>
    <x v="557"/>
    <s v="ALTAMIA"/>
    <d v="2001-09-16T00:00:00"/>
    <n v="9628787421"/>
    <s v="pingoymike28@gmail.com"/>
    <s v="YES"/>
    <s v="ORIGINAL NBI CLEARANCE SUBMITTED"/>
    <d v="2025-08-15T00:00:00"/>
    <d v="2024-09-06T00:00:00"/>
    <m/>
    <m/>
    <s v="NEGATIVE"/>
    <m/>
    <m/>
    <s v="COMPLETE"/>
    <s v="FIT TO WORK"/>
    <s v="ENDORSED "/>
    <s v="PENDING RESULT"/>
    <d v="2024-07-18T00:00:00"/>
    <m/>
    <s v="CIBI"/>
    <s v="PERSONAL RECORD"/>
    <m/>
    <n v="3495023521"/>
    <s v="ID"/>
    <m/>
    <n v="70511731389"/>
    <s v="MDF"/>
    <m/>
    <n v="121272082054"/>
    <m/>
    <s v="FOR ORUS REGISTRATION 09.24 - for resend "/>
    <m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2"/>
    <x v="489"/>
    <x v="558"/>
    <s v="MERCADO"/>
    <d v="1997-07-17T00:00:00"/>
    <n v="9708709977"/>
    <s v="corenepornillosa@gmail.com"/>
    <s v="YES"/>
    <s v="ORIGINAL NBI CLEARANCE SUBMITTED"/>
    <d v="2025-07-12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3481689814"/>
    <s v="MDR"/>
    <m/>
    <n v="72521468662"/>
    <s v="MDF"/>
    <m/>
    <n v="121243010266"/>
    <s v="1904 FORM"/>
    <m/>
    <n v="778692079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3"/>
    <x v="490"/>
    <x v="559"/>
    <s v="MIRANDA"/>
    <d v="2004-05-08T00:00:00"/>
    <n v="9090965290"/>
    <s v="imy08poylorenzo@gmail.com"/>
    <s v="YES"/>
    <s v="ORIGINAL NBI CLEARANCE SUBMITTED"/>
    <d v="2025-09-06T00:00:00"/>
    <d v="2024-09-06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677197"/>
    <s v="MDR"/>
    <m/>
    <n v="72523505336"/>
    <s v="MDF"/>
    <m/>
    <n v="121347289380"/>
    <s v="1904 FORM"/>
    <s v="FOR ORUS REGISTRATION 07.24"/>
    <n v="65547983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4"/>
    <x v="491"/>
    <x v="560"/>
    <s v="MESINA"/>
    <d v="2001-11-04T00:00:00"/>
    <n v="9068287236"/>
    <s v="raymundojoyce2@gmail.com"/>
    <s v="YES"/>
    <s v="ORIGINAL NBI CLEARANCE SUBMITTED"/>
    <d v="2025-07-16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474701"/>
    <s v="ID"/>
    <m/>
    <n v="72523010310"/>
    <s v="MDF"/>
    <m/>
    <n v="121346336725"/>
    <s v="1904 FORM"/>
    <m/>
    <n v="6539665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5"/>
    <x v="301"/>
    <x v="123"/>
    <s v="DERUFINO"/>
    <d v="2001-10-03T00:00:00"/>
    <n v="9569731873"/>
    <s v="drnrysssss@gmail.com"/>
    <s v="YES"/>
    <s v="ORIGINAL NBI CLEARANCE SUBMITTED"/>
    <d v="2024-12-19T00:00:00"/>
    <d v="2024-01-05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3507001279"/>
    <s v="ID"/>
    <m/>
    <n v="70252634491"/>
    <s v="MDF"/>
    <m/>
    <n v="121333033925"/>
    <s v="ORUS"/>
    <s v="FOR ORUS REGISTRATION 07.24"/>
    <n v="64628490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0"/>
    <x v="5"/>
    <s v="CLARK -VXP0091"/>
    <x v="0"/>
    <s v="ACCOUNT ASSOCIATE"/>
    <x v="0"/>
    <x v="28"/>
    <x v="0"/>
    <x v="26"/>
    <x v="586"/>
    <x v="387"/>
    <x v="561"/>
    <s v="SUNDIAM"/>
    <d v="2004-08-19T00:00:00"/>
    <n v="9604126355"/>
    <s v="jerseysundiam19@gmail.com"/>
    <s v="YES"/>
    <s v="ORIGINAL NBI CLEARANCE SUBMITTED"/>
    <d v="2025-07-16T00:00:00"/>
    <d v="2024-08-02T00:00:00"/>
    <s v="N/A"/>
    <s v="N/A"/>
    <s v="NEGATIVE"/>
    <m/>
    <m/>
    <s v="COMPLETE"/>
    <s v="FIT TO WORK"/>
    <s v="ENDORSED "/>
    <s v="PENDING RESULT"/>
    <d v="2024-07-18T00:00:00"/>
    <m/>
    <s v="CIBI"/>
    <m/>
    <s v="Employee name does not match record."/>
    <s v="02-5228458-0"/>
    <m/>
    <m/>
    <m/>
    <m/>
    <m/>
    <m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FOR LABELING &amp; NAME AMENDMENT TO HR (NATHAN JERSEY)"/>
    <s v="YES"/>
    <d v="2024-07-19T00:00:00"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x v="4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7"/>
    <x v="492"/>
    <x v="562"/>
    <s v="RAMIREZ"/>
    <d v="2003-05-08T00:00:00"/>
    <n v="9162851879"/>
    <s v="crisdenjacobs@gmail.com"/>
    <s v="YES"/>
    <s v="ORIGINAL NBI CLEARANCE SUBMITTED"/>
    <d v="2024-10-25T00:00:00"/>
    <d v="2023-10-25T00:00:00"/>
    <m/>
    <m/>
    <s v="NEGATIVE"/>
    <m/>
    <m/>
    <s v="COMPLETE"/>
    <s v="FIT TO WORK"/>
    <s v="ENDORSED "/>
    <s v="PENDING RESULT"/>
    <d v="2024-07-18T00:00:00"/>
    <m/>
    <s v="CIBI"/>
    <s v="PERSONAL RECORD"/>
    <m/>
    <n v="3507165335"/>
    <s v="MDR"/>
    <m/>
    <n v="22526168961"/>
    <s v="MDF"/>
    <m/>
    <n v="121283842689"/>
    <s v="ORUS"/>
    <s v="FOR ORUS REGISTRATION 08.13 "/>
    <n v="638846800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8"/>
    <x v="493"/>
    <x v="563"/>
    <s v="YNOBIO"/>
    <d v="2000-08-03T00:00:00"/>
    <n v="9852849384"/>
    <s v="sumbrananepthali9@gmail.com"/>
    <s v="YES"/>
    <s v="ORIGINAL NBI CLEARANCE SUBMITTED"/>
    <d v="2025-07-22T00:00:00"/>
    <d v="2024-07-22T00:00:00"/>
    <s v="YES"/>
    <d v="2024-07-18T00:00:00"/>
    <s v="NEGATIVE"/>
    <m/>
    <m/>
    <s v="COMPLETE"/>
    <s v="FIT TO WORK"/>
    <s v="ENDORSED "/>
    <s v="PENDING RESULT"/>
    <d v="2024-07-18T00:00:00"/>
    <m/>
    <s v="CIBI"/>
    <s v="E - FORM"/>
    <m/>
    <n v="244629807"/>
    <s v="MDR"/>
    <m/>
    <n v="42501611144"/>
    <s v="MDF"/>
    <m/>
    <n v="121235731992"/>
    <s v="ORUS"/>
    <m/>
    <n v="512910432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VXP0091"/>
    <x v="0"/>
    <s v="ACCOUNT ASSOCIATE"/>
    <x v="0"/>
    <x v="28"/>
    <x v="0"/>
    <x v="26"/>
    <x v="589"/>
    <x v="494"/>
    <x v="564"/>
    <s v="LACSON"/>
    <d v="2002-11-09T00:00:00"/>
    <n v="9994781302"/>
    <s v="keithleneyapcengco09@gmail.com"/>
    <s v="YES"/>
    <s v="ORIGINAL NBI CLEARANCE SUBMITTED"/>
    <d v="2025-07-22T00:00:00"/>
    <d v="2024-07-22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589450"/>
    <s v="ID"/>
    <m/>
    <n v="72511819769"/>
    <s v="MDF"/>
    <m/>
    <n v="121346420442"/>
    <s v="1904 FORM"/>
    <m/>
    <n v="65436477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590"/>
    <x v="495"/>
    <x v="565"/>
    <s v="GUIAO"/>
    <d v="2003-11-13T00:00:00"/>
    <n v="9619809626"/>
    <s v="reynaalvero2@gmail.com"/>
    <s v="YES"/>
    <s v="ORIGINAL NBI CLEARANCE SUBMITTED"/>
    <d v="2025-07-12T00:00:00"/>
    <d v="2024-07-30T00:00:00"/>
    <m/>
    <m/>
    <s v="NEGATIVE"/>
    <m/>
    <m/>
    <s v="COMPLETE"/>
    <s v="FIT TO WORK"/>
    <s v="ENDORSED "/>
    <s v="PENDING RESULT"/>
    <d v="2024-07-18T00:00:00"/>
    <m/>
    <s v="CIBI"/>
    <s v="PERSONAL RECORD"/>
    <m/>
    <n v="2460801610"/>
    <s v="ID"/>
    <m/>
    <n v="70261414706"/>
    <s v="MDF"/>
    <m/>
    <n v="121299800090"/>
    <s v="DIGITAL TIN ID"/>
    <m/>
    <n v="65442336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591"/>
    <x v="496"/>
    <x v="566"/>
    <s v="SOTTO"/>
    <d v="2005-08-25T00:00:00"/>
    <n v="9193760722"/>
    <s v="katelynarenos@gmail.com"/>
    <s v="YES"/>
    <s v="ORIGINAL NBI CLEARANCE SUBMITTED"/>
    <d v="2025-07-11T00:00:00"/>
    <d v="2024-07-11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488865"/>
    <s v="ID"/>
    <m/>
    <n v="72537132397"/>
    <s v="MDF"/>
    <m/>
    <n v="121344535705"/>
    <s v="DIGITAL TIN ID"/>
    <s v="FOR ORUS REGISTRATION 07.24"/>
    <n v="65518319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0"/>
    <x v="5"/>
    <s v="CLARK - VXP0007"/>
    <x v="1"/>
    <s v="ACCOUNT ASSOCIATE"/>
    <x v="0"/>
    <x v="29"/>
    <x v="1"/>
    <x v="26"/>
    <x v="592"/>
    <x v="497"/>
    <x v="567"/>
    <s v="-"/>
    <d v="2004-05-18T00:00:00"/>
    <n v="9682226209"/>
    <s v="altheabaluyut4@gmail.com"/>
    <s v="YES"/>
    <s v="ORIGINAL NBI CLEARANCE SUBMITTED"/>
    <d v="2025-07-01T00:00:00"/>
    <d v="2024-02-12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47082917"/>
    <s v="ID"/>
    <m/>
    <n v="70261518714"/>
    <s v="MDF"/>
    <m/>
    <n v="121302398087"/>
    <m/>
    <s v="FOR ORUS REGISTRATION 08.28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3T00:00:00"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Aug"/>
    <x v="20"/>
    <x v="26"/>
    <d v="2024-08-15T00:00:00"/>
    <n v="74"/>
    <s v=""/>
    <s v="MARIA PLATON"/>
    <n v="0"/>
    <x v="5"/>
    <s v="CLARK - VXP0007"/>
    <x v="1"/>
    <s v="ACCOUNT ASSOCIATE"/>
    <x v="0"/>
    <x v="29"/>
    <x v="1"/>
    <x v="26"/>
    <x v="593"/>
    <x v="498"/>
    <x v="568"/>
    <s v="-"/>
    <d v="2003-08-15T00:00:00"/>
    <n v="9616353116"/>
    <s v="casipongninagracia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452574"/>
    <s v="MDR"/>
    <m/>
    <n v="70262987165"/>
    <s v="MDF"/>
    <m/>
    <n v="121346036210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P. 1 &amp;3 RE-PRINT, LABELING"/>
    <s v="YES"/>
    <d v="2024-07-19T00:00:00"/>
    <m/>
    <m/>
    <s v="DONE AUDIT"/>
    <s v="ENDORSED TO HRIS"/>
    <m/>
    <s v="TRANSMITTED  - 09.30.2024"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594"/>
    <x v="499"/>
    <x v="569"/>
    <s v="GOMEZ"/>
    <d v="2004-12-15T00:00:00"/>
    <n v="9947361218"/>
    <s v="Ghersie015@gmail.com"/>
    <s v="YES"/>
    <s v="ORIGINAL NBI CLEARANCE SUBMITTED"/>
    <d v="2025-07-29T00:00:00"/>
    <d v="2024-08-14T00:00:00"/>
    <m/>
    <m/>
    <s v="NEGATIVE"/>
    <m/>
    <m/>
    <s v="COMPLETE"/>
    <s v="FIT TO WORK"/>
    <s v="ENDORSED "/>
    <s v="PENDING RESULT"/>
    <d v="2024-07-18T00:00:00"/>
    <m/>
    <s v="CIBI"/>
    <s v="R1A"/>
    <m/>
    <s v="35-1725494-8"/>
    <s v="ID"/>
    <m/>
    <n v="72520259431"/>
    <s v="MDF"/>
    <m/>
    <n v="7252025943"/>
    <s v="ORUS"/>
    <s v="FOR ORUS REGISTRATION 08.13 "/>
    <n v="60754764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P. 1 &amp;3 RE-PRINT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595"/>
    <x v="500"/>
    <x v="570"/>
    <s v="BABAGAY"/>
    <d v="2000-06-02T00:00:00"/>
    <n v="9473272042"/>
    <s v="jarencecoronel04@gmail.com"/>
    <s v="YES"/>
    <s v="ORIGINAL NBI CLEARANCE SUBMITTED"/>
    <d v="2025-07-05T00:00:00"/>
    <d v="2024-07-05T00:00:00"/>
    <s v="N/A"/>
    <s v="N/A"/>
    <s v="NEGATIVE"/>
    <m/>
    <m/>
    <s v="COMPLETE"/>
    <s v="FIT TO WORK"/>
    <s v="ENDORSED "/>
    <s v="PENDING RESULT"/>
    <d v="2024-07-18T00:00:00"/>
    <m/>
    <s v="CIBI"/>
    <s v="REGISTRATION INFORMATION"/>
    <m/>
    <n v="3518282207"/>
    <s v="ID"/>
    <m/>
    <n v="72500930153"/>
    <s v="MDF"/>
    <m/>
    <n v="121296276127"/>
    <s v="ORUS"/>
    <s v="FOR ORUS REGISTRATION 08.13 "/>
    <n v="641582594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596"/>
    <x v="501"/>
    <x v="571"/>
    <s v="-"/>
    <d v="2002-06-08T00:00:00"/>
    <n v="9168392036"/>
    <s v="Kcutshall94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3513155517"/>
    <s v="ID"/>
    <m/>
    <n v="70261027192"/>
    <s v="MDF"/>
    <m/>
    <n v="121290725321"/>
    <s v="TIN VERIFICATION SLIP"/>
    <m/>
    <n v="51562430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597"/>
    <x v="307"/>
    <x v="572"/>
    <s v="PADERUGAO"/>
    <d v="2003-05-03T00:00:00"/>
    <n v="9927062488"/>
    <s v="Davidaskee3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8T00:00:00"/>
    <m/>
    <s v="CIBI"/>
    <s v="R1A"/>
    <s v="NEED TO UPDATE PROOF OF SSS NO MIDDLE NAME"/>
    <n v="252385683"/>
    <s v="ID"/>
    <m/>
    <n v="70262965501"/>
    <s v="MDF"/>
    <m/>
    <n v="121345393622"/>
    <s v="1904 FORM"/>
    <m/>
    <n v="65383116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598"/>
    <x v="502"/>
    <x v="573"/>
    <s v="GUZMAN"/>
    <d v="2002-06-11T00:00:00"/>
    <n v="9611353252"/>
    <s v="rjgatus.0611@gmail.com"/>
    <s v="YES"/>
    <s v="ORIGINAL NBI CLEARANCE SUBMITTED"/>
    <d v="2025-07-02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2521983888"/>
    <s v="ID"/>
    <m/>
    <n v="70262962251"/>
    <s v="MDF"/>
    <m/>
    <n v="121344998124"/>
    <s v="1904 FORM"/>
    <m/>
    <n v="65329822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0"/>
    <x v="5"/>
    <s v="CLARK - VXP0007"/>
    <x v="1"/>
    <s v="ACCOUNT ASSOCIATE"/>
    <x v="0"/>
    <x v="29"/>
    <x v="1"/>
    <x v="26"/>
    <x v="599"/>
    <x v="503"/>
    <x v="574"/>
    <s v="MARIÑAS"/>
    <d v="2004-05-10T00:00:00"/>
    <n v="9159273283"/>
    <s v="herrerareico@gmail.com"/>
    <s v="YES"/>
    <s v="ORIGINAL NBI CLEARANCE SUBMITTED"/>
    <d v="2025-07-17T00:00:00"/>
    <d v="2024-07-17T00:00:00"/>
    <s v="N/A"/>
    <s v="N/A"/>
    <s v="NEGATIVE"/>
    <m/>
    <m/>
    <s v="COMPLETE"/>
    <s v="FIT TO WORK"/>
    <s v="ENDORSED "/>
    <s v="PENDING RESULT"/>
    <d v="2024-07-18T00:00:00"/>
    <m/>
    <s v="CIBI"/>
    <m/>
    <s v="NEED UPDATED SSS PROOF - NO MIDDLE NAME"/>
    <n v="3520364346"/>
    <m/>
    <m/>
    <m/>
    <m/>
    <m/>
    <m/>
    <s v="DIGITAL TIN ID"/>
    <s v="FOR ORUS REGISTRATION "/>
    <n v="64404825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30, JO DATE FORMAT)"/>
    <s v="YES"/>
    <d v="2024-07-19T00:00:00"/>
    <m/>
    <m/>
    <s v="DONE AUDIT"/>
    <s v="ENDORSED TO HRIS"/>
    <s v="WITH FINDINGS"/>
    <s v="EMAIL 10.22.2024 - JILL"/>
    <m/>
    <n v="1"/>
    <n v="1"/>
    <n v="1"/>
    <n v="1"/>
    <n v="1"/>
    <n v="0"/>
    <n v="0"/>
    <n v="0"/>
    <n v="1"/>
    <n v="1"/>
    <n v="1"/>
    <n v="1"/>
    <n v="1"/>
    <n v="1"/>
    <n v="1"/>
    <n v="0"/>
    <m/>
    <x v="3"/>
  </r>
  <r>
    <x v="0"/>
    <s v="OTHERS"/>
    <s v="COMPLETED"/>
    <s v="Aug"/>
    <x v="20"/>
    <x v="26"/>
    <d v="2024-08-15T00:00:00"/>
    <n v="74"/>
    <s v=""/>
    <s v="MARIA PLATON"/>
    <n v="0"/>
    <x v="5"/>
    <s v="CLARK - VXP0007"/>
    <x v="0"/>
    <s v="ACCOUNT ASSOCIATE"/>
    <x v="0"/>
    <x v="29"/>
    <x v="1"/>
    <x v="26"/>
    <x v="600"/>
    <x v="504"/>
    <x v="575"/>
    <s v="PAMALOY"/>
    <d v="2002-10-01T00:00:00"/>
    <n v="9260692375"/>
    <s v="sherehanlulubsnss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18T00:00:00"/>
    <m/>
    <s v="CIBI"/>
    <s v="SS NUMBER SLIP"/>
    <m/>
    <n v="252451766"/>
    <m/>
    <m/>
    <m/>
    <s v="MDF"/>
    <m/>
    <n v="121347576138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0"/>
    <n v="1"/>
    <n v="0"/>
    <n v="1"/>
    <n v="1"/>
    <n v="0"/>
    <n v="1"/>
    <n v="1"/>
    <n v="0"/>
    <n v="0"/>
    <m/>
    <x v="2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1"/>
    <x v="505"/>
    <x v="576"/>
    <s v="SEBETERO"/>
    <d v="2002-03-12T00:00:00"/>
    <n v="9272389117"/>
    <s v="stevenmartos123@gmail.com"/>
    <s v="YES"/>
    <s v="ORIGINAL NBI CLEARANCE SUBMITTED"/>
    <d v="2025-07-04T00:00:00"/>
    <d v="2024-07-04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383520"/>
    <s v="MDR"/>
    <m/>
    <n v="32513497066"/>
    <s v="MDF"/>
    <m/>
    <n v="121345176923"/>
    <s v="DIGITAL TIN ID"/>
    <m/>
    <n v="653163341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2"/>
    <x v="506"/>
    <x v="577"/>
    <s v="QUIAMBAO"/>
    <d v="2006-04-21T00:00:00"/>
    <n v="9530543958"/>
    <s v="christinepascual0406@gmail.com"/>
    <s v="YES"/>
    <s v="ORIGINAL NBI CLEARANCE SUBMITTED"/>
    <d v="2025-07-16T00:00:00"/>
    <d v="2024-07-30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493821"/>
    <s v="ID"/>
    <m/>
    <n v="70262980616"/>
    <s v="MDF"/>
    <m/>
    <n v="121346206116"/>
    <s v="DIGITAL TIN ID"/>
    <s v="FOR ORUS REGISTRATION 07.24"/>
    <n v="65544304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3"/>
    <x v="21"/>
    <x v="578"/>
    <s v="SAN JOSE"/>
    <d v="1999-09-16T00:00:00"/>
    <n v="9152602715"/>
    <s v="sanjose.johnlloyd@gmail.com"/>
    <s v="YES"/>
    <s v="ORIGINAL NBI CLEARANCE SUBMITTED"/>
    <d v="2025-07-05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NUMBR SLIP"/>
    <m/>
    <n v="247085367"/>
    <s v="ID"/>
    <m/>
    <n v="72501973263"/>
    <s v="MDF"/>
    <m/>
    <n v="121302308465"/>
    <s v="PROCESSED BIR FORM"/>
    <s v="FOR ORUS REGISTRATION 07.24"/>
    <n v="61675029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4"/>
    <x v="507"/>
    <x v="579"/>
    <s v="STA.ROSA"/>
    <d v="2003-07-16T00:00:00"/>
    <n v="9103748850"/>
    <s v="bellerayo03@gmail.com"/>
    <s v="YES"/>
    <s v="ORIGINAL NBI CLEARANCE SUBMITTED"/>
    <d v="2025-07-29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007916"/>
    <s v="ID"/>
    <m/>
    <n v="72532838232"/>
    <s v="MDF"/>
    <m/>
    <n v="121342584354"/>
    <s v="DIGITAL TIN ID"/>
    <s v="FOR ORUS REGISTRATION 07.24"/>
    <n v="65442666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5"/>
    <x v="508"/>
    <x v="580"/>
    <s v="MARTINEZ"/>
    <d v="1982-03-04T00:00:00"/>
    <s v="9602896911/9538500749"/>
    <s v="recaldehailey@gmail.com"/>
    <s v="YES"/>
    <s v="ORIGINAL NBI CLEARANCE SUBMITTED"/>
    <d v="2025-07-23T00:00:00"/>
    <d v="2024-07-23T00:00:00"/>
    <s v="YES"/>
    <d v="2024-07-18T00:00:00"/>
    <s v="NEGATIVE"/>
    <m/>
    <m/>
    <s v="COMPLETE"/>
    <s v="FIT TO WORK"/>
    <s v="ENDORSED "/>
    <s v="PENDING RESULT"/>
    <d v="2024-07-18T00:00:00"/>
    <m/>
    <s v="CIBI"/>
    <s v="E - FORM"/>
    <m/>
    <n v="221061996"/>
    <s v="ID"/>
    <m/>
    <n v="70503213425"/>
    <s v="MDF"/>
    <m/>
    <n v="140001446235"/>
    <s v="ID"/>
    <m/>
    <n v="23128544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6"/>
    <x v="509"/>
    <x v="581"/>
    <s v="NUELAN"/>
    <d v="2006-03-30T00:00:00"/>
    <n v="9639033650"/>
    <s v="judemikoremolona99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448412289"/>
    <s v="MDR"/>
    <m/>
    <n v="82528546907"/>
    <s v="MDF"/>
    <m/>
    <n v="121344561629"/>
    <s v="DIGITAL TIN ID"/>
    <m/>
    <n v="652270774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7"/>
    <x v="510"/>
    <x v="582"/>
    <s v="SICAT"/>
    <d v="2001-11-20T00:00:00"/>
    <n v="9971084676"/>
    <s v="bunnyboysalas@gmai.com"/>
    <s v="YES"/>
    <s v="ORIGINAL NBI CLEARANCE SUBMITTED"/>
    <d v="2025-07-30T00:00:00"/>
    <d v="2024-08-13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113211"/>
    <s v="ID"/>
    <m/>
    <n v="72523154665"/>
    <s v="MDF"/>
    <m/>
    <n v="121343481979"/>
    <s v="DIGITAL TIN ID"/>
    <m/>
    <n v="6532624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8"/>
    <x v="255"/>
    <x v="114"/>
    <s v="FRANCISCO"/>
    <d v="2005-03-05T00:00:00"/>
    <n v="9632805843"/>
    <s v="kylatorres090@gmail.com"/>
    <s v="YES"/>
    <s v="ORIGINAL NBI CLEARANCE SUBMITTED"/>
    <d v="2025-07-11T00:00:00"/>
    <d v="2024-07-29T00:00:00"/>
    <m/>
    <m/>
    <s v="NEGATIVE"/>
    <m/>
    <m/>
    <s v="COMPLETE"/>
    <s v="FIT TO WORK"/>
    <s v="ENDORSED "/>
    <s v="PENDING RESULT"/>
    <d v="2024-07-18T00:00:00"/>
    <m/>
    <s v="CIBI"/>
    <s v="SS NUMBER SLIP"/>
    <m/>
    <n v="252463576"/>
    <s v="ID"/>
    <m/>
    <n v="72532989818"/>
    <s v="MDF"/>
    <m/>
    <n v="121345905426"/>
    <s v="ID"/>
    <s v="FOR ORUS REGISTRATION 07.24"/>
    <n v="65411698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0"/>
    <x v="26"/>
    <d v="2024-08-15T00:00:00"/>
    <n v="74"/>
    <s v=""/>
    <s v="MARIA PLATON"/>
    <n v="1"/>
    <x v="5"/>
    <s v="CLARK - VXP0007"/>
    <x v="0"/>
    <s v="ACCOUNT ASSOCIATE"/>
    <x v="0"/>
    <x v="29"/>
    <x v="1"/>
    <x v="26"/>
    <x v="609"/>
    <x v="511"/>
    <x v="583"/>
    <s v="ADVIENTO"/>
    <d v="2006-05-10T00:00:00"/>
    <n v="9457369084"/>
    <s v="Khyllejhoern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TRANSACTION NUMBER"/>
    <m/>
    <n v="252490895"/>
    <s v="ID"/>
    <m/>
    <n v="70262978115"/>
    <s v="MDF"/>
    <m/>
    <n v="121346008778"/>
    <s v="ORUS"/>
    <s v="FOR ORUS REGISTRATION 08.13 "/>
    <n v="65586356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0"/>
    <x v="512"/>
    <x v="584"/>
    <s v="DATU"/>
    <d v="2004-11-15T00:00:00"/>
    <n v="9634513914"/>
    <s v="alcaideryan8@gmail.com"/>
    <s v="YES"/>
    <s v="ORIGINAL NBI CLEARANCE SUBMITTED"/>
    <m/>
    <m/>
    <m/>
    <m/>
    <s v="NEGATIVE"/>
    <m/>
    <m/>
    <s v="COMPLETE"/>
    <s v="FIT TO WORK"/>
    <s v="ENDORSED "/>
    <s v="PENDING RESULT"/>
    <d v="2024-07-25T00:00:00"/>
    <m/>
    <s v="CIBI"/>
    <s v="REGISTRATION INFORMATION"/>
    <m/>
    <n v="252703456"/>
    <s v="ID"/>
    <m/>
    <n v="70263001808"/>
    <s v="MDF"/>
    <m/>
    <n v="121346857982"/>
    <s v="DIGITAL TIN ID"/>
    <s v="FOR ORUS REGISTRATION 08.03"/>
    <n v="655883836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1"/>
    <x v="223"/>
    <x v="585"/>
    <s v="PUYONG"/>
    <d v="2001-02-07T00:00:00"/>
    <n v="9701810568"/>
    <s v="aquino.angela0207@gmail.com"/>
    <s v="YES"/>
    <s v="ORIGINAL NBI CLEARANCE SUBMITTED"/>
    <d v="2025-07-29T00:00:00"/>
    <d v="2025-08-29T00:00:00"/>
    <m/>
    <m/>
    <s v="NEGATIVE"/>
    <m/>
    <m/>
    <s v="COMPLETE"/>
    <s v="FIT TO WORK"/>
    <s v="ENDORSED "/>
    <s v="PENDING RESULT"/>
    <d v="2024-07-25T00:00:00"/>
    <m/>
    <s v="CIBI"/>
    <s v="PERSONAL RECORD"/>
    <m/>
    <n v="3517619402"/>
    <s v="ID"/>
    <m/>
    <n v="72538237559"/>
    <s v="ID"/>
    <m/>
    <n v="121295576520"/>
    <s v="ORUS"/>
    <m/>
    <n v="608043332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2"/>
    <x v="513"/>
    <x v="586"/>
    <s v="ENRIQUEZ"/>
    <d v="1994-07-03T00:00:00"/>
    <n v="9458304394"/>
    <s v="johnjosephcanlas373@gmail.com"/>
    <s v="YES"/>
    <s v="ORIGINAL NBI CLEARANCE SUBMITTED"/>
    <d v="2025-08-05T00:00:00"/>
    <d v="2024-08-19T00:00:00"/>
    <m/>
    <m/>
    <s v="NEGATIVE"/>
    <m/>
    <m/>
    <s v="COMPLETE"/>
    <s v="FIT TO WORK"/>
    <s v="ENDORSED "/>
    <s v="PENDING RESULT"/>
    <d v="2024-07-25T00:00:00"/>
    <m/>
    <s v="CIBI"/>
    <s v="E - FORM"/>
    <m/>
    <n v="235778547"/>
    <s v="ID"/>
    <m/>
    <n v="72515464353"/>
    <s v="MDF"/>
    <m/>
    <n v="121211795226"/>
    <s v="TIN VERIFICATION SLIP"/>
    <m/>
    <n v="34147945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3"/>
    <x v="514"/>
    <x v="40"/>
    <s v="ILUSTRISIMO"/>
    <d v="2000-02-17T00:00:00"/>
    <n v="9629437950"/>
    <s v="angelcasis0322@gmail.com"/>
    <s v="YES"/>
    <s v="ORIGINAL NBI CLEARANCE SUBMITTED"/>
    <d v="2025-08-05T00:00:00"/>
    <d v="2024-09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741536338"/>
    <s v="ID"/>
    <m/>
    <n v="110258706501"/>
    <s v="MDF"/>
    <m/>
    <n v="121315424606"/>
    <s v="ORUS"/>
    <m/>
    <n v="648454466"/>
    <s v="N/A"/>
    <s v="N/A"/>
    <s v="N/A"/>
    <s v="N/A"/>
    <s v="N/A"/>
    <s v="N/A"/>
    <m/>
    <m/>
    <m/>
    <s v="N/A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4"/>
    <x v="5"/>
    <x v="587"/>
    <s v="CONCEPCION"/>
    <d v="2002-01-24T00:00:00"/>
    <n v="9757231591"/>
    <s v="ddizon186@gmail.com"/>
    <s v="YES"/>
    <s v="ORIGINAL NBI CLEARANCE SUBMITTED"/>
    <d v="2025-02-19T00:00:00"/>
    <d v="2024-02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249297409"/>
    <s v="ID"/>
    <m/>
    <n v="72527390967"/>
    <s v="MDF"/>
    <m/>
    <n v="121322342892"/>
    <s v="ORUS"/>
    <s v="FOR ORUS REGISTRATION 08.13 "/>
    <n v="6558818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5"/>
    <x v="515"/>
    <x v="588"/>
    <s v="DIOMANGAY"/>
    <d v="1992-11-16T00:00:00"/>
    <n v="9154754991"/>
    <s v="jdiomangay174@gmail.com"/>
    <s v="YES"/>
    <s v="ORIGINAL NBI CLEARANCE SUBMITTED"/>
    <d v="2025-04-18T00:00:00"/>
    <d v="2024-04-18T00:00:00"/>
    <s v="N/A"/>
    <s v="N/A"/>
    <s v="NEGATIVE"/>
    <m/>
    <m/>
    <s v="COMPLETE"/>
    <s v="FIT TO WORK"/>
    <s v="ENDORSED "/>
    <s v="PENDING RESULT"/>
    <d v="2024-07-25T00:00:00"/>
    <m/>
    <s v="CIBI"/>
    <s v="ONLINE STATIC"/>
    <m/>
    <n v="635733496"/>
    <s v="ID"/>
    <m/>
    <n v="132016809970"/>
    <s v="MDF"/>
    <m/>
    <n v="121160852009"/>
    <s v="VERIFICATION SLIP"/>
    <m/>
    <n v="470647891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6"/>
    <x v="271"/>
    <x v="122"/>
    <s v="GABIETA"/>
    <d v="2001-07-13T00:00:00"/>
    <n v="9395893729"/>
    <s v="juliusenriquez80@gmail.com"/>
    <s v="YES"/>
    <s v="ORIGINAL NBI CLEARANCE SUBMITTED"/>
    <d v="2025-08-12T00:00:00"/>
    <d v="2024-08-28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708642"/>
    <s v="ID"/>
    <m/>
    <n v="72507610677"/>
    <s v="MDF"/>
    <m/>
    <n v="121347227921"/>
    <s v="ORUS"/>
    <s v="FOR ORUS REGISTRATION 08.28 "/>
    <n v="658180825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7"/>
    <x v="292"/>
    <x v="589"/>
    <s v="SUNGA"/>
    <d v="2004-03-16T00:00:00"/>
    <n v="9701081913"/>
    <s v="annejean.flores@gmail.com"/>
    <s v="YES"/>
    <s v="ORIGINAL NBI CLEARANCE SUBMITTED"/>
    <d v="2025-07-29T00:00:00"/>
    <d v="2024-08-12T00:00:00"/>
    <m/>
    <m/>
    <s v="NEGATIVE"/>
    <m/>
    <m/>
    <s v="COMPLETE"/>
    <s v="FIT TO WORK"/>
    <s v="ENDORSED "/>
    <s v="PENDING RESULT"/>
    <d v="2024-07-25T00:00:00"/>
    <m/>
    <s v="CIBI"/>
    <s v="ONLINE STATIC"/>
    <m/>
    <n v="248934598"/>
    <s v="MDR"/>
    <m/>
    <n v="72500330393"/>
    <s v="MDF"/>
    <m/>
    <n v="121319408865"/>
    <s v="2316 FORM"/>
    <m/>
    <n v="6279955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8"/>
    <x v="516"/>
    <x v="590"/>
    <s v="ESGUERRA"/>
    <d v="2000-02-18T00:00:00"/>
    <n v="9502973933"/>
    <s v="judegilmo@gmail.com"/>
    <s v="YES"/>
    <s v="ORIGINAL NBI CLEARANCE SUBMITTED"/>
    <d v="2025-07-29T00:00:00"/>
    <d v="2024-07-29T00:00:00"/>
    <s v="N/A"/>
    <s v="N/A"/>
    <s v="NEGATIVE"/>
    <m/>
    <m/>
    <s v="COMPLETE"/>
    <s v="FIT TO WORK"/>
    <s v="ENDORSED "/>
    <s v="PENDING RESULT"/>
    <d v="2024-07-25T00:00:00"/>
    <m/>
    <s v="CIBI"/>
    <s v="E - FORM"/>
    <m/>
    <n v="244237406"/>
    <s v="ID"/>
    <m/>
    <n v="70259287195"/>
    <s v="ID"/>
    <m/>
    <n v="121229461574"/>
    <s v="ORUS"/>
    <m/>
    <n v="34801816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19"/>
    <x v="517"/>
    <x v="591"/>
    <s v="RAMOS"/>
    <d v="2002-04-21T00:00:00"/>
    <n v="9683080383"/>
    <s v="afrg641@gmail.com"/>
    <s v="YES"/>
    <s v="ORIGINAL NBI CLEARANCE SUBMITTED"/>
    <m/>
    <m/>
    <m/>
    <m/>
    <s v="NEGATIVE"/>
    <m/>
    <m/>
    <s v="COMPLETE"/>
    <s v="FIT TO WORK"/>
    <s v="ENDORSED "/>
    <s v="PENDING RESULT"/>
    <d v="2024-07-25T00:00:00"/>
    <m/>
    <s v="CIBI"/>
    <s v="SS NUMBER SLIP"/>
    <m/>
    <n v="252049178"/>
    <s v="ID"/>
    <m/>
    <n v="70263009442"/>
    <s v="MDF"/>
    <m/>
    <n v="121345505577"/>
    <s v="1904 FORM"/>
    <m/>
    <n v="65534401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0"/>
    <x v="518"/>
    <x v="592"/>
    <s v="PALLASIGUE"/>
    <d v="2002-03-31T00:00:00"/>
    <n v="9169231875"/>
    <s v="lapuzdanicole@gmail.com"/>
    <s v="YES"/>
    <s v="ORIGINAL NBI CLEARANCE SUBMITTED"/>
    <d v="2025-07-29T00:00:00"/>
    <d v="2024-08-12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033760"/>
    <s v="ID"/>
    <m/>
    <n v="70262915741"/>
    <s v="MDF"/>
    <m/>
    <n v="121342715061"/>
    <s v="DIGITAL TIN ID"/>
    <s v="FOR ORUS REGISTRATION 07.31"/>
    <n v="65588209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1"/>
    <x v="519"/>
    <x v="593"/>
    <s v="DE GUZMAN"/>
    <d v="2002-02-06T00:00:00"/>
    <n v="9457781903"/>
    <s v="jhimboyl2104@gmail.com"/>
    <s v="YES"/>
    <s v="ORIGINAL NBI CLEARANCE SUBMITTED"/>
    <d v="2025-07-16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E - FORM"/>
    <m/>
    <n v="251556125"/>
    <s v="ID"/>
    <m/>
    <n v="52516003219"/>
    <s v="MDF"/>
    <m/>
    <n v="121343642726"/>
    <s v="DIGITAL TIN ID"/>
    <s v="FOR ORUS REGISTRATION 08.13"/>
    <n v="12134364272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0"/>
    <x v="5"/>
    <s v="CLARK -VXP0091"/>
    <x v="0"/>
    <s v="ACCOUNT ASSOCIATE"/>
    <x v="0"/>
    <x v="30"/>
    <x v="0"/>
    <x v="27"/>
    <x v="622"/>
    <x v="520"/>
    <x v="594"/>
    <s v="MELECIO"/>
    <d v="2004-11-08T00:00:00"/>
    <n v="9298205104"/>
    <s v="lozanomhel07@gmail.com"/>
    <s v="YES"/>
    <s v="ORIGINAL NBI CLEARANCE SUBMITTED"/>
    <d v="2025-01-16T00:00:00"/>
    <d v="2024-01-16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250522655"/>
    <s v="ID"/>
    <m/>
    <n v="70262680302"/>
    <s v="MDF"/>
    <m/>
    <n v="121334575541"/>
    <m/>
    <s v="FOR VALIDATION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3"/>
    <x v="412"/>
    <x v="595"/>
    <s v="PADILLA"/>
    <d v="2003-01-31T00:00:00"/>
    <n v="9494918594"/>
    <s v="lusungkary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679234"/>
    <s v="ID"/>
    <m/>
    <n v="70262997071"/>
    <s v="MDF"/>
    <m/>
    <n v="121346912444"/>
    <s v="ORUS"/>
    <s v="FOR ORUS REGISTRATION 08.28 "/>
    <n v="65865744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(P.13, NO CANDIDATE'S NAME)"/>
    <s v="YES"/>
    <d v="2024-08-07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4"/>
    <x v="521"/>
    <x v="596"/>
    <s v="DANTES"/>
    <d v="1995-07-04T00:00:00"/>
    <n v="9196139918"/>
    <s v="rose.04manalo@gmail.com"/>
    <s v="YES"/>
    <s v="ORIGINAL NBI CLEARANCE SUBMITTED"/>
    <d v="2025-07-29T00:00:00"/>
    <d v="2024-07-30T00:00:00"/>
    <m/>
    <m/>
    <s v="NEGATIVE"/>
    <m/>
    <m/>
    <s v="COMPLETE"/>
    <s v="FIT TO WORK"/>
    <s v="ENDORSED "/>
    <s v="PENDING RESULT"/>
    <d v="2024-07-25T00:00:00"/>
    <m/>
    <s v="CIBI"/>
    <s v="ONLINE STATIC INFO"/>
    <m/>
    <n v="242291198"/>
    <s v="ID"/>
    <m/>
    <n v="72512559469"/>
    <s v="MDF"/>
    <m/>
    <n v="121204132597"/>
    <s v="ID"/>
    <m/>
    <n v="322630990"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5"/>
    <x v="522"/>
    <x v="597"/>
    <s v="NATUEL"/>
    <d v="2002-10-25T00:00:00"/>
    <n v="9466996035"/>
    <s v="dsoy3224@gmail.com"/>
    <s v="YES"/>
    <s v="ORIGINAL NBI CLEARANCE SUBMITTED"/>
    <d v="2025-07-29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649265866"/>
    <s v="ID"/>
    <m/>
    <n v="132528631340"/>
    <s v="MDF"/>
    <m/>
    <n v="121347270853"/>
    <s v="DIGITAL TIN ID"/>
    <s v="FOR ORUS REGISTRATION 08.03"/>
    <n v="65588226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6"/>
    <x v="523"/>
    <x v="598"/>
    <s v="JAVIER"/>
    <d v="2001-10-15T00:00:00"/>
    <n v="9695095167"/>
    <s v="leeyanamedina@gmail.com"/>
    <s v="YES"/>
    <s v="ORIGINAL NBI CLEARANCE SUBMITTED"/>
    <d v="2025-07-12T00:00:00"/>
    <d v="2024-07-12T00:00:00"/>
    <s v="N/A"/>
    <s v="N/A"/>
    <s v="NEGATIVE"/>
    <m/>
    <m/>
    <s v="COMPLETE"/>
    <s v="FIT TO WORK"/>
    <s v="ENDORSED "/>
    <s v="PENDING RESULT"/>
    <d v="2024-07-25T00:00:00"/>
    <m/>
    <s v="CIBI"/>
    <s v="SS NUMBER SLIP"/>
    <m/>
    <n v="251586344"/>
    <s v="MDR"/>
    <m/>
    <n v="212510330983"/>
    <s v="MDF"/>
    <m/>
    <n v="121346276870"/>
    <s v="1904 FORM"/>
    <m/>
    <n v="65394018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0"/>
    <x v="5"/>
    <s v="CLARK -VXP0091"/>
    <x v="0"/>
    <s v="ACCOUNT ASSOCIATE"/>
    <x v="0"/>
    <x v="30"/>
    <x v="0"/>
    <x v="27"/>
    <x v="627"/>
    <x v="524"/>
    <x v="587"/>
    <s v="GALLETO"/>
    <d v="2004-08-19T00:00:00"/>
    <n v="9922133366"/>
    <s v="danicaperote@gmail.com"/>
    <s v="YES"/>
    <s v="ORIGINAL NBI CLEARANCE SUBMITTED"/>
    <d v="2025-08-04T00:00:00"/>
    <d v="2024-08-06T00:00:00"/>
    <m/>
    <m/>
    <s v="NEGATIVE"/>
    <m/>
    <m/>
    <s v="COMPLETE"/>
    <s v="FIT TO WORK"/>
    <s v="ENDORSED "/>
    <s v="PENDING RESULT"/>
    <d v="2024-07-25T00:00:00"/>
    <m/>
    <s v="CIBI"/>
    <s v="RIA"/>
    <m/>
    <s v="02-4964537-8"/>
    <m/>
    <m/>
    <m/>
    <m/>
    <m/>
    <m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(P.11, COUNTERSIGN)"/>
    <s v="YES"/>
    <d v="2024-08-07T00:00:00"/>
    <m/>
    <m/>
    <s v="DONE AUDIT"/>
    <s v="INCOMPLETE - PERS"/>
    <s v="WITH FINDINGS"/>
    <m/>
    <m/>
    <n v="1"/>
    <n v="1"/>
    <n v="1"/>
    <n v="1"/>
    <n v="1"/>
    <n v="1"/>
    <n v="0"/>
    <n v="0"/>
    <n v="0"/>
    <n v="1"/>
    <n v="1"/>
    <n v="1"/>
    <n v="1"/>
    <n v="1"/>
    <n v="0"/>
    <n v="0"/>
    <m/>
    <x v="3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8"/>
    <x v="321"/>
    <x v="599"/>
    <s v="MANABAT"/>
    <d v="2001-09-12T00:00:00"/>
    <n v="9691767791"/>
    <s v="pogans12@gmail.com"/>
    <s v="YES"/>
    <s v="ORIGINAL NBI CLEARANCE SUBMITTED"/>
    <d v="2025-07-29T00:00:00"/>
    <d v="2024-08-24T00:00:00"/>
    <m/>
    <m/>
    <s v="NEGATIVE"/>
    <m/>
    <m/>
    <s v="COMPLETE"/>
    <s v="FIT TO WORK"/>
    <s v="ENDORSED "/>
    <s v="PENDING RESULT"/>
    <d v="2024-07-25T00:00:00"/>
    <m/>
    <s v="CIBI"/>
    <s v="PERSONAL RECORD"/>
    <m/>
    <n v="448618591"/>
    <s v="MDR"/>
    <m/>
    <n v="82502755877"/>
    <s v="MDF"/>
    <m/>
    <n v="121345390302"/>
    <s v="ID"/>
    <m/>
    <n v="38642755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29"/>
    <x v="525"/>
    <x v="600"/>
    <s v="LOVE"/>
    <d v="2001-12-26T00:00:00"/>
    <n v="9212548474"/>
    <s v="ciellaroland18@gmail.com"/>
    <s v="YES"/>
    <s v="ORIGINAL NBI CLEARANCE SUBMITTED"/>
    <d v="2025-06-27T00:00:00"/>
    <d v="2024-06-27T00:00:00"/>
    <s v="N/A"/>
    <s v="N/A"/>
    <s v="NEGATIVE"/>
    <m/>
    <m/>
    <s v="COMPLETE"/>
    <s v="FIT TO WORK"/>
    <s v="ENDORSED "/>
    <s v="PENDING RESULT"/>
    <d v="2024-07-25T00:00:00"/>
    <m/>
    <s v="CIBI"/>
    <s v="SS NUMBER SLIP"/>
    <m/>
    <n v="3497929445"/>
    <s v="ID"/>
    <m/>
    <n v="70260775020"/>
    <s v="MDF"/>
    <m/>
    <n v="121274602866"/>
    <s v="TIN VERIFICATION"/>
    <m/>
    <n v="51262167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30"/>
    <x v="526"/>
    <x v="601"/>
    <s v="FLORES"/>
    <d v="2004-07-10T00:00:00"/>
    <n v="9685954511"/>
    <s v="sarenassamantha4@gmail.com"/>
    <s v="YES"/>
    <s v="ORIGINAL NBI CLEARANCE SUBMITTED"/>
    <d v="2025-07-19T00:00:00"/>
    <d v="2024-08-02T00:00:00"/>
    <m/>
    <m/>
    <s v="NEGATIVE"/>
    <m/>
    <m/>
    <s v="COMPLETE"/>
    <s v="FIT TO WORK"/>
    <s v="ENDORSED "/>
    <s v="PENDING RESULT"/>
    <d v="2024-07-25T00:00:00"/>
    <m/>
    <s v="CIBI"/>
    <s v="SS NUMBER SLIP"/>
    <m/>
    <n v="249610345"/>
    <s v="ID"/>
    <m/>
    <n v="72520373293"/>
    <s v="MDF"/>
    <m/>
    <n v="121324972217"/>
    <s v="ORUS"/>
    <m/>
    <n v="65588219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31"/>
    <x v="527"/>
    <x v="602"/>
    <s v="TRAYA"/>
    <d v="1990-06-19T00:00:00"/>
    <n v="9630819838"/>
    <s v="riellestaiglesia1926ma@gmail.com"/>
    <s v="YES"/>
    <s v="ORIGINAL NBI CLEARANCE SUBMITTED"/>
    <d v="2025-07-25T00:00:00"/>
    <d v="2024-07-30T00:00:00"/>
    <m/>
    <m/>
    <s v="NEGATIVE"/>
    <m/>
    <m/>
    <s v="COMPLETE"/>
    <s v="FIT TO WORK"/>
    <s v="ENDORSED "/>
    <s v="PENDING RESULT"/>
    <d v="2024-07-25T00:00:00"/>
    <m/>
    <s v="CIBI"/>
    <s v="ONLINE STATIC INFO"/>
    <m/>
    <n v="429294714"/>
    <s v="ID"/>
    <m/>
    <n v="10518266662"/>
    <s v="MP2"/>
    <m/>
    <n v="121178977613"/>
    <s v="ID"/>
    <m/>
    <n v="32161702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0"/>
    <x v="5"/>
    <s v="CLARK -VXP0091"/>
    <x v="0"/>
    <s v="ACCOUNT ASSOCIATE"/>
    <x v="0"/>
    <x v="30"/>
    <x v="0"/>
    <x v="27"/>
    <x v="632"/>
    <x v="528"/>
    <x v="603"/>
    <s v="PACOMA"/>
    <d v="2003-01-04T00:00:00"/>
    <n v="9998455825"/>
    <s v="migueljude123@gmail.com"/>
    <s v="YES"/>
    <s v="ORIGINAL NBI CLEARANCE SUBMITTED"/>
    <d v="2025-07-29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SS NUMBER SLIP"/>
    <m/>
    <n v="247086573"/>
    <s v="MDR"/>
    <m/>
    <n v="70261515146"/>
    <s v="MDF"/>
    <m/>
    <n v="12130228853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0"/>
    <s v="ACCOUNT ASSOCIATE"/>
    <x v="0"/>
    <x v="30"/>
    <x v="0"/>
    <x v="27"/>
    <x v="633"/>
    <x v="529"/>
    <x v="604"/>
    <s v="LUMUKSO"/>
    <d v="2004-11-17T00:00:00"/>
    <n v="9297012122"/>
    <s v="ivylumukso@gmail.com"/>
    <s v="YES"/>
    <s v="ORIGINAL NBI CLEARANCE SUBMITTED"/>
    <d v="2025-07-17T00:00:00"/>
    <d v="2024-07-31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252679069"/>
    <s v="ID"/>
    <m/>
    <n v="70262997551"/>
    <s v="MDF"/>
    <m/>
    <n v="121346948291"/>
    <s v="ORUS"/>
    <s v="FOR ORUS REGISTRATION 08.03"/>
    <n v="65588229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091"/>
    <x v="1"/>
    <s v="ACCOUNT ASSOCIATE"/>
    <x v="0"/>
    <x v="30"/>
    <x v="0"/>
    <x v="27"/>
    <x v="634"/>
    <x v="530"/>
    <x v="605"/>
    <s v="CRUZ"/>
    <d v="1973-11-10T00:00:00"/>
    <m/>
    <s v="villarealv397@gmail.com"/>
    <s v="YES"/>
    <s v="ORIGINAL NBI CLEARANCE SUBMITTED"/>
    <d v="2025-06-14T00:00:00"/>
    <d v="2024-07-01T00:00:00"/>
    <s v="N/A"/>
    <s v="N/A"/>
    <s v="NEGATIVE"/>
    <m/>
    <m/>
    <s v="COMPLETE"/>
    <s v="FIT TO WORK"/>
    <s v="ENDORSED "/>
    <s v="PENDING RESULT"/>
    <d v="2024-07-25T00:00:00"/>
    <m/>
    <s v="CIBI"/>
    <s v="SS ID"/>
    <m/>
    <n v="213053501"/>
    <s v="ID"/>
    <m/>
    <n v="72000947548"/>
    <s v="HDMF TRANSACTION"/>
    <m/>
    <n v="121050400259"/>
    <s v="TIN VERIFICATION SLIP"/>
    <m/>
    <n v="294741978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35"/>
    <x v="531"/>
    <x v="606"/>
    <s v="MARQUEZ"/>
    <d v="1998-06-29T00:00:00"/>
    <n v="9186000882"/>
    <s v="julz.abarca@yahoo.com"/>
    <s v="YES"/>
    <s v="ORIGINAL NBI CLEARANCE SUBMITTED"/>
    <d v="2025-06-10T00:00:00"/>
    <d v="2024-06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086377"/>
    <s v="ID"/>
    <m/>
    <n v="12528253987"/>
    <s v="MDF"/>
    <m/>
    <n v="121343973625"/>
    <s v="1904 FORM"/>
    <m/>
    <n v="6519725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36"/>
    <x v="532"/>
    <x v="607"/>
    <s v="SIOS-E"/>
    <d v="1999-10-18T00:00:00"/>
    <n v="9984361837"/>
    <s v="bacotoluisa18@gmail.com"/>
    <s v="YES"/>
    <s v="ORIGINAL NBI CLEARANCE SUBMITTED"/>
    <d v="2024-10-11T00:00:00"/>
    <d v="2023-10-11T00:00:00"/>
    <m/>
    <m/>
    <s v="NEGATIVE"/>
    <m/>
    <m/>
    <s v="COMPLETE"/>
    <s v="FIT TO WORK"/>
    <s v="ENDORSED "/>
    <s v="PENDING RESULT"/>
    <d v="2024-07-25T00:00:00"/>
    <m/>
    <s v="CIBI"/>
    <s v="PERSONAL RECORD"/>
    <m/>
    <n v="247584790"/>
    <s v="ID"/>
    <m/>
    <n v="70259628316"/>
    <s v="MDF"/>
    <m/>
    <n v="121306343336"/>
    <s v="DIGITAL TIN ID"/>
    <m/>
    <n v="64106503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37"/>
    <x v="533"/>
    <x v="608"/>
    <s v="APOSTOL"/>
    <d v="2002-07-31T00:00:00"/>
    <n v="9773429624"/>
    <s v="josefredobulagao@gmail.com"/>
    <s v="YES"/>
    <s v="ORIGINAL NBI CLEARANCE SUBMITTED"/>
    <d v="2025-01-08T00:00:00"/>
    <d v="2024-01-23T00:00:00"/>
    <m/>
    <m/>
    <s v="NEGATIVE"/>
    <m/>
    <m/>
    <s v="COMPLETE"/>
    <s v="FIT TO WORK"/>
    <s v="ENDORSED "/>
    <s v="PENDING RESULT"/>
    <d v="2024-07-25T00:00:00"/>
    <m/>
    <s v="CIBI"/>
    <s v="PERSONAL RECORD"/>
    <m/>
    <n v="247937114"/>
    <s v="ID"/>
    <m/>
    <n v="70262680744"/>
    <s v="MDF"/>
    <m/>
    <n v="121310184818"/>
    <s v="ORUS"/>
    <m/>
    <n v="65588768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38"/>
    <x v="534"/>
    <x v="609"/>
    <s v="AMBROSIO"/>
    <d v="1997-10-28T00:00:00"/>
    <n v="9124816373"/>
    <s v="alrainiercalizo10281997@gmail.com"/>
    <s v="YES"/>
    <s v="ORIGINAL NBI CLEARANCE SUBMITTED"/>
    <d v="2025-07-16T00:00:00"/>
    <d v="2024-07-30T00:00:00"/>
    <m/>
    <m/>
    <s v="NEGATIVE"/>
    <m/>
    <m/>
    <s v="COMPLETE"/>
    <s v="FIT TO WORK"/>
    <s v="ENDORSED "/>
    <s v="PENDING RESULT"/>
    <d v="2024-07-25T00:00:00"/>
    <m/>
    <s v="CIBI"/>
    <s v="SS NUMBER SLIP"/>
    <m/>
    <n v="3455406272"/>
    <s v="ID"/>
    <m/>
    <n v="210254266560"/>
    <s v="MDF"/>
    <m/>
    <n v="121205419877"/>
    <s v="ID"/>
    <m/>
    <n v="3412589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39"/>
    <x v="118"/>
    <x v="610"/>
    <s v="GAJANO"/>
    <d v="2006-03-18T00:00:00"/>
    <n v="9704728354"/>
    <s v="ellyzacayanan151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7-25T00:00:00"/>
    <m/>
    <s v="CIBI"/>
    <s v="SS NUMBER SLIP"/>
    <m/>
    <n v="252437625"/>
    <s v="ID"/>
    <m/>
    <n v="72503594669"/>
    <s v="MDF"/>
    <m/>
    <n v="121346386059"/>
    <s v="ORUS"/>
    <m/>
    <n v="65589561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0"/>
    <x v="5"/>
    <x v="611"/>
    <s v="GATCHALIAN"/>
    <d v="2001-10-17T00:00:00"/>
    <n v="9677986837"/>
    <s v="diannedizon14@gmail.com"/>
    <s v="YES"/>
    <s v="ORIGINAL NBI CLEARANCE SUBMITTED"/>
    <d v="2025-07-16T00:00:00"/>
    <d v="2024-07-30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567469"/>
    <s v="ID"/>
    <m/>
    <n v="72504307760"/>
    <s v="MDF"/>
    <m/>
    <n v="121346361604"/>
    <s v="ID"/>
    <m/>
    <n v="653801956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1"/>
    <x v="5"/>
    <x v="612"/>
    <s v="GEPA"/>
    <d v="2001-10-14T00:00:00"/>
    <n v="9368744351"/>
    <s v="elladizong@gmail.com"/>
    <s v="YES"/>
    <s v="ORIGINAL NBI CLEARANCE SUBMITTED"/>
    <d v="2025-07-26T00:00:00"/>
    <d v="2024-07-29T00:00:00"/>
    <m/>
    <m/>
    <s v="NEGATIVE"/>
    <m/>
    <m/>
    <s v="COMPLETE"/>
    <s v="FIT TO WORK"/>
    <s v="ENDORSED "/>
    <s v="PENDING RESULT"/>
    <d v="2024-07-25T00:00:00"/>
    <m/>
    <s v="CIBI"/>
    <s v="SS NUMBER SLIP"/>
    <m/>
    <n v="3502742517"/>
    <s v="ID"/>
    <m/>
    <n v="210257527039"/>
    <s v="MDF"/>
    <m/>
    <n v="121297176837"/>
    <s v="ORUS"/>
    <s v="FOR ORUS REGISTRATION 08.28 "/>
    <n v="65816801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2"/>
    <x v="535"/>
    <x v="613"/>
    <s v="ABALOS"/>
    <d v="2004-03-04T00:00:00"/>
    <n v="9933323768"/>
    <s v="dulayjury@gmail.com"/>
    <s v="YES"/>
    <s v="ORIGINAL NBI CLEARANCE SUBMITTED"/>
    <d v="2025-02-08T00:00:00"/>
    <d v="2024-02-08T00:00:00"/>
    <m/>
    <m/>
    <s v="NEGATIVE"/>
    <m/>
    <m/>
    <s v="COMPLETE"/>
    <s v="FIT TO WORK"/>
    <s v="ENDORSED "/>
    <s v="PENDING RESULT"/>
    <d v="2024-07-25T00:00:00"/>
    <m/>
    <s v="CIBI"/>
    <s v="PERSONAL RECORD"/>
    <m/>
    <n v="248366140"/>
    <s v="MDR"/>
    <m/>
    <n v="52519432234"/>
    <s v="MDF"/>
    <m/>
    <n v="121313836970"/>
    <s v="1904 FORM"/>
    <m/>
    <n v="6204891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3"/>
    <x v="536"/>
    <x v="614"/>
    <s v="ALCOBER"/>
    <d v="2005-08-25T00:00:00"/>
    <n v="9157103760"/>
    <s v="espemarkanthony@gmail.com"/>
    <s v="YES"/>
    <s v="ORIGINAL NBI CLEARANCE SUBMITTED"/>
    <d v="2025-07-22T00:00:00"/>
    <d v="2024-07-22T00:00:00"/>
    <m/>
    <m/>
    <s v="NEGATIVE"/>
    <m/>
    <m/>
    <s v="COMPLETE"/>
    <s v="FIT TO WORK"/>
    <s v="ENDORSED "/>
    <s v="PENDING RESULT"/>
    <d v="2024-07-25T00:00:00"/>
    <m/>
    <s v="CIBI"/>
    <s v="SS NUMBER SLIP"/>
    <m/>
    <n v="252645242"/>
    <s v="ID"/>
    <m/>
    <n v="70262995281"/>
    <s v="MDF"/>
    <m/>
    <n v="121346852587"/>
    <s v="DIGITAL TIN ID"/>
    <m/>
    <n v="65461273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4"/>
    <x v="57"/>
    <x v="615"/>
    <s v="PALMARES"/>
    <d v="1979-01-30T00:00:00"/>
    <n v="9973745237"/>
    <s v="fernandezpearlie30@gmail.com"/>
    <s v="YES"/>
    <s v="ORIGINAL NBI CLEARANCE SUBMITTED"/>
    <d v="2025-07-17T00:00:00"/>
    <d v="2024-07-31T00:00:00"/>
    <m/>
    <m/>
    <s v="NEGATIVE"/>
    <m/>
    <m/>
    <s v="COMPLETE"/>
    <s v="FIT TO WORK"/>
    <s v="ENDORSED "/>
    <s v="PENDING RESULT"/>
    <d v="2024-07-25T00:00:00"/>
    <m/>
    <s v="CIBI"/>
    <s v="E - FORM"/>
    <m/>
    <n v="221157088"/>
    <s v="ID"/>
    <m/>
    <n v="190904954326"/>
    <s v="MDF"/>
    <m/>
    <n v="121015321869"/>
    <s v="ID"/>
    <m/>
    <n v="230035662"/>
    <s v="N/A"/>
    <s v="N/A"/>
    <s v="N/A"/>
    <s v="N/A"/>
    <s v="N/A"/>
    <s v="N/A"/>
    <m/>
    <m/>
    <m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5"/>
    <x v="537"/>
    <x v="616"/>
    <s v="GARCIA"/>
    <d v="2003-08-02T00:00:00"/>
    <n v="9925847057"/>
    <s v="reinfuellas25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E - FORM"/>
    <m/>
    <n v="248441890"/>
    <s v="MDR"/>
    <m/>
    <n v="72507233466"/>
    <s v="MDF"/>
    <m/>
    <n v="121314408776"/>
    <s v="1904 FORM"/>
    <m/>
    <n v="620871469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6"/>
    <x v="538"/>
    <x v="617"/>
    <s v="CALISTE"/>
    <d v="2002-01-01T00:00:00"/>
    <n v="9507747084"/>
    <s v="jabalcaryllann@gmail.com"/>
    <s v="YES"/>
    <s v="ORIGINAL NBI CLEARANCE SUBMITTED"/>
    <d v="2025-07-09T00:00:00"/>
    <d v="2024-07-0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359020"/>
    <s v="MDR"/>
    <m/>
    <n v="72506162980"/>
    <s v="MDF"/>
    <m/>
    <n v="121344894462"/>
    <s v="ORUS"/>
    <m/>
    <n v="65589105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7"/>
    <x v="539"/>
    <x v="618"/>
    <s v="TUGAY"/>
    <d v="1993-04-04T00:00:00"/>
    <n v="9944522617"/>
    <s v="sjmalison93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SSS ID"/>
    <m/>
    <n v="229737578"/>
    <s v="ID"/>
    <m/>
    <n v="70507519022"/>
    <s v="ID"/>
    <m/>
    <n v="121119382319"/>
    <s v="ID"/>
    <m/>
    <n v="62501983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8"/>
    <x v="540"/>
    <x v="619"/>
    <s v="-"/>
    <d v="1998-04-10T00:00:00"/>
    <n v="9666839770"/>
    <s v="c.manlapaz1024@gmail.com"/>
    <s v="YES"/>
    <s v="ORIGINAL NBI CLEARANCE SUBMITTED"/>
    <d v="2025-07-16T00:00:00"/>
    <m/>
    <m/>
    <m/>
    <s v="NEGATIVE"/>
    <m/>
    <m/>
    <s v="COMPLETE"/>
    <s v="FIT TO WORK"/>
    <s v="ENDORSED "/>
    <s v="PENDING RESULT"/>
    <d v="2024-07-25T00:00:00"/>
    <m/>
    <s v="CIBI"/>
    <s v="PERSONAL RECORD"/>
    <m/>
    <n v="251781165"/>
    <s v="ID"/>
    <m/>
    <n v="70262882975"/>
    <s v="MDF"/>
    <m/>
    <n v="121341441501"/>
    <s v="DIGITAL TIN ID"/>
    <m/>
    <n v="64969100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49"/>
    <x v="82"/>
    <x v="620"/>
    <s v="SAN BUENAVENTURA"/>
    <d v="2000-04-06T00:00:00"/>
    <n v="9506248100"/>
    <s v="anabillemarquez@gmail.com"/>
    <s v="YES"/>
    <s v="ORIGINAL NBI CLEARANCE SUBMITTED"/>
    <d v="2025-06-11T00:00:00"/>
    <d v="2024-06-11T00:00:00"/>
    <m/>
    <m/>
    <s v="NEGATIVE"/>
    <m/>
    <m/>
    <s v="COMPLETE"/>
    <s v="FIT TO WORK"/>
    <s v="ENDORSED "/>
    <s v="PENDING RESULT"/>
    <d v="2024-07-25T00:00:00"/>
    <m/>
    <s v="CIBI"/>
    <s v="SS NUMBER SLIP"/>
    <m/>
    <n v="246015778"/>
    <s v="ID"/>
    <m/>
    <n v="82520303703"/>
    <s v="MDF"/>
    <m/>
    <n v="121254717522"/>
    <s v="DIGITAL TIN ID"/>
    <m/>
    <n v="36507794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0"/>
    <x v="5"/>
    <s v="CLARK -VXP0141"/>
    <x v="0"/>
    <s v="ACCOUNT ASSOCIATE"/>
    <x v="0"/>
    <x v="31"/>
    <x v="3"/>
    <x v="27"/>
    <x v="650"/>
    <x v="541"/>
    <x v="407"/>
    <s v="-"/>
    <d v="2003-09-22T00:00:00"/>
    <n v="9066393836"/>
    <s v="alexandermino22@gmail.com"/>
    <s v="YES"/>
    <s v="ORIGINAL NBI CLEARANCE SUBMITTED"/>
    <d v="2025-08-01T00:00:00"/>
    <d v="2024-08-01T00:00:00"/>
    <m/>
    <m/>
    <s v="NEGATIVE"/>
    <m/>
    <m/>
    <s v="COMPLETE"/>
    <s v="FIT TO WORK"/>
    <s v="ENDORSED "/>
    <s v="PENDING RESULT"/>
    <d v="2024-07-25T00:00:00"/>
    <m/>
    <s v="CIBI"/>
    <s v="PERSONAL RECORD"/>
    <m/>
    <n v="249555879"/>
    <m/>
    <m/>
    <m/>
    <s v="MDF"/>
    <m/>
    <n v="121324461653"/>
    <s v="DIGITAL TIN ID"/>
    <m/>
    <n v="652129415"/>
    <s v="N/A"/>
    <s v="N/A"/>
    <s v="N/A"/>
    <s v="N/A"/>
    <s v="N/A"/>
    <s v="N/A"/>
    <m/>
    <m/>
    <m/>
    <s v="YES"/>
    <s v="N/A"/>
    <s v="N/A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INCOMPLETE - PERS"/>
    <m/>
    <m/>
    <m/>
    <n v="1"/>
    <n v="1"/>
    <n v="1"/>
    <n v="1"/>
    <n v="1"/>
    <n v="1"/>
    <n v="0"/>
    <n v="1"/>
    <n v="1"/>
    <n v="1"/>
    <n v="1"/>
    <n v="0"/>
    <n v="1"/>
    <n v="1"/>
    <n v="0"/>
    <n v="0"/>
    <m/>
    <x v="1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1"/>
    <x v="137"/>
    <x v="621"/>
    <s v="CRUZ"/>
    <d v="2004-04-09T00:00:00"/>
    <n v="9125212416"/>
    <s v="christophersonnicdao60@gmail.com"/>
    <s v="YES"/>
    <s v="ORIGINAL NBI CLEARANCE SUBMITTED"/>
    <d v="2025-07-22T00:00:00"/>
    <d v="2024-07-22T00:00:00"/>
    <m/>
    <m/>
    <s v="NEGATIVE"/>
    <m/>
    <m/>
    <s v="COMPLETE"/>
    <s v="FIT TO WORK"/>
    <s v="ENDORSED "/>
    <s v="PENDING RESULT"/>
    <d v="2024-07-25T00:00:00"/>
    <m/>
    <s v="CIBI"/>
    <s v="E - FORM"/>
    <m/>
    <n v="246936750"/>
    <s v="MDR"/>
    <m/>
    <n v="72502427475"/>
    <s v="MDF"/>
    <m/>
    <n v="121300965900"/>
    <s v="DIGITAL TIN ID"/>
    <m/>
    <n v="65484837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2"/>
    <x v="542"/>
    <x v="622"/>
    <s v="HERREROS"/>
    <d v="1971-05-30T00:00:00"/>
    <n v="9751368750"/>
    <s v="liherreros@yahoo.com"/>
    <s v="YES"/>
    <s v="ORIGINAL NBI CLEARANCE SUBMITTED"/>
    <d v="2025-07-30T00:00:00"/>
    <d v="2024-08-14T00:00:00"/>
    <m/>
    <m/>
    <s v="NEGATIVE"/>
    <m/>
    <m/>
    <s v="COMPLETE"/>
    <s v="FIT TO WORK"/>
    <s v="ENDORSED "/>
    <s v="PENDING RESULT"/>
    <d v="2024-07-25T00:00:00"/>
    <m/>
    <s v="CIBI"/>
    <s v="E - FORM"/>
    <m/>
    <n v="396291167"/>
    <s v="ID"/>
    <m/>
    <n v="190257649583"/>
    <s v="MDF"/>
    <m/>
    <n v="121046789490"/>
    <s v="ORUS"/>
    <m/>
    <n v="282604204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3"/>
    <x v="543"/>
    <x v="623"/>
    <s v="SULA"/>
    <d v="2005-01-04T00:00:00"/>
    <n v="9207527752"/>
    <s v="navarrogenialois@gmail.com"/>
    <s v="YES"/>
    <s v="ORIGINAL NBI CLEARANCE SUBMITTED"/>
    <d v="2025-08-02T00:00:00"/>
    <m/>
    <m/>
    <m/>
    <s v="NEGATIVE"/>
    <m/>
    <m/>
    <s v="COMPLETE"/>
    <s v="FIT TO WORK"/>
    <s v="ENDORSED "/>
    <s v="PENDING RESULT"/>
    <d v="2024-07-25T00:00:00"/>
    <m/>
    <s v="CIBI"/>
    <s v="SS NUMBER SLIP"/>
    <s v="NEED TO UPDATE LAST NAME TO MARRIED"/>
    <n v="249283086"/>
    <s v="ID"/>
    <m/>
    <n v="72542397552"/>
    <s v="MDF"/>
    <m/>
    <n v="121346446806"/>
    <s v="DIGITAL TIN ID"/>
    <m/>
    <n v="654870355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0"/>
    <x v="5"/>
    <s v="CLARK -VXP0141"/>
    <x v="0"/>
    <s v="ACCOUNT ASSOCIATE"/>
    <x v="0"/>
    <x v="31"/>
    <x v="3"/>
    <x v="27"/>
    <x v="654"/>
    <x v="544"/>
    <x v="624"/>
    <s v="SARMIENTO"/>
    <d v="2002-07-04T00:00:00"/>
    <n v="9503524253"/>
    <s v="quizonpeter9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538029"/>
    <s v="ID"/>
    <m/>
    <n v="72513149469"/>
    <s v="MDF"/>
    <m/>
    <n v="12134623354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5"/>
    <x v="217"/>
    <x v="625"/>
    <s v="-"/>
    <d v="2001-12-10T00:00:00"/>
    <n v="9164332594"/>
    <s v="ceejayramos019@gmail.com"/>
    <s v="YES"/>
    <s v="ORIGINAL NBI CLEARANCE SUBMITTED"/>
    <d v="2025-08-02T00:00:00"/>
    <d v="2024-08-16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692871"/>
    <s v="ID"/>
    <m/>
    <n v="72512810900"/>
    <s v="MDF"/>
    <m/>
    <n v="121346804726"/>
    <s v="TIN ID"/>
    <m/>
    <n v="513713259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6"/>
    <x v="545"/>
    <x v="626"/>
    <s v="ASUNCION"/>
    <d v="1990-11-02T00:00:00"/>
    <n v="9771422854"/>
    <s v="berthardysangabol@gmail.com"/>
    <s v="YES"/>
    <s v="ORIGINAL NBI CLEARANCE SUBMITTED"/>
    <d v="2025-06-25T00:00:00"/>
    <d v="2024-07-08T00:00:00"/>
    <m/>
    <m/>
    <s v="NEGATIVE"/>
    <m/>
    <m/>
    <s v="COMPLETE"/>
    <s v="FIT TO WORK"/>
    <s v="ENDORSED "/>
    <s v="PENDING RESULT"/>
    <d v="2024-07-25T00:00:00"/>
    <m/>
    <s v="CIBI"/>
    <s v="E - FORM"/>
    <m/>
    <n v="234769599"/>
    <s v="ID"/>
    <m/>
    <n v="210259590277"/>
    <s v="MDF"/>
    <m/>
    <n v="121344339178"/>
    <s v="1904 FORM "/>
    <m/>
    <n v="6522390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7"/>
    <x v="546"/>
    <x v="627"/>
    <s v="-"/>
    <d v="2004-07-31T00:00:00"/>
    <n v="9612950511"/>
    <s v="prince.sumadia31@gmail.com"/>
    <s v="YES"/>
    <s v="ORIGINAL NBI CLEARANCE SUBMITTED"/>
    <d v="2025-07-17T00:00:00"/>
    <d v="2024-07-17T00:00:00"/>
    <m/>
    <m/>
    <s v="NEGATIVE"/>
    <m/>
    <m/>
    <s v="COMPLETE"/>
    <s v="FIT TO WORK"/>
    <s v="ENDORSED "/>
    <s v="PENDING RESULT"/>
    <d v="2024-07-25T00:00:00"/>
    <m/>
    <s v="CIBI"/>
    <s v="SS NUMBER SLIP"/>
    <m/>
    <n v="247305186"/>
    <s v="ID"/>
    <m/>
    <n v="72526711115"/>
    <s v="ID"/>
    <m/>
    <n v="121304218255"/>
    <s v="ID"/>
    <m/>
    <n v="6126362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8"/>
    <x v="547"/>
    <x v="628"/>
    <s v="LACSON"/>
    <d v="2001-01-25T00:00:00"/>
    <n v="9657201433"/>
    <s v="mrianlcsntd.xxxx@gmail.com"/>
    <s v="YES"/>
    <s v="ORIGINAL NBI CLEARANCE SUBMITTED"/>
    <d v="2025-06-18T00:00:00"/>
    <d v="2024-07-26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219115"/>
    <s v="ID"/>
    <m/>
    <n v="70262940185"/>
    <s v="MDF"/>
    <m/>
    <n v="121344302109"/>
    <s v="TIN VERIFICATION SLIP"/>
    <s v="FOR ORUS REGISTRATION 08.13"/>
    <n v="76277955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1"/>
    <x v="27"/>
    <d v="2024-08-22T00:00:00"/>
    <n v="67"/>
    <s v=""/>
    <s v="MARIA PLATON"/>
    <n v="1"/>
    <x v="5"/>
    <s v="CLARK -VXP0141"/>
    <x v="0"/>
    <s v="ACCOUNT ASSOCIATE"/>
    <x v="0"/>
    <x v="31"/>
    <x v="3"/>
    <x v="27"/>
    <x v="659"/>
    <x v="548"/>
    <x v="629"/>
    <s v="DE MESA"/>
    <d v="2000-05-13T00:00:00"/>
    <n v="9068274701"/>
    <s v="tumbalijeremie1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7-25T00:00:00"/>
    <m/>
    <s v="CIBI"/>
    <s v="E - FORM"/>
    <m/>
    <n v="3511095695"/>
    <s v="ID"/>
    <m/>
    <n v="70260973302"/>
    <s v="MDF"/>
    <m/>
    <n v="121288708236"/>
    <s v="1902 FORM"/>
    <m/>
    <n v="62717278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60"/>
    <x v="549"/>
    <x v="630"/>
    <s v="DELOS REYES"/>
    <d v="2002-12-18T00:00:00"/>
    <n v="9563029688"/>
    <s v="janine.addison18@gmail.com"/>
    <s v="YES"/>
    <s v="ORIGINAL NBI CLEARANCE SUBMITTED"/>
    <d v="2025-02-01T00:00:00"/>
    <d v="2024-02-01T00:00:00"/>
    <m/>
    <m/>
    <s v="NEGATIVE"/>
    <m/>
    <m/>
    <s v="COMPLETE"/>
    <s v="FIT TO WORK"/>
    <s v="ENDORSED"/>
    <s v="PENDING RESULT"/>
    <d v="2024-08-02T00:00:00"/>
    <m/>
    <s v="CIBI"/>
    <s v="SS NUMBER SLIP"/>
    <m/>
    <n v="250796559"/>
    <s v="ID"/>
    <m/>
    <n v="70262705135"/>
    <s v="MDF"/>
    <m/>
    <n v="121335281378"/>
    <s v="TIN ID"/>
    <s v="FOR ORUS REGISTRATION "/>
    <n v="64395973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61"/>
    <x v="550"/>
    <x v="631"/>
    <s v="BIE"/>
    <d v="2002-07-11T00:00:00"/>
    <n v="9171603553"/>
    <s v="alejandrojerichojoel.0121300664@gmail.com"/>
    <s v="YES"/>
    <s v="ORIGINAL NBI CLEARANCE SUBMITTED"/>
    <d v="2025-07-30T00:00:00"/>
    <d v="2024-08-13T00:00:00"/>
    <m/>
    <m/>
    <s v="NEGATIVE"/>
    <m/>
    <m/>
    <s v="COMPLETE"/>
    <s v="FIT TO WORK"/>
    <s v="ENDORSED"/>
    <s v="PENDING RESULT"/>
    <d v="2024-08-02T00:00:00"/>
    <m/>
    <s v="CIBI"/>
    <s v="SS NUMBER SLIP"/>
    <m/>
    <n v="248360298"/>
    <s v="MDR"/>
    <m/>
    <n v="70262025029"/>
    <s v="MDF"/>
    <m/>
    <n v="121313971987"/>
    <s v="ORUS"/>
    <s v="FOR ORUS REGISTRATION 08.28 "/>
    <n v="62041485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s v="TRANSMITTED 10.10 - EMAIL - MS.BELLE"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62"/>
    <x v="71"/>
    <x v="632"/>
    <s v="-"/>
    <d v="2003-03-05T00:00:00"/>
    <n v="9615411670"/>
    <s v="ericaantonio893@gmail.com"/>
    <s v="YES"/>
    <s v="ORIGINAL NBI CLEARANCE SUBMITTED"/>
    <d v="2025-04-01T00:00:00"/>
    <d v="2024-04-16T00:00:00"/>
    <m/>
    <m/>
    <s v="NEGATIVE"/>
    <m/>
    <m/>
    <s v="COMPLETE"/>
    <s v="FIT TO WORK"/>
    <s v="ENDORSED"/>
    <s v="PENDING RESULT"/>
    <d v="2024-08-02T00:00:00"/>
    <m/>
    <s v="CIBI"/>
    <s v="SS NUMBER SLIP"/>
    <m/>
    <n v="249237935"/>
    <s v="ID"/>
    <m/>
    <n v="120260114552"/>
    <s v="MDF"/>
    <m/>
    <n v="121321803186"/>
    <s v="ID"/>
    <m/>
    <n v="51488887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63"/>
    <x v="551"/>
    <x v="633"/>
    <s v="ABRAJANO"/>
    <d v="2005-01-12T00:00:00"/>
    <n v="9395260714"/>
    <s v="Arnathan.awanin@gmail.com"/>
    <s v="YES"/>
    <s v="ORIGINAL NBI CLEARANCE SUBMITTED"/>
    <d v="2025-08-05T00:00:00"/>
    <d v="2024-08-05T00:00:00"/>
    <m/>
    <m/>
    <s v="NEGATIVE"/>
    <m/>
    <m/>
    <s v="COMPLETE"/>
    <s v="FIT TO WORK"/>
    <s v="ENDORSED"/>
    <s v="PENDING RESULT"/>
    <d v="2024-08-02T00:00:00"/>
    <m/>
    <s v="CIBI"/>
    <s v="SS NUMBER SLIP"/>
    <m/>
    <n v="252146385"/>
    <s v="ID"/>
    <m/>
    <n v="70263016872"/>
    <s v="MDF"/>
    <m/>
    <n v="121343420276"/>
    <s v="ORUS"/>
    <s v="FOR ORUS REGISTRATION 08.28 "/>
    <n v="65837655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1"/>
    <s v="ACCOUNT ASSOCIATE"/>
    <x v="0"/>
    <x v="32"/>
    <x v="6"/>
    <x v="28"/>
    <x v="664"/>
    <x v="552"/>
    <x v="634"/>
    <s v="ESQUELONA"/>
    <d v="1996-10-04T00:00:00"/>
    <n v="9663157625"/>
    <s v="benerbelleza96@gmail.com"/>
    <s v="YES"/>
    <s v="ORIGINAL NBI CLEARANCE SUBMITTED"/>
    <d v="2025-08-05T00:00:00"/>
    <d v="2024-08-05T00:00:00"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35-0843475-1"/>
    <s v="MDR"/>
    <m/>
    <n v="132025014786"/>
    <s v="ID"/>
    <m/>
    <n v="12128598451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0"/>
    <n v="1"/>
    <n v="1"/>
    <n v="0"/>
    <n v="1"/>
    <n v="1"/>
    <n v="0"/>
    <n v="1"/>
    <n v="1"/>
    <n v="1"/>
    <n v="0"/>
    <m/>
    <x v="2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1"/>
    <s v="ACCOUNT ASSOCIATE"/>
    <x v="0"/>
    <x v="32"/>
    <x v="6"/>
    <x v="28"/>
    <x v="665"/>
    <x v="553"/>
    <x v="635"/>
    <s v="NICDAO"/>
    <d v="2002-12-03T00:00:00"/>
    <n v="9928022644"/>
    <s v="nicksonnicdao@gmail.com"/>
    <s v="YES"/>
    <s v="ORIGINAL NBI CLEARANCE SUBMITTED"/>
    <d v="2025-08-07T00:00:00"/>
    <d v="2024-08-07T00:00:00"/>
    <m/>
    <m/>
    <s v="NEGATIVE"/>
    <m/>
    <m/>
    <s v="COMPLETE"/>
    <s v="FIT TO WORK"/>
    <s v="ENDORSED"/>
    <s v="PENDING RESULT"/>
    <d v="2024-08-02T00:00:00"/>
    <m/>
    <s v="CIBI"/>
    <s v="SS NUMBER SLIP"/>
    <m/>
    <n v="252768860"/>
    <s v="ID"/>
    <m/>
    <n v="32510435221"/>
    <s v="MDF"/>
    <m/>
    <n v="121347469619"/>
    <m/>
    <s v="FOR ORUS REGISTRATION 09.24 - for resend "/>
    <m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JOHAN"/>
    <m/>
    <n v="1"/>
    <n v="1"/>
    <n v="1"/>
    <n v="1"/>
    <n v="1"/>
    <n v="1"/>
    <n v="1"/>
    <n v="1"/>
    <n v="0"/>
    <n v="1"/>
    <n v="1"/>
    <n v="0"/>
    <n v="1"/>
    <n v="1"/>
    <n v="1"/>
    <n v="0"/>
    <m/>
    <x v="1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66"/>
    <x v="554"/>
    <x v="636"/>
    <s v="GALASE"/>
    <d v="2000-06-29T00:00:00"/>
    <n v="9923230778"/>
    <s v="allenciriban@gmail.com"/>
    <s v="YES"/>
    <s v="ORIGINAL NBI CLEARANCE SUBMITTED"/>
    <d v="2025-08-13T00:00:00"/>
    <d v="2024-08-13T00:00:00"/>
    <m/>
    <m/>
    <s v="NEGATIVE"/>
    <m/>
    <m/>
    <s v="COMPLETE"/>
    <s v="FIT TO WORK"/>
    <s v="ENDORSED"/>
    <s v="PENDING RESULT"/>
    <d v="2024-08-02T00:00:00"/>
    <m/>
    <s v="CIBI"/>
    <s v="SS NUMBER SLIP"/>
    <m/>
    <n v="251135054"/>
    <s v="ID"/>
    <m/>
    <n v="72502387163"/>
    <s v="MDF"/>
    <m/>
    <n v="121338152380"/>
    <s v="TIN ID"/>
    <m/>
    <n v="6496268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67"/>
    <x v="555"/>
    <x v="637"/>
    <s v="SILVA"/>
    <d v="1995-11-29T00:00:00"/>
    <n v="9265002346"/>
    <s v="innahmariecorcuera@gmail.com"/>
    <s v="YES"/>
    <s v="ORIGINAL NBI CLEARANCE SUBMITTED"/>
    <d v="2025-08-08T00:00:00"/>
    <d v="2024-08-27T00:00:00"/>
    <m/>
    <m/>
    <s v="NEGATIVE"/>
    <m/>
    <m/>
    <s v="COMPLETE"/>
    <s v="FIT TO WORK"/>
    <s v="ENDORSED"/>
    <s v="PENDING RESULT"/>
    <d v="2024-08-02T00:00:00"/>
    <m/>
    <s v="CIBI"/>
    <s v="ONLINE STATIC"/>
    <m/>
    <n v="237017727"/>
    <s v="ID"/>
    <m/>
    <n v="70256876564"/>
    <s v="MDF"/>
    <m/>
    <n v="121122742936"/>
    <s v="TIN VERIFICATION SLIP"/>
    <s v="NEED TO UPDATE SINGLE TO MARRIED"/>
    <n v="336236287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68"/>
    <x v="311"/>
    <x v="258"/>
    <s v="CASTRO"/>
    <d v="1984-04-10T00:00:00"/>
    <n v="9164677846"/>
    <s v="april_khayra@yahoo.com"/>
    <s v="YES"/>
    <s v="ORIGINAL NBI CLEARANCE SUBMITTED"/>
    <d v="2025-08-06T00:00:00"/>
    <d v="2024-09-23T00:00:00"/>
    <m/>
    <m/>
    <s v="NEGATIVE"/>
    <m/>
    <m/>
    <s v="COMPLETE"/>
    <s v="FIT TO WORK"/>
    <s v="ENDORSED"/>
    <s v="PENDING RESULT"/>
    <d v="2024-08-02T00:00:00"/>
    <m/>
    <s v="CIBI"/>
    <s v="ONLINE STATIC"/>
    <m/>
    <n v="223903227"/>
    <s v="MDR"/>
    <m/>
    <n v="70252899799"/>
    <s v="ID"/>
    <m/>
    <n v="121142412190"/>
    <s v="ID"/>
    <m/>
    <n v="289397360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Aug"/>
    <x v="22"/>
    <x v="28"/>
    <d v="2024-08-30T00:00:00"/>
    <n v="59"/>
    <s v=""/>
    <s v="MARIA PLATON"/>
    <n v="0"/>
    <x v="6"/>
    <s v="CLARK -VXP0141"/>
    <x v="1"/>
    <s v="ACCOUNT ASSOCIATE"/>
    <x v="0"/>
    <x v="32"/>
    <x v="6"/>
    <x v="28"/>
    <x v="669"/>
    <x v="33"/>
    <x v="638"/>
    <s v="BONIFACIO"/>
    <d v="1996-10-18T00:00:00"/>
    <n v="9169208272"/>
    <s v="deguzman.angelic18@gmail.com"/>
    <s v="NO HIT - RECEIPT"/>
    <s v="AUGUST 14 RELEASE - as of 09.25 agent will submit her nbi tomorrow 09.26 at 1pm - UNRESPONSIVE 10.09- as of 10.12 unresposive - inactive in prism;  10/15 NBI on hand, committed to submit tomorrow Oct 16"/>
    <m/>
    <m/>
    <m/>
    <m/>
    <s v="NEGATIVE"/>
    <m/>
    <m/>
    <s v="COMPLETE"/>
    <s v="FIT TO WORK"/>
    <s v="ENDORSED"/>
    <s v="PENDING RESULT"/>
    <d v="2024-08-02T00:00:00"/>
    <m/>
    <s v="CIBI"/>
    <s v="E - FORM"/>
    <m/>
    <n v="235415664"/>
    <s v="MDR"/>
    <m/>
    <n v="70508651390"/>
    <m/>
    <m/>
    <m/>
    <s v="ID"/>
    <m/>
    <n v="44008157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EMAIL - 10.22.2024 - JILL"/>
    <m/>
    <n v="1"/>
    <n v="0"/>
    <n v="1"/>
    <n v="1"/>
    <n v="1"/>
    <n v="1"/>
    <n v="1"/>
    <n v="0"/>
    <n v="1"/>
    <n v="1"/>
    <n v="1"/>
    <n v="0"/>
    <n v="1"/>
    <n v="1"/>
    <n v="1"/>
    <n v="0"/>
    <m/>
    <x v="2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1"/>
    <s v="ACCOUNT ASSOCIATE"/>
    <x v="0"/>
    <x v="32"/>
    <x v="6"/>
    <x v="28"/>
    <x v="670"/>
    <x v="35"/>
    <x v="586"/>
    <s v="TAYAG"/>
    <d v="1996-08-23T00:00:00"/>
    <n v="9082937259"/>
    <s v="dimacalijohnjoseph23@gmail.com"/>
    <s v="YES"/>
    <s v="ORIGINAL NBI CLEARANCE SUBMITTED"/>
    <d v="2025-08-05T00:00:00"/>
    <d v="2024-08-19T00:00:00"/>
    <m/>
    <m/>
    <s v="NEGATIVE"/>
    <m/>
    <m/>
    <s v="COMPLETE"/>
    <s v="FIT TO WORK"/>
    <s v="ENDORSED"/>
    <s v="PENDING RESULT"/>
    <d v="2024-08-02T00:00:00"/>
    <m/>
    <s v="CIBI"/>
    <s v="E - FORM"/>
    <m/>
    <n v="3508755812"/>
    <s v="ID"/>
    <m/>
    <n v="70259910984"/>
    <s v="MDF"/>
    <m/>
    <n v="121221171417"/>
    <m/>
    <s v="FOR VALIDATION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 "/>
    <m/>
    <s v="TRANSMITTED -10.28.2024 - JILL"/>
    <m/>
    <n v="1"/>
    <n v="1"/>
    <n v="1"/>
    <n v="1"/>
    <n v="1"/>
    <n v="1"/>
    <n v="1"/>
    <n v="1"/>
    <n v="0"/>
    <n v="1"/>
    <n v="1"/>
    <n v="0"/>
    <n v="1"/>
    <n v="0"/>
    <n v="0"/>
    <n v="0"/>
    <m/>
    <x v="1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71"/>
    <x v="556"/>
    <x v="639"/>
    <s v="MENDOZA"/>
    <d v="1997-12-18T00:00:00"/>
    <n v="9152615044"/>
    <s v="mclorenzduque1818@gmail.com"/>
    <s v="YES"/>
    <s v="ORIGINAL NBI CLEARANCE SUBMITTED"/>
    <d v="2025-06-21T00:00:00"/>
    <d v="2024-07-30T00:00:00"/>
    <m/>
    <m/>
    <s v="NEGATIVE"/>
    <m/>
    <m/>
    <s v="COMPLETE"/>
    <s v="FIT TO WORK"/>
    <s v="ENDORSED"/>
    <s v="PENDING RESULT"/>
    <d v="2024-08-02T00:00:00"/>
    <m/>
    <s v="CIBI"/>
    <s v="ONLINE STATIC"/>
    <m/>
    <n v="244346766"/>
    <s v="ID"/>
    <m/>
    <n v="10263592331"/>
    <s v="ID"/>
    <m/>
    <n v="121234174801"/>
    <s v="ID"/>
    <m/>
    <n v="35154495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72"/>
    <x v="557"/>
    <x v="640"/>
    <s v="SOLIMAN"/>
    <d v="2001-06-11T00:00:00"/>
    <n v="9182734860"/>
    <s v="galanghaann@gmail.com"/>
    <s v="YES"/>
    <s v="ORIGINAL NBI CLEARANCE SUBMITTED"/>
    <d v="2025-08-14T00:00:00"/>
    <d v="2024-08-3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047468"/>
    <s v="ID"/>
    <m/>
    <n v="72515727796"/>
    <s v="MDF"/>
    <m/>
    <n v="121345501525"/>
    <s v="1904 FORM"/>
    <m/>
    <n v="65592101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0"/>
    <s v="ACCOUNT ASSOCIATE"/>
    <x v="0"/>
    <x v="32"/>
    <x v="6"/>
    <x v="28"/>
    <x v="673"/>
    <x v="228"/>
    <x v="641"/>
    <s v="CALADO"/>
    <d v="1981-02-10T00:00:00"/>
    <n v="9357781841"/>
    <s v="alexninogarcia0210@gmil.com"/>
    <s v="YES"/>
    <s v="ORIGINAL NBI CLEARANCE SUBMITTED"/>
    <d v="2025-08-13T00:00:00"/>
    <d v="2024-08-15T00:00:00"/>
    <m/>
    <m/>
    <s v="NEGATIVE"/>
    <m/>
    <m/>
    <s v="COMPLETE"/>
    <s v="FIT TO WORK"/>
    <s v="ENDORSED"/>
    <s v="PENDING RESULT"/>
    <d v="2024-08-02T00:00:00"/>
    <m/>
    <s v="CIBI"/>
    <s v="PERSONAL RECORD"/>
    <m/>
    <n v="3507605060"/>
    <s v="ID"/>
    <m/>
    <n v="70260836534"/>
    <m/>
    <m/>
    <n v="121285455359"/>
    <m/>
    <s v="NEED TO UPDATE FIRST NAME"/>
    <n v="7585031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x v="2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74"/>
    <x v="558"/>
    <x v="642"/>
    <s v="FLORES"/>
    <d v="2002-12-11T00:00:00"/>
    <n v="9621012744"/>
    <s v="aldrinlagutan3@gmail.com"/>
    <s v="YES"/>
    <s v="ORIGINAL NBI CLEARANCE SUBMITTED"/>
    <d v="2024-12-28T00:00:00"/>
    <d v="2024-12-28T00:00:00"/>
    <m/>
    <m/>
    <s v="NEGATIVE"/>
    <m/>
    <m/>
    <s v="COMPLETE"/>
    <s v="FIT TO WORK"/>
    <s v="ENDORSED"/>
    <s v="PENDING RESULT"/>
    <d v="2024-08-02T00:00:00"/>
    <m/>
    <s v="CIBI"/>
    <s v="PERSONAL RECORD"/>
    <m/>
    <n v="250556032"/>
    <s v="ID"/>
    <m/>
    <n v="212530072735"/>
    <s v="MDF"/>
    <m/>
    <n v="121333340125"/>
    <s v="1902 FORM"/>
    <m/>
    <n v="640923270"/>
    <s v="N/A"/>
    <s v="N/A"/>
    <s v="N/A"/>
    <s v="N/A"/>
    <s v="N/A"/>
    <s v="N/A"/>
    <m/>
    <m/>
    <m/>
    <s v="YES"/>
    <m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0"/>
    <s v="ACCOUNT ASSOCIATE"/>
    <x v="0"/>
    <x v="32"/>
    <x v="6"/>
    <x v="28"/>
    <x v="675"/>
    <x v="559"/>
    <x v="643"/>
    <s v="LODRONIO"/>
    <d v="2002-04-25T00:00:00"/>
    <n v="9101077463"/>
    <s v="abegailmacaspac1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83311"/>
    <s v="ID"/>
    <m/>
    <n v="70263011552"/>
    <s v="MDF"/>
    <m/>
    <n v="121347527924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0"/>
    <s v="ACCOUNT ASSOCIATE"/>
    <x v="0"/>
    <x v="32"/>
    <x v="6"/>
    <x v="28"/>
    <x v="676"/>
    <x v="560"/>
    <x v="644"/>
    <s v="PATRICIO"/>
    <d v="2003-05-14T00:00:00"/>
    <n v="9369247556"/>
    <s v="paulwaltermanahan1403@gmail.com"/>
    <s v="YES"/>
    <s v="ORIGINAL NBI CLEARANCE SUBMITTED"/>
    <d v="2025-08-06T00:00:00"/>
    <d v="2024-08-15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74731"/>
    <s v="ID"/>
    <m/>
    <n v="52501065803"/>
    <m/>
    <m/>
    <m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x v="2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1"/>
    <s v="ACCOUNT ASSOCIATE"/>
    <x v="0"/>
    <x v="32"/>
    <x v="6"/>
    <x v="28"/>
    <x v="677"/>
    <x v="561"/>
    <x v="645"/>
    <s v="BATOBATO"/>
    <d v="1999-12-03T00:00:00"/>
    <n v="9568834453"/>
    <s v="dandarence03@gmail.com"/>
    <s v="YES"/>
    <s v="ORIGINAL NBI CLEARANCE SUBMITTED"/>
    <d v="2025-02-27T00:00:00"/>
    <d v="2024-03-12T00:00:00"/>
    <m/>
    <m/>
    <s v="NEGATIVE"/>
    <m/>
    <m/>
    <s v="COMPLETE"/>
    <s v="FIT TO WORK"/>
    <s v="ENDORSED"/>
    <s v="PENDING RESULT"/>
    <d v="2024-08-02T00:00:00"/>
    <m/>
    <s v="CIBI"/>
    <s v="R1A"/>
    <m/>
    <s v="02-4662438-9"/>
    <s v="ID"/>
    <m/>
    <n v="52516020873"/>
    <m/>
    <m/>
    <m/>
    <s v="TIN ID"/>
    <m/>
    <n v="6157297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JOHAN"/>
    <m/>
    <n v="1"/>
    <n v="1"/>
    <n v="1"/>
    <n v="1"/>
    <n v="1"/>
    <n v="1"/>
    <n v="1"/>
    <n v="0"/>
    <n v="1"/>
    <n v="1"/>
    <n v="1"/>
    <n v="0"/>
    <n v="1"/>
    <n v="1"/>
    <n v="1"/>
    <n v="0"/>
    <m/>
    <x v="1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78"/>
    <x v="156"/>
    <x v="403"/>
    <s v="SALDOM"/>
    <d v="2003-07-19T00:00:00"/>
    <n v="9500699553"/>
    <s v="jeffersonnaguit733@gmail.com"/>
    <s v="YES"/>
    <s v="ORIGINAL NBI CLEARANCE SUBMITTED"/>
    <d v="2025-07-26T00:00:00"/>
    <d v="2024-08-09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22929"/>
    <s v="ID"/>
    <m/>
    <n v="70263006818"/>
    <s v="MDF"/>
    <m/>
    <n v="121346955539"/>
    <s v="ORUS"/>
    <s v="FOR ORUS REGISTRATION 08.28 "/>
    <n v="65838938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0"/>
    <x v="6"/>
    <s v="CLARK -VXP0141"/>
    <x v="0"/>
    <s v="ACCOUNT ASSOCIATE"/>
    <x v="0"/>
    <x v="32"/>
    <x v="6"/>
    <x v="28"/>
    <x v="679"/>
    <x v="562"/>
    <x v="646"/>
    <s v="DE GUZMAN"/>
    <d v="2006-05-06T00:00:00"/>
    <n v="9351837161"/>
    <s v="paragasfrancesmae@gmail.com"/>
    <s v="YES"/>
    <s v="ORIGINAL NBI CLEARANCE SUBMITTED"/>
    <d v="2025-08-02T00:00:00"/>
    <d v="2024-08-20T00:00:00"/>
    <m/>
    <m/>
    <s v="NEGATIVE"/>
    <m/>
    <m/>
    <s v="COMPLETE"/>
    <s v="FIT TO WORK"/>
    <s v="ENDORSED"/>
    <s v="PENDING RESULT"/>
    <d v="2024-08-02T00:00:00"/>
    <m/>
    <s v="CIBI"/>
    <s v="R1A"/>
    <m/>
    <s v="02-5153018-3"/>
    <m/>
    <m/>
    <m/>
    <s v="MDF"/>
    <m/>
    <n v="121347677049"/>
    <s v="1904 FORM"/>
    <s v="FOR ORUS REGISTRATION 08.28 "/>
    <n v="65814457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0"/>
    <n v="1"/>
    <n v="1"/>
    <n v="1"/>
    <n v="1"/>
    <n v="0"/>
    <n v="1"/>
    <n v="1"/>
    <n v="0"/>
    <n v="0"/>
    <m/>
    <x v="1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80"/>
    <x v="487"/>
    <x v="647"/>
    <s v="CANILANG"/>
    <d v="2001-10-20T00:00:00"/>
    <n v="9568022985"/>
    <s v="ferdinandpena0120@gmail.com"/>
    <s v="YES"/>
    <s v="ORIGINAL NBI CLEARANCE SUBMITTED"/>
    <d v="2025-07-03T00:00:00"/>
    <d v="2024-07-11T00:00:00"/>
    <m/>
    <m/>
    <s v="NEGATIVE"/>
    <m/>
    <m/>
    <s v="COMPLETE"/>
    <s v="FIT TO WORK"/>
    <s v="ENDORSED"/>
    <s v="PENDING RESULT"/>
    <d v="2024-08-02T00:00:00"/>
    <m/>
    <s v="CIBI"/>
    <s v="PERSONAL RECORD"/>
    <m/>
    <n v="252444362"/>
    <s v="MDR"/>
    <m/>
    <n v="230048249545"/>
    <s v="MDF"/>
    <m/>
    <n v="121345583544"/>
    <s v="ORUS"/>
    <s v="FOR ORUS REGISTRATION 08.28 "/>
    <n v="65820998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81"/>
    <x v="563"/>
    <x v="648"/>
    <s v="-"/>
    <d v="2002-01-11T00:00:00"/>
    <n v="9258931153"/>
    <s v="mikaellarefuerzo11@gmail.com"/>
    <s v="YES"/>
    <s v="ORIGINAL NBI CLEARANCE SUBMITTED"/>
    <d v="2025-07-29T00:00:00"/>
    <d v="2024-07-29T00:00:00"/>
    <m/>
    <m/>
    <s v="NEGATIVE"/>
    <m/>
    <m/>
    <s v="COMPLETE"/>
    <s v="FIT TO WORK"/>
    <s v="ENDORSED"/>
    <s v="PENDING RESULT"/>
    <d v="2024-08-02T00:00:00"/>
    <m/>
    <s v="CIBI"/>
    <s v="E - FORM"/>
    <m/>
    <n v="252744525"/>
    <s v="ID"/>
    <m/>
    <n v="72521570718"/>
    <s v="MDF"/>
    <m/>
    <n v="121347542701"/>
    <s v="1904 FORM"/>
    <m/>
    <n v="6522563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141"/>
    <x v="0"/>
    <s v="ACCOUNT ASSOCIATE"/>
    <x v="0"/>
    <x v="32"/>
    <x v="6"/>
    <x v="28"/>
    <x v="682"/>
    <x v="220"/>
    <x v="649"/>
    <m/>
    <d v="2005-08-26T00:00:00"/>
    <n v="9462394352"/>
    <s v="mathewpsantos@gmail.com"/>
    <s v="YES"/>
    <s v="ORIGINAL NBI CLEARANCE SUBMITTED"/>
    <d v="2025-08-06T00:00:00"/>
    <d v="2024-08-2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801989"/>
    <s v="ID"/>
    <m/>
    <n v="70263022287"/>
    <s v="MDF"/>
    <m/>
    <n v="121347787688"/>
    <s v="ONLINE REGISTRATION"/>
    <s v="FOR ORUS REGISTRATION 08.28 "/>
    <n v="657968408"/>
    <s v="N/A"/>
    <s v="N/A"/>
    <s v="N/A"/>
    <s v="N/A"/>
    <s v="N/A"/>
    <s v="N/A"/>
    <m/>
    <m/>
    <m/>
    <m/>
    <m/>
    <s v="YES"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Aug"/>
    <x v="22"/>
    <x v="28"/>
    <d v="2024-08-30T00:00:00"/>
    <n v="59"/>
    <s v=""/>
    <s v="MARIA PLATON"/>
    <n v="0"/>
    <x v="6"/>
    <s v="CLARK -VXP0141"/>
    <x v="0"/>
    <s v="ACCOUNT ASSOCIATE"/>
    <x v="0"/>
    <x v="32"/>
    <x v="6"/>
    <x v="28"/>
    <x v="683"/>
    <x v="564"/>
    <x v="650"/>
    <s v="REGALA"/>
    <d v="2003-06-12T00:00:00"/>
    <n v="9057338009"/>
    <s v="katetumang2@gmail.com"/>
    <s v="NO"/>
    <s v="AUGUST 15 APPOINTMENT - as of 09.25 cant contact - BUSY 10.09 - still cant contact as of 10.12; ; 10/15 NPU 3x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252756869"/>
    <s v="ID"/>
    <m/>
    <n v="72530890806"/>
    <m/>
    <m/>
    <m/>
    <s v="1904 FORM"/>
    <m/>
    <n v="6552178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x v="2"/>
  </r>
  <r>
    <x v="0"/>
    <s v="OTHERS"/>
    <s v="PAST DUE"/>
    <s v="Aug"/>
    <x v="22"/>
    <x v="28"/>
    <d v="2024-08-30T00:00:00"/>
    <n v="59"/>
    <s v=""/>
    <s v="MARIA PLATON"/>
    <n v="0"/>
    <x v="6"/>
    <s v="CLARK -VXP0091"/>
    <x v="1"/>
    <s v="ACCOUNT ASSOCIATE"/>
    <x v="0"/>
    <x v="33"/>
    <x v="7"/>
    <x v="28"/>
    <x v="684"/>
    <x v="565"/>
    <x v="651"/>
    <s v="PARIAN"/>
    <d v="2002-09-06T00:00:00"/>
    <n v="9195524715"/>
    <s v="beltranronnel006@gmail.com"/>
    <s v="NO"/>
    <s v="AUGUST 12 APPOINTMENT - HE WAS SICK YESTERDAY HE DIDNT GO TO HIS APPOINTMENT- as of 09.25 agent said he will submit on monday sept 30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3497706121"/>
    <m/>
    <m/>
    <n v="72508756063"/>
    <m/>
    <m/>
    <m/>
    <s v="2316 FORM"/>
    <m/>
    <n v="38079500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JOHAN"/>
    <m/>
    <n v="1"/>
    <n v="0"/>
    <n v="1"/>
    <n v="1"/>
    <n v="1"/>
    <n v="1"/>
    <n v="0"/>
    <n v="0"/>
    <n v="1"/>
    <n v="1"/>
    <n v="1"/>
    <n v="0"/>
    <n v="1"/>
    <n v="1"/>
    <n v="1"/>
    <n v="0"/>
    <m/>
    <x v="3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85"/>
    <x v="566"/>
    <x v="652"/>
    <s v="ENTERO"/>
    <d v="2000-02-27T00:00:00"/>
    <n v="9097966586"/>
    <s v="jimmybrianbutchayo27000@gmail.com"/>
    <s v="YES"/>
    <s v="ORIGINAL NBI CLEARANCE SUBMITTED"/>
    <d v="2025-07-26T00:00:00"/>
    <d v="2024-07-26T00:00:00"/>
    <m/>
    <m/>
    <s v="NEGATIVE"/>
    <m/>
    <m/>
    <s v="COMPLETE"/>
    <s v="FIT TO WORK"/>
    <s v="ENDORSED"/>
    <s v="PENDING RESULT"/>
    <d v="2024-08-02T00:00:00"/>
    <m/>
    <s v="CIBI"/>
    <s v="PERSONAL RECORD"/>
    <m/>
    <n v="248710466"/>
    <s v="ID"/>
    <m/>
    <n v="32504151653"/>
    <s v="MDF"/>
    <m/>
    <n v="121317455236"/>
    <s v="TIN VERIFICATION SLIP"/>
    <m/>
    <n v="62437228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Aug"/>
    <x v="22"/>
    <x v="28"/>
    <d v="2024-08-30T00:00:00"/>
    <n v="59"/>
    <s v=""/>
    <s v="MARIA PLATON"/>
    <n v="0"/>
    <x v="6"/>
    <s v="CLARK -VXP0091"/>
    <x v="0"/>
    <s v="ACCOUNT ASSOCIATE"/>
    <x v="0"/>
    <x v="33"/>
    <x v="7"/>
    <x v="28"/>
    <x v="686"/>
    <x v="567"/>
    <x v="653"/>
    <s v="GUINTU"/>
    <d v="2003-01-19T00:00:00"/>
    <n v="9661746273"/>
    <s v="calledoandrei@gmail.com"/>
    <s v="NO"/>
    <s v="AUGUST 30 APPOINTMENT - as of 09.25 unresponsive - UNRESPONSIVE 10.09; 10/15 NPU 3x"/>
    <m/>
    <m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02-4767662-4"/>
    <s v="ID"/>
    <m/>
    <n v="72542053411"/>
    <s v="MDF"/>
    <m/>
    <n v="121307847750"/>
    <s v="ORUS"/>
    <m/>
    <n v="65853640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0"/>
    <n v="1"/>
    <n v="1"/>
    <n v="1"/>
    <n v="0"/>
    <n v="1"/>
    <n v="1"/>
    <n v="1"/>
    <n v="1"/>
    <n v="1"/>
    <n v="0"/>
    <n v="1"/>
    <n v="1"/>
    <n v="0"/>
    <n v="0"/>
    <m/>
    <x v="2"/>
  </r>
  <r>
    <x v="0"/>
    <s v="OTHERS"/>
    <s v="COMPLETED"/>
    <s v="Aug"/>
    <x v="22"/>
    <x v="28"/>
    <d v="2024-08-30T00:00:00"/>
    <n v="59"/>
    <s v=""/>
    <s v="MARIA PLATON"/>
    <n v="0"/>
    <x v="6"/>
    <s v="CLARK -VXP0091"/>
    <x v="0"/>
    <s v="ACCOUNT ASSOCIATE"/>
    <x v="0"/>
    <x v="33"/>
    <x v="7"/>
    <x v="28"/>
    <x v="687"/>
    <x v="568"/>
    <x v="654"/>
    <s v="JUMAQUIO"/>
    <d v="1999-03-25T00:00:00"/>
    <n v="9560332725"/>
    <s v="czharinasjd25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34-9807644-9"/>
    <s v="ID"/>
    <m/>
    <n v="212502127745"/>
    <s v="MDF"/>
    <m/>
    <n v="121275711448"/>
    <s v="ID"/>
    <m/>
    <n v="3815984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x v="1"/>
  </r>
  <r>
    <x v="0"/>
    <s v="OTHERS"/>
    <s v="PAST DUE"/>
    <s v="Aug"/>
    <x v="22"/>
    <x v="28"/>
    <d v="2024-08-30T00:00:00"/>
    <n v="59"/>
    <s v=""/>
    <s v="MARIA PLATON"/>
    <n v="0"/>
    <x v="6"/>
    <s v="CLARK -VXP0091"/>
    <x v="1"/>
    <s v="ACCOUNT ASSOCIATE"/>
    <x v="0"/>
    <x v="33"/>
    <x v="7"/>
    <x v="28"/>
    <x v="688"/>
    <x v="307"/>
    <x v="655"/>
    <s v="YUHANON"/>
    <d v="2000-04-10T00:00:00"/>
    <n v="9623082089"/>
    <s v="jaydavid10400@gmail.com"/>
    <s v="NO HIT - RECEIPT"/>
    <s v="AUGUST 28 RELEASE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3491101641"/>
    <s v="MDR"/>
    <m/>
    <n v="72528289399"/>
    <s v="MDF"/>
    <m/>
    <n v="121239524548"/>
    <s v="ID"/>
    <m/>
    <n v="60646655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0"/>
    <n v="1"/>
    <n v="1"/>
    <n v="1"/>
    <n v="1"/>
    <n v="1"/>
    <n v="1"/>
    <n v="1"/>
    <n v="1"/>
    <n v="1"/>
    <n v="0"/>
    <n v="1"/>
    <n v="1"/>
    <n v="1"/>
    <n v="0"/>
    <m/>
    <x v="1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89"/>
    <x v="569"/>
    <x v="656"/>
    <s v="FLORES"/>
    <d v="2001-06-29T00:00:00"/>
    <n v="9948046625"/>
    <s v="deleonanriella@gmail.com"/>
    <s v="YES"/>
    <s v="ORIGINAL NBI CLEARANCE SUBMITTED"/>
    <d v="2025-07-30T00:00:00"/>
    <d v="2024-08-13T00:00:00"/>
    <m/>
    <m/>
    <s v="NEGATIVE"/>
    <m/>
    <m/>
    <s v="COMPLETE"/>
    <s v="FIT TO WORK"/>
    <s v="ENDORSED"/>
    <s v="PENDING RESULT"/>
    <d v="2024-08-02T00:00:00"/>
    <m/>
    <s v="CIBI"/>
    <s v="PERSONAL RECORD"/>
    <m/>
    <n v="252679043"/>
    <s v="ID"/>
    <m/>
    <n v="70262997098"/>
    <s v="MDF"/>
    <m/>
    <n v="121347153143"/>
    <s v="DIGITAL TIN ID"/>
    <m/>
    <n v="6568375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90"/>
    <x v="570"/>
    <x v="657"/>
    <s v="BRIONES"/>
    <d v="2001-07-06T00:00:00"/>
    <n v="9356843739"/>
    <s v="mharvieguerrero06@gmail.com"/>
    <s v="YES"/>
    <s v="ORIGINAL NBI CLEARANCE SUBMITTED"/>
    <d v="2025-07-15T00:00:00"/>
    <d v="2024-07-15T00:00:00"/>
    <m/>
    <m/>
    <s v="NEGATIVE"/>
    <m/>
    <m/>
    <s v="COMPLETE"/>
    <s v="FIT TO WORK"/>
    <s v="ENDORSED"/>
    <s v="PENDING RESULT"/>
    <d v="2024-08-02T00:00:00"/>
    <m/>
    <s v="CIBI"/>
    <s v="PERSONAL RECORD"/>
    <m/>
    <n v="250514472"/>
    <s v="MDR"/>
    <m/>
    <n v="72020464411"/>
    <s v="MDF"/>
    <m/>
    <n v="121346367408"/>
    <s v="DIGITAL TIN ID"/>
    <m/>
    <n v="6568086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91"/>
    <x v="465"/>
    <x v="658"/>
    <s v="CATIGNAS"/>
    <d v="2001-06-13T00:00:00"/>
    <n v="9477848771"/>
    <s v="anthonettejavier3@gmail.com"/>
    <s v="YES"/>
    <s v="ORIGINAL NBI CLEARANCE SUBMITTED"/>
    <d v="2025-07-18T00:00:00"/>
    <d v="2024-07-26T00:00:00"/>
    <m/>
    <m/>
    <s v="NEGATIVE"/>
    <m/>
    <m/>
    <s v="COMPLETE"/>
    <s v="FIT TO WORK"/>
    <s v="ENDORSED"/>
    <s v="PENDING RESULT"/>
    <d v="2024-08-02T00:00:00"/>
    <m/>
    <s v="CIBI"/>
    <s v="PERSONAL RECORD"/>
    <m/>
    <n v="448824851"/>
    <s v="ID"/>
    <m/>
    <n v="80270216696"/>
    <s v="MDF"/>
    <m/>
    <n v="121347292890"/>
    <s v="ID"/>
    <m/>
    <n v="60779605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92"/>
    <x v="174"/>
    <x v="659"/>
    <s v="NULUD"/>
    <d v="2001-10-31T00:00:00"/>
    <n v="9360730530"/>
    <s v="lopez.ritaleen.cobspcf@gmail.com"/>
    <s v="YES"/>
    <s v="ORIGINAL NBI CLEARANCE SUBMITTED"/>
    <d v="2025-08-22T00:00:00"/>
    <d v="2024-09-09T00:00:00"/>
    <m/>
    <m/>
    <s v="NEGATIVE"/>
    <m/>
    <m/>
    <s v="COMPLETE"/>
    <s v="FIT TO WORK"/>
    <s v="ENDORSED"/>
    <s v="PENDING RESULT"/>
    <d v="2024-08-02T00:00:00"/>
    <m/>
    <s v="CIBI"/>
    <s v="SS NUMBER SLIP"/>
    <m/>
    <n v="246896515"/>
    <s v="ID"/>
    <m/>
    <n v="70261650477"/>
    <s v="MDF"/>
    <m/>
    <n v="121300725733"/>
    <s v="TIN VERIFICATION SLIP"/>
    <m/>
    <n v="64308632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0"/>
    <x v="6"/>
    <s v="CLARK -VXP0091"/>
    <x v="0"/>
    <s v="ACCOUNT ASSOCIATE"/>
    <x v="0"/>
    <x v="33"/>
    <x v="7"/>
    <x v="28"/>
    <x v="693"/>
    <x v="571"/>
    <x v="660"/>
    <s v="VILLAFLORES"/>
    <d v="1999-08-20T00:00:00"/>
    <n v="9977544830"/>
    <s v="pamelamarieoliva@gmail.com"/>
    <s v="YES"/>
    <s v="ORIGINAL NBI CLEARANCE SUBMITTED"/>
    <d v="2025-08-09T00:00:00"/>
    <d v="2024-08-30T00:00:00"/>
    <m/>
    <m/>
    <s v="NEGATIVE"/>
    <m/>
    <m/>
    <s v="COMPLETE"/>
    <s v="FIT TO WORK"/>
    <s v="ENDORSED"/>
    <s v="PENDING RESULT"/>
    <d v="2024-08-02T00:00:00"/>
    <m/>
    <s v="CIBI"/>
    <s v="SS NUMBER SLIP"/>
    <m/>
    <n v="3523719244"/>
    <s v="ID"/>
    <m/>
    <n v="82546433850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x v="2"/>
  </r>
  <r>
    <x v="0"/>
    <s v="OTHERS"/>
    <s v="PAST DUE"/>
    <s v="Aug"/>
    <x v="22"/>
    <x v="28"/>
    <d v="2024-08-30T00:00:00"/>
    <n v="59"/>
    <s v=""/>
    <s v="MARIA PLATON"/>
    <n v="0"/>
    <x v="6"/>
    <s v="CLARK -VXP0091"/>
    <x v="1"/>
    <s v="ACCOUNT ASSOCIATE"/>
    <x v="0"/>
    <x v="33"/>
    <x v="7"/>
    <x v="28"/>
    <x v="694"/>
    <x v="572"/>
    <x v="661"/>
    <s v="CASTILLO"/>
    <d v="1996-02-09T00:00:00"/>
    <n v="9923780364"/>
    <s v="carenpajarillaga21@gmail.com"/>
    <s v="NO"/>
    <s v="AUGUST 6 APPOINTMENT"/>
    <m/>
    <m/>
    <m/>
    <m/>
    <s v="NEGATIVE"/>
    <m/>
    <m/>
    <s v="COMPLETE"/>
    <s v="FIT TO WORK"/>
    <s v="ENDORSED"/>
    <s v="PENDING RESULT"/>
    <d v="2024-08-02T00:00:00"/>
    <m/>
    <s v="CIBI"/>
    <s v="ONLINE STATIC"/>
    <m/>
    <n v="3476427544"/>
    <s v="ID"/>
    <m/>
    <n v="70511302585"/>
    <s v="MEMBER'S MID VALIDATION"/>
    <m/>
    <n v="121227775254"/>
    <s v="TIN VERIFICATION SLIP"/>
    <m/>
    <n v="348182806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0"/>
    <n v="1"/>
    <n v="1"/>
    <n v="1"/>
    <n v="1"/>
    <n v="1"/>
    <n v="1"/>
    <n v="1"/>
    <n v="1"/>
    <n v="1"/>
    <n v="0"/>
    <n v="1"/>
    <n v="1"/>
    <n v="1"/>
    <n v="0"/>
    <m/>
    <x v="1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95"/>
    <x v="573"/>
    <x v="662"/>
    <s v="PALOMA"/>
    <d v="2000-01-17T00:00:00"/>
    <n v="9978169613"/>
    <s v="dorisperalta0117@gmail.com"/>
    <s v="YES"/>
    <s v="ORIGINAL NBI CLEARANCE SUBMITTED"/>
    <d v="2025-07-08T00:00:00"/>
    <d v="2024-07-22T00:00:00"/>
    <m/>
    <m/>
    <s v="NEGATIVE"/>
    <m/>
    <m/>
    <s v="COMPLETE"/>
    <s v="FIT TO WORK"/>
    <s v="ENDORSED"/>
    <s v="PENDING RESULT"/>
    <d v="2024-08-02T00:00:00"/>
    <m/>
    <s v="CIBI"/>
    <s v="PERSONAL RECORD"/>
    <m/>
    <n v="251849670"/>
    <s v="MDR"/>
    <m/>
    <n v="212010714378"/>
    <s v="MDF"/>
    <m/>
    <n v="121341856383"/>
    <s v="1904 FORM"/>
    <m/>
    <n v="7360929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Aug"/>
    <x v="22"/>
    <x v="28"/>
    <d v="2024-08-30T00:00:00"/>
    <n v="59"/>
    <s v=""/>
    <s v="MARIA PLATON"/>
    <n v="0"/>
    <x v="6"/>
    <s v="CLARK -VXP0091"/>
    <x v="1"/>
    <s v="ACCOUNT ASSOCIATE"/>
    <x v="0"/>
    <x v="33"/>
    <x v="7"/>
    <x v="28"/>
    <x v="696"/>
    <x v="285"/>
    <x v="220"/>
    <s v="ALBURAN"/>
    <d v="1977-12-27T00:00:00"/>
    <n v="9604615933"/>
    <s v="marvintimbol27@gmail.com"/>
    <s v="YES"/>
    <s v="ORIGINAL NBI CLEARANCE SUBMITTED"/>
    <d v="2025-07-31T00:00:00"/>
    <d v="2024-07-31T00:00:00"/>
    <m/>
    <m/>
    <s v="NEGATIVE"/>
    <m/>
    <m/>
    <m/>
    <s v="FOR CARDIO MEDICAL CLEARANCE"/>
    <s v="ENDORSED"/>
    <s v="PENDING RESULT"/>
    <d v="2024-08-02T00:00:00"/>
    <m/>
    <s v="CIBI"/>
    <s v="ONLINE STATIC"/>
    <m/>
    <n v="211713199"/>
    <s v="ID"/>
    <m/>
    <n v="10500311008"/>
    <s v="ID"/>
    <m/>
    <n v="107000858172"/>
    <s v="ID"/>
    <m/>
    <n v="23249520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1"/>
    <n v="1"/>
    <n v="0"/>
    <n v="1"/>
    <n v="1"/>
    <n v="1"/>
    <n v="1"/>
    <n v="1"/>
    <n v="1"/>
    <n v="1"/>
    <n v="0"/>
    <n v="1"/>
    <n v="1"/>
    <n v="1"/>
    <n v="0"/>
    <m/>
    <x v="1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97"/>
    <x v="574"/>
    <x v="663"/>
    <s v=" -"/>
    <d v="2001-07-02T00:00:00"/>
    <n v="9420650995"/>
    <s v="triciavitangcol@gmail.com"/>
    <s v="YES"/>
    <s v="ORIGINAL NBI CLEARANCE SUBMITTED"/>
    <d v="2025-04-30T00:00:00"/>
    <d v="2024-04-30T00:00:00"/>
    <m/>
    <m/>
    <s v="NEGATIVE"/>
    <m/>
    <m/>
    <s v="COMPLETE"/>
    <s v="FIT TO WORK"/>
    <s v="ENDORSED"/>
    <s v="PENDING RESULT"/>
    <d v="2024-08-02T00:00:00"/>
    <m/>
    <s v="CIBI"/>
    <s v="SS NUMBER SLIP"/>
    <m/>
    <n v="3531261195"/>
    <s v="ID"/>
    <m/>
    <n v="210259605738"/>
    <s v="MDF"/>
    <m/>
    <n v="121346464247"/>
    <s v="ID"/>
    <m/>
    <n v="3853845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Aug"/>
    <x v="22"/>
    <x v="28"/>
    <d v="2024-08-30T00:00:00"/>
    <n v="59"/>
    <s v=""/>
    <s v="MARIA PLATON"/>
    <n v="1"/>
    <x v="6"/>
    <s v="CLARK -VXP0091"/>
    <x v="0"/>
    <s v="ACCOUNT ASSOCIATE"/>
    <x v="0"/>
    <x v="33"/>
    <x v="7"/>
    <x v="28"/>
    <x v="698"/>
    <x v="33"/>
    <x v="664"/>
    <s v="PAJE"/>
    <d v="2004-06-06T00:00:00"/>
    <n v="9067841233"/>
    <s v="tan.paje@gmail.com"/>
    <s v="YES"/>
    <s v="ORIGINAL NBI CLEARANCE SUBMITTED"/>
    <d v="2025-07-18T00:00:00"/>
    <d v="2024-07-31T00:00:00"/>
    <m/>
    <m/>
    <s v="NEGATIVE"/>
    <m/>
    <m/>
    <s v="COMPLETE"/>
    <s v="FIT TO WORK"/>
    <s v="ENDORSED"/>
    <s v="PENDING RESULT"/>
    <d v="2024-08-02T00:00:00"/>
    <m/>
    <s v="CIBI"/>
    <s v="VERIFICATION FORM"/>
    <m/>
    <n v="248920926"/>
    <s v="MDR"/>
    <m/>
    <n v="72519221846"/>
    <s v="MDF"/>
    <m/>
    <n v="121329876245"/>
    <s v="TIN VERIFICATION SLIP"/>
    <m/>
    <n v="63846625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Aug"/>
    <x v="22"/>
    <x v="28"/>
    <d v="2024-08-30T00:00:00"/>
    <n v="59"/>
    <s v=""/>
    <s v="MARIA PLATON"/>
    <n v="0"/>
    <x v="6"/>
    <s v="CLARK -VXP0091"/>
    <x v="1"/>
    <s v="ACCOUNT ASSOCIATE"/>
    <x v="0"/>
    <x v="33"/>
    <x v="7"/>
    <x v="28"/>
    <x v="699"/>
    <x v="15"/>
    <x v="262"/>
    <s v="LARIOSA"/>
    <d v="2001-05-08T00:00:00"/>
    <n v="9971479181"/>
    <s v="cunanandarlene8@gmail.com"/>
    <s v="NO"/>
    <s v="AUGUST 8 APPOINTMENT"/>
    <m/>
    <m/>
    <m/>
    <m/>
    <s v="NEGATIVE"/>
    <m/>
    <m/>
    <s v="COMPLETE"/>
    <s v="FIT TO WORK"/>
    <s v="ENDORSED"/>
    <s v="PENDING RESULT"/>
    <d v="2024-08-02T00:00:00"/>
    <m/>
    <s v="CIBI"/>
    <s v="R1A"/>
    <m/>
    <s v="02-5283680-2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d v="2024-09-23T00:00:00"/>
    <m/>
    <n v="1"/>
    <n v="0"/>
    <n v="1"/>
    <n v="1"/>
    <n v="1"/>
    <n v="1"/>
    <n v="0"/>
    <n v="0"/>
    <n v="0"/>
    <n v="1"/>
    <n v="1"/>
    <n v="0"/>
    <n v="1"/>
    <n v="1"/>
    <n v="1"/>
    <n v="0"/>
    <m/>
    <x v="4"/>
  </r>
  <r>
    <x v="0"/>
    <s v="OTHERS"/>
    <s v="COMPLETED"/>
    <s v="Aug"/>
    <x v="22"/>
    <x v="28"/>
    <d v="2024-08-30T00:00:00"/>
    <n v="59"/>
    <s v=""/>
    <s v="MARIA PLATON"/>
    <n v="0"/>
    <x v="6"/>
    <s v="CLARK -VXP0091"/>
    <x v="0"/>
    <s v="ACCOUNT ASSOCIATE"/>
    <x v="0"/>
    <x v="33"/>
    <x v="7"/>
    <x v="28"/>
    <x v="700"/>
    <x v="297"/>
    <x v="665"/>
    <s v=" -"/>
    <d v="1997-07-20T00:00:00"/>
    <n v="9696140585"/>
    <s v="iamjordynmwoods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8-02T00:00:00"/>
    <m/>
    <s v="CIBI"/>
    <s v="R1A"/>
    <m/>
    <s v="34-5942795-6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0"/>
    <n v="0"/>
    <n v="0"/>
    <n v="1"/>
    <n v="1"/>
    <n v="0"/>
    <n v="1"/>
    <n v="1"/>
    <n v="0"/>
    <n v="0"/>
    <m/>
    <x v="3"/>
  </r>
  <r>
    <x v="0"/>
    <s v="OTHERS"/>
    <s v="PAST DUE"/>
    <s v="Aug"/>
    <x v="22"/>
    <x v="28"/>
    <d v="2024-08-30T00:00:00"/>
    <n v="59"/>
    <s v=""/>
    <s v="MARIA PLATON"/>
    <n v="0"/>
    <x v="6"/>
    <s v="CLARK -VXP0091"/>
    <x v="1"/>
    <s v="ACCOUNT ASSOCIATE"/>
    <x v="0"/>
    <x v="33"/>
    <x v="7"/>
    <x v="28"/>
    <x v="701"/>
    <x v="437"/>
    <x v="666"/>
    <s v="MANGACU"/>
    <d v="2000-06-06T00:00:00"/>
    <n v="9157794447"/>
    <s v="antonetteserrano006@gmail.com"/>
    <s v="NO HIT - RECEIPT"/>
    <s v="AUGUST 27 RELEASE - unresponsive 08.27"/>
    <m/>
    <m/>
    <m/>
    <m/>
    <s v="NEGATIVE"/>
    <m/>
    <m/>
    <s v="COMPLETE"/>
    <s v="FIT TO WORK"/>
    <s v="ENDORSED"/>
    <s v="PENDING RESULT"/>
    <d v="2024-08-02T00:00:00"/>
    <m/>
    <s v="CIBI"/>
    <s v="REGISTRATION INFORMATION"/>
    <m/>
    <n v="3512943458"/>
    <s v="ID"/>
    <m/>
    <n v="7026128886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d v="2024-09-09T00:00:00"/>
    <m/>
    <n v="1"/>
    <n v="0"/>
    <n v="1"/>
    <n v="1"/>
    <n v="1"/>
    <n v="1"/>
    <n v="1"/>
    <n v="0"/>
    <n v="0"/>
    <n v="1"/>
    <n v="1"/>
    <n v="0"/>
    <n v="1"/>
    <n v="1"/>
    <n v="1"/>
    <n v="0"/>
    <m/>
    <x v="3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02"/>
    <x v="323"/>
    <x v="667"/>
    <s v="MANALOTO"/>
    <d v="1997-04-22T00:00:00"/>
    <n v="9053472143"/>
    <s v="chazantoncruz22@gmail.com"/>
    <s v="YES"/>
    <s v="ORIGINAL NBI CLEARANCE SUBMITTED"/>
    <d v="2025-08-22T00:00:00"/>
    <d v="2024-09-10T00:00:00"/>
    <m/>
    <m/>
    <s v="NEGATIVE"/>
    <m/>
    <m/>
    <s v="COMPLETE"/>
    <s v="FIT TO WORK"/>
    <s v="ENDORSED"/>
    <s v="PENDING RESULT"/>
    <d v="2024-08-16T00:00:00"/>
    <m/>
    <s v="CIBI"/>
    <s v="R1A"/>
    <m/>
    <s v="34-9647282-5"/>
    <s v="MDR"/>
    <m/>
    <n v="70260506461"/>
    <s v="MDF"/>
    <m/>
    <n v="121273888894"/>
    <s v="ORUS"/>
    <m/>
    <n v="704751521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03"/>
    <x v="569"/>
    <x v="668"/>
    <s v="-"/>
    <d v="2001-08-25T00:00:00"/>
    <n v="9483977275"/>
    <s v="renzedeleon2@gmail.com"/>
    <s v="YES"/>
    <s v="ORIGINAL NBI CLEARANCE SUBMITTED"/>
    <d v="2025-08-19T00:00:00"/>
    <d v="2024-09-04T00:00:00"/>
    <m/>
    <m/>
    <s v="NEGATIVE"/>
    <m/>
    <m/>
    <s v="COMPLETE"/>
    <s v="FIT TO WORK"/>
    <s v="ENDORSED"/>
    <s v="PENDING RESULT"/>
    <d v="2024-08-16T00:00:00"/>
    <m/>
    <s v="CIBI"/>
    <s v="PERSONAL RECORD"/>
    <m/>
    <n v="246213127"/>
    <s v="MDR"/>
    <m/>
    <n v="70511602317"/>
    <s v="MID VERIFICATION SLIP"/>
    <m/>
    <n v="121258610828"/>
    <s v="1902 FORM"/>
    <m/>
    <n v="7517214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0"/>
    <x v="6"/>
    <s v="CLARK -VXP0091"/>
    <x v="0"/>
    <s v="ACCOUNT ASSOCIATE"/>
    <x v="0"/>
    <x v="34"/>
    <x v="7"/>
    <x v="29"/>
    <x v="704"/>
    <x v="5"/>
    <x v="669"/>
    <s v="DIZON"/>
    <d v="2000-07-24T00:00:00"/>
    <n v="9851415345"/>
    <s v="yvesjohnpauldizon@gmail.com"/>
    <s v="YES"/>
    <s v="ORIGINAL NBI CLEARANCE SUBMITTED"/>
    <d v="2025-01-26T00:00:00"/>
    <d v="2024-02-07T00:00:00"/>
    <m/>
    <m/>
    <s v="NEGATIVE"/>
    <m/>
    <m/>
    <s v="COMPLETE"/>
    <s v="FIT TO WORK"/>
    <s v="ENDORSED"/>
    <s v="PENDING RESULT"/>
    <d v="2024-08-16T00:00:00"/>
    <m/>
    <s v="CIBI"/>
    <m/>
    <s v="FOR R1A"/>
    <n v="349431817"/>
    <m/>
    <m/>
    <m/>
    <m/>
    <m/>
    <m/>
    <s v="ORUS"/>
    <m/>
    <n v="61182875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0"/>
    <n v="0"/>
    <n v="0"/>
    <n v="1"/>
    <n v="1"/>
    <n v="1"/>
    <n v="0"/>
    <n v="1"/>
    <n v="1"/>
    <n v="0"/>
    <n v="0"/>
    <m/>
    <x v="3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05"/>
    <x v="426"/>
    <x v="670"/>
    <s v="SANTIAGO"/>
    <d v="2001-07-14T00:00:00"/>
    <n v="9658568224"/>
    <s v="ayishfajardo@gmai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PERSONAL RECORD"/>
    <m/>
    <n v="250112337"/>
    <s v="MDF"/>
    <m/>
    <n v="72534048115"/>
    <s v="MDF"/>
    <m/>
    <n v="121329109636"/>
    <s v="1904 FORM"/>
    <m/>
    <n v="63633329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06"/>
    <x v="575"/>
    <x v="671"/>
    <s v="ALAMADA"/>
    <d v="2000-12-07T00:00:00"/>
    <n v="9478093458"/>
    <s v="ammarshiraz08@gmail.com"/>
    <s v="YES"/>
    <s v="ORIGINAL NBI CLEARANCE SUBMITTED"/>
    <d v="2025-08-19T00:00:00"/>
    <d v="2024-08-19T00:00:00"/>
    <m/>
    <m/>
    <s v="NEGATIVE"/>
    <m/>
    <m/>
    <s v="COMPLETE"/>
    <s v="FIT TO WORK"/>
    <s v="ENDORSED"/>
    <s v="PENDING RESULT"/>
    <d v="2024-08-16T00:00:00"/>
    <m/>
    <s v="CIBI"/>
    <s v="E - FORM"/>
    <m/>
    <n v="3479770269"/>
    <s v="ID"/>
    <m/>
    <n v="202514486788"/>
    <s v="MDF"/>
    <m/>
    <n v="121237511704"/>
    <s v="TIN VERIFICATION SLIP"/>
    <m/>
    <n v="35246299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07"/>
    <x v="576"/>
    <x v="672"/>
    <s v="SANTOS"/>
    <d v="2003-02-20T00:00:00"/>
    <n v="9318652994"/>
    <s v="isiptristan1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16T00:00:00"/>
    <m/>
    <s v="CIBI"/>
    <s v="ONLINE STATIC"/>
    <m/>
    <n v="248667292"/>
    <s v="ID"/>
    <m/>
    <n v="72509404772"/>
    <s v="MDF"/>
    <m/>
    <n v="1213175495553"/>
    <s v="TIN ID"/>
    <m/>
    <n v="61716844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1"/>
    <s v="ACCOUNT ASSOCIATE"/>
    <x v="0"/>
    <x v="34"/>
    <x v="7"/>
    <x v="29"/>
    <x v="708"/>
    <x v="577"/>
    <x v="363"/>
    <s v="MANIQUIZ"/>
    <d v="2000-08-03T00:00:00"/>
    <n v="9324648128"/>
    <s v="josonfatima053@gmail.com"/>
    <s v="YES"/>
    <s v="ORIGINAL NBI CLEARANCE SUBMITTED"/>
    <d v="2025-07-08T00:00:00"/>
    <d v="2024-07-08T00:00:00"/>
    <m/>
    <m/>
    <s v="NEGATIVE"/>
    <m/>
    <m/>
    <s v="COMPLETE"/>
    <s v="FIT TO WORK"/>
    <s v="ENDORSED"/>
    <s v="PENDING RESULT"/>
    <d v="2024-08-16T00:00:00"/>
    <m/>
    <s v="CIBI"/>
    <s v="PERSONAL RECORD"/>
    <m/>
    <n v="249552924"/>
    <s v="ID"/>
    <m/>
    <n v="210257913206"/>
    <s v="MDF"/>
    <m/>
    <n v="121329524652"/>
    <s v="TIN ID"/>
    <m/>
    <n v="63178335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3"/>
    <x v="29"/>
    <d v="2024-09-13T00:00:00"/>
    <n v="45"/>
    <s v=""/>
    <s v="MARIA PLATON"/>
    <n v="0"/>
    <x v="6"/>
    <s v="CLARK -VXP0091"/>
    <x v="1"/>
    <s v="ACCOUNT ASSOCIATE"/>
    <x v="0"/>
    <x v="34"/>
    <x v="7"/>
    <x v="29"/>
    <x v="709"/>
    <x v="523"/>
    <x v="673"/>
    <s v="GAMAD"/>
    <d v="1987-08-21T00:00:00"/>
    <n v="9608577933"/>
    <s v="marcmedina646@gmail.com"/>
    <s v="NO"/>
    <s v="AUGUS 27 APPOINTMENT - UNRESPONSIVE 08.27; as of 09.25 unresponsive"/>
    <m/>
    <m/>
    <m/>
    <m/>
    <s v="NEGATIVE"/>
    <m/>
    <m/>
    <s v="COMPLETE"/>
    <s v="FIT TO WORK"/>
    <s v="ENDORSED"/>
    <s v="PENDING RESULT"/>
    <d v="2024-08-16T00:00:00"/>
    <m/>
    <s v="CIBI"/>
    <s v="R1A"/>
    <m/>
    <s v="34-0344233-0"/>
    <m/>
    <m/>
    <n v="10251568036"/>
    <m/>
    <m/>
    <m/>
    <s v="ORUS"/>
    <m/>
    <n v="278150791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0"/>
    <n v="1"/>
    <n v="1"/>
    <n v="1"/>
    <n v="1"/>
    <n v="0"/>
    <n v="0"/>
    <n v="1"/>
    <n v="1"/>
    <n v="1"/>
    <n v="0"/>
    <n v="1"/>
    <n v="1"/>
    <n v="1"/>
    <n v="0"/>
    <m/>
    <x v="3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10"/>
    <x v="578"/>
    <x v="674"/>
    <s v="FIGURA"/>
    <d v="2002-01-04T00:00:00"/>
    <n v="9670216962"/>
    <s v="andreanicolefiguramirasol0116@gmail.com"/>
    <s v="YES"/>
    <s v="ORIGINAL NBI CLEARANCE SUBMITTED"/>
    <d v="2025-08-05T00:00:00"/>
    <d v="2024-08-20T00:00:00"/>
    <m/>
    <m/>
    <s v="NEGATIVE"/>
    <m/>
    <m/>
    <s v="COMPLETE"/>
    <s v="FIT TO WORK"/>
    <s v="ENDORSED"/>
    <s v="PENDING RESULT"/>
    <d v="2024-08-16T00:00:00"/>
    <m/>
    <s v="CIBI"/>
    <s v="PERSONAL RECORD"/>
    <m/>
    <n v="251266224"/>
    <s v="PMRF"/>
    <m/>
    <n v="72021434133"/>
    <s v="MDF"/>
    <m/>
    <n v="121338734579"/>
    <s v="TIN ID"/>
    <m/>
    <n v="65683718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11"/>
    <x v="579"/>
    <x v="675"/>
    <s v="LANSANG"/>
    <d v="2001-09-06T00:00:00"/>
    <n v="9274506086"/>
    <s v="obrajethro438@gmail.com"/>
    <s v="YES"/>
    <s v="ORIGINAL NBI CLEARANCE SUBMITTED"/>
    <d v="2025-08-22T00:00:00"/>
    <d v="2024-08-22T00:00:00"/>
    <m/>
    <m/>
    <s v="NEGATIVE"/>
    <m/>
    <m/>
    <s v="COMPLETE"/>
    <s v="FIT TO WORK"/>
    <s v="ENDORSED"/>
    <s v="PENDING RESULT"/>
    <d v="2024-08-16T00:00:00"/>
    <m/>
    <s v="CIBI"/>
    <s v="PERSONAL RECORD"/>
    <m/>
    <n v="3494685287"/>
    <s v="MDR"/>
    <m/>
    <n v="70260462987"/>
    <s v="MDF"/>
    <m/>
    <n v="121271516851"/>
    <s v="1904 FORM"/>
    <m/>
    <n v="65648514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12"/>
    <x v="580"/>
    <x v="140"/>
    <s v="ANGELES"/>
    <d v="1996-02-17T00:00:00"/>
    <n v="9613355277"/>
    <s v="thejshprz021796@gmail.com"/>
    <s v="YES"/>
    <s v="ORIGINAL NBI CLEARANCE SUBMITTED"/>
    <d v="2025-08-22T00:00:00"/>
    <d v="2024-10-02T00:00:00"/>
    <m/>
    <m/>
    <s v="NEGATIVE"/>
    <m/>
    <m/>
    <s v="COMPLETE"/>
    <s v="FIT TO WORK"/>
    <s v="ENDORSED"/>
    <s v="PENDING RESULT"/>
    <d v="2024-08-16T00:00:00"/>
    <m/>
    <s v="CIBI"/>
    <s v="E - FORM"/>
    <m/>
    <n v="238814453"/>
    <s v="MDR"/>
    <m/>
    <n v="70509914581"/>
    <s v="MDF"/>
    <m/>
    <n v="121147607762"/>
    <s v="TIN VERIFICATION SLIP"/>
    <m/>
    <n v="475233282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13"/>
    <x v="581"/>
    <x v="676"/>
    <s v="VILLANTES"/>
    <d v="1998-10-06T00:00:00"/>
    <n v="9948265217"/>
    <s v="jenvillantes@gmail.com"/>
    <s v="YES"/>
    <s v="ORIGINAL NBI CLEARANCE SUBMITTED"/>
    <d v="2025-04-05T00:00:00"/>
    <d v="2024-04-05T00:00:00"/>
    <m/>
    <m/>
    <s v="NEGATIVE"/>
    <m/>
    <m/>
    <s v="COMPLETE"/>
    <s v="FIT TO WORK"/>
    <s v="ENDORSED"/>
    <s v="PENDING RESULT"/>
    <d v="2024-08-16T00:00:00"/>
    <m/>
    <s v="CIBI"/>
    <s v="ONLINE STATIC"/>
    <m/>
    <n v="3466672862"/>
    <s v="MDR"/>
    <m/>
    <n v="70258928294"/>
    <s v="PAGIBIG LOYAL ID"/>
    <m/>
    <n v="121260651881"/>
    <s v="TIN ID"/>
    <m/>
    <n v="38184107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3"/>
    <x v="29"/>
    <d v="2024-09-13T00:00:00"/>
    <n v="45"/>
    <s v=""/>
    <s v="MARIA PLATON"/>
    <n v="0"/>
    <x v="6"/>
    <s v="CLARK -VXP0091"/>
    <x v="0"/>
    <s v="ACCOUNT ASSOCIATE"/>
    <x v="0"/>
    <x v="34"/>
    <x v="7"/>
    <x v="29"/>
    <x v="714"/>
    <x v="411"/>
    <x v="677"/>
    <s v="AMAIZ"/>
    <d v="1998-09-23T00:00:00"/>
    <n v="9701804106"/>
    <s v="justine.johnnn23@gmail.com"/>
    <s v="NO"/>
    <s v="AUGUST 23 APPOINTMENT - TARLAC - as of 09.25 number busy - UNRESPONSIVE 10.09"/>
    <m/>
    <m/>
    <m/>
    <m/>
    <s v="NEGATIVE"/>
    <m/>
    <m/>
    <s v="COMPLETE"/>
    <s v="FIT TO WORK"/>
    <s v="ENDORSED"/>
    <s v="PENDING RESULT"/>
    <d v="2024-08-16T00:00:00"/>
    <m/>
    <s v="CIBI"/>
    <s v="PERSONAL RECORD"/>
    <m/>
    <n v="3474895699"/>
    <s v="ID"/>
    <m/>
    <n v="72512219943"/>
    <s v="PAGIBIG LOYAL ID"/>
    <m/>
    <n v="121223316708"/>
    <s v="TIN VERIFICATION SLIP"/>
    <m/>
    <n v="351354611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x v="1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15"/>
    <x v="125"/>
    <x v="678"/>
    <s v="ZABALA"/>
    <d v="2002-02-17T00:00:00"/>
    <n v="9359218594"/>
    <s v="ervinsicat@gmail.com"/>
    <s v="YES"/>
    <s v="ORIGINAL NBI CLEARANCE SUBMITTED"/>
    <d v="2025-07-16T00:00:00"/>
    <d v="2024-07-16T00:00:00"/>
    <m/>
    <m/>
    <s v="NEGATIVE"/>
    <m/>
    <m/>
    <s v="COMPLETE"/>
    <s v="FIT TO WORK"/>
    <s v="ENDORSED"/>
    <s v="PENDING RESULT"/>
    <d v="2024-08-16T00:00:00"/>
    <m/>
    <s v="CIBI"/>
    <s v="SS NUMBER SLIP"/>
    <m/>
    <n v="252081194"/>
    <s v="ID"/>
    <m/>
    <n v="72523154258"/>
    <s v="MDF"/>
    <m/>
    <n v="121343404808"/>
    <s v="DIGITAL TIN ID"/>
    <m/>
    <n v="65280430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0"/>
    <x v="6"/>
    <s v="CLARK -VXP0091"/>
    <x v="0"/>
    <s v="ACCOUNT ASSOCIATE"/>
    <x v="0"/>
    <x v="34"/>
    <x v="7"/>
    <x v="29"/>
    <x v="716"/>
    <x v="339"/>
    <x v="679"/>
    <s v="LEGASPI"/>
    <d v="2001-03-03T00:00:00"/>
    <n v="9913241723"/>
    <s v="jennylyntuazon30@gmail.com"/>
    <s v="YES"/>
    <s v="ORIGINAL NBI CLEARANCE SUBMITTED"/>
    <d v="2025-08-02T00:00:00"/>
    <d v="2024-08-12T00:00:00"/>
    <m/>
    <m/>
    <s v="NEGATIVE"/>
    <m/>
    <m/>
    <s v="COMPLETE"/>
    <s v="FIT TO WORK"/>
    <s v="ENDORSED"/>
    <s v="PENDING RESULT"/>
    <d v="2024-08-16T00:00:00"/>
    <m/>
    <s v="CIBI"/>
    <m/>
    <s v="FIRSTNAME- DISCREP - INVALID PROOF"/>
    <n v="247227824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x v="4"/>
  </r>
  <r>
    <x v="0"/>
    <s v="OTHERS"/>
    <s v="COMPLETED"/>
    <s v="Sep"/>
    <x v="23"/>
    <x v="29"/>
    <d v="2024-09-13T00:00:00"/>
    <n v="45"/>
    <s v=""/>
    <s v="MARIA PLATON"/>
    <n v="1"/>
    <x v="6"/>
    <s v="CLARK -VXP0091"/>
    <x v="0"/>
    <s v="ACCOUNT ASSOCIATE"/>
    <x v="0"/>
    <x v="34"/>
    <x v="7"/>
    <x v="29"/>
    <x v="717"/>
    <x v="582"/>
    <x v="680"/>
    <s v="MANIAGO"/>
    <d v="2000-02-05T00:00:00"/>
    <n v="9486319025"/>
    <s v="nielainev@gmail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SS NUMBER SLIP"/>
    <m/>
    <n v="646157320"/>
    <s v="ID"/>
    <m/>
    <n v="132513764263"/>
    <s v="MDF"/>
    <m/>
    <n v="121323232265"/>
    <s v="ONLINE REGISTRATION"/>
    <m/>
    <n v="65828558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1"/>
    <s v="ACCOUNT ASSOCIATE"/>
    <x v="0"/>
    <x v="35"/>
    <x v="6"/>
    <x v="29"/>
    <x v="718"/>
    <x v="583"/>
    <x v="681"/>
    <s v="PINEDA"/>
    <d v="2000-09-25T00:00:00"/>
    <n v="9601015535"/>
    <s v="hannagracebalagot@gmail.com"/>
    <s v="YES"/>
    <s v="ORIGINAL NBI CLEARANCE SUBMITTED"/>
    <d v="2025-07-21T00:00:00"/>
    <d v="2024-08-09T00:00:00"/>
    <m/>
    <m/>
    <s v="NEGATIVE"/>
    <m/>
    <m/>
    <s v="COMPLETE"/>
    <s v="FIT TO WORK"/>
    <s v="ENDORSED"/>
    <s v="PENDING RESULT"/>
    <d v="2024-08-16T00:00:00"/>
    <m/>
    <s v="CIBI"/>
    <s v="PERSONAL RECORD"/>
    <m/>
    <n v="247193929"/>
    <s v="ID"/>
    <m/>
    <n v="212515543276"/>
    <s v="PAGIBIG LOYAL ID"/>
    <m/>
    <n v="121303243913"/>
    <s v="DIGITAL TIN ID"/>
    <m/>
    <n v="65553107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1"/>
    <s v="ACCOUNT ASSOCIATE"/>
    <x v="0"/>
    <x v="35"/>
    <x v="6"/>
    <x v="29"/>
    <x v="719"/>
    <x v="584"/>
    <x v="682"/>
    <s v="DELA VEGA"/>
    <d v="1999-08-11T00:00:00"/>
    <n v="9918149445"/>
    <s v="mashlebanting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16T00:00:00"/>
    <m/>
    <s v="CIBI"/>
    <s v="E - FORM"/>
    <m/>
    <n v="3475866724"/>
    <s v="MDR"/>
    <m/>
    <n v="70511242272"/>
    <s v="MDF"/>
    <m/>
    <n v="121225950823"/>
    <s v="ORUS"/>
    <m/>
    <n v="34699244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0"/>
    <x v="6"/>
    <s v="CLARK -VXP0141"/>
    <x v="1"/>
    <s v="ACCOUNT ASSOCIATE"/>
    <x v="0"/>
    <x v="35"/>
    <x v="6"/>
    <x v="29"/>
    <x v="720"/>
    <x v="442"/>
    <x v="683"/>
    <s v="MARIN"/>
    <d v="2002-12-12T00:00:00"/>
    <n v="9193057971"/>
    <s v="jadgebernardo1223@gmail.com"/>
    <s v="YES"/>
    <s v="ORIGINAL NBI CLEARANCE SUBMITTED"/>
    <d v="2025-07-29T00:00:00"/>
    <d v="2024-08-12T00:00:00"/>
    <m/>
    <m/>
    <s v="NEGATIVE"/>
    <m/>
    <m/>
    <s v="COMPLETE"/>
    <s v="FIT TO WORK"/>
    <s v="ENDORSED"/>
    <s v="PENDING RESULT"/>
    <d v="2024-08-16T00:00:00"/>
    <m/>
    <s v="CIBI"/>
    <m/>
    <s v="FOR R1A"/>
    <s v="02-5263403-3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2T00:00:00"/>
    <m/>
    <m/>
    <s v="DONE AUDIT"/>
    <s v="ENDORSED TO HRIS"/>
    <m/>
    <s v="10.02.24 JOHAN"/>
    <m/>
    <n v="1"/>
    <n v="1"/>
    <n v="1"/>
    <n v="1"/>
    <n v="1"/>
    <n v="0"/>
    <n v="0"/>
    <n v="0"/>
    <n v="0"/>
    <n v="1"/>
    <n v="1"/>
    <n v="0"/>
    <n v="1"/>
    <n v="1"/>
    <n v="1"/>
    <n v="0"/>
    <m/>
    <x v="4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21"/>
    <x v="51"/>
    <x v="182"/>
    <s v="NAVALES"/>
    <d v="2003-11-15T00:00:00"/>
    <n v="9928240390"/>
    <s v="francisblanco115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16T00:00:00"/>
    <m/>
    <s v="CIBI"/>
    <s v="PERSONAL RECORD"/>
    <m/>
    <n v="249576560"/>
    <s v="ID"/>
    <m/>
    <n v="32515882854"/>
    <s v="MDF"/>
    <m/>
    <n v="121324491061"/>
    <s v="TIN ID"/>
    <m/>
    <n v="6310687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3"/>
    <x v="29"/>
    <d v="2024-09-13T00:00:00"/>
    <n v="45"/>
    <s v=""/>
    <s v="MARIA PLATON"/>
    <n v="0"/>
    <x v="6"/>
    <s v="CLARK -VXP0141"/>
    <x v="0"/>
    <s v="ACCOUNT ASSOCIATE"/>
    <x v="0"/>
    <x v="35"/>
    <x v="6"/>
    <x v="29"/>
    <x v="722"/>
    <x v="374"/>
    <x v="684"/>
    <s v="MORALES"/>
    <d v="1998-02-11T00:00:00"/>
    <n v="9664330393"/>
    <s v="emersonbognot11@gmail.com"/>
    <s v="YES"/>
    <s v="ORIGINAL NBI CLEARANCE SUBMITTED"/>
    <d v="2025-04-04T00:00:00"/>
    <d v="2024-04-04T00:00:00"/>
    <m/>
    <m/>
    <s v="NEGATIVE"/>
    <m/>
    <m/>
    <s v="COMPLETE"/>
    <s v="FIT TO WORK"/>
    <s v="ENDORSED"/>
    <s v="PENDING RESULT"/>
    <d v="2024-08-16T00:00:00"/>
    <m/>
    <s v="CIBI"/>
    <s v="R1A"/>
    <m/>
    <s v="02-4520732-5"/>
    <m/>
    <m/>
    <m/>
    <m/>
    <m/>
    <m/>
    <s v="ORUS"/>
    <m/>
    <n v="74227958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x v="2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23"/>
    <x v="513"/>
    <x v="685"/>
    <s v="GALURA"/>
    <d v="2000-03-17T00:00:00"/>
    <n v="9920119679"/>
    <s v="canlasjulianphillip@gmail.com"/>
    <s v="YES"/>
    <s v="ORIGINAL NBI CLEARANCE SUBMITTED"/>
    <d v="2025-05-08T00:00:00"/>
    <d v="2024-05-21T00:00:00"/>
    <m/>
    <m/>
    <s v="NEGATIVE"/>
    <m/>
    <m/>
    <s v="COMPLETE"/>
    <s v="FIT TO WORK"/>
    <s v="ENDORSED"/>
    <s v="PENDING RESULT"/>
    <d v="2024-08-16T00:00:00"/>
    <m/>
    <s v="CIBI"/>
    <s v="PERSONAL RECORD"/>
    <m/>
    <n v="251660121"/>
    <s v="ID"/>
    <m/>
    <n v="70262901465"/>
    <s v="MDF"/>
    <m/>
    <n v="121340798888"/>
    <s v="1904 FORM"/>
    <m/>
    <n v="65686464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3"/>
    <x v="29"/>
    <d v="2024-09-13T00:00:00"/>
    <n v="45"/>
    <s v=""/>
    <s v="MARIA PLATON"/>
    <n v="0"/>
    <x v="6"/>
    <s v="CLARK -VXP0141"/>
    <x v="1"/>
    <s v="ACCOUNT ASSOCIATE"/>
    <x v="0"/>
    <x v="35"/>
    <x v="6"/>
    <x v="29"/>
    <x v="724"/>
    <x v="77"/>
    <x v="686"/>
    <s v="MANGIO"/>
    <d v="1999-01-09T00:00:00"/>
    <n v="9685957990"/>
    <s v="iamjsphmng1999@gmail.com"/>
    <s v="NO"/>
    <s v="AUGUST 27 APPOINTMENT - SEPT 3 RELEASE - 09.25 unresponsive - UNRESPONSIVE 10.09; 10/15 answered by a family member, told that learner is not at home but will relay the message re: pending NBI, for call back"/>
    <m/>
    <m/>
    <m/>
    <m/>
    <s v="NEGATIVE"/>
    <m/>
    <m/>
    <s v="COMPLETE"/>
    <s v="FIT TO WORK"/>
    <s v="ENDORSED"/>
    <s v="PENDING RESULT"/>
    <d v="2024-08-16T00:00:00"/>
    <m/>
    <s v="CIBI"/>
    <s v="E - FORM"/>
    <m/>
    <n v="243559114"/>
    <s v="ID"/>
    <m/>
    <n v="70511163305"/>
    <s v="MDF"/>
    <m/>
    <n v="121221886067"/>
    <s v="1904 FORM"/>
    <s v="FOR ORUS REGISTRATION 08.28"/>
    <n v="657917071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x v="1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25"/>
    <x v="585"/>
    <x v="687"/>
    <s v="PILAPIL"/>
    <d v="1990-01-20T00:00:00"/>
    <n v="9161591039"/>
    <s v="ranzdelima012090@gmail.com"/>
    <s v="YES"/>
    <s v="ORIGINAL NBI CLEARANCE SUBMITTED"/>
    <d v="2025-03-18T00:00:00"/>
    <d v="2024-04-22T00:00:00"/>
    <m/>
    <m/>
    <s v="NEGATIVE"/>
    <m/>
    <m/>
    <s v="COMPLETE"/>
    <s v="FIT TO WORK"/>
    <s v="ENDORSED"/>
    <s v="PENDING RESULT"/>
    <d v="2024-08-16T00:00:00"/>
    <m/>
    <s v="CIBI"/>
    <s v="E - FORM"/>
    <m/>
    <n v="229540422"/>
    <s v="ID"/>
    <m/>
    <n v="130000878120"/>
    <s v="MDF"/>
    <m/>
    <n v="121138372025"/>
    <s v="TIN VERIFICATION SLIP"/>
    <m/>
    <n v="45478550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3"/>
    <x v="29"/>
    <d v="2024-09-13T00:00:00"/>
    <n v="45"/>
    <s v=""/>
    <s v="MARIA PLATON"/>
    <n v="0"/>
    <x v="6"/>
    <s v="CLARK -VXP0141"/>
    <x v="0"/>
    <s v="ACCOUNT ASSOCIATE"/>
    <x v="0"/>
    <x v="35"/>
    <x v="6"/>
    <x v="29"/>
    <x v="726"/>
    <x v="586"/>
    <x v="688"/>
    <s v="MINA"/>
    <d v="2004-11-19T00:00:00"/>
    <n v="9159933326"/>
    <s v="estocadajam13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16T00:00:00"/>
    <m/>
    <s v="CIBI"/>
    <s v="PERSONAL RECORD"/>
    <m/>
    <s v="02-5091221-0"/>
    <s v="ID"/>
    <m/>
    <n v="32529073452"/>
    <s v="MDF"/>
    <m/>
    <n v="121336771972"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1"/>
    <s v="ACCOUNT ASSOCIATE"/>
    <x v="0"/>
    <x v="35"/>
    <x v="6"/>
    <x v="29"/>
    <x v="727"/>
    <x v="587"/>
    <x v="220"/>
    <s v="VILLEGAS"/>
    <d v="1991-08-17T00:00:00"/>
    <n v="9813119052"/>
    <s v="marvinguyagon@gmail.com"/>
    <s v="YES"/>
    <s v="ORIGINAL NBI CLEARANCE SUBMITTED"/>
    <d v="2025-08-15T00:00:00"/>
    <d v="2024-08-15T00:00:00"/>
    <m/>
    <m/>
    <s v="NEGATIVE"/>
    <m/>
    <m/>
    <s v="COMPLETE"/>
    <s v="FIT TO WORK"/>
    <s v="ENDORSED"/>
    <s v="PENDING RESULT"/>
    <d v="2024-08-16T00:00:00"/>
    <m/>
    <s v="CIBI"/>
    <s v="SS VERIFICATION SLIP"/>
    <m/>
    <n v="226055075"/>
    <s v="MDR"/>
    <m/>
    <n v="52012135769"/>
    <s v="MDF"/>
    <m/>
    <n v="121148026035"/>
    <s v="TIN ID"/>
    <m/>
    <n v="473386128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3"/>
    <x v="29"/>
    <d v="2024-09-13T00:00:00"/>
    <n v="45"/>
    <s v=""/>
    <s v="MARIA PLATON"/>
    <n v="0"/>
    <x v="6"/>
    <s v="CLARK -VXP0141"/>
    <x v="0"/>
    <s v="ACCOUNT ASSOCIATE"/>
    <x v="0"/>
    <x v="35"/>
    <x v="6"/>
    <x v="29"/>
    <x v="728"/>
    <x v="588"/>
    <x v="689"/>
    <s v="MARASIGAN"/>
    <d v="2005-02-24T00:00:00"/>
    <n v="9398468432"/>
    <s v="ritzangelhabitan@gmail.com"/>
    <s v="NO"/>
    <s v="AUGUST 21 APPOINTMENT - as of per agent she did not go to her appointment ans she need to secure new appointmnet - unresponsive 10.09; 10/15 NPU 3x"/>
    <m/>
    <m/>
    <m/>
    <m/>
    <s v="NEGATIVE"/>
    <m/>
    <m/>
    <s v="COMPLETE"/>
    <s v="FIT TO WORK"/>
    <s v="ENDORSED"/>
    <s v="PENDING RESULT"/>
    <d v="2024-08-16T00:00:00"/>
    <m/>
    <s v="CIBI"/>
    <s v="R1A"/>
    <m/>
    <s v="02-5297368-4"/>
    <m/>
    <m/>
    <m/>
    <s v="MDF"/>
    <m/>
    <n v="121349440971"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0"/>
    <n v="1"/>
    <n v="0"/>
    <n v="1"/>
    <n v="1"/>
    <n v="0"/>
    <n v="1"/>
    <n v="1"/>
    <n v="0"/>
    <n v="0"/>
    <m/>
    <x v="3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29"/>
    <x v="589"/>
    <x v="690"/>
    <s v="MALIGAYA"/>
    <d v="2004-10-27T00:00:00"/>
    <n v="9305391628"/>
    <s v="angelaluarez163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8-16T00:00:00"/>
    <m/>
    <s v="CIBI"/>
    <s v="R1A"/>
    <m/>
    <s v="02-5283570-6"/>
    <s v="ID"/>
    <m/>
    <n v="72506932840"/>
    <s v="MDF"/>
    <m/>
    <n v="121345551995"/>
    <s v="DIGITAL TIN ID"/>
    <m/>
    <n v="65690376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30"/>
    <x v="590"/>
    <x v="691"/>
    <s v="GALANG"/>
    <d v="2003-12-02T00:00:00"/>
    <n v="9363102617"/>
    <s v="deceriemadayag18@gmail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PERSONAL RECORD"/>
    <m/>
    <n v="248468352"/>
    <s v="MDR"/>
    <m/>
    <n v="72506860130"/>
    <s v="MDF"/>
    <m/>
    <n v="121314840368"/>
    <s v="TIN ID"/>
    <m/>
    <n v="6312813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3"/>
    <x v="29"/>
    <d v="2024-09-13T00:00:00"/>
    <n v="45"/>
    <s v=""/>
    <s v="MARIA PLATON"/>
    <n v="0"/>
    <x v="6"/>
    <s v="CLARK -VXP0141"/>
    <x v="0"/>
    <s v="ACCOUNT ASSOCIATE"/>
    <x v="0"/>
    <x v="35"/>
    <x v="6"/>
    <x v="29"/>
    <x v="731"/>
    <x v="591"/>
    <x v="692"/>
    <s v="GARCIA"/>
    <d v="2004-02-12T00:00:00"/>
    <n v="9813847644"/>
    <s v="gabrielmatienzo26@gmail.com"/>
    <s v="NO"/>
    <s v="AUGUST 22 APPOINTMENT - as per agent he did not go to his appointment; he set new appointment oct 4  - unresponsive 10.09; 10/15 NPU 3x"/>
    <m/>
    <m/>
    <m/>
    <m/>
    <s v="NEGATIVE"/>
    <m/>
    <m/>
    <s v="COMPLETE"/>
    <s v="FIT TO WORK"/>
    <s v="ENDORSED"/>
    <s v="PENDING RESULT"/>
    <d v="2024-08-16T00:00:00"/>
    <m/>
    <s v="CIBI"/>
    <s v="R1A"/>
    <m/>
    <s v="02-4684049-3"/>
    <m/>
    <m/>
    <m/>
    <s v="MDF"/>
    <m/>
    <n v="121300124361"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0"/>
    <n v="1"/>
    <n v="0"/>
    <n v="1"/>
    <n v="1"/>
    <n v="0"/>
    <n v="1"/>
    <n v="1"/>
    <n v="0"/>
    <n v="0"/>
    <m/>
    <x v="3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32"/>
    <x v="335"/>
    <x v="693"/>
    <s v="PAYABYAB"/>
    <d v="2002-09-14T00:00:00"/>
    <n v="9674456874"/>
    <s v="dyeyemzzwork@gmail.com"/>
    <s v="YES"/>
    <s v="ORIGINAL NBI CLEARANCE SUBMITTED"/>
    <d v="2025-08-13T00:00:00"/>
    <d v="2024-08-30T00:00:00"/>
    <m/>
    <m/>
    <s v="NEGATIVE"/>
    <m/>
    <m/>
    <s v="COMPLETE"/>
    <s v="FIT TO WORK"/>
    <s v="ENDORSED"/>
    <s v="PENDING RESULT"/>
    <d v="2024-08-16T00:00:00"/>
    <m/>
    <s v="CIBI"/>
    <s v="PERSONAL RECORD"/>
    <m/>
    <n v="252945780"/>
    <s v="MDR"/>
    <m/>
    <n v="70263036083"/>
    <s v="MDF"/>
    <m/>
    <n v="121348974992"/>
    <s v="DIGITAL TIN ID"/>
    <m/>
    <n v="64098763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33"/>
    <x v="592"/>
    <x v="694"/>
    <s v="BERNABE"/>
    <d v="2000-12-26T00:00:00"/>
    <n v="9615416966"/>
    <s v="jofelnobleza627@gmail.com"/>
    <s v="YES"/>
    <s v="ORIGINAL NBI CLEARANCE SUBMITTED"/>
    <d v="2025-08-19T00:00:00"/>
    <d v="2024-09-04T00:00:00"/>
    <m/>
    <m/>
    <s v="NEGATIVE"/>
    <m/>
    <m/>
    <s v="COMPLETE"/>
    <s v="FIT TO WORK"/>
    <s v="ENDORSED"/>
    <s v="PENDING RESULT"/>
    <d v="2024-08-16T00:00:00"/>
    <m/>
    <s v="CIBI"/>
    <s v="E - FORM"/>
    <m/>
    <n v="3500795689"/>
    <s v="ID"/>
    <m/>
    <n v="32512633675"/>
    <s v="MDF"/>
    <m/>
    <s v="1212-7854-7692"/>
    <s v="TIN VERIFICATION SLIP"/>
    <m/>
    <n v="65833222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1"/>
    <s v="ACCOUNT ASSOCIATE"/>
    <x v="0"/>
    <x v="35"/>
    <x v="6"/>
    <x v="29"/>
    <x v="734"/>
    <x v="593"/>
    <x v="695"/>
    <s v="BACUS"/>
    <d v="2000-07-01T00:00:00"/>
    <n v="9687736140"/>
    <s v="aidanresurreccion@gmail.com"/>
    <s v="YES"/>
    <s v="ORIGINAL NBI CLEARANCE SUBMITTED"/>
    <d v="2025-06-20T00:00:00"/>
    <d v="2024-06-20T00:00:00"/>
    <m/>
    <m/>
    <s v="NEGATIVE"/>
    <m/>
    <m/>
    <s v="COMPLETE"/>
    <s v="FIT TO WORK"/>
    <s v="ENDORSED"/>
    <s v="PENDING RESULT"/>
    <d v="2024-08-16T00:00:00"/>
    <m/>
    <s v="CIBI"/>
    <s v="E - FORM"/>
    <m/>
    <n v="242255875"/>
    <s v="ID"/>
    <m/>
    <n v="80516019909"/>
    <s v="MDF"/>
    <m/>
    <n v="121291834637"/>
    <s v="1904 FORM"/>
    <m/>
    <n v="3967836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EMAIL - 10.22.2024 - JILL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0"/>
    <x v="6"/>
    <s v="CLARK -VXP0141"/>
    <x v="1"/>
    <s v="ACCOUNT ASSOCIATE"/>
    <x v="0"/>
    <x v="35"/>
    <x v="6"/>
    <x v="29"/>
    <x v="735"/>
    <x v="594"/>
    <x v="696"/>
    <s v="CHUA"/>
    <d v="1982-08-01T00:00:00"/>
    <n v="9913671295"/>
    <s v="hsahagun788@gmail.com"/>
    <s v="YES"/>
    <s v="ORIGINAL NBI CLEARANCE SUBMITTED"/>
    <d v="2024-12-11T00:00:00"/>
    <d v="2024-01-04T00:00:00"/>
    <m/>
    <m/>
    <s v="NEGATIVE"/>
    <m/>
    <m/>
    <m/>
    <s v="FOR CARDIO CLEARANCE"/>
    <s v="ENDORSED"/>
    <s v="PENDING RESULT"/>
    <d v="2024-08-16T00:00:00"/>
    <m/>
    <s v="CIBI"/>
    <m/>
    <m/>
    <m/>
    <m/>
    <m/>
    <n v="21253939150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m/>
    <m/>
    <n v="1"/>
    <n v="1"/>
    <n v="1"/>
    <n v="0"/>
    <n v="1"/>
    <n v="0"/>
    <n v="0"/>
    <n v="0"/>
    <n v="0"/>
    <n v="1"/>
    <n v="1"/>
    <n v="0"/>
    <n v="1"/>
    <n v="1"/>
    <n v="1"/>
    <n v="0"/>
    <m/>
    <x v="5"/>
  </r>
  <r>
    <x v="0"/>
    <s v="OTHERS"/>
    <s v="PAST DUE"/>
    <s v="Sep"/>
    <x v="23"/>
    <x v="29"/>
    <d v="2024-09-13T00:00:00"/>
    <n v="45"/>
    <s v=""/>
    <s v="MARIA PLATON"/>
    <n v="0"/>
    <x v="6"/>
    <s v="CLARK -VXP0141"/>
    <x v="1"/>
    <s v="ACCOUNT ASSOCIATE"/>
    <x v="0"/>
    <x v="35"/>
    <x v="6"/>
    <x v="29"/>
    <x v="736"/>
    <x v="178"/>
    <x v="220"/>
    <s v="INOGACIO"/>
    <d v="2004-12-16T00:00:00"/>
    <n v="9706709337"/>
    <s v="itsmemarvin16@gmail.com"/>
    <s v="NO"/>
    <s v="DOOR TO DOOR - as of 09.25 unresponsive - unattended 10.09; 10/15 already resigned, not reporting to work since Sept 23"/>
    <m/>
    <m/>
    <m/>
    <m/>
    <s v="NEGATIVE"/>
    <m/>
    <m/>
    <s v="COMPLETE"/>
    <s v="FIT TO WORK"/>
    <s v="ENDORSED"/>
    <s v="PENDING RESULT"/>
    <d v="2024-08-16T00:00:00"/>
    <m/>
    <s v="CIBI"/>
    <s v="PERSONAL RECORD"/>
    <m/>
    <n v="249344394"/>
    <s v="MDR"/>
    <m/>
    <n v="72531329512"/>
    <m/>
    <m/>
    <m/>
    <s v="2316 FORM"/>
    <m/>
    <n v="647387066"/>
    <s v="N/A"/>
    <s v="N/A"/>
    <s v="N/A"/>
    <s v="N/A"/>
    <s v="N/A"/>
    <s v="N/A"/>
    <m/>
    <m/>
    <m/>
    <s v="N/A"/>
    <s v="YES"/>
    <s v="YES"/>
    <s v="N/A"/>
    <s v="N/A"/>
    <m/>
    <s v="YES"/>
    <s v="YES"/>
    <s v="YES"/>
    <m/>
    <m/>
    <m/>
    <m/>
    <m/>
    <m/>
    <m/>
    <m/>
    <m/>
    <s v="YES"/>
    <d v="2024-09-09T00:00:00"/>
    <m/>
    <m/>
    <s v="DONE AUDIT"/>
    <s v="ENDORSED TO HRIS"/>
    <m/>
    <s v="EMAIL -10.22.2024 - JILL"/>
    <m/>
    <n v="1"/>
    <n v="0"/>
    <n v="1"/>
    <n v="1"/>
    <n v="1"/>
    <n v="1"/>
    <n v="1"/>
    <n v="0"/>
    <n v="1"/>
    <n v="1"/>
    <n v="1"/>
    <n v="0"/>
    <n v="1"/>
    <n v="1"/>
    <n v="1"/>
    <n v="0"/>
    <m/>
    <x v="2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37"/>
    <x v="595"/>
    <x v="697"/>
    <s v="FLORES"/>
    <d v="1998-04-18T00:00:00"/>
    <n v="975504710"/>
    <s v="joanatuano010119@gmail.com"/>
    <s v="YES"/>
    <s v="ORIGINAL NBI CLEARANCE SUBMITTED"/>
    <d v="2025-08-29T00:00:00"/>
    <d v="2024-08-29T00:00:00"/>
    <m/>
    <m/>
    <s v="NEGATIVE"/>
    <m/>
    <m/>
    <s v="COMPLETE"/>
    <s v="FIT TO WORK"/>
    <s v="ENDORSED"/>
    <s v="PENDING RESULT"/>
    <d v="2024-08-16T00:00:00"/>
    <m/>
    <s v="CIBI"/>
    <s v="SS NUMBER SLIP"/>
    <m/>
    <n v="245462775"/>
    <s v="ID"/>
    <m/>
    <n v="70259748257"/>
    <s v="MDF"/>
    <m/>
    <n v="121248301532"/>
    <s v="TIN VERIFICATION SLIP"/>
    <m/>
    <n v="353421868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38"/>
    <x v="339"/>
    <x v="698"/>
    <s v="ROQUE"/>
    <d v="1982-06-28T00:00:00"/>
    <n v="9063782104"/>
    <s v="khunztuazon.0628@gmail.com"/>
    <s v="YES"/>
    <s v="ORIGINAL NBI CLEARANCE SUBMITTED"/>
    <d v="2025-08-22T00:00:00"/>
    <d v="2024-09-09T00:00:00"/>
    <m/>
    <m/>
    <s v="NEGATIVE"/>
    <m/>
    <m/>
    <s v="COMPLETE"/>
    <s v="FIT TO WORK"/>
    <s v="ENDORSED"/>
    <s v="PENDING RESULT"/>
    <d v="2024-08-16T00:00:00"/>
    <m/>
    <s v="CIBI"/>
    <s v="ONLINE STATIC"/>
    <m/>
    <n v="221012738"/>
    <s v="ID"/>
    <m/>
    <n v="70503694717"/>
    <s v="PAGIBIG LOYAL ID"/>
    <m/>
    <n v="140001461334"/>
    <s v="TIN ID"/>
    <m/>
    <n v="22249297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39"/>
    <x v="596"/>
    <x v="699"/>
    <s v="SANCIANGCO"/>
    <d v="2002-07-16T00:00:00"/>
    <n v="9164139262"/>
    <s v="anjelotumbokon@gmail.com"/>
    <s v="YES"/>
    <s v="ORIGINAL NBI CLEARANCE SUBMITTED"/>
    <d v="2025-08-20T00:00:00"/>
    <d v="2024-08-20T00:00:00"/>
    <m/>
    <m/>
    <s v="NEGATIVE"/>
    <m/>
    <m/>
    <s v="COMPLETE"/>
    <s v="FIT TO WORK"/>
    <s v="ENDORSED"/>
    <s v="PENDING RESULT"/>
    <d v="2024-08-16T00:00:00"/>
    <m/>
    <s v="CIBI"/>
    <s v="PERSONAL RECORD"/>
    <m/>
    <n v="252945670"/>
    <s v="ID"/>
    <m/>
    <n v="72507063315"/>
    <s v="MDF"/>
    <m/>
    <n v="121349933525"/>
    <s v="1904 FORM"/>
    <m/>
    <n v="65825454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40"/>
    <x v="597"/>
    <x v="700"/>
    <s v="AMIO"/>
    <d v="2004-11-09T00:00:00"/>
    <n v="9392389075"/>
    <s v="elaijaaah@gmail.com"/>
    <s v="YES"/>
    <s v="ORIGINAL NBI CLEARANCE SUBMITTED"/>
    <d v="2025-02-21T00:00:00"/>
    <d v="2024-03-07T00:00:00"/>
    <m/>
    <m/>
    <s v="NEGATIVE"/>
    <m/>
    <m/>
    <s v="COMPLETE"/>
    <s v="FIT TO WORK"/>
    <s v="ENDORSED"/>
    <s v="PENDING RESULT"/>
    <d v="2024-08-16T00:00:00"/>
    <m/>
    <s v="CIBI"/>
    <s v="PERSONAL RECORD"/>
    <m/>
    <s v="02-5079548-2"/>
    <s v="ID"/>
    <m/>
    <n v="72520624385"/>
    <s v="MDF"/>
    <m/>
    <n v="121335389360"/>
    <s v="ORUS"/>
    <m/>
    <n v="643854472"/>
    <s v="N/A"/>
    <s v="N/A"/>
    <s v="N/A"/>
    <s v="N/A"/>
    <s v="N/A"/>
    <s v="N/A"/>
    <m/>
    <m/>
    <m/>
    <s v="YES"/>
    <m/>
    <m/>
    <m/>
    <m/>
    <m/>
    <s v="YES"/>
    <s v="YES"/>
    <s v="YES"/>
    <m/>
    <m/>
    <m/>
    <m/>
    <m/>
    <m/>
    <m/>
    <m/>
    <m/>
    <s v="YES"/>
    <m/>
    <m/>
    <m/>
    <s v="DONE AUDIT"/>
    <s v="WITH FINDINGS"/>
    <s v="WITH FINDINGS"/>
    <m/>
    <s v="STILL WAITING FOR H&amp;S TO RETURN THE FOLDER"/>
    <n v="1"/>
    <n v="1"/>
    <n v="1"/>
    <n v="1"/>
    <n v="1"/>
    <n v="1"/>
    <n v="1"/>
    <n v="1"/>
    <n v="1"/>
    <n v="1"/>
    <n v="1"/>
    <n v="1"/>
    <n v="1"/>
    <n v="0"/>
    <n v="0"/>
    <n v="1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0"/>
    <s v="ACCOUNT ASSOCIATE"/>
    <x v="0"/>
    <x v="35"/>
    <x v="6"/>
    <x v="29"/>
    <x v="741"/>
    <x v="597"/>
    <x v="701"/>
    <s v="WAJE"/>
    <d v="2003-04-23T00:00:00"/>
    <n v="9776073176"/>
    <s v="villanuevaisabellew@gmail.com"/>
    <s v="YES"/>
    <s v="ORIGINAL NBI CLEARANCE SUBMIITED"/>
    <d v="2025-09-13T00:00:00"/>
    <d v="2024-10-09T00:00:00"/>
    <m/>
    <m/>
    <s v="NEGATIVE"/>
    <m/>
    <m/>
    <s v="COMPLETE"/>
    <s v="FIT TO WORK"/>
    <s v="ENDORSED"/>
    <s v="PENDING RESULT"/>
    <d v="2024-08-16T00:00:00"/>
    <m/>
    <s v="CIBI"/>
    <s v="E - FORM"/>
    <m/>
    <n v="247949199"/>
    <s v="MDR"/>
    <m/>
    <n v="70263044655"/>
    <s v="MDF"/>
    <m/>
    <n v="121310331822"/>
    <s v="ORUS"/>
    <m/>
    <s v="659-505-91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m/>
    <m/>
    <m/>
    <m/>
    <m/>
    <m/>
    <m/>
    <m/>
    <m/>
    <s v="YES"/>
    <d v="2024-09-12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3"/>
    <x v="29"/>
    <d v="2024-09-13T00:00:00"/>
    <n v="45"/>
    <s v=""/>
    <s v="MARIA PLATON"/>
    <n v="1"/>
    <x v="6"/>
    <s v="CLARK -VXP0141"/>
    <x v="1"/>
    <s v="ACCOUNT ASSOCIATE"/>
    <x v="0"/>
    <x v="35"/>
    <x v="6"/>
    <x v="29"/>
    <x v="742"/>
    <x v="598"/>
    <x v="702"/>
    <s v="ESTOR"/>
    <d v="1976-01-22T00:00:00"/>
    <n v="9495270473"/>
    <s v="ramelyambao@gmail.com"/>
    <s v="YES"/>
    <s v="ORIGINAL NBI CLEARANCE SUBMITTED"/>
    <d v="2025-07-16T00:00:00"/>
    <d v="2024-07-16T00:00:00"/>
    <m/>
    <m/>
    <s v="NEGATIVE"/>
    <m/>
    <m/>
    <s v="COMPLETE"/>
    <s v="FIT TO WORK"/>
    <s v="ENDORSED"/>
    <s v="PENDING RESULT"/>
    <d v="2024-08-16T00:00:00"/>
    <m/>
    <s v="CIBI"/>
    <s v="SSS ID"/>
    <m/>
    <n v="217673589"/>
    <s v="ID"/>
    <m/>
    <n v="70501345081"/>
    <s v="MDF"/>
    <m/>
    <n v="140000382547"/>
    <s v="TIN VERIFICATION SLIP"/>
    <m/>
    <n v="20416159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2T00:00:00"/>
    <m/>
    <m/>
    <s v="DONE AUDIT"/>
    <s v="ENDORSED TO HRIS"/>
    <m/>
    <s v="10.02.24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43"/>
    <x v="599"/>
    <x v="703"/>
    <s v="FIGURA"/>
    <d v="2005-11-04T00:00:00"/>
    <n v="9708199236"/>
    <s v="infoallen7@gmail.com"/>
    <s v="YES"/>
    <s v="ORIGINAL NBI CLEARANCE SUBMITTED"/>
    <d v="2025-09-10T00:00:00"/>
    <d v="2024-09-24T00:00:00"/>
    <m/>
    <m/>
    <s v="NEGATIVE"/>
    <m/>
    <m/>
    <s v="COMPLETE"/>
    <s v="FIT TO WORK"/>
    <s v="ENDORSED"/>
    <s v="PENDING RESULT"/>
    <d v="2024-08-23T00:00:00"/>
    <m/>
    <s v="CIBI"/>
    <s v="PERSONAL RECORD"/>
    <m/>
    <n v="251338233"/>
    <s v="ID"/>
    <m/>
    <s v="07-251222211-1"/>
    <s v="MDF"/>
    <m/>
    <n v="121339125800"/>
    <s v="DIGITAL TIN ID"/>
    <m/>
    <n v="66018767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44"/>
    <x v="600"/>
    <x v="704"/>
    <s v="LAZO"/>
    <d v="2002-07-24T00:00:00"/>
    <n v="9620820488"/>
    <s v="latrellbactadd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8-23T00:00:00"/>
    <m/>
    <s v="CIBI"/>
    <s v="PERSONAL RECORD"/>
    <m/>
    <n v="253041078"/>
    <s v="MDR"/>
    <m/>
    <n v="70263059016"/>
    <s v="MDF"/>
    <m/>
    <n v="121350161679"/>
    <s v="1904 FORM"/>
    <m/>
    <n v="65938792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45"/>
    <x v="601"/>
    <x v="169"/>
    <s v="SOLOMON"/>
    <d v="2006-02-10T00:00:00"/>
    <n v="9472789331"/>
    <s v="marisanpatrick2@gmail.com"/>
    <s v="YES"/>
    <s v="ORIGINAL NBI CLEARANCE SUBMITTED"/>
    <d v="2025-09-02T00:00:00"/>
    <d v="2024-09-02T00:00:00"/>
    <m/>
    <m/>
    <s v="NEGATIVE"/>
    <m/>
    <m/>
    <s v="COMPLETE"/>
    <s v="FIT TO WORK"/>
    <s v="ENDORSED"/>
    <s v="PENDING RESULT"/>
    <d v="2024-08-23T00:00:00"/>
    <m/>
    <s v="CIBI"/>
    <s v="SS NUMBER SLIP"/>
    <m/>
    <n v="252363867"/>
    <s v="ID"/>
    <m/>
    <n v="12521316126"/>
    <s v="MDF"/>
    <m/>
    <n v="121344950279"/>
    <s v="DIGITAL TIN ID"/>
    <m/>
    <n v="65899117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46"/>
    <x v="602"/>
    <x v="705"/>
    <s v="ASICA"/>
    <d v="2005-01-04T00:00:00"/>
    <n v="9920229609"/>
    <s v="coronel.rommel54@gmail.com"/>
    <s v="YES"/>
    <s v="ORIGINAL NBI CLEARANCE SUBMITTED"/>
    <d v="2025-10-01T00:00:00"/>
    <d v="2024-10-15T00:00:00"/>
    <m/>
    <m/>
    <s v="NEGATIVE"/>
    <m/>
    <m/>
    <s v="COMPLETE"/>
    <s v="FIT TO WORK"/>
    <s v="ENDORSED"/>
    <s v="PENDING RESULT"/>
    <d v="2024-08-23T00:00:00"/>
    <m/>
    <s v="CIBI"/>
    <s v="E - FORM"/>
    <m/>
    <n v="250576795"/>
    <s v="ID"/>
    <m/>
    <n v="70263070958"/>
    <s v="MDF"/>
    <m/>
    <n v="121333738264"/>
    <s v="1904 FORM"/>
    <m/>
    <n v="65846785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4"/>
    <x v="30"/>
    <d v="2024-09-20T00:00:00"/>
    <n v="38"/>
    <s v=""/>
    <s v="MARIA PLATON"/>
    <n v="0"/>
    <x v="6"/>
    <s v="CLARK -VXP0091"/>
    <x v="0"/>
    <s v="ACCOUNT ASSOCIATE"/>
    <x v="0"/>
    <x v="36"/>
    <x v="7"/>
    <x v="30"/>
    <x v="747"/>
    <x v="603"/>
    <x v="706"/>
    <s v="BAMBAO"/>
    <d v="2006-04-01T00:00:00"/>
    <n v="9984207629"/>
    <s v="jomarandreicostibolo@gmail.com"/>
    <s v="YES"/>
    <s v="ORIGINAL NBI CLEARANCE SUBMIITED"/>
    <d v="2025-09-02T00:00:00"/>
    <d v="2024-09-02T00:00:00"/>
    <m/>
    <m/>
    <s v="NEGATIVE"/>
    <m/>
    <m/>
    <s v="COMPLETE"/>
    <s v="FIT TO WORK"/>
    <s v="ENDORSED"/>
    <s v="PENDING RESULT"/>
    <d v="2024-08-23T00:00:00"/>
    <m/>
    <s v="CIBI"/>
    <s v="R1A"/>
    <m/>
    <n v="252438213"/>
    <s v="ID"/>
    <m/>
    <n v="72503541263"/>
    <m/>
    <s v="NO PROOF | MP2 INVALID"/>
    <n v="121349723854"/>
    <m/>
    <s v="GIVEN 1902 FORM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x v="2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48"/>
    <x v="292"/>
    <x v="707"/>
    <s v="BALOLON"/>
    <d v="2006-03-22T00:00:00"/>
    <n v="9532858995"/>
    <s v="angelmheaflores@gmail.com"/>
    <s v="YES"/>
    <s v="ORIGINAL NBI CLEARANCE SUBMITTED"/>
    <d v="2025-07-12T00:00:00"/>
    <d v="2024-07-26T00:00:00"/>
    <m/>
    <m/>
    <s v="NEGATIVE"/>
    <m/>
    <m/>
    <s v="COMPLETE"/>
    <s v="FIT TO WORK"/>
    <s v="ENDORSED"/>
    <s v="PENDING RESULT"/>
    <d v="2024-08-23T00:00:00"/>
    <m/>
    <s v="CIBI"/>
    <s v="PERSONAL RECORD"/>
    <m/>
    <n v="252572344"/>
    <s v="ID"/>
    <m/>
    <n v="72509475351"/>
    <s v="MDF"/>
    <m/>
    <n v="121346015640"/>
    <s v="DIGITAL TIN ID"/>
    <m/>
    <n v="65382219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9/32/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49"/>
    <x v="604"/>
    <x v="708"/>
    <s v="MASA"/>
    <d v="2002-01-09T00:00:00"/>
    <n v="9166675085"/>
    <s v="anamaegagui09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8-23T00:00:00"/>
    <m/>
    <s v="CIBI"/>
    <s v="ONLINE STATIC"/>
    <m/>
    <n v="249335507"/>
    <s v="ID"/>
    <m/>
    <n v="70262316686"/>
    <s v="MDF"/>
    <m/>
    <n v="121322633969"/>
    <s v="ORUS"/>
    <m/>
    <n v="633561187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50"/>
    <x v="228"/>
    <x v="709"/>
    <s v="-"/>
    <d v="2002-03-25T00:00:00"/>
    <n v="9171321949"/>
    <s v="andreijohn.garcia25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8-23T00:00:00"/>
    <m/>
    <s v="CIBI"/>
    <s v="E-FORM"/>
    <m/>
    <n v="246842909"/>
    <s v="ID"/>
    <m/>
    <n v="212514252820"/>
    <s v="MDF"/>
    <m/>
    <n v="121300188972"/>
    <s v="1904 FORM"/>
    <m/>
    <n v="60984840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51"/>
    <x v="605"/>
    <x v="710"/>
    <s v="VISDA"/>
    <d v="1988-03-21T00:00:00"/>
    <n v="9531143755"/>
    <s v="samirghanmi88@gmail.com"/>
    <s v="YES"/>
    <s v="ORIGINAL NBI CLEARANCE SUBMITTED"/>
    <d v="2025-02-23T00:00:00"/>
    <d v="2024-02-23T00:00:00"/>
    <m/>
    <m/>
    <s v="NEGATIVE"/>
    <m/>
    <m/>
    <s v="COMPLETE"/>
    <s v="FIT TO WORK"/>
    <s v="ENDORSED"/>
    <s v="PENDING RESULT"/>
    <d v="2024-08-23T00:00:00"/>
    <m/>
    <s v="CIBI"/>
    <s v="E - FORM"/>
    <m/>
    <n v="242967781"/>
    <s v="ID"/>
    <m/>
    <n v="70258884882"/>
    <s v="PAGIBIG LOYALTY CARD"/>
    <m/>
    <n v="121213446220"/>
    <s v="ORUS"/>
    <m/>
    <n v="342519679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Sep"/>
    <x v="24"/>
    <x v="30"/>
    <d v="2024-09-20T00:00:00"/>
    <n v="38"/>
    <s v=""/>
    <s v="MARIA PLATON"/>
    <n v="0"/>
    <x v="6"/>
    <s v="CLARK -VXP0091"/>
    <x v="0"/>
    <s v="ACCOUNT ASSOCIATE"/>
    <x v="0"/>
    <x v="36"/>
    <x v="7"/>
    <x v="30"/>
    <x v="752"/>
    <x v="606"/>
    <x v="711"/>
    <s v="BALAGTAS"/>
    <d v="1993-01-05T00:00:00"/>
    <n v="9096259667"/>
    <s v="alueknight19@gmail.com"/>
    <s v="NO"/>
    <s v="AUGUST 28 APPOINTMENT; as of 09.25 unresponsive; 10/15 NPU 3x"/>
    <m/>
    <m/>
    <m/>
    <m/>
    <s v="NEGATIVE"/>
    <m/>
    <m/>
    <s v="COMPLETE"/>
    <s v="FIT TO WORK"/>
    <s v="ENDORSED"/>
    <s v="PENDING RESULT"/>
    <d v="2024-08-23T00:00:00"/>
    <m/>
    <s v="CIBI"/>
    <s v="R1A"/>
    <m/>
    <n v="229890635"/>
    <m/>
    <m/>
    <m/>
    <m/>
    <m/>
    <m/>
    <s v="ORUS"/>
    <m/>
    <n v="278150791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09T00:00:00"/>
    <m/>
    <m/>
    <s v="DONE AUDIT"/>
    <s v="INCOMPLETE - PERS"/>
    <m/>
    <m/>
    <m/>
    <n v="1"/>
    <n v="0"/>
    <n v="1"/>
    <n v="1"/>
    <n v="1"/>
    <n v="1"/>
    <n v="0"/>
    <n v="0"/>
    <n v="1"/>
    <n v="1"/>
    <n v="1"/>
    <n v="0"/>
    <n v="1"/>
    <n v="1"/>
    <n v="0"/>
    <n v="0"/>
    <m/>
    <x v="3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53"/>
    <x v="607"/>
    <x v="712"/>
    <s v="BERNARDINO"/>
    <d v="2001-09-05T00:00:00"/>
    <n v="9770823619"/>
    <s v="laurenceangelolazo05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8-23T00:00:00"/>
    <m/>
    <s v="CIBI"/>
    <s v="PERSONAL RECORD"/>
    <m/>
    <n v="253040972"/>
    <s v="MDR"/>
    <m/>
    <n v="70263059059"/>
    <s v="MDF"/>
    <m/>
    <n v="121350269972"/>
    <s v="1904 FORM"/>
    <m/>
    <n v="65938826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4"/>
    <x v="30"/>
    <d v="2024-09-20T00:00:00"/>
    <n v="38"/>
    <s v=""/>
    <s v="MARIA PLATON"/>
    <n v="0"/>
    <x v="6"/>
    <s v="CLARK -VXP0091"/>
    <x v="1"/>
    <s v="ACCOUNT ASSOCIATE"/>
    <x v="0"/>
    <x v="36"/>
    <x v="7"/>
    <x v="30"/>
    <x v="754"/>
    <x v="608"/>
    <x v="713"/>
    <s v="BARTOLOME"/>
    <d v="1986-08-18T00:00:00"/>
    <n v="9664838794"/>
    <s v="legastoromnickzeus@gmail.com"/>
    <s v="NO"/>
    <s v="FOR PICK UP - as of 09.25 unresponsive"/>
    <m/>
    <m/>
    <m/>
    <m/>
    <s v="NEGATIVE"/>
    <m/>
    <m/>
    <s v="COMPLETE"/>
    <s v="FIT TO WORK"/>
    <s v="ENDORSED"/>
    <s v="PENDING RESULT"/>
    <d v="2024-08-23T00:00:00"/>
    <m/>
    <s v="CIBI"/>
    <m/>
    <m/>
    <m/>
    <m/>
    <m/>
    <n v="10507471221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03T00:00:00"/>
    <m/>
    <m/>
    <s v="DONE AUDIT"/>
    <s v="ENDORSED TO HRIS"/>
    <m/>
    <s v="10.02.24 JOHAN"/>
    <m/>
    <n v="1"/>
    <n v="0"/>
    <n v="1"/>
    <n v="1"/>
    <n v="1"/>
    <n v="0"/>
    <n v="0"/>
    <n v="0"/>
    <n v="0"/>
    <n v="1"/>
    <n v="1"/>
    <n v="0"/>
    <n v="1"/>
    <n v="1"/>
    <n v="1"/>
    <n v="0"/>
    <m/>
    <x v="5"/>
  </r>
  <r>
    <x v="0"/>
    <s v="OTHERS"/>
    <s v="PAST DUE"/>
    <s v="Sep"/>
    <x v="24"/>
    <x v="30"/>
    <d v="2024-09-20T00:00:00"/>
    <n v="38"/>
    <s v=""/>
    <s v="MARIA PLATON"/>
    <n v="0"/>
    <x v="6"/>
    <s v="CLARK -VXP0091"/>
    <x v="0"/>
    <s v="ACCOUNT ASSOCIATE"/>
    <x v="0"/>
    <x v="36"/>
    <x v="7"/>
    <x v="30"/>
    <x v="755"/>
    <x v="487"/>
    <x v="714"/>
    <s v="VICENTE"/>
    <d v="2001-07-28T00:00:00"/>
    <n v="9369619589"/>
    <s v="glaiza.pena28@gmail.com"/>
    <s v="NO"/>
    <s v="AUGUST 27 APPOINTMENT - as of 09.25 unresponsive; 10/15 NPU 3x"/>
    <m/>
    <m/>
    <m/>
    <m/>
    <s v="NEGATIVE"/>
    <m/>
    <m/>
    <s v="COMPLETE"/>
    <s v="FIT TO WORK"/>
    <s v="ENDORSED"/>
    <s v="PENDING RESULT"/>
    <d v="2024-08-23T00:00:00"/>
    <m/>
    <s v="CIBI"/>
    <s v="PERSONAL RECORD"/>
    <m/>
    <n v="252912771"/>
    <s v="MDR"/>
    <m/>
    <n v="22503390373"/>
    <m/>
    <m/>
    <m/>
    <s v="1904 FORM"/>
    <m/>
    <n v="65792524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m/>
    <m/>
    <m/>
    <m/>
    <m/>
    <m/>
    <m/>
    <s v="YES"/>
    <m/>
    <s v="YES"/>
    <d v="2024-09-03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x v="2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56"/>
    <x v="301"/>
    <x v="143"/>
    <s v="AMARO"/>
    <d v="2001-09-09T00:00:00"/>
    <n v="9658566832"/>
    <s v="mylenereyes526@gmail.com"/>
    <s v="YES"/>
    <s v="ORIGINAL NBI CLEARANCE SUBMITTED"/>
    <d v="2025-08-29T00:00:00"/>
    <d v="2024-09-12T00:00:00"/>
    <m/>
    <m/>
    <s v="NEGATIVE"/>
    <m/>
    <m/>
    <s v="COMPLETE"/>
    <s v="FIT TO WORK"/>
    <s v="ENDORSED"/>
    <s v="PENDING RESULT"/>
    <d v="2024-08-23T00:00:00"/>
    <m/>
    <s v="CIBI"/>
    <s v="SS NUMBER SLIP"/>
    <m/>
    <n v="3507762385"/>
    <s v="MDR"/>
    <m/>
    <n v="82017574783"/>
    <s v="MDF"/>
    <m/>
    <n v="121283740180"/>
    <s v="TIN ID"/>
    <m/>
    <n v="65849873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57"/>
    <x v="609"/>
    <x v="715"/>
    <s v="DASALLA"/>
    <d v="1980-08-08T00:00:00"/>
    <n v="9667061465"/>
    <s v="tinadasalla08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23T00:00:00"/>
    <m/>
    <s v="CIBI"/>
    <s v="E - FORM"/>
    <m/>
    <n v="245062968"/>
    <s v="ID"/>
    <m/>
    <n v="70259596317"/>
    <s v="MDF"/>
    <m/>
    <n v="121349777241"/>
    <s v="TIN ID"/>
    <m/>
    <n v="657132379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58"/>
    <x v="610"/>
    <x v="716"/>
    <s v="ACERDANO"/>
    <d v="2001-01-02T00:00:00"/>
    <n v="9272918926"/>
    <s v="jayrueda28@gmail.com"/>
    <s v="YES"/>
    <s v="ORIGINAL NBI CLEARANCE SUBMITTED"/>
    <d v="2025-07-22T00:00:00"/>
    <d v="2024-07-31T00:00:00"/>
    <m/>
    <m/>
    <s v="NEGATIVE"/>
    <m/>
    <m/>
    <s v="COMPLETE"/>
    <s v="FIT TO WORK"/>
    <s v="ENDORSED"/>
    <s v="PENDING RESULT"/>
    <d v="2024-08-23T00:00:00"/>
    <m/>
    <s v="CIBI"/>
    <s v="PERSONAL RECORD"/>
    <m/>
    <n v="252568617"/>
    <s v="MDR"/>
    <m/>
    <n v="72511287511"/>
    <s v="MDF"/>
    <m/>
    <n v="121349412361"/>
    <s v="DIGITAL TIN ID"/>
    <m/>
    <n v="65853768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59"/>
    <x v="611"/>
    <x v="717"/>
    <s v="HILARIO"/>
    <d v="2001-08-09T00:00:00"/>
    <n v="9812410901"/>
    <s v="samontearvinkent23@gmail.com"/>
    <s v="YES"/>
    <s v="ORIGINAL NBI CLEARANCE SUBMITTED"/>
    <d v="2025-09-02T00:00:00"/>
    <d v="2024-09-16T00:00:00"/>
    <m/>
    <m/>
    <s v="NEGATIVE"/>
    <m/>
    <m/>
    <s v="COMPLETE"/>
    <s v="FIT TO WORK"/>
    <s v="ENDORSED"/>
    <s v="PENDING RESULT"/>
    <d v="2024-08-23T00:00:00"/>
    <m/>
    <s v="CIBI"/>
    <s v="ONLINE STATIC"/>
    <m/>
    <n v="253028428"/>
    <s v="MDR"/>
    <m/>
    <n v="30271070973"/>
    <s v="MDF"/>
    <m/>
    <n v="121349787608"/>
    <s v="DIGITAL TIN ID"/>
    <m/>
    <n v="65843768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 "/>
    <m/>
    <s v="10.02.24 MS.BELLE"/>
    <m/>
    <n v="1"/>
    <n v="1"/>
    <n v="1"/>
    <n v="1"/>
    <n v="1"/>
    <n v="1"/>
    <n v="1"/>
    <n v="1"/>
    <n v="1"/>
    <n v="1"/>
    <n v="1"/>
    <n v="0"/>
    <n v="1"/>
    <n v="0"/>
    <n v="0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60"/>
    <x v="612"/>
    <x v="718"/>
    <s v="FERNANDO"/>
    <d v="1996-07-18T00:00:00"/>
    <n v="9752596332"/>
    <s v="JohnJayome@gmail.com"/>
    <s v="YES"/>
    <s v="ORIGINAL NBI CLEARANCE SUBMITTED"/>
    <d v="2025-04-24T00:00:00"/>
    <d v="2024-07-28T00:00:00"/>
    <m/>
    <m/>
    <s v="NEGATIVE"/>
    <m/>
    <m/>
    <s v="COMPLETE"/>
    <s v="FIT TO WORK"/>
    <s v="ENDORSED"/>
    <s v="PENDING RESULT"/>
    <d v="2024-08-23T00:00:00"/>
    <m/>
    <s v="CIBI"/>
    <s v="ONLINE STATIC"/>
    <m/>
    <n v="246347129"/>
    <s v="MDR"/>
    <m/>
    <n v="210256891136"/>
    <s v="MDF"/>
    <m/>
    <n v="121263444950"/>
    <s v="TIN VERIFICATION SLIP"/>
    <m/>
    <n v="364197087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0"/>
    <x v="761"/>
    <x v="255"/>
    <x v="719"/>
    <s v="PIZON"/>
    <d v="1985-09-24T00:00:00"/>
    <n v="9265519517"/>
    <s v="reyesashee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23T00:00:00"/>
    <m/>
    <s v="CIBI"/>
    <s v="E - FORM"/>
    <m/>
    <n v="3392976991"/>
    <s v="PHIC"/>
    <m/>
    <n v="212005690444"/>
    <s v="MDF"/>
    <m/>
    <n v="121349796569"/>
    <s v="DIGITAL TIN ID"/>
    <m/>
    <n v="66132210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1"/>
    <x v="762"/>
    <x v="613"/>
    <x v="155"/>
    <s v="OLIVEROS"/>
    <d v="2003-07-29T00:00:00"/>
    <n v="9764926337"/>
    <s v="nicoleoliveroscaoagdan@gmail.com"/>
    <s v="YES"/>
    <s v="ORIGINAL NBI CLEARANCE SUBMITTED"/>
    <d v="2025-05-20T00:00:00"/>
    <d v="2024-05-20T00:00:00"/>
    <m/>
    <m/>
    <s v="NEGATIVE"/>
    <m/>
    <m/>
    <s v="COMPLETE"/>
    <s v="FIT TO WORK"/>
    <s v="ENDORSED"/>
    <s v="PENDING RESULT"/>
    <d v="2024-08-24T00:00:00"/>
    <m/>
    <s v="CIBI"/>
    <s v=" SS VERIFICATION SLIP"/>
    <m/>
    <n v="248760131"/>
    <s v="ID"/>
    <m/>
    <n v="70262894191"/>
    <s v="MDF"/>
    <m/>
    <n v="121341926753"/>
    <s v="DIGITAL TIN ID"/>
    <m/>
    <n v="6594145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4"/>
    <x v="30"/>
    <d v="2024-09-20T00:00:00"/>
    <n v="38"/>
    <s v=""/>
    <s v="MARIA PLATON"/>
    <n v="0"/>
    <x v="6"/>
    <s v="CLARK -VXP0091"/>
    <x v="0"/>
    <s v="ACCOUNT ASSOCIATE"/>
    <x v="0"/>
    <x v="36"/>
    <x v="7"/>
    <x v="31"/>
    <x v="763"/>
    <x v="523"/>
    <x v="720"/>
    <s v="LIBUT"/>
    <d v="1982-11-08T00:00:00"/>
    <n v="9682551616"/>
    <s v="medinacl08@gmail.com"/>
    <s v="NO"/>
    <s v="SEPT 13 APPOINTMENT - ROB - BALIBAGO; 10/15 NPU; 10/15 per agent, she is not reportting to work which started 2 weeks ago because she's sick, already have a copy of NBI on hand, with SSS proof to send thru email"/>
    <m/>
    <m/>
    <m/>
    <m/>
    <s v="NEGATIVE"/>
    <m/>
    <m/>
    <s v="COMPLETE"/>
    <s v="FIT TO WORK"/>
    <s v="ENDORSED"/>
    <s v="PENDING RESULT"/>
    <d v="2024-08-24T00:00:00"/>
    <m/>
    <s v="CIBI"/>
    <s v="R1A"/>
    <m/>
    <n v="217761530"/>
    <s v="ID"/>
    <m/>
    <n v="70253946553"/>
    <s v="MDF"/>
    <m/>
    <n v="12089054249"/>
    <s v="ORUS"/>
    <m/>
    <n v="245389557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m/>
    <m/>
    <m/>
    <m/>
    <m/>
    <m/>
    <m/>
    <s v="YES"/>
    <m/>
    <s v="YES"/>
    <d v="2024-09-09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x v="1"/>
  </r>
  <r>
    <x v="0"/>
    <s v="OTHERS"/>
    <s v="COMPLETED"/>
    <s v="Sep"/>
    <x v="24"/>
    <x v="30"/>
    <d v="2024-09-20T00:00:00"/>
    <n v="38"/>
    <s v=""/>
    <s v="MARIA PLATON"/>
    <n v="1"/>
    <x v="6"/>
    <s v="CLARK -VXP0091"/>
    <x v="0"/>
    <s v="ACCOUNT ASSOCIATE"/>
    <x v="0"/>
    <x v="36"/>
    <x v="7"/>
    <x v="31"/>
    <x v="764"/>
    <x v="614"/>
    <x v="721"/>
    <s v="REONDANGGA"/>
    <d v="1996-01-28T00:00:00"/>
    <n v="9100510008"/>
    <s v="winebarcenas13@gmail.com"/>
    <s v="YES"/>
    <s v="ORIGINAL NBI CLEARANCE SUBMITTED"/>
    <d v="2025-09-03T00:00:00"/>
    <d v="2024-09-03T00:00:00"/>
    <m/>
    <m/>
    <s v="NEGATIVE"/>
    <m/>
    <m/>
    <s v="COMPLETE"/>
    <s v="FIT TO WORK"/>
    <s v="ENDORSED"/>
    <s v="PENDING RESULT"/>
    <d v="2024-08-24T00:00:00"/>
    <m/>
    <s v="CIBI"/>
    <s v="PERSONAL RECORD"/>
    <m/>
    <n v="3522013718"/>
    <s v="MDR"/>
    <m/>
    <n v="70263098321"/>
    <s v="MDF"/>
    <m/>
    <n v="12129903606"/>
    <s v="DIGITAL TIN ID"/>
    <m/>
    <n v="659012860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65"/>
    <x v="615"/>
    <x v="722"/>
    <s v="SANTIAGO"/>
    <d v="2001-09-22T00:00:00"/>
    <n v="9176931809"/>
    <s v="ROMEO.AGASA5@GMAIL.COM"/>
    <s v="YES"/>
    <s v=" ORIGINAL NBI CLEARANCE SUBMITTED"/>
    <d v="2025-05-22T00:00:00"/>
    <d v="2024-08-12T00:00:00"/>
    <m/>
    <m/>
    <s v="NEGATIVE"/>
    <m/>
    <m/>
    <s v="COMPLETE"/>
    <s v="FIT TO WORK"/>
    <s v="ENDORSED"/>
    <s v="PENDING RESULT"/>
    <d v="2024-08-30T00:00:00"/>
    <m/>
    <s v="CIBI"/>
    <s v="PERSONAL RECORD"/>
    <m/>
    <n v="250539156"/>
    <s v="ID"/>
    <m/>
    <n v="70262895805"/>
    <s v="MDF"/>
    <m/>
    <n v="121341787110"/>
    <s v="DIGITAL TIN ID"/>
    <m/>
    <n v="650575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66"/>
    <x v="616"/>
    <x v="723"/>
    <s v="RONQUILLO"/>
    <d v="2002-10-03T00:00:00"/>
    <n v="9560052158"/>
    <s v="ALBERTOANNE8@GMAIL.COM"/>
    <s v="YES"/>
    <s v="ORIGINAL NBI CLEARANCE SUBMITTED"/>
    <d v="2025-09-12T00:00:00"/>
    <d v="2024-09-27T00:00:00"/>
    <m/>
    <m/>
    <s v="NEGATIVE"/>
    <m/>
    <m/>
    <s v="COMPLETE"/>
    <s v="FIT TO WORK"/>
    <s v="ENDORSED"/>
    <s v="PENDING RESULT"/>
    <d v="2024-08-30T00:00:00"/>
    <m/>
    <s v="CIBI"/>
    <s v="PERSONAL RECORD"/>
    <m/>
    <n v="252267497"/>
    <s v="MDR"/>
    <m/>
    <n v="70262650373"/>
    <s v="MDF"/>
    <m/>
    <n v="121349860012"/>
    <s v="ONLINE REGISTRATION"/>
    <m/>
    <n v="65730344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67"/>
    <x v="617"/>
    <x v="724"/>
    <s v="SILVESTRE"/>
    <d v="2001-07-29T00:00:00"/>
    <n v="9662663939"/>
    <s v="ROGELIOSILVESTREBACLINGJR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E - FORM"/>
    <m/>
    <n v="245393297"/>
    <s v="MDR"/>
    <m/>
    <n v="210259060529"/>
    <m/>
    <m/>
    <m/>
    <s v="DIGITAL TIN ID"/>
    <m/>
    <n v="65024651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68"/>
    <x v="618"/>
    <x v="725"/>
    <s v="BATARA"/>
    <d v="2000-10-31T00:00:00"/>
    <n v="9936646099"/>
    <s v="BANANMAKHALILJOYCE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PERSONAL RECORD"/>
    <m/>
    <n v="129037213"/>
    <s v="MDR"/>
    <m/>
    <n v="60502485868"/>
    <s v="MDF"/>
    <m/>
    <n v="121248505741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69"/>
    <x v="619"/>
    <x v="726"/>
    <s v="VILLAFRANCA"/>
    <d v="2000-12-10T00:00:00"/>
    <n v="9166065714"/>
    <s v="RVBARAL10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30T00:00:00"/>
    <m/>
    <s v="CIBI"/>
    <s v="PERSONAL RECORD"/>
    <m/>
    <n v="252887440"/>
    <s v="MDR"/>
    <m/>
    <n v="72528508058"/>
    <s v="MDF"/>
    <m/>
    <n v="121348502857"/>
    <s v="TIN ID"/>
    <m/>
    <n v="60824110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70"/>
    <x v="374"/>
    <x v="727"/>
    <s v="MORALES"/>
    <d v="1999-11-22T00:00:00"/>
    <n v="9066758963"/>
    <s v="MARICHUMORALES22@GMAIL.COM"/>
    <s v="YES"/>
    <s v="ORIGINAL NBI CLEARANCE SUBMITTED"/>
    <d v="2025-08-20T00:00:00"/>
    <d v="2024-08-20T00:00:00"/>
    <m/>
    <m/>
    <s v="NEGATIVE"/>
    <m/>
    <m/>
    <s v="COMPLETE"/>
    <s v="FIT TO WORK"/>
    <s v="ENDORSED"/>
    <s v="PENDING RESULT"/>
    <d v="2024-08-30T00:00:00"/>
    <m/>
    <s v="CIBI"/>
    <s v="PERSONAL RECORD"/>
    <m/>
    <n v="252969494"/>
    <s v="ID"/>
    <m/>
    <n v="70259812494"/>
    <s v="MDF"/>
    <m/>
    <n v="121349177711"/>
    <s v="DIGITAL TIN ID"/>
    <m/>
    <n v="65467836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71"/>
    <x v="620"/>
    <x v="728"/>
    <s v="CUENCO"/>
    <d v="2000-09-19T00:00:00"/>
    <n v="9297148092"/>
    <s v="CALUANGABDULHAFID@Gmail.com"/>
    <s v="YES"/>
    <s v="ORIGINAL NBI CLEARANCE SUBMITTED"/>
    <d v="2025-09-09T00:00:00"/>
    <d v="2024-10-16T00:00:00"/>
    <m/>
    <m/>
    <s v="NEGATIVE"/>
    <m/>
    <m/>
    <s v="COMPLETE"/>
    <s v="FIT TO WORK"/>
    <s v="ENDORSED"/>
    <s v="PENDING RESULT"/>
    <d v="2024-08-30T00:00:00"/>
    <m/>
    <s v="CIBI"/>
    <s v="PERSONAL RECORD"/>
    <m/>
    <s v="02-4857563-0"/>
    <s v="ID"/>
    <m/>
    <n v="70263083928"/>
    <s v="MDF"/>
    <m/>
    <n v="121342683935"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72"/>
    <x v="513"/>
    <x v="729"/>
    <m/>
    <d v="1997-12-20T00:00:00"/>
    <n v="9757747224"/>
    <s v="JESSIKACANLAS20@GMAIL.COM"/>
    <s v="YES"/>
    <s v="ORIGINAL NBI CLEARANCE SUBMITTED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243221918"/>
    <s v="MDR"/>
    <m/>
    <n v="70511369442"/>
    <s v="PAGIBIG ID"/>
    <m/>
    <n v="121236901675"/>
    <s v="TIN ID"/>
    <m/>
    <n v="3812749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73"/>
    <x v="260"/>
    <x v="730"/>
    <s v="LUBI"/>
    <d v="2002-02-22T00:00:00"/>
    <n v="9556597481"/>
    <s v="ELIJAHRUVY@GMAIL.COM"/>
    <s v="YES"/>
    <s v=" ORIGINAL NBI CLEARANCE SUBMITTED"/>
    <d v="2025-08-01T00:00:00"/>
    <d v="2024-08-01T00:00:00"/>
    <m/>
    <m/>
    <s v="NEGATIVE"/>
    <m/>
    <m/>
    <s v="COMPLETE"/>
    <s v="FIT TO WORK"/>
    <s v="ENDORSED"/>
    <s v="PENDING RESULT"/>
    <d v="2024-08-30T00:00:00"/>
    <m/>
    <s v="CIBI"/>
    <s v="E - FORM"/>
    <m/>
    <n v="252792069"/>
    <s v="ID"/>
    <m/>
    <n v="212539636240"/>
    <s v="MDF"/>
    <m/>
    <n v="121349860045"/>
    <s v="DIGITAL TIN ID"/>
    <m/>
    <n v="6581224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74"/>
    <x v="621"/>
    <x v="731"/>
    <s v="ACEDILLA"/>
    <d v="1998-05-22T00:00:00"/>
    <n v="9669949523"/>
    <s v="MARYARTEMIS@OUTLOOK.COM"/>
    <s v="YES"/>
    <s v=" ORIGINAL NBI CLEARANCE SUBMITTED"/>
    <d v="2025-09-02T00:00:00"/>
    <d v="2024-09-02T00:00:00"/>
    <m/>
    <m/>
    <s v="NEGATIVE"/>
    <m/>
    <m/>
    <s v="COMPLETE"/>
    <s v="FIT TO WORK"/>
    <s v="ENDORSED"/>
    <s v="PENDING RESULT"/>
    <d v="2024-08-30T00:00:00"/>
    <m/>
    <s v="CIBI"/>
    <s v="ONLINE STATIC"/>
    <m/>
    <n v="242735926"/>
    <s v="ID"/>
    <m/>
    <n v="22511330916"/>
    <s v="MDF"/>
    <m/>
    <n v="121209741898"/>
    <s v="TIN VERIFICATION SLIP"/>
    <m/>
    <n v="341468523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75"/>
    <x v="622"/>
    <x v="250"/>
    <s v="BARDELOSA"/>
    <d v="2002-12-11T00:00:00"/>
    <n v="9493006582"/>
    <s v="RITZANGELHABITAN@GMAIL.COM"/>
    <s v="YES"/>
    <s v=" ORIGINAL NBI CLEARANCE SUBMITTED"/>
    <d v="2025-08-29T00:00:00"/>
    <d v="2024-08-29T00:00:00"/>
    <m/>
    <m/>
    <s v="NEGATIVE"/>
    <m/>
    <m/>
    <s v="COMPLETE"/>
    <s v="FIT TO WORK"/>
    <s v="ENDORSED"/>
    <s v="PENDING RESULT"/>
    <d v="2024-08-30T00:00:00"/>
    <m/>
    <s v="CIBI"/>
    <s v="ONLINE STATIC"/>
    <m/>
    <n v="248862314"/>
    <s v="ID"/>
    <m/>
    <n v="70262192049"/>
    <s v="MDF"/>
    <m/>
    <n v="121318780708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76"/>
    <x v="623"/>
    <x v="732"/>
    <s v="GALANO"/>
    <d v="2001-05-13T00:00:00"/>
    <n v="9469334239"/>
    <s v="YRRALAIREPMI143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8-30T00:00:00"/>
    <m/>
    <s v="CIBI"/>
    <s v="SS NUMBER SLIP"/>
    <m/>
    <n v="251718617"/>
    <s v="ID"/>
    <m/>
    <n v="42501304012"/>
    <s v="MDF"/>
    <m/>
    <n v="121341198293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77"/>
    <x v="624"/>
    <x v="733"/>
    <s v="RIVERA"/>
    <d v="1969-08-03T00:00:00"/>
    <n v="9469334239"/>
    <s v="ARLACSINA3@GMAIL.COM"/>
    <s v="YES"/>
    <s v=" ORIGINAL NBI CLEARANCE SUBMITTED"/>
    <d v="2025-08-01T00:00:00"/>
    <d v="2024-08-12T00:00:00"/>
    <m/>
    <m/>
    <s v="NEGATIVE"/>
    <m/>
    <m/>
    <s v="COMPLETE"/>
    <s v="FIT TO WORK"/>
    <s v="ENDORSED"/>
    <s v="PENDING RESULT"/>
    <d v="2024-08-30T00:00:00"/>
    <m/>
    <s v="CIBI"/>
    <s v="ONLINE STATIC"/>
    <m/>
    <n v="3305860269"/>
    <s v="ID"/>
    <m/>
    <n v="70250292986"/>
    <s v="PAGIBIG ID"/>
    <m/>
    <n v="121000262608"/>
    <s v="ORUS"/>
    <m/>
    <n v="148497124"/>
    <s v="N/A"/>
    <s v="N/A"/>
    <s v="N/A"/>
    <s v="N/A"/>
    <s v="N/A"/>
    <s v="N/A"/>
    <m/>
    <m/>
    <m/>
    <s v="N/A"/>
    <s v="YES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78"/>
    <x v="625"/>
    <x v="734"/>
    <s v="-"/>
    <d v="1989-01-17T00:00:00"/>
    <n v="9053221409"/>
    <s v="ANLLANETA.BIZ@GMAIL.COM"/>
    <s v="YES"/>
    <s v="ORIGINAL NBI CLEARANCE SUBMITTED"/>
    <d v="2025-09-09T00:00:00"/>
    <d v="2024-09-24T00:00:00"/>
    <m/>
    <m/>
    <s v="NEGATIVE"/>
    <m/>
    <m/>
    <s v="COMPLETE"/>
    <s v="FIT TO WORK"/>
    <s v="ENDORSED"/>
    <s v="PENDING RESULT"/>
    <d v="2024-08-30T00:00:00"/>
    <m/>
    <s v="CIBI"/>
    <s v="E - FORM"/>
    <m/>
    <n v="234428526"/>
    <s v="ID"/>
    <m/>
    <n v="70256055706"/>
    <s v="MDF"/>
    <m/>
    <n v="121179952401"/>
    <s v="TIN ID"/>
    <m/>
    <n v="26761631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5"/>
    <x v="31"/>
    <d v="2024-09-27T00:00:00"/>
    <n v="31"/>
    <s v=""/>
    <s v="MARIA PLATON"/>
    <n v="0"/>
    <x v="6"/>
    <s v="CLARK -VXP0141"/>
    <x v="1"/>
    <s v="ACCOUNT ASSOCIATE"/>
    <x v="0"/>
    <x v="37"/>
    <x v="6"/>
    <x v="32"/>
    <x v="779"/>
    <x v="626"/>
    <x v="735"/>
    <s v="CUYUGAN"/>
    <d v="1969-07-24T00:00:00"/>
    <n v="9157738871"/>
    <s v="REGINAMANALAC512@GMAIL.COM"/>
    <s v="NO"/>
    <s v="SEPT 2 APPOINTMENT; 10/15 not reporting to work, for non-endorsement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230344413"/>
    <s v="MDR"/>
    <m/>
    <n v="70259570407"/>
    <s v="MDF"/>
    <m/>
    <n v="121349563327"/>
    <s v="ORUS"/>
    <m/>
    <n v="430083718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m/>
    <m/>
    <m/>
    <m/>
    <m/>
    <m/>
    <m/>
    <s v="YES"/>
    <m/>
    <s v="YES"/>
    <d v="2024-09-10T00:00:00"/>
    <m/>
    <m/>
    <s v="DONE AUDIT"/>
    <s v="ENDORSED TO HRIS"/>
    <m/>
    <s v="TRANSMITTED 10.12 - EMAIL - JILL"/>
    <m/>
    <n v="1"/>
    <n v="0"/>
    <n v="1"/>
    <n v="1"/>
    <n v="1"/>
    <n v="1"/>
    <n v="1"/>
    <n v="1"/>
    <n v="1"/>
    <n v="1"/>
    <n v="1"/>
    <n v="0"/>
    <n v="1"/>
    <n v="1"/>
    <n v="1"/>
    <n v="0"/>
    <m/>
    <x v="1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80"/>
    <x v="627"/>
    <x v="736"/>
    <s v="MEDINA"/>
    <d v="2004-04-23T00:00:00"/>
    <n v="9917622758"/>
    <s v="AVRILJAMMORENO@GMAIL.COM"/>
    <s v="YES"/>
    <s v="ORIGINAL NBI CLEARANCE SUBMITTED"/>
    <d v="2025-09-10T00:00:00"/>
    <d v="2024-09-23T00:00:00"/>
    <m/>
    <m/>
    <s v="NEGATIVE"/>
    <m/>
    <m/>
    <s v="COMPLETE"/>
    <s v="FIT TO WORK"/>
    <s v="ENDORSED"/>
    <s v="PENDING RESULT"/>
    <d v="2024-08-30T00:00:00"/>
    <m/>
    <s v="CIBI"/>
    <m/>
    <s v="FOR R1A"/>
    <s v="02-5309893-7"/>
    <s v="ID"/>
    <m/>
    <n v="72502883713"/>
    <m/>
    <m/>
    <m/>
    <s v="1904 FORM"/>
    <m/>
    <n v="65862583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1"/>
    <n v="0"/>
    <n v="1"/>
    <n v="1"/>
    <n v="1"/>
    <n v="0"/>
    <n v="1"/>
    <n v="1"/>
    <n v="0"/>
    <n v="0"/>
    <m/>
    <x v="2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81"/>
    <x v="628"/>
    <x v="737"/>
    <s v="SANTIAGO"/>
    <d v="2005-10-17T00:00:00"/>
    <n v="9398292591"/>
    <s v="JRLOUIE17@GMAIL.COM"/>
    <s v="YES"/>
    <s v="ORIGINAL NBI CLEARANCE SUBMITTED"/>
    <d v="2025-08-27T00:00:00"/>
    <d v="2024-09-09T00:00:00"/>
    <m/>
    <m/>
    <s v="NEGATIVE"/>
    <m/>
    <m/>
    <s v="COMPLETE"/>
    <s v="FIT TO WORK"/>
    <s v="ENDORSED"/>
    <s v="PENDING RESULT"/>
    <d v="2024-08-30T00:00:00"/>
    <m/>
    <s v="CIBI"/>
    <s v="PERSONAL RECORD"/>
    <m/>
    <n v="252239551"/>
    <m/>
    <m/>
    <m/>
    <m/>
    <m/>
    <m/>
    <s v="ORUS"/>
    <m/>
    <n v="65831317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x v="2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82"/>
    <x v="629"/>
    <x v="738"/>
    <s v="DELA CRUZ"/>
    <d v="2001-10-12T00:00:00"/>
    <n v="9275765348"/>
    <s v="JAREDONIT5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8-30T00:00:00"/>
    <m/>
    <s v="CIBI"/>
    <s v="SS NUMBER SLIP"/>
    <m/>
    <n v="249466133"/>
    <s v="ID"/>
    <m/>
    <n v="72502998820"/>
    <s v="MDF"/>
    <m/>
    <n v="121323738865"/>
    <s v="DIGITAL TIN ID"/>
    <m/>
    <n v="6579694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83"/>
    <x v="630"/>
    <x v="739"/>
    <s v="CUSTODIO"/>
    <s v="06/18,2005"/>
    <n v="9128041273"/>
    <s v="PASAMONTELUIGI07@GMAIL.COM"/>
    <s v="YES"/>
    <s v="ORIGINAL NBI CLEARANCE SUBMIITED"/>
    <d v="2025-09-02T00:00:00"/>
    <d v="2024-09-02T00:00:00"/>
    <m/>
    <m/>
    <s v="NEGATIVE"/>
    <m/>
    <m/>
    <s v="COMPLETE"/>
    <s v="FIT TO WORK"/>
    <s v="ENDORSED"/>
    <s v="PENDING RESULT"/>
    <d v="2024-08-30T00:00:00"/>
    <m/>
    <s v="CIBI"/>
    <s v="SS NUMBER SLIP"/>
    <m/>
    <n v="253037370"/>
    <s v="ID"/>
    <m/>
    <n v="72527365393"/>
    <s v="MDF"/>
    <m/>
    <n v="121350236609"/>
    <s v="DIGITAL TIN ID"/>
    <m/>
    <n v="65831782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2"/>
    <x v="784"/>
    <x v="631"/>
    <x v="740"/>
    <s v="PERACION"/>
    <d v="2000-04-22T00:00:00"/>
    <n v="9216190123"/>
    <s v="ETABUNDA11@GMAIL.COM"/>
    <s v="YES"/>
    <s v="ORIGINAL NBI CLEARANCE SUBMITTED"/>
    <d v="2025-09-04T00:00:00"/>
    <d v="2024-09-18T00:00:00"/>
    <m/>
    <m/>
    <s v="NEGATIVE"/>
    <m/>
    <m/>
    <s v="COMPLETE"/>
    <s v="FIT TO WORK"/>
    <s v="ENDORSED"/>
    <s v="PENDING RESULT"/>
    <d v="2024-08-30T00:00:00"/>
    <m/>
    <s v="CIBI"/>
    <s v="SS NUMBER SLIP"/>
    <m/>
    <n v="3503849587"/>
    <s v="MDR"/>
    <m/>
    <n v="70259597720"/>
    <s v="PAGIBIG ID"/>
    <m/>
    <n v="121279030878"/>
    <s v="DIGITAL TIN ID"/>
    <m/>
    <n v="65838558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0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2"/>
    <x v="785"/>
    <x v="632"/>
    <x v="741"/>
    <s v="ARCEO"/>
    <d v="2002-07-31T00:00:00"/>
    <n v="9453512551"/>
    <s v="caineeuri31@gmail.com"/>
    <s v="YES"/>
    <s v=" ORIGINAL NBI CLEARANCE SUBMITTED"/>
    <d v="2025-09-03T00:00:00"/>
    <d v="2024-09-03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66901"/>
    <s v="ID"/>
    <m/>
    <n v="72513125497"/>
    <s v="MDF"/>
    <m/>
    <n v="121349790520"/>
    <m/>
    <m/>
    <m/>
    <s v="N/A"/>
    <s v="N/A"/>
    <s v="N/A"/>
    <s v="N/A"/>
    <s v="N/A"/>
    <s v="N/A"/>
    <s v="N/A"/>
    <s v="N/A"/>
    <s v="N/A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86"/>
    <x v="95"/>
    <x v="742"/>
    <s v="SANCHEZ"/>
    <d v="2001-09-14T00:00:00"/>
    <n v="9669660752"/>
    <s v="acosta.andrea.s914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62730"/>
    <s v="ID"/>
    <m/>
    <n v="70263073795"/>
    <s v="MDF"/>
    <m/>
    <n v="121350973223"/>
    <s v="DIGITAL TIN ID"/>
    <m/>
    <n v="658957246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87"/>
    <x v="633"/>
    <x v="743"/>
    <s v="CANILAO"/>
    <d v="2000-12-11T00:00:00"/>
    <n v="9533627497"/>
    <s v="alamajanna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30T00:00:00"/>
    <m/>
    <s v="CIBI"/>
    <s v="PERSONAL RECORD"/>
    <m/>
    <n v="250848355"/>
    <s v="ID"/>
    <m/>
    <n v="72510431848"/>
    <s v="MDF"/>
    <m/>
    <n v="121345362972"/>
    <s v="1904 FORM"/>
    <m/>
    <n v="65322930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0"/>
    <x v="6"/>
    <s v="CLARK -VXP0091"/>
    <x v="0"/>
    <s v="ACCOUNT ASSOCIATE"/>
    <x v="0"/>
    <x v="38"/>
    <x v="7"/>
    <x v="32"/>
    <x v="788"/>
    <x v="634"/>
    <x v="744"/>
    <s v="DAVID"/>
    <d v="1999-11-23T00:00:00"/>
    <n v="9159634206"/>
    <s v="theresaaquinde023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30T00:00:00"/>
    <m/>
    <s v="CIBI"/>
    <s v="SS NUMBER SLIP"/>
    <m/>
    <n v="3477582792"/>
    <s v="MDR"/>
    <m/>
    <n v="70259301872"/>
    <m/>
    <s v="INVALID PROOF NO STAMP"/>
    <n v="121230842159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x v="2"/>
  </r>
  <r>
    <x v="0"/>
    <s v="OTHERS"/>
    <s v="COMPLETED"/>
    <s v="Sep"/>
    <x v="25"/>
    <x v="31"/>
    <d v="2024-09-27T00:00:00"/>
    <n v="31"/>
    <s v=""/>
    <s v="MARIA PLATON"/>
    <n v="0"/>
    <x v="6"/>
    <s v="CLARK -VXP0091"/>
    <x v="0"/>
    <s v="ACCOUNT ASSOCIATE"/>
    <x v="0"/>
    <x v="38"/>
    <x v="7"/>
    <x v="32"/>
    <x v="789"/>
    <x v="635"/>
    <x v="745"/>
    <s v="CARANTO"/>
    <d v="2001-03-02T00:00:00"/>
    <n v="9610045462"/>
    <s v="rjarciga2100@gmail.com"/>
    <s v="YES"/>
    <s v="ORIGINAL NBI CLEARANCE SUBMITTED"/>
    <d v="2025-09-11T00:00:00"/>
    <d v="2024-09-25T00:00:00"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s v="TIN ID"/>
    <m/>
    <n v="39838459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0"/>
    <n v="0"/>
    <n v="1"/>
    <n v="1"/>
    <n v="1"/>
    <n v="0"/>
    <n v="1"/>
    <n v="1"/>
    <n v="0"/>
    <n v="0"/>
    <m/>
    <x v="3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0"/>
    <x v="444"/>
    <x v="746"/>
    <s v="-"/>
    <d v="2000-09-13T00:00:00"/>
    <n v="9561429032"/>
    <s v="CalalangA25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8-30T00:00:00"/>
    <m/>
    <s v="CIBI"/>
    <s v="STATEMENT OF ACCOUNT"/>
    <m/>
    <n v="249769186"/>
    <s v="ID"/>
    <m/>
    <n v="32504366153"/>
    <s v="MDF"/>
    <m/>
    <n v="121350047788"/>
    <s v="DIGITAL TIN ID"/>
    <m/>
    <n v="6579687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1"/>
    <x v="636"/>
    <x v="747"/>
    <s v="MANATAD"/>
    <d v="1999-06-27T00:00:00"/>
    <n v="9602444228"/>
    <s v="shinecochon@yahoo.com"/>
    <s v="YES"/>
    <s v="ORIGINAL NBI CLEARANCE SUBMITTED"/>
    <d v="2025-08-30T00:00:00"/>
    <d v="2025-08-30T00:00:00"/>
    <m/>
    <m/>
    <s v="NEGATIVE"/>
    <m/>
    <m/>
    <s v="COMPLETE"/>
    <s v="FIT TO WORK"/>
    <s v="ENDORSED"/>
    <s v="PENDING RESULT"/>
    <d v="2024-08-30T00:00:00"/>
    <m/>
    <s v="CIBI"/>
    <s v="PERSONAL RECORD"/>
    <m/>
    <n v="3486544815"/>
    <s v="ID"/>
    <m/>
    <n v="12510101713"/>
    <s v="INVALID PROOF NO STAMP"/>
    <m/>
    <n v="121272837193"/>
    <s v="1904 FORM"/>
    <m/>
    <n v="613518251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2"/>
    <x v="637"/>
    <x v="748"/>
    <s v="PLOGIMON"/>
    <d v="1996-11-06T00:00:00"/>
    <n v="9120392446"/>
    <s v="culalaelizabethlai0696@gmail.com"/>
    <s v="YES"/>
    <s v="ORIGINAL NBI CLEARANCE SUBMITTED"/>
    <d v="2024-12-19T00:00:00"/>
    <d v="2023-12-28T00:00:00"/>
    <m/>
    <m/>
    <s v="NEGATIVE"/>
    <m/>
    <m/>
    <s v="COMPLETE"/>
    <s v="FIT TO WORK"/>
    <s v="ENDORSED"/>
    <s v="PENDING RESULT"/>
    <d v="2024-08-30T00:00:00"/>
    <m/>
    <s v="CIBI"/>
    <s v="PERSONAL RECORD"/>
    <m/>
    <n v="3489285391"/>
    <s v="ID"/>
    <m/>
    <n v="72509918458"/>
    <s v="MDF"/>
    <m/>
    <n v="121261735026"/>
    <s v="TIN ID"/>
    <m/>
    <n v="75621891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3"/>
    <x v="228"/>
    <x v="749"/>
    <s v="MALLARI"/>
    <d v="1996-08-15T00:00:00"/>
    <n v="9482853512"/>
    <s v="vernadethgarcia15@gmail.com"/>
    <s v="YES"/>
    <s v="ORIGINAL NBI CLEARANCE SUBMITTED"/>
    <d v="2025-05-28T00:00:00"/>
    <d v="2024-05-29T00:00:00"/>
    <m/>
    <m/>
    <s v="NEGATIVE"/>
    <m/>
    <m/>
    <s v="COMPLETE"/>
    <s v="FIT TO WORK"/>
    <s v="ENDORSED"/>
    <s v="PENDING RESULT"/>
    <d v="2024-08-30T00:00:00"/>
    <m/>
    <s v="CIBI"/>
    <s v="ONLINE STATIC"/>
    <m/>
    <n v="241213685"/>
    <s v="ID"/>
    <m/>
    <n v="70258214046"/>
    <s v="MDF"/>
    <m/>
    <n v="121188007471"/>
    <s v="ORUS"/>
    <m/>
    <n v="7028856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4"/>
    <x v="294"/>
    <x v="750"/>
    <s v="DUNGCA"/>
    <d v="2001-09-21T00:00:00"/>
    <n v="9810283915"/>
    <s v="biengouz@gmail.com"/>
    <s v="YES"/>
    <s v="ORIGINAL NBI CLEARANCE SUBMITTED"/>
    <d v="2025-08-12T00:00:00"/>
    <d v="2024-09-02T00:00:00"/>
    <m/>
    <m/>
    <s v="NEGATIVE"/>
    <m/>
    <m/>
    <s v="COMPLETE"/>
    <s v="FIT TO WORK"/>
    <s v="ENDORSED"/>
    <s v="PENDING RESULT"/>
    <d v="2024-08-30T00:00:00"/>
    <m/>
    <s v="CIBI"/>
    <s v="PERSONAL RECORD"/>
    <m/>
    <n v="252666140"/>
    <s v="MDR"/>
    <m/>
    <n v="72507719059"/>
    <s v="MDF"/>
    <m/>
    <n v="121348722010"/>
    <s v="1904 FORM"/>
    <m/>
    <n v="6579297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5"/>
    <x v="31"/>
    <d v="2024-09-27T00:00:00"/>
    <n v="31"/>
    <s v=""/>
    <s v="MARIA PLATON"/>
    <n v="0"/>
    <x v="6"/>
    <s v="CLARK -VXP0091"/>
    <x v="0"/>
    <s v="ACCOUNT ASSOCIATE"/>
    <x v="0"/>
    <x v="38"/>
    <x v="7"/>
    <x v="32"/>
    <x v="795"/>
    <x v="638"/>
    <x v="751"/>
    <s v="DASILLO"/>
    <d v="2000-10-29T00:00:00"/>
    <n v="9358026039"/>
    <s v="hidalgokristinerose@gmail.com"/>
    <s v="NO HIT - RECEIPT"/>
    <s v="SEPT 10 RELEASE - UNRESPONSIVE 10.12; 10/15 NPU 3x"/>
    <m/>
    <m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x v="5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6"/>
    <x v="412"/>
    <x v="752"/>
    <s v="YALUNG"/>
    <d v="1999-12-31T00:00:00"/>
    <n v="9464397015"/>
    <s v="lusungmergelyn@gmail.com"/>
    <s v="YES"/>
    <s v="ORIGINAL NBI CLEARANCE SUBMITTED"/>
    <d v="2025-03-22T00:00:00"/>
    <d v="2024-03-22T00:00:00"/>
    <m/>
    <m/>
    <s v="NEGATIVE"/>
    <m/>
    <m/>
    <s v="COMPLETE"/>
    <s v="FIT TO WORK"/>
    <s v="ENDORSED"/>
    <s v="PENDING RESULT"/>
    <d v="2024-08-30T00:00:00"/>
    <m/>
    <s v="CIBI"/>
    <s v="PERSONAL RECORD"/>
    <m/>
    <n v="247375763"/>
    <s v="MDR"/>
    <m/>
    <n v="72505929625"/>
    <s v="MDF"/>
    <m/>
    <n v="121313359442"/>
    <s v="DIGITAL TIN ID"/>
    <m/>
    <n v="65756612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7"/>
    <x v="639"/>
    <x v="753"/>
    <s v="CANLAS"/>
    <d v="1999-09-05T00:00:00"/>
    <n v="9940196385"/>
    <s v="monsourmanjilani05@gmail.com"/>
    <s v="YES"/>
    <s v="ORIGINAL NBI CLEARANCE SUBMITTED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3457787614"/>
    <s v="ID"/>
    <m/>
    <n v="70510276955"/>
    <s v="PAGIBIG ID"/>
    <m/>
    <n v="121168078600"/>
    <s v="ORUS"/>
    <m/>
    <s v="345-417-448"/>
    <s v="N/A"/>
    <s v="N/A"/>
    <s v="N/A"/>
    <s v="N/A"/>
    <s v="N/A"/>
    <s v="N/A"/>
    <m/>
    <m/>
    <m/>
    <s v="N/A"/>
    <s v="N/A"/>
    <s v="YES"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8"/>
    <x v="297"/>
    <x v="754"/>
    <s v="TAMAYO"/>
    <d v="2002-07-31T00:00:00"/>
    <n v="9298248514"/>
    <s v="fordjustin363@gmail.com"/>
    <s v="YES"/>
    <s v="ORIGINAL NBI CLEARANCE SUBMITTED"/>
    <d v="2025-08-19T00:00:00"/>
    <d v="2024-09-05T00:00:00"/>
    <m/>
    <m/>
    <s v="NEGATIVE"/>
    <m/>
    <m/>
    <s v="COMPLETE"/>
    <s v="FIT TO WORK"/>
    <s v="ENDORSED"/>
    <s v="PENDING RESULT"/>
    <d v="2024-08-30T00:00:00"/>
    <m/>
    <s v="CIBI"/>
    <s v="E - FORM"/>
    <m/>
    <s v="02-5300057-2"/>
    <s v="MDR"/>
    <m/>
    <s v="07-026305046-9"/>
    <s v="MDF"/>
    <m/>
    <s v="1213-509929-05"/>
    <s v="1904 FORM"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799"/>
    <x v="640"/>
    <x v="755"/>
    <s v="SANGALANG"/>
    <d v="2002-04-03T00:00:00"/>
    <n v="9638625698"/>
    <s v="rheamontemayor03@gmail.com"/>
    <s v="YES"/>
    <s v="ORIGINAL NBI CLEARANCE SUBMIITTED"/>
    <d v="2025-09-12T00:00:00"/>
    <d v="2024-09-25T00:00:00"/>
    <m/>
    <m/>
    <s v="NEGATIVE"/>
    <m/>
    <m/>
    <s v="COMPLETE"/>
    <s v="FIT TO WORK"/>
    <s v="ENDORSED"/>
    <s v="PENDING RESULT"/>
    <d v="2024-08-30T00:00:00"/>
    <m/>
    <s v="CIBI"/>
    <s v="SS NUMBER SLIP"/>
    <m/>
    <n v="253071307"/>
    <s v="ID"/>
    <m/>
    <n v="72506644934"/>
    <s v="MDF"/>
    <m/>
    <n v="121350970294"/>
    <s v="1904 FORM"/>
    <m/>
    <n v="6584789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00"/>
    <x v="641"/>
    <x v="756"/>
    <s v="LAVARIAS"/>
    <d v="2001-02-12T00:00:00"/>
    <n v="9473332464"/>
    <s v="Dayne6262@gmail.com"/>
    <s v="YES"/>
    <s v="ORIGINAL NBI CLEARANCE SUBMITTED"/>
    <d v="2025-07-12T00:00:00"/>
    <d v="2024-07-16T00:00:00"/>
    <m/>
    <m/>
    <s v="NEGATIVE"/>
    <m/>
    <m/>
    <s v="COMPLETE"/>
    <s v="FIT TO WORK"/>
    <s v="ENDORSED"/>
    <s v="PENDING RESULT"/>
    <d v="2024-08-30T00:00:00"/>
    <m/>
    <s v="CIBI"/>
    <s v="SS NUMBER SLIP"/>
    <m/>
    <n v="250502691"/>
    <s v="ID"/>
    <m/>
    <n v="70262716587"/>
    <s v="MDF"/>
    <m/>
    <n v="12133053865"/>
    <s v="1904 FORM"/>
    <m/>
    <n v="6584822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01"/>
    <x v="580"/>
    <x v="136"/>
    <s v="PAGUTAYAO"/>
    <d v="1993-06-29T00:00:00"/>
    <n v="9103758406"/>
    <s v="Jennifer06199331@gmail.com"/>
    <s v="YES"/>
    <s v="ORIGINAL NBI CLEARANCE SUBMITTED"/>
    <d v="2025-08-13T00:00:00"/>
    <d v="2024-08-30T00:00:00"/>
    <m/>
    <m/>
    <s v="NEGATIVE"/>
    <m/>
    <m/>
    <s v="COMPLETE"/>
    <s v="FIT TO WORK"/>
    <s v="ENDORSED"/>
    <s v="PENDING RESULT"/>
    <d v="2024-08-30T00:00:00"/>
    <m/>
    <s v="CIBI"/>
    <s v="ONLINE STATIC"/>
    <m/>
    <n v="1009261292"/>
    <s v="ID"/>
    <m/>
    <n v="140501532629"/>
    <s v="MDF"/>
    <m/>
    <n v="121088385059"/>
    <s v="1904 FORM"/>
    <m/>
    <n v="291136990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02"/>
    <x v="253"/>
    <x v="757"/>
    <s v="JUMAWAY"/>
    <d v="2001-10-04T00:00:00"/>
    <n v="9469163905"/>
    <s v="trishaannjr.a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E - FORM"/>
    <m/>
    <n v="3519747877"/>
    <s v="ID"/>
    <m/>
    <n v="70261368291"/>
    <s v="MDF"/>
    <m/>
    <n v="121298266835"/>
    <s v="DIGITAL TIN ID"/>
    <m/>
    <n v="657704605"/>
    <s v="N/A"/>
    <s v="N/A"/>
    <s v="N/A"/>
    <s v="N/A"/>
    <s v="N/A"/>
    <s v="N/A"/>
    <m/>
    <m/>
    <m/>
    <s v="YES"/>
    <s v="N/A"/>
    <s v="N/A"/>
    <s v="N/A"/>
    <s v="YES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5"/>
    <x v="31"/>
    <d v="2024-09-27T00:00:00"/>
    <n v="31"/>
    <s v=""/>
    <s v="MARIA PLATON"/>
    <n v="0"/>
    <x v="6"/>
    <s v="CLARK -VXP0091"/>
    <x v="0"/>
    <s v="ACCOUNT ASSOCIATE"/>
    <x v="0"/>
    <x v="38"/>
    <x v="7"/>
    <x v="32"/>
    <x v="803"/>
    <x v="642"/>
    <x v="758"/>
    <s v="RAZON"/>
    <d v="1999-08-18T00:00:00"/>
    <n v="9993889800"/>
    <s v="elmonicholerazonsinio@gmail.com"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8-30T00:00:00"/>
    <m/>
    <s v="CIBI"/>
    <m/>
    <m/>
    <m/>
    <s v="ID"/>
    <m/>
    <n v="72510398441"/>
    <m/>
    <m/>
    <m/>
    <s v="TIN ID"/>
    <m/>
    <n v="657979146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1"/>
    <n v="0"/>
    <n v="1"/>
    <n v="1"/>
    <n v="1"/>
    <n v="0"/>
    <n v="1"/>
    <n v="1"/>
    <n v="0"/>
    <n v="0"/>
    <m/>
    <x v="2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04"/>
    <x v="643"/>
    <x v="759"/>
    <s v="BRUAN"/>
    <d v="2004-02-28T00:00:00"/>
    <n v="9991019167"/>
    <s v="vallesterosdaniel219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87702"/>
    <s v="PHIC ID"/>
    <m/>
    <n v="70263086498"/>
    <s v="MDF"/>
    <m/>
    <n v="121349921525"/>
    <s v="ID"/>
    <m/>
    <n v="62365569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05"/>
    <x v="644"/>
    <x v="760"/>
    <s v="MONTE"/>
    <d v="2002-03-20T00:00:00"/>
    <n v="9461516694"/>
    <s v="roseannvelasco20@gmail.com"/>
    <s v="YES"/>
    <s v="ORIGINAL NBI CLEARANCE SUBMITTED"/>
    <d v="2025-06-20T00:00:00"/>
    <d v="2024-07-03T00:00:00"/>
    <m/>
    <m/>
    <s v="NEGATIVE"/>
    <m/>
    <m/>
    <s v="COMPLETE"/>
    <s v="FIT TO WORK"/>
    <s v="ENDORSED"/>
    <s v="PENDING RESULT"/>
    <d v="2024-08-30T00:00:00"/>
    <m/>
    <s v="CIBI"/>
    <s v="PERSONAL RECORD"/>
    <m/>
    <n v="252146259"/>
    <s v="ID"/>
    <m/>
    <n v="70262649014"/>
    <s v="MDF"/>
    <m/>
    <n v="121343430133"/>
    <s v="1904 FORM"/>
    <m/>
    <n v="65925350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06"/>
    <x v="645"/>
    <x v="761"/>
    <s v="POSADAS"/>
    <d v="1999-04-08T00:00:00"/>
    <n v="9363247948"/>
    <s v="alfredvillavicencio4@gmail.com"/>
    <s v="YES"/>
    <s v="ORIGINAL NBI CLEARANCE SUBMITTED"/>
    <d v="2025-01-16T00:00:00"/>
    <d v="2024-02-07T00:00:00"/>
    <m/>
    <m/>
    <s v="NEGATIVE"/>
    <m/>
    <m/>
    <s v="COMPLETE"/>
    <s v="FIT TO WORK"/>
    <s v="ENDORSED"/>
    <s v="PENDING RESULT"/>
    <d v="2024-08-30T00:00:00"/>
    <m/>
    <s v="CIBI"/>
    <s v="E - FORM"/>
    <m/>
    <n v="3467926258"/>
    <s v="MDR"/>
    <m/>
    <n v="72503610583"/>
    <s v="MDF"/>
    <m/>
    <n v="121200236070"/>
    <s v="TIN ID"/>
    <m/>
    <n v="37677133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5"/>
    <x v="31"/>
    <d v="2024-09-27T00:00:00"/>
    <n v="31"/>
    <s v=""/>
    <s v="MARIA PLATON"/>
    <n v="0"/>
    <x v="6"/>
    <s v="CLARK -VXP0091"/>
    <x v="0"/>
    <s v="ACCOUNT ASSOCIATE"/>
    <x v="0"/>
    <x v="38"/>
    <x v="7"/>
    <x v="32"/>
    <x v="807"/>
    <x v="646"/>
    <x v="762"/>
    <s v="DE VERA"/>
    <d v="2001-05-29T00:00:00"/>
    <n v="9911378192"/>
    <s v="jhonlaurencezabala29@gmai.com"/>
    <s v="NO HIT - RECEIPT"/>
    <s v="SEPT 10 RELEASE - UNRESPONSIVE 10.12; 10/15 not reporting to work since Sept 5"/>
    <m/>
    <m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s v="ORUS"/>
    <m/>
    <n v="635180073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0"/>
    <n v="0"/>
    <n v="0"/>
    <n v="1"/>
    <n v="1"/>
    <n v="1"/>
    <n v="0"/>
    <n v="1"/>
    <n v="1"/>
    <n v="0"/>
    <n v="0"/>
    <m/>
    <x v="4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08"/>
    <x v="647"/>
    <x v="763"/>
    <s v="CARREON"/>
    <d v="1999-11-14T00:00:00"/>
    <n v="9756797018"/>
    <s v="junielcasipit73@gmail.com"/>
    <s v="YES"/>
    <s v="ORIGINAL NBI CLEARANCE SUBMITTED"/>
    <d v="2025-08-30T00:00:00"/>
    <d v="2024-08-30T00:00:00"/>
    <m/>
    <m/>
    <s v="NEGATIVE"/>
    <m/>
    <m/>
    <s v="COMPLETE"/>
    <s v="FIT TO WORK"/>
    <s v="ENDORSED"/>
    <s v="PENDING RESULT"/>
    <d v="2024-08-31T00:00:00"/>
    <m/>
    <s v="CIBI"/>
    <s v="SS NUMBER SLIP"/>
    <m/>
    <n v="249059074"/>
    <s v="ID"/>
    <m/>
    <n v="52530720225"/>
    <s v="PAGIBIG ID"/>
    <m/>
    <n v="121320555770"/>
    <s v="DIGITAL TIN ID"/>
    <m/>
    <n v="65828679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Sep"/>
    <x v="25"/>
    <x v="31"/>
    <d v="2024-09-27T00:00:00"/>
    <n v="31"/>
    <s v=""/>
    <s v="MARIA PLATON"/>
    <n v="0"/>
    <x v="6"/>
    <s v="CLARK -VXP0091"/>
    <x v="1"/>
    <s v="ACCOUNT ASSOCIATE"/>
    <x v="0"/>
    <x v="38"/>
    <x v="7"/>
    <x v="32"/>
    <x v="809"/>
    <x v="648"/>
    <x v="601"/>
    <s v="ALMARIO"/>
    <d v="1994-01-21T00:00:00"/>
    <n v="9208526769"/>
    <s v="samanthamiranda349@gmail.com"/>
    <s v="NO"/>
    <s v="SEPT 10 APPOINTMENT"/>
    <m/>
    <m/>
    <m/>
    <m/>
    <s v="NEGATIVE"/>
    <m/>
    <m/>
    <s v="COMPLETE"/>
    <s v="FIT TO WORK"/>
    <s v="ENDORSED"/>
    <s v="PENDING RESULT"/>
    <d v="2024-08-31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10T00:00:00"/>
    <m/>
    <m/>
    <s v="DONE AUDIT"/>
    <s v="ENDORSED TO HRIS"/>
    <m/>
    <m/>
    <m/>
    <n v="1"/>
    <n v="0"/>
    <n v="1"/>
    <n v="1"/>
    <n v="1"/>
    <n v="0"/>
    <n v="0"/>
    <n v="0"/>
    <n v="0"/>
    <n v="1"/>
    <n v="1"/>
    <n v="0"/>
    <n v="1"/>
    <n v="1"/>
    <n v="1"/>
    <n v="0"/>
    <m/>
    <x v="5"/>
  </r>
  <r>
    <x v="0"/>
    <s v="OTHERS"/>
    <s v="COMPLETED"/>
    <s v="Sep"/>
    <x v="25"/>
    <x v="31"/>
    <d v="2024-09-27T00:00:00"/>
    <n v="31"/>
    <s v=""/>
    <s v="MARIA PLATON"/>
    <n v="1"/>
    <x v="6"/>
    <s v="CLARK -VXP0091"/>
    <x v="0"/>
    <s v="ACCOUNT ASSOCIATE"/>
    <x v="0"/>
    <x v="38"/>
    <x v="7"/>
    <x v="32"/>
    <x v="810"/>
    <x v="218"/>
    <x v="764"/>
    <s v="DE LEÑA"/>
    <d v="1996-07-31T00:00:00"/>
    <n v="9092079090"/>
    <s v="sherryrigor31@gmail.com"/>
    <s v="YES"/>
    <s v="ORIGINAL NBI CLEARANCE SUBMITTED"/>
    <d v="2025-07-10T00:00:00"/>
    <d v="2024-07-10T00:00:00"/>
    <m/>
    <m/>
    <s v="NEGATIVE"/>
    <m/>
    <m/>
    <s v="COMPLETE"/>
    <s v="FIT TO WORK"/>
    <s v="ENDORSED"/>
    <s v="PENDING RESULT"/>
    <d v="2024-08-31T00:00:00"/>
    <m/>
    <s v="CIBI"/>
    <s v="R1A"/>
    <m/>
    <n v="242346153"/>
    <s v="MDR"/>
    <m/>
    <n v="70259628111"/>
    <s v="MDF"/>
    <m/>
    <n v="121255720777"/>
    <s v="TIN VERIFICATION SLIP"/>
    <m/>
    <n v="760876213"/>
    <s v="N/A"/>
    <s v="N/A"/>
    <s v="N/A"/>
    <s v="N/A"/>
    <s v="N/A"/>
    <s v="N/A"/>
    <m/>
    <m/>
    <m/>
    <s v="YES"/>
    <s v="YES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3"/>
    <x v="811"/>
    <x v="649"/>
    <x v="765"/>
    <s v="CASTRO"/>
    <d v="2000-09-06T00:00:00"/>
    <n v="9625568187"/>
    <s v="aberinjanaeron@gmail.com"/>
    <s v="NO"/>
    <s v="SEPT 10 APPOINTMENT - UNRESPONSIVE 10.12; ; 10/15 will claim NBI tom and will submit tom before shift 7PM"/>
    <m/>
    <m/>
    <m/>
    <m/>
    <s v="NEGATIVE"/>
    <m/>
    <m/>
    <s v="COMPLETE"/>
    <s v="FIT TO WORK"/>
    <s v="ENDORSED"/>
    <s v="PENDING RESULT"/>
    <d v="2024-08-31T00:00:00"/>
    <m/>
    <s v="CIBI"/>
    <s v="SS NUMBER SLIP"/>
    <m/>
    <n v="249831056"/>
    <s v="MDR"/>
    <m/>
    <n v="210259282750"/>
    <s v="MDF"/>
    <m/>
    <n v="121326634845"/>
    <s v="1904 FORM"/>
    <m/>
    <n v="658525707"/>
    <s v="N/A"/>
    <s v="N/A"/>
    <s v="N/A"/>
    <s v="N/A"/>
    <s v="N/A"/>
    <s v="N/A"/>
    <m/>
    <m/>
    <m/>
    <s v="N/A"/>
    <s v="N/A"/>
    <s v="YES"/>
    <s v="N/A"/>
    <s v="N/A"/>
    <m/>
    <m/>
    <m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3"/>
    <x v="812"/>
    <x v="650"/>
    <x v="766"/>
    <s v="GIMILGA"/>
    <d v="2000-11-02T00:00:00"/>
    <n v="9667712232"/>
    <s v="jarantilla0321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8-31T00:00:00"/>
    <m/>
    <s v="CIBI"/>
    <s v="SS NUMBER SLIP"/>
    <m/>
    <s v="35-2694719-4"/>
    <s v="MDR"/>
    <m/>
    <n v="30270858925"/>
    <s v="MDF"/>
    <m/>
    <n v="121338716862"/>
    <s v="DIGITAL TIN ID"/>
    <m/>
    <n v="659515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6"/>
    <s v="CLARK -VXP0141"/>
    <x v="0"/>
    <s v="ACCOUNT ASSOCIATE"/>
    <x v="0"/>
    <x v="37"/>
    <x v="6"/>
    <x v="33"/>
    <x v="813"/>
    <x v="651"/>
    <x v="767"/>
    <s v="MANALO"/>
    <d v="2000-04-18T00:00:00"/>
    <n v="9183887137"/>
    <s v="ramirodenverlyapple@gmail.com"/>
    <s v="YES"/>
    <s v="ORIGINAL NBI CLEARANCE SUBMITTED"/>
    <d v="2025-09-10T00:00:00"/>
    <d v="2024-09-10T00:00:00"/>
    <m/>
    <m/>
    <s v="NEGATIVE"/>
    <m/>
    <m/>
    <s v="COMPLETE"/>
    <s v="FIT TO WORK"/>
    <s v="COMPLETE"/>
    <s v="FINAL REPORT"/>
    <d v="2024-08-31T00:00:00"/>
    <d v="2024-09-05T00:00:00"/>
    <s v="CIBI"/>
    <s v="PERSONAL RECORD"/>
    <m/>
    <n v="247811748"/>
    <s v="MDR"/>
    <m/>
    <n v="72019528252"/>
    <s v="MDF"/>
    <m/>
    <n v="121309280637"/>
    <s v="TIN ID"/>
    <m/>
    <n v="608639667"/>
    <s v="N/A"/>
    <s v="N/A"/>
    <s v="N/A"/>
    <s v="N/A"/>
    <s v="N/A"/>
    <s v="N/A"/>
    <m/>
    <m/>
    <m/>
    <s v="N/A"/>
    <s v="N/A"/>
    <s v="YES"/>
    <s v="N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0"/>
    <x v="6"/>
    <s v="CLARK -VXP0141"/>
    <x v="0"/>
    <s v="ACCOUNT ASSOCIATE"/>
    <x v="0"/>
    <x v="37"/>
    <x v="6"/>
    <x v="33"/>
    <x v="814"/>
    <x v="652"/>
    <x v="484"/>
    <s v="CACAL"/>
    <d v="2006-06-10T00:00:00"/>
    <n v="9765073566"/>
    <s v="kimberlyvalete18@gmail.com"/>
    <s v="YES"/>
    <s v="ORIGINAL NBI CLEARANCE SUBMITTED"/>
    <d v="2025-08-16T00:00:00"/>
    <d v="2024-08-16T00:00:00"/>
    <m/>
    <m/>
    <s v="NEGATIVE"/>
    <m/>
    <m/>
    <s v="COMPLETE"/>
    <s v="FIT TO WORK"/>
    <s v="ENDORSED"/>
    <s v="PENDING RESULT"/>
    <d v="2024-08-31T00:00:00"/>
    <m/>
    <s v="CIBI"/>
    <s v="SS NUMBER SLIP"/>
    <m/>
    <s v="02-5270501-4"/>
    <s v="ID"/>
    <m/>
    <n v="72023775124"/>
    <s v="MDF"/>
    <m/>
    <n v="121346945459"/>
    <m/>
    <s v="FOR ORUS REGISTRATION"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15"/>
    <x v="306"/>
    <x v="330"/>
    <s v="-"/>
    <d v="2001-06-16T00:00:00"/>
    <n v="9943872914"/>
    <s v="bacsalangelo4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ONLINE STATIC"/>
    <m/>
    <n v="3494822765"/>
    <s v="ID"/>
    <m/>
    <n v="70260455565"/>
    <s v="ID"/>
    <m/>
    <n v="121271954381"/>
    <s v="ID"/>
    <m/>
    <n v="381277037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16"/>
    <x v="308"/>
    <x v="332"/>
    <s v="-"/>
    <d v="2002-02-08T00:00:00"/>
    <n v="9994027140"/>
    <s v="NORHASHIMAPRIYANKAL@GMAIL.COM"/>
    <s v="YES"/>
    <s v="ORIGINAL NBI CLEARANCE SUBMITTED"/>
    <d v="2025-09-25T00:00:00"/>
    <d v="2024-09-25T00:00:00"/>
    <m/>
    <m/>
    <s v="NEGATIVE"/>
    <m/>
    <m/>
    <s v="COMPLETE"/>
    <s v="FIT TO WORK"/>
    <m/>
    <m/>
    <m/>
    <m/>
    <s v="CIBI"/>
    <s v="ONLINE STATIC"/>
    <m/>
    <n v="25040380"/>
    <s v="MDR"/>
    <m/>
    <n v="70262193738"/>
    <s v="MDF"/>
    <m/>
    <n v="121313490575"/>
    <s v="TIN VERIFICATION SLIP"/>
    <m/>
    <n v="513482915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17"/>
    <x v="5"/>
    <x v="374"/>
    <s v="LEE"/>
    <d v="1985-11-27T00:00:00"/>
    <n v="9666420345"/>
    <s v="noydizon27@gmail.com"/>
    <s v="YES"/>
    <s v="ORIGINAL NBI CLEARANCE SUBMITTED"/>
    <d v="2025-09-10T00:00:00"/>
    <d v="2024-09-24T00:00:00"/>
    <m/>
    <m/>
    <s v="NEGATIVE"/>
    <m/>
    <m/>
    <s v="COMPLETE"/>
    <s v="FIT TO WORK"/>
    <m/>
    <m/>
    <m/>
    <m/>
    <s v="CIBI"/>
    <s v="E - FORM"/>
    <m/>
    <n v="220525527"/>
    <s v="ID"/>
    <m/>
    <n v="190265306989"/>
    <s v="MDF"/>
    <m/>
    <n v="121005766670"/>
    <s v="ORUS"/>
    <m/>
    <n v="253975031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18"/>
    <x v="349"/>
    <x v="258"/>
    <s v="RIVERA"/>
    <d v="2003-04-08T00:00:00"/>
    <n v="9062070104"/>
    <s v="aprilpatawaran08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1803674"/>
    <s v="ID"/>
    <m/>
    <n v="72528968261"/>
    <s v="MDF"/>
    <m/>
    <n v="121341771958"/>
    <s v="ORUS"/>
    <m/>
    <n v="651671456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19"/>
    <x v="348"/>
    <x v="379"/>
    <s v="TAMBONG"/>
    <d v="1984-11-06T00:00:00"/>
    <n v="9179795731"/>
    <s v="tambon27@gmail.com"/>
    <s v="YES"/>
    <s v="ORIGINAL NBI CLEARANCE SUBMITTED"/>
    <d v="2025-09-10T00:00:00"/>
    <d v="2024-09-10T00:00:00"/>
    <m/>
    <m/>
    <s v="NEGATIVE"/>
    <m/>
    <m/>
    <s v="COMPLETE"/>
    <s v="FIT TO WORK"/>
    <m/>
    <m/>
    <m/>
    <m/>
    <s v="CIBI"/>
    <s v="E - FORM"/>
    <m/>
    <n v="3485420545"/>
    <s v="ID"/>
    <m/>
    <n v="70262887896"/>
    <s v="MP2"/>
    <s v="FOR PRINTING"/>
    <n v="121339317108"/>
    <s v="ID"/>
    <m/>
    <n v="62464729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20"/>
    <x v="350"/>
    <x v="382"/>
    <s v="GOLINA"/>
    <d v="2003-08-04T00:00:00"/>
    <n v="9159528023"/>
    <s v="angelrimando4@gmail.com"/>
    <s v="YES"/>
    <s v="ORIGINAL NBI CLEARANCE SUBMITTED"/>
    <d v="2025-05-16T00:00:00"/>
    <d v="2024-05-28T00:00:00"/>
    <m/>
    <m/>
    <s v="NEGATIVE"/>
    <m/>
    <m/>
    <s v="COMPLETE"/>
    <s v="FIT TO WORK"/>
    <m/>
    <m/>
    <m/>
    <m/>
    <s v="CIBI"/>
    <s v="SS NUMBER SLIP"/>
    <m/>
    <n v="251803357"/>
    <s v="ID"/>
    <m/>
    <n v="32513315111"/>
    <s v="MP2"/>
    <m/>
    <n v="121342284574"/>
    <s v="1904 FORM"/>
    <m/>
    <n v="651251477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21"/>
    <x v="307"/>
    <x v="331"/>
    <s v="FAJARDO"/>
    <d v="2004-04-27T00:00:00"/>
    <n v="9925375679"/>
    <s v="beatricedavid217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1750947"/>
    <s v="ID"/>
    <m/>
    <n v="72503564751"/>
    <s v="MDF"/>
    <m/>
    <n v="121341386795"/>
    <s v="ORUS"/>
    <m/>
    <n v="651204042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22"/>
    <x v="309"/>
    <x v="51"/>
    <s v="BARLIS"/>
    <d v="1985-12-27T00:00:00"/>
    <n v="9151553671"/>
    <s v="geraldvallarta1985@gmail.com"/>
    <s v="YES"/>
    <s v="ORIGINAL NBI CLEARANCE SUBMITTED"/>
    <d v="2025-09-09T00:00:00"/>
    <d v="2024-09-09T00:00:00"/>
    <m/>
    <m/>
    <s v="NEGATIVE"/>
    <m/>
    <m/>
    <s v="COMPLETE"/>
    <s v="FIT TO WORK"/>
    <m/>
    <m/>
    <m/>
    <m/>
    <s v="CIBI"/>
    <s v="E - FORM"/>
    <m/>
    <n v="221290291"/>
    <s v="ID"/>
    <m/>
    <n v="70503055498"/>
    <s v="MDF"/>
    <m/>
    <n v="102001817545"/>
    <s v="ORUS"/>
    <m/>
    <n v="23367562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23"/>
    <x v="345"/>
    <x v="373"/>
    <s v="CRISOSTOMO"/>
    <d v="1981-07-27T00:00:00"/>
    <n v="9194683494"/>
    <s v="benz27delossantos@gmail.com"/>
    <s v="YES"/>
    <s v="ORIGINAL NBI CLEARANCE SUBMITTED"/>
    <d v="2025-09-02T00:00:00"/>
    <d v="2024-09-16T00:00:00"/>
    <m/>
    <m/>
    <s v="NEGATIVE"/>
    <m/>
    <m/>
    <s v="COMPLETE"/>
    <s v="FIT TO WORK"/>
    <m/>
    <m/>
    <m/>
    <m/>
    <s v="CIBI"/>
    <s v="SSS ID"/>
    <m/>
    <n v="217590361"/>
    <s v="ID"/>
    <m/>
    <n v="70503077386"/>
    <s v="MDF"/>
    <m/>
    <n v="12105391136"/>
    <s v="ORUS"/>
    <m/>
    <n v="233043283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5"/>
    <x v="31"/>
    <d v="2024-09-27T00:00:00"/>
    <n v="31"/>
    <s v=""/>
    <s v="MARIA PLATON"/>
    <n v="1"/>
    <x v="7"/>
    <s v="CLARK - VXP0118"/>
    <x v="0"/>
    <s v="ACCOUNT ASSOCIATE"/>
    <x v="0"/>
    <x v="39"/>
    <x v="5"/>
    <x v="34"/>
    <x v="824"/>
    <x v="343"/>
    <x v="371"/>
    <s v="DENIÑA"/>
    <d v="2005-06-21T00:00:00"/>
    <n v="9984027128"/>
    <s v="justinebarquin54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0525490"/>
    <s v="ID"/>
    <m/>
    <n v="72532197210"/>
    <s v="MDF"/>
    <m/>
    <n v="121333144875"/>
    <s v="TIN VERIFICATION SLIP"/>
    <m/>
    <n v="64185458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25"/>
    <x v="653"/>
    <x v="768"/>
    <s v="PAMINDANAN"/>
    <d v="2002-04-06T00:00:00"/>
    <n v="9971544592"/>
    <s v="pamindananariza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09-06T00:00:00"/>
    <m/>
    <s v="CIBI"/>
    <s v="E - FORM"/>
    <m/>
    <n v="245177743"/>
    <s v="MDR"/>
    <m/>
    <n v="70259645296"/>
    <s v="MDF"/>
    <m/>
    <n v="121244369873"/>
    <s v="TIN VERIFICATION SLIP"/>
    <m/>
    <n v="50794927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26"/>
    <x v="654"/>
    <x v="769"/>
    <s v="OSORIO"/>
    <d v="1994-09-08T00:00:00"/>
    <n v="9166007578"/>
    <s v="zoeyrly0914@gmail.com"/>
    <s v="YES"/>
    <s v="ORIGINAL NBI CLEARANCE SUBMITTED"/>
    <d v="2025-09-03T00:00:00"/>
    <d v="2024-09-03T00:00:00"/>
    <m/>
    <m/>
    <s v="NEGATIVE"/>
    <m/>
    <m/>
    <s v="COMPLETE"/>
    <s v="FIT TO WORK"/>
    <s v="ENDORSED"/>
    <s v="PENDING RESULT"/>
    <d v="2024-09-06T00:00:00"/>
    <m/>
    <s v="CIBI"/>
    <s v="SS NUMBER SLIP"/>
    <m/>
    <n v="940829079"/>
    <s v="ID"/>
    <m/>
    <n v="160257208424"/>
    <s v="PAGIBIG LOYALTY ID"/>
    <m/>
    <n v="121170778353"/>
    <s v="TIN ID"/>
    <m/>
    <n v="5162211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0"/>
    <x v="7"/>
    <s v="CLARK -VXP0091"/>
    <x v="0"/>
    <s v="ACCOUNT ASSOCIATE"/>
    <x v="0"/>
    <x v="40"/>
    <x v="7"/>
    <x v="35"/>
    <x v="827"/>
    <x v="54"/>
    <x v="770"/>
    <s v="VIBAS"/>
    <d v="2003-12-09T00:00:00"/>
    <n v="9531832917"/>
    <s v="kanghyewon348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SS NUMBER SLIP"/>
    <m/>
    <n v="248520708"/>
    <m/>
    <m/>
    <m/>
    <m/>
    <m/>
    <m/>
    <s v="TIN ID"/>
    <m/>
    <n v="62165712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x v="2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28"/>
    <x v="655"/>
    <x v="771"/>
    <s v="SOLIS"/>
    <d v="1999-04-08T00:00:00"/>
    <n v="9652392615"/>
    <s v="norielsolis1999@gmail.com"/>
    <s v="YES"/>
    <s v="ORIGINAL NBI CLEARANCE SUBMITTED"/>
    <d v="2025-09-09T00:00:00"/>
    <d v="2025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245558621"/>
    <s v="ID"/>
    <m/>
    <n v="210256465080"/>
    <s v="MDF"/>
    <m/>
    <n v="121249397937"/>
    <s v="2316 FORM"/>
    <m/>
    <n v="748157507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29"/>
    <x v="15"/>
    <x v="772"/>
    <s v="MARMITO"/>
    <d v="2001-12-05T00:00:00"/>
    <n v="9923029673"/>
    <s v="elsiecunanan2001@gmail.com"/>
    <s v="YES"/>
    <s v="ORIGINAL NBI CLEARANCE SUBMITTED"/>
    <d v="2025-09-09T00:00:00"/>
    <d v="2025-10-01T00:00:00"/>
    <m/>
    <m/>
    <s v="NEGATIVE"/>
    <m/>
    <m/>
    <s v="COMPLETE"/>
    <s v="FIT TO WORK"/>
    <s v="ENDORSED"/>
    <s v="PENDING RESULT"/>
    <d v="2024-09-06T00:00:00"/>
    <m/>
    <s v="CIBI"/>
    <s v="PERSONAL RECORD"/>
    <m/>
    <n v="252991734"/>
    <s v="MDR"/>
    <m/>
    <n v="70263025456"/>
    <s v="MDF"/>
    <m/>
    <n v="121349293087"/>
    <s v="DIGITAL TIN ID"/>
    <m/>
    <n v="658150659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30"/>
    <x v="656"/>
    <x v="773"/>
    <s v="JOAQUIN"/>
    <d v="2002-05-29T00:00:00"/>
    <n v="9383630535"/>
    <s v="hazelanncustodio29@gmail.com"/>
    <s v="YES"/>
    <s v="ORIGINAL NBI CLEARANCE SUBMITTED"/>
    <d v="2025-07-15T00:00:00"/>
    <d v="2024-07-29T00:00:00"/>
    <m/>
    <m/>
    <s v="NEGATIVE"/>
    <m/>
    <m/>
    <s v="COMPLETE"/>
    <s v="FIT TO WORK"/>
    <s v="ENDORSED"/>
    <s v="PENDING RESULT"/>
    <d v="2024-09-06T00:00:00"/>
    <m/>
    <s v="CIBI"/>
    <s v="PERSONAL RECORD"/>
    <m/>
    <n v="3515581930"/>
    <s v="ID"/>
    <m/>
    <n v="212506056141"/>
    <s v="PAGIBIG LOYALTY ID"/>
    <m/>
    <n v="121294234418"/>
    <s v="TIN ID"/>
    <m/>
    <n v="51432948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31"/>
    <x v="657"/>
    <x v="774"/>
    <s v="PINEDA"/>
    <d v="2001-08-14T00:00:00"/>
    <n v="9123217753"/>
    <s v="daduyacyrell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252512281"/>
    <s v="MDR"/>
    <m/>
    <n v="52518863320"/>
    <s v="MDF"/>
    <m/>
    <n v="121344229130"/>
    <s v="1904 FORM"/>
    <m/>
    <n v="6392095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32"/>
    <x v="307"/>
    <x v="775"/>
    <s v="BAUTISTA"/>
    <d v="1999-09-13T00:00:00"/>
    <n v="9970875607"/>
    <s v="carl.joel13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9-06T00:00:00"/>
    <m/>
    <s v="CIBI"/>
    <s v="PERSONAL RECORD"/>
    <m/>
    <n v="252963908"/>
    <s v="ID"/>
    <m/>
    <n v="70263041559"/>
    <s v="MDF"/>
    <m/>
    <s v="1213-4901-0412"/>
    <s v="TIN ID"/>
    <m/>
    <n v="6585252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33"/>
    <x v="5"/>
    <x v="776"/>
    <s v="CHAVENIA"/>
    <d v="2000-11-10T00:00:00"/>
    <n v="9388482856"/>
    <s v="dizoniralyn1@gmail.com"/>
    <s v="YES"/>
    <s v="ORIGINAL NBI CLEARANCE SUBMITTED"/>
    <d v="2025-10-17T00:00:00"/>
    <d v="2024-10-17T00:00:00"/>
    <m/>
    <m/>
    <s v="NEGATIVE"/>
    <m/>
    <m/>
    <s v="COMPLETE"/>
    <s v="FIT TO WORK"/>
    <s v="ENDORSED"/>
    <s v="PENDING RESULT"/>
    <d v="2024-09-06T00:00:00"/>
    <m/>
    <s v="CIBI"/>
    <s v="E - FORM"/>
    <m/>
    <n v="242768773"/>
    <s v="ID"/>
    <m/>
    <n v="70511130881"/>
    <s v="MID VALIDATION"/>
    <m/>
    <n v="121210547818"/>
    <s v="1905 FORM"/>
    <m/>
    <n v="341096546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34"/>
    <x v="658"/>
    <x v="777"/>
    <s v="SUPNET"/>
    <d v="1998-07-01T00:00:00"/>
    <n v="9462711199"/>
    <s v="cristelespeleta@gmail.com"/>
    <s v="YES"/>
    <s v="ORIGINAL NBI CLEARANCE SUBMITTED"/>
    <d v="2025-08-28T00:00:00"/>
    <d v="2024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3476517344"/>
    <s v="ID"/>
    <m/>
    <n v="70259247142"/>
    <s v="PAGIBIG LOYALTY ID"/>
    <m/>
    <n v="121227523263"/>
    <s v="DIGITAL TIN ID"/>
    <m/>
    <n v="34975108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35"/>
    <x v="659"/>
    <x v="402"/>
    <s v="CASEM"/>
    <d v="2001-03-01T00:00:00"/>
    <n v="9559671692"/>
    <s v="johnpaul55422@yahoo.com"/>
    <s v="YES"/>
    <s v="ORIGINAL NBI CLEARANCE SUBMITTED"/>
    <d v="2025-07-10T00:00:00"/>
    <d v="2024-07-24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47480"/>
    <s v="MDR"/>
    <m/>
    <n v="50259803990"/>
    <s v="MDF"/>
    <m/>
    <n v="121343142142"/>
    <s v="ORUS"/>
    <m/>
    <n v="6585747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Sep"/>
    <x v="26"/>
    <x v="32"/>
    <d v="2024-10-04T00:00:00"/>
    <n v="24"/>
    <s v=""/>
    <s v="MARIA PLATON"/>
    <n v="0"/>
    <x v="7"/>
    <s v="CLARK -VXP0091"/>
    <x v="0"/>
    <s v="ACCOUNT ASSOCIATE"/>
    <x v="0"/>
    <x v="40"/>
    <x v="7"/>
    <x v="35"/>
    <x v="836"/>
    <x v="426"/>
    <x v="778"/>
    <s v="BIGORNIA"/>
    <d v="2004-04-01T00:00:00"/>
    <n v="9765707601"/>
    <s v="jedf77065@gmail.com"/>
    <s v="NO "/>
    <s v="FOR APPOINTMENT - UNRESPONSIVE 10.12; 10/15 CBR"/>
    <m/>
    <m/>
    <m/>
    <m/>
    <s v="NEGATIVE"/>
    <m/>
    <m/>
    <s v="COMPLETE"/>
    <s v="FIT TO WORK"/>
    <s v="ENDORSED"/>
    <s v="PENDING RESULT"/>
    <d v="2024-09-06T00:00:00"/>
    <m/>
    <s v="CIBI"/>
    <s v="R1A"/>
    <m/>
    <n v="253124063"/>
    <m/>
    <m/>
    <m/>
    <m/>
    <m/>
    <m/>
    <m/>
    <m/>
    <m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x v="4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37"/>
    <x v="660"/>
    <x v="779"/>
    <s v="FAJARDO"/>
    <d v="2001-11-25T00:00:00"/>
    <n v="9914280167"/>
    <s v="cn.lapira1125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9-06T00:00:00"/>
    <m/>
    <s v="CIBI"/>
    <s v="SS VERIFICATION SLIP"/>
    <m/>
    <n v="246628602"/>
    <s v="MDR"/>
    <m/>
    <n v="72515534866"/>
    <s v="MDF"/>
    <m/>
    <n v="121349550328"/>
    <s v="1904 FORM"/>
    <m/>
    <n v="65689445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6"/>
    <x v="32"/>
    <d v="2024-10-04T00:00:00"/>
    <n v="24"/>
    <s v=""/>
    <s v="MARIA PLATON"/>
    <n v="0"/>
    <x v="7"/>
    <s v="CLARK -VXP0091"/>
    <x v="0"/>
    <s v="ACCOUNT ASSOCIATE"/>
    <x v="0"/>
    <x v="40"/>
    <x v="7"/>
    <x v="35"/>
    <x v="838"/>
    <x v="560"/>
    <x v="780"/>
    <s v="VILLAMAYOR"/>
    <d v="1992-11-04T00:00:00"/>
    <n v="9485937255"/>
    <s v="manahanreginev@gmail.com"/>
    <s v="YES"/>
    <s v="ORIGINAL NBI CLEARANCE SUBMITTED"/>
    <d v="2025-05-06T00:00:00"/>
    <d v="2024-05-06T00:00:00"/>
    <m/>
    <m/>
    <s v="NEGATIVE"/>
    <m/>
    <m/>
    <s v="COMPLETE"/>
    <s v="FIT TO WORK"/>
    <s v="ENDORSED"/>
    <s v="PENDING RESULT"/>
    <d v="2024-09-06T00:00:00"/>
    <m/>
    <s v="CIBI"/>
    <s v="R1A"/>
    <m/>
    <n v="3430108375"/>
    <m/>
    <m/>
    <m/>
    <m/>
    <m/>
    <m/>
    <s v="ORUS"/>
    <s v="FOR PRINTING"/>
    <n v="323254986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x v="2"/>
  </r>
  <r>
    <x v="0"/>
    <s v="OTHERS"/>
    <s v="COMPLETED"/>
    <s v="Sep"/>
    <x v="26"/>
    <x v="32"/>
    <d v="2024-10-04T00:00:00"/>
    <n v="24"/>
    <s v=""/>
    <s v="MARIA PLATON"/>
    <n v="0"/>
    <x v="7"/>
    <s v="CLARK -VXP0091"/>
    <x v="0"/>
    <s v="ACCOUNT ASSOCIATE"/>
    <x v="0"/>
    <x v="40"/>
    <x v="7"/>
    <x v="35"/>
    <x v="839"/>
    <x v="661"/>
    <x v="781"/>
    <s v="MAGAT"/>
    <d v="2004-12-17T00:00:00"/>
    <n v="9912716043"/>
    <s v="carljoshuanieves857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59669"/>
    <m/>
    <m/>
    <m/>
    <m/>
    <m/>
    <m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0"/>
    <n v="1"/>
    <n v="1"/>
    <n v="0"/>
    <n v="1"/>
    <n v="1"/>
    <n v="0"/>
    <n v="0"/>
    <m/>
    <x v="3"/>
  </r>
  <r>
    <x v="0"/>
    <s v="OTHERS"/>
    <s v="COMPLETED"/>
    <s v="Sep"/>
    <x v="26"/>
    <x v="32"/>
    <d v="2024-10-04T00:00:00"/>
    <n v="24"/>
    <s v=""/>
    <s v="MARIA PLATON"/>
    <n v="0"/>
    <x v="7"/>
    <s v="CLARK -VXP0091"/>
    <x v="0"/>
    <s v="ACCOUNT ASSOCIATE"/>
    <x v="0"/>
    <x v="40"/>
    <x v="7"/>
    <x v="35"/>
    <x v="840"/>
    <x v="662"/>
    <x v="782"/>
    <s v="SILVA"/>
    <d v="2002-06-14T00:00:00"/>
    <n v="9078894196"/>
    <s v="jheyemaganda14@gmail.com"/>
    <s v="YES"/>
    <s v="ORIGINAL NBI CLEARANCE SUBMITTED"/>
    <d v="2025-09-04T00:00:00"/>
    <d v="2024-09-04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24102"/>
    <s v="ID"/>
    <m/>
    <n v="72020929775"/>
    <s v="MDF"/>
    <m/>
    <s v="1213-5044-519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41"/>
    <x v="580"/>
    <x v="783"/>
    <s v="ALBURO"/>
    <d v="2002-08-15T00:00:00"/>
    <n v="9394320345"/>
    <s v="rechelleperez37@gmail.com"/>
    <s v="YES"/>
    <s v="ORIGINAL NBI CLEARANCE SUBMITTED"/>
    <d v="2025-09-16T00:00:00"/>
    <d v="2024-10-07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45767"/>
    <s v="ID"/>
    <m/>
    <n v="72536000373"/>
    <s v="MDF"/>
    <m/>
    <s v="1213-5060-1893"/>
    <s v="TIN ID"/>
    <m/>
    <n v="6585234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Sep"/>
    <x v="26"/>
    <x v="32"/>
    <d v="2024-10-04T00:00:00"/>
    <n v="24"/>
    <s v=""/>
    <s v="MARIA PLATON"/>
    <n v="0"/>
    <x v="7"/>
    <s v="CLARK -VXP0091"/>
    <x v="0"/>
    <s v="ACCOUNT ASSOCIATE"/>
    <x v="0"/>
    <x v="40"/>
    <x v="7"/>
    <x v="35"/>
    <x v="842"/>
    <x v="663"/>
    <x v="784"/>
    <s v="SICAT"/>
    <d v="1997-06-26T00:00:00"/>
    <n v="9951906105"/>
    <s v="johnryanrilloraza@gmail.com"/>
    <s v="NO"/>
    <s v="FOR APPOINTMENT - UNRESPONSIVE 10.12; 10/15 CALL DISCONNECTED"/>
    <m/>
    <m/>
    <m/>
    <m/>
    <s v="NEGATIVE"/>
    <m/>
    <m/>
    <s v="COMPLETE"/>
    <s v="FIT TO WORK"/>
    <s v="ENDORSED"/>
    <s v="PENDING RESULT"/>
    <d v="2024-09-06T00:00:00"/>
    <m/>
    <s v="CIBI"/>
    <s v="R1A"/>
    <m/>
    <n v="126110243"/>
    <m/>
    <m/>
    <m/>
    <m/>
    <m/>
    <m/>
    <m/>
    <m/>
    <m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x v="4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43"/>
    <x v="664"/>
    <x v="785"/>
    <s v="VASQUEZ"/>
    <d v="1998-05-07T00:00:00"/>
    <n v="9817268126"/>
    <s v="sambajonmikhaela@gmail.com"/>
    <s v="YES"/>
    <s v="ORIGINAL NBI CLEARANCE SUBMITTED"/>
    <d v="2025-04-19T00:00:00"/>
    <d v="2024-04-19T00:00:00"/>
    <m/>
    <m/>
    <s v="NEGATIVE"/>
    <m/>
    <m/>
    <s v="COMPLETE"/>
    <s v="FIT TO WORK"/>
    <s v="ENDORSED"/>
    <s v="PENDING RESULT"/>
    <d v="2024-09-06T00:00:00"/>
    <m/>
    <s v="CIBI"/>
    <s v="E - FORM"/>
    <m/>
    <n v="3498071758"/>
    <s v="ID"/>
    <m/>
    <n v="210257342446"/>
    <s v="PAGIBIG LOYALTY ID"/>
    <m/>
    <n v="121293176272"/>
    <s v="ORUS"/>
    <m/>
    <n v="38138596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44"/>
    <x v="220"/>
    <x v="440"/>
    <s v="SALONGA"/>
    <d v="2002-01-26T00:00:00"/>
    <n v="9762964045"/>
    <s v="rafaelacesantos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PERSONAL RECORD"/>
    <m/>
    <n v="252768640"/>
    <s v="ID"/>
    <m/>
    <n v="72529176202"/>
    <s v="MDF"/>
    <m/>
    <n v="121347332028"/>
    <s v="DIGITAL TIN ID"/>
    <m/>
    <n v="65518887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45"/>
    <x v="178"/>
    <x v="692"/>
    <s v="TANDOC"/>
    <d v="2001-11-17T00:00:00"/>
    <n v="9388135324"/>
    <s v="gabtsarmiento17@gmail.com"/>
    <s v="YES"/>
    <s v="ORIGINAL NBI CLEARANCE SUBMITTED"/>
    <m/>
    <m/>
    <m/>
    <m/>
    <s v="NEGATIVE"/>
    <m/>
    <m/>
    <s v="COMPLETE"/>
    <s v="FIT TO WORK"/>
    <s v="ENDORSED"/>
    <s v="PENDING RESULT"/>
    <d v="2024-09-06T00:00:00"/>
    <m/>
    <s v="CIBI"/>
    <s v="E - FORM"/>
    <m/>
    <n v="250088940"/>
    <s v="MDR"/>
    <m/>
    <n v="52525776158"/>
    <s v="MDF"/>
    <m/>
    <n v="121331974902"/>
    <s v="1904 FORM"/>
    <m/>
    <n v="63846599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46"/>
    <x v="665"/>
    <x v="786"/>
    <s v="GARCIA"/>
    <d v="1997-09-03T00:00:00"/>
    <n v="9071423079"/>
    <s v="garciamariel415@gmail.com"/>
    <s v="YES"/>
    <s v="ORIGINAL NBI CLEARANCE SUBMITTED"/>
    <d v="2025-03-20T00:00:00"/>
    <d v="2024-03-20T00:00:00"/>
    <m/>
    <m/>
    <s v="NEGATIVE"/>
    <m/>
    <m/>
    <s v="COMPLETE"/>
    <s v="FIT TO WORK"/>
    <s v="ENDORSED"/>
    <s v="PENDING RESULT"/>
    <d v="2024-09-06T00:00:00"/>
    <m/>
    <s v="CIBI"/>
    <s v="SS NUMBER SLIP"/>
    <m/>
    <n v="244323080"/>
    <s v="MDR"/>
    <m/>
    <n v="50257177758"/>
    <s v="MDF"/>
    <m/>
    <n v="121257916971"/>
    <s v="ORUS"/>
    <m/>
    <n v="75561577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5"/>
    <x v="847"/>
    <x v="666"/>
    <x v="787"/>
    <s v="HUBAY"/>
    <d v="2001-07-23T00:00:00"/>
    <n v="9632506356"/>
    <s v="ALLANVERANO5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SS NUMBER SLIP"/>
    <m/>
    <n v="253145686"/>
    <s v="MDR"/>
    <s v="NEED TO UPDATE SECOND NAME"/>
    <n v="250001560812"/>
    <s v="MDF"/>
    <m/>
    <n v="121350406083"/>
    <s v="DIGITAL TIN ID"/>
    <m/>
    <n v="64839878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6"/>
    <x v="848"/>
    <x v="667"/>
    <x v="788"/>
    <s v="CAMPOS"/>
    <d v="2000-04-25T00:00:00"/>
    <n v="9270780899"/>
    <s v="chryztynaban@gmail.com"/>
    <s v="YES"/>
    <s v="ORIGINAL NBI CLEARANCE SUBMITTED"/>
    <d v="2025-09-05T00:00:00"/>
    <d v="2024-09-05T00:00:00"/>
    <m/>
    <m/>
    <s v="NEGATIVE"/>
    <m/>
    <m/>
    <s v="COMPLETE"/>
    <s v="FIT TO WORK"/>
    <s v="ENDORSED"/>
    <s v="PENDING RESULT"/>
    <d v="2024-09-07T00:00:00"/>
    <m/>
    <s v="CIBI"/>
    <s v="E - FORM"/>
    <m/>
    <n v="253140186"/>
    <s v="ID"/>
    <m/>
    <n v="70263072799"/>
    <s v="MDF"/>
    <m/>
    <n v="121350247701"/>
    <s v="TIN ID"/>
    <m/>
    <n v="36117120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Sep"/>
    <x v="26"/>
    <x v="32"/>
    <d v="2024-10-04T00:00:00"/>
    <n v="24"/>
    <s v=""/>
    <s v="MARIA PLATON"/>
    <n v="1"/>
    <x v="7"/>
    <s v="CLARK -VXP0091"/>
    <x v="0"/>
    <s v="ACCOUNT ASSOCIATE"/>
    <x v="0"/>
    <x v="40"/>
    <x v="7"/>
    <x v="36"/>
    <x v="849"/>
    <x v="152"/>
    <x v="789"/>
    <s v="NANTIZA"/>
    <d v="1999-10-06T00:00:00"/>
    <n v="9777996455"/>
    <s v="gjaredchristian@gmail.com"/>
    <s v="YES"/>
    <s v="ORIGINAL NBI CLEARANCE SUBMITTED"/>
    <d v="2025-09-06T00:00:00"/>
    <d v="2024-09-10T00:00:00"/>
    <m/>
    <m/>
    <s v="NEGATIVE"/>
    <m/>
    <m/>
    <s v="COMPLETE"/>
    <s v="FIT TO WORK"/>
    <s v="ENDORSED"/>
    <s v="PENDING RESULT"/>
    <d v="2024-09-07T00:00:00"/>
    <m/>
    <s v="CIBI"/>
    <s v="SS NUMBER SLIP"/>
    <m/>
    <n v="3459367168"/>
    <s v="ID"/>
    <m/>
    <s v="07-250758601-6"/>
    <s v="MID VALIDATION"/>
    <m/>
    <n v="121167052981"/>
    <s v="TIN ID"/>
    <m/>
    <s v="362-999-18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0"/>
    <x v="668"/>
    <x v="790"/>
    <s v="POLICARPIO"/>
    <d v="1998-10-21T00:00:00"/>
    <n v="9550085342"/>
    <s v="MORALESJUDDSTEVEN@GMAIL.COM"/>
    <s v="YES"/>
    <s v="ORIGINAL NBI CLEARANCE SUBMITTED"/>
    <d v="2025-08-28T00:00:00"/>
    <d v="2024-09-11T00:00:00"/>
    <m/>
    <m/>
    <s v="NEGATIVE"/>
    <m/>
    <m/>
    <s v="COMPLETE"/>
    <s v="FIT TO WORK"/>
    <s v="ENDORSED"/>
    <s v="PENDING RESULT"/>
    <d v="2024-09-13T00:00:00"/>
    <m/>
    <s v="CIBI"/>
    <s v="PERSONAL RECORD"/>
    <m/>
    <n v="252198537"/>
    <s v="ID"/>
    <m/>
    <n v="70263084754"/>
    <s v="MDF"/>
    <m/>
    <n v="121349770194"/>
    <s v="TIN ID"/>
    <m/>
    <n v="65855149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1"/>
    <x v="223"/>
    <x v="791"/>
    <s v="REGALADO"/>
    <d v="2002-04-16T00:00:00"/>
    <n v="9635656654"/>
    <s v="RIZALYNJOYAQUINO25@GMAIL.COM"/>
    <s v="YES"/>
    <s v="ORIGINAL NBI CLEARANCE SUBMITTED"/>
    <d v="2025-06-27T00:00:00"/>
    <d v="2024-07-04T00:00:00"/>
    <m/>
    <m/>
    <s v="NEGATIVE"/>
    <m/>
    <m/>
    <s v="COMPLETE"/>
    <s v="FIT TO WORK"/>
    <s v="ENDORSED"/>
    <s v="PENDING RESULT"/>
    <d v="2024-09-13T00:00:00"/>
    <m/>
    <s v="CIBI"/>
    <s v="SS NUMBER SLIP"/>
    <m/>
    <n v="252135736"/>
    <s v="ID"/>
    <m/>
    <n v="22517640689"/>
    <s v="MDF"/>
    <m/>
    <n v="121343496565"/>
    <s v="TIN ID"/>
    <m/>
    <n v="6519655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2"/>
    <x v="32"/>
    <x v="792"/>
    <s v="MENESES"/>
    <d v="1976-08-29T00:00:00"/>
    <n v="9215311140"/>
    <s v="CARREONJM370842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09-13T00:00:00"/>
    <m/>
    <s v="CIBI"/>
    <s v="E - FORM"/>
    <m/>
    <n v="3326089362"/>
    <s v="ID"/>
    <m/>
    <n v="10521364365"/>
    <s v="PAGIBIG LOYALTY CARD"/>
    <m/>
    <n v="121169095987"/>
    <s v="TIN ID"/>
    <m/>
    <n v="313760340"/>
    <s v="N/A"/>
    <s v="N/A"/>
    <s v="N/A"/>
    <s v="N/A"/>
    <s v="N/A"/>
    <s v="N/A"/>
    <m/>
    <m/>
    <m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3"/>
    <x v="669"/>
    <x v="61"/>
    <s v="CABALQUINTO"/>
    <d v="2000-05-13T00:00:00"/>
    <n v="9566425214"/>
    <s v="LEOBELEGANIO020@GMAIL.COM"/>
    <s v="YES"/>
    <s v="ORIGINAL NBI CLEARANCE SUBMITTED"/>
    <d v="2025-10-16T00:00:00"/>
    <d v="2024-10-15T00:00:00"/>
    <m/>
    <m/>
    <s v="NEGATIVE"/>
    <m/>
    <m/>
    <s v="COMPLETE"/>
    <s v="FIT TO WORK"/>
    <s v="ENDORSED"/>
    <s v="PENDING RESULT"/>
    <d v="2024-09-13T00:00:00"/>
    <m/>
    <s v="CIBI"/>
    <s v="PERSONAL RECORD"/>
    <m/>
    <n v="3518634907"/>
    <s v="ID"/>
    <m/>
    <n v="132024604202"/>
    <s v="MDF"/>
    <m/>
    <n v="121338261138"/>
    <s v="ORUS"/>
    <m/>
    <n v="659542467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4"/>
    <x v="670"/>
    <x v="793"/>
    <s v="MONTEVERDE"/>
    <d v="1997-07-18T00:00:00"/>
    <n v="9914213319"/>
    <s v="RAINE.MONTEVERDE2118@GMAIL.COM"/>
    <s v="YES"/>
    <s v="ORIGINAL NBI CLEARANCE SUBMITTED"/>
    <d v="2025-08-13T00:00:00"/>
    <d v="2024-08-13T00:00:00"/>
    <m/>
    <m/>
    <s v="NEGATIVE"/>
    <m/>
    <m/>
    <s v="COMPLETE"/>
    <s v="FIT TO WORK"/>
    <s v="ENDORSED"/>
    <s v="PENDING RESULT"/>
    <d v="2024-09-13T00:00:00"/>
    <m/>
    <s v="CIBI"/>
    <s v="E - FORM"/>
    <m/>
    <n v="237961239"/>
    <s v="MDR"/>
    <m/>
    <n v="70509499363"/>
    <s v="PAGIBIG LOYALTY CARD"/>
    <m/>
    <n v="121178563006"/>
    <s v="REGISTRATION SHEET"/>
    <m/>
    <n v="330322231"/>
    <s v="N/A"/>
    <s v="N/A"/>
    <s v="N/A"/>
    <s v="N/A"/>
    <s v="N/A"/>
    <s v="N/A"/>
    <m/>
    <m/>
    <m/>
    <s v="YES"/>
    <m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1"/>
    <x v="6"/>
    <x v="37"/>
    <x v="855"/>
    <x v="671"/>
    <x v="794"/>
    <s v="GOSI"/>
    <d v="2004-07-20T00:00:00"/>
    <n v="9708061936"/>
    <s v="CABADDUROXANNE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9-13T00:00:00"/>
    <m/>
    <s v="CIBI"/>
    <m/>
    <s v="INVALID PROOF NEED TO UPDATE WITH MIDDLE NAME"/>
    <n v="250513457"/>
    <s v="ID"/>
    <m/>
    <n v="72530319653"/>
    <s v="MDF"/>
    <m/>
    <n v="121351201132"/>
    <s v="TIN VERIFICATION SLIP"/>
    <m/>
    <n v="65869863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x v="1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6"/>
    <x v="145"/>
    <x v="795"/>
    <s v="SANCHEZ"/>
    <d v="2001-10-25T00:00:00"/>
    <n v="9674678426"/>
    <s v="VINXERCABRERA25@GMAIL.COM"/>
    <s v="YES"/>
    <s v="ORIGINAL NBI CLEARANCE SUBMITTED"/>
    <d v="2025-09-24T00:00:00"/>
    <d v="2024-10-08T00:00:00"/>
    <m/>
    <m/>
    <s v="NEGATIVE"/>
    <m/>
    <m/>
    <s v="COMPLETE"/>
    <s v="FIT TO WORK"/>
    <s v="ENDORSED"/>
    <s v="PENDING RESULT"/>
    <d v="2024-09-13T00:00:00"/>
    <m/>
    <s v="CIBI"/>
    <s v="PERSONAL RECORD"/>
    <m/>
    <n v="246895176"/>
    <s v="ID"/>
    <m/>
    <n v="70261453299"/>
    <s v="MDF"/>
    <m/>
    <n v="121200755230"/>
    <s v="TIN VERIFICATION SLIP"/>
    <m/>
    <n v="616768779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7"/>
    <x v="672"/>
    <x v="796"/>
    <s v="BENGCO"/>
    <d v="1983-12-30T00:00:00"/>
    <n v="9318427783"/>
    <s v="RIZA.QUILALA@YAHOO.COM"/>
    <s v="YES"/>
    <s v="ORIGINAL NBI CLEARANCE SUBMITTED"/>
    <d v="2025-07-23T00:00:00"/>
    <d v="2024-07-26T00:00:00"/>
    <m/>
    <m/>
    <s v="NEGATIVE"/>
    <m/>
    <m/>
    <s v="COMPLETE"/>
    <s v="FIT TO WORK"/>
    <s v="ENDORSED"/>
    <s v="PENDING RESULT"/>
    <d v="2024-09-13T00:00:00"/>
    <m/>
    <s v="CIBI"/>
    <s v="ONLINE STATIC"/>
    <m/>
    <n v="217969329"/>
    <s v="ID"/>
    <m/>
    <n v="70502969968"/>
    <s v="MDF"/>
    <m/>
    <n v="140000821651"/>
    <s v="2316 FORM"/>
    <m/>
    <n v="219908395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1"/>
    <x v="6"/>
    <x v="37"/>
    <x v="858"/>
    <x v="673"/>
    <x v="797"/>
    <s v="ONG"/>
    <d v="2001-09-24T00:00:00"/>
    <n v="9765198186"/>
    <s v="LUISONG2424@GMAIL.COM"/>
    <s v="YES"/>
    <s v="ORIGINAL NBI CLEARANCE SUBMITTED"/>
    <d v="2025-09-09T00:00:00"/>
    <d v="2024-09-10T00:00:00"/>
    <m/>
    <m/>
    <s v="NEGATIVE"/>
    <m/>
    <m/>
    <s v="COMPLETE"/>
    <s v="FIT TO WORK"/>
    <s v="ENDORSED"/>
    <s v="PENDING RESULT"/>
    <d v="2024-09-13T00:00:00"/>
    <m/>
    <s v="CIBI"/>
    <m/>
    <m/>
    <m/>
    <s v="MDR"/>
    <m/>
    <n v="212514460938"/>
    <s v="MDF"/>
    <m/>
    <n v="121351161213"/>
    <s v="1904 FORM"/>
    <m/>
    <n v="65858243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x v="1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59"/>
    <x v="674"/>
    <x v="798"/>
    <s v="PADILLA"/>
    <d v="2002-02-22T00:00:00"/>
    <n v="9682206217"/>
    <s v="IRIANNEPHENSON@GMAIL.COM"/>
    <s v="YES"/>
    <s v="ORIGINAL NBI CLEARANCE SUBMITTED"/>
    <d v="2025-10-04T00:00:00"/>
    <d v="2024-10-04T00:00:00"/>
    <m/>
    <m/>
    <s v="NEGATIVE"/>
    <m/>
    <m/>
    <s v="COMPLETE"/>
    <s v="FIT TO WORK"/>
    <s v="ENDORSED"/>
    <s v="PENDING RESULT"/>
    <d v="2024-09-13T00:00:00"/>
    <m/>
    <s v="CIBI"/>
    <s v="PERSONAL RECORD"/>
    <m/>
    <n v="252242713"/>
    <s v="ID"/>
    <m/>
    <n v="70262641978"/>
    <s v="MDF"/>
    <m/>
    <n v="121344485397"/>
    <s v="TIN ID"/>
    <m/>
    <n v="658681733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0"/>
    <x v="675"/>
    <x v="799"/>
    <s v="DE RAMOS"/>
    <d v="2001-04-04T00:00:00"/>
    <n v="9617892067"/>
    <s v="XENAGUINGON04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09-13T00:00:00"/>
    <m/>
    <s v="CIBI"/>
    <s v="SS NUMBER SLIP"/>
    <m/>
    <n v="253155388"/>
    <s v="MDR"/>
    <m/>
    <n v="212527493460"/>
    <s v="MDF"/>
    <m/>
    <n v="121351107692"/>
    <s v="DIGITAL TIN ID"/>
    <m/>
    <n v="65906212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1"/>
    <x v="676"/>
    <x v="800"/>
    <s v="PALMA"/>
    <d v="2005-11-23T00:00:00"/>
    <n v="9694233793"/>
    <s v="KAYIKAYMANIQUIZ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9-13T00:00:00"/>
    <m/>
    <s v="CIBI"/>
    <s v="SS NUMBER SLIP"/>
    <m/>
    <n v="253173302"/>
    <s v="ID"/>
    <m/>
    <n v="212523591212"/>
    <s v="MDF"/>
    <m/>
    <n v="121350992185"/>
    <s v="1904 FORM"/>
    <m/>
    <n v="65860243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2"/>
    <x v="677"/>
    <x v="801"/>
    <s v="RAÑA"/>
    <d v="2002-02-22T00:00:00"/>
    <n v="9350623634"/>
    <s v="KJSANTIAGO120416@GMAIL.COM"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13T00:00:00"/>
    <m/>
    <s v="CIBI"/>
    <s v="E - FORM"/>
    <m/>
    <n v="131845914"/>
    <s v="ID"/>
    <m/>
    <n v="62524882065"/>
    <s v="MP2"/>
    <m/>
    <n v="121332485253"/>
    <s v="TIN ID"/>
    <m/>
    <n v="510527274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3"/>
    <x v="678"/>
    <x v="802"/>
    <s v="ROSALINA"/>
    <d v="1978-05-08T00:00:00"/>
    <n v="9853579907"/>
    <s v="ROSALINADEVILLES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9-13T00:00:00"/>
    <m/>
    <s v="CIBI"/>
    <s v="E - FORM"/>
    <m/>
    <n v="3343077690"/>
    <s v="ID"/>
    <m/>
    <n v="190505501997"/>
    <s v="PAGIBIG LOYALTY CARD"/>
    <m/>
    <n v="121085745279"/>
    <s v="TIN ID"/>
    <m/>
    <n v="205908827"/>
    <s v="N/A"/>
    <s v="N/A"/>
    <s v="N/A"/>
    <s v="N/A"/>
    <s v="N/A"/>
    <s v="N/A"/>
    <m/>
    <m/>
    <m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4"/>
    <x v="253"/>
    <x v="803"/>
    <s v="VILLANUEVA"/>
    <d v="2002-02-11T00:00:00"/>
    <n v="9164266223"/>
    <s v="NIELRIVERA0211@GMAIL.COM"/>
    <s v="YES"/>
    <s v="ORIGINAL NBI CLEARANCE SUBMITTED"/>
    <d v="2025-07-02T00:00:00"/>
    <d v="2024-07-09T00:00:00"/>
    <m/>
    <m/>
    <s v="NEGATIVE"/>
    <m/>
    <m/>
    <s v="COMPLETE"/>
    <s v="FIT TO WORK"/>
    <s v="ENDORSED"/>
    <s v="PENDING RESULT"/>
    <d v="2024-09-13T00:00:00"/>
    <m/>
    <s v="CIBI"/>
    <s v="PERSONAL RECORD"/>
    <m/>
    <n v="251279826"/>
    <s v="MDR"/>
    <m/>
    <n v="70262825475"/>
    <s v="MDF"/>
    <m/>
    <n v="121338858682"/>
    <s v="TIN ID"/>
    <m/>
    <n v="6586960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s v="DONE AUDIT"/>
    <s v="INCOMPLETE PERS"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5"/>
    <x v="679"/>
    <x v="804"/>
    <s v="PERALTA"/>
    <d v="2002-10-04T00:00:00"/>
    <n v="9499883851"/>
    <s v="ROLLIEPERALTA10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09-13T00:00:00"/>
    <m/>
    <s v="CIBI"/>
    <s v="ONLINE STATIC"/>
    <m/>
    <n v="3514961687"/>
    <s v="ID"/>
    <m/>
    <n v="70261099665"/>
    <s v="PAGIBIG LOYALTY CARD"/>
    <m/>
    <n v="121292684226"/>
    <s v="ORUS"/>
    <m/>
    <n v="51523436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6"/>
    <x v="680"/>
    <x v="805"/>
    <s v="REGALADO"/>
    <d v="2001-03-20T00:00:00"/>
    <n v="9231524410"/>
    <s v="ANABHERLENEMANABAT163@GMAIL.COM"/>
    <s v="YES"/>
    <s v="ORIGINAL NBI CLEARANCE SUBMITTED"/>
    <d v="2025-03-18T00:00:00"/>
    <d v="2024-04-05T00:00:00"/>
    <m/>
    <m/>
    <s v="NEGATIVE"/>
    <m/>
    <m/>
    <s v="COMPLETE"/>
    <s v="FIT TO WORK"/>
    <s v="ENDORSED"/>
    <s v="PENDING RESULT"/>
    <d v="2024-09-13T00:00:00"/>
    <m/>
    <s v="CIBI"/>
    <s v="PERSONAL RECORD"/>
    <m/>
    <s v="34-8298480-6"/>
    <s v="MDR"/>
    <m/>
    <s v="07-025971306-2"/>
    <s v="MDF"/>
    <m/>
    <s v="1212-4678-8351"/>
    <s v="ORUS"/>
    <s v="FOR PRINTING"/>
    <n v="74101198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7"/>
    <x v="681"/>
    <x v="806"/>
    <s v="RAMIREZ"/>
    <d v="2000-04-19T00:00:00"/>
    <n v="9661353991"/>
    <s v="MESIERAMIREZ2@GMAIL.COM"/>
    <s v="YES"/>
    <s v="ORIGINAL NBI CLEARANCE SUBMITTED"/>
    <d v="2025-09-16T00:00:00"/>
    <d v="2024-10-10T00:00:00"/>
    <m/>
    <m/>
    <s v="NEGATIVE"/>
    <m/>
    <m/>
    <s v="COMPLETE"/>
    <s v="FIT TO WORK"/>
    <s v="ENDORSED"/>
    <s v="PENDING RESULT"/>
    <d v="2024-09-13T00:00:00"/>
    <m/>
    <s v="CIBI"/>
    <s v="E - FORM"/>
    <s v="NEED TO UPDATE SINGLE TO MARRIED"/>
    <n v="3479852006"/>
    <s v="ID"/>
    <s v="NEED TO UPDATE SINGLE TO MARRIED"/>
    <n v="22504050041"/>
    <s v="MDF"/>
    <s v="NEED TO UPDATE SINGLE TO MARRIED"/>
    <n v="121276079868"/>
    <s v="TIN ID"/>
    <m/>
    <n v="371838980"/>
    <s v="N/A"/>
    <s v="N/A"/>
    <s v="N/A"/>
    <s v="N/A"/>
    <s v="N/A"/>
    <s v="N/A"/>
    <m/>
    <m/>
    <m/>
    <s v="YES"/>
    <s v="N/A"/>
    <s v="YES"/>
    <s v="YES"/>
    <s v="YES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7"/>
    <x v="868"/>
    <x v="77"/>
    <x v="807"/>
    <s v="LAZARO"/>
    <d v="1996-04-09T00:00:00"/>
    <n v="9691476258"/>
    <s v="DIANACHRISTINEDC9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13T00:00:00"/>
    <m/>
    <s v="CIBI"/>
    <s v="ONLINE STATIC"/>
    <m/>
    <n v="3463614629"/>
    <s v="ID"/>
    <m/>
    <n v="210254479475"/>
    <s v="MDF"/>
    <m/>
    <n v="121191331443"/>
    <s v="TIN VERIFICATION SLIP"/>
    <m/>
    <n v="342507917"/>
    <s v="N/A"/>
    <s v="N/A"/>
    <s v="N/A"/>
    <s v="N/A"/>
    <s v="N/A"/>
    <s v="N/A"/>
    <m/>
    <m/>
    <m/>
    <s v="YES"/>
    <s v="N/A"/>
    <s v="YES"/>
    <s v="YES"/>
    <s v="YES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7"/>
    <x v="33"/>
    <d v="2024-10-11T00:00:00"/>
    <n v="17"/>
    <s v=""/>
    <s v="MARIA PLATON"/>
    <n v="0"/>
    <x v="7"/>
    <s v="CLARK -VXP0141"/>
    <x v="0"/>
    <s v="ACCOUNT ASSOCIATE"/>
    <x v="0"/>
    <x v="41"/>
    <x v="6"/>
    <x v="37"/>
    <x v="869"/>
    <x v="18"/>
    <x v="330"/>
    <s v="BANTUG"/>
    <d v="2001-06-28T00:00:00"/>
    <n v="9534077190"/>
    <s v="ANGELOMANALANSAN@GMAIL.COM"/>
    <s v="NO "/>
    <s v="ONHAND - AS PER AGENT HE ALREADY ABSENT TO 2 WEEKS AND HE WANTS TO COMBACK TO TRAINING - NOT ACTIVE AS PER AGENT 10.12"/>
    <m/>
    <m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m/>
    <s v="FOR ORUS REGISTRATION"/>
    <m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x v="5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0"/>
    <x v="682"/>
    <x v="808"/>
    <s v="CARANGAN"/>
    <d v="2001-03-01T00:00:00"/>
    <n v="9651322152"/>
    <s v="MELCHORABELLANOZA01@GMAIL.COM"/>
    <s v="YES"/>
    <s v="ORIGINAL NBI CLEARANCE SUBMITTED"/>
    <d v="2025-06-07T00:00:00"/>
    <d v="2024-08-28T00:00:00"/>
    <m/>
    <m/>
    <s v="NEGATIVE"/>
    <m/>
    <m/>
    <s v="COMPLETE"/>
    <s v="FIT TO WORK"/>
    <s v="ENDORSED"/>
    <s v="PENDING RESULT"/>
    <d v="2024-09-13T00:00:00"/>
    <m/>
    <s v="CIBI"/>
    <s v="SS NUMBER SLIP"/>
    <m/>
    <s v="02-5211708-4"/>
    <s v="ID"/>
    <m/>
    <s v="21-025819586-2"/>
    <s v="MDF"/>
    <m/>
    <s v="1213-4341-7007"/>
    <n v="1904"/>
    <m/>
    <s v="659-047-301"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1"/>
    <x v="635"/>
    <x v="95"/>
    <s v="MAGAT"/>
    <d v="1970-10-08T00:00:00"/>
    <n v="9083951877"/>
    <s v="JOMARARCIGA828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09-13T00:00:00"/>
    <m/>
    <s v="CIBI"/>
    <s v="CONFIRMATION PAGE"/>
    <m/>
    <n v="209447862"/>
    <s v="ID"/>
    <m/>
    <n v="190256017877"/>
    <s v="PAGIBIG LOYALTY CARD"/>
    <m/>
    <n v="121024042391"/>
    <s v="1904 FORM"/>
    <m/>
    <n v="658717071"/>
    <s v="N/A"/>
    <s v="N/A"/>
    <s v="N/A"/>
    <s v="N/A"/>
    <s v="N/A"/>
    <s v="N/A"/>
    <m/>
    <m/>
    <m/>
    <s v="N/A"/>
    <s v="N/A"/>
    <s v="YES"/>
    <s v="N/A"/>
    <s v="N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2"/>
    <x v="683"/>
    <x v="809"/>
    <s v="FUENTES"/>
    <d v="1975-02-15T00:00:00"/>
    <n v="9260977055"/>
    <s v="CAMBAMERIAM6@GMAIL.COM"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9-13T00:00:00"/>
    <m/>
    <s v="CIBI"/>
    <s v="ONLINE STATIC"/>
    <m/>
    <n v="210587973"/>
    <s v="MDR"/>
    <m/>
    <n v="190261175766"/>
    <s v="MDF"/>
    <m/>
    <n v="121002378742"/>
    <s v="TIN VERIFICATION SLIP"/>
    <m/>
    <n v="63255131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9/20/20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3"/>
    <x v="684"/>
    <x v="810"/>
    <s v="TACTAY"/>
    <d v="1980-08-29T00:00:00"/>
    <n v="9161047634"/>
    <s v="CAYABYABEVELYN693@GMAIL.COM"/>
    <s v="YES"/>
    <s v="ORIGINAL NBI CLEARANCE SUBMITTED"/>
    <d v="2025-06-11T00:00:00"/>
    <d v="2024-07-01T00:00:00"/>
    <m/>
    <m/>
    <s v="NEGATIVE"/>
    <m/>
    <m/>
    <s v="COMPLETE"/>
    <s v="FIT TO WORK"/>
    <s v="ENDORSED"/>
    <s v="PENDING RESULT"/>
    <d v="2024-09-13T00:00:00"/>
    <m/>
    <s v="CIBI"/>
    <s v="E - FORM"/>
    <m/>
    <n v="227306477"/>
    <s v="MDR"/>
    <m/>
    <n v="70253940008"/>
    <s v="MDF"/>
    <m/>
    <n v="121006251143"/>
    <s v="ORUS"/>
    <m/>
    <n v="288126329"/>
    <s v="N/A"/>
    <s v="N/A"/>
    <s v="N/A"/>
    <s v="N/A"/>
    <s v="N/A"/>
    <s v="N/A"/>
    <m/>
    <m/>
    <m/>
    <s v="YES"/>
    <s v="YES"/>
    <s v="YES"/>
    <s v="N/A 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4"/>
    <x v="307"/>
    <x v="811"/>
    <s v="QUINTO"/>
    <d v="2001-08-04T00:00:00"/>
    <n v="9293809107"/>
    <s v="ELYSSADANIELLEDAVID74@GMAIL.COM"/>
    <s v="YES"/>
    <s v="ORIGINAL NBI CLEARANCE SUBMITTED"/>
    <d v="2025-09-23T00:00:00"/>
    <d v="2024-10-07T00:00:00"/>
    <m/>
    <m/>
    <s v="NEGATIVE"/>
    <m/>
    <m/>
    <s v="COMPLETE"/>
    <s v="FIT TO WORK"/>
    <s v="ENDORSED"/>
    <s v="PENDING RESULT"/>
    <d v="2024-09-13T00:00:00"/>
    <m/>
    <s v="CIBI"/>
    <s v="SS NUMBER SLIP"/>
    <m/>
    <n v="249146039"/>
    <s v="ID"/>
    <m/>
    <n v="72513287403"/>
    <s v="MDF"/>
    <m/>
    <n v="121351236568"/>
    <s v="TIN VERIFICATION SLIP"/>
    <m/>
    <n v="629306649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2"/>
    <x v="6"/>
    <x v="37"/>
    <x v="875"/>
    <x v="685"/>
    <x v="812"/>
    <s v="ROBLES"/>
    <d v="2006-07-23T00:00:00"/>
    <n v="9704736275"/>
    <s v="DESTORREYNALYN@GMAIL.COM"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x v="4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2"/>
    <x v="6"/>
    <x v="37"/>
    <x v="876"/>
    <x v="424"/>
    <x v="813"/>
    <s v="BUNDALIAN"/>
    <d v="2003-04-19T00:00:00"/>
    <n v="9978301179"/>
    <s v="DIAZDEREK419@GMAIL.COM"/>
    <s v="YES"/>
    <s v="ORIGINAL NBI CLEARANCE SUBMITTED"/>
    <d v="2025-09-23T00:00:00"/>
    <d v="2024-10-07T00:00:00"/>
    <m/>
    <m/>
    <s v="NEGATIVE"/>
    <m/>
    <m/>
    <s v="COMPLETE"/>
    <s v="FIT TO WORK"/>
    <s v="ENDORSED"/>
    <s v="PENDING RESULT"/>
    <d v="2024-09-13T00:00:00"/>
    <m/>
    <s v="CIBI"/>
    <s v="ONLINE STATIC"/>
    <m/>
    <n v="253189231"/>
    <s v="ID"/>
    <m/>
    <n v="70263094105"/>
    <m/>
    <m/>
    <m/>
    <m/>
    <m/>
    <m/>
    <s v="N/A"/>
    <s v="N/A"/>
    <s v="N/A"/>
    <s v="N/A"/>
    <s v="N/A"/>
    <s v="N/A"/>
    <m/>
    <m/>
    <m/>
    <s v="N/A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x v="2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7"/>
    <x v="5"/>
    <x v="814"/>
    <s v="GARCIA"/>
    <d v="1998-09-16T00:00:00"/>
    <n v="9941526231"/>
    <s v="JUYDIZON16@GMAIL.COM"/>
    <s v="YES"/>
    <s v="ORIGINAL NBI CLEARANCE SUBMITTED"/>
    <d v="2025-08-30T00:00:00"/>
    <d v="2024-09-30T00:00:00"/>
    <m/>
    <m/>
    <s v="NEGATIVE"/>
    <m/>
    <m/>
    <s v="COMPLETE"/>
    <s v="FIT TO WORK"/>
    <s v="ENDORSED"/>
    <s v="PENDING RESULT"/>
    <d v="2024-09-13T00:00:00"/>
    <m/>
    <s v="CIBI"/>
    <s v="PERSONAL RECORD"/>
    <m/>
    <n v="3484428852"/>
    <s v="MDR"/>
    <m/>
    <n v="72510532261"/>
    <s v="MP2"/>
    <m/>
    <n v="121250333335"/>
    <s v="TIN VERIFICATION SLIP"/>
    <m/>
    <n v="750024956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8"/>
    <x v="228"/>
    <x v="815"/>
    <s v="AGUSTIN"/>
    <d v="2000-10-23T00:00:00"/>
    <n v="9090971268"/>
    <s v="GARCIAEUNHICE@GMAIL.COM"/>
    <s v="YES"/>
    <s v="ORIGINAL NBI CLEARANCE SUBMITTED"/>
    <d v="2025-09-16T00:00:00"/>
    <d v="2024-10-04T00:00:00"/>
    <m/>
    <m/>
    <s v="NEGATIVE"/>
    <m/>
    <m/>
    <s v="COMPLETE"/>
    <s v="FIT TO WORK"/>
    <s v="ENDORSED"/>
    <s v="PENDING RESULT"/>
    <d v="2024-09-13T00:00:00"/>
    <m/>
    <s v="CIBI"/>
    <s v="PERSONAL RECORD"/>
    <m/>
    <n v="253226835"/>
    <s v="ID"/>
    <m/>
    <n v="70262113440"/>
    <s v="MDF"/>
    <m/>
    <s v="1213-5115-2799"/>
    <s v="ORUS"/>
    <s v="FOR PRINTING"/>
    <n v="659104513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79"/>
    <x v="686"/>
    <x v="802"/>
    <s v="DELA CRUZ"/>
    <d v="1991-10-14T00:00:00"/>
    <n v="9350047680"/>
    <s v="MICHELLELINSANGAN@YAHOO.COM"/>
    <s v="YES"/>
    <s v="ORIGINAL NBI CLEARANCE SUBMITTED"/>
    <d v="2025-09-24T00:00:00"/>
    <d v="2024-10-08T00:00:00"/>
    <m/>
    <m/>
    <s v="NEGATIVE"/>
    <m/>
    <m/>
    <s v="COMPLETE"/>
    <s v="FIT TO WORK"/>
    <s v="ENDORSED"/>
    <s v="PENDING RESULT"/>
    <d v="2024-09-13T00:00:00"/>
    <m/>
    <s v="CIBI"/>
    <s v="ONLINE STATIC"/>
    <m/>
    <n v="234592355"/>
    <s v="MDR"/>
    <m/>
    <n v="210500845818"/>
    <s v="MDF"/>
    <m/>
    <n v="121151335166"/>
    <s v="ORUS"/>
    <m/>
    <n v="493857632"/>
    <s v="N/A"/>
    <s v="N/A"/>
    <s v="N/A"/>
    <s v="N/A"/>
    <s v="N/A"/>
    <s v="N/A"/>
    <m/>
    <m/>
    <m/>
    <s v="YES"/>
    <s v="YES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80"/>
    <x v="174"/>
    <x v="816"/>
    <s v="REGALADO"/>
    <d v="2001-02-24T00:00:00"/>
    <n v="9531062247"/>
    <s v="LOPEZJANELLEANNE@GMAIL.COM"/>
    <s v="YES"/>
    <s v="ORIGINAL NBI CLEARANCE SUBMITTED"/>
    <d v="2025-03-11T00:00:00"/>
    <d v="2024-03-26T00:00:00"/>
    <m/>
    <m/>
    <s v="NEGATIVE"/>
    <m/>
    <m/>
    <s v="COMPLETE"/>
    <s v="FIT TO WORK"/>
    <s v="ENDORSED"/>
    <s v="PENDING RESULT"/>
    <d v="2024-09-13T00:00:00"/>
    <m/>
    <s v="CIBI"/>
    <s v="SS NUMBER SLIP"/>
    <m/>
    <s v="02-5111494-9"/>
    <s v="ID"/>
    <m/>
    <s v="21-251485834-6"/>
    <s v="MDF"/>
    <m/>
    <s v="1213-3804-9989"/>
    <s v="ORUS"/>
    <s v="FOR PRINTING"/>
    <n v="646098679"/>
    <s v="N/A"/>
    <s v="N/A"/>
    <s v="N/A"/>
    <s v="N/A"/>
    <s v="N/A"/>
    <s v="N/A"/>
    <m/>
    <m/>
    <m/>
    <m/>
    <m/>
    <s v="YES"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7"/>
    <x v="33"/>
    <d v="2024-10-11T00:00:00"/>
    <n v="17"/>
    <s v=""/>
    <s v="MARIA PLATON"/>
    <n v="0"/>
    <x v="7"/>
    <s v="CLARK -VXP0141"/>
    <x v="0"/>
    <s v="ACCOUNT ASSOCIATE"/>
    <x v="0"/>
    <x v="42"/>
    <x v="6"/>
    <x v="37"/>
    <x v="881"/>
    <x v="687"/>
    <x v="817"/>
    <s v="ATENDIDO"/>
    <d v="2003-12-17T00:00:00"/>
    <n v="9260758459"/>
    <s v="RUSSELMACOROL17@GMAIL.COM"/>
    <s v="NO"/>
    <s v="SEPT 18 APPOINTMENT - CIBI CLEARED - UNRESPONSIVE 10.09 - UNRESPONSIVE 10.12; 10/15 NPU 3x"/>
    <m/>
    <m/>
    <m/>
    <m/>
    <s v="NEGATIVE"/>
    <m/>
    <m/>
    <s v="COMPLETE"/>
    <s v="FIT TO WORK"/>
    <s v="ENDORSED"/>
    <s v="PENDING RESULT"/>
    <d v="2024-09-13T00:00:00"/>
    <m/>
    <s v="CIBI"/>
    <s v="PERSONAL RECORD"/>
    <m/>
    <n v="249328187"/>
    <m/>
    <m/>
    <m/>
    <m/>
    <m/>
    <m/>
    <s v="ORUS"/>
    <s v="FOR PRINTING"/>
    <n v="629405588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0"/>
    <n v="1"/>
    <n v="1"/>
    <n v="1"/>
    <n v="1"/>
    <n v="0"/>
    <n v="0"/>
    <n v="1"/>
    <n v="1"/>
    <n v="1"/>
    <n v="0"/>
    <n v="1"/>
    <n v="1"/>
    <n v="0"/>
    <n v="0"/>
    <m/>
    <x v="3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2"/>
    <x v="6"/>
    <x v="37"/>
    <x v="882"/>
    <x v="83"/>
    <x v="818"/>
    <s v="DIMATULAC"/>
    <d v="1992-12-18T00:00:00"/>
    <n v="9774611925"/>
    <s v="MENDOZA.JEL182@GMAIL.COM"/>
    <s v="YES"/>
    <s v="ORIGINAL NBI CLEARANCE SUBMITTED"/>
    <d v="2025-02-01T00:00:00"/>
    <d v="2024-02-19T00:00:00"/>
    <m/>
    <m/>
    <s v="NEGATIVE"/>
    <m/>
    <m/>
    <s v="COMPLETE"/>
    <s v="FIT TO WORK"/>
    <s v="ENDORSED"/>
    <s v="PENDING RESULT"/>
    <d v="2024-09-13T00:00:00"/>
    <m/>
    <s v="CIBI"/>
    <s v="ONLINE STATIC"/>
    <m/>
    <n v="227535248"/>
    <s v="ID"/>
    <m/>
    <n v="70257222797"/>
    <m/>
    <m/>
    <n v="121217920238"/>
    <s v="TIN ID"/>
    <m/>
    <n v="446891672"/>
    <s v="N/A"/>
    <s v="N/A"/>
    <s v="N/A"/>
    <s v="N/A"/>
    <s v="N/A"/>
    <s v="N/A"/>
    <m/>
    <m/>
    <m/>
    <s v="N/A"/>
    <s v="N/A"/>
    <s v="YES"/>
    <s v="N/A"/>
    <s v="N/A"/>
    <m/>
    <m/>
    <m/>
    <m/>
    <m/>
    <m/>
    <m/>
    <m/>
    <m/>
    <m/>
    <m/>
    <m/>
    <m/>
    <s v="YES"/>
    <d v="2024-09-30T00:00:00"/>
    <m/>
    <m/>
    <m/>
    <m/>
    <m/>
    <m/>
    <m/>
    <n v="1"/>
    <n v="1"/>
    <n v="1"/>
    <n v="1"/>
    <n v="1"/>
    <n v="1"/>
    <n v="1"/>
    <n v="0"/>
    <n v="1"/>
    <n v="1"/>
    <n v="1"/>
    <n v="0"/>
    <n v="0"/>
    <n v="0"/>
    <n v="0"/>
    <n v="0"/>
    <m/>
    <x v="1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83"/>
    <x v="688"/>
    <x v="819"/>
    <s v="VELARDO"/>
    <d v="1999-09-18T00:00:00"/>
    <n v="9460109228"/>
    <s v="DIANNMYSELF@GMAIL.COM"/>
    <s v="YES"/>
    <s v="ORIGINAL NBI CLEARANCE SUBMITTED"/>
    <d v="2025-08-22T00:00:00"/>
    <d v="2024-08-22T00:00:00"/>
    <m/>
    <m/>
    <s v="NEGATIVE"/>
    <m/>
    <m/>
    <s v="COMPLETE"/>
    <s v="FIT TO WORK"/>
    <s v="ENDORSED"/>
    <s v="PENDING RESULT"/>
    <d v="2024-09-13T00:00:00"/>
    <m/>
    <s v="CIBI"/>
    <s v="SS NUMBER SLIP"/>
    <m/>
    <n v="515786686"/>
    <s v="MDR"/>
    <m/>
    <n v="52516362782"/>
    <s v="MDF"/>
    <m/>
    <n v="121349052976"/>
    <s v="1902 FORM"/>
    <m/>
    <n v="66127780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84"/>
    <x v="668"/>
    <x v="820"/>
    <s v="CRUZ"/>
    <d v="1976-08-09T00:00:00"/>
    <n v="9129981455"/>
    <s v="DHONZ.MORALES@GMAIL.COM"/>
    <s v="YES"/>
    <s v="ORIGINAL NBI CLEARANCE SUBMITTED"/>
    <d v="2025-06-24T00:00:00"/>
    <d v="2024-07-08T00:00:00"/>
    <m/>
    <m/>
    <s v="NEGATIVE"/>
    <m/>
    <m/>
    <s v="COMPLETE"/>
    <s v="FIT TO WORK"/>
    <s v="ENDORSED"/>
    <s v="PENDING RESULT"/>
    <d v="2024-09-13T00:00:00"/>
    <m/>
    <s v="CIBI"/>
    <s v="E - FORM"/>
    <m/>
    <n v="214577581"/>
    <s v="ID"/>
    <m/>
    <n v="70503314841"/>
    <s v="PAGIBIG LOYALTY CARD"/>
    <m/>
    <n v="140000742399"/>
    <s v="TIN VERIFICATION SLIP"/>
    <m/>
    <n v="231010453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7"/>
    <x v="33"/>
    <d v="2024-10-11T00:00:00"/>
    <n v="17"/>
    <s v=""/>
    <s v="MARIA PLATON"/>
    <n v="0"/>
    <x v="7"/>
    <s v="CLARK -VXP0141"/>
    <x v="1"/>
    <s v="ACCOUNT ASSOCIATE"/>
    <x v="0"/>
    <x v="42"/>
    <x v="6"/>
    <x v="37"/>
    <x v="885"/>
    <x v="689"/>
    <x v="428"/>
    <s v="VILLARIN"/>
    <d v="2002-04-20T00:00:00"/>
    <n v="9351866340"/>
    <s v="ADRIAN.AVN20@GMAIL.COM"/>
    <s v="NO"/>
    <s v="FOR APPOINTMENT - CBR - 10.09  - UNRESPONSIVE 10.12"/>
    <m/>
    <m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s v="ORUS"/>
    <s v="FOR PRINTING"/>
    <n v="655192731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ENDORSED TO HRIS"/>
    <m/>
    <m/>
    <m/>
    <n v="1"/>
    <n v="0"/>
    <n v="1"/>
    <n v="1"/>
    <n v="1"/>
    <n v="0"/>
    <n v="0"/>
    <n v="0"/>
    <n v="1"/>
    <n v="1"/>
    <n v="1"/>
    <n v="0"/>
    <n v="1"/>
    <n v="1"/>
    <n v="1"/>
    <n v="0"/>
    <m/>
    <x v="4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86"/>
    <x v="690"/>
    <x v="821"/>
    <s v="BUCAO"/>
    <d v="2005-09-20T00:00:00"/>
    <n v="9690659845"/>
    <s v="HAINLEYGRAVE20@GMAIL.COM"/>
    <s v="YES"/>
    <s v="ORIGINAL NBI CLEARANCE SUBMITTED"/>
    <d v="2025-09-16T00:00:00"/>
    <d v="2024-09-27T00:00:00"/>
    <m/>
    <m/>
    <s v="NEGATIVE"/>
    <m/>
    <m/>
    <s v="COMPLETE"/>
    <s v="FIT TO WORK"/>
    <s v="ENDORSED"/>
    <s v="PENDING RESULT"/>
    <d v="2024-09-13T00:00:00"/>
    <m/>
    <s v="CIBI"/>
    <s v="PERSONAL RECORD"/>
    <m/>
    <n v="3515711713"/>
    <s v="ID"/>
    <m/>
    <n v="72528367691"/>
    <s v="MDF"/>
    <m/>
    <n v="121293478949"/>
    <s v="TIN ID"/>
    <m/>
    <n v="515592688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2"/>
    <x v="6"/>
    <x v="37"/>
    <x v="887"/>
    <x v="253"/>
    <x v="822"/>
    <s v="GOMEZ"/>
    <d v="1990-11-25T00:00:00"/>
    <n v="9637541824"/>
    <s v="RACIELR44@GMAIL.COM"/>
    <s v="YES"/>
    <s v="ORIGINAL NBI CLEARANCE SUBMITTED"/>
    <d v="2025-09-18T00:00:00"/>
    <d v="2024-10-07T00:00:00"/>
    <m/>
    <m/>
    <s v="NEGATIVE"/>
    <m/>
    <m/>
    <s v="COMPLETE"/>
    <s v="FIT TO WORK"/>
    <s v="ENDORSED"/>
    <s v="PENDING RESULT"/>
    <d v="2024-09-13T00:00:00"/>
    <m/>
    <s v="CIBI"/>
    <s v="ONLINE STATIC"/>
    <m/>
    <n v="235983031"/>
    <s v="MDR"/>
    <m/>
    <n v="70256472625"/>
    <m/>
    <m/>
    <m/>
    <s v="ORUS"/>
    <s v="FOR PRINTING"/>
    <n v="445910325"/>
    <s v="N/A"/>
    <s v="N/A"/>
    <s v="N/A"/>
    <s v="N/A"/>
    <s v="N/A"/>
    <s v="N/A"/>
    <m/>
    <m/>
    <m/>
    <s v="YES"/>
    <s v="N/A"/>
    <s v="YES"/>
    <s v="YES"/>
    <s v="YES"/>
    <m/>
    <m/>
    <m/>
    <s v="YES"/>
    <m/>
    <m/>
    <m/>
    <m/>
    <m/>
    <m/>
    <m/>
    <s v="YES"/>
    <m/>
    <s v="YES"/>
    <s v="09/20/20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x v="1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2"/>
    <x v="6"/>
    <x v="37"/>
    <x v="888"/>
    <x v="691"/>
    <x v="823"/>
    <s v="TUNDAYAG"/>
    <d v="1998-10-29T00:00:00"/>
    <n v="9212229314"/>
    <s v="BASILROMERO729@GMAIL.COM"/>
    <s v="YES"/>
    <s v="ORIGINAL NBI CLEARANCE SUBMITTED"/>
    <d v="2025-06-04T00:00:00"/>
    <d v="2024-06-19T00:00:00"/>
    <m/>
    <m/>
    <s v="NEGATIVE"/>
    <m/>
    <m/>
    <s v="COMPLETE"/>
    <s v="FIT TO WORK"/>
    <s v="ENDORSED"/>
    <s v="PENDING RESULT"/>
    <d v="2024-09-13T00:00:00"/>
    <m/>
    <s v="CIBI"/>
    <s v="E - FORM"/>
    <m/>
    <n v="245334845"/>
    <s v="ID"/>
    <m/>
    <n v="70259439971"/>
    <s v="MDF"/>
    <m/>
    <n v="12124739261"/>
    <m/>
    <m/>
    <m/>
    <s v="N/A"/>
    <s v="N/A"/>
    <s v="N/A"/>
    <s v="N/A"/>
    <s v="N/A"/>
    <s v="N/A"/>
    <m/>
    <m/>
    <m/>
    <s v="YES"/>
    <s v="N/A"/>
    <s v="YES"/>
    <s v="N/A"/>
    <s v="N/A"/>
    <m/>
    <m/>
    <m/>
    <m/>
    <m/>
    <m/>
    <m/>
    <m/>
    <m/>
    <m/>
    <m/>
    <m/>
    <m/>
    <s v="YES"/>
    <d v="2024-09-30T00:00:00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x v="1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2"/>
    <x v="6"/>
    <x v="37"/>
    <x v="889"/>
    <x v="692"/>
    <x v="484"/>
    <s v="DE GUZMAN"/>
    <d v="2001-09-10T00:00:00"/>
    <n v="9630450669"/>
    <s v="KIMSANCAP20@GMAIL.COM"/>
    <s v="YES"/>
    <s v="ORIGINAL NBI CLEARANCE SUBMITTED"/>
    <d v="2025-09-24T00:00:00"/>
    <d v="2024-09-24T00:00:00"/>
    <m/>
    <m/>
    <s v="NEGATIVE"/>
    <m/>
    <m/>
    <s v="COMPLETE"/>
    <s v="FIT TO WORK"/>
    <s v="ENDORSED"/>
    <s v="PENDING RESULT"/>
    <d v="2024-09-13T00:00:00"/>
    <m/>
    <s v="CIBI"/>
    <m/>
    <m/>
    <m/>
    <s v="MDR"/>
    <m/>
    <n v="72532449767"/>
    <m/>
    <m/>
    <m/>
    <m/>
    <s v="CAN'T GENERATE"/>
    <n v="991050780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0"/>
    <n v="1"/>
    <n v="0"/>
    <n v="0"/>
    <n v="1"/>
    <n v="1"/>
    <n v="0"/>
    <n v="1"/>
    <n v="1"/>
    <n v="0"/>
    <n v="0"/>
    <m/>
    <x v="3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90"/>
    <x v="693"/>
    <x v="198"/>
    <s v="GALVE"/>
    <d v="2001-01-15T00:00:00"/>
    <n v="9566113432"/>
    <s v="KATH01SORIANO@GMAIL.COM"/>
    <s v="YES"/>
    <s v="ORIGINAL NBI CLEARANCE SUBMITTED"/>
    <d v="2025-09-17T00:00:00"/>
    <d v="2024-09-19T00:00:00"/>
    <m/>
    <m/>
    <s v="NEGATIVE"/>
    <m/>
    <m/>
    <s v="COMPLETE"/>
    <s v="FIT TO WORK"/>
    <s v="ENDORSED"/>
    <s v="PENDING RESULT"/>
    <d v="2024-09-13T00:00:00"/>
    <m/>
    <s v="CIBI"/>
    <s v="E - FORM"/>
    <m/>
    <n v="245445514"/>
    <s v="ID"/>
    <m/>
    <n v="52509418640"/>
    <s v="MDF"/>
    <m/>
    <n v="121248096445"/>
    <s v="TIN VERIFICATION SLIP"/>
    <m/>
    <n v="65934133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2"/>
    <x v="6"/>
    <x v="37"/>
    <x v="891"/>
    <x v="694"/>
    <x v="824"/>
    <s v="TABOSO"/>
    <d v="2000-05-27T00:00:00"/>
    <s v="9948593884/9070298468"/>
    <s v="ARTTABOSOJR@GMAIL.COM"/>
    <s v="YES"/>
    <s v="ORIGINAL NBI CLEARANCE SUBMITTED"/>
    <d v="2025-09-16T00:00:00"/>
    <d v="2024-10-04T00:00:00"/>
    <m/>
    <m/>
    <s v="NEGATIVE"/>
    <m/>
    <m/>
    <s v="COMPLETE"/>
    <s v="FIT TO WORK"/>
    <s v="ENDORSED"/>
    <s v="PENDING RESULT"/>
    <d v="2024-09-13T00:00:00"/>
    <m/>
    <s v="CIBI"/>
    <s v="PERSONAL RECORD"/>
    <m/>
    <n v="249383355"/>
    <s v="MDR"/>
    <m/>
    <n v="72512660011"/>
    <s v="MDF"/>
    <m/>
    <n v="121322947948"/>
    <s v="TIN ID"/>
    <m/>
    <n v="638105857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7"/>
    <x v="33"/>
    <d v="2024-10-11T00:00:00"/>
    <n v="17"/>
    <s v=""/>
    <s v="MARIA PLATON"/>
    <n v="0"/>
    <x v="7"/>
    <s v="CLARK -VXP0141"/>
    <x v="1"/>
    <s v="ACCOUNT ASSOCIATE"/>
    <x v="0"/>
    <x v="42"/>
    <x v="6"/>
    <x v="37"/>
    <x v="892"/>
    <x v="695"/>
    <x v="825"/>
    <s v="GALISIM"/>
    <d v="2002-11-07T00:00:00"/>
    <n v="9564801937"/>
    <s v="SHAIRAVILLACORTA58@GMAIL.COM"/>
    <s v="NO"/>
    <s v="FOR APPOINTMENT - AS PER AGENT SHE ALREADY RESIGNED - 10.09"/>
    <m/>
    <m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s v="ORUS"/>
    <s v="FOR PRINTING"/>
    <n v="507115169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ENDORSED TO HRIS"/>
    <m/>
    <m/>
    <m/>
    <n v="1"/>
    <n v="0"/>
    <n v="1"/>
    <n v="1"/>
    <n v="1"/>
    <n v="0"/>
    <n v="0"/>
    <n v="0"/>
    <n v="1"/>
    <n v="1"/>
    <n v="1"/>
    <n v="0"/>
    <n v="1"/>
    <n v="1"/>
    <n v="1"/>
    <n v="0"/>
    <m/>
    <x v="4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8"/>
    <x v="893"/>
    <x v="696"/>
    <x v="826"/>
    <s v="MENDOZA"/>
    <d v="1996-08-21T00:00:00"/>
    <n v="9959673771"/>
    <s v="simeon.mramos@gmail.com"/>
    <s v="YES"/>
    <s v="ORIGINAL NBI CLEARANCE SUBMITTED"/>
    <d v="2025-09-03T00:00:00"/>
    <d v="2024-09-16T00:00:00"/>
    <m/>
    <m/>
    <s v="NEGATIVE"/>
    <m/>
    <m/>
    <s v="COMPLETE"/>
    <s v="FIT TO WORK"/>
    <s v="ENDORSED"/>
    <s v="PENDING RESULT"/>
    <d v="2024-09-14T00:00:00"/>
    <m/>
    <s v="CIBI"/>
    <s v="SS NUMBER SLIP"/>
    <m/>
    <n v="238182994"/>
    <s v="MDR"/>
    <m/>
    <n v="210253068684"/>
    <s v="MDF"/>
    <m/>
    <n v="121212204276"/>
    <s v="TIN VERIFICATION SLIP"/>
    <m/>
    <n v="34235001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8"/>
    <x v="894"/>
    <x v="697"/>
    <x v="220"/>
    <s v="TAPANG"/>
    <d v="1996-03-22T00:00:00"/>
    <n v="9948047152"/>
    <s v="mtapangdulo@gmail.com"/>
    <s v="YES"/>
    <s v="ORIGINAL NBI CLEARANCE SUBMITTED"/>
    <d v="2025-09-24T00:00:00"/>
    <d v="2024-09-24T00:00:00"/>
    <m/>
    <m/>
    <s v="NEGATIVE"/>
    <m/>
    <m/>
    <s v="COMPLETE"/>
    <s v="FIT TO WORK"/>
    <s v="ENDORSED"/>
    <s v="PENDING RESULT"/>
    <d v="2024-09-14T00:00:00"/>
    <m/>
    <s v="CIBI"/>
    <s v="ONLINE STATIC"/>
    <m/>
    <n v="241093326"/>
    <s v="MDR"/>
    <m/>
    <n v="70510695079"/>
    <s v="MDF"/>
    <m/>
    <n v="121185924935"/>
    <s v="ORUS"/>
    <m/>
    <n v="33332771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8"/>
    <x v="895"/>
    <x v="698"/>
    <x v="452"/>
    <s v="PRADO"/>
    <d v="1998-08-31T00:00:00"/>
    <n v="9502945058"/>
    <s v="athenahestia83@gmail.com"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14T00:00:00"/>
    <m/>
    <s v="CIBI"/>
    <s v="PERSONAL RECORD"/>
    <m/>
    <n v="3486314061"/>
    <s v="MDR"/>
    <m/>
    <n v="72517685349"/>
    <s v="MDF"/>
    <m/>
    <n v="121258611627"/>
    <s v="ORUS"/>
    <s v="FOR PRINTING"/>
    <n v="365233885"/>
    <s v="N/A"/>
    <s v="N/A"/>
    <s v="N/A"/>
    <s v="N/A"/>
    <s v="N/A"/>
    <s v="N/A"/>
    <m/>
    <m/>
    <m/>
    <s v="N/A"/>
    <s v="N/A"/>
    <s v="N/A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1"/>
    <x v="7"/>
    <s v="CLARK -VXP0141"/>
    <x v="0"/>
    <s v="ACCOUNT ASSOCIATE"/>
    <x v="0"/>
    <x v="41"/>
    <x v="6"/>
    <x v="38"/>
    <x v="896"/>
    <x v="699"/>
    <x v="827"/>
    <s v="NARTE"/>
    <d v="2005-10-26T00:00:00"/>
    <n v="91959891913"/>
    <s v="colleenagtarap5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14T00:00:00"/>
    <m/>
    <s v="CIBI"/>
    <s v="ONLINE STATIC"/>
    <m/>
    <n v="253241263"/>
    <s v="ID"/>
    <m/>
    <n v="70263095322"/>
    <s v="MDF"/>
    <m/>
    <n v="121351136111"/>
    <s v="TIN VERIFICATION SLIP"/>
    <m/>
    <n v="659614145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7"/>
    <x v="33"/>
    <d v="2024-10-11T00:00:00"/>
    <n v="17"/>
    <s v=""/>
    <s v="MARIA PLATON"/>
    <n v="0"/>
    <x v="7"/>
    <s v="CLARK -VXP0141"/>
    <x v="0"/>
    <s v="ACCOUNT ASSOCIATE"/>
    <x v="0"/>
    <x v="41"/>
    <x v="6"/>
    <x v="38"/>
    <x v="897"/>
    <x v="700"/>
    <x v="828"/>
    <s v="-"/>
    <d v="2003-02-19T00:00:00"/>
    <n v="9633676257"/>
    <s v="chloeleejoy@gmail.com"/>
    <s v="YES"/>
    <s v="ORIGINAL NBI CLEARANCE SUBMITTED"/>
    <d v="2025-10-10T00:00:00"/>
    <d v="2024-10-10T00:00:00"/>
    <m/>
    <m/>
    <s v="NEGATIVE"/>
    <m/>
    <m/>
    <s v="COMPLETE"/>
    <s v="FIT TO WORK"/>
    <s v="ENDORSED"/>
    <s v="PENDING RESULT"/>
    <d v="2024-09-17T00:00:00"/>
    <m/>
    <m/>
    <s v="PERSONAL RECORD"/>
    <m/>
    <n v="249176766"/>
    <s v="ID"/>
    <m/>
    <n v="702622278083"/>
    <s v="MDF"/>
    <m/>
    <n v="121321321653"/>
    <m/>
    <s v="FOR ORUS REGISTRATION"/>
    <m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898"/>
    <x v="513"/>
    <x v="829"/>
    <s v="CANDA"/>
    <d v="1998-09-24T00:00:00"/>
    <n v="9123804545"/>
    <s v="canlasronel98@gmail.com"/>
    <s v="YES"/>
    <s v="ORIGINAL NBI CLEARANCE SUBMITTED"/>
    <d v="2025-07-11T00:00:00"/>
    <d v="2024-07-23T00:00:00"/>
    <m/>
    <m/>
    <s v="NEGATIVE"/>
    <m/>
    <m/>
    <s v="COMPLETE"/>
    <s v="FIT TO WORK"/>
    <s v="ENDORSED"/>
    <s v="PENDING RESULT"/>
    <d v="2024-09-20T00:00:00"/>
    <m/>
    <s v="CIBI"/>
    <s v="E - FORM"/>
    <m/>
    <n v="241552320"/>
    <s v="ID"/>
    <m/>
    <n v="70258354972"/>
    <s v="MDF"/>
    <m/>
    <n v="121192514248"/>
    <s v="TIN VERIFICATION SLIP"/>
    <s v="FOR ORUS REGISTRATION 09.25"/>
    <n v="349806003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899"/>
    <x v="33"/>
    <x v="830"/>
    <s v="BUMALAY"/>
    <d v="2000-11-14T00:00:00"/>
    <n v="9463321401"/>
    <s v="deguzmanrheanna@gmail.com"/>
    <s v="YES"/>
    <s v="ORIGINAL NBI CLEARANCE SUBMITTED"/>
    <d v="2025-05-31T00:00:00"/>
    <d v="2024-06-10T00:00:00"/>
    <m/>
    <m/>
    <s v="NEGATIVE"/>
    <m/>
    <m/>
    <s v="COMPLETE"/>
    <s v="FIT TO WORK"/>
    <s v="ENDORSED"/>
    <s v="PENDING RESULT"/>
    <d v="2024-09-20T00:00:00"/>
    <m/>
    <s v="CIBI"/>
    <s v="E - FORM"/>
    <m/>
    <n v="3520310675"/>
    <s v="ID"/>
    <m/>
    <n v="30267731574"/>
    <s v="MDF"/>
    <m/>
    <n v="121299717685"/>
    <s v="TIN VERIFICATION SLIP"/>
    <m/>
    <n v="61100060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0"/>
    <x v="701"/>
    <x v="831"/>
    <s v="-"/>
    <d v="2000-04-29T00:00:00"/>
    <n v="9815791008"/>
    <s v="duplon.diana.aura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09-20T00:00:00"/>
    <m/>
    <s v="CIBI"/>
    <s v="E - FORM"/>
    <m/>
    <n v="2433916896"/>
    <s v="MDR"/>
    <m/>
    <n v="72529398922"/>
    <s v="MDF"/>
    <m/>
    <s v="1213-1355-3785"/>
    <s v="DIGITAL TIN ID"/>
    <m/>
    <n v="65941292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1"/>
    <x v="702"/>
    <x v="832"/>
    <s v="PEREZ"/>
    <d v="1988-05-18T00:00:00"/>
    <n v="9063152513"/>
    <s v="anne_p74@yahoo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09-20T00:00:00"/>
    <m/>
    <s v="CIBI"/>
    <s v="ONLINE STATIC"/>
    <m/>
    <n v="3414833255"/>
    <s v="MDR"/>
    <m/>
    <n v="52010039037"/>
    <s v="MP2"/>
    <m/>
    <n v="121217576940"/>
    <s v="TIN VERIFICATION SLIP"/>
    <m/>
    <n v="659338943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141"/>
    <x v="0"/>
    <s v="ACCOUNT ASSOCIATE"/>
    <x v="0"/>
    <x v="43"/>
    <x v="6"/>
    <x v="39"/>
    <x v="902"/>
    <x v="703"/>
    <x v="833"/>
    <s v="PRESCO"/>
    <d v="1998-06-26T00:00:00"/>
    <n v="9214184744"/>
    <s v="curlyspaghetti00@gmail.com"/>
    <s v="NO"/>
    <s v="FOR APPOINTMENT - UNRESPONSIVE 10.12; 10/15 NPU 3x"/>
    <m/>
    <m/>
    <m/>
    <m/>
    <s v="NEGATIVE"/>
    <m/>
    <m/>
    <m/>
    <s v="FOR INTERNIST CLEARANCE"/>
    <s v="ENDORSED"/>
    <s v="PENDING RESULT"/>
    <d v="2024-09-20T00:00:00"/>
    <m/>
    <s v="CIBI"/>
    <s v="R1A"/>
    <m/>
    <n v="242940245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0"/>
    <n v="1"/>
    <n v="1"/>
    <n v="0"/>
    <n v="0"/>
    <n v="0"/>
    <n v="1"/>
    <n v="1"/>
    <n v="0"/>
    <n v="0"/>
    <n v="0"/>
    <n v="0"/>
    <n v="0"/>
    <m/>
    <x v="5"/>
  </r>
  <r>
    <x v="0"/>
    <s v="OTHERS"/>
    <s v="PAST DUE"/>
    <s v="Oct"/>
    <x v="28"/>
    <x v="34"/>
    <d v="2024-10-18T00:00:00"/>
    <n v="10"/>
    <s v=""/>
    <s v="MARIA PLATON"/>
    <n v="0"/>
    <x v="7"/>
    <s v="CLARK -VXP0141"/>
    <x v="0"/>
    <s v="ACCOUNT ASSOCIATE"/>
    <x v="0"/>
    <x v="43"/>
    <x v="6"/>
    <x v="39"/>
    <x v="903"/>
    <x v="704"/>
    <x v="834"/>
    <s v="CABILES"/>
    <d v="2001-08-24T00:00:00"/>
    <n v="9532706108"/>
    <s v="ailenemanese24@gmail.com"/>
    <s v="NO"/>
    <s v="FOR APPOINTMENT - CBR 10.12; 10/15 NPU 3x"/>
    <m/>
    <m/>
    <m/>
    <m/>
    <s v="NEGATIVE"/>
    <m/>
    <m/>
    <s v="COMPLETE"/>
    <s v="FIT TO WORK"/>
    <s v="ENDORSED"/>
    <s v="PENDING RESULT"/>
    <d v="2024-09-20T00:00:00"/>
    <m/>
    <s v="CIBI"/>
    <s v="R1A"/>
    <m/>
    <n v="247938168"/>
    <m/>
    <m/>
    <m/>
    <s v="MDF"/>
    <m/>
    <n v="121314553396"/>
    <s v="DIGITAL TIN ID"/>
    <m/>
    <n v="64052180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0"/>
    <n v="1"/>
    <n v="1"/>
    <n v="1"/>
    <n v="1"/>
    <n v="0"/>
    <n v="0"/>
    <n v="0"/>
    <n v="0"/>
    <n v="0"/>
    <m/>
    <x v="2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4"/>
    <x v="705"/>
    <x v="835"/>
    <s v="CHUA"/>
    <d v="2000-08-11T00:00:00"/>
    <n v="9552369612"/>
    <s v="menesesy934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09-20T00:00:00"/>
    <m/>
    <s v="CIBI"/>
    <s v="PERSONAL RECORD"/>
    <m/>
    <n v="3508878922"/>
    <s v="MDR"/>
    <m/>
    <n v="72023542480"/>
    <s v="MDF"/>
    <m/>
    <n v="121349768158"/>
    <s v="DIGITAL TIN ID"/>
    <m/>
    <n v="659508829"/>
    <s v="N/A"/>
    <s v="N/A"/>
    <s v="N/A"/>
    <s v="N/A"/>
    <s v="N/A"/>
    <s v="N/A"/>
    <m/>
    <m/>
    <m/>
    <s v="YES"/>
    <s v="N/A"/>
    <s v="Y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5"/>
    <x v="706"/>
    <x v="836"/>
    <s v="LOCABERTE"/>
    <d v="2001-02-06T00:00:00"/>
    <n v="9230225096"/>
    <s v="celmoulic@gmail.com"/>
    <s v="YES"/>
    <s v="ORIGINAL NBI CLEARANCE SUBMITTED"/>
    <d v="2025-09-25T00:00:00"/>
    <d v="2024-10-04T00:00:00"/>
    <m/>
    <m/>
    <s v="NEGATIVE"/>
    <m/>
    <m/>
    <s v="COMPLETE"/>
    <s v="FIT TO WORK"/>
    <s v="ENDORSED"/>
    <s v="PENDING RESULT"/>
    <d v="2024-09-20T00:00:00"/>
    <m/>
    <s v="CIBI"/>
    <s v="E - FORM"/>
    <m/>
    <n v="247793921"/>
    <s v="ID"/>
    <m/>
    <n v="72510641362"/>
    <s v="PAGIBIG LOYALTY CARD"/>
    <m/>
    <n v="121322822382"/>
    <s v="TIN VERIFICATION SLIP"/>
    <m/>
    <n v="643753807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6"/>
    <x v="571"/>
    <x v="20"/>
    <s v="REYES"/>
    <d v="1984-09-24T00:00:00"/>
    <n v="9366036246"/>
    <s v="jayoliva@gmail.com"/>
    <s v="YES"/>
    <s v="ORIGINAL NBI CLEARANCE SUBMITTED"/>
    <d v="2024-12-04T00:00:00"/>
    <d v="2023-12-13T00:00:00"/>
    <m/>
    <m/>
    <s v="NEGATIVE"/>
    <m/>
    <m/>
    <s v="COMPLETE"/>
    <s v="FIT TO WORK"/>
    <s v="ENDORSED"/>
    <s v="PENDING RESULT"/>
    <d v="2024-09-20T00:00:00"/>
    <m/>
    <s v="CIBI"/>
    <s v="SS VERIFICATION SLIP"/>
    <m/>
    <n v="3396118878"/>
    <s v="MDR"/>
    <m/>
    <n v="70507767425"/>
    <s v="MP2"/>
    <m/>
    <n v="121079471699"/>
    <s v="TIN VERIFICATION SLIP"/>
    <m/>
    <n v="42233082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7"/>
    <x v="46"/>
    <x v="837"/>
    <s v="VILLANUEVA"/>
    <d v="2000-01-16T00:00:00"/>
    <n v="9066803173"/>
    <s v="apple16pineda@gmail.com"/>
    <s v="YES"/>
    <s v="ORIGINAL NBI CLEARANCE SUBMITTED"/>
    <d v="2025-05-10T00:00:00"/>
    <d v="2024-05-23T00:00:00"/>
    <m/>
    <m/>
    <s v="NEGATIVE"/>
    <m/>
    <m/>
    <s v="COMPLETE"/>
    <s v="FIT TO WORK"/>
    <s v="ENDORSED"/>
    <s v="PENDING RESULT"/>
    <d v="2024-09-20T00:00:00"/>
    <m/>
    <s v="CIBI"/>
    <s v="E - FORM"/>
    <m/>
    <n v="3477153105"/>
    <s v="MDR"/>
    <m/>
    <n v="70511247010"/>
    <s v="MDF"/>
    <m/>
    <n v="121230327953"/>
    <s v="TIN ID"/>
    <m/>
    <n v="3478449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8"/>
    <x v="386"/>
    <x v="838"/>
    <s v="GHOL"/>
    <d v="2002-02-16T00:00:00"/>
    <n v="9853113893"/>
    <s v="febbiejoygholroman@gmail.com"/>
    <s v="YES"/>
    <s v="ORIGINAL NBI CLEARANCE SUBMITTED"/>
    <d v="2025-10-01T00:00:00"/>
    <d v="2024-10-15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89209"/>
    <s v="ID"/>
    <m/>
    <s v="17-252410517-4"/>
    <s v="MDF"/>
    <m/>
    <n v="121352191788"/>
    <s v="DIGITAL TIN ID"/>
    <m/>
    <s v="660-059-338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09"/>
    <x v="707"/>
    <x v="839"/>
    <s v="CALBANG"/>
    <d v="2004-09-22T00:00:00"/>
    <n v="9708245731"/>
    <s v="siahranicoletanglao22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9-20T00:00:00"/>
    <m/>
    <s v="CIBI"/>
    <s v="SS NUMBER SLIP"/>
    <m/>
    <n v="247959493"/>
    <s v="ID"/>
    <m/>
    <n v="72528745378"/>
    <s v="MDF"/>
    <m/>
    <n v="121310410342"/>
    <s v="TIN ID"/>
    <m/>
    <n v="631974585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10"/>
    <x v="708"/>
    <x v="840"/>
    <s v="AGARAN"/>
    <d v="2001-10-25T00:00:00"/>
    <n v="9611913482"/>
    <s v="yvannetobias25@gmail.com"/>
    <s v="YES"/>
    <s v="ORIGINAL NBI CLEARANCE SUBMITTED"/>
    <d v="2025-08-01T00:00:00"/>
    <d v="2024-08-01T00:00:00"/>
    <m/>
    <m/>
    <s v="NEGATIVE"/>
    <m/>
    <m/>
    <s v="COMPLETE"/>
    <s v="FIT TO WORK"/>
    <s v="ENDORSED"/>
    <s v="PENDING RESULT"/>
    <d v="2024-09-20T00:00:00"/>
    <m/>
    <s v="CIBI"/>
    <s v="E - FORM"/>
    <m/>
    <n v="252755093"/>
    <s v="ID"/>
    <m/>
    <n v="210259626476"/>
    <s v="MDF"/>
    <m/>
    <n v="121351352712"/>
    <s v="1904 FORM"/>
    <m/>
    <n v="65917588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39"/>
    <x v="911"/>
    <x v="709"/>
    <x v="841"/>
    <s v="BASA"/>
    <d v="2002-07-02T00:00:00"/>
    <n v="9062485580"/>
    <s v="harmonixbelaire@gmail.com"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09-20T00:00:00"/>
    <m/>
    <s v="CIBI"/>
    <s v="PERSONAL RECORD"/>
    <m/>
    <n v="246720364"/>
    <s v="ID"/>
    <m/>
    <n v="12510381570"/>
    <s v="MDF"/>
    <m/>
    <n v="121306694497"/>
    <s v="ORUS"/>
    <m/>
    <n v="6159007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0"/>
    <x v="7"/>
    <s v="CLARK -VXP0141"/>
    <x v="0"/>
    <s v="ACCOUNT ASSOCIATE"/>
    <x v="0"/>
    <x v="43"/>
    <x v="6"/>
    <x v="39"/>
    <x v="912"/>
    <x v="710"/>
    <x v="842"/>
    <s v="PRAGATOS"/>
    <d v="2002-09-18T00:00:00"/>
    <n v="9055596258"/>
    <s v="cubelo09.nayr@gmail.com"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9-20T00:00:00"/>
    <m/>
    <s v="CIBI"/>
    <s v="ONLINE STATIC"/>
    <m/>
    <n v="250233012"/>
    <s v="ID"/>
    <m/>
    <n v="70263088350"/>
    <m/>
    <m/>
    <m/>
    <s v="ORUS"/>
    <m/>
    <n v="658565672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0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13"/>
    <x v="711"/>
    <x v="843"/>
    <s v="PERIA"/>
    <d v="1996-09-22T00:00:00"/>
    <n v="9186081225"/>
    <s v="jamespatrick.agabao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9-20T00:00:00"/>
    <m/>
    <s v="CIBI"/>
    <s v="ONLINE STATIC"/>
    <m/>
    <n v="240696287"/>
    <s v="ID"/>
    <m/>
    <n v="72517095134"/>
    <s v="MDF"/>
    <m/>
    <s v="1212-5196-3652"/>
    <s v="TIN ID"/>
    <m/>
    <n v="35943493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14"/>
    <x v="712"/>
    <x v="844"/>
    <s v="-"/>
    <d v="1999-08-05T00:00:00"/>
    <n v="9558371094"/>
    <s v="jonalynballesteros50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09-20T00:00:00"/>
    <m/>
    <s v="CIBI"/>
    <s v="R1A"/>
    <m/>
    <n v="249262544"/>
    <s v="ID"/>
    <m/>
    <n v="72536848372"/>
    <s v="MDF"/>
    <m/>
    <n v="121316737733"/>
    <s v="DIGITAL TIN ID"/>
    <m/>
    <n v="661815649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15"/>
    <x v="713"/>
    <x v="845"/>
    <s v="AGLIAM"/>
    <d v="2000-04-11T00:00:00"/>
    <n v="9672504012"/>
    <s v="joyprincesscacho23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20T00:00:00"/>
    <m/>
    <s v="CIBI"/>
    <s v="PERSONAL RECORD"/>
    <m/>
    <n v="252434026"/>
    <s v="ID"/>
    <m/>
    <s v="06-250413191-8"/>
    <s v="MDF"/>
    <m/>
    <s v="1213-5115-7648"/>
    <s v="1904 FORM"/>
    <m/>
    <n v="659104764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16"/>
    <x v="714"/>
    <x v="846"/>
    <s v="VALERO"/>
    <d v="1994-05-14T00:00:00"/>
    <n v="9430700496"/>
    <s v="indicaaudrey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9-20T00:00:00"/>
    <m/>
    <s v="CIBI"/>
    <s v="E-4"/>
    <m/>
    <s v="34-5019769-6"/>
    <s v="ID"/>
    <m/>
    <n v="212505810233"/>
    <s v="HDMF TRANSACTION CARD"/>
    <m/>
    <n v="121155208876"/>
    <s v="TIN ID"/>
    <m/>
    <n v="7132499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17"/>
    <x v="307"/>
    <x v="847"/>
    <s v="DE GUZMAN"/>
    <d v="2002-06-25T00:00:00"/>
    <n v="9957838112"/>
    <s v="marsdavid53@gmail.com"/>
    <s v="YES"/>
    <s v="ORIGINAL NBI CLEARANCE SUBMITTED"/>
    <d v="2025-09-13T00:00:00"/>
    <d v="2024-09-30T00:00:00"/>
    <m/>
    <m/>
    <s v="NEGATIVE"/>
    <m/>
    <m/>
    <s v="COMPLETE"/>
    <s v="FIT TO WORK"/>
    <s v="ENDORSED"/>
    <s v="PENDING RESULT"/>
    <d v="2024-09-20T00:00:00"/>
    <m/>
    <s v="CIBI"/>
    <s v="PERSONAL RECORD"/>
    <m/>
    <n v="253163794"/>
    <s v="MDR"/>
    <m/>
    <n v="52515471162"/>
    <s v="MDF"/>
    <m/>
    <n v="121342948180"/>
    <s v="DIGITAL TIN ID"/>
    <m/>
    <n v="65844480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18"/>
    <x v="557"/>
    <x v="848"/>
    <s v="VALENZUELA"/>
    <d v="2001-12-22T00:00:00"/>
    <n v="9662860771"/>
    <s v="macristinagalang1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9-20T00:00:00"/>
    <m/>
    <s v="CIBI"/>
    <s v="E - FORM"/>
    <m/>
    <n v="3534061350"/>
    <s v="ID"/>
    <m/>
    <n v="210258519102"/>
    <s v="MDF"/>
    <m/>
    <s v="1213-4877-5007"/>
    <s v="DIGITAL TIN ID"/>
    <m/>
    <n v="65796029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19"/>
    <x v="86"/>
    <x v="849"/>
    <s v="SIGUA"/>
    <d v="2003-01-08T00:00:00"/>
    <n v="9355653516"/>
    <s v="hirzamaesiguanavarro@gmail.com"/>
    <s v="YES"/>
    <s v="ORIGINAL NBI CLEARANCE SUBMITTED"/>
    <d v="2025-06-28T00:00:00"/>
    <d v="2024-07-09T00:00:00"/>
    <m/>
    <m/>
    <s v="NEGATIVE"/>
    <m/>
    <m/>
    <s v="COMPLETE"/>
    <s v="FIT TO WORK"/>
    <s v="ENDORSED"/>
    <s v="PENDING RESULT"/>
    <d v="2024-09-20T00:00:00"/>
    <m/>
    <s v="CIBI"/>
    <s v="SS NUMBER SLIP"/>
    <m/>
    <n v="3519947004"/>
    <s v="ID"/>
    <m/>
    <n v="72528452710"/>
    <s v="MDF"/>
    <m/>
    <n v="121298468181"/>
    <s v="TIN ID"/>
    <m/>
    <n v="61004834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20"/>
    <x v="281"/>
    <x v="850"/>
    <s v="NACU"/>
    <d v="2002-01-06T00:00:00"/>
    <n v="9989305527"/>
    <s v="elcidronquillo69@gmail.com"/>
    <s v="YES"/>
    <s v="ORIGINAL NBI CLEARANCE SUBMITTED"/>
    <d v="2025-01-26T00:00:00"/>
    <d v="2024-02-07T00:00:00"/>
    <m/>
    <m/>
    <s v="NEGATIVE"/>
    <m/>
    <m/>
    <s v="COMPLETE"/>
    <s v="FIT TO WORK"/>
    <s v="ENDORSED"/>
    <s v="PENDING RESULT"/>
    <d v="2024-09-20T00:00:00"/>
    <m/>
    <s v="CIBI"/>
    <s v="SS NUMBER SLIP"/>
    <m/>
    <n v="253177227"/>
    <s v="ID"/>
    <m/>
    <n v="70262645183"/>
    <s v="MDF"/>
    <m/>
    <n v="121350784644"/>
    <s v="DIGITAL TIN ID"/>
    <m/>
    <n v="65870962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91"/>
    <x v="1"/>
    <s v="ACCOUNT ASSOCIATE"/>
    <x v="0"/>
    <x v="44"/>
    <x v="7"/>
    <x v="39"/>
    <x v="921"/>
    <x v="715"/>
    <x v="851"/>
    <s v="DYCHITAN"/>
    <d v="1988-03-16T00:00:00"/>
    <n v="9196815254"/>
    <s v="songcoshiella16@gmail.com"/>
    <s v="NO"/>
    <s v="SEPT 30 APPOINTMENT"/>
    <m/>
    <m/>
    <m/>
    <m/>
    <s v="NEGATIVE"/>
    <m/>
    <m/>
    <s v="COMPLETE"/>
    <s v="FIT TO WORK"/>
    <s v="ENDORSED"/>
    <s v="PENDING RESULT"/>
    <d v="2024-09-20T00:00:00"/>
    <m/>
    <s v="CIBI"/>
    <s v="E - FORM"/>
    <m/>
    <n v="224798648"/>
    <s v="ID"/>
    <m/>
    <n v="70254434238"/>
    <s v="MDF"/>
    <m/>
    <n v="121184418990"/>
    <s v="TIN VERIFICATION SLIP"/>
    <m/>
    <n v="50383770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s v="TRANSMITTED - 10.28.2024 - JILL"/>
    <m/>
    <n v="1"/>
    <n v="0"/>
    <n v="1"/>
    <n v="1"/>
    <n v="1"/>
    <n v="1"/>
    <n v="1"/>
    <n v="1"/>
    <n v="1"/>
    <n v="1"/>
    <n v="1"/>
    <n v="0"/>
    <n v="1"/>
    <n v="1"/>
    <n v="1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22"/>
    <x v="716"/>
    <x v="493"/>
    <s v="PALACIO"/>
    <d v="1999-08-29T00:00:00"/>
    <n v="9389728360"/>
    <s v="intentaguinin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9-20T00:00:00"/>
    <m/>
    <s v="CIBI"/>
    <s v="E- FORM"/>
    <m/>
    <n v="250252527"/>
    <s v="MDR"/>
    <m/>
    <n v="210258390045"/>
    <s v="MDF"/>
    <m/>
    <n v="121330519887"/>
    <s v="1904 FORM"/>
    <m/>
    <n v="63660109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23"/>
    <x v="717"/>
    <x v="852"/>
    <s v="BARRI"/>
    <d v="1982-07-20T00:00:00"/>
    <n v="9293875292"/>
    <s v="joelwolfe0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20T00:00:00"/>
    <m/>
    <s v="CIBI"/>
    <s v="E - FORM"/>
    <m/>
    <n v="220189727"/>
    <s v="ID"/>
    <m/>
    <n v="30509029977"/>
    <s v="MDF"/>
    <m/>
    <n v="121016809037"/>
    <s v="TIN ID"/>
    <m/>
    <n v="22897971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39"/>
    <x v="924"/>
    <x v="718"/>
    <x v="853"/>
    <s v="LABORTE"/>
    <d v="2001-08-11T00:00:00"/>
    <n v="9666582534"/>
    <s v="zyrindolz@yahoo.com"/>
    <s v="YES"/>
    <s v="ORIGINAL NBI CLEARANCE SUBMITTED"/>
    <d v="2025-06-11T00:00:00"/>
    <d v="2024-06-11T00:00:00"/>
    <m/>
    <m/>
    <s v="NEGATIVE"/>
    <m/>
    <m/>
    <s v="COMPLETE"/>
    <s v="FIT TO WORK"/>
    <s v="ENDORSED"/>
    <s v="PENDING RESULT"/>
    <d v="2024-09-20T00:00:00"/>
    <m/>
    <s v="CIBI"/>
    <s v="E1/E6"/>
    <m/>
    <s v="35-0495653-4"/>
    <s v="MDR"/>
    <m/>
    <s v="07-026204576-3"/>
    <s v="MDF"/>
    <m/>
    <s v="1212-8269-9080"/>
    <s v="ORUS"/>
    <s v="FOR PRINTING"/>
    <n v="651659638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25"/>
    <x v="719"/>
    <x v="854"/>
    <s v="SALAR"/>
    <d v="2001-09-28T00:00:00"/>
    <n v="9461252259"/>
    <s v="RUJEANSALARALTEJAR@GMAIL.COM"/>
    <s v="YES"/>
    <s v="ORIGINAL NBI CLEARANCE SUBMITTED"/>
    <d v="2025-08-29T00:00:00"/>
    <d v="2024-08-29T00:00:00"/>
    <m/>
    <m/>
    <s v="NEGATIVE"/>
    <m/>
    <m/>
    <s v="COMPLETE"/>
    <s v="FIT TO WORK"/>
    <s v="ENDORSED"/>
    <s v="PENDING RESULT"/>
    <d v="2024-09-20T00:00:00"/>
    <m/>
    <s v="CIBI"/>
    <s v="SS NUMBER SLIP"/>
    <m/>
    <n v="649562941"/>
    <s v="ID"/>
    <m/>
    <n v="132517385984"/>
    <s v="MDF"/>
    <m/>
    <n v="121349878906"/>
    <s v="TIN ID"/>
    <m/>
    <n v="656498311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26"/>
    <x v="720"/>
    <x v="855"/>
    <s v="EUSANTOS"/>
    <d v="1991-11-12T00:00:00"/>
    <n v="9455941226"/>
    <s v="SAJIKH.1112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9-20T00:00:00"/>
    <m/>
    <s v="CIBI"/>
    <s v="E-4"/>
    <m/>
    <s v="34-1978455-8"/>
    <s v="ID"/>
    <m/>
    <n v="70507401455"/>
    <s v="PAGIBIG LOYALTY CARD"/>
    <m/>
    <n v="121028867032"/>
    <s v="ORUS ONLINE"/>
    <m/>
    <s v="290-521-02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27"/>
    <x v="721"/>
    <x v="856"/>
    <s v="SANTIAGO"/>
    <d v="2001-12-24T00:00:00"/>
    <n v="9692927351"/>
    <s v="BALILO.TINEMAE@GMAIL"/>
    <s v="YES"/>
    <s v="ORIGINAL NBI CLEARANCE SUBMITTED"/>
    <d v="2025-07-10T00:00:00"/>
    <d v="2024-07-22T00:00:00"/>
    <m/>
    <m/>
    <s v="NEGATIVE"/>
    <m/>
    <m/>
    <s v="COMPLETE"/>
    <s v="FIT TO WORK"/>
    <s v="ENDORSED"/>
    <s v="PENDING RESULT"/>
    <d v="2024-09-20T00:00:00"/>
    <m/>
    <s v="CIBI"/>
    <s v="ONLINE STATIC"/>
    <m/>
    <n v="252561232"/>
    <s v="ID"/>
    <m/>
    <n v="70262984247"/>
    <s v="MDF"/>
    <m/>
    <n v="12134636535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28"/>
    <x v="722"/>
    <x v="857"/>
    <s v="GUINTO"/>
    <d v="2001-07-23T00:00:00"/>
    <n v="9556590418"/>
    <s v="CMARIAANALIZA@GMAIL.COM"/>
    <s v="YES"/>
    <s v="ORIGINAL NBI CLEARANCE SUBMITTED"/>
    <d v="2025-05-31T00:00:00"/>
    <d v="2024-05-31T00:00:00"/>
    <m/>
    <m/>
    <s v="NEGATIVE"/>
    <m/>
    <m/>
    <s v="COMPLETE"/>
    <s v="FIT TO WORK"/>
    <s v="ENDORSED"/>
    <s v="PENDING RESULT"/>
    <d v="2024-09-20T00:00:00"/>
    <m/>
    <s v="CIBI"/>
    <s v="ONLINE STATIC"/>
    <m/>
    <n v="3491567777"/>
    <m/>
    <m/>
    <m/>
    <s v="MDF"/>
    <m/>
    <n v="121266758051"/>
    <s v="ID"/>
    <m/>
    <n v="359702645"/>
    <s v="N/A"/>
    <s v="N/A"/>
    <s v="N/A"/>
    <s v="N/A"/>
    <s v="N/A"/>
    <s v="N/A"/>
    <m/>
    <m/>
    <m/>
    <s v="N/A"/>
    <s v="YES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1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29"/>
    <x v="307"/>
    <x v="858"/>
    <s v="BANTIGUE"/>
    <d v="2006-01-18T00:00:00"/>
    <n v="9764571239"/>
    <s v="SEANDAVID0618@GMAIL.COM"/>
    <s v="YES"/>
    <s v="ORIGINAL NBI CLEARANCE SUBMITTED"/>
    <d v="2025-07-30T00:00:00"/>
    <d v="2024-09-17T00:00:00"/>
    <m/>
    <m/>
    <s v="NEGATIVE"/>
    <m/>
    <m/>
    <s v="COMPLETE"/>
    <s v="FIT TO WORK"/>
    <s v="ENDORSED"/>
    <s v="PENDING RESULT"/>
    <d v="2024-09-20T00:00:00"/>
    <m/>
    <s v="CIBI"/>
    <s v="PERSONAL RECORD"/>
    <m/>
    <n v="252674860"/>
    <m/>
    <m/>
    <m/>
    <s v="MDF"/>
    <m/>
    <n v="121346681494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1"/>
    <n v="0"/>
    <n v="1"/>
    <n v="1"/>
    <n v="0"/>
    <n v="0"/>
    <n v="0"/>
    <n v="0"/>
    <n v="0"/>
    <m/>
    <x v="2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30"/>
    <x v="723"/>
    <x v="859"/>
    <s v="FERNANDEZ"/>
    <d v="1998-12-18T00:00:00"/>
    <n v="9509867969"/>
    <s v="MUGGLESHP@GMAIL.COM"/>
    <s v="YES"/>
    <s v="ORIGINAL NBI CLEARANCE SUBMITTED"/>
    <d v="2025-09-23T00:00:00"/>
    <d v="2024-10-07T00:00:00"/>
    <m/>
    <m/>
    <s v="NEGATIVE"/>
    <m/>
    <m/>
    <s v="COMPLETE"/>
    <s v="FIT TO WORK"/>
    <s v="COMPLETE"/>
    <s v="FINAL REPORT"/>
    <d v="2024-09-20T00:00:00"/>
    <d v="2024-09-26T00:00:00"/>
    <s v="CIBI"/>
    <s v="PERSONAL RECORD"/>
    <m/>
    <n v="3458715960"/>
    <s v="ID"/>
    <m/>
    <n v="70510571930"/>
    <s v="MDF"/>
    <m/>
    <n v="121169265661"/>
    <s v="TIN ID"/>
    <m/>
    <n v="32812190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31"/>
    <x v="148"/>
    <x v="860"/>
    <s v="CLEMENS"/>
    <d v="2000-07-20T00:00:00"/>
    <n v="9670183439"/>
    <s v="DELAROSARENREN0020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s v="PERSONAL RECORD"/>
    <m/>
    <n v="3487111001"/>
    <m/>
    <m/>
    <m/>
    <m/>
    <s v="INVALID PROOF"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x v="4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32"/>
    <x v="724"/>
    <x v="861"/>
    <s v="LUMATAC"/>
    <d v="2001-11-06T00:00:00"/>
    <n v="9505068844"/>
    <s v="NOVAEUSEBIO3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9-20T00:00:00"/>
    <m/>
    <s v="CIBI"/>
    <s v="SS NUMBER SLIP"/>
    <m/>
    <n v="253205801"/>
    <s v="ID"/>
    <m/>
    <n v="70263096078"/>
    <s v="MDF"/>
    <m/>
    <n v="121350928559"/>
    <s v="TIN ID"/>
    <m/>
    <n v="383991595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33"/>
    <x v="228"/>
    <x v="862"/>
    <s v="BAYTING"/>
    <d v="1996-04-28T00:00:00"/>
    <n v="9302937663"/>
    <s v="JAYPEEVILLANUEVA83@GMAIL.COM"/>
    <s v="NO"/>
    <s v="SEPT 23 APPOINTMENT"/>
    <m/>
    <m/>
    <m/>
    <m/>
    <s v="NEGATIVE"/>
    <m/>
    <m/>
    <s v="COMPLETE"/>
    <s v="FIT TO WORK"/>
    <s v="ENDORSED"/>
    <s v="PENDING RESULT"/>
    <d v="2024-09-20T00:00:00"/>
    <m/>
    <s v="CIBI"/>
    <m/>
    <s v="NAME DISCREP | NO MIDDLE NAME ON SSS"/>
    <n v="247745160"/>
    <s v="MDR"/>
    <m/>
    <n v="72020495104"/>
    <s v="MDF"/>
    <m/>
    <n v="121308999427"/>
    <s v="TIN ID"/>
    <m/>
    <n v="39679358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0"/>
    <n v="1"/>
    <n v="1"/>
    <n v="1"/>
    <n v="1"/>
    <n v="1"/>
    <n v="0"/>
    <n v="0"/>
    <n v="0"/>
    <n v="0"/>
    <n v="0"/>
    <m/>
    <x v="2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34"/>
    <x v="208"/>
    <x v="447"/>
    <s v="SANTOS"/>
    <d v="2003-04-25T00:00:00"/>
    <n v="9473695554"/>
    <s v="SHANEGONZALESSANTOS@GMAIL.COM"/>
    <s v="YES"/>
    <s v="ORIGINAL NBI CLEARANCE SUBMITTED"/>
    <d v="2025-08-01T00:00:00"/>
    <d v="2024-08-15T00:00:00"/>
    <m/>
    <m/>
    <s v="NEGATIVE"/>
    <m/>
    <m/>
    <s v="COMPLETE"/>
    <s v="FIT TO WORK"/>
    <s v="ENDORSED"/>
    <s v="PENDING RESULT"/>
    <d v="2024-09-20T00:00:00"/>
    <m/>
    <s v="CIBI"/>
    <s v="PERSONAL RECORD"/>
    <m/>
    <n v="252371820"/>
    <s v="ID"/>
    <m/>
    <n v="70262963355"/>
    <s v="MDF"/>
    <m/>
    <n v="121344955728"/>
    <s v="TIN ID"/>
    <m/>
    <n v="6592683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35"/>
    <x v="725"/>
    <x v="863"/>
    <s v="LUMANLAN"/>
    <d v="1997-04-15T00:00:00"/>
    <n v="9751796929"/>
    <s v="DANIELLELUMANLAN15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s v="SS NUMBER SLIP"/>
    <m/>
    <n v="3456749080"/>
    <s v="ID"/>
    <m/>
    <n v="72507620788"/>
    <s v="MDF"/>
    <m/>
    <n v="121163389174"/>
    <s v="E TIN"/>
    <m/>
    <n v="32785613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36"/>
    <x v="675"/>
    <x v="864"/>
    <s v="DE RAMOS"/>
    <d v="2002-09-25T00:00:00"/>
    <n v="9690412840"/>
    <s v="XYDE.GUINGON@GMAIL.COM"/>
    <s v="YES"/>
    <s v="ORIGINAL NBI CLEARANCE SUBMITTED"/>
    <d v="2025-09-13T00:00:00"/>
    <d v="2024-09-13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36087"/>
    <s v="ID"/>
    <m/>
    <n v="212527493479"/>
    <s v="MDF"/>
    <m/>
    <n v="121340390813"/>
    <s v="DIGITAL TIN ID"/>
    <m/>
    <n v="6590609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37"/>
    <x v="379"/>
    <x v="865"/>
    <s v="OGABAR"/>
    <d v="2002-01-30T00:00:00"/>
    <n v="9973091363"/>
    <s v="AYRASEYNJIMENZ@GMAIL.COM"/>
    <s v="YES"/>
    <s v="ORIGINAL NBI CLEARANCE SUBMITTED"/>
    <d v="2025-01-22T00:00:00"/>
    <d v="2024-02-05T00:00:00"/>
    <m/>
    <m/>
    <s v="NEGATIVE"/>
    <m/>
    <m/>
    <s v="COMPLETE"/>
    <s v="FIT TO WORK"/>
    <s v="ENDORSED"/>
    <s v="PENDING RESULT"/>
    <d v="2024-09-20T00:00:00"/>
    <m/>
    <s v="CIBI"/>
    <s v="PERSONAL RECORD"/>
    <m/>
    <n v="251470405"/>
    <s v="MDR"/>
    <m/>
    <n v="212517292971"/>
    <s v="MDF"/>
    <m/>
    <n v="121340224580"/>
    <s v="TIN ID"/>
    <m/>
    <n v="60699218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38"/>
    <x v="331"/>
    <x v="866"/>
    <s v="GARCIA"/>
    <d v="2005-11-21T00:00:00"/>
    <n v="9936776354"/>
    <s v="LACSONCTAL2112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09-20T00:00:00"/>
    <m/>
    <s v="CIBI"/>
    <s v="PERSONAL RECORD"/>
    <m/>
    <n v="250447507"/>
    <s v="ID"/>
    <m/>
    <n v="72542985055"/>
    <s v="MDF"/>
    <m/>
    <n v="121350918124"/>
    <s v="DIGITAL TIN ID"/>
    <m/>
    <n v="6559857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39"/>
    <x v="174"/>
    <x v="867"/>
    <s v="EDAÑOL"/>
    <d v="2005-02-25T00:00:00"/>
    <n v="9682763158"/>
    <s v="DEEVENCHYLOPEZ4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57859"/>
    <m/>
    <m/>
    <m/>
    <s v="MDF"/>
    <m/>
    <n v="121351353008"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1"/>
    <n v="0"/>
    <n v="1"/>
    <n v="1"/>
    <n v="0"/>
    <n v="0"/>
    <n v="0"/>
    <n v="0"/>
    <n v="0"/>
    <m/>
    <x v="2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40"/>
    <x v="726"/>
    <x v="868"/>
    <s v="ESTOYA"/>
    <d v="2000-03-10T00:00:00"/>
    <n v="9294744705"/>
    <s v="REYMARTLUBO29@GMAIL.COM"/>
    <s v="YES"/>
    <s v="ORIGINAL NBI CLEARANCE SUBMITTED"/>
    <d v="2005-09-20T00:00:00"/>
    <d v="2024-10-10T00:00:00"/>
    <m/>
    <m/>
    <s v="NEGATIVE"/>
    <m/>
    <m/>
    <s v="COMPLETE"/>
    <s v="FIT TO WORK"/>
    <s v="ENDORSED"/>
    <s v="PENDING RESULT"/>
    <d v="2024-09-20T00:00:00"/>
    <m/>
    <s v="CIBI"/>
    <s v="PERSONAL RECORD"/>
    <m/>
    <n v="443891520"/>
    <s v="ID"/>
    <m/>
    <n v="102542825003"/>
    <s v="MDF"/>
    <m/>
    <n v="121304269389"/>
    <s v="TIN ID"/>
    <m/>
    <n v="618610009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41"/>
    <x v="523"/>
    <x v="869"/>
    <s v="MANIEGO"/>
    <s v="01\20\2005"/>
    <n v="9480998847"/>
    <s v="JACKIELOUMEDINA2005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0"/>
    <n v="0"/>
    <n v="0"/>
    <n v="0"/>
    <n v="1"/>
    <n v="1"/>
    <n v="0"/>
    <n v="0"/>
    <n v="0"/>
    <n v="0"/>
    <n v="0"/>
    <m/>
    <x v="5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42"/>
    <x v="727"/>
    <x v="870"/>
    <s v="NAVARRO"/>
    <d v="1999-05-08T00:00:00"/>
    <n v="9362264318"/>
    <s v="ABILAINENNGITNGIT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09-20T00:00:00"/>
    <m/>
    <s v="CIBI"/>
    <s v="ONLINE STATIC"/>
    <m/>
    <n v="246024633"/>
    <s v="ID"/>
    <m/>
    <n v="7025953268"/>
    <s v="MDF"/>
    <m/>
    <n v="121253634805"/>
    <s v="TIN ID"/>
    <m/>
    <n v="60911007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43"/>
    <x v="728"/>
    <x v="871"/>
    <s v="ARIOLA"/>
    <d v="2000-12-02T00:00:00"/>
    <n v="9935772573"/>
    <s v="KATLEENMAEARIOLAOGAYON@GMAIL.COM"/>
    <s v="YES"/>
    <s v="ORIGINAL NBI CLEARANCE SUBMITTED"/>
    <d v="2025-09-17T00:00:00"/>
    <d v="2024-10-08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23058"/>
    <s v="ID"/>
    <m/>
    <n v="70263098372"/>
    <s v="MDF"/>
    <m/>
    <s v="1213-5150-7663"/>
    <s v="DIGITAL TIN ID"/>
    <m/>
    <n v="66159667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44"/>
    <x v="729"/>
    <x v="872"/>
    <s v="DELA ROSA"/>
    <d v="2001-02-24T00:00:00"/>
    <n v="9279308422"/>
    <s v="MEGDELAROSA24@GMAIL.COM"/>
    <s v="YES"/>
    <s v="ORIGINAL NBI CLEARANCE SUBMITTED"/>
    <d v="2025-07-04T00:00:00"/>
    <d v="2024-07-04T00:00:00"/>
    <m/>
    <m/>
    <s v="NEGATIVE"/>
    <m/>
    <m/>
    <s v="COMPLETE"/>
    <s v="FIT TO WORK"/>
    <s v="ENDORSED"/>
    <s v="PENDING RESULT"/>
    <d v="2024-09-20T00:00:00"/>
    <m/>
    <s v="CIBI"/>
    <s v="SS NUMBER SLIP"/>
    <m/>
    <s v="02-5320366-7"/>
    <s v="MDR"/>
    <m/>
    <s v="21-252139907-1"/>
    <s v="MDF"/>
    <m/>
    <s v="1213-5103-5208"/>
    <s v="1904 FORM"/>
    <m/>
    <n v="659059228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45"/>
    <x v="730"/>
    <x v="873"/>
    <s v="SUING"/>
    <d v="1994-12-23T00:00:00"/>
    <n v="9393510111"/>
    <s v="KRISTINEJOYCERAFALLO23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09-20T00:00:00"/>
    <m/>
    <s v="CIBI"/>
    <s v="ONLINE STATIC"/>
    <m/>
    <n v="237594431"/>
    <m/>
    <m/>
    <m/>
    <m/>
    <s v="INVALID PROOF"/>
    <n v="121131600771"/>
    <m/>
    <s v="CAN'T GENERATE"/>
    <n v="509377047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0"/>
    <n v="0"/>
    <n v="1"/>
    <n v="1"/>
    <n v="0"/>
    <n v="0"/>
    <n v="0"/>
    <n v="0"/>
    <n v="0"/>
    <m/>
    <x v="3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5"/>
    <x v="1"/>
    <x v="39"/>
    <x v="946"/>
    <x v="731"/>
    <x v="874"/>
    <s v="ALONZO"/>
    <d v="2002-02-14T00:00:00"/>
    <n v="9273354817"/>
    <s v="PAULALONZOSUMILE@GMAIL.COM"/>
    <s v="YES"/>
    <s v="ORIGINAL NBI CLEARANCE SUBMITTED"/>
    <d v="2025-09-13T00:00:00"/>
    <d v="2024-10-01T00:00:00"/>
    <m/>
    <m/>
    <s v="NEGATIVE"/>
    <m/>
    <m/>
    <s v="COMPLETE"/>
    <s v="FIT TO WORK"/>
    <s v="ENDORSED"/>
    <s v="PENDING RESULT"/>
    <d v="2024-09-20T00:00:00"/>
    <m/>
    <s v="CIBI"/>
    <s v="SS NUMBER SLIP"/>
    <m/>
    <n v="252523238"/>
    <s v="ID"/>
    <m/>
    <n v="725022773648"/>
    <s v="MDF"/>
    <m/>
    <n v="121349654926"/>
    <s v="DIGITAL TIN ID"/>
    <m/>
    <n v="65745476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47"/>
    <x v="732"/>
    <x v="875"/>
    <s v="JAMITO"/>
    <d v="2002-05-12T00:00:00"/>
    <n v="9089897429"/>
    <s v="EMERALDTE122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s v="R1A"/>
    <m/>
    <n v="250979282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x v="4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5"/>
    <x v="1"/>
    <x v="39"/>
    <x v="948"/>
    <x v="733"/>
    <x v="182"/>
    <s v="PINEDA"/>
    <d v="1984-02-06T00:00:00"/>
    <n v="9622696273"/>
    <s v="FRANCISVILLARBA0624@GMAIL COM"/>
    <s v="YES"/>
    <s v="ORIGINAL NBI CLEARANCE SUBMITTED"/>
    <d v="2025-06-26T00:00:00"/>
    <d v="2024-07-09T00:00:00"/>
    <m/>
    <m/>
    <s v="NEGATIVE"/>
    <m/>
    <m/>
    <s v="COMPLETE"/>
    <s v="FIT TO WORK"/>
    <s v="ENDORSED"/>
    <s v="PENDING RESULT"/>
    <d v="2024-09-20T00:00:00"/>
    <m/>
    <s v="CIBI"/>
    <s v="R1A"/>
    <m/>
    <n v="221127157"/>
    <s v="MDR"/>
    <m/>
    <n v="70507143588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0"/>
    <n v="0"/>
    <n v="1"/>
    <n v="1"/>
    <n v="0"/>
    <n v="0"/>
    <n v="0"/>
    <n v="0"/>
    <n v="0"/>
    <m/>
    <x v="2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49"/>
    <x v="734"/>
    <x v="876"/>
    <s v="VILLARUEL"/>
    <d v="2000-05-31T00:00:00"/>
    <n v="9464648400"/>
    <s v="shairalanebandong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09-20T00:00:00"/>
    <m/>
    <s v="CIBI"/>
    <s v="SS NUMBER SLIP"/>
    <m/>
    <n v="249380426"/>
    <s v="MDR"/>
    <m/>
    <n v="50259573375"/>
    <s v="MDF"/>
    <m/>
    <n v="121322929229"/>
    <s v="1904 FORM"/>
    <m/>
    <n v="63650462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6"/>
    <x v="1"/>
    <x v="39"/>
    <x v="950"/>
    <x v="735"/>
    <x v="877"/>
    <s v="BACOLANTA"/>
    <d v="2002-12-24T00:00:00"/>
    <n v="9100460578"/>
    <s v="davemichael122402@gmail.com"/>
    <s v="NO HIT - RECEIPT"/>
    <s v="OCTOBER 22 RELEASE"/>
    <m/>
    <m/>
    <m/>
    <m/>
    <s v="NEGATIVE"/>
    <m/>
    <m/>
    <s v="COMPLETE"/>
    <s v="FIT TO WORK"/>
    <s v="ENDORSED"/>
    <s v="PENDING RESULT"/>
    <d v="2024-09-20T00:00:00"/>
    <m/>
    <s v="CIBI"/>
    <s v="PERSONAL RECORD"/>
    <m/>
    <n v="3510347917"/>
    <s v="ID"/>
    <m/>
    <n v="70260916759"/>
    <s v="MP2"/>
    <m/>
    <n v="121287817281"/>
    <s v="ID"/>
    <m/>
    <n v="510002793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1"/>
    <x v="736"/>
    <x v="878"/>
    <s v="OBINGGAYAN"/>
    <d v="2000-11-02T00:00:00"/>
    <m/>
    <m/>
    <s v="YES"/>
    <s v="ORIGINAL NBI CLEARANCE SUBMITTED"/>
    <d v="2025-08-30T00:00:00"/>
    <d v="2024-08-30T00:00:00"/>
    <m/>
    <m/>
    <s v="NEGATIVE"/>
    <m/>
    <m/>
    <s v="COMPLETE"/>
    <s v="FIT TO WORK"/>
    <s v="ENDORSED"/>
    <s v="PENDING RESULT"/>
    <d v="2024-09-20T00:00:00"/>
    <m/>
    <s v="CIBI"/>
    <s v="E-4 FORM"/>
    <m/>
    <s v="06-4825403-0"/>
    <s v="ID"/>
    <m/>
    <n v="132521447404"/>
    <s v="MDF"/>
    <m/>
    <s v="1213-5130-0180"/>
    <s v="DIGITAL TIN ID"/>
    <m/>
    <s v="659-919-59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2"/>
    <x v="5"/>
    <x v="879"/>
    <s v="AWA"/>
    <m/>
    <m/>
    <m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9-20T00:00:00"/>
    <m/>
    <s v="CIBI"/>
    <s v="SS NUMBER SLIP"/>
    <m/>
    <n v="252881912"/>
    <s v="ID"/>
    <m/>
    <n v="72529521864"/>
    <s v="MDF"/>
    <m/>
    <n v="121348356420"/>
    <s v="DIGITAL TIN ID"/>
    <m/>
    <n v="6565504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3"/>
    <x v="737"/>
    <x v="880"/>
    <s v="GALANG"/>
    <d v="2004-08-28T00:00:00"/>
    <m/>
    <m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69397"/>
    <s v="ID"/>
    <m/>
    <n v="70263105980"/>
    <s v="MDF"/>
    <m/>
    <n v="121351387882"/>
    <s v="1902 FORM"/>
    <m/>
    <s v="661-278-00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6"/>
    <x v="1"/>
    <x v="39"/>
    <x v="954"/>
    <x v="738"/>
    <x v="881"/>
    <s v="LUMIBAO"/>
    <m/>
    <m/>
    <m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20T00:00:00"/>
    <m/>
    <s v="CIBI"/>
    <s v="PERSONAL RECORD"/>
    <m/>
    <n v="243157451"/>
    <s v="MDR"/>
    <m/>
    <n v="210255366100"/>
    <m/>
    <s v="FOR GENERATE"/>
    <n v="121216379368"/>
    <s v="1904 FORM"/>
    <m/>
    <n v="713447189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0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5"/>
    <x v="739"/>
    <x v="882"/>
    <s v="BORJA"/>
    <d v="1991-09-25T00:00:00"/>
    <n v="9569905020"/>
    <s v="imbornalc@gmail.com"/>
    <s v="YES"/>
    <s v="ORIGINAL NBI CLEARANCE SUBMITTED"/>
    <d v="2025-09-30T00:00:00"/>
    <d v="2024-10-14T00:00:00"/>
    <m/>
    <m/>
    <s v="NEGATIVE"/>
    <m/>
    <m/>
    <s v="COMPLETE"/>
    <s v="FIT TO WORK"/>
    <s v="ENDORSED"/>
    <s v="PENDING RESULT"/>
    <d v="2024-09-20T00:00:00"/>
    <m/>
    <s v="CIBI"/>
    <s v="SS NUMBER SLIP"/>
    <m/>
    <n v="250171954"/>
    <s v="MDR"/>
    <m/>
    <n v="180252632067"/>
    <s v="MDF"/>
    <m/>
    <n v="121329738553"/>
    <s v="1904 FORM"/>
    <m/>
    <n v="63568033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6"/>
    <x v="740"/>
    <x v="883"/>
    <s v="VICTORIO"/>
    <d v="1982-10-16T00:00:00"/>
    <n v="9672546247"/>
    <s v="carlobocaj@gmail.com"/>
    <s v="YES"/>
    <s v="ORIGINAL NBI CLEARANCE SUBMITTED"/>
    <d v="2025-10-01T00:00:00"/>
    <d v="2024-10-15T00:00:00"/>
    <m/>
    <m/>
    <s v="NEGATIVE"/>
    <m/>
    <m/>
    <s v="COMPLETE"/>
    <s v="FIT TO WORK"/>
    <s v="ENDORSED"/>
    <s v="PENDING RESULT"/>
    <d v="2024-09-20T00:00:00"/>
    <m/>
    <s v="CIBI"/>
    <s v="SS ID"/>
    <m/>
    <n v="219630151"/>
    <s v="ID"/>
    <m/>
    <n v="10501433018"/>
    <s v="MDF"/>
    <m/>
    <n v="121094310070"/>
    <s v="ORUS"/>
    <m/>
    <n v="230848160"/>
    <s v="N/A"/>
    <s v="N/A"/>
    <s v="N/A"/>
    <s v="N/A"/>
    <s v="N/A"/>
    <s v="N/A"/>
    <m/>
    <m/>
    <m/>
    <s v="N/A"/>
    <s v="N/A"/>
    <s v="YES"/>
    <s v="YES"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7"/>
    <x v="741"/>
    <x v="884"/>
    <s v="PINLAC"/>
    <d v="2002-06-23T00:00:00"/>
    <n v="9675128547"/>
    <s v="liwagantoniovictor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09-20T00:00:00"/>
    <m/>
    <s v="CIBI"/>
    <s v="SS NUMBER SLIP"/>
    <m/>
    <n v="3488277478"/>
    <s v="MDR"/>
    <m/>
    <n v="70260101798"/>
    <s v="MDF"/>
    <m/>
    <n v="1212598975"/>
    <s v="1902 FORM"/>
    <m/>
    <n v="754420630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8"/>
    <x v="742"/>
    <x v="402"/>
    <s v="GUIYAB"/>
    <m/>
    <m/>
    <m/>
    <s v="YES"/>
    <s v="ORIGINAL NBI CLEARANCE SUBMMITTED"/>
    <d v="2025-09-06T00:00:00"/>
    <d v="2024-09-06T00:00:00"/>
    <m/>
    <m/>
    <s v="NEGATIVE"/>
    <m/>
    <m/>
    <s v="COMPLETE"/>
    <s v="FIT TO WORK"/>
    <s v="ENDORSED"/>
    <s v="PENDING RESULT"/>
    <d v="2024-09-20T00:00:00"/>
    <m/>
    <s v="CIBI"/>
    <s v="PERSONAL RECORD"/>
    <m/>
    <s v="01-2799206-2"/>
    <s v="ID"/>
    <m/>
    <s v="06-025455975-2"/>
    <s v="MDF"/>
    <m/>
    <s v="1213-4076-1566"/>
    <s v="ID"/>
    <m/>
    <s v="774-102-308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59"/>
    <x v="743"/>
    <x v="885"/>
    <s v="ISIP"/>
    <m/>
    <m/>
    <m/>
    <s v="YES"/>
    <s v="ORIGINAL NBI CLEARANCE SUBMMITTED"/>
    <d v="2025-09-19T00:00:00"/>
    <d v="2024-10-03T00:00:00"/>
    <m/>
    <m/>
    <s v="NEGATIVE"/>
    <m/>
    <m/>
    <s v="COMPLETE"/>
    <s v="FIT TO WORK"/>
    <s v="ENDORSED"/>
    <s v="PENDING RESULT"/>
    <d v="2024-09-20T00:00:00"/>
    <m/>
    <s v="CIBI"/>
    <s v="PERSONAL RECORD"/>
    <m/>
    <n v="253093819"/>
    <s v="ID"/>
    <m/>
    <n v="72509523593"/>
    <s v="MDF"/>
    <m/>
    <n v="121350062276"/>
    <s v="DIGITAL TIN ID"/>
    <m/>
    <n v="65758191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60"/>
    <x v="744"/>
    <x v="140"/>
    <s v="NALAUNAN"/>
    <m/>
    <m/>
    <m/>
    <s v="YES"/>
    <s v="ORIGINAL NBI CLEARANCE SUBMMITTED"/>
    <d v="2025-09-19T00:00:00"/>
    <d v="2024-10-03T00:00:00"/>
    <m/>
    <m/>
    <s v="NEGATIVE"/>
    <m/>
    <m/>
    <s v="COMPLETE"/>
    <s v="FIT TO WORK"/>
    <s v="ENDORSED"/>
    <s v="PENDING RESULT"/>
    <d v="2024-09-20T00:00:00"/>
    <m/>
    <s v="CIBI"/>
    <s v="PERSONAL RECORD"/>
    <m/>
    <n v="3511193539"/>
    <s v="ID"/>
    <m/>
    <n v="72519285526"/>
    <s v="ID"/>
    <m/>
    <n v="121288694718"/>
    <s v="TIN ID"/>
    <m/>
    <n v="6130029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61"/>
    <x v="745"/>
    <x v="886"/>
    <s v="SALONGA"/>
    <m/>
    <m/>
    <m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9-20T00:00:00"/>
    <m/>
    <s v="CIBI"/>
    <s v="PERSONAL RECORD"/>
    <m/>
    <n v="250099049"/>
    <s v="ID"/>
    <m/>
    <n v="72525909213"/>
    <s v="MDF"/>
    <m/>
    <n v="121329564928"/>
    <s v="ORUS"/>
    <m/>
    <s v="658-740-896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39"/>
    <x v="962"/>
    <x v="746"/>
    <x v="887"/>
    <s v="CERBITO"/>
    <m/>
    <m/>
    <m/>
    <s v="YES"/>
    <s v="ORIGINAL NBI CLEARANCE SUBMITTED"/>
    <d v="2025-09-19T00:00:00"/>
    <d v="2024-09-19T00:00:00"/>
    <m/>
    <m/>
    <s v="NEGATIVE"/>
    <m/>
    <m/>
    <s v="COMPLETE"/>
    <s v="FIT TO WORK"/>
    <s v="ENDORSED"/>
    <s v="PENDING RESULT"/>
    <d v="2024-09-20T00:00:00"/>
    <m/>
    <s v="CIBI"/>
    <s v="E - FORM"/>
    <m/>
    <n v="621941674"/>
    <s v="MDR"/>
    <m/>
    <n v="70256713134"/>
    <s v="MDF"/>
    <m/>
    <n v="121216762990"/>
    <s v="TIN ID"/>
    <m/>
    <n v="452895637"/>
    <s v="N/A"/>
    <s v="N/A"/>
    <s v="N/A"/>
    <s v="N/A"/>
    <s v="N/A"/>
    <s v="N/A"/>
    <m/>
    <m/>
    <m/>
    <s v="N/A"/>
    <s v="YES"/>
    <s v="YES"/>
    <s v="N/A"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6"/>
    <x v="1"/>
    <x v="39"/>
    <x v="963"/>
    <x v="339"/>
    <x v="888"/>
    <s v="PINEDA"/>
    <m/>
    <m/>
    <m/>
    <s v="YES"/>
    <s v="ORIGINAL NBI CLEARANCE SUBMITTED"/>
    <d v="2025-02-15T00:00:00"/>
    <d v="2024-02-15T00:00:00"/>
    <m/>
    <m/>
    <s v="NEGATIVE"/>
    <m/>
    <m/>
    <m/>
    <s v="FOR PULMO CLEARANCE"/>
    <s v="ENDORSED"/>
    <s v="PENDING RESULT"/>
    <d v="2024-09-20T00:00:00"/>
    <m/>
    <s v="CIBI"/>
    <s v="PERSONAL RECORD"/>
    <s v="LAST NAME NEEDS TO BE UPDATED"/>
    <n v="3507949425"/>
    <s v="ID"/>
    <m/>
    <n v="72503381800"/>
    <s v="MDF"/>
    <m/>
    <n v="121291336528"/>
    <s v="ORUS"/>
    <m/>
    <n v="652072541"/>
    <s v="N/A"/>
    <s v="N/A"/>
    <s v="N/A"/>
    <s v="N/A"/>
    <s v="N/A"/>
    <s v="N/A"/>
    <m/>
    <m/>
    <m/>
    <m/>
    <m/>
    <m/>
    <m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0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 "/>
    <x v="0"/>
    <x v="46"/>
    <x v="1"/>
    <x v="40"/>
    <x v="964"/>
    <x v="405"/>
    <x v="889"/>
    <s v="AGUSTIN"/>
    <d v="2005-08-24T00:00:00"/>
    <n v="9939900177"/>
    <s v="erickjamesdayrit6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09-21T00:00:00"/>
    <m/>
    <s v="CIBI"/>
    <s v="PERSONAL RECORD"/>
    <m/>
    <s v="02-4974873-8"/>
    <s v="ID"/>
    <m/>
    <s v="07-250755664-8"/>
    <s v="MP2"/>
    <m/>
    <s v="1213-2792-8107"/>
    <s v="ORUS"/>
    <m/>
    <s v="636-054-801"/>
    <s v="N/A"/>
    <s v="N/A"/>
    <s v="N/A"/>
    <s v="N/A"/>
    <s v="N/A"/>
    <s v="N/A"/>
    <m/>
    <m/>
    <m/>
    <m/>
    <m/>
    <s v="YES"/>
    <m/>
    <m/>
    <m/>
    <m/>
    <m/>
    <m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40"/>
    <x v="965"/>
    <x v="747"/>
    <x v="890"/>
    <s v="INOFERIO"/>
    <m/>
    <m/>
    <m/>
    <s v="YES"/>
    <s v="ORIGINAL NBI CLEARANCE SUBMITTED"/>
    <d v="2025-02-14T00:00:00"/>
    <d v="2024-02-14T00:00:00"/>
    <m/>
    <m/>
    <s v="NEGATIVE"/>
    <m/>
    <m/>
    <s v="COMPLETE"/>
    <s v="FIT TO WORK"/>
    <s v="COMPLETE"/>
    <s v="FINAL REPORT"/>
    <d v="2024-09-20T00:00:00"/>
    <d v="2024-09-26T00:00:00"/>
    <s v="CIBI"/>
    <s v="ONLINE STATIC"/>
    <m/>
    <n v="225268287"/>
    <s v="ID"/>
    <m/>
    <n v="30512757584"/>
    <s v="ID"/>
    <m/>
    <n v="121103833813"/>
    <s v="ID"/>
    <m/>
    <n v="491171683"/>
    <s v="N/A"/>
    <s v="N/A"/>
    <s v="N/A"/>
    <s v="N/A"/>
    <s v="N/A"/>
    <s v="N/A"/>
    <m/>
    <m/>
    <m/>
    <s v="YES"/>
    <m/>
    <s v="YES"/>
    <m/>
    <m/>
    <m/>
    <m/>
    <m/>
    <m/>
    <m/>
    <m/>
    <m/>
    <m/>
    <m/>
    <m/>
    <m/>
    <m/>
    <m/>
    <s v="YES"/>
    <d v="2024-09-27T00:00:00"/>
    <m/>
    <m/>
    <s v="DONE AUDIT"/>
    <s v="READY FOR TRANSMITTAL"/>
    <m/>
    <m/>
    <m/>
    <n v="1"/>
    <n v="1"/>
    <n v="1"/>
    <n v="1"/>
    <n v="1"/>
    <n v="1"/>
    <n v="1"/>
    <n v="1"/>
    <n v="1"/>
    <n v="1"/>
    <n v="1"/>
    <n v="0"/>
    <n v="1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40"/>
    <x v="966"/>
    <x v="557"/>
    <x v="891"/>
    <s v="SOTTO"/>
    <d v="1997-01-11T00:00:00"/>
    <n v="9663357428"/>
    <s v="gronnieljoshua@gmail.com"/>
    <s v="YES"/>
    <s v="ORIGINAL NBI CLEARANCE SUBMITTED"/>
    <d v="2025-09-23T00:00:00"/>
    <d v="2024-10-14T00:00:00"/>
    <m/>
    <m/>
    <s v="NEGATIVE"/>
    <m/>
    <m/>
    <s v="COMPLETE"/>
    <s v="FIT TO WORK"/>
    <s v="ENDORSED"/>
    <s v="PENDING RESULT"/>
    <d v="2024-09-21T00:00:00"/>
    <m/>
    <s v="CIBI"/>
    <s v="ONLINE STATIC"/>
    <m/>
    <n v="238924055"/>
    <s v="MDR"/>
    <m/>
    <n v="72513206764"/>
    <s v="MP2"/>
    <m/>
    <s v="1211-4916-1366"/>
    <s v="ID"/>
    <m/>
    <n v="328612449"/>
    <s v="N/A"/>
    <s v="N/A"/>
    <s v="N/A"/>
    <s v="N/A"/>
    <s v="N/A"/>
    <s v="N/A"/>
    <m/>
    <m/>
    <m/>
    <m/>
    <m/>
    <m/>
    <m/>
    <m/>
    <m/>
    <m/>
    <m/>
    <m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40"/>
    <x v="967"/>
    <x v="43"/>
    <x v="892"/>
    <s v="BARANDINO"/>
    <d v="2004-08-10T00:00:00"/>
    <m/>
    <m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09-21T00:00:00"/>
    <m/>
    <s v="CIBI"/>
    <s v="PERSONAL RECORD"/>
    <m/>
    <s v="02-5081243-3"/>
    <s v="ID"/>
    <m/>
    <n v="70262720789"/>
    <s v="MDF"/>
    <m/>
    <s v="1213-3547-3820"/>
    <s v="ORUS"/>
    <m/>
    <n v="660058798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40"/>
    <x v="968"/>
    <x v="748"/>
    <x v="893"/>
    <s v="ANCERO"/>
    <m/>
    <m/>
    <m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09-21T00:00:00"/>
    <m/>
    <s v="CIBI"/>
    <s v="ONLINE STATIC"/>
    <m/>
    <s v="35-0170726-5"/>
    <s v="ID"/>
    <m/>
    <n v="72507615946"/>
    <s v="MDF"/>
    <m/>
    <s v="1212-9932-4340"/>
    <s v="DIGITAL TIN ID"/>
    <m/>
    <n v="660501335"/>
    <s v="N/A"/>
    <s v="N/A"/>
    <s v="N/A"/>
    <s v="N/A"/>
    <s v="N/A"/>
    <s v="N/A"/>
    <m/>
    <m/>
    <m/>
    <m/>
    <m/>
    <s v="YES"/>
    <s v="YES"/>
    <m/>
    <m/>
    <s v="YES"/>
    <s v="YES"/>
    <s v="YES"/>
    <s v="YES"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6"/>
    <x v="1"/>
    <x v="40"/>
    <x v="969"/>
    <x v="231"/>
    <x v="894"/>
    <s v="SADIWA"/>
    <d v="2002-06-05T00:00:00"/>
    <n v="9944172982"/>
    <s v="jake0926955@gmail.com"/>
    <s v="NO HIT - RECEIPT"/>
    <s v="OCTOBER 15 RELEASE"/>
    <m/>
    <m/>
    <m/>
    <m/>
    <s v="NEGATIVE"/>
    <m/>
    <m/>
    <s v="COMPLETE"/>
    <s v="FIT TO WORK"/>
    <s v="ENDORSED"/>
    <s v="PENDING RESULT"/>
    <d v="2024-09-21T00:00:00"/>
    <m/>
    <s v="CIBI"/>
    <s v="PERSONAL RECORD"/>
    <m/>
    <n v="3495600203"/>
    <s v="ID"/>
    <m/>
    <n v="82512942918"/>
    <s v="MDF"/>
    <m/>
    <n v="121272844754"/>
    <s v="1902 FORM"/>
    <m/>
    <n v="619773873"/>
    <s v="N/A"/>
    <s v="N/A"/>
    <s v="N/A"/>
    <s v="N/A"/>
    <s v="N/A"/>
    <s v="N/A"/>
    <m/>
    <m/>
    <m/>
    <s v="YES"/>
    <m/>
    <s v="YES"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0"/>
    <x v="7"/>
    <s v="CLARK -VXP0007"/>
    <x v="0"/>
    <s v="ACCOUNT ASSOCIATE"/>
    <x v="0"/>
    <x v="46"/>
    <x v="1"/>
    <x v="40"/>
    <x v="970"/>
    <x v="326"/>
    <x v="895"/>
    <s v="NAZARENO"/>
    <m/>
    <m/>
    <m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21T00:00:00"/>
    <m/>
    <s v="CIBI"/>
    <s v="R1A"/>
    <m/>
    <n v="252731473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0"/>
    <n v="0"/>
    <n v="1"/>
    <n v="1"/>
    <n v="0"/>
    <n v="0"/>
    <n v="0"/>
    <n v="0"/>
    <n v="0"/>
    <m/>
    <x v="3"/>
  </r>
  <r>
    <x v="0"/>
    <s v="OTHERS"/>
    <s v="COMPLETED"/>
    <s v="Oct"/>
    <x v="28"/>
    <x v="34"/>
    <d v="2024-10-18T00:00:00"/>
    <n v="10"/>
    <s v=""/>
    <s v="MARIA PLATON"/>
    <n v="1"/>
    <x v="7"/>
    <s v="CLARK -VXP0007"/>
    <x v="0"/>
    <s v="ACCOUNT ASSOCIATE"/>
    <x v="0"/>
    <x v="46"/>
    <x v="1"/>
    <x v="40"/>
    <x v="971"/>
    <x v="707"/>
    <x v="896"/>
    <s v="LENON"/>
    <m/>
    <m/>
    <m/>
    <s v="YES"/>
    <s v="ORIGINAL NBI CLEARANCE SUBMITTED"/>
    <d v="2025-09-24T00:00:00"/>
    <d v="2024-10-04T00:00:00"/>
    <m/>
    <m/>
    <s v="NEGATIVE"/>
    <m/>
    <m/>
    <s v="COMPLETE"/>
    <s v="FIT TO WORK"/>
    <s v="ENDORSED"/>
    <s v="PENDING RESULT"/>
    <d v="2024-09-21T00:00:00"/>
    <m/>
    <s v="CIBI"/>
    <s v="E-4 FORM"/>
    <m/>
    <s v="02-3082357-8"/>
    <s v="MDR"/>
    <m/>
    <n v="20261078148"/>
    <s v="MDF"/>
    <m/>
    <n v="1211073080002"/>
    <s v="ID"/>
    <m/>
    <s v="407-321-716"/>
    <s v="N/A"/>
    <s v="N/A"/>
    <s v="N/A"/>
    <s v="N/A"/>
    <s v="N/A"/>
    <s v="N/A"/>
    <m/>
    <m/>
    <m/>
    <m/>
    <m/>
    <s v="YES"/>
    <s v="YES"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07"/>
    <x v="0"/>
    <s v="ACCOUNT ASSOCIATE"/>
    <x v="0"/>
    <x v="46"/>
    <x v="1"/>
    <x v="40"/>
    <x v="972"/>
    <x v="749"/>
    <x v="897"/>
    <s v="CALLOS"/>
    <d v="2004-01-24T00:00:00"/>
    <n v="9682497855"/>
    <s v="thomasvincentdakiwas@gmail.com"/>
    <s v="NO HIT - RECEIPT"/>
    <s v="OCTOBER 16 RELEASE | NBI PRINTED, HOWEVER, MIDDLE NAME DISCREP; AGEN WILLING TO HAVE IT REPRINTED AND WILL PROVIDE A COMMITMENT LETTER"/>
    <m/>
    <m/>
    <m/>
    <m/>
    <s v="NEGATIVE"/>
    <m/>
    <m/>
    <s v="COMPLETE"/>
    <s v="FIT TO WORK"/>
    <s v="ENDORSED"/>
    <s v="PENDING RESULT"/>
    <d v="2024-09-21T00:00:00"/>
    <m/>
    <s v="CIBI"/>
    <s v="SS MUMBER SLIP"/>
    <m/>
    <s v="02-5300668-6"/>
    <s v="ID"/>
    <m/>
    <s v="04-25022172-1"/>
    <m/>
    <s v="INVALID PROOF"/>
    <s v="1213-5176-6014"/>
    <s v="ORUS"/>
    <s v="FOR  PRINTING"/>
    <n v="660498726"/>
    <s v="N/A"/>
    <s v="N/A"/>
    <s v="N/A"/>
    <s v="N/A"/>
    <s v="N/A"/>
    <s v="N/A"/>
    <m/>
    <m/>
    <m/>
    <m/>
    <m/>
    <s v="YES"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0"/>
    <n v="1"/>
    <n v="1"/>
    <n v="1"/>
    <n v="0"/>
    <n v="0"/>
    <n v="0"/>
    <n v="0"/>
    <n v="0"/>
    <m/>
    <x v="2"/>
  </r>
  <r>
    <x v="0"/>
    <s v="OTHERS"/>
    <s v="COMPLETED"/>
    <s v="Oct"/>
    <x v="28"/>
    <x v="34"/>
    <d v="2024-10-18T00:00:00"/>
    <n v="10"/>
    <s v=""/>
    <s v="MARIA PLATON"/>
    <n v="1"/>
    <x v="7"/>
    <s v="CLARK -VXP0091"/>
    <x v="0"/>
    <s v="ACCOUNT ASSOCIATE"/>
    <x v="0"/>
    <x v="44"/>
    <x v="7"/>
    <x v="40"/>
    <x v="973"/>
    <x v="750"/>
    <x v="898"/>
    <s v="TABADERO"/>
    <d v="1998-06-01T00:00:00"/>
    <m/>
    <m/>
    <s v="YES"/>
    <s v="ORIGINAL NBI CLEARANCE SUBMITTED"/>
    <d v="2025-02-02T00:00:00"/>
    <d v="2024-02-15T00:00:00"/>
    <m/>
    <m/>
    <s v="NEGATIVE"/>
    <m/>
    <m/>
    <s v="COMPLETE"/>
    <s v="FIT TO WORK"/>
    <s v="ENDORSED"/>
    <s v="PENDING RESULT"/>
    <d v="2024-09-21T00:00:00"/>
    <m/>
    <s v="CIBI"/>
    <s v="ONLINE STATIC"/>
    <m/>
    <n v="242601115"/>
    <s v="ID"/>
    <m/>
    <n v="70258828958"/>
    <s v="PAGIBIG LOYALTY CRAD"/>
    <m/>
    <n v="121207531235"/>
    <s v="2316 FORM"/>
    <m/>
    <n v="341483067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091"/>
    <x v="1"/>
    <s v="ACCOUNT ASSOCIATE"/>
    <x v="0"/>
    <x v="44"/>
    <x v="7"/>
    <x v="40"/>
    <x v="974"/>
    <x v="751"/>
    <x v="899"/>
    <s v="MERCADO"/>
    <m/>
    <m/>
    <m/>
    <s v="NO"/>
    <s v="SEPT 24 APPOINTMENT"/>
    <m/>
    <m/>
    <m/>
    <m/>
    <s v="NEGATIVE"/>
    <m/>
    <m/>
    <s v="COMPLETE"/>
    <s v="FIT TO WORK"/>
    <s v="ENDORSED"/>
    <s v="PENDING RESULT"/>
    <d v="2024-09-21T00:00:00"/>
    <m/>
    <s v="CIBI"/>
    <m/>
    <m/>
    <m/>
    <s v="ID"/>
    <m/>
    <n v="70262645051"/>
    <m/>
    <m/>
    <m/>
    <s v="TIN ID"/>
    <m/>
    <n v="643297783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s v="DONE AUDIT"/>
    <s v="ENDORSED TO HRIS"/>
    <m/>
    <s v="TRANSMITTED 10.28 JILL"/>
    <m/>
    <n v="1"/>
    <n v="0"/>
    <n v="1"/>
    <n v="1"/>
    <n v="1"/>
    <n v="0"/>
    <n v="1"/>
    <n v="0"/>
    <n v="1"/>
    <n v="1"/>
    <n v="1"/>
    <n v="0"/>
    <n v="1"/>
    <n v="1"/>
    <n v="1"/>
    <n v="0"/>
    <m/>
    <x v="3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40"/>
    <x v="975"/>
    <x v="752"/>
    <x v="900"/>
    <s v="SUMACOLOB"/>
    <d v="1994-03-24T00:00:00"/>
    <n v="9914850215"/>
    <s v="casteeh915648@gmail.com"/>
    <s v="YES"/>
    <s v="ORIGINAL NBI CLEARANCE SUBMITTED"/>
    <d v="2025-04-30T00:00:00"/>
    <d v="2024-05-09T00:00:00"/>
    <m/>
    <m/>
    <s v="NEGATIVE"/>
    <m/>
    <m/>
    <s v="COMPLETE"/>
    <s v="FIT TO WORK"/>
    <s v="ENDORSED"/>
    <s v="PENDING RESULT"/>
    <d v="2024-09-21T00:00:00"/>
    <m/>
    <s v="CIBI"/>
    <s v="SS NUMBER SLIP"/>
    <m/>
    <n v="3433397620"/>
    <s v="ID"/>
    <m/>
    <n v="90000918562"/>
    <s v="PAGIBIG LOYALTY CARD"/>
    <m/>
    <n v="121160143144"/>
    <s v="TIN ID"/>
    <m/>
    <n v="31383204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30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8"/>
    <x v="34"/>
    <d v="2024-10-18T00:00:00"/>
    <n v="10"/>
    <s v=""/>
    <s v="MARIA PLATON"/>
    <n v="0"/>
    <x v="7"/>
    <s v="CLARK -VXP0141"/>
    <x v="0"/>
    <s v="ACCOUNT ASSOCIATE"/>
    <x v="0"/>
    <x v="43"/>
    <x v="6"/>
    <x v="40"/>
    <x v="976"/>
    <x v="753"/>
    <x v="901"/>
    <s v="BEDRIJO"/>
    <d v="2003-04-06T00:00:00"/>
    <n v="9072769557"/>
    <s v="dabijohnresty111@gmail.com"/>
    <s v="NO"/>
    <s v="FOR APPOINTMENT"/>
    <m/>
    <m/>
    <m/>
    <m/>
    <s v="NEGATIVE"/>
    <m/>
    <m/>
    <s v="COMPLETE"/>
    <s v="FIT TO WORK"/>
    <s v="ENDORSED"/>
    <s v="PENDING RESULT"/>
    <d v="2024-09-21T00:00:00"/>
    <m/>
    <s v="CIBI"/>
    <s v="PERSONAL RECORD"/>
    <m/>
    <n v="248400459"/>
    <s v="MDR"/>
    <m/>
    <n v="70262409781"/>
    <s v="MDF"/>
    <m/>
    <n v="121336276358"/>
    <s v="TIN ID"/>
    <m/>
    <n v="644244339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PAST DUE"/>
    <s v="Oct"/>
    <x v="28"/>
    <x v="34"/>
    <d v="2024-10-18T00:00:00"/>
    <n v="10"/>
    <s v=""/>
    <s v="MARIA PLATON"/>
    <n v="0"/>
    <x v="7"/>
    <s v="CLARK -VXP0141"/>
    <x v="0"/>
    <s v="ACCOUNT ASSOCIATE"/>
    <x v="0"/>
    <x v="43"/>
    <x v="6"/>
    <x v="40"/>
    <x v="977"/>
    <x v="754"/>
    <x v="902"/>
    <s v="SAMSON"/>
    <d v="1995-03-17T00:00:00"/>
    <n v="9453016958"/>
    <s v="elizaglnt27@gmail.com"/>
    <s v="NO"/>
    <s v="FOR APPOINTMENT"/>
    <m/>
    <m/>
    <m/>
    <m/>
    <s v="NEGATIVE"/>
    <m/>
    <m/>
    <s v="COMPLETE"/>
    <s v="FIT TO WORK"/>
    <s v="ENDORSED"/>
    <s v="PENDING RESULT"/>
    <d v="2024-09-21T00:00:00"/>
    <m/>
    <s v="CIBI"/>
    <s v="E4"/>
    <m/>
    <s v="01-2842089-2"/>
    <s v="ID"/>
    <m/>
    <s v="05-250289816-7"/>
    <s v="MDF"/>
    <m/>
    <s v="1212-3614-7946"/>
    <s v="TIN ID"/>
    <m/>
    <s v="721-211-604"/>
    <s v="N/A"/>
    <s v="N/A"/>
    <s v="N/A"/>
    <s v="N/A"/>
    <s v="N/A"/>
    <s v="N/A"/>
    <m/>
    <m/>
    <m/>
    <m/>
    <m/>
    <s v="YES"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40"/>
    <x v="978"/>
    <x v="755"/>
    <x v="903"/>
    <s v="ANICETO"/>
    <d v="2001-12-24T00:00:00"/>
    <n v="9949628663"/>
    <s v="christinemalaba615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09-21T00:00:00"/>
    <m/>
    <s v="CIBI"/>
    <s v="PERSONAL RECORD"/>
    <m/>
    <n v="3499581564"/>
    <s v="MDR"/>
    <m/>
    <n v="72538388646"/>
    <s v="MDF"/>
    <m/>
    <n v="121300025656"/>
    <s v="TIN ID"/>
    <m/>
    <n v="384043488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40"/>
    <x v="979"/>
    <x v="756"/>
    <x v="904"/>
    <s v="LUMALU"/>
    <d v="2001-06-30T00:00:00"/>
    <n v="9456090674"/>
    <s v="ericpalabay777@gmail.com"/>
    <s v="YES"/>
    <s v="ORIGINAL NBI CLEARANCE SUBMITTED"/>
    <d v="2025-10-03T00:00:00"/>
    <d v="2024-10-14T00:00:00"/>
    <m/>
    <m/>
    <s v="NEGATIVE"/>
    <m/>
    <m/>
    <s v="COMPLETE"/>
    <s v="FIT TO WORK"/>
    <s v="ENDORSED"/>
    <s v="PENDING RESULT"/>
    <d v="2024-09-21T00:00:00"/>
    <m/>
    <s v="CIBI"/>
    <s v="SS NUMBER SLIP"/>
    <m/>
    <n v="252898248"/>
    <s v="MDR"/>
    <m/>
    <n v="70263124195"/>
    <s v="MDF"/>
    <m/>
    <n v="121348664940"/>
    <s v="1904 FORM"/>
    <m/>
    <n v="65963978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1"/>
    <x v="7"/>
    <s v="CLARK -VXP0141"/>
    <x v="0"/>
    <s v="ACCOUNT ASSOCIATE"/>
    <x v="0"/>
    <x v="43"/>
    <x v="6"/>
    <x v="40"/>
    <x v="980"/>
    <x v="757"/>
    <x v="905"/>
    <s v="DE LEON"/>
    <d v="1989-12-29T00:00:00"/>
    <n v="9056259248"/>
    <s v="hazalelponiredoblado@gmail.com"/>
    <s v="YES"/>
    <s v="ORIGINAL NBI CLEARANCE SUBMITTED"/>
    <d v="2025-10-02T00:00:00"/>
    <d v="2024-10-16T00:00:00"/>
    <m/>
    <m/>
    <s v="NEGATIVE"/>
    <m/>
    <m/>
    <s v="COMPLETE"/>
    <s v="FIT TO WORK"/>
    <s v="ENDORSED"/>
    <s v="PENDING RESULT"/>
    <d v="2024-09-21T00:00:00"/>
    <m/>
    <s v="CIBI"/>
    <s v="ONLINE STATIC"/>
    <m/>
    <n v="3440207729"/>
    <s v="ID"/>
    <m/>
    <n v="10518924635"/>
    <s v="MDF"/>
    <m/>
    <n v="121118716214"/>
    <s v="TIN ID"/>
    <m/>
    <n v="452822158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8"/>
    <x v="34"/>
    <d v="2024-10-18T00:00:00"/>
    <n v="10"/>
    <s v=""/>
    <s v="MARIA PLATON"/>
    <n v="0"/>
    <x v="7"/>
    <s v="CLARK -VXP0141"/>
    <x v="0"/>
    <s v="ACCOUNT ASSOCIATE"/>
    <x v="0"/>
    <x v="43"/>
    <x v="6"/>
    <x v="40"/>
    <x v="981"/>
    <x v="758"/>
    <x v="8"/>
    <s v="SARMIENTO"/>
    <d v="2006-02-06T00:00:00"/>
    <n v="9854709142"/>
    <s v="romeyalung@gmail.com"/>
    <s v="YES"/>
    <s v="ORIGINAL NBI CLEARANCE SUBMITTED"/>
    <d v="2025-10-02T00:00:00"/>
    <d v="2024-10-02T00:00:00"/>
    <m/>
    <m/>
    <s v="NEGATIVE"/>
    <m/>
    <m/>
    <s v="COMPLETE"/>
    <s v="FIT TO WORK"/>
    <s v="ENDORSED"/>
    <s v="PENDING RESULT"/>
    <d v="2024-09-21T00:00:00"/>
    <m/>
    <s v="CIBI"/>
    <s v="E1/E6"/>
    <m/>
    <s v="02-5216506-5"/>
    <m/>
    <m/>
    <m/>
    <m/>
    <m/>
    <m/>
    <s v="DIGITAL ID"/>
    <m/>
    <s v="659-692-719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0"/>
    <n v="1"/>
    <n v="1"/>
    <n v="1"/>
    <n v="0"/>
    <n v="0"/>
    <n v="0"/>
    <n v="0"/>
    <n v="0"/>
    <m/>
    <x v="2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82"/>
    <x v="759"/>
    <x v="493"/>
    <s v="GEPOLLO"/>
    <d v="2005-11-19T00:00:00"/>
    <n v="9567543730"/>
    <s v="abalosmikray@gmail.com"/>
    <s v="YES"/>
    <s v="ORIGINAL NBI CLEARANCE SUBMITTED"/>
    <d v="2025-07-01T00:00:00"/>
    <d v="2024-07-15T00:00:00"/>
    <m/>
    <m/>
    <s v="NEGATIVE"/>
    <m/>
    <m/>
    <s v="COMPLETE"/>
    <s v="FIT TO WORK"/>
    <s v="ENDORSED"/>
    <s v="PENDING RESULT"/>
    <d v="2024-10-04T00:00:00"/>
    <m/>
    <s v="CIBI"/>
    <s v="SS NUMBER SLIP"/>
    <m/>
    <n v="251138336"/>
    <s v="ID"/>
    <m/>
    <n v="72503070376"/>
    <s v="MDF"/>
    <m/>
    <n v="121343340346"/>
    <s v="DIGITAL TIN ID"/>
    <m/>
    <n v="65598552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983"/>
    <x v="760"/>
    <x v="906"/>
    <s v="CELESTIAL"/>
    <d v="2001-05-09T00:00:00"/>
    <n v="9918186759"/>
    <s v="shielamayarida14@gmail.com"/>
    <s v="YES"/>
    <s v="ORIGINAL NBI CLEARANCE SUBMITTED"/>
    <d v="2025-10-04T00:00:00"/>
    <d v="2024-10-04T00:00:00"/>
    <m/>
    <m/>
    <s v="NEGATIVE"/>
    <m/>
    <m/>
    <s v="COMPLETE"/>
    <s v="FIT TO WORK"/>
    <s v="ENDORSED"/>
    <s v="PENDING RESULT"/>
    <d v="2024-10-04T00:00:00"/>
    <m/>
    <s v="CIBI"/>
    <m/>
    <s v="MIDDLE NAME DISCREP- NEED TO UPDATE"/>
    <n v="3515156129"/>
    <s v="ID"/>
    <m/>
    <n v="82522265744"/>
    <s v="MDF"/>
    <m/>
    <n v="121293353972"/>
    <s v="TIN ID"/>
    <m/>
    <n v="60496956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x v="1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84"/>
    <x v="761"/>
    <x v="907"/>
    <s v="DELINA"/>
    <d v="1993-03-12T00:00:00"/>
    <n v="9194463656"/>
    <s v="hbernasol12@gmail.com"/>
    <s v="YES"/>
    <s v="ORIGINAL NBI CLEARANCE SUBMITTED"/>
    <d v="2025-08-28T00:00:00"/>
    <d v="2024-09-11T00:00:00"/>
    <m/>
    <m/>
    <s v="NEGATIVE"/>
    <m/>
    <m/>
    <s v="COMPLETE"/>
    <s v="FIT TO WORK"/>
    <s v="ENDORSED"/>
    <s v="PENDING RESULT"/>
    <d v="2024-10-04T00:00:00"/>
    <m/>
    <s v="CIBI"/>
    <s v="ONLINE STATIC"/>
    <m/>
    <n v="3438870964"/>
    <s v="MDR"/>
    <m/>
    <n v="20261224020"/>
    <s v="MDF"/>
    <m/>
    <n v="12116009807"/>
    <s v="TIN ID"/>
    <m/>
    <n v="324627256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85"/>
    <x v="499"/>
    <x v="908"/>
    <s v="RIVERA"/>
    <d v="2005-06-08T00:00:00"/>
    <n v="9693038210"/>
    <s v="charesseconcepcion@gmail.com"/>
    <s v="YES"/>
    <s v="ORIGINAL NBI CLEARANCE SUBMITTED"/>
    <d v="2025-10-21T00:00:00"/>
    <d v="2024-10-21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72475"/>
    <s v="ID"/>
    <m/>
    <n v="72515918958"/>
    <s v="MDF"/>
    <m/>
    <n v="121352163167"/>
    <s v="1904 FORM"/>
    <m/>
    <n v="6605983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986"/>
    <x v="323"/>
    <x v="909"/>
    <s v="GARCIA"/>
    <d v="2000-11-08T00:00:00"/>
    <n v="9272350031"/>
    <s v="bacnatchristianmark4@gmail.com"/>
    <s v="NO HIT - RECEIPT"/>
    <s v="OCT 23 RELEASE - NBI CLOSED DUE TO TYPHOON"/>
    <m/>
    <m/>
    <m/>
    <m/>
    <s v="NEGATIVE"/>
    <m/>
    <m/>
    <s v="COMPLETE"/>
    <s v="FIT TO WORK"/>
    <s v="ENDORSED"/>
    <s v="PENDING RESULT"/>
    <d v="2024-10-04T00:00:00"/>
    <m/>
    <s v="CIBI"/>
    <s v="PERSONAL RECORD"/>
    <m/>
    <n v="253385200"/>
    <s v="ID"/>
    <m/>
    <n v="70263122893"/>
    <s v="MDF"/>
    <m/>
    <n v="121352270806"/>
    <s v="1904 FORM"/>
    <m/>
    <n v="66105925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x v="1"/>
  </r>
  <r>
    <x v="0"/>
    <s v="OTHERS"/>
    <s v="PAST DUE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987"/>
    <x v="762"/>
    <x v="910"/>
    <s v="DE GUZMAN"/>
    <d v="1998-04-14T00:00:00"/>
    <n v="9518842745"/>
    <s v="dalmanmarylyn385@gmail.com"/>
    <s v="NO"/>
    <s v="OCT 29 RELEASE"/>
    <m/>
    <m/>
    <m/>
    <m/>
    <s v="NEGATIVE"/>
    <m/>
    <m/>
    <s v="COMPLETE"/>
    <s v="FIT TO WORK"/>
    <s v="ENDORSED"/>
    <s v="PENDING RESULT"/>
    <d v="2024-10-04T00:00:00"/>
    <m/>
    <s v="CIBI"/>
    <s v="R1A"/>
    <m/>
    <n v="3515663010"/>
    <s v="ID"/>
    <m/>
    <n v="140253190988"/>
    <m/>
    <m/>
    <m/>
    <s v="ID"/>
    <m/>
    <n v="385942385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x v="2"/>
  </r>
  <r>
    <x v="0"/>
    <s v="OTHERS"/>
    <s v="PAST DUE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988"/>
    <x v="376"/>
    <x v="911"/>
    <s v="DIZON"/>
    <d v="2002-10-10T00:00:00"/>
    <n v="9636726042"/>
    <s v="paulinedionisio13@gmail.com"/>
    <s v="NO HIT - RECEIPT"/>
    <s v="OCTOBER 24 RELEASE - NBI CLOSED DUE TO TYPHOON"/>
    <m/>
    <m/>
    <m/>
    <m/>
    <s v="NEGATIVE"/>
    <m/>
    <m/>
    <s v="COMPLETE"/>
    <s v="FIT TO WORK"/>
    <s v="ENDORSED"/>
    <s v="PENDING RESULT"/>
    <d v="2024-10-04T00:00:00"/>
    <m/>
    <s v="CIBI"/>
    <s v="ONLINE STATIC"/>
    <m/>
    <n v="3502800967"/>
    <s v="MDR"/>
    <m/>
    <n v="72502577744"/>
    <m/>
    <m/>
    <m/>
    <s v="1902 FORM"/>
    <m/>
    <n v="62781704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x v="2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89"/>
    <x v="763"/>
    <x v="912"/>
    <s v="ALVARADO"/>
    <d v="1994-08-23T00:00:00"/>
    <n v="9169782892"/>
    <s v="estipulardayanara23@gmail.com"/>
    <s v="YES"/>
    <s v="ORIGINAL NBI CLEARANCE SUBMITTED"/>
    <d v="2025-06-14T00:00:00"/>
    <d v="2024-06-14T00:00:00"/>
    <m/>
    <m/>
    <s v="NEGATIVE"/>
    <m/>
    <m/>
    <s v="COMPLETE"/>
    <s v="FIT TO WORK"/>
    <s v="ENDORSED"/>
    <s v="PENDING RESULT"/>
    <d v="2024-10-04T00:00:00"/>
    <m/>
    <s v="CIBI"/>
    <s v="E - FORM"/>
    <m/>
    <n v="231997791"/>
    <s v="MDR"/>
    <m/>
    <n v="70507744913"/>
    <s v="MDF"/>
    <m/>
    <n v="121094558196"/>
    <s v="1905 FORM"/>
    <m/>
    <n v="41698551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0"/>
    <x v="764"/>
    <x v="913"/>
    <s v="RASE"/>
    <d v="2001-04-22T00:00:00"/>
    <n v="9526141583"/>
    <s v="angelita.estudillo22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10-04T00:00:00"/>
    <m/>
    <s v="CIBI"/>
    <s v="PERSONAL RECORD"/>
    <m/>
    <n v="249331666"/>
    <s v="MDR"/>
    <m/>
    <n v="210259126457"/>
    <s v="MDF"/>
    <m/>
    <n v="121319605859"/>
    <s v="1905 FORM"/>
    <m/>
    <n v="6605948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1"/>
    <x v="228"/>
    <x v="914"/>
    <s v="LEAL"/>
    <d v="2003-04-14T00:00:00"/>
    <n v="9052291294"/>
    <s v="sumgarcia159@gmail.com"/>
    <s v="YES"/>
    <s v="ORIGINAL NBI CLEARANCE SUBMITTED"/>
    <d v="2025-09-30T00:00:00"/>
    <d v="2024-10-14T00:00:00"/>
    <m/>
    <m/>
    <s v="NEGATIVE"/>
    <m/>
    <m/>
    <s v="COMPLETE"/>
    <s v="FIT TO WORK"/>
    <s v="ENDORSED"/>
    <s v="PENDING RESULT"/>
    <d v="2024-10-04T00:00:00"/>
    <m/>
    <s v="CIBI"/>
    <s v="E - FORM"/>
    <m/>
    <n v="252462179"/>
    <s v="ID"/>
    <m/>
    <n v="52519502291"/>
    <s v="MDF"/>
    <m/>
    <n v="121350128273"/>
    <s v="1904 FORM"/>
    <m/>
    <n v="6334267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2"/>
    <x v="765"/>
    <x v="915"/>
    <s v="BORBON"/>
    <d v="2006-01-27T00:00:00"/>
    <n v="9167822169"/>
    <s v="Jameshay2719@gmail.com"/>
    <s v="YES"/>
    <s v="ORIGINAL NBI CLEARANCE SUBMITTED"/>
    <d v="2025-07-15T00:00:00"/>
    <d v="2024-07-15T00:00:00"/>
    <m/>
    <m/>
    <s v="NEGATIVE"/>
    <m/>
    <m/>
    <s v="COMPLETE"/>
    <s v="FIT TO WORK"/>
    <s v="ENDORSED"/>
    <s v="PENDING RESULT"/>
    <d v="2024-10-04T00:00:00"/>
    <m/>
    <s v="CIBI"/>
    <s v="SS NUMBER SLIP"/>
    <m/>
    <n v="251138187"/>
    <s v="ID"/>
    <m/>
    <n v="70262961670"/>
    <s v="MDF"/>
    <m/>
    <n v="121343369975"/>
    <s v="ORUS"/>
    <m/>
    <n v="6560147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3"/>
    <x v="421"/>
    <x v="290"/>
    <s v="LANSANGAN"/>
    <d v="1996-12-13T00:00:00"/>
    <n v="9659637401"/>
    <s v="laxajohnmichael@gmail.com"/>
    <s v="YES"/>
    <s v="ORIGINAL NBI CLEARANCE SUBMITTED"/>
    <d v="2025-10-09T00:00:00"/>
    <d v="2024-10-18T00:00:00"/>
    <m/>
    <m/>
    <s v="NEGATIVE"/>
    <m/>
    <m/>
    <s v="COMPLETE"/>
    <s v="FIT TO WORK"/>
    <s v="ENDORSED"/>
    <s v="PENDING RESULT"/>
    <d v="2024-10-04T00:00:00"/>
    <m/>
    <s v="CIBI"/>
    <s v="ONLINE STATIC"/>
    <m/>
    <n v="234106628"/>
    <s v="ID"/>
    <m/>
    <n v="70508297783"/>
    <s v="PAGIBIG LOYALTY CARD"/>
    <m/>
    <n v="121071921371"/>
    <s v="TIN ID"/>
    <m/>
    <n v="4292254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4"/>
    <x v="766"/>
    <x v="916"/>
    <s v="DAGACAY"/>
    <d v="2006-09-23T00:00:00"/>
    <n v="9943245126"/>
    <s v="marilenelugue@gmail.com"/>
    <s v="YES"/>
    <s v="ORIGINAL NBI CLEARANCE SUBMITTED"/>
    <d v="2025-06-28T00:00:00"/>
    <d v="2024-06-28T00:00:00"/>
    <m/>
    <m/>
    <s v="NEGATIVE"/>
    <m/>
    <m/>
    <s v="COMPLETE"/>
    <s v="FIT TO WORK"/>
    <s v="ENDORSED"/>
    <s v="PENDING RESULT"/>
    <d v="2024-10-04T00:00:00"/>
    <m/>
    <s v="CIBI"/>
    <s v="PERSONAL RECORD"/>
    <m/>
    <n v="252324136"/>
    <s v="ID"/>
    <m/>
    <n v="70262960305"/>
    <s v="MDF"/>
    <m/>
    <n v="121344665484"/>
    <s v="1904 FORM"/>
    <m/>
    <n v="66059784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995"/>
    <x v="767"/>
    <x v="917"/>
    <s v="DIZON"/>
    <d v="2002-04-27T00:00:00"/>
    <n v="9297643243"/>
    <s v="leimalig27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04T00:00:00"/>
    <m/>
    <s v="CIBI"/>
    <s v="SS NUMBER SLIP"/>
    <m/>
    <n v="249990913"/>
    <s v="ID"/>
    <m/>
    <n v="7026313380"/>
    <m/>
    <m/>
    <m/>
    <s v="1902 FORM"/>
    <n v="661431456"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x v="1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6"/>
    <x v="768"/>
    <x v="918"/>
    <s v="BAUTISTA"/>
    <d v="1999-03-23T00:00:00"/>
    <s v="969 636 4171"/>
    <s v="jelomanalaysay123@gmail.com"/>
    <s v="YES"/>
    <s v="ORIGINAL NBI CLEARANCE SUBMITTED"/>
    <d v="2025-10-01T00:00:00"/>
    <d v="2024-10-14T00:00:00"/>
    <m/>
    <m/>
    <s v="NEGATIVE"/>
    <m/>
    <m/>
    <s v="COMPLETE"/>
    <s v="FIT TO WORK"/>
    <s v="ENDORSED"/>
    <s v="PENDING RESULT"/>
    <d v="2024-10-04T00:00:00"/>
    <m/>
    <s v="CIBI"/>
    <s v="PERSONAL RECORD"/>
    <m/>
    <n v="3525704079"/>
    <s v="ID"/>
    <m/>
    <n v="212500883119"/>
    <s v="MDF"/>
    <m/>
    <n v="121320573754"/>
    <s v="TIN ID"/>
    <m/>
    <n v="3715323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997"/>
    <x v="769"/>
    <x v="919"/>
    <s v="SALAZAR"/>
    <d v="2005-12-26T00:00:00"/>
    <n v="9462634031"/>
    <s v="elykamanalese@gmail.com"/>
    <s v="NO HIT - RECEIPT"/>
    <s v="OCT 14 RELEASE - UNRESPONSIVE 10.25"/>
    <m/>
    <m/>
    <m/>
    <m/>
    <s v="NEGATIVE"/>
    <m/>
    <m/>
    <s v="COMPLETE"/>
    <s v="FIT TO WORK"/>
    <s v="ENDORSED"/>
    <s v="PENDING RESULT"/>
    <d v="2024-10-04T00:00:00"/>
    <m/>
    <s v="CIBI"/>
    <s v="R1A"/>
    <m/>
    <n v="253336071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x v="4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8"/>
    <x v="770"/>
    <x v="920"/>
    <s v="ZABALA"/>
    <d v="2000-02-24T00:00:00"/>
    <n v="9384172050"/>
    <s v="jlmangiliman@gmail.com"/>
    <s v="YES"/>
    <s v="ORIGINAL NBI CLEARANCE SUBMITTED"/>
    <d v="2025-06-20T00:00:00"/>
    <d v="2024-07-09T00:00:00"/>
    <m/>
    <m/>
    <s v="NEGATIVE"/>
    <m/>
    <m/>
    <s v="COMPLETE"/>
    <s v="FIT TO WORK"/>
    <s v="ENDORSED"/>
    <s v="PENDING RESULT"/>
    <d v="2024-10-04T00:00:00"/>
    <m/>
    <s v="CIBI"/>
    <s v="SS NUMBER SLIP"/>
    <m/>
    <n v="247140257"/>
    <s v="ID"/>
    <m/>
    <n v="72509372854"/>
    <s v="MDF"/>
    <m/>
    <n v="121302564676"/>
    <s v="TIN VERIFICATION SLIP"/>
    <m/>
    <n v="61446534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999"/>
    <x v="771"/>
    <x v="921"/>
    <s v="ANDRADA"/>
    <d v="2001-12-11T00:00:00"/>
    <n v="9635199768"/>
    <s v="melchorairenemarie@gmail.com"/>
    <s v="YES"/>
    <s v="ORIGINAL NBI CLEARANCE SUBMITTED"/>
    <d v="2025-08-14T00:00:00"/>
    <d v="2024-08-30T00:00:00"/>
    <m/>
    <m/>
    <s v="NEGATIVE"/>
    <m/>
    <m/>
    <s v="COMPLETE"/>
    <s v="FIT TO WORK"/>
    <s v="ENDORSED"/>
    <s v="PENDING RESULT"/>
    <d v="2024-10-04T00:00:00"/>
    <m/>
    <s v="CIBI"/>
    <s v="SS NUMBER SLIP"/>
    <m/>
    <n v="252905571"/>
    <s v="ID"/>
    <m/>
    <n v="72537930064"/>
    <s v="MDF"/>
    <m/>
    <n v="12138651329"/>
    <s v="1904 FORM"/>
    <m/>
    <n v="660458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1000"/>
    <x v="772"/>
    <x v="922"/>
    <s v="ISRAEL"/>
    <d v="2002-08-25T00:00:00"/>
    <n v="9659104062"/>
    <s v="cathpagaduan19@gmail.com"/>
    <s v="YES"/>
    <s v="ORIGINAL NBI CLEARANCE SUBMITTED"/>
    <d v="2025-04-29T00:00:00"/>
    <d v="2024-04-29T00:00:00"/>
    <m/>
    <m/>
    <s v="NEGATIVE"/>
    <m/>
    <m/>
    <s v="COMPLETE"/>
    <s v="FIT TO WORK"/>
    <s v="ENDORSED"/>
    <s v="PENDING RESULT"/>
    <d v="2024-10-04T00:00:00"/>
    <m/>
    <s v="CIBI"/>
    <s v="SS NUMBER SLIP"/>
    <m/>
    <n v="130709873"/>
    <s v="ID"/>
    <m/>
    <n v="72540254428"/>
    <m/>
    <m/>
    <m/>
    <s v="TIN ID"/>
    <m/>
    <n v="61793205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x v="1"/>
  </r>
  <r>
    <x v="0"/>
    <s v="OTHERS"/>
    <s v="PAST DUE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1001"/>
    <x v="773"/>
    <x v="923"/>
    <s v="GARINGAN"/>
    <d v="2003-04-13T00:00:00"/>
    <n v="9318456873"/>
    <s v="daveangelo332@gmail.com"/>
    <s v="NO HIT - RECEIPT"/>
    <s v="OCT 14 RELEASE - UNRESPONSIVE 10.25"/>
    <m/>
    <m/>
    <m/>
    <m/>
    <s v="NEGATIVE"/>
    <m/>
    <m/>
    <s v="COMPLETE"/>
    <s v="FIT TO WORK"/>
    <s v="ENDORSED"/>
    <s v="PENDING RESULT"/>
    <d v="2024-10-04T00:00:00"/>
    <m/>
    <s v="CIBI"/>
    <s v="R1A"/>
    <m/>
    <n v="249132182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x v="4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1002"/>
    <x v="774"/>
    <x v="924"/>
    <s v=" "/>
    <d v="2001-07-27T00:00:00"/>
    <n v="9154028232"/>
    <s v="pasatiempo275@gmail.com"/>
    <s v="YES"/>
    <s v="ORIGINAL NBI CLEARANCE SUBMITTED"/>
    <d v="2025-10-02T00:00:00"/>
    <d v="2024-10-02T00:00:00"/>
    <m/>
    <m/>
    <s v="NEGATIVE"/>
    <m/>
    <m/>
    <s v="COMPLETE"/>
    <s v="FIT TO WORK"/>
    <s v="ENDORSED"/>
    <s v="PENDING RESULT"/>
    <d v="2024-10-04T00:00:00"/>
    <m/>
    <s v="CIBI"/>
    <s v="PERSONAL RECORD"/>
    <m/>
    <n v="3518995044"/>
    <s v="ID"/>
    <m/>
    <n v="70261304021"/>
    <s v="MDF"/>
    <m/>
    <n v="121297140214"/>
    <s v="TIN ID"/>
    <m/>
    <n v="60791804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1003"/>
    <x v="775"/>
    <x v="925"/>
    <s v="GAJOL"/>
    <d v="2005-12-21T00:00:00"/>
    <n v="9535238690"/>
    <s v="trespilapil@gmai.com"/>
    <s v="YES"/>
    <s v="ORIGINAL NBI CLEARANCE SUBMITTED"/>
    <d v="2025-07-10T00:00:00"/>
    <d v="2024-08-02T00:00:00"/>
    <m/>
    <m/>
    <s v="NEGATIVE"/>
    <m/>
    <m/>
    <s v="COMPLETE"/>
    <s v="FIT TO WORK"/>
    <s v="ENDORSED"/>
    <s v="PENDING RESULT"/>
    <d v="2024-10-04T00:00:00"/>
    <m/>
    <s v="CIBI"/>
    <s v="PERSONAL RECORD"/>
    <m/>
    <n v="252528482"/>
    <s v="MDR"/>
    <m/>
    <n v="70262981914"/>
    <s v="MDF"/>
    <m/>
    <n v="121346003427"/>
    <s v="1902 FORM"/>
    <m/>
    <n v="65386993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1004"/>
    <x v="776"/>
    <x v="926"/>
    <s v="BORJA"/>
    <d v="2002-02-25T00:00:00"/>
    <n v="9773742202"/>
    <s v="edzeljohnborjasacayan899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10-04T00:00:00"/>
    <m/>
    <s v="CIBI"/>
    <s v="E - FORM"/>
    <m/>
    <n v="252462577"/>
    <s v="ID"/>
    <m/>
    <n v="50258093140"/>
    <s v="MDF"/>
    <m/>
    <n v="121351798899"/>
    <s v="1904 FORM"/>
    <m/>
    <n v="66011606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9"/>
    <x v="35"/>
    <d v="2024-11-01T00:00:00"/>
    <n v="-4"/>
    <n v="-4"/>
    <s v="MARIA PLATON"/>
    <n v="0"/>
    <x v="8"/>
    <s v="CLARK -VXP0091"/>
    <x v="0"/>
    <s v="ACCOUNT ASSOCIATE"/>
    <x v="0"/>
    <x v="47"/>
    <x v="7"/>
    <x v="41"/>
    <x v="1005"/>
    <x v="339"/>
    <x v="927"/>
    <s v="GOMEZ"/>
    <d v="2004-07-30T00:00:00"/>
    <n v="9926203814"/>
    <s v="jovelyntuazon7@gmail.com"/>
    <s v="NO"/>
    <s v="NOV 6 RELEASE"/>
    <m/>
    <m/>
    <m/>
    <m/>
    <s v="NEGATIVE"/>
    <m/>
    <m/>
    <s v="COMPLETE"/>
    <s v="FIT TO WORK"/>
    <s v="ENDORSED"/>
    <s v="PENDING RESULT"/>
    <d v="2024-10-04T00:00:00"/>
    <m/>
    <s v="CIBI"/>
    <s v="R1A"/>
    <m/>
    <n v="253353559"/>
    <s v="ID"/>
    <m/>
    <n v="70263118306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0"/>
    <n v="0"/>
    <n v="1"/>
    <n v="1"/>
    <n v="0"/>
    <n v="1"/>
    <n v="1"/>
    <n v="0"/>
    <n v="0"/>
    <m/>
    <x v="3"/>
  </r>
  <r>
    <x v="0"/>
    <s v="OTHERS"/>
    <s v="COMPLETED"/>
    <s v="Oct"/>
    <x v="29"/>
    <x v="35"/>
    <d v="2024-11-01T00:00:00"/>
    <n v="-4"/>
    <n v="-4"/>
    <s v="MARIA PLATON"/>
    <n v="1"/>
    <x v="8"/>
    <s v="CLARK -VXP0091"/>
    <x v="0"/>
    <s v="ACCOUNT ASSOCIATE"/>
    <x v="0"/>
    <x v="47"/>
    <x v="7"/>
    <x v="41"/>
    <x v="1006"/>
    <x v="777"/>
    <x v="928"/>
    <s v="DE LORENO"/>
    <s v="12/07/0200"/>
    <n v="9704739037"/>
    <s v="jayrtugublimas4@gmail.com"/>
    <s v="YES"/>
    <s v="ORIGINAL NBI CLEARANCE SUBMITTED"/>
    <d v="2025-10-04T00:00:00"/>
    <d v="2024-10-1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077987"/>
    <s v="ID"/>
    <m/>
    <n v="70262564396"/>
    <s v="MDF"/>
    <m/>
    <n v="121331111414"/>
    <s v="1902 FORM"/>
    <m/>
    <n v="66115722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07"/>
    <x v="778"/>
    <x v="929"/>
    <s v="HINAUTAN"/>
    <d v="1997-03-07T00:00:00"/>
    <n v="9673703321"/>
    <s v="cherry.alverio1997@gmail.com"/>
    <s v="YES"/>
    <s v="ORIGINAL NBI CLEARANCE SUBMITTED"/>
    <d v="2025-09-25T00:00:00"/>
    <d v="2024-09-25T00:00:00"/>
    <m/>
    <m/>
    <s v="NEGATIVE"/>
    <m/>
    <m/>
    <s v="COMPLETE"/>
    <s v="FIT TO WORK"/>
    <s v="ENDORSED"/>
    <s v="PENDING RESULT"/>
    <d v="2024-10-04T00:00:00"/>
    <m/>
    <s v="CIBI"/>
    <s v="E - FORM"/>
    <m/>
    <n v="242747464"/>
    <s v="MDR"/>
    <m/>
    <n v="70511163763"/>
    <s v="MDF"/>
    <m/>
    <n v="121209815198"/>
    <s v="TIN ID"/>
    <m/>
    <n v="74320708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08"/>
    <x v="242"/>
    <x v="930"/>
    <s v="PANGAN"/>
    <d v="2001-01-07T00:00:00"/>
    <n v="9957367907"/>
    <s v="amisolaaaliyahp0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04T00:00:00"/>
    <m/>
    <s v="CIBI"/>
    <s v="PERSONAL RECORD"/>
    <m/>
    <n v="249049136"/>
    <s v="MDR"/>
    <m/>
    <n v="72527094217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0"/>
    <n v="0"/>
    <n v="1"/>
    <n v="1"/>
    <n v="0"/>
    <n v="0"/>
    <n v="0"/>
    <n v="0"/>
    <n v="0"/>
    <m/>
    <x v="2"/>
  </r>
  <r>
    <x v="0"/>
    <s v="OTHERS"/>
    <s v="PAST DUE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09"/>
    <x v="779"/>
    <x v="931"/>
    <s v="GARE"/>
    <d v="1998-03-23T00:00:00"/>
    <n v="9288981287"/>
    <s v="reshel5416@gmail.com"/>
    <s v="NO"/>
    <s v="OCT 25 APPOINTMENT - NBI CLOSED DUE TO TYPHOON"/>
    <m/>
    <m/>
    <m/>
    <m/>
    <s v="NEGATIVE"/>
    <m/>
    <m/>
    <s v="COMPLETE"/>
    <s v="FIT TO WORK"/>
    <s v="ENDORSED"/>
    <s v="PENDING RESULT"/>
    <d v="2024-10-04T00:00:00"/>
    <m/>
    <s v="CIBI"/>
    <s v="R1A"/>
    <m/>
    <n v="946638921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x v="4"/>
  </r>
  <r>
    <x v="0"/>
    <s v="OTHERS"/>
    <s v="COMPLETED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10"/>
    <x v="780"/>
    <x v="932"/>
    <s v="GAYRAMA"/>
    <d v="1987-09-28T00:00:00"/>
    <n v="9655576274"/>
    <s v="gbeliganio@gmail.com"/>
    <s v="YES"/>
    <s v="ORIGINAL NBI CLEARANCE SUBMITTED"/>
    <d v="2025-05-15T00:00:00"/>
    <d v="2024-05-15T00:00:00"/>
    <m/>
    <m/>
    <s v="NEGATIVE"/>
    <m/>
    <m/>
    <s v="COMPLETE"/>
    <s v="FIT TO WORK"/>
    <s v="ENDORSED"/>
    <s v="PENDING RESULT"/>
    <d v="2024-10-04T00:00:00"/>
    <m/>
    <s v="CIBI"/>
    <s v="ONLINE STATIC"/>
    <m/>
    <n v="227633797"/>
    <s v="ID"/>
    <m/>
    <n v="20254014878"/>
    <s v="MDF"/>
    <m/>
    <n v="121221567612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x v="1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11"/>
    <x v="781"/>
    <x v="933"/>
    <s v="QUIAP"/>
    <d v="2005-09-03T00:00:00"/>
    <n v="9128819273"/>
    <s v="Sharmaineberber1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10-04T00:00:00"/>
    <m/>
    <s v="CIBI"/>
    <s v="PERSONAL RECORD"/>
    <m/>
    <n v="248690227"/>
    <s v="ID"/>
    <m/>
    <n v="72542616882"/>
    <s v="MDF"/>
    <m/>
    <n v="121347612375"/>
    <s v="DIGITAL TIN ID"/>
    <m/>
    <n v="66042655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12"/>
    <x v="782"/>
    <x v="934"/>
    <s v="SUMANDAL"/>
    <d v="2000-10-02T00:00:00"/>
    <n v="9772590862"/>
    <s v="jandelbernal1@gmail.com"/>
    <s v="NO"/>
    <s v="OCT 11 APPOINTMENT - UNRESPONSIVE 10.25"/>
    <m/>
    <m/>
    <m/>
    <m/>
    <s v="NEGATIVE"/>
    <m/>
    <m/>
    <s v="COMPLETE"/>
    <s v="FIT TO WORK"/>
    <s v="ENDORSED"/>
    <s v="PENDING RESULT"/>
    <d v="2024-10-04T00:00:00"/>
    <m/>
    <s v="CIBI"/>
    <m/>
    <m/>
    <m/>
    <s v="ID"/>
    <m/>
    <n v="7250659784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0"/>
    <n v="1"/>
    <n v="0"/>
    <n v="0"/>
    <n v="1"/>
    <n v="1"/>
    <n v="0"/>
    <n v="0"/>
    <n v="0"/>
    <n v="0"/>
    <n v="0"/>
    <m/>
    <x v="4"/>
  </r>
  <r>
    <x v="0"/>
    <s v="OTHERS"/>
    <s v="COMPLETED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13"/>
    <x v="713"/>
    <x v="935"/>
    <s v="-"/>
    <d v="1999-09-26T00:00:00"/>
    <n v="9553916540"/>
    <s v="cachobernard7@gmail.com"/>
    <s v="YES"/>
    <s v="ORIGINAL NBI CLEARANCE SUBMITTED"/>
    <d v="2025-07-02T00:00:00"/>
    <d v="2024-09-03T00:00:00"/>
    <m/>
    <m/>
    <s v="NEGATIVE"/>
    <m/>
    <m/>
    <s v="COMPLETE"/>
    <s v="FIT TO WORK"/>
    <s v="ENDORSED"/>
    <s v="PENDING RESULT"/>
    <d v="2024-10-04T00:00:00"/>
    <m/>
    <s v="CIBI"/>
    <s v="PERSONAL RECORD"/>
    <m/>
    <n v="3534614671"/>
    <s v="MDR"/>
    <m/>
    <n v="160261668324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0"/>
    <n v="0"/>
    <n v="1"/>
    <n v="1"/>
    <n v="0"/>
    <n v="0"/>
    <n v="0"/>
    <n v="0"/>
    <n v="0"/>
    <m/>
    <x v="2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14"/>
    <x v="783"/>
    <x v="51"/>
    <s v="LORILLA"/>
    <d v="1980-11-12T00:00:00"/>
    <n v="9387785720"/>
    <s v="gonmaximusigorcortez@gmail.com"/>
    <s v="YES"/>
    <s v="ORIGINAL NBI CLEARANCE SUBMITTED"/>
    <d v="2025-10-03T00:00:00"/>
    <d v="2024-10-17T00:00:00"/>
    <m/>
    <m/>
    <s v="NEGATIVE"/>
    <m/>
    <m/>
    <s v="COMPLETE"/>
    <s v="FIT TO WORK"/>
    <s v="ENDORSED"/>
    <s v="PENDING RESULT"/>
    <d v="2024-10-04T00:00:00"/>
    <m/>
    <s v="CIBI"/>
    <s v="E - FORM"/>
    <m/>
    <n v="3369813032"/>
    <s v="ID"/>
    <m/>
    <n v="190252297301"/>
    <s v="MDF"/>
    <m/>
    <n v="121006146591"/>
    <s v="TIN VERIFICATION SLIP"/>
    <m/>
    <n v="21064070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15"/>
    <x v="569"/>
    <x v="936"/>
    <s v="BOYO"/>
    <d v="1993-11-05T00:00:00"/>
    <n v="9152026845"/>
    <s v="ellainedeleon110593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10-04T00:00:00"/>
    <m/>
    <s v="CIBI"/>
    <s v="ONLINE STATIC"/>
    <m/>
    <n v="3435392539"/>
    <s v="ID"/>
    <m/>
    <n v="10255421102"/>
    <s v="PAGIBIG LOYALTY CARD"/>
    <m/>
    <n v="121088491056"/>
    <s v="TIN ID"/>
    <m/>
    <n v="5002875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16"/>
    <x v="659"/>
    <x v="937"/>
    <s v="MENDOZA"/>
    <d v="2004-06-21T00:00:00"/>
    <n v="9620566968"/>
    <s v="jhennyespiritu77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14051"/>
    <s v="ID"/>
    <m/>
    <n v="72510649088"/>
    <s v="MDF"/>
    <m/>
    <n v="121351779337"/>
    <s v="1904 FORM"/>
    <m/>
    <n v="6597865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17"/>
    <x v="784"/>
    <x v="938"/>
    <s v="UNGRIANO"/>
    <d v="2002-08-20T00:00:00"/>
    <n v="9386914240"/>
    <s v="wendyungrianofazon@gmail.com"/>
    <s v="YES"/>
    <s v="ORIGINAL NBI CLEARANCE SUBMITTED"/>
    <d v="2025-10-09T00:00:00"/>
    <d v="2024-10-09T00:00:00"/>
    <m/>
    <m/>
    <s v="NEGATIVE"/>
    <m/>
    <m/>
    <s v="COMPLETE"/>
    <s v="FIT TO WORK"/>
    <s v="ENDORSED"/>
    <s v="PENDING RESULT"/>
    <d v="2024-10-04T00:00:00"/>
    <m/>
    <s v="CIBI"/>
    <s v="PERSONAL RECORD"/>
    <m/>
    <n v="3503292516"/>
    <s v="MDR"/>
    <m/>
    <n v="22000998900"/>
    <s v="MDF"/>
    <m/>
    <n v="121280864379"/>
    <s v="TIN ID"/>
    <m/>
    <n v="39424007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18"/>
    <x v="292"/>
    <x v="844"/>
    <s v="DAIRAO"/>
    <d v="2000-04-20T00:00:00"/>
    <n v="9204906875"/>
    <s v="ms.jdflores101@gmail.com"/>
    <s v="NO HIT - RECEIPT"/>
    <s v="OCT 8 RELEASE - UNRESPOSIVE 10.25"/>
    <m/>
    <m/>
    <m/>
    <m/>
    <s v="NEGATIVE"/>
    <m/>
    <m/>
    <s v="COMPLETE"/>
    <s v="FIT TO WORK"/>
    <s v="ENDORSED"/>
    <s v="PENDING RESULT"/>
    <d v="2024-10-04T00:00:00"/>
    <m/>
    <s v="CIBI"/>
    <s v="PERSONAL RECORD"/>
    <m/>
    <n v="247951909"/>
    <s v="MDR"/>
    <m/>
    <n v="102511749066"/>
    <s v="MDF"/>
    <m/>
    <n v="121296566338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1"/>
    <n v="1"/>
    <n v="0"/>
    <n v="1"/>
    <n v="1"/>
    <n v="0"/>
    <n v="0"/>
    <n v="0"/>
    <n v="0"/>
    <n v="0"/>
    <m/>
    <x v="2"/>
  </r>
  <r>
    <x v="0"/>
    <s v="OTHERS"/>
    <s v="PAST DUE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19"/>
    <x v="229"/>
    <x v="939"/>
    <s v="NICDAO"/>
    <d v="2002-11-13T00:00:00"/>
    <n v="9308538518"/>
    <s v="kristelguevarra1302@gmail.com"/>
    <s v="NO"/>
    <s v="ONHAND - UNRESPONSIVE 10.25"/>
    <m/>
    <m/>
    <m/>
    <m/>
    <s v="NEGATIVE"/>
    <m/>
    <m/>
    <s v="COMPLETE"/>
    <s v="FIT TO WORK"/>
    <s v="ENDORSED"/>
    <s v="PENDING RESULT"/>
    <d v="2024-10-04T00:00:00"/>
    <m/>
    <s v="CIBI"/>
    <s v="PERSONAL RECORD"/>
    <m/>
    <n v="3503217119"/>
    <s v="ID"/>
    <m/>
    <n v="70260724124"/>
    <s v="MDF"/>
    <m/>
    <n v="121280935326"/>
    <s v="TIN ID"/>
    <m/>
    <n v="5064955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20"/>
    <x v="785"/>
    <x v="940"/>
    <s v="CAVETEÑO"/>
    <d v="2004-08-14T00:00:00"/>
    <n v="9614045846"/>
    <s v="danieljohn107041100303@gmail.com"/>
    <s v="YES"/>
    <s v="ORIGINAL NBI CLEARANCE SUBMITTED"/>
    <d v="2025-02-26T00:00:00"/>
    <d v="2024-04-08T00:00:00"/>
    <m/>
    <m/>
    <s v="NEGATIVE"/>
    <m/>
    <m/>
    <s v="COMPLETE"/>
    <s v="FIT TO WORK"/>
    <s v="ENDORSED"/>
    <s v="PENDING RESULT"/>
    <d v="2024-10-04T00:00:00"/>
    <m/>
    <s v="CIBI"/>
    <s v="PERSONAL RECORD"/>
    <m/>
    <n v="250582336"/>
    <s v="ID"/>
    <m/>
    <n v="72503369746"/>
    <s v="MDF"/>
    <m/>
    <n v="121334708778"/>
    <s v="ORUS"/>
    <m/>
    <n v="65599319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14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21"/>
    <x v="786"/>
    <x v="941"/>
    <s v="ASIS"/>
    <d v="2002-06-13T00:00:00"/>
    <n v="9567688019"/>
    <s v="labarentojoyceann@gmail.com"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10-04T00:00:00"/>
    <m/>
    <s v="CIBI"/>
    <s v="PERSONAL RECORD"/>
    <m/>
    <n v="3508478131"/>
    <s v="ID"/>
    <m/>
    <n v="52519892537"/>
    <s v="MDF"/>
    <m/>
    <n v="121286048648"/>
    <s v="ONLINE REGISTRATION"/>
    <m/>
    <n v="65908112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PAST DUE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22"/>
    <x v="787"/>
    <x v="942"/>
    <s v="RAMIREZ"/>
    <d v="1976-12-17T00:00:00"/>
    <n v="9619996685"/>
    <s v="roblacandula@gmail.com"/>
    <s v="NO"/>
    <s v="OCT 2 APPOINTMENT -as per agent  NOT REPORTING MORE THAN A week "/>
    <m/>
    <m/>
    <m/>
    <m/>
    <s v="NEGATIVE"/>
    <m/>
    <m/>
    <s v="COMPLETE"/>
    <s v="FIT TO WORK"/>
    <s v="ENDORSED"/>
    <s v="PENDING RESULT"/>
    <d v="2024-10-04T00:00:00"/>
    <m/>
    <s v="CIBI"/>
    <s v="ONLINE STATIC"/>
    <m/>
    <n v="214173367"/>
    <s v="ID"/>
    <m/>
    <n v="70500703030"/>
    <s v="MDF"/>
    <m/>
    <n v="121004673806"/>
    <s v="TIN ID"/>
    <m/>
    <n v="199927673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23"/>
    <x v="788"/>
    <x v="943"/>
    <s v="CASERO"/>
    <d v="2002-07-31T00:00:00"/>
    <n v="9511293484"/>
    <s v="ramyyylauder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10-04T00:00:00"/>
    <m/>
    <s v="CIBI"/>
    <s v="SS NUMBER SLIP"/>
    <m/>
    <n v="252367960"/>
    <s v="ID"/>
    <m/>
    <n v="52511134919"/>
    <s v="MDF"/>
    <m/>
    <n v="121346560064"/>
    <s v="ONLINE REGISTRATION"/>
    <m/>
    <n v="6588007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24"/>
    <x v="789"/>
    <x v="944"/>
    <s v="RAMOS"/>
    <d v="1984-04-10T00:00:00"/>
    <n v="9693870790"/>
    <s v="hellhoundgaming1004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10-04T00:00:00"/>
    <m/>
    <s v="CIBI"/>
    <s v="R1A"/>
    <m/>
    <n v="3372643338"/>
    <s v="MDR"/>
    <m/>
    <n v="10510802840"/>
    <s v="MP2"/>
    <m/>
    <n v="121022059517"/>
    <s v="1902 FORM"/>
    <s v="FOR GENERATE"/>
    <n v="22434215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PAST DUE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25"/>
    <x v="790"/>
    <x v="945"/>
    <s v="-"/>
    <d v="2006-09-19T00:00:00"/>
    <n v="9706631134"/>
    <s v="lotsofresearch101@gmail.com"/>
    <s v="NO"/>
    <s v="OCT 23 RELEASE - NBI CLOSED DUE TO TYPHOON"/>
    <m/>
    <m/>
    <m/>
    <m/>
    <s v="NEGATIVE"/>
    <m/>
    <m/>
    <s v="COMPLETE"/>
    <s v="FIT TO WORK"/>
    <s v="ENDORSED"/>
    <s v="PENDING RESULT"/>
    <d v="2024-10-04T00:00:00"/>
    <m/>
    <s v="CIBI"/>
    <s v="SS NUMBER SLIP"/>
    <m/>
    <n v="253314501"/>
    <s v="ID"/>
    <m/>
    <n v="72542991144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0"/>
    <n v="1"/>
    <n v="1"/>
    <n v="1"/>
    <n v="1"/>
    <n v="1"/>
    <n v="0"/>
    <n v="0"/>
    <n v="1"/>
    <n v="1"/>
    <n v="0"/>
    <n v="1"/>
    <n v="1"/>
    <n v="0"/>
    <n v="0"/>
    <m/>
    <x v="3"/>
  </r>
  <r>
    <x v="0"/>
    <s v="OTHERS"/>
    <s v="COMPLETED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26"/>
    <x v="791"/>
    <x v="129"/>
    <s v="-"/>
    <d v="2002-05-29T00:00:00"/>
    <n v="9489282068"/>
    <s v="michaelnaris0529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10-04T00:00:00"/>
    <m/>
    <s v="CIBI"/>
    <s v="SS NUMBER SLIP"/>
    <m/>
    <n v="253257817"/>
    <s v="ID"/>
    <m/>
    <n v="70263119183"/>
    <s v="MDF"/>
    <m/>
    <n v="12135224227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x v="1"/>
  </r>
  <r>
    <x v="0"/>
    <s v="OTHERS"/>
    <s v="COMPLETED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27"/>
    <x v="792"/>
    <x v="330"/>
    <s v="BALUYUT"/>
    <d v="2003-01-08T00:00:00"/>
    <n v="9916843587"/>
    <s v="panlilioanglopanlilio0108@gmail.com"/>
    <s v="YES"/>
    <s v="ORIGINAL NBI CLEARANCE SUBMITTED"/>
    <d v="2025-09-26T00:00:00"/>
    <d v="2024-10-0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36589"/>
    <s v="MDR"/>
    <m/>
    <n v="160261702514"/>
    <m/>
    <m/>
    <m/>
    <s v="TIN ID"/>
    <m/>
    <n v="66016258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x v="1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28"/>
    <x v="217"/>
    <x v="946"/>
    <s v="SALENGA"/>
    <d v="2004-06-19T00:00:00"/>
    <n v="9271431128"/>
    <s v="ramosdepu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23411"/>
    <s v="MDR"/>
    <m/>
    <n v="70263120254"/>
    <s v="MDF"/>
    <m/>
    <n v="121352466667"/>
    <s v="DIGITAL TIN ID"/>
    <m/>
    <n v="66083424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29"/>
    <x v="793"/>
    <x v="947"/>
    <s v="ALBELLAR"/>
    <d v="1995-03-16T00:00:00"/>
    <n v="9275272660"/>
    <s v="charebusora16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10-04T00:00:00"/>
    <m/>
    <s v="CIBI"/>
    <s v="E - FORM"/>
    <m/>
    <n v="637306931"/>
    <s v="ID"/>
    <m/>
    <n v="120254611420"/>
    <s v="MDF"/>
    <m/>
    <n v="121152819275"/>
    <s v="TIN VERIFICATION SLIP"/>
    <m/>
    <n v="378901770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s v="10.14.2024"/>
    <m/>
    <m/>
    <s v=" DONE AUDIT"/>
    <s v="INCOMPLETE - PERS"/>
    <m/>
    <m/>
    <m/>
    <n v="1"/>
    <n v="1"/>
    <n v="1"/>
    <n v="1"/>
    <n v="1"/>
    <n v="1"/>
    <n v="1"/>
    <n v="1"/>
    <n v="1"/>
    <n v="1"/>
    <n v="1"/>
    <n v="0"/>
    <n v="0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1"/>
    <x v="8"/>
    <s v="CLARK -VXP0141"/>
    <x v="0"/>
    <s v="ACCOUNT ASSOCIATE"/>
    <x v="0"/>
    <x v="48"/>
    <x v="6"/>
    <x v="41"/>
    <x v="1030"/>
    <x v="794"/>
    <x v="948"/>
    <s v="BADUA"/>
    <d v="2002-02-06T00:00:00"/>
    <n v="9946397820"/>
    <s v="serdeniolalindsay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10-04T00:00:00"/>
    <m/>
    <s v="CIBI"/>
    <s v="SS NUMBER SLIP"/>
    <m/>
    <n v="253246035"/>
    <s v="ID"/>
    <m/>
    <n v="52523239503"/>
    <s v="PAGIBIG LOYALTY CARD"/>
    <m/>
    <n v="121351155951"/>
    <s v="TIN ID"/>
    <m/>
    <n v="64314119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x v="0"/>
  </r>
  <r>
    <x v="0"/>
    <s v="OTHERS"/>
    <s v="COMPLETED"/>
    <s v="Oct"/>
    <x v="29"/>
    <x v="35"/>
    <d v="2024-11-01T00:00:00"/>
    <n v="-4"/>
    <n v="-4"/>
    <s v="MARIA PLATON"/>
    <n v="0"/>
    <x v="8"/>
    <s v="CLARK -VXP0141"/>
    <x v="0"/>
    <s v="ACCOUNT ASSOCIATE"/>
    <x v="0"/>
    <x v="48"/>
    <x v="6"/>
    <x v="41"/>
    <x v="1031"/>
    <x v="795"/>
    <x v="949"/>
    <s v="NUFABLE"/>
    <d v="1999-07-29T00:00:00"/>
    <n v="9995530987"/>
    <s v="christophertom0729@gmail.com"/>
    <s v="YES"/>
    <s v="ORIGINAL NBI CLEARANCE SUBMITTED"/>
    <d v="2025-05-13T00:00:00"/>
    <d v="2024-05-13T00:00:00"/>
    <m/>
    <m/>
    <s v="NEGATIVE"/>
    <m/>
    <m/>
    <s v="COMPLETE"/>
    <s v="FIT TO WORK"/>
    <s v="ENDORSED"/>
    <s v="PENDING RESULT"/>
    <d v="2024-10-04T00:00:00"/>
    <m/>
    <s v="CIBI"/>
    <s v="R1A"/>
    <m/>
    <n v="253313379"/>
    <s v="MDR"/>
    <m/>
    <n v="70261340354"/>
    <m/>
    <m/>
    <m/>
    <s v="ONLINE REGISTRATION"/>
    <m/>
    <n v="6600776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x v="1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32"/>
    <x v="796"/>
    <x v="802"/>
    <s v=" "/>
    <d v="2006-03-16T00:00:00"/>
    <n v="9941787648"/>
    <s v="michelleadriano@gmail.com"/>
    <s v="NO"/>
    <s v="OCT 17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s v="ID"/>
    <m/>
    <n v="212513801057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1"/>
    <n v="0"/>
    <n v="0"/>
    <n v="1"/>
    <n v="1"/>
    <n v="0"/>
    <n v="0"/>
    <n v="0"/>
    <n v="0"/>
    <n v="0"/>
    <m/>
    <x v="4"/>
  </r>
  <r>
    <x v="0"/>
    <s v="OTHERS"/>
    <s v="COMPLETED"/>
    <s v="Nov"/>
    <x v="30"/>
    <x v="36"/>
    <d v="2024-11-08T00:00:00"/>
    <n v="-11"/>
    <n v="-11"/>
    <s v="MARIA PLATON"/>
    <n v="1"/>
    <x v="8"/>
    <s v="CLARK -VXP0141"/>
    <x v="0"/>
    <s v="ACCOUNT ASSOCIATE"/>
    <x v="0"/>
    <x v="49"/>
    <x v="6"/>
    <x v="42"/>
    <x v="1033"/>
    <x v="797"/>
    <x v="950"/>
    <s v="BERDAJE"/>
    <d v="2006-08-21T00:00:00"/>
    <n v="9056252526"/>
    <s v="albarillojayrom25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10-11T00:00:00"/>
    <m/>
    <s v="CIBI"/>
    <s v="E - FORM"/>
    <m/>
    <n v="251147974"/>
    <s v="ID"/>
    <m/>
    <n v="72503629748"/>
    <s v="MDF"/>
    <m/>
    <n v="121352171695"/>
    <s v="DIGITAL TIN ID"/>
    <m/>
    <n v="66087017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34"/>
    <x v="798"/>
    <x v="951"/>
    <s v="-"/>
    <d v="2003-08-11T00:00:00"/>
    <n v="9958269924"/>
    <s v="leonelayoon@gmail.com"/>
    <s v="NO"/>
    <s v="OCT 28 APPOINTMENT"/>
    <m/>
    <m/>
    <m/>
    <m/>
    <s v="NEGATIVE"/>
    <m/>
    <m/>
    <s v="COMPLETE"/>
    <s v="FIT TO WORK"/>
    <s v="ENDORSED"/>
    <s v="PENDING RESULT"/>
    <d v="2024-10-11T00:00:00"/>
    <m/>
    <s v="CIBI"/>
    <m/>
    <s v="INVALID PROOF - NEED TO UPDATE MIDDLE NAME"/>
    <n v="253437747"/>
    <s v="ID"/>
    <m/>
    <n v="72538943038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1"/>
    <n v="0"/>
    <n v="0"/>
    <n v="1"/>
    <n v="1"/>
    <n v="0"/>
    <n v="0"/>
    <n v="0"/>
    <n v="0"/>
    <n v="0"/>
    <m/>
    <x v="4"/>
  </r>
  <r>
    <x v="0"/>
    <s v="OTHERS"/>
    <s v="COMPLETED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35"/>
    <x v="497"/>
    <x v="316"/>
    <s v="LAXAMANA"/>
    <d v="1985-02-11T00:00:00"/>
    <n v="9077579218"/>
    <s v="kayebaluyut23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10-11T00:00:00"/>
    <m/>
    <s v="CIBI"/>
    <s v="ONLINE STATIC"/>
    <m/>
    <n v="220210887"/>
    <s v="ID"/>
    <m/>
    <n v="70503462026"/>
    <s v="MDF"/>
    <m/>
    <n v="121050724243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x v="1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36"/>
    <x v="799"/>
    <x v="682"/>
    <s v="GUIAO"/>
    <d v="2005-08-10T00:00:00"/>
    <n v="9947507467"/>
    <s v="marcopineda284@gmail.com"/>
    <s v="NO"/>
    <s v="OCT 17 APPOINTMENT"/>
    <m/>
    <m/>
    <m/>
    <m/>
    <s v="NEGATIVE"/>
    <m/>
    <m/>
    <s v="COMPLETE"/>
    <s v="FIT TO WORK"/>
    <s v="ENDORSED"/>
    <s v="PENDING RESULT"/>
    <d v="2024-10-11T00:00:00"/>
    <m/>
    <s v="CIBI"/>
    <s v="SS NUMBER SLIP"/>
    <m/>
    <n v="253391922"/>
    <m/>
    <m/>
    <m/>
    <m/>
    <m/>
    <m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x v="4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37"/>
    <x v="800"/>
    <x v="614"/>
    <s v="PARILLA"/>
    <d v="2002-07-24T00:00:00"/>
    <n v="9092189219"/>
    <s v="markanthonybelir24@gmail.com"/>
    <s v="NO HIT - RECEIPT"/>
    <s v="OCT 21 RELEASE"/>
    <m/>
    <m/>
    <m/>
    <m/>
    <s v="NEGATIVE"/>
    <m/>
    <m/>
    <s v="COMPLETE"/>
    <s v="FIT TO WORK"/>
    <s v="ENDORSED"/>
    <s v="PENDING RESULT"/>
    <d v="2024-10-11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0"/>
    <n v="0"/>
    <n v="0"/>
    <n v="1"/>
    <n v="1"/>
    <n v="0"/>
    <n v="0"/>
    <n v="0"/>
    <n v="0"/>
    <n v="0"/>
    <m/>
    <x v="5"/>
  </r>
  <r>
    <x v="0"/>
    <s v="OTHERS"/>
    <s v="COMPLETED"/>
    <s v="Nov"/>
    <x v="30"/>
    <x v="36"/>
    <d v="2024-11-08T00:00:00"/>
    <n v="-11"/>
    <n v="-11"/>
    <s v="MARIA PLATON"/>
    <n v="1"/>
    <x v="8"/>
    <s v="CLARK -VXP0141"/>
    <x v="0"/>
    <s v="ACCOUNT ASSOCIATE"/>
    <x v="0"/>
    <x v="49"/>
    <x v="6"/>
    <x v="42"/>
    <x v="1038"/>
    <x v="801"/>
    <x v="952"/>
    <s v="GUINGON"/>
    <d v="1994-01-20T00:00:00"/>
    <n v="9664227257"/>
    <s v="lloyd.buenafe@gmail.com"/>
    <s v="YES"/>
    <s v="ORIGINAL NBI CLEARANCE SUBMITTED"/>
    <d v="2025-01-30T00:00:00"/>
    <d v="2024-02-19T00:00:00"/>
    <m/>
    <m/>
    <s v="NEGATIVE"/>
    <m/>
    <m/>
    <s v="COMPLETE"/>
    <s v="FIT TO WORK"/>
    <s v="ENDORSED"/>
    <s v="PENDING RESULT"/>
    <d v="2024-10-11T00:00:00"/>
    <m/>
    <s v="CIBI"/>
    <s v="ONLINE STATIC"/>
    <m/>
    <n v="3447685933"/>
    <s v="MDR"/>
    <m/>
    <n v="210252745429"/>
    <s v="MDF"/>
    <m/>
    <n v="121131845909"/>
    <s v="TIN ID"/>
    <m/>
    <n v="452438241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39"/>
    <x v="802"/>
    <x v="953"/>
    <s v="BATUCAN"/>
    <d v="2004-08-12T00:00:00"/>
    <n v="9816009167"/>
    <s v="crizarycharleneco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10-11T00:00:00"/>
    <m/>
    <s v="CIBI"/>
    <s v="SS NUMBER SLIP"/>
    <m/>
    <n v="253353274"/>
    <s v="ID"/>
    <m/>
    <n v="22511884504"/>
    <s v="MDF"/>
    <m/>
    <n v="121352134924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x v="1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40"/>
    <x v="307"/>
    <x v="954"/>
    <s v="-"/>
    <d v="1999-12-25T00:00:00"/>
    <n v="9663709399"/>
    <s v="lesliedavidddd@gmail.com"/>
    <s v="NO"/>
    <s v="OCT 14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46112202"/>
    <s v="MDR"/>
    <m/>
    <n v="72512691154"/>
    <m/>
    <s v="FOR GENERATE"/>
    <n v="121256162366"/>
    <s v="TIN ID"/>
    <m/>
    <n v="6573805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0"/>
    <n v="1"/>
    <n v="1"/>
    <n v="1"/>
    <n v="0"/>
    <n v="0"/>
    <n v="0"/>
    <n v="0"/>
    <n v="0"/>
    <m/>
    <x v="2"/>
  </r>
  <r>
    <x v="0"/>
    <s v="OTHERS"/>
    <s v="COMPLETED"/>
    <s v="Nov"/>
    <x v="30"/>
    <x v="36"/>
    <d v="2024-11-08T00:00:00"/>
    <n v="-11"/>
    <n v="-11"/>
    <s v="MARIA PLATON"/>
    <n v="1"/>
    <x v="8"/>
    <s v="CLARK -VXP0141"/>
    <x v="0"/>
    <s v="ACCOUNT ASSOCIATE"/>
    <x v="0"/>
    <x v="49"/>
    <x v="6"/>
    <x v="42"/>
    <x v="1041"/>
    <x v="803"/>
    <x v="955"/>
    <s v="DOLFO"/>
    <d v="2002-09-23T00:00:00"/>
    <n v="9453960856"/>
    <s v="descalzoimerisa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11T00:00:00"/>
    <m/>
    <s v="CIBI"/>
    <s v="SS NUMBER SLIP"/>
    <m/>
    <n v="744056653"/>
    <s v="MDR"/>
    <m/>
    <n v="70263026746"/>
    <s v="MDF"/>
    <m/>
    <n v="121348642326"/>
    <s v="1902 FORM"/>
    <m/>
    <n v="66168366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42"/>
    <x v="804"/>
    <x v="89"/>
    <s v="DELOS ARCOS"/>
    <d v="1975-10-14T00:00:00"/>
    <n v="9088141407"/>
    <s v="oliverdetalo@gmail.com"/>
    <s v="NO HIT - RECEIPT"/>
    <s v="OCT 25 RELEASE"/>
    <m/>
    <m/>
    <m/>
    <m/>
    <s v="NEGATIVE"/>
    <m/>
    <m/>
    <s v="COMPLETE"/>
    <s v="FIT TO WORK"/>
    <s v="ENDORSED"/>
    <s v="PENDING RESULT"/>
    <d v="2024-10-11T00:00:00"/>
    <m/>
    <s v="CIBI"/>
    <s v="ONLINE STATIC"/>
    <m/>
    <n v="3322686125"/>
    <s v="MDR"/>
    <m/>
    <n v="70504092389"/>
    <s v="MDF"/>
    <m/>
    <n v="141000708262"/>
    <s v="TIN VERIFICATION SLIP"/>
    <m/>
    <n v="16635327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43"/>
    <x v="228"/>
    <x v="956"/>
    <s v="LAGMAY"/>
    <d v="1989-10-21T00:00:00"/>
    <n v="9386620915"/>
    <s v="heidigarcia12.hdg@gmail.com"/>
    <s v="NO"/>
    <s v="FOR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28438797"/>
    <s v="ID"/>
    <m/>
    <n v="72012409525"/>
    <s v="MDF"/>
    <m/>
    <n v="121056652498"/>
    <s v="1904 FORM"/>
    <m/>
    <n v="295145717"/>
    <s v="N/A"/>
    <s v="N/A"/>
    <s v="N/A"/>
    <s v="N/A"/>
    <s v="N/A"/>
    <s v="N/A"/>
    <m/>
    <m/>
    <m/>
    <s v="N/A"/>
    <s v="N/A"/>
    <s v="YES"/>
    <s v="YES"/>
    <s v="YES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44"/>
    <x v="152"/>
    <x v="472"/>
    <s v="CEREZO"/>
    <d v="1992-08-02T00:00:00"/>
    <n v="9058998489"/>
    <s v="gwengomez022107@gmail.com"/>
    <s v="YES"/>
    <s v="ORIGINAL NBI CLEARANCE SUBMITTED"/>
    <d v="2025-06-19T00:00:00"/>
    <d v="2024-07-18T00:00:00"/>
    <m/>
    <m/>
    <s v="NEGATIVE"/>
    <m/>
    <m/>
    <s v="COMPLETE"/>
    <s v="FIT TO WORK"/>
    <s v="ENDORSED"/>
    <s v="PENDING RESULT"/>
    <d v="2024-10-11T00:00:00"/>
    <m/>
    <s v="CIBI"/>
    <m/>
    <m/>
    <m/>
    <s v="MDR"/>
    <m/>
    <n v="30508763863"/>
    <m/>
    <m/>
    <m/>
    <s v="TIN VERIFICATION SLIP"/>
    <m/>
    <n v="48634304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0"/>
    <n v="1"/>
    <n v="0"/>
    <n v="1"/>
    <n v="1"/>
    <n v="1"/>
    <n v="0"/>
    <n v="0"/>
    <n v="0"/>
    <n v="0"/>
    <n v="0"/>
    <m/>
    <x v="2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45"/>
    <x v="805"/>
    <x v="96"/>
    <s v="DELA CRUZ"/>
    <d v="1975-10-15T00:00:00"/>
    <n v="9705249908"/>
    <s v="joelhipolito1522@gmail.com"/>
    <s v="NO"/>
    <s v="FOR APPOINTMENT"/>
    <m/>
    <m/>
    <m/>
    <m/>
    <s v="NEGATIVE"/>
    <m/>
    <m/>
    <s v="COMPLETE"/>
    <s v="FIT TO WORK"/>
    <s v="ENDORSED"/>
    <s v="PENDING RESULT"/>
    <d v="2024-10-11T00:00:00"/>
    <m/>
    <s v="CIBI"/>
    <s v="SSS ID"/>
    <m/>
    <n v="210952346"/>
    <s v="ID"/>
    <m/>
    <n v="70501975174"/>
    <s v="PAGIBIG LOYALTY CARD"/>
    <m/>
    <n v="121004101428"/>
    <s v="TIN ID"/>
    <m/>
    <n v="915656016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COMPLETED"/>
    <s v="Nov"/>
    <x v="30"/>
    <x v="36"/>
    <d v="2024-11-08T00:00:00"/>
    <n v="-11"/>
    <n v="-11"/>
    <s v="MARIA PLATON"/>
    <n v="1"/>
    <x v="8"/>
    <s v="CLARK -VXP0141"/>
    <x v="0"/>
    <s v="ACCOUNT ASSOCIATE"/>
    <x v="0"/>
    <x v="49"/>
    <x v="6"/>
    <x v="42"/>
    <x v="1046"/>
    <x v="806"/>
    <x v="957"/>
    <s v="PIÑON"/>
    <d v="1999-08-18T00:00:00"/>
    <n v="9959762557"/>
    <s v="kristinelayug018@gmail.com"/>
    <s v="YES"/>
    <s v="ORIGINAL NBI CLEARANCE SUBMITTED"/>
    <d v="2025-10-04T00:00:00"/>
    <d v="2024-10-04T00:00:00"/>
    <m/>
    <m/>
    <s v="NEGATIVE"/>
    <m/>
    <m/>
    <s v="COMPLETE"/>
    <s v="FIT TO WORK"/>
    <s v="ENDORSED"/>
    <s v="PENDING RESULT"/>
    <d v="2024-10-11T00:00:00"/>
    <m/>
    <s v="CIBI"/>
    <s v="E - FORM"/>
    <m/>
    <n v="249991103"/>
    <s v="ID"/>
    <m/>
    <n v="72538580164"/>
    <s v="MDF"/>
    <m/>
    <n v="121328099670"/>
    <s v="TIN ID"/>
    <m/>
    <n v="604719069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47"/>
    <x v="807"/>
    <x v="958"/>
    <s v="BENGCO"/>
    <d v="1999-03-01T00:00:00"/>
    <n v="9955036937"/>
    <s v="abcdluat101@gmail.com"/>
    <s v="NO"/>
    <s v="OCT 21 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44408507"/>
    <s v="ID"/>
    <m/>
    <n v="70259319992"/>
    <s v="MDF"/>
    <m/>
    <n v="121231131762"/>
    <s v="TIN ID"/>
    <m/>
    <n v="37198638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x v="1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48"/>
    <x v="808"/>
    <x v="959"/>
    <s v="TORRES"/>
    <d v="2003-09-02T00:00:00"/>
    <n v="9392690931"/>
    <s v="madrid.02nikkou@gmail.com"/>
    <s v="NO"/>
    <s v="OCT 21 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47344273"/>
    <m/>
    <m/>
    <m/>
    <s v="MDF"/>
    <m/>
    <n v="121304463919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0"/>
    <n v="1"/>
    <n v="0"/>
    <n v="1"/>
    <n v="1"/>
    <n v="0"/>
    <n v="0"/>
    <n v="0"/>
    <n v="0"/>
    <n v="0"/>
    <m/>
    <x v="3"/>
  </r>
  <r>
    <x v="0"/>
    <s v="OTHERS"/>
    <s v="COMPLETED"/>
    <s v="Nov"/>
    <x v="30"/>
    <x v="36"/>
    <d v="2024-11-08T00:00:00"/>
    <n v="-11"/>
    <n v="-11"/>
    <s v="MARIA PLATON"/>
    <n v="1"/>
    <x v="8"/>
    <s v="CLARK -VXP0141"/>
    <x v="0"/>
    <s v="ACCOUNT ASSOCIATE"/>
    <x v="0"/>
    <x v="49"/>
    <x v="6"/>
    <x v="42"/>
    <x v="1049"/>
    <x v="809"/>
    <x v="960"/>
    <s v="TUAZON"/>
    <d v="2002-05-04T00:00:00"/>
    <n v="9610041615"/>
    <s v="catherinemagpoc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10-11T00:00:00"/>
    <m/>
    <s v="CIBI"/>
    <s v="SS NUMBER SLIP"/>
    <m/>
    <n v="3515592123"/>
    <s v="MDR"/>
    <m/>
    <n v="70262534314"/>
    <s v="MDF"/>
    <m/>
    <n v="121330628070"/>
    <s v="DIGITAL TIN ID"/>
    <m/>
    <n v="6583128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50"/>
    <x v="680"/>
    <x v="961"/>
    <s v="CRUZ"/>
    <d v="2000-06-19T00:00:00"/>
    <n v="9380004549"/>
    <s v="yurimanabat8@gmail.com"/>
    <s v="NO"/>
    <s v="OCT 16 APPOINTMENT"/>
    <m/>
    <m/>
    <m/>
    <m/>
    <s v="NEGATIVE"/>
    <m/>
    <m/>
    <s v="COMPLETE"/>
    <s v="FIT TO WORK"/>
    <s v="ENDORSED"/>
    <s v="PENDING RESULT"/>
    <d v="2024-10-11T00:00:00"/>
    <m/>
    <s v="CIBI"/>
    <s v="PERSONAL RECORD"/>
    <m/>
    <n v="249222924"/>
    <s v="ID"/>
    <m/>
    <n v="70262290334"/>
    <s v="MDF"/>
    <m/>
    <n v="121321895851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0"/>
    <n v="1"/>
    <n v="1"/>
    <n v="0"/>
    <n v="0"/>
    <n v="0"/>
    <n v="0"/>
    <n v="0"/>
    <m/>
    <x v="2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51"/>
    <x v="297"/>
    <x v="316"/>
    <s v="CORTEZ"/>
    <d v="1995-12-12T00:00:00"/>
    <n v="9658326104"/>
    <s v="karenmariano444@gmail.com"/>
    <s v="NO"/>
    <s v="OCT 22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s v="ID"/>
    <m/>
    <n v="70258385533"/>
    <s v="MDF"/>
    <m/>
    <n v="121131220219"/>
    <s v="TIN VERIFICATION SLIP"/>
    <m/>
    <n v="70555866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1"/>
    <n v="1"/>
    <n v="1"/>
    <n v="1"/>
    <n v="1"/>
    <n v="0"/>
    <n v="0"/>
    <n v="0"/>
    <n v="0"/>
    <n v="0"/>
    <m/>
    <x v="2"/>
  </r>
  <r>
    <x v="0"/>
    <s v="OTHERS"/>
    <s v="COMPLETED"/>
    <s v="Nov"/>
    <x v="30"/>
    <x v="36"/>
    <d v="2024-11-08T00:00:00"/>
    <n v="-11"/>
    <n v="-11"/>
    <s v="MARIA PLATON"/>
    <n v="1"/>
    <x v="8"/>
    <s v="CLARK -VXP0141"/>
    <x v="0"/>
    <s v="ACCOUNT ASSOCIATE"/>
    <x v="0"/>
    <x v="49"/>
    <x v="6"/>
    <x v="42"/>
    <x v="1052"/>
    <x v="691"/>
    <x v="785"/>
    <s v="LAURENARIA"/>
    <d v="2000-05-04T00:00:00"/>
    <n v="9061243383"/>
    <s v="mikaylaurenaria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11T00:00:00"/>
    <m/>
    <s v="CIBI"/>
    <s v="E - FORM"/>
    <m/>
    <n v="245560826"/>
    <s v="MDR"/>
    <m/>
    <n v="70511490063"/>
    <s v="MDF"/>
    <m/>
    <n v="121249082425"/>
    <s v="TIN VERIFICATION SLIP"/>
    <m/>
    <n v="74412871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53"/>
    <x v="220"/>
    <x v="962"/>
    <s v="FACTOR"/>
    <d v="2003-10-18T00:00:00"/>
    <n v="9463417346"/>
    <s v="santos.jacob444@gmail.com"/>
    <s v="NO"/>
    <s v="OCT 20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0"/>
    <n v="0"/>
    <n v="0"/>
    <n v="1"/>
    <n v="1"/>
    <n v="0"/>
    <n v="0"/>
    <n v="0"/>
    <n v="0"/>
    <n v="0"/>
    <m/>
    <x v="5"/>
  </r>
  <r>
    <x v="0"/>
    <s v="OTHERS"/>
    <s v="COMPLETED"/>
    <s v="Nov"/>
    <x v="30"/>
    <x v="36"/>
    <d v="2024-11-08T00:00:00"/>
    <n v="-11"/>
    <n v="-11"/>
    <s v="MARIA PLATON"/>
    <n v="1"/>
    <x v="8"/>
    <s v="CLARK -VXP0141"/>
    <x v="0"/>
    <s v="ACCOUNT ASSOCIATE"/>
    <x v="0"/>
    <x v="49"/>
    <x v="6"/>
    <x v="42"/>
    <x v="1054"/>
    <x v="810"/>
    <x v="963"/>
    <s v="RUBIO"/>
    <d v="2000-12-17T00:00:00"/>
    <n v="9101558870"/>
    <s v="tayagmariakim421@gmail.com"/>
    <s v="YES"/>
    <s v="ORIGINAL NBI CLEARANCE SUBMITTED"/>
    <d v="2025-10-02T00:00:00"/>
    <d v="2024-10-14T00:00:00"/>
    <m/>
    <m/>
    <s v="NEGATIVE"/>
    <m/>
    <m/>
    <s v="COMPLETE"/>
    <s v="FIT TO WORK"/>
    <s v="ENDORSED"/>
    <s v="PENDING RESULT"/>
    <d v="2024-10-11T00:00:00"/>
    <m/>
    <s v="CIBI"/>
    <s v="E - FORM"/>
    <m/>
    <n v="245411014"/>
    <s v="MDR"/>
    <m/>
    <n v="70259735775"/>
    <s v="MDF"/>
    <m/>
    <n v="121247651716"/>
    <s v="2316 FORM"/>
    <m/>
    <n v="61170164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x v="0"/>
  </r>
  <r>
    <x v="0"/>
    <s v="OTHERS"/>
    <s v="COMPLETED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55"/>
    <x v="237"/>
    <x v="676"/>
    <s v="AGBAN"/>
    <d v="2003-10-17T00:00:00"/>
    <n v="9219987888"/>
    <s v="jennilyntolentino01@gmail.com"/>
    <s v="YES"/>
    <s v="ORIGINAL NBI CLEARANCE SUBMITTED"/>
    <d v="2025-04-26T00:00:00"/>
    <d v="2024-05-09T00:00:00"/>
    <m/>
    <m/>
    <s v="NEGATIVE"/>
    <m/>
    <m/>
    <s v="COMPLETE"/>
    <s v="FIT TO WORK"/>
    <s v="ENDORSED"/>
    <s v="PENDING RESULT"/>
    <d v="2024-10-11T00:00:00"/>
    <m/>
    <s v="CIBI"/>
    <m/>
    <s v="INVALID PROOF "/>
    <n v="3509831146"/>
    <s v="ID"/>
    <m/>
    <n v="72525541321"/>
    <s v="MDF"/>
    <m/>
    <n v="121289554517"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0"/>
    <n v="1"/>
    <n v="1"/>
    <n v="0"/>
    <n v="1"/>
    <n v="0"/>
    <n v="0"/>
    <n v="0"/>
    <n v="0"/>
    <n v="0"/>
    <n v="0"/>
    <m/>
    <x v="2"/>
  </r>
  <r>
    <x v="0"/>
    <s v="OTHERS"/>
    <s v="WITHIN 15 DAYS"/>
    <s v="Nov"/>
    <x v="30"/>
    <x v="36"/>
    <d v="2024-11-08T00:00:00"/>
    <n v="-11"/>
    <n v="-11"/>
    <s v="MARIA PLATON"/>
    <n v="0"/>
    <x v="8"/>
    <s v="CLARK -VXP0141"/>
    <x v="0"/>
    <s v="ACCOUNT ASSOCIATE"/>
    <x v="0"/>
    <x v="49"/>
    <x v="6"/>
    <x v="42"/>
    <x v="1056"/>
    <x v="811"/>
    <x v="964"/>
    <s v="NAGUIT"/>
    <d v="2002-11-25T00:00:00"/>
    <n v="9654755410"/>
    <s v="cktongol25@gmail.com"/>
    <s v="NO"/>
    <s v="OCT 22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m/>
    <m/>
    <m/>
    <m/>
    <m/>
    <m/>
    <s v="ORUS"/>
    <m/>
    <n v="646250879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0"/>
    <n v="0"/>
    <n v="1"/>
    <n v="1"/>
    <n v="1"/>
    <n v="0"/>
    <n v="0"/>
    <n v="0"/>
    <n v="0"/>
    <n v="0"/>
    <m/>
    <x v="4"/>
  </r>
  <r>
    <x v="0"/>
    <s v="OTHERS"/>
    <s v="COMPLETED"/>
    <s v="Nov"/>
    <x v="31"/>
    <x v="37"/>
    <d v="2024-11-15T00:00:00"/>
    <n v="-18"/>
    <n v="-18"/>
    <s v="MARIA PLATON"/>
    <n v="1"/>
    <x v="8"/>
    <s v="CLARK -VXP0141"/>
    <x v="0"/>
    <s v="ACCOUNT ASSOCIATE"/>
    <x v="0"/>
    <x v="50"/>
    <x v="6"/>
    <x v="43"/>
    <x v="1057"/>
    <x v="812"/>
    <x v="965"/>
    <s v="BALISUA"/>
    <d v="2002-03-09T00:00:00"/>
    <n v="9692900607"/>
    <s v="xacutan@gmail.com"/>
    <s v="YES"/>
    <s v="ORIGINAL NBI CLEARANCE SUBMITTED"/>
    <d v="2025-10-11T00:00:00"/>
    <d v="2024-10-11T00:00:00"/>
    <m/>
    <m/>
    <s v="NEGATIVE"/>
    <m/>
    <m/>
    <s v="COMPLETE"/>
    <s v="FIT TO WORK"/>
    <s v="ENDORSED"/>
    <s v="PENDING RESULT"/>
    <d v="2024-10-18T00:00:00"/>
    <m/>
    <s v="CIBI"/>
    <s v="SS NUMBER SLIP"/>
    <m/>
    <n v="133502213"/>
    <s v="ID"/>
    <m/>
    <n v="50259830793"/>
    <s v="PAGIBIG LOYALTY CARD"/>
    <m/>
    <n v="121352900665"/>
    <s v="1904 FORM"/>
    <m/>
    <n v="661249972"/>
    <m/>
    <m/>
    <m/>
    <m/>
    <m/>
    <m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58"/>
    <x v="813"/>
    <x v="3"/>
    <s v="PADDIT"/>
    <d v="2001-01-21T00:00:00"/>
    <n v="9103543929"/>
    <s v="alvarojonathan882@gmail.com"/>
    <s v="NO HIT - RECEIPT"/>
    <s v="OCT 29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881352"/>
    <s v="MDR"/>
    <m/>
    <n v="212514356995"/>
    <s v="MDF"/>
    <m/>
    <n v="121348186958"/>
    <s v="1904 FORM"/>
    <m/>
    <n v="639396131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1"/>
    <x v="8"/>
    <s v="CLARK -VXP0141"/>
    <x v="0"/>
    <s v="ACCOUNT ASSOCIATE"/>
    <x v="0"/>
    <x v="50"/>
    <x v="6"/>
    <x v="43"/>
    <x v="1059"/>
    <x v="814"/>
    <x v="966"/>
    <s v="ACAL"/>
    <d v="1994-03-15T00:00:00"/>
    <n v="9064404575"/>
    <s v="aloyshakiel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10-18T00:00:00"/>
    <m/>
    <s v="CIBI"/>
    <s v="PERSONAL RECORD"/>
    <m/>
    <n v="3481844617"/>
    <s v="MDR"/>
    <m/>
    <n v="70257747849"/>
    <s v="MDF"/>
    <m/>
    <n v="121285854289"/>
    <s v="TIN VERIFICATION SLIP"/>
    <m/>
    <n v="507149056"/>
    <m/>
    <m/>
    <m/>
    <m/>
    <m/>
    <m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0"/>
    <x v="815"/>
    <x v="967"/>
    <s v="BASANES"/>
    <d v="1995-11-07T00:00:00"/>
    <n v="9463191660"/>
    <s v="lilethbalat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3474828857"/>
    <s v="ID"/>
    <m/>
    <n v="212512239592"/>
    <s v="MDF"/>
    <m/>
    <n v="121296410408"/>
    <s v="TIN ID"/>
    <m/>
    <n v="62063220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1"/>
    <x v="816"/>
    <x v="968"/>
    <s v="ESCARIO"/>
    <d v="2001-05-20T00:00:00"/>
    <n v="9557845972"/>
    <s v="chriszlebatas64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0"/>
    <n v="0"/>
    <n v="0"/>
    <n v="0"/>
    <n v="1"/>
    <n v="0"/>
    <n v="0"/>
    <n v="0"/>
    <n v="0"/>
    <n v="0"/>
    <m/>
    <x v="5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2"/>
    <x v="817"/>
    <x v="969"/>
    <s v="SOLIMAN"/>
    <d v="2001-08-01T00:00:00"/>
    <n v="9062129084"/>
    <s v="capiendo.joana@gmail.com"/>
    <s v="NO"/>
    <s v="NOV 7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53513519"/>
    <m/>
    <m/>
    <m/>
    <m/>
    <m/>
    <m/>
    <s v="DIGITAL TIN ID"/>
    <m/>
    <n v="656391690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0"/>
    <n v="0"/>
    <n v="1"/>
    <n v="0"/>
    <n v="1"/>
    <n v="0"/>
    <n v="0"/>
    <n v="0"/>
    <n v="0"/>
    <n v="0"/>
    <m/>
    <x v="3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3"/>
    <x v="818"/>
    <x v="140"/>
    <s v="QUIAZON"/>
    <d v="1998-04-07T00:00:00"/>
    <n v="9277414919"/>
    <s v="catalanjoshua7598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44462268"/>
    <s v="ID"/>
    <m/>
    <n v="50257033187"/>
    <s v="MID VALIDATION"/>
    <m/>
    <n v="121233577847"/>
    <s v="TIN VERIFICATION SLIP"/>
    <m/>
    <n v="34995319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4"/>
    <x v="783"/>
    <x v="330"/>
    <s v="DORONIO"/>
    <d v="2002-01-03T00:00:00"/>
    <n v="9564394541"/>
    <s v="a.cortez010302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3507538483"/>
    <m/>
    <m/>
    <m/>
    <s v="MDF"/>
    <m/>
    <n v="121285138993"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0"/>
    <n v="1"/>
    <n v="0"/>
    <n v="0"/>
    <n v="1"/>
    <n v="0"/>
    <n v="0"/>
    <n v="0"/>
    <n v="0"/>
    <n v="0"/>
    <m/>
    <x v="3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5"/>
    <x v="783"/>
    <x v="465"/>
    <s v="GONZALES"/>
    <d v="2000-12-04T00:00:00"/>
    <n v="9525673141"/>
    <s v="camillegcortez@gmail.com"/>
    <s v="NO"/>
    <s v="OCT 23 APPOINTMENT"/>
    <m/>
    <m/>
    <m/>
    <m/>
    <s v="NEGATIVE"/>
    <m/>
    <m/>
    <s v="COMPLETE"/>
    <s v="FIT TO WORK"/>
    <s v="ENDORSED"/>
    <s v="PENDING RESULT"/>
    <d v="2024-10-18T00:00:00"/>
    <m/>
    <s v="CIBI"/>
    <s v="E - FORM"/>
    <m/>
    <n v="250235308"/>
    <s v="MDR"/>
    <m/>
    <n v="70261187432"/>
    <s v="MDF"/>
    <m/>
    <n v="121330223725"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0"/>
    <n v="0"/>
    <n v="1"/>
    <n v="0"/>
    <n v="0"/>
    <n v="0"/>
    <n v="0"/>
    <n v="0"/>
    <m/>
    <x v="2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6"/>
    <x v="819"/>
    <x v="970"/>
    <s v="LAXAMANA"/>
    <d v="1997-03-01T00:00:00"/>
    <n v="99739678762"/>
    <s v="djenevajane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s v="ONLINE STATIC"/>
    <m/>
    <n v="238258711"/>
    <s v="ID"/>
    <m/>
    <n v="70509553198"/>
    <s v="MDF"/>
    <m/>
    <n v="121141698762"/>
    <s v="TIN VERIFICATION SLIP"/>
    <m/>
    <n v="466976721"/>
    <m/>
    <m/>
    <m/>
    <m/>
    <m/>
    <m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7"/>
    <x v="820"/>
    <x v="431"/>
    <s v="GUEVARRA"/>
    <d v="2002-04-19T00:00:00"/>
    <n v="9452243181"/>
    <s v="jeremy.evangelista19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s v="ONLINE STATIC"/>
    <m/>
    <n v="253488550"/>
    <s v="MDR"/>
    <m/>
    <n v="52510569784"/>
    <m/>
    <m/>
    <m/>
    <s v="DIGITAL TIN ID"/>
    <m/>
    <n v="647564804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0"/>
    <n v="1"/>
    <n v="0"/>
    <n v="1"/>
    <n v="0"/>
    <n v="0"/>
    <n v="0"/>
    <n v="0"/>
    <n v="0"/>
    <m/>
    <x v="2"/>
  </r>
  <r>
    <x v="0"/>
    <s v="OTHERS"/>
    <s v="COMPLETED"/>
    <s v="Nov"/>
    <x v="31"/>
    <x v="37"/>
    <d v="2024-11-15T00:00:00"/>
    <n v="-18"/>
    <n v="-18"/>
    <s v="MARIA PLATON"/>
    <n v="1"/>
    <x v="8"/>
    <s v="CLARK -VXP0141"/>
    <x v="0"/>
    <s v="ACCOUNT ASSOCIATE"/>
    <x v="0"/>
    <x v="50"/>
    <x v="6"/>
    <x v="43"/>
    <x v="1068"/>
    <x v="821"/>
    <x v="971"/>
    <s v="-"/>
    <d v="2000-09-26T00:00:00"/>
    <n v="9083019525"/>
    <s v="jeremiahvhila@gmail.com"/>
    <s v="YES"/>
    <s v="ORIGINAL NBI CLEARANCE SUBMITTED"/>
    <d v="2025-08-16T00:00:00"/>
    <d v="2024-08-30T00:00:00"/>
    <m/>
    <m/>
    <s v="NEGATIVE"/>
    <m/>
    <m/>
    <s v="COMPLETE"/>
    <s v="FIT TO WORK"/>
    <s v="ENDORSED"/>
    <s v="PENDING RESULT"/>
    <d v="2024-10-18T00:00:00"/>
    <m/>
    <s v="CIBI"/>
    <s v="E - FORM"/>
    <m/>
    <n v="245514801"/>
    <s v="ID"/>
    <m/>
    <n v="72518063449"/>
    <s v="MDF"/>
    <m/>
    <n v="121323049009"/>
    <s v="TIN VERIFICATION SLIP"/>
    <m/>
    <n v="77798363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69"/>
    <x v="822"/>
    <x v="972"/>
    <s v="CORDOVA"/>
    <d v="1996-01-08T00:00:00"/>
    <n v="9167022877"/>
    <s v="premiumapps556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46443120"/>
    <s v="ID"/>
    <m/>
    <n v="12519061102"/>
    <s v="MDF"/>
    <m/>
    <n v="121265919065"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0"/>
    <n v="0"/>
    <n v="1"/>
    <n v="0"/>
    <n v="0"/>
    <n v="0"/>
    <n v="0"/>
    <n v="0"/>
    <m/>
    <x v="2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0"/>
    <x v="421"/>
    <x v="973"/>
    <s v="SAZON"/>
    <d v="2005-10-27T00:00:00"/>
    <n v="9683122878"/>
    <s v="louislaxa105@gmail.com"/>
    <s v="NO"/>
    <s v="NOV 4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3476355"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0"/>
    <n v="0"/>
    <n v="0"/>
    <n v="0"/>
    <n v="1"/>
    <n v="0"/>
    <n v="0"/>
    <n v="0"/>
    <n v="0"/>
    <n v="0"/>
    <m/>
    <x v="4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1"/>
    <x v="61"/>
    <x v="974"/>
    <s v="BALTAZAR"/>
    <d v="2003-10-02T00:00:00"/>
    <n v="9616447360"/>
    <s v="lndrmllr02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669723"/>
    <s v="MDR"/>
    <m/>
    <n v="70263058931"/>
    <s v="MDF"/>
    <m/>
    <n v="121346933447"/>
    <s v="DIGITAL TIN ID"/>
    <m/>
    <n v="661408229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2"/>
    <x v="297"/>
    <x v="377"/>
    <s v="TABABA"/>
    <d v="2002-04-12T00:00:00"/>
    <n v="9458740999"/>
    <s v="angelica.mariano.kim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10-18T00:00:00"/>
    <m/>
    <s v="CIBI"/>
    <s v="PERSONAL RECORD"/>
    <m/>
    <n v="252429701"/>
    <s v="MDR"/>
    <m/>
    <n v="72514057231"/>
    <s v="MDF"/>
    <m/>
    <n v="121344631781"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0"/>
    <n v="0"/>
    <n v="1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3"/>
    <x v="648"/>
    <x v="975"/>
    <s v="CAPIENDO"/>
    <d v="2002-05-04T00:00:00"/>
    <n v="9108002422"/>
    <s v="arianajoymiranda@gmail.com"/>
    <s v="NO HIT - RECEIPT"/>
    <s v="OCT 28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195381"/>
    <s v="MDR"/>
    <m/>
    <n v="72543958329"/>
    <s v="MDF"/>
    <m/>
    <n v="121343813107"/>
    <s v="1904 FORM"/>
    <m/>
    <n v="65171809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4"/>
    <x v="823"/>
    <x v="976"/>
    <s v="GUERRERO"/>
    <d v="1996-11-28T00:00:00"/>
    <n v="9691664785"/>
    <s v="samollado85@gmail.com"/>
    <s v="YES"/>
    <s v="ORIGINAL NBI CLEARANCE SUBMITTED"/>
    <d v="2025-10-10T00:00:00"/>
    <d v="2024-10-10T00:00:00"/>
    <m/>
    <m/>
    <s v="NEGATIVE"/>
    <m/>
    <m/>
    <s v="COMPLETE"/>
    <s v="FIT TO WORK"/>
    <s v="ENDORSED"/>
    <s v="PENDING RESULT"/>
    <d v="2024-10-18T00:00:00"/>
    <m/>
    <s v="CIBI"/>
    <m/>
    <m/>
    <m/>
    <m/>
    <m/>
    <m/>
    <s v="MDF"/>
    <m/>
    <n v="121215678196"/>
    <s v="TIN ID"/>
    <m/>
    <n v="464521255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0"/>
    <n v="0"/>
    <n v="1"/>
    <n v="1"/>
    <n v="0"/>
    <n v="1"/>
    <n v="0"/>
    <n v="0"/>
    <n v="0"/>
    <n v="0"/>
    <n v="0"/>
    <m/>
    <x v="2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5"/>
    <x v="824"/>
    <x v="977"/>
    <s v="PIAMONTE"/>
    <d v="1981-03-09T00:00:00"/>
    <n v="9474215882"/>
    <s v="osteramarichu7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0"/>
    <n v="0"/>
    <n v="0"/>
    <n v="0"/>
    <n v="1"/>
    <n v="0"/>
    <n v="0"/>
    <n v="0"/>
    <n v="0"/>
    <n v="0"/>
    <m/>
    <x v="5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6"/>
    <x v="825"/>
    <x v="978"/>
    <s v="MAURILLO"/>
    <d v="2005-12-29T00:00:00"/>
    <n v="9615846371"/>
    <s v="atrinitypuno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713080"/>
    <s v="ID"/>
    <m/>
    <n v="72503606675"/>
    <m/>
    <m/>
    <m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0"/>
    <n v="0"/>
    <n v="0"/>
    <n v="1"/>
    <n v="0"/>
    <n v="0"/>
    <n v="0"/>
    <n v="0"/>
    <n v="0"/>
    <m/>
    <x v="3"/>
  </r>
  <r>
    <x v="0"/>
    <s v="OTHERS"/>
    <s v="COMPLETED"/>
    <s v="Nov"/>
    <x v="31"/>
    <x v="37"/>
    <d v="2024-11-15T00:00:00"/>
    <n v="-18"/>
    <n v="-18"/>
    <s v="MARIA PLATON"/>
    <n v="1"/>
    <x v="8"/>
    <s v="CLARK -VXP0141"/>
    <x v="0"/>
    <s v="ACCOUNT ASSOCIATE"/>
    <x v="0"/>
    <x v="50"/>
    <x v="6"/>
    <x v="43"/>
    <x v="1077"/>
    <x v="826"/>
    <x v="979"/>
    <s v="MENDOZA"/>
    <s v="o1/30/2002"/>
    <n v="9456180848"/>
    <s v="aliahnicolesantiago64@gmail.com"/>
    <s v="YES"/>
    <s v="ORIGINAL NBI CLEARANCE SUBMITTED"/>
    <d v="2025-08-19T00:00:00"/>
    <d v="2024-09-11T00:00:00"/>
    <m/>
    <m/>
    <s v="NEGATIVE"/>
    <m/>
    <m/>
    <s v="COMPLETE"/>
    <s v="FIT TO WORK"/>
    <s v="ENDORSED"/>
    <s v="PENDING RESULT"/>
    <d v="2024-10-18T00:00:00"/>
    <m/>
    <s v="CIBI"/>
    <s v="PERSONAL RECORD"/>
    <m/>
    <n v="252615463"/>
    <s v="MDR"/>
    <m/>
    <n v="212540351578"/>
    <s v="MDF"/>
    <m/>
    <n v="121346265667"/>
    <s v="DIGITAL TIN ID"/>
    <m/>
    <n v="654291931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x v="0"/>
  </r>
  <r>
    <x v="0"/>
    <s v="OTHERS"/>
    <s v="COMPLETED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8"/>
    <x v="827"/>
    <x v="980"/>
    <s v="-"/>
    <d v="2003-08-19T00:00:00"/>
    <n v="9665699786"/>
    <s v="tapalladia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10-18T00:00:00"/>
    <m/>
    <s v="CIBI"/>
    <s v="PERSONAL RECORD"/>
    <m/>
    <n v="247701890"/>
    <s v="MDR"/>
    <m/>
    <n v="160261702549"/>
    <m/>
    <m/>
    <m/>
    <s v="TIN ID"/>
    <m/>
    <n v="660154538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0"/>
    <n v="1"/>
    <n v="0"/>
    <n v="1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79"/>
    <x v="828"/>
    <x v="371"/>
    <s v="BARBIRAN"/>
    <d v="2000-10-08T00:00:00"/>
    <n v="9102199727"/>
    <s v="justinetoledo49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0"/>
    <n v="0"/>
    <n v="0"/>
    <n v="0"/>
    <n v="1"/>
    <n v="0"/>
    <n v="0"/>
    <n v="0"/>
    <n v="0"/>
    <n v="0"/>
    <m/>
    <x v="5"/>
  </r>
  <r>
    <x v="0"/>
    <s v="OTHERS"/>
    <s v="WITHIN 15 DAYS"/>
    <s v="Nov"/>
    <x v="31"/>
    <x v="37"/>
    <d v="2024-11-15T00:00:00"/>
    <n v="-18"/>
    <n v="-18"/>
    <s v="MARIA PLATON"/>
    <n v="0"/>
    <x v="8"/>
    <s v="CLARK -VXP0141"/>
    <x v="0"/>
    <s v="ACCOUNT ASSOCIATE"/>
    <x v="0"/>
    <x v="50"/>
    <x v="6"/>
    <x v="43"/>
    <x v="1080"/>
    <x v="829"/>
    <x v="981"/>
    <s v="DE LEON"/>
    <d v="2002-10-07T00:00:00"/>
    <n v="9264912504"/>
    <s v="vnhicol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s v="ID"/>
    <m/>
    <n v="212011840830"/>
    <m/>
    <m/>
    <m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1"/>
    <n v="0"/>
    <n v="0"/>
    <n v="0"/>
    <n v="1"/>
    <n v="0"/>
    <n v="0"/>
    <n v="0"/>
    <n v="0"/>
    <n v="0"/>
    <m/>
    <x v="4"/>
  </r>
  <r>
    <x v="0"/>
    <s v="OTHERS"/>
    <s v="COMPLETED"/>
    <s v="Nov"/>
    <x v="31"/>
    <x v="37"/>
    <d v="2024-11-15T00:00:00"/>
    <n v="-18"/>
    <n v="-18"/>
    <s v="MARIA PLATON"/>
    <n v="1"/>
    <x v="8"/>
    <s v="CLARK -VXP0141"/>
    <x v="0"/>
    <s v="ACCOUNT ASSOCIATE"/>
    <x v="0"/>
    <x v="50"/>
    <x v="6"/>
    <x v="43"/>
    <x v="1081"/>
    <x v="402"/>
    <x v="982"/>
    <s v="YALUNG"/>
    <d v="2002-03-16T00:00:00"/>
    <n v="9489727913"/>
    <s v="yabutcedric020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18T00:00:00"/>
    <m/>
    <s v="CIBI"/>
    <s v="PERSONAL RECORD"/>
    <m/>
    <n v="253458043"/>
    <s v="ID"/>
    <m/>
    <n v="72539148223"/>
    <s v="MDF"/>
    <m/>
    <n v="121353167405"/>
    <s v="1902 FORM"/>
    <m/>
    <n v="661552626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x v="0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082"/>
    <x v="830"/>
    <x v="262"/>
    <s v="APAO"/>
    <d v="2002-04-08T00:00:00"/>
    <n v="9944480338"/>
    <s v="amamiodars@gmail.com"/>
    <s v="YES"/>
    <s v="ORIGINAL NBI CLEARANCE SUBMITTED"/>
    <d v="2025-05-02T00:00:00"/>
    <d v="2024-05-02T00:00:00"/>
    <m/>
    <m/>
    <s v="NEGATIVE"/>
    <m/>
    <m/>
    <s v="COMPLETE"/>
    <s v="FIT TO WORK"/>
    <s v="ENDORSED"/>
    <s v="PENDING RESULT"/>
    <d v="2024-10-18T00:00:00"/>
    <m/>
    <s v="CIBI"/>
    <s v="ONLINE STATIC"/>
    <m/>
    <n v="244773274"/>
    <s v="MDR"/>
    <m/>
    <n v="70511370661"/>
    <s v="MDF"/>
    <m/>
    <n v="121238524948"/>
    <s v="2316 FORM"/>
    <m/>
    <n v="352547784"/>
    <m/>
    <m/>
    <m/>
    <m/>
    <m/>
    <m/>
    <m/>
    <m/>
    <m/>
    <s v="YES"/>
    <s v="YES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083"/>
    <x v="831"/>
    <x v="983"/>
    <s v="BONGAR"/>
    <d v="2001-01-11T00:00:00"/>
    <n v="9693599395"/>
    <s v="abexzur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10-18T00:00:00"/>
    <m/>
    <s v="CIBI"/>
    <s v="PERSONAL RECORD"/>
    <m/>
    <n v="252542280"/>
    <s v="ID"/>
    <m/>
    <n v="70263039155"/>
    <s v="MDF"/>
    <m/>
    <n v="121352907591"/>
    <s v="1902 FORM"/>
    <m/>
    <n v="661659815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84"/>
    <x v="832"/>
    <x v="984"/>
    <s v="MOVILLA"/>
    <d v="1998-08-06T00:00:00"/>
    <n v="9537617934"/>
    <s v="janahbasilan08@gmail.com"/>
    <s v="NO"/>
    <s v="OCT 29 APPOINTMENT"/>
    <m/>
    <m/>
    <m/>
    <m/>
    <s v="NEGATIVE"/>
    <m/>
    <m/>
    <s v="COMPLETE"/>
    <s v="FIT TO WORK"/>
    <s v="ENDORSED"/>
    <s v="PENDING RESULT"/>
    <d v="2024-10-18T00:00:00"/>
    <m/>
    <s v="CIBI"/>
    <s v="ONLINE STATIC"/>
    <m/>
    <n v="237612999"/>
    <s v="MDR"/>
    <m/>
    <n v="70509849070"/>
    <s v="MDF"/>
    <m/>
    <n v="121260777392"/>
    <s v="ORUS"/>
    <m/>
    <n v="46007304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85"/>
    <x v="833"/>
    <x v="985"/>
    <s v="SIOSAN"/>
    <d v="2000-02-08T00:00:00"/>
    <n v="9162163438"/>
    <s v="belinariojulena7@gmail.com"/>
    <s v="NO HIT - RECEIPT"/>
    <s v="OCT 25 RELEASE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744344080"/>
    <s v="MDR"/>
    <m/>
    <n v="21025702512"/>
    <s v="MDF"/>
    <m/>
    <n v="121352330598"/>
    <s v="DIGITAL TIN ID"/>
    <m/>
    <n v="66115260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086"/>
    <x v="267"/>
    <x v="986"/>
    <s v="CALMA"/>
    <d v="1994-11-11T00:00:00"/>
    <n v="9773218242"/>
    <s v="JOYNETTE1111@GMAIL.COM"/>
    <s v="YES"/>
    <s v="ORIGINAL NBI CLEARANCE SUBMITTED"/>
    <d v="2025-04-22T00:00:00"/>
    <d v="2024-07-04T00:00:00"/>
    <m/>
    <m/>
    <s v="NEGATIVE"/>
    <m/>
    <m/>
    <s v="COMPLETE"/>
    <s v="FIT TO WORK"/>
    <s v="ENDORSED"/>
    <s v="PENDING RESULT"/>
    <d v="2024-10-18T00:00:00"/>
    <m/>
    <s v="CIBI"/>
    <s v="E - FORM"/>
    <m/>
    <n v="228127257"/>
    <s v="ID"/>
    <m/>
    <n v="70256759355"/>
    <s v="MDF"/>
    <m/>
    <n v="121106062809"/>
    <s v="TIN ID"/>
    <m/>
    <n v="293952794"/>
    <m/>
    <m/>
    <m/>
    <m/>
    <m/>
    <m/>
    <m/>
    <m/>
    <m/>
    <s v="YES"/>
    <s v="N/A"/>
    <s v="YES"/>
    <s v="YES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087"/>
    <x v="118"/>
    <x v="987"/>
    <s v="SASE"/>
    <d v="2003-07-16T00:00:00"/>
    <n v="9703398304"/>
    <s v="zoecayanan51@gmailcom"/>
    <s v="YES"/>
    <s v="ORIGINAL NBI CLEARANCE SUBMITTED"/>
    <d v="2025-10-21T00:00:00"/>
    <d v="2024-10-21T00:00:00"/>
    <m/>
    <m/>
    <s v="NEGATIVE"/>
    <m/>
    <m/>
    <s v="COMPLETE"/>
    <s v="FIT TO WORK"/>
    <s v="ENDORSED"/>
    <s v="PENDING RESULT"/>
    <d v="2024-10-18T00:00:00"/>
    <m/>
    <s v="CIBI"/>
    <s v="PERSONAL RECORD"/>
    <m/>
    <n v="252273614"/>
    <s v="ID"/>
    <m/>
    <n v="72525721281"/>
    <s v="MDF"/>
    <m/>
    <n v="121344436126"/>
    <s v="1902 FORM"/>
    <m/>
    <n v="66166073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88"/>
    <x v="323"/>
    <x v="988"/>
    <s v="TACASA"/>
    <d v="1999-03-21T00:00:00"/>
    <n v="9997239376"/>
    <s v="irvincruz218@gmail.com"/>
    <s v="NO"/>
    <s v="OCT 16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1957504"/>
    <m/>
    <m/>
    <m/>
    <m/>
    <m/>
    <m/>
    <s v="1902 FORM"/>
    <m/>
    <n v="66166192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0"/>
    <n v="0"/>
    <n v="1"/>
    <n v="1"/>
    <n v="0"/>
    <n v="0"/>
    <n v="0"/>
    <n v="0"/>
    <n v="0"/>
    <n v="0"/>
    <m/>
    <x v="3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89"/>
    <x v="77"/>
    <x v="989"/>
    <s v="VILLAROMAN"/>
    <d v="1998-03-09T00:00:00"/>
    <n v="9458821229"/>
    <s v="delacruzjannaellailagmail.com"/>
    <s v="NO"/>
    <s v="OCT 28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3506236883"/>
    <s v="MDR"/>
    <m/>
    <n v="32533589676"/>
    <s v="PAGIBIG LOYALTY CARD"/>
    <m/>
    <n v="121283925081"/>
    <m/>
    <m/>
    <m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0"/>
    <n v="0"/>
    <n v="0"/>
    <n v="0"/>
    <n v="0"/>
    <n v="0"/>
    <n v="0"/>
    <n v="0"/>
    <m/>
    <x v="2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090"/>
    <x v="834"/>
    <x v="990"/>
    <s v="VILLARIN"/>
    <d v="2002-03-09T00:00:00"/>
    <n v="9638854958"/>
    <s v="erikavillarinestolas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10-18T00:00:00"/>
    <m/>
    <s v="CIBI"/>
    <s v="PERSONAL RECORD"/>
    <m/>
    <n v="253188368"/>
    <s v="MDR"/>
    <m/>
    <n v="32515337724"/>
    <s v="MDF"/>
    <m/>
    <n v="121351214308"/>
    <s v="ORUS"/>
    <m/>
    <n v="66043987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91"/>
    <x v="208"/>
    <x v="991"/>
    <s v="PINEDA"/>
    <d v="2000-02-03T00:00:00"/>
    <n v="9061242966"/>
    <s v="jajanellag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53468444"/>
    <s v="MDR"/>
    <m/>
    <n v="70263141138"/>
    <m/>
    <m/>
    <m/>
    <s v="DIGITAL TIN ID"/>
    <m/>
    <n v="661886314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0"/>
    <n v="1"/>
    <n v="0"/>
    <n v="0"/>
    <n v="0"/>
    <n v="0"/>
    <n v="0"/>
    <n v="0"/>
    <n v="0"/>
    <m/>
    <x v="2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92"/>
    <x v="503"/>
    <x v="992"/>
    <s v="DIZON"/>
    <d v="2002-07-06T00:00:00"/>
    <n v="9776835514"/>
    <s v="sheandizonherrera@gmail.com"/>
    <s v="NO"/>
    <s v="OCT 24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1491594"/>
    <s v="ID"/>
    <m/>
    <n v="70262869235"/>
    <s v="MDF"/>
    <m/>
    <n v="121340091697"/>
    <s v="TIN ID"/>
    <m/>
    <n v="499064271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93"/>
    <x v="835"/>
    <x v="993"/>
    <s v="SUPREMEDO"/>
    <d v="2001-09-10T00:00:00"/>
    <n v="9563786466"/>
    <s v="Kubaoejay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10-18T00:00:00"/>
    <m/>
    <s v="CIBI"/>
    <m/>
    <m/>
    <m/>
    <s v="MDR"/>
    <m/>
    <n v="42501297873"/>
    <s v="MDF"/>
    <m/>
    <n v="121310456768"/>
    <s v="TIN ID"/>
    <m/>
    <n v="773410539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0"/>
    <n v="1"/>
    <n v="1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094"/>
    <x v="836"/>
    <x v="994"/>
    <s v="SANTOS"/>
    <d v="2001-11-23T00:00:00"/>
    <n v="9078385307"/>
    <s v="lalictrishia23@gmail.com"/>
    <s v="YES"/>
    <s v="ORIGINAL NBI CLEARANCE SUBMITTED"/>
    <d v="2025-09-12T00:00:00"/>
    <d v="2024-09-12T00:00:00"/>
    <m/>
    <m/>
    <s v="NEGATIVE"/>
    <m/>
    <m/>
    <s v="COMPLETE"/>
    <s v="FIT TO WORK"/>
    <s v="ENDORSED"/>
    <s v="PENDING RESULT"/>
    <d v="2024-10-18T00:00:00"/>
    <m/>
    <s v="CIBI"/>
    <s v="E - FORM"/>
    <m/>
    <n v="3511326636"/>
    <s v="ID"/>
    <m/>
    <n v="72521531453"/>
    <s v="MDF"/>
    <m/>
    <n v="121352950809"/>
    <s v="ONLINE REGISTRATION"/>
    <m/>
    <n v="661693145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95"/>
    <x v="295"/>
    <x v="995"/>
    <s v="LAO"/>
    <d v="2004-07-09T00:00:00"/>
    <n v="9621487020"/>
    <s v="jesterlaxamana2@gmail.com"/>
    <s v="NO"/>
    <s v="OCT 24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49465626"/>
    <s v="ID"/>
    <m/>
    <n v="70511959703"/>
    <s v="MDF"/>
    <m/>
    <n v="121323683025"/>
    <s v="1902 FORM"/>
    <m/>
    <n v="661473638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96"/>
    <x v="394"/>
    <x v="996"/>
    <s v="MAANG"/>
    <d v="2005-08-31T00:00:00"/>
    <n v="9813846430"/>
    <s v="irishmeirlising@gmail.com"/>
    <s v="NO"/>
    <s v="OCT 29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48467683"/>
    <s v="ID"/>
    <m/>
    <n v="72509389617"/>
    <s v="MDF"/>
    <m/>
    <n v="121351902296"/>
    <s v="1904 FORM"/>
    <m/>
    <n v="66144447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97"/>
    <x v="837"/>
    <x v="619"/>
    <s v="MERCADO"/>
    <d v="2001-08-25T00:00:00"/>
    <n v="9923102656"/>
    <s v="macapagalchristianm@gmail.com"/>
    <s v="NO"/>
    <s v="NOV 8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3517102223"/>
    <s v="MDR"/>
    <m/>
    <n v="72507415998"/>
    <s v="MDF"/>
    <m/>
    <n v="121294910416"/>
    <s v="TIN ID"/>
    <m/>
    <n v="615517048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098"/>
    <x v="838"/>
    <x v="997"/>
    <s v="CASINGAL"/>
    <d v="2001-08-23T00:00:00"/>
    <n v="9670074218"/>
    <s v="vanesa.molato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10-18T00:00:00"/>
    <m/>
    <s v="CIBI"/>
    <s v="PERSONAL RECORD"/>
    <m/>
    <n v="253461658"/>
    <s v="MDR"/>
    <m/>
    <n v="50259094701"/>
    <s v="MDF"/>
    <m/>
    <n v="121352999233"/>
    <s v="DIGITAL TIN ID"/>
    <m/>
    <n v="66113267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099"/>
    <x v="839"/>
    <x v="998"/>
    <s v="PADRE"/>
    <d v="2001-11-13T00:00:00"/>
    <n v="9565569274"/>
    <s v="mannynegrillo@gmail.com"/>
    <s v="NO HIT - RECEIPT"/>
    <s v="OCT 24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48972822"/>
    <s v="MDR"/>
    <m/>
    <n v="212522199963"/>
    <s v="MDF"/>
    <m/>
    <n v="121319908583"/>
    <s v="TIN VERIFICATION SLIP"/>
    <m/>
    <n v="627625995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100"/>
    <x v="840"/>
    <x v="999"/>
    <s v=" "/>
    <d v="2003-08-20T00:00:00"/>
    <n v="9941950697"/>
    <s v="hushbrown2003@gmail.com"/>
    <s v="YES"/>
    <s v="ORIGINAL NBI CLEARANCE SUBMITTED"/>
    <d v="2025-05-28T00:00:00"/>
    <d v="2024-05-28T00:00:00"/>
    <m/>
    <m/>
    <s v="NEGATIVE"/>
    <m/>
    <m/>
    <s v="COMPLETE"/>
    <s v="FIT TO WORK"/>
    <s v="ENDORSED"/>
    <s v="PENDING RESULT"/>
    <d v="2024-10-18T00:00:00"/>
    <m/>
    <s v="CIBI"/>
    <s v="SS NUMBER SLIP"/>
    <m/>
    <n v="3517957601"/>
    <s v="ID"/>
    <m/>
    <n v="70261315198"/>
    <s v="MDF"/>
    <m/>
    <n v="121289890536"/>
    <s v="TIN ID"/>
    <m/>
    <n v="609820013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101"/>
    <x v="580"/>
    <x v="1000"/>
    <s v="CAPITULO"/>
    <d v="2001-08-05T00:00:00"/>
    <n v="9510048286"/>
    <s v="romarkperez54@gmail.com"/>
    <s v="NO HIT - RECEIPT"/>
    <s v="OCT 25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3439936"/>
    <s v="ID"/>
    <m/>
    <n v="72512889248"/>
    <s v="MDF"/>
    <m/>
    <n v="121352995103"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0"/>
    <n v="0"/>
    <n v="0"/>
    <n v="0"/>
    <n v="0"/>
    <n v="0"/>
    <n v="0"/>
    <n v="0"/>
    <m/>
    <x v="2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102"/>
    <x v="841"/>
    <x v="1001"/>
    <s v="DIZON"/>
    <m/>
    <n v="9922555781"/>
    <s v="petismelaneth@gmail.com"/>
    <s v="NO"/>
    <s v="OCT 23 APPOINTMENT"/>
    <m/>
    <m/>
    <m/>
    <m/>
    <s v="NEGATIVE"/>
    <m/>
    <m/>
    <s v="COMPLETE"/>
    <s v="FIT TO WORK"/>
    <s v="ENDORSED"/>
    <s v="PENDING RESULT"/>
    <d v="2024-10-18T00:00:00"/>
    <m/>
    <s v="CIBI"/>
    <s v="E - FORM"/>
    <m/>
    <n v="251456115"/>
    <s v="ID"/>
    <m/>
    <n v="72508202696"/>
    <s v="MDF"/>
    <m/>
    <n v="121339995084"/>
    <s v="1902 FORM"/>
    <m/>
    <n v="648856526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103"/>
    <x v="543"/>
    <x v="1002"/>
    <s v=" "/>
    <d v="2001-02-05T00:00:00"/>
    <n v="9352027524"/>
    <s v="crisselpino05@gmail.com"/>
    <s v="YES"/>
    <s v="ORIGINAL NBI CLEARANCE SUBMITTED"/>
    <d v="2025-10-28T00:00:00"/>
    <d v="2024-10-28T00:00:00"/>
    <m/>
    <m/>
    <s v="NEGATIVE"/>
    <m/>
    <m/>
    <s v="COMPLETE"/>
    <s v="FIT TO WORK"/>
    <s v="ENDORSED"/>
    <s v="PENDING RESULT"/>
    <d v="2024-10-18T00:00:00"/>
    <m/>
    <s v="CIBI"/>
    <s v="SS NUMBER SLIP"/>
    <m/>
    <n v="253195157"/>
    <s v="ID"/>
    <m/>
    <n v="70263088822"/>
    <s v="MDF"/>
    <m/>
    <n v="121350864540"/>
    <s v="1904 FORM"/>
    <m/>
    <n v="659046560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  <r>
    <x v="0"/>
    <s v="OTHERS"/>
    <s v="WITHIN 15 DAYS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104"/>
    <x v="842"/>
    <x v="802"/>
    <s v="FIGUEROA"/>
    <d v="1974-12-01T00:00:00"/>
    <n v="9465377092"/>
    <s v="michellecncpampanga@gmail.com"/>
    <s v="NO"/>
    <s v="OCT 23 APPOINTMENT"/>
    <m/>
    <m/>
    <m/>
    <m/>
    <s v="NEGATIVE"/>
    <m/>
    <m/>
    <s v="COMPLETE"/>
    <s v="FIT TO WORK"/>
    <s v="ENDORSED"/>
    <s v="PENDING RESULT"/>
    <d v="2024-10-18T00:00:00"/>
    <m/>
    <s v="CIBI"/>
    <s v="E - FORM"/>
    <m/>
    <n v="211757430"/>
    <s v="MDR"/>
    <m/>
    <n v="190005615260"/>
    <s v="MDF"/>
    <m/>
    <n v="140000100203"/>
    <s v="TIN ID"/>
    <m/>
    <n v="21540297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0"/>
    <x v="8"/>
    <s v="CLARK -VXP0007"/>
    <x v="0"/>
    <s v="ACCOUNT ASSOCIATE"/>
    <x v="0"/>
    <x v="51"/>
    <x v="1"/>
    <x v="43"/>
    <x v="1105"/>
    <x v="301"/>
    <x v="1003"/>
    <s v="DALINO"/>
    <d v="2001-10-09T00:00:00"/>
    <n v="9770946586"/>
    <s v="reymarkdreyes0977@gmail.com"/>
    <s v="YES"/>
    <s v="ORIGINAL NBI CLEARANCE SUBMITTED"/>
    <d v="2025-04-22T00:00:00"/>
    <d v="2024-04-30T00:00:00"/>
    <m/>
    <m/>
    <s v="NEGATIVE"/>
    <m/>
    <m/>
    <s v="COMPLETE"/>
    <s v="FIT TO WORK"/>
    <s v="ENDORSED"/>
    <s v="PENDING RESULT"/>
    <d v="2024-10-18T00:00:00"/>
    <m/>
    <s v="CIBI"/>
    <s v="SS NUMBER SLIP"/>
    <m/>
    <n v="251535036"/>
    <s v="ID"/>
    <m/>
    <n v="212514005483"/>
    <m/>
    <m/>
    <m/>
    <s v="1904 FORM"/>
    <m/>
    <n v="648946711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0"/>
    <n v="1"/>
    <n v="0"/>
    <n v="0"/>
    <n v="0"/>
    <n v="0"/>
    <n v="0"/>
    <n v="0"/>
    <n v="0"/>
    <m/>
    <x v="1"/>
  </r>
  <r>
    <x v="0"/>
    <s v="OTHERS"/>
    <s v="COMPLETED"/>
    <s v="Nov"/>
    <x v="31"/>
    <x v="37"/>
    <d v="2024-11-15T00:00:00"/>
    <n v="-18"/>
    <n v="-18"/>
    <s v="MARIA PLATON"/>
    <n v="1"/>
    <x v="8"/>
    <s v="CLARK -VXP0007"/>
    <x v="0"/>
    <s v="ACCOUNT ASSOCIATE"/>
    <x v="0"/>
    <x v="51"/>
    <x v="1"/>
    <x v="43"/>
    <x v="1106"/>
    <x v="843"/>
    <x v="1004"/>
    <s v="LAGDAAN"/>
    <d v="1989-02-25T00:00:00"/>
    <n v="9086800284"/>
    <s v="reignmarksaldivar@gmail.com"/>
    <s v="YES"/>
    <s v="ORIGINAL NBI CLEARANCE SUBMITTED"/>
    <d v="2025-03-21T00:00:00"/>
    <d v="2024-04-08T00:00:00"/>
    <m/>
    <m/>
    <s v="NEGATIVE"/>
    <m/>
    <m/>
    <s v="COMPLETE"/>
    <s v="FIT TO WORK"/>
    <s v="ENDORSED"/>
    <s v="PENDING RESULT"/>
    <d v="2024-10-18T00:00:00"/>
    <m/>
    <s v="CIBI"/>
    <s v="ONLINE STATIC"/>
    <m/>
    <n v="236904530"/>
    <s v="ID"/>
    <m/>
    <n v="70509308479"/>
    <s v="HDMF TRANSACTION CARD"/>
    <m/>
    <n v="121132313899"/>
    <s v="TIN ID"/>
    <m/>
    <n v="459977737"/>
    <m/>
    <m/>
    <m/>
    <m/>
    <m/>
    <m/>
    <m/>
    <m/>
    <m/>
    <s v="YES"/>
    <s v="N/A"/>
    <s v="YES"/>
    <s v="N/A"/>
    <s v="YES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5"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33"/>
    <s v="AGUILAR"/>
    <s v="JESREE EINZ"/>
    <s v="AMADOR"/>
    <d v="2000-10-15T00:00:00"/>
    <n v="9610189840"/>
    <s v="aguilar.jesreeinz@gmail.com"/>
    <s v="YES"/>
    <s v="ORIGINAL NBI CLEARANCE SUBMITTED"/>
    <d v="2024-11-28T00:00:00"/>
    <d v="2023-11-28T00:00:00"/>
    <s v="N/A"/>
    <s v="N/A"/>
    <s v="NEGATIVE"/>
    <m/>
    <m/>
    <s v="COMPLETE"/>
    <s v="FIT TO WORK"/>
    <s v="COMPLETE"/>
    <s v="FINAL REPORT"/>
    <d v="2024-01-11T00:00:00"/>
    <d v="2024-02-01T00:00:00"/>
    <s v="CIBI"/>
    <s v="SS NUMBER SLIP"/>
    <m/>
    <n v="249731350"/>
    <s v="MDR"/>
    <m/>
    <s v="21-251422356-1"/>
    <s v="MDF"/>
    <m/>
    <n v="121327456891"/>
    <s v="ORUS"/>
    <m/>
    <s v="637-375-291"/>
    <s v="N/A"/>
    <s v="N/A"/>
    <s v="N/A"/>
    <s v="N/A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34"/>
    <s v="BATALLER"/>
    <s v="SHERMEN"/>
    <s v="CASABON"/>
    <d v="1997-01-31T00:00:00"/>
    <n v="9773059340"/>
    <s v="keoz2018@gmail.com"/>
    <s v="YES"/>
    <s v="ORIGINAL NBI CLEARANCE SUBMITTED"/>
    <d v="2024-12-07T00:00:00"/>
    <d v="2023-12-07T00:00:00"/>
    <s v="N/A"/>
    <s v="N/A"/>
    <s v="NEGATIVE"/>
    <m/>
    <m/>
    <s v="COMPLETE"/>
    <s v="FIT TO WORK"/>
    <s v="COMPLETE"/>
    <s v="FINAL REPORT"/>
    <d v="2024-01-11T00:00:00"/>
    <d v="2024-02-01T00:00:00"/>
    <s v="CIBI"/>
    <s v="E-FORM"/>
    <m/>
    <n v="3470603050"/>
    <s v="ID"/>
    <m/>
    <n v="80264156738"/>
    <s v="MDF"/>
    <m/>
    <n v="121209342946"/>
    <s v="FOR MANUAL REGISTRATION"/>
    <m/>
    <s v="FOR MANUAL REGISTRATION"/>
    <s v="YES"/>
    <s v="YES"/>
    <s v="N/A"/>
    <s v="YES"/>
    <d v="2021-08-04T00:00:00"/>
    <d v="2021-09-01T00:00:00"/>
    <s v="YES"/>
    <s v="UMID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35"/>
    <s v="CABELLO"/>
    <s v="AIRA MARIE"/>
    <s v="LACSINA"/>
    <d v="2002-07-23T00:00:00"/>
    <n v="9480826813"/>
    <s v="CABELLOAIRAMARIE@GMAIL.COM"/>
    <s v="YES"/>
    <s v="ORIGINAL NBI CLEARANCE SUBMITTED"/>
    <d v="2024-11-23T00:00:00"/>
    <d v="2023-12-07T00:00:00"/>
    <s v="N/A"/>
    <s v="N/A"/>
    <s v="NEGATIVE"/>
    <m/>
    <m/>
    <s v="COMPLETE"/>
    <s v="FIT TO WORK"/>
    <s v="COMPLETE"/>
    <s v="FINAL REPORT"/>
    <d v="2024-01-11T00:00:00"/>
    <d v="2024-02-02T00:00:00"/>
    <s v="CIBI"/>
    <s v="PERSONAL RECORD"/>
    <m/>
    <n v="3508002125"/>
    <s v="MDR"/>
    <m/>
    <n v="70260851916"/>
    <s v="MP2"/>
    <m/>
    <n v="121285583272"/>
    <s v="ID"/>
    <m/>
    <s v="505-145-378"/>
    <s v="N/A"/>
    <s v="N/A"/>
    <s v="N/A"/>
    <s v="YES"/>
    <d v="2021-08-03T00:00:00"/>
    <d v="2021-09-28T00:00:00"/>
    <s v="YES"/>
    <s v="TIN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36"/>
    <s v="CARALDE"/>
    <s v="JONATHAN"/>
    <s v="RILLON"/>
    <d v="2003-01-05T00:00:00"/>
    <n v="9319022023"/>
    <s v="caraldejonathan05@gmail.com"/>
    <s v="YES"/>
    <s v="ORIGINAL NBI CLEARANCE SUBMITTED"/>
    <d v="2024-07-10T00:00:00"/>
    <d v="2023-07-10T00:00:00"/>
    <s v="N/A"/>
    <s v="N/A"/>
    <s v="NEGATIVE"/>
    <m/>
    <m/>
    <s v="COMPLETE"/>
    <s v="FIT TO WORK"/>
    <s v="COMPLETE"/>
    <s v="FINAL REPORT"/>
    <d v="2024-01-11T00:00:00"/>
    <d v="2024-02-01T00:00:00"/>
    <s v="CIBI"/>
    <s v="CONTRIBUTION"/>
    <m/>
    <n v="247303434"/>
    <s v="MDR"/>
    <m/>
    <n v="212514684364"/>
    <s v="MDF"/>
    <m/>
    <n v="121308094854"/>
    <s v="TIN VERIFICATION SLIP"/>
    <m/>
    <s v="615-521-174"/>
    <s v="N/A"/>
    <s v="N/A"/>
    <s v="N/A"/>
    <s v="N/A"/>
    <s v="N/A"/>
    <s v="N/A"/>
    <s v="YES"/>
    <s v="DRIVER'S LICENSE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37"/>
    <s v="DEANG"/>
    <s v="RUSSEL KARL"/>
    <s v="AUSTRIA"/>
    <d v="2002-09-03T00:00:00"/>
    <n v="9914797037"/>
    <s v="Russelkarla.deang@gmail.com"/>
    <s v="YES"/>
    <s v="ORIGINAL NBI CLEARANCE SUBMITTED"/>
    <d v="2024-11-17T00:00:00"/>
    <d v="2023-11-17T00:00:00"/>
    <s v="N/A"/>
    <s v="N/A"/>
    <s v="NEGATIVE"/>
    <m/>
    <m/>
    <s v="COMPLETE"/>
    <s v="FIT TO WORK"/>
    <s v="COMPLETE"/>
    <s v="FINAL REPORT"/>
    <d v="2024-01-11T00:00:00"/>
    <d v="2024-01-26T00:00:00"/>
    <s v="CIBI"/>
    <s v="SS NUMBER SLIP"/>
    <m/>
    <n v="250415908"/>
    <s v="ID"/>
    <m/>
    <n v="70262615950"/>
    <s v="MP2"/>
    <m/>
    <n v="121332441647"/>
    <s v="FOR MANUAL REGISTRATION"/>
    <m/>
    <s v="FOR MANUAL REGISTRATION"/>
    <s v="N/A"/>
    <s v="N/A"/>
    <s v="N/A"/>
    <s v="N/A"/>
    <s v="N/A"/>
    <s v="N/A"/>
    <s v="YES"/>
    <s v="DRIVER'S LICENSE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38"/>
    <s v="DIZON"/>
    <s v="APPLE MAE"/>
    <s v="CALATERO"/>
    <d v="1995-05-27T00:00:00"/>
    <n v="9553904686"/>
    <s v="applemae.dizon95@gmail.com"/>
    <s v="YES"/>
    <s v="ORIGINAL NBI CLEARANCE SUBMITTED"/>
    <d v="2024-11-07T00:00:00"/>
    <d v="2023-11-24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n v="3460503254"/>
    <s v="ID"/>
    <m/>
    <n v="70510419055"/>
    <s v="MDF"/>
    <m/>
    <n v="121179118453"/>
    <s v="TIN VERIFICATION SLIP"/>
    <m/>
    <s v="329-456-536"/>
    <s v="N/A"/>
    <s v="N/A"/>
    <s v="N/A"/>
    <s v="N/A"/>
    <s v="N/A"/>
    <s v="N/A"/>
    <s v="YES"/>
    <s v="POSTAL ID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39"/>
    <s v="FAUST"/>
    <s v="KRISCHELL ANNE"/>
    <s v="TORIBIO"/>
    <d v="2004-01-09T00:00:00"/>
    <n v="9752729717"/>
    <s v="KRISCHELLFAUST@GMAIL.COM"/>
    <s v="YES"/>
    <s v="ORIGINAL NBI CLEARANCE SUBMITTED"/>
    <d v="2024-10-24T00:00:00"/>
    <d v="2023-10-24T00:00:00"/>
    <s v="N/A"/>
    <s v="N/A"/>
    <s v="NEGATIVE"/>
    <m/>
    <m/>
    <s v="COMPLETE"/>
    <s v="FIT TO WORK"/>
    <s v="COMPLETE"/>
    <s v="FINAL REPORT"/>
    <d v="2024-01-11T00:00:00"/>
    <d v="2024-02-01T00:00:00"/>
    <s v="CIBI"/>
    <s v="PERSONAL RECORD"/>
    <m/>
    <n v="250280010"/>
    <s v="ID"/>
    <m/>
    <n v="70262697531"/>
    <s v="MDF"/>
    <m/>
    <n v="121330922970"/>
    <s v="FOR MANUAL REGISTRATION"/>
    <m/>
    <s v="FOR MANUAL REGISTRATION"/>
    <s v="YES"/>
    <s v="YES"/>
    <s v="N/A"/>
    <s v="YES"/>
    <s v="N/A"/>
    <s v="N/A"/>
    <s v="YES"/>
    <s v="PASSPORT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40"/>
    <s v="MAGSANOC"/>
    <s v="REMART JORDAN"/>
    <s v="LAGMAY"/>
    <d v="1996-05-05T00:00:00"/>
    <n v="9381727026"/>
    <s v="martmagsanoc8@gmail.com"/>
    <s v="YES"/>
    <s v="ORIGINAL NBI CLEARANCE SUBMITTED"/>
    <d v="2024-11-30T00:00:00"/>
    <d v="2023-11-30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n v="123407496"/>
    <s v="ID"/>
    <m/>
    <n v="20269219956"/>
    <s v="MDF"/>
    <m/>
    <n v="121202408929"/>
    <s v="TIN VERIFICATION SLIP"/>
    <m/>
    <s v="359-305-946"/>
    <s v="N/A"/>
    <s v="N/A"/>
    <s v="N/A"/>
    <s v="N/A"/>
    <s v="N/A"/>
    <s v="N/A"/>
    <s v="YES"/>
    <s v="DRIVER'S LICENSE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41"/>
    <s v="MANRIQUE"/>
    <s v="JEROME"/>
    <s v="SEVILLENA"/>
    <d v="2002-06-14T00:00:00"/>
    <n v="9485607703"/>
    <s v="sevillenamanrique24@gmail.com"/>
    <s v="YES"/>
    <s v="ORIGINAL NBI CLEARANCE SUBMITTED"/>
    <d v="2024-10-04T00:00:00"/>
    <d v="2023-10-04T00:00:00"/>
    <s v="N/A"/>
    <s v="N/A"/>
    <s v="NEGATIVE"/>
    <m/>
    <m/>
    <s v="COMPLETE"/>
    <s v="FIT TO WORK"/>
    <s v="COMPLETE"/>
    <s v="FINAL REPORT"/>
    <d v="2024-01-11T00:00:00"/>
    <d v="2024-02-01T00:00:00"/>
    <s v="CIBI"/>
    <s v="SS NUMBER SLIP"/>
    <m/>
    <s v="35-2763242-4"/>
    <s v="ID"/>
    <m/>
    <n v="30269366350"/>
    <s v="MDF"/>
    <m/>
    <n v="121327625607"/>
    <s v="FOR MANUAL REGISTRATION"/>
    <m/>
    <s v="FOR MANUAL REGISTRATION"/>
    <s v="YES"/>
    <s v="YES"/>
    <s v="N/A"/>
    <s v="N/A"/>
    <s v="N/A"/>
    <s v="N/A"/>
    <s v="YES"/>
    <s v="NBI"/>
    <s v="PHILHEALTH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42"/>
    <s v="MITANTE"/>
    <s v="MA FATIMA JACQUELINE"/>
    <s v="CORRAL"/>
    <d v="1977-04-05T00:00:00"/>
    <n v="9922429418"/>
    <s v="mafajac@gmail.com"/>
    <s v="YES"/>
    <s v="ORIGINAL NBI CLEARANCE SUBMITTED"/>
    <d v="2024-12-28T00:00:00"/>
    <d v="2024-01-10T00:00:00"/>
    <s v="N/A"/>
    <s v="N/A"/>
    <s v="NEGATIVE"/>
    <m/>
    <m/>
    <s v="COMPLETE"/>
    <s v="FIT TO WORK"/>
    <s v="CLOSED"/>
    <s v="SCHOOL"/>
    <d v="2024-01-11T00:00:00"/>
    <d v="2024-02-05T00:00:00"/>
    <s v="CIBI"/>
    <s v="ONLINE STATIC"/>
    <m/>
    <n v="3326331175"/>
    <s v="ID"/>
    <m/>
    <n v="10503526528"/>
    <s v="ID"/>
    <m/>
    <n v="102003507961"/>
    <s v="ID"/>
    <m/>
    <n v="215268231"/>
    <s v="N/A"/>
    <s v="N/A"/>
    <s v="N/A"/>
    <s v="YES"/>
    <d v="2021-08-10T00:00:00"/>
    <d v="2021-09-07T00:00:00"/>
    <s v="YES"/>
    <s v="PAGIBIG"/>
    <s v="PHILHEALTH"/>
    <s v="YES"/>
    <s v="NO"/>
    <s v="NO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43"/>
    <s v="ORTIZ"/>
    <s v="CHINEE KATE"/>
    <s v="MACASAQUIT"/>
    <d v="1997-05-12T00:00:00"/>
    <n v="9851163547"/>
    <s v="ortizkeity12@gmail.com"/>
    <s v="YES"/>
    <s v="ORIGINAL NBI CLEARANCE SUBMITTED"/>
    <d v="2024-12-07T00:00:00"/>
    <d v="2023-12-07T00:00:00"/>
    <s v="N/A"/>
    <s v="N/A"/>
    <s v="NEGATIVE"/>
    <m/>
    <m/>
    <s v="COMPLETE"/>
    <s v="FIT TO WORK"/>
    <s v="CLOSED"/>
    <s v="SCHOOL"/>
    <d v="2024-01-11T00:00:00"/>
    <d v="2024-02-05T00:00:00"/>
    <s v="CIBI"/>
    <s v="PERSONAL RECORD"/>
    <m/>
    <n v="3502346418"/>
    <s v="MDR"/>
    <m/>
    <n v="212523545741"/>
    <s v="MDF"/>
    <m/>
    <n v="121306910174"/>
    <s v="TIN VERIFICATION SLIP"/>
    <m/>
    <n v="363234395"/>
    <s v="N/A"/>
    <s v="N/A"/>
    <s v="N/A"/>
    <s v="N/A"/>
    <s v="N/A"/>
    <s v="N/A"/>
    <s v="YES"/>
    <s v="PHILHEALTH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0"/>
    <x v="0"/>
    <d v="2024-02-08T00:00:00"/>
    <n v="263"/>
    <s v=""/>
    <s v="MARIA PLATON"/>
    <n v="1"/>
    <s v="Jan"/>
    <s v="CLARK -VXP0091"/>
    <x v="0"/>
    <s v="ACCOUNT ASSOCIATE"/>
    <s v="CLARK"/>
    <x v="0"/>
    <s v="COMCAST XM"/>
    <d v="2024-01-11T00:00:00"/>
    <n v="4262744"/>
    <s v="VALDEZ"/>
    <s v="JOHN REY"/>
    <s v="CAHILIG"/>
    <d v="1996-03-21T00:00:00"/>
    <n v="9669063516"/>
    <s v="valdzjohn36@gmail.com"/>
    <s v="YES"/>
    <s v="ORIGINAL NBI CLEARANCE SUBMITTED"/>
    <d v="2024-12-15T00:00:00"/>
    <d v="2023-12-29T00:00:00"/>
    <s v="N/A"/>
    <s v="N/A"/>
    <s v="NEGATIVE"/>
    <m/>
    <m/>
    <s v="COMPLETE"/>
    <s v="FIT TO WORK"/>
    <s v="COMPLETE"/>
    <s v="FINAL REPORT"/>
    <d v="2024-01-11T00:00:00"/>
    <d v="2024-02-01T00:00:00"/>
    <s v="CIBI"/>
    <s v="ONLINE STATIC"/>
    <m/>
    <s v="34-4935499-0"/>
    <s v="ID"/>
    <m/>
    <n v="30257163438"/>
    <s v="ID"/>
    <m/>
    <n v="121123097978"/>
    <s v="1902 FORM"/>
    <m/>
    <n v="471880791"/>
    <s v="N/A"/>
    <s v="N/A"/>
    <s v="N/A"/>
    <s v="N/A"/>
    <s v="N/A"/>
    <s v="N/A"/>
    <s v="YES"/>
    <s v="UMID ID"/>
    <s v="DRIVER'S LICENSE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1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14"/>
    <s v="ANDRADE"/>
    <s v="JESSA"/>
    <s v="VILLANUEVA"/>
    <d v="1994-12-25T00:00:00"/>
    <n v="9062126237"/>
    <s v="ANDRADEJESSA94@GMAIL.COM"/>
    <s v="YES"/>
    <s v="ORIGINAL NBI CLEARANCE SUBMITTED"/>
    <d v="2024-09-25T00:00:00"/>
    <d v="2023-10-09T00:00:00"/>
    <s v="N/A"/>
    <s v="N/A"/>
    <s v="NEGATIVE"/>
    <m/>
    <m/>
    <s v="COMPLETE"/>
    <s v="FIT TO WORK"/>
    <s v="COMPLETE"/>
    <s v="FINAL REPORT"/>
    <d v="2024-01-18T00:00:00"/>
    <d v="2024-02-07T00:00:00"/>
    <s v="CIBI"/>
    <s v="ONLINE STATIC"/>
    <m/>
    <n v="241844203"/>
    <s v="MDR "/>
    <m/>
    <n v="70257657521"/>
    <s v="MDF"/>
    <m/>
    <n v="121196996216"/>
    <s v="ORUS"/>
    <m/>
    <n v="343455503"/>
    <s v="N/A"/>
    <s v="N/A"/>
    <s v="N/A"/>
    <s v="YES"/>
    <d v="2021-10-08T00:00:00"/>
    <d v="2021-11-15T00:00:00"/>
    <s v="YES"/>
    <s v="NATIONAL ID"/>
    <s v="UMID"/>
    <s v="YES"/>
    <s v="YES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15"/>
    <s v="ANING JR."/>
    <s v="RICHARD"/>
    <s v="ANGELES"/>
    <d v="2005-09-26T00:00:00"/>
    <n v="9675347107"/>
    <s v="jraning26@gmail.com"/>
    <s v="YES"/>
    <s v="ORIGINAL NBI CLEARANCE SUBMITTED"/>
    <d v="2024-12-04T00:00:00"/>
    <d v="2023-12-04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59265"/>
    <s v="ID"/>
    <m/>
    <n v="212529899510"/>
    <s v="MDF"/>
    <m/>
    <n v="121332393923"/>
    <s v="MANUAL REGISTRATION"/>
    <m/>
    <s v="MANUAL REGISTRATION"/>
    <s v="YES"/>
    <s v="YES"/>
    <s v="N/A"/>
    <s v="N/A "/>
    <s v="N/A"/>
    <s v="N/A"/>
    <s v="YES"/>
    <s v="NBI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16"/>
    <s v="BAQUIANO"/>
    <s v="RENNIEL"/>
    <s v="MONEDA"/>
    <d v="2003-07-17T00:00:00"/>
    <n v="9658997331"/>
    <s v="rennielcagara@gmail.com"/>
    <s v="YES"/>
    <s v="ORIGINAL NBI CLEARANCE SUBMITTED"/>
    <d v="2024-11-29T00:00:00"/>
    <d v="2023-11-29T00:00:00"/>
    <s v="N/A"/>
    <s v="N/A"/>
    <s v="NEGATIVE"/>
    <m/>
    <m/>
    <s v="COMPLETE"/>
    <s v="FIT TO WORK"/>
    <s v="COMPLETE"/>
    <s v="FINAL REPORT"/>
    <d v="2024-01-18T00:00:00"/>
    <d v="2024-01-24T00:00:00"/>
    <s v="CIBI"/>
    <s v="E-FORM"/>
    <m/>
    <n v="3516351680"/>
    <s v="ID"/>
    <m/>
    <n v="70261159730"/>
    <s v="MDF"/>
    <m/>
    <n v="121294522789"/>
    <s v="ID"/>
    <m/>
    <n v="618189169"/>
    <s v="N/A"/>
    <s v="N/A"/>
    <s v="N/A"/>
    <s v="YES"/>
    <d v="2021-10-27T00:00:00"/>
    <d v="2021-11-17T00:00:00"/>
    <s v="YES"/>
    <s v="NATIONAL ID"/>
    <s v="DRIV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17"/>
    <s v="CUNANAN"/>
    <s v="ARGIE"/>
    <s v="SANTOS"/>
    <d v="2002-05-01T00:00:00"/>
    <n v="9266811131"/>
    <s v="argiecunanan42@gmail.com"/>
    <s v="YES"/>
    <s v="ORIGINAL NBI CLEARANCE SUBMITTED"/>
    <d v="2024-12-22T00:00:00"/>
    <d v="2024-01-09T00:00:00"/>
    <s v="N/A"/>
    <s v="N/A"/>
    <s v="NEGATIVE"/>
    <m/>
    <m/>
    <s v="COMPLETE"/>
    <s v="FIT TO WORK"/>
    <s v="CLOSED"/>
    <s v="SCHOOL"/>
    <d v="2024-01-18T00:00:00"/>
    <d v="2024-02-12T00:00:00"/>
    <s v="CIBI"/>
    <s v="ONLINE STATIC"/>
    <m/>
    <n v="3507743906"/>
    <s v="ID"/>
    <m/>
    <n v="70260852971"/>
    <s v="MDF"/>
    <m/>
    <n v="121285536799"/>
    <s v="ID"/>
    <m/>
    <n v="601761206"/>
    <s v="N/A"/>
    <s v="N/A"/>
    <s v="N/A"/>
    <s v="YES"/>
    <d v="2021-08-31T00:00:00"/>
    <d v="2021-09-28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18"/>
    <s v="EDER"/>
    <s v="DARLYN"/>
    <s v="RUDINAS"/>
    <d v="1992-05-21T00:00:00"/>
    <n v="9752032195"/>
    <s v="girlalexa.feb2020@gmail.com"/>
    <s v="YES"/>
    <s v="ORIGINAL NBI CLEARANCE SUBMITTED"/>
    <d v="2024-11-21T00:00:00"/>
    <d v="2023-11-21T00:00:00"/>
    <s v="N/A"/>
    <s v="N/A"/>
    <s v="NEGATIVE"/>
    <m/>
    <m/>
    <s v="COMPLETE"/>
    <s v="FIT TO WORK"/>
    <s v="COMPLETE"/>
    <s v="FINAL REPORT"/>
    <d v="2024-01-18T00:00:00"/>
    <d v="2024-01-24T00:00:00"/>
    <s v="CIBI"/>
    <s v="E-FORM"/>
    <m/>
    <n v="1010448567"/>
    <s v="ID"/>
    <m/>
    <n v="140251242352"/>
    <s v="MDF"/>
    <m/>
    <n v="121315672594"/>
    <s v="TIN VERFICATION SLIP"/>
    <m/>
    <n v="313181596"/>
    <s v="N/A"/>
    <s v="N/A"/>
    <s v="N/A"/>
    <s v="YES"/>
    <d v="2022-08-17T00:00:00"/>
    <d v="2022-09-16T00:00:00"/>
    <s v="YES"/>
    <s v="PHIC"/>
    <s v="VOTER'S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19"/>
    <s v="ERLANDEZ"/>
    <s v="AMIEL VIXEN"/>
    <s v="BASA"/>
    <d v="1998-09-11T00:00:00"/>
    <n v="9674062272"/>
    <s v="amielerlandez@gmail.com"/>
    <s v="YES"/>
    <s v="ORIGINAL NBI CLEARANCE SUBMITTED"/>
    <d v="2024-12-04T00:00:00"/>
    <d v="2023-12-04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63743"/>
    <s v="ID"/>
    <m/>
    <n v="72503090237"/>
    <s v="MDF"/>
    <m/>
    <n v="121334021660"/>
    <s v="1904 FORM"/>
    <m/>
    <n v="641867863"/>
    <s v="N/A"/>
    <s v="N/A"/>
    <s v="N/A"/>
    <s v="N/A"/>
    <s v="N/A"/>
    <s v="N/A"/>
    <s v="YES"/>
    <s v="NBI"/>
    <s v="PHIC"/>
    <s v="N/A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0"/>
    <s v="MANALANSAN"/>
    <s v="CEDRIX"/>
    <s v="LOZANO"/>
    <d v="2001-05-12T00:00:00"/>
    <n v="9564179941"/>
    <s v="cedrixlozanomanalansan.ced@gmail.com"/>
    <s v="YES"/>
    <s v="ORIGINAL NBI CLEARANCE SUBMITTED"/>
    <d v="2024-12-22T00:00:00"/>
    <d v="2023-12-22T00:00:00"/>
    <s v="N/A"/>
    <s v="N/A"/>
    <s v="NEGATIVE"/>
    <m/>
    <m/>
    <s v="COMPLETE"/>
    <s v="FIT TO WORK"/>
    <s v="CLOSED"/>
    <s v="SCHOOL;EMPLOYMENT"/>
    <d v="2024-01-18T00:00:00"/>
    <d v="2024-02-12T00:00:00"/>
    <s v="CIBI"/>
    <s v="PERSONAL RECORD"/>
    <m/>
    <n v="250486270"/>
    <s v="MDR"/>
    <m/>
    <n v="72506428123"/>
    <s v="MDF"/>
    <m/>
    <n v="121333282921"/>
    <s v="FOR MANUAL REGISTRATION"/>
    <m/>
    <s v="FOR MANUAL REGISTRATION"/>
    <s v="YES"/>
    <s v="YES"/>
    <s v="N/A"/>
    <s v="YES"/>
    <d v="2021-10-08T00:00:00"/>
    <d v="2021-11-08T00:00:00"/>
    <s v="YES"/>
    <s v="POSTAL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1"/>
    <s v="OLAVIDEZ"/>
    <s v="EUNICE JONASHANE"/>
    <s v="MANARANG"/>
    <d v="2005-03-06T00:00:00"/>
    <n v="9071358140"/>
    <s v="eunicejonashane68@gmail.com"/>
    <s v="YES"/>
    <s v="ORIGINAL NBI CLEARANCE SUBMITTED"/>
    <d v="2024-11-23T00:00:00"/>
    <d v="2023-11-23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462760"/>
    <s v="ID"/>
    <m/>
    <n v="70262002220"/>
    <s v="MDF"/>
    <m/>
    <n v="121332475196"/>
    <s v="FOR MANUAL REGISTRATION"/>
    <m/>
    <s v="FOR MANUAL REGISTRATION"/>
    <s v="YES"/>
    <s v="YES"/>
    <s v="N/A"/>
    <s v="N/A"/>
    <s v="N/A"/>
    <s v="N/A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2"/>
    <s v="PELIGRO"/>
    <s v="JAYSON"/>
    <s v="DELANTAR"/>
    <d v="2004-06-10T00:00:00"/>
    <n v="9603004684"/>
    <s v="jaysonpelig@gmail.com"/>
    <s v="YES"/>
    <s v="ORIGINAL NBI CLEARANCE SUBMITTED"/>
    <d v="2024-12-20T00:00:00"/>
    <d v="2024-01-04T00:00:00"/>
    <s v="N/A"/>
    <s v="N/A"/>
    <s v="NEGATIVE"/>
    <m/>
    <m/>
    <s v="COMPLETE"/>
    <s v="FIT TO WORK"/>
    <s v="COMPLETE"/>
    <s v="FINAL REPORT"/>
    <d v="2024-01-18T00:00:00"/>
    <d v="2024-01-24T00:00:00"/>
    <s v="CIBI"/>
    <s v="ONLINE STATIC"/>
    <m/>
    <n v="250409956"/>
    <s v="ID"/>
    <m/>
    <n v="32516915462"/>
    <s v="MDF"/>
    <m/>
    <n v="121333204842"/>
    <s v="FOR MANUAL REGISTRATION"/>
    <m/>
    <s v="FOR MANUAL REGISTRATION"/>
    <s v="YES"/>
    <s v="YES"/>
    <s v="N/A"/>
    <s v="YES"/>
    <d v="2021-10-22T00:00:00"/>
    <d v="2021-11-12T00:00:00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3"/>
    <s v="RAMIREZ"/>
    <s v="KYLA"/>
    <s v="BELISTA"/>
    <d v="2005-02-11T00:00:00"/>
    <n v="9207932568"/>
    <s v="kylaramirez31@gmail.com"/>
    <s v="YES"/>
    <s v="ORIGINAL NBI CLEARANCE SUBMITTED"/>
    <d v="2024-12-28T00:00:00"/>
    <d v="2023-12-28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537462"/>
    <s v="ID"/>
    <m/>
    <n v="70262641862"/>
    <s v="MDF"/>
    <m/>
    <n v="121333254111"/>
    <s v="FOR MANUAL REGISTRATION"/>
    <m/>
    <s v="FOR MANUAL REGISTRATION"/>
    <s v="YES"/>
    <s v="YES"/>
    <s v="N/A"/>
    <s v="YES"/>
    <d v="2021-11-12T00:00:00"/>
    <d v="2021-12-06T00:00:00"/>
    <s v="YES"/>
    <s v="POLICE CLEARANCE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4"/>
    <s v="SAMIA"/>
    <s v="LIANNE JENNZ"/>
    <s v="CHAVEZ"/>
    <d v="2001-12-10T00:00:00"/>
    <n v="9486672151"/>
    <s v="liannejennzsamia10@gmail.com"/>
    <s v="YES"/>
    <s v="ORIGINAL NBI CLEARANCE SUBMITTED"/>
    <d v="2024-11-22T00:00:00"/>
    <d v="2023-11-22T00:00:00"/>
    <s v="N/A"/>
    <s v="N/A"/>
    <s v="NEGATIVE"/>
    <m/>
    <m/>
    <s v="COMPLETE"/>
    <s v="FIT TO WORK"/>
    <s v="CLOSED"/>
    <s v="SCHOOL"/>
    <d v="2024-01-18T00:00:00"/>
    <d v="2024-02-12T00:00:00"/>
    <s v="CIBI"/>
    <s v="PERSONAL RECORD"/>
    <m/>
    <n v="3504871431"/>
    <s v="ID"/>
    <m/>
    <n v="72512802886"/>
    <s v="MDF"/>
    <m/>
    <n v="121282625122"/>
    <s v="FOR MANUAL REGISTRATION"/>
    <m/>
    <s v="FOR MANUAL REGISTRATION"/>
    <s v="YES"/>
    <s v="YES"/>
    <s v="N/A"/>
    <s v="N/A"/>
    <s v="N/A"/>
    <s v="N/A"/>
    <s v="YES"/>
    <s v="PHIC"/>
    <s v="PASSPORT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5"/>
    <s v="SEMBRANO"/>
    <s v="FAITH NICOLE"/>
    <s v="SALAZAR"/>
    <d v="2005-06-05T00:00:00"/>
    <n v="9182582656"/>
    <s v="faithnicolesembrano@gmail.com"/>
    <s v="YES"/>
    <s v="ORIGINAL NBI CLEARANCE SUBMITTED"/>
    <d v="2024-06-26T00:00:00"/>
    <d v="2023-07-10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49248791"/>
    <s v="MDR"/>
    <m/>
    <n v="72520819836"/>
    <s v="MDF"/>
    <m/>
    <n v="121321960873"/>
    <s v="FOR MANUAL REGISTRATION"/>
    <m/>
    <s v="FOR MANUAL REGISTRATION"/>
    <s v="YES"/>
    <s v="YES"/>
    <s v="N/A"/>
    <s v="YES"/>
    <d v="2021-12-13T00:00:00"/>
    <d v="2022-01-13T00:00:00"/>
    <s v="YES"/>
    <s v="PHIC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6"/>
    <s v="SUNGA"/>
    <s v="RENEE ROSE"/>
    <s v="VIRAY"/>
    <d v="2000-01-28T00:00:00"/>
    <n v="9073332190"/>
    <s v="RENEEROSESUNGA1@GMAIL.COM"/>
    <s v="YES"/>
    <s v="ORIGINAL NBI CLEARANCE SUBMITTED"/>
    <d v="2024-10-20T00:00:00"/>
    <d v="2023-11-07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47821301"/>
    <s v="MDR"/>
    <m/>
    <n v="250001342912"/>
    <s v="MDF"/>
    <m/>
    <n v="121330939386"/>
    <s v="FOR MANUAL REGISTRATION"/>
    <m/>
    <s v="FOR MANUAL REGISTRATION"/>
    <s v="YES"/>
    <s v="YES"/>
    <s v="N/A"/>
    <s v="YES"/>
    <d v="2021-10-21T00:00:00"/>
    <d v="2021-11-18T00:00:00"/>
    <s v="YES"/>
    <s v="PHIC"/>
    <s v="PR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7"/>
    <s v="TAGADTAD"/>
    <s v="LEE ADAM"/>
    <s v="IÑESEN"/>
    <d v="1998-06-03T00:00:00"/>
    <n v="9958421272"/>
    <s v="tagadtadleeadam@gmail.com"/>
    <s v="YES"/>
    <s v="ORIGINAL NBI CLEARANCE SUBMITTED"/>
    <d v="2024-12-21T00:00:00"/>
    <d v="2023-12-21T00:00:00"/>
    <s v="N/A"/>
    <s v="N/A"/>
    <s v="NEGATIVE"/>
    <m/>
    <m/>
    <s v="COMPLETE"/>
    <s v="FIT TO WORK"/>
    <s v="COMPLETE"/>
    <s v="FINAL REPORT"/>
    <d v="2024-01-18T00:00:00"/>
    <d v="2024-01-29T00:00:00"/>
    <s v="CIBI"/>
    <s v="ONLINE STATIC"/>
    <m/>
    <n v="247742846"/>
    <s v="MDR"/>
    <m/>
    <n v="212513031391"/>
    <s v="MDF"/>
    <m/>
    <n v="121326357443"/>
    <s v="1904 FORM"/>
    <m/>
    <n v="633394271"/>
    <s v="N/A"/>
    <s v="N/A"/>
    <s v="N/A"/>
    <s v="N/A"/>
    <s v="N/A"/>
    <s v="N/A"/>
    <s v="YES"/>
    <s v="DRIVER'S ID"/>
    <s v="NATIONAL ID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8"/>
    <s v="TAYKO"/>
    <s v="XYBR ID 101"/>
    <s v="RAGAY"/>
    <d v="1999-06-18T00:00:00"/>
    <n v="9280527672"/>
    <s v="zekkenkirisan@gmail.com"/>
    <s v="YES"/>
    <s v="ORIGINAL NBI CLEARANCE SUBMITTED"/>
    <d v="2024-12-14T00:00:00"/>
    <d v="2023-12-14T00:00:00"/>
    <s v="N/A"/>
    <s v="N/A"/>
    <s v="NEGATIVE"/>
    <m/>
    <m/>
    <s v="COMPLETE"/>
    <s v="FIT TO WORK"/>
    <s v="COMPLETE"/>
    <s v="FINAL REPORT"/>
    <d v="2024-01-18T00:00:00"/>
    <d v="2024-02-14T00:00:00"/>
    <s v="CIBI"/>
    <s v="PERSONAL RECORD"/>
    <m/>
    <n v="3503350681"/>
    <s v="ID"/>
    <m/>
    <n v="212502064816"/>
    <s v="MDF"/>
    <m/>
    <n v="121281130078"/>
    <s v="1904 FORM"/>
    <m/>
    <n v="630282436"/>
    <s v="N/A"/>
    <s v="N/A"/>
    <s v="N/A"/>
    <s v="N/A"/>
    <s v="N/A"/>
    <s v="N/A"/>
    <s v="YES"/>
    <s v="NATIONAL ID"/>
    <s v="PHIC"/>
    <s v="YES"/>
    <s v="NO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29"/>
    <s v="VICK"/>
    <s v="MAYLENE"/>
    <s v="SALUNGA"/>
    <d v="1984-05-04T00:00:00"/>
    <n v="9942501211"/>
    <s v="kristmirah19@gmail.com"/>
    <s v="YES"/>
    <s v="ORIGINAL NBI CLEARANCE SUBMITTED"/>
    <d v="2024-12-27T00:00:00"/>
    <d v="2024-01-08T00:00:00"/>
    <s v="N/A"/>
    <s v="N/A"/>
    <s v="NEGATIVE"/>
    <m/>
    <m/>
    <s v="COMPLETE"/>
    <s v="FIT TO WORK"/>
    <s v="COMPLETE"/>
    <s v="FINAL REPORT"/>
    <d v="2024-01-18T00:00:00"/>
    <d v="2024-01-24T00:00:00"/>
    <s v="CIBI"/>
    <s v="ONLINE STATIC"/>
    <m/>
    <n v="219714750"/>
    <s v="ID"/>
    <m/>
    <n v="70511625872"/>
    <s v="ID"/>
    <m/>
    <n v="121259393275"/>
    <s v="ID"/>
    <m/>
    <n v="750671130"/>
    <s v="N/A"/>
    <s v="N/A"/>
    <s v="N/A"/>
    <s v="YES"/>
    <d v="2021-08-25T00:00:00"/>
    <d v="2021-09-22T00:00:00"/>
    <s v="YES"/>
    <s v="DRIVER'S ID"/>
    <s v="PHIC"/>
    <s v="YES"/>
    <s v="NO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1"/>
    <x v="1"/>
    <d v="2024-02-15T00:00:00"/>
    <n v="256"/>
    <s v=""/>
    <s v="MARIA PLATON"/>
    <n v="1"/>
    <s v="Jan"/>
    <s v="CLARK -VXP0007"/>
    <x v="0"/>
    <s v="ACCOUNT ASSOCIATE"/>
    <s v="CLARK"/>
    <x v="1"/>
    <s v="COMCAST REPAIR VOICE"/>
    <d v="2024-01-18T00:00:00"/>
    <n v="4262930"/>
    <s v="CAJIPE"/>
    <s v="JESSE RAFAEL"/>
    <s v="MADRIGAL"/>
    <d v="2005-03-04T00:00:00"/>
    <n v="9395758743"/>
    <s v="jessecajipe23@gmail.com"/>
    <s v="YES"/>
    <s v="ORIGINAL NBI CLEARANCE SUBMITTED"/>
    <d v="2024-12-22T00:00:00"/>
    <d v="2023-12-22T00:00:00"/>
    <s v="N/A"/>
    <s v="N/A"/>
    <s v="NEGATIVE"/>
    <m/>
    <m/>
    <s v="COMPLETE"/>
    <s v="FIT TO WORK"/>
    <s v="COMPLETE"/>
    <s v="FINAL REPORT"/>
    <d v="2024-01-18T00:00:00"/>
    <d v="2024-01-24T00:00:00"/>
    <s v="CIBI"/>
    <s v="PERSONAL RECORD"/>
    <m/>
    <n v="250568826"/>
    <s v="ID"/>
    <m/>
    <n v="120261940456"/>
    <s v="MP2"/>
    <m/>
    <n v="121334946082"/>
    <s v="FOR MANUAL REGISTRATION"/>
    <m/>
    <s v="FOR MANUAL REGISTRATION"/>
    <s v="YES"/>
    <s v="YES"/>
    <s v="N/A"/>
    <s v="YES"/>
    <d v="2021-11-29T00:00:00"/>
    <d v="2021-12-27T00:00:00"/>
    <s v="YES"/>
    <s v="DRIVER'S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18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35"/>
    <s v="ARMAS"/>
    <s v="SONNY JR."/>
    <s v="SANDIEGO"/>
    <d v="2002-08-27T00:00:00"/>
    <n v="9817385292"/>
    <s v="sonnyarmas96@gmail.com"/>
    <s v="YES"/>
    <s v="ORIGINAL NBI CLEARANCE SUBMITTED"/>
    <d v="2024-06-22T00:00:00"/>
    <d v="2023-06-26T00:00:00"/>
    <s v="N/A"/>
    <s v="N/A"/>
    <s v="NEGATIVE"/>
    <m/>
    <m/>
    <s v="COMPLETE"/>
    <s v="FIT TO WORK"/>
    <s v="COMPLETE"/>
    <s v="FINAL REPORT"/>
    <d v="2024-01-25T00:00:00"/>
    <d v="2024-01-31T00:00:00"/>
    <s v="CIBI"/>
    <s v="PERSONAL RECORD"/>
    <m/>
    <n v="249732524"/>
    <s v="ID"/>
    <m/>
    <n v="70261490844"/>
    <s v="MDF"/>
    <m/>
    <n v="121325975147"/>
    <s v="FOR MANUAL REGISTRATION"/>
    <m/>
    <s v="FOR MANUAL REGISTRATION"/>
    <s v="YES"/>
    <s v="YES"/>
    <s v="N/A"/>
    <s v="YES"/>
    <d v="2021-12-17T00:00:00"/>
    <d v="2022-01-17T00:00:00"/>
    <s v="YES"/>
    <s v="POSTAL ID 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36"/>
    <s v="BAYAN"/>
    <s v="RONA MAE"/>
    <s v="GUNTANG"/>
    <d v="1998-07-21T00:00:00"/>
    <n v="9488811304"/>
    <s v="ronabn23@gmail.com"/>
    <s v="YES"/>
    <s v="ORIGINAL NBI CLEARANCE SUBMITTED"/>
    <d v="2025-01-04T00:00:00"/>
    <d v="2024-01-18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8301778"/>
    <s v="ID"/>
    <m/>
    <n v="212509586788"/>
    <s v="MDF"/>
    <m/>
    <n v="121334009767"/>
    <s v="ID"/>
    <m/>
    <n v="353560683"/>
    <s v="N/A"/>
    <s v="N/A"/>
    <s v="N/A"/>
    <s v="YES"/>
    <d v="2021-07-29T00:00:00"/>
    <d v="2022-01-31T00:00:00"/>
    <s v="YES"/>
    <s v="NATION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37"/>
    <s v="CALARA"/>
    <s v="JAM SUANE"/>
    <s v="CUNANAN"/>
    <d v="2004-09-02T00:00:00"/>
    <n v="9423188217"/>
    <s v="calarajam@gmail.com"/>
    <s v="YES"/>
    <s v="ORIGINAL NBI CLEARANCE SUBMITTED"/>
    <d v="2025-01-02T00:00:00"/>
    <d v="2024-01-17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46713151"/>
    <s v="ID"/>
    <m/>
    <n v="70261379293"/>
    <s v="MDF"/>
    <m/>
    <n v="121298938434"/>
    <s v="ORUS"/>
    <m/>
    <n v="609082504"/>
    <s v="N/A"/>
    <s v="N/A"/>
    <s v="N/A"/>
    <s v="YES"/>
    <d v="2021-11-12T00:00:00"/>
    <d v="2022-12-06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38"/>
    <s v="CARREON"/>
    <s v="TANIA"/>
    <s v="VASQUEZ"/>
    <d v="2000-04-23T00:00:00"/>
    <n v="9695309930"/>
    <s v="tania.vasquezcarreon@gmail.com"/>
    <s v="YES"/>
    <s v="ORIGINAL NBI CLEARANCE SUBMITTED"/>
    <d v="2024-07-04T00:00:00"/>
    <d v="2023-07-13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9332623"/>
    <s v="ID"/>
    <m/>
    <n v="12528488054"/>
    <s v="MP2"/>
    <m/>
    <n v="121322605625"/>
    <s v="TIN VERIFICATION SLIP"/>
    <m/>
    <n v="629414227"/>
    <s v="N/A"/>
    <s v="N/A"/>
    <s v="N/A"/>
    <s v="YES"/>
    <d v="2021-08-20T00:00:00"/>
    <d v="2021-10-07T00:00:00"/>
    <s v="YES"/>
    <s v="POSTAL ID 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39"/>
    <s v="DE GUZMAN"/>
    <s v="BERNARD JR."/>
    <s v="BAUTISTA"/>
    <d v="1992-06-16T00:00:00"/>
    <n v="9706302923"/>
    <s v="bernarddeguzman1692@gmail.com"/>
    <s v="YES"/>
    <s v="ORIGINAL NBI CLEARANCE SUBMITTED"/>
    <d v="2025-01-16T00:00:00"/>
    <d v="2024-02-02T00:00:00"/>
    <s v="YES"/>
    <d v="2024-01-25T00:00:00"/>
    <s v="NEGATIVE"/>
    <m/>
    <m/>
    <s v="COMPLETE"/>
    <s v="FIT TO WORK"/>
    <s v="COMPLETE"/>
    <s v="FINAL REPORT"/>
    <d v="2024-01-25T00:00:00"/>
    <d v="2024-01-31T00:00:00"/>
    <s v="CIBI"/>
    <s v="PERSONAL RECORD"/>
    <m/>
    <n v="3497864571"/>
    <s v="ID"/>
    <m/>
    <n v="70260546218"/>
    <s v="MDF"/>
    <m/>
    <n v="121275435833"/>
    <s v="ID"/>
    <m/>
    <n v="460869056"/>
    <s v="N/A"/>
    <s v="N/A"/>
    <s v="N/A"/>
    <s v="N/A"/>
    <s v="N/A"/>
    <s v="N/A"/>
    <s v="YES"/>
    <s v="TIN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0"/>
    <s v="DIMAANDAL"/>
    <s v="NORWINA"/>
    <s v="MAGTIBAY"/>
    <d v="1978-03-27T00:00:00"/>
    <n v="9771946955"/>
    <s v="nhorwhynacalixto@gmail.com"/>
    <s v="YES"/>
    <s v="ORIGINAL NBI CLEARANCE SUBMITTED"/>
    <d v="2025-01-31T00:00:00"/>
    <d v="2024-02-16T00:00:00"/>
    <s v="YES"/>
    <d v="2024-01-25T00:00:00"/>
    <s v="NEGATIVE"/>
    <m/>
    <m/>
    <s v="COMPLETE"/>
    <s v="FIT TO WORK"/>
    <s v="CLOSED"/>
    <s v="SCHOOL"/>
    <d v="2024-01-25T00:00:00"/>
    <d v="2024-02-16T00:00:00"/>
    <s v="CIBI"/>
    <s v="ACKNOWLEDGEMENT STUB"/>
    <m/>
    <n v="4341191011"/>
    <s v="ID"/>
    <m/>
    <n v="70509586827"/>
    <s v="ID"/>
    <m/>
    <n v="140001466974"/>
    <s v="ID"/>
    <m/>
    <n v="232547235"/>
    <s v="N/A"/>
    <s v="N/A"/>
    <s v="N/A"/>
    <s v="YES"/>
    <d v="2021-08-19T00:00:00"/>
    <d v="2021-09-16T00:00:00"/>
    <s v="YES"/>
    <s v="PAGIBIG ID"/>
    <s v="PHILHEALTH ID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1"/>
    <s v="DIMACALI"/>
    <s v="KYLE GIO"/>
    <s v="BONDOC"/>
    <d v="2001-04-15T00:00:00"/>
    <n v="9234248519"/>
    <s v="kylegio59@gmail.com"/>
    <s v="YES"/>
    <s v="ORIGINAL NBI CLEARANCE SUBMITTED"/>
    <d v="2025-01-09T00:00:00"/>
    <d v="2024-01-17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639713"/>
    <s v="ID"/>
    <m/>
    <n v="70262666334"/>
    <s v="MDF"/>
    <m/>
    <n v="121333941688"/>
    <s v="FOR MANUAL REGISTRATION"/>
    <m/>
    <s v="FOR MANUAL REGISTRATION"/>
    <s v="YES"/>
    <s v="YES"/>
    <s v="N/A"/>
    <s v="YES"/>
    <d v="2021-10-21T00:00:00"/>
    <d v="2021-11-19T00:00:00"/>
    <s v="YES"/>
    <s v="BARANGAY ID"/>
    <s v="PHILHEALTH ID"/>
    <s v="N/A"/>
    <s v="N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2"/>
    <s v="DOLOJAN"/>
    <s v="HELEN"/>
    <s v="REYES"/>
    <d v="1977-04-23T00:00:00"/>
    <n v="9193151520"/>
    <s v="dolohanhrd@gmail.com"/>
    <s v="YES"/>
    <s v="ORIGINAL NBI CLEARANCE SUBMITTED"/>
    <d v="2024-12-12T00:00:00"/>
    <d v="2023-12-12T00:00:00"/>
    <s v="N/A"/>
    <s v="N/A"/>
    <s v="NEGATIVE"/>
    <m/>
    <m/>
    <s v="COMPLETE"/>
    <s v="FIT TO WORK"/>
    <s v="COMPLETE"/>
    <s v="FINAL REPORT"/>
    <d v="2024-01-25T00:00:00"/>
    <d v="2024-02-20T00:00:00"/>
    <s v="CIBI"/>
    <s v="E-FORM"/>
    <m/>
    <n v="220154176"/>
    <s v="MDR"/>
    <m/>
    <n v="20263806930"/>
    <s v="MDF"/>
    <m/>
    <n v="121007553211"/>
    <s v="ID"/>
    <m/>
    <n v="621406822"/>
    <s v="N/A"/>
    <s v="N/A"/>
    <s v="N/A"/>
    <s v="YES"/>
    <d v="2021-12-19T00:00:00"/>
    <d v="2021-07-21T00:00:00"/>
    <s v="YES"/>
    <s v="PASSPORT"/>
    <s v="TIN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3"/>
    <s v="ESCARLAN"/>
    <s v="CHRISTYLIZA"/>
    <s v="MARTINEZ"/>
    <d v="1996-07-12T00:00:00"/>
    <n v="9165605034"/>
    <s v="escarlanchristy@gmail.com"/>
    <s v="YES"/>
    <s v="ORIGINAL NBI CLEARANCE SUBMITTED"/>
    <d v="2024-07-25T00:00:00"/>
    <d v="2023-07-25T00:00:00"/>
    <s v="N/A"/>
    <s v="N/A"/>
    <s v="NEGATIVE"/>
    <m/>
    <m/>
    <s v="COMPLETE"/>
    <s v="FIT TO WORK"/>
    <s v="COMPLETE"/>
    <s v="FINAL REPORT"/>
    <d v="2024-01-25T00:00:00"/>
    <d v="2024-01-31T00:00:00"/>
    <s v="CIBI"/>
    <s v="ONLINE STATIC"/>
    <m/>
    <n v="242640956"/>
    <s v="MDR"/>
    <m/>
    <n v="52015638532"/>
    <s v="MDF"/>
    <m/>
    <n v="121208180145"/>
    <s v="E-TIN"/>
    <m/>
    <n v="340062618"/>
    <s v="N/A"/>
    <s v="N/A"/>
    <s v="N/A"/>
    <s v="N/A"/>
    <s v="N/A"/>
    <s v="N/A"/>
    <s v="YES"/>
    <s v="PASSPORT"/>
    <s v="UMID"/>
    <s v="YES"/>
    <s v="YES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Feb"/>
    <x v="2"/>
    <x v="2"/>
    <d v="2024-02-22T00:00:00"/>
    <n v="249"/>
    <s v=""/>
    <s v="MARIA PLATON"/>
    <n v="0"/>
    <s v="Jan"/>
    <s v="CLARK -VXP0007"/>
    <x v="1"/>
    <s v="ACCOUNT ASSOCIATE"/>
    <s v="CLARK"/>
    <x v="2"/>
    <s v="COMCAST REPAIR VOICE"/>
    <d v="2024-01-25T00:00:00"/>
    <n v="4263144"/>
    <s v="FELICES"/>
    <s v="JAYNE ANN"/>
    <s v="BONJOC"/>
    <d v="1999-06-08T00:00:00"/>
    <n v="9812209890"/>
    <s v="jaynefelices@gmail.com"/>
    <s v="NO HIT - RECEIPT"/>
    <s v="FEBRUARY 20 RELEASE"/>
    <m/>
    <m/>
    <s v="YES"/>
    <d v="2024-01-25T00:00:00"/>
    <s v="NEGATIVE"/>
    <m/>
    <m/>
    <s v="COMPLETE"/>
    <s v="FIT TO WORK"/>
    <s v="CLOSED"/>
    <s v="SCHOOL"/>
    <d v="2024-01-25T00:00:00"/>
    <d v="2024-02-20T00:00:00"/>
    <s v="CIBI"/>
    <s v="PERSONAL RECORD"/>
    <m/>
    <n v="3471760468"/>
    <s v="MDR"/>
    <m/>
    <n v="70258871667"/>
    <s v="MP2"/>
    <m/>
    <n v="121212867805"/>
    <s v="ID"/>
    <m/>
    <n v="605282314"/>
    <s v="N/A"/>
    <s v="N/A"/>
    <s v="N/A"/>
    <s v="YES"/>
    <d v="2021-09-07T00:00:00"/>
    <d v="2021-10-09T00:00:00"/>
    <s v="YES"/>
    <s v="PHILHEALTH ID"/>
    <s v="TIN ID"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HRIS"/>
    <m/>
    <m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5"/>
    <s v="LIM-IT"/>
    <s v="CARISSA ANN"/>
    <s v="ARMILDEZ"/>
    <d v="1983-11-08T00:00:00"/>
    <n v="9398868168"/>
    <s v="carissaann27@gmail.com"/>
    <s v="YES"/>
    <s v="ORIGINAL NBI CLEARANCE SUBMITTED"/>
    <d v="2024-12-27T00:00:00"/>
    <d v="2024-01-09T00:00:00"/>
    <s v="N/A"/>
    <s v="N/A"/>
    <s v="NEGATIVE"/>
    <m/>
    <m/>
    <s v="COMPLETE"/>
    <s v="FIT TO WORK"/>
    <s v="CLOSED"/>
    <s v="SCHOOL"/>
    <d v="2024-01-25T00:00:00"/>
    <d v="2024-02-20T00:00:00"/>
    <s v="CIBI"/>
    <s v="E-FORM"/>
    <m/>
    <n v="3390351385"/>
    <s v="ID"/>
    <m/>
    <n v="70262645175"/>
    <s v="MDF"/>
    <m/>
    <n v="121237259336"/>
    <s v="ID"/>
    <m/>
    <n v="473201453"/>
    <s v="N/A"/>
    <s v="N/A"/>
    <s v="N/A"/>
    <s v="YES"/>
    <d v="2021-08-05T00:00:00"/>
    <d v="2021-09-02T00:00:00"/>
    <s v="YES"/>
    <s v="VOTERS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6"/>
    <s v="MALACAD"/>
    <s v="ANGEL"/>
    <s v="MANIO"/>
    <d v="2003-01-15T00:00:00"/>
    <n v="9993699416"/>
    <s v="malacadangel15@gmail.com"/>
    <s v="YES"/>
    <s v="ORIGINAL NBI CLEARANCE SUBMITTED"/>
    <d v="2025-01-12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626027"/>
    <s v="ID"/>
    <m/>
    <n v="72503277183"/>
    <s v="MDF"/>
    <m/>
    <n v="121334026331"/>
    <s v="FOR MANUAL REGISTRATION"/>
    <m/>
    <s v="FOR MANUAL REGISTRATION"/>
    <s v="YES"/>
    <s v="YES"/>
    <s v="N/A"/>
    <s v="YES"/>
    <d v="2021-11-02T00:00:00"/>
    <d v="2021-11-23T00:00:00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7"/>
    <s v="MANDAP"/>
    <s v="ESPERANZA"/>
    <s v="MANALANG"/>
    <d v="1978-10-29T00:00:00"/>
    <n v="9565574750"/>
    <s v="sp.mandap29@gmail.com"/>
    <s v="YES"/>
    <s v="ORIGINAL NBI CLEARANCE SUBMITTED"/>
    <d v="2025-01-01T00:00:00"/>
    <d v="2024-01-10T00:00:00"/>
    <s v="N/A"/>
    <s v="N/A"/>
    <s v="NEGATIVE"/>
    <m/>
    <m/>
    <s v="COMPLETE"/>
    <s v="FIT TO WORK"/>
    <s v="COMPLETE"/>
    <s v="FINAL REPORT"/>
    <d v="2024-01-25T00:00:00"/>
    <d v="2024-02-07T00:00:00"/>
    <s v="CIBI"/>
    <s v="ID"/>
    <m/>
    <n v="214299458"/>
    <s v="ID"/>
    <m/>
    <n v="70501193176"/>
    <s v="ID"/>
    <m/>
    <n v="140001451019"/>
    <s v="ID"/>
    <m/>
    <n v="185455469"/>
    <s v="N/A"/>
    <s v="N/A"/>
    <s v="N/A"/>
    <s v="YES"/>
    <d v="2021-09-09T00:00:00"/>
    <d v="2021-09-30T00:00:00"/>
    <s v="YES"/>
    <s v="SSS ID"/>
    <s v="NATIONAL 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8"/>
    <s v="MARAMAG"/>
    <s v="JAN PAUL"/>
    <s v="PADUA"/>
    <d v="1999-01-06T00:00:00"/>
    <n v="9611474675"/>
    <s v="paulmaramag1@gmail.com"/>
    <s v="YES"/>
    <s v="ORIGINAL NBI CLEARANCE SUBMITTED"/>
    <d v="2025-01-05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48074487"/>
    <s v="ID"/>
    <m/>
    <n v="62515750350"/>
    <s v="MP2"/>
    <m/>
    <n v="121311591652"/>
    <s v="FOR MANUAL REGISTRATION"/>
    <m/>
    <s v="FOR MANUAL REGISTRATION"/>
    <s v="YES"/>
    <s v="YES"/>
    <s v="N/A"/>
    <s v="YES"/>
    <d v="2021-10-04T00:00:00"/>
    <d v="2021-10-26T00:00:00"/>
    <s v="YES"/>
    <s v="PASSPORT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49"/>
    <s v="NARCISO"/>
    <s v="KIM MARGARET"/>
    <s v="VELASQUEZ"/>
    <d v="2004-07-09T00:00:00"/>
    <n v="9810464159"/>
    <s v="itsmekimnarciso7904@gmail.com"/>
    <s v="YES"/>
    <s v="ORIGINAL NBI CLEARANCE SUBMITTED"/>
    <d v="2025-01-12T00:00:00"/>
    <d v="2024-01-22T00:00:00"/>
    <s v="N/A"/>
    <s v="N/A"/>
    <s v="NEGATIVE"/>
    <m/>
    <m/>
    <s v="COMPLETE"/>
    <s v="FIT TO WORK"/>
    <s v="COMPLETE"/>
    <s v="FINAL REPORT"/>
    <d v="2024-01-25T00:00:00"/>
    <d v="2024-01-31T00:00:00"/>
    <s v="CIBI"/>
    <s v="PERSONAL RECORD"/>
    <m/>
    <n v="249815535"/>
    <s v="ID"/>
    <m/>
    <n v="32509246350"/>
    <s v="MDF"/>
    <m/>
    <n v="121329005984"/>
    <s v="ID"/>
    <m/>
    <n v="637815665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50"/>
    <s v="NUNAG"/>
    <s v="LAWRENCE"/>
    <s v="BONDOC"/>
    <d v="2004-11-10T00:00:00"/>
    <n v="9532668063"/>
    <s v="lawrencenunag10@gmail.com"/>
    <s v="YES"/>
    <s v="ORIGINAL NBI CLEARANCE SUBMITTED"/>
    <d v="2025-01-08T00:00:00"/>
    <d v="2024-01-08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250581298"/>
    <s v="ID"/>
    <m/>
    <n v="72503058902"/>
    <s v="MDF"/>
    <m/>
    <n v="121333648899"/>
    <s v="FOR MANUAL REGISTRATION"/>
    <m/>
    <s v="FOR MANUAL REGISTRATION"/>
    <s v="YES"/>
    <s v="YES"/>
    <s v="N/A"/>
    <s v="YES"/>
    <d v="2021-11-10T00:00:00"/>
    <d v="2021-12-02T00:00:00"/>
    <s v="YES"/>
    <s v="PASSPORT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51"/>
    <s v="OLIVEROS"/>
    <s v="NINA"/>
    <s v="LANDAYAN"/>
    <d v="1977-01-29T00:00:00"/>
    <n v="9175155902"/>
    <s v="ninalandayan@yahoo.com"/>
    <s v="YES"/>
    <s v="ORIGINAL NBI CLEARANCE SUBMITTED"/>
    <d v="2025-01-08T00:00:00"/>
    <d v="2024-01-16T00:00:00"/>
    <s v="N/A"/>
    <s v="N/A"/>
    <s v="NEGATIVE"/>
    <m/>
    <m/>
    <s v="COMPLETE"/>
    <s v="FIT TO WORK"/>
    <s v="CLOSED"/>
    <s v="SCHOOL"/>
    <d v="2024-01-25T00:00:00"/>
    <d v="2024-02-20T00:00:00"/>
    <s v="CIBI"/>
    <s v="E-FORM"/>
    <m/>
    <n v="3335084099"/>
    <s v="ID"/>
    <m/>
    <n v="190515531509"/>
    <s v="ID"/>
    <m/>
    <n v="121022272412"/>
    <s v="FORM 1905"/>
    <m/>
    <n v="195780899"/>
    <s v="N/A"/>
    <s v="N/A"/>
    <s v="N/A"/>
    <s v="YES"/>
    <d v="2021-09-29T00:00:00"/>
    <d v="2021-10-20T00:00:00"/>
    <s v="YES"/>
    <s v="NATIONAL ID"/>
    <s v="DRIVERS LICENSE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2"/>
    <x v="2"/>
    <d v="2024-02-22T00:00:00"/>
    <n v="249"/>
    <s v=""/>
    <s v="MARIA PLATON"/>
    <n v="1"/>
    <s v="Jan"/>
    <s v="CLARK -VXP0007"/>
    <x v="0"/>
    <s v="ACCOUNT ASSOCIATE"/>
    <s v="CLARK"/>
    <x v="2"/>
    <s v="COMCAST REPAIR VOICE"/>
    <d v="2024-01-25T00:00:00"/>
    <n v="4263152"/>
    <s v="PINEDA"/>
    <s v="JACKELYN"/>
    <s v="BARRERA"/>
    <d v="1986-11-25T00:00:00"/>
    <n v="9214011339"/>
    <s v="jackelynpineda112586@gmail.com"/>
    <s v="YES"/>
    <s v="ORIGINAL NBI CLEARANCE SUBMITTED"/>
    <d v="2025-01-11T00:00:00"/>
    <d v="2024-01-11T00:00:00"/>
    <s v="N/A"/>
    <s v="N/A"/>
    <s v="NEGATIVE"/>
    <m/>
    <m/>
    <s v="COMPLETE"/>
    <s v="FIT TO WORK"/>
    <s v="COMPLETE"/>
    <s v="FINAL REPORT"/>
    <d v="2024-01-25T00:00:00"/>
    <d v="2024-01-31T00:00:00"/>
    <s v="CIBI"/>
    <s v="SS NUMBER SLIP"/>
    <m/>
    <n v="3469316578"/>
    <s v="MDR"/>
    <m/>
    <n v="70253839463"/>
    <s v="ID"/>
    <m/>
    <n v="121275451076"/>
    <s v="TIN VERIFICATION SLIP"/>
    <m/>
    <n v="611293415"/>
    <s v="N/A"/>
    <s v="N/A"/>
    <s v="N/A"/>
    <s v="YES"/>
    <d v="2021-08-27T00:00:00"/>
    <d v="2021-10-15T00:00:00"/>
    <s v="YES"/>
    <s v="NATIONAL ID"/>
    <s v="NBI"/>
    <s v="N/A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s v="JAN-30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2693"/>
    <s v="AMBA"/>
    <s v="ISMAEL ABDULAH"/>
    <s v="AGUAS"/>
    <d v="2001-10-11T00:00:00"/>
    <n v="9065709157"/>
    <s v="ismaelaguasamba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s v="02-4714445-7"/>
    <s v="ID"/>
    <m/>
    <n v="72504420222"/>
    <s v="MP2"/>
    <m/>
    <n v="121302770576"/>
    <s v="ORUS"/>
    <m/>
    <n v="373389534"/>
    <s v="N/A"/>
    <s v="N/A"/>
    <s v="N/A"/>
    <s v="N/A"/>
    <s v="N/A"/>
    <s v="N/A"/>
    <s v="YES"/>
    <s v="PHIC"/>
    <s v="TIN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2997"/>
    <s v="BALINGIT"/>
    <s v="MICHAELA ALELLYNE"/>
    <s v="BARBON"/>
    <d v="2002-12-04T00:00:00"/>
    <n v="9985991226"/>
    <s v="michaelaalellyne04@gmail.com"/>
    <s v="YES"/>
    <s v="ORIGINAL NBI CLEARANCE SUBMITTED"/>
    <d v="2025-02-06T00:00:00"/>
    <d v="2024-02-06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3516660009"/>
    <s v="ID"/>
    <m/>
    <s v="07-250709984-0"/>
    <s v="MDF"/>
    <m/>
    <n v="121294602964"/>
    <s v="VERIFICATION SLIP"/>
    <m/>
    <n v="607369004"/>
    <s v="N/A"/>
    <s v="N/A"/>
    <s v="N/A"/>
    <s v="N/A"/>
    <s v="N/A"/>
    <s v="N/A"/>
    <s v="YES"/>
    <s v="POSTAL ID"/>
    <s v="NATIONAL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30"/>
    <s v="BALONDO"/>
    <s v="JELLY ANN"/>
    <s v="AZORES"/>
    <d v="1995-04-09T00:00:00"/>
    <n v="9637580544"/>
    <s v="balondojellyann9@gmail.com"/>
    <s v="YES"/>
    <s v="ORIGINAL NBI CLEARANCE SUBMITTED"/>
    <d v="2025-01-08T00:00:00"/>
    <d v="2024-01-31T00:00:00"/>
    <s v="N/A"/>
    <s v="N/A"/>
    <s v="NEGATIVE"/>
    <m/>
    <m/>
    <s v="COMPLETE"/>
    <s v="FIT TO WORK"/>
    <s v="COMPLETE"/>
    <s v="FINAL REPORT"/>
    <d v="2024-02-07T00:00:00"/>
    <d v="2024-02-12T00:00:00"/>
    <s v="CIBI"/>
    <s v="ONLINE STATIC"/>
    <m/>
    <n v="3490009414"/>
    <s v="ID"/>
    <m/>
    <n v="132517805541"/>
    <s v="MDF"/>
    <m/>
    <n v="121264163306"/>
    <s v="ID"/>
    <m/>
    <n v="509602839"/>
    <s v="N/A"/>
    <s v="N/A"/>
    <s v="N/A"/>
    <s v="YES"/>
    <d v="2021-09-07T00:00:00"/>
    <d v="2021-09-30T00:00:00"/>
    <s v="YES"/>
    <s v="PHIC"/>
    <s v="TIN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2999"/>
    <s v="BAUTISTA"/>
    <s v="CLARA JANE"/>
    <s v="MAGLAYA"/>
    <d v="1994-07-16T00:00:00"/>
    <n v="9945653591"/>
    <s v="bautistacalhiesie@gmail.com"/>
    <s v="YES"/>
    <s v="ORIGINAL NBI CLEARANCE SUBMITTED"/>
    <d v="2024-11-29T00:00:00"/>
    <d v="2023-12-28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s v="02-37463614"/>
    <s v="ID"/>
    <m/>
    <n v="72018097274"/>
    <s v="MDF"/>
    <m/>
    <n v="121226266843"/>
    <s v="VERIFICATION SLIP"/>
    <m/>
    <n v="459150423"/>
    <s v="N/A"/>
    <s v="N/A"/>
    <s v="N/A"/>
    <s v="N/A"/>
    <s v="N/A"/>
    <s v="N/A"/>
    <s v="YES"/>
    <s v="PHIC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275"/>
    <s v="BAUTISTA"/>
    <s v="GERALD"/>
    <s v="SANCHEZ"/>
    <d v="1997-07-06T00:00:00"/>
    <n v="9174177663"/>
    <s v="earl3002@gmail.com"/>
    <s v="YES"/>
    <s v="ORIGINAL NBI CLEARANCE SUBMITTED"/>
    <d v="2025-01-29T00:00:00"/>
    <d v="2024-02-12T00:00:00"/>
    <s v="N/A"/>
    <s v="N/A"/>
    <s v="NEGATIVE"/>
    <m/>
    <m/>
    <s v="COMPLETE"/>
    <s v="FIT TO WORK"/>
    <s v="COMPLETE"/>
    <s v="FINAL REPORT"/>
    <d v="2024-02-07T00:00:00"/>
    <d v="2024-02-20T00:00:00"/>
    <s v="CIBI"/>
    <s v="ONLINE STATIC"/>
    <m/>
    <s v="02-3784328-9"/>
    <s v="ID"/>
    <m/>
    <n v="70509417588"/>
    <s v="ID"/>
    <m/>
    <n v="121135182025"/>
    <s v="ID"/>
    <m/>
    <n v="356370503"/>
    <s v="N/A"/>
    <s v="N/A"/>
    <s v="N/A"/>
    <s v="N/A"/>
    <s v="N/A"/>
    <s v="N/A"/>
    <s v="YES"/>
    <s v="PAG IBIG ID"/>
    <s v="TIN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00"/>
    <s v="BLANCO"/>
    <s v="ROBERT GEORGE"/>
    <s v="GONZALES"/>
    <d v="1962-06-07T00:00:00"/>
    <n v="9090620785"/>
    <s v="beowulfagatev@gmail.com"/>
    <s v="YES"/>
    <s v="ORIGINAL NBI CLEARANCE SUBMITTED"/>
    <d v="2024-11-03T00:00:00"/>
    <d v="2024-01-02T00:00:00"/>
    <s v="N/A"/>
    <s v="N/A"/>
    <s v="NEGATIVE"/>
    <m/>
    <m/>
    <s v="COMPLETE"/>
    <s v="FIT TO WORK"/>
    <s v="CLOSED"/>
    <s v="SCHOOL"/>
    <d v="2024-02-07T00:00:00"/>
    <d v="2024-02-29T00:00:00"/>
    <s v="CIBI"/>
    <s v="ID"/>
    <m/>
    <s v="33-19088778"/>
    <s v="ID"/>
    <m/>
    <n v="10507071568"/>
    <s v="MP2"/>
    <m/>
    <n v="109003741623"/>
    <s v="VERIFICATION SLIP"/>
    <m/>
    <n v="306840787"/>
    <s v="N/A"/>
    <s v="N/A"/>
    <s v="N/A"/>
    <s v="N/A"/>
    <s v="N/A"/>
    <s v="N/A"/>
    <s v="YES"/>
    <s v="NBI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276"/>
    <s v="BROSAS"/>
    <s v="BON JOVIE"/>
    <s v="ANTALAN"/>
    <d v="1994-08-24T00:00:00"/>
    <n v="9452687460"/>
    <s v="bonjoviebrosas19@gmail.com"/>
    <s v="YES"/>
    <s v="ORIGINAL NBI CLEARANCE SUBMITTED"/>
    <d v="2025-01-11T00:00:00"/>
    <d v="2024-01-19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5336296"/>
    <s v="ID"/>
    <m/>
    <n v="72018863201"/>
    <s v="MIDVALIDATION"/>
    <m/>
    <n v="121198728504"/>
    <s v="ID"/>
    <m/>
    <n v="360856740"/>
    <s v="N/A"/>
    <s v="N/A"/>
    <s v="N/A"/>
    <s v="YES"/>
    <d v="2021-12-03T00:00:00"/>
    <d v="2022-01-06T00:00:00"/>
    <s v="YES"/>
    <s v="POSTAL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02"/>
    <s v="CALAGUAS"/>
    <s v="BRYAN"/>
    <s v="VENZON"/>
    <d v="2002-08-10T00:00:00"/>
    <n v="9268238583"/>
    <s v="bryancalaguas0810@gmail.com"/>
    <s v="YES"/>
    <s v="ORIGINAL NBI CLEARANCE SUBMITTED"/>
    <d v="2024-06-06T00:00:00"/>
    <d v="2023-06-19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3507998586"/>
    <s v="ID"/>
    <m/>
    <n v="70260849016"/>
    <s v="MP2"/>
    <m/>
    <n v="121285635424"/>
    <s v="FOR MANUAL REGISTRATION"/>
    <m/>
    <s v="FOR MANUAL REGISTRATION"/>
    <s v="YES"/>
    <s v="YES"/>
    <s v="N/A"/>
    <s v="YES"/>
    <d v="2021-09-06T00:00:00"/>
    <d v="2021-09-27T00:00:00"/>
    <s v="YES"/>
    <s v="PASSPORT"/>
    <s v="POLICE CLEARANCE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277"/>
    <s v="CATACUTAN"/>
    <s v="JOSHUA JEZREEL"/>
    <s v="FAJARDO"/>
    <d v="1999-08-27T00:00:00"/>
    <n v="9702578513"/>
    <s v="joshuacatacutan2727@gmail.com"/>
    <s v="YES"/>
    <s v="ORIGINAL NBI CLEARANCE SUBMITTED"/>
    <d v="2024-08-15T00:00:00"/>
    <d v="2023-08-23T00:00:00"/>
    <s v="N/A"/>
    <s v="N/A"/>
    <s v="NEGATIVE"/>
    <m/>
    <m/>
    <s v="COMPLETE"/>
    <s v="FIT TO WORK"/>
    <s v="COMPLETE"/>
    <s v="FINAL REPORT"/>
    <d v="2024-02-07T00:00:00"/>
    <d v="2024-02-12T00:00:00"/>
    <s v="CIBI"/>
    <s v="SS VERIFICATION SLIP"/>
    <m/>
    <n v="3496879635"/>
    <s v="ID"/>
    <m/>
    <n v="72507304436"/>
    <s v="MP2"/>
    <m/>
    <n v="121274276229"/>
    <s v="ID"/>
    <m/>
    <n v="614570121"/>
    <s v="N/A"/>
    <s v="N/A"/>
    <s v="N/A"/>
    <s v="YES"/>
    <d v="2021-08-31T00:00:00"/>
    <d v="2021-09-28T00:00:00"/>
    <s v="YES"/>
    <s v="NATIONAL ID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29"/>
    <s v="DAPOC"/>
    <s v="ADRIEN LOUIS"/>
    <s v="LAGMAY"/>
    <d v="1997-07-30T00:00:00"/>
    <n v="9385809969"/>
    <s v="skullpodcandy@gmail.com"/>
    <s v="YES"/>
    <s v="ORIGINAL NBI CLEARANCE SUBMITTED"/>
    <d v="2024-04-03T00:00:00"/>
    <d v="2023-04-03T00:00:00"/>
    <s v="N/A"/>
    <s v="N/A"/>
    <s v="NEGATIVE"/>
    <m/>
    <m/>
    <s v="COMPLETE"/>
    <s v="FIT TO WORK"/>
    <s v="COMPLETE"/>
    <s v="FINAL REPORT"/>
    <d v="2024-02-07T00:00:00"/>
    <d v="2024-02-13T00:00:00"/>
    <s v="CIBI"/>
    <s v="ONLINE STATIC"/>
    <m/>
    <n v="245482247"/>
    <s v="ID"/>
    <m/>
    <n v="72515786733"/>
    <s v="ID"/>
    <m/>
    <n v="121186627016"/>
    <s v="VERIFICATION SLIP"/>
    <m/>
    <n v="361440552"/>
    <s v="N/A"/>
    <s v="N/A"/>
    <s v="N/A"/>
    <s v="YES"/>
    <d v="2021-03-26T00:00:00"/>
    <d v="2021-08-04T00:00:00"/>
    <s v="YES"/>
    <s v="NBI"/>
    <s v="PAGIBIG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04"/>
    <s v="DOMINGO"/>
    <s v="ADELINA"/>
    <s v="HANGDAAN"/>
    <d v="1987-06-13T00:00:00"/>
    <n v="9207601743"/>
    <s v="adelinadomingo6@gmail.com"/>
    <s v="YES"/>
    <s v="ORIGINAL NBI CLEARANCE SUBMITTED"/>
    <d v="2025-02-01T00:00:00"/>
    <d v="2024-02-15T00:00:00"/>
    <s v="N/A"/>
    <s v="N/A"/>
    <s v="NEGATIVE"/>
    <m/>
    <m/>
    <s v="COMPLETE"/>
    <s v="FIT TO WORK"/>
    <s v="COMPLETE"/>
    <s v="FINAL REPORT"/>
    <d v="2024-02-07T00:00:00"/>
    <d v="2024-02-19T00:00:00"/>
    <s v="CIBI"/>
    <s v="ONLINE STATIC"/>
    <m/>
    <s v="01-1918635-2"/>
    <s v="ID"/>
    <m/>
    <n v="40252264738"/>
    <s v="MP2"/>
    <m/>
    <n v="121178254435"/>
    <s v="ID"/>
    <m/>
    <n v="331313550"/>
    <s v="N/A"/>
    <s v="N/A"/>
    <s v="N/A"/>
    <s v="N/A"/>
    <s v="N/A"/>
    <s v="N/A"/>
    <s v="YES"/>
    <s v="TIN"/>
    <s v="PAGIBIG ID"/>
    <m/>
    <s v="N/A"/>
    <m/>
    <m/>
    <m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281"/>
    <s v="FERNANDEZ"/>
    <s v="MICHELLE SHAIRA KYE"/>
    <s v="ABSIN"/>
    <d v="2000-12-21T00:00:00"/>
    <n v="9094764850"/>
    <s v="shairakyef@gmail.com"/>
    <s v="YES"/>
    <s v="ORIGINAL NBI CLEARANCE SUBMITTED"/>
    <d v="2025-01-26T00:00:00"/>
    <d v="2024-02-08T00:00:00"/>
    <s v="N/A"/>
    <s v="N/A"/>
    <s v="NEGATIVE"/>
    <m/>
    <m/>
    <s v="COMPLETE"/>
    <s v="FIT TO WORK"/>
    <s v="CLOSED"/>
    <s v="SCHOOL"/>
    <d v="2024-02-07T00:00:00"/>
    <d v="2024-02-29T00:00:00"/>
    <s v="CIBI"/>
    <s v="PERSONAL RECORD"/>
    <m/>
    <n v="3519299312"/>
    <s v="MDR"/>
    <m/>
    <n v="70261309961"/>
    <s v="MDF"/>
    <m/>
    <n v="121298948359"/>
    <s v="2316 FORM"/>
    <m/>
    <n v="618885469"/>
    <s v="N/A"/>
    <s v="N/A"/>
    <s v="N/A"/>
    <s v="N/A"/>
    <s v="N/A"/>
    <s v="N/A"/>
    <s v="YES"/>
    <s v="PHIC"/>
    <s v="POST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2694"/>
    <s v="FERRER"/>
    <s v="CATHLEEN KAYE"/>
    <s v="GLORIA"/>
    <d v="2000-01-03T00:00:00"/>
    <n v="9685889613"/>
    <s v="cathleenkaye03@gmail.com"/>
    <s v="YES"/>
    <s v="ORIGINAL NBI CLEARANCE SUBMITTED"/>
    <d v="2024-12-28T00:00:00"/>
    <d v="2023-12-28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246653318"/>
    <s v="MDR"/>
    <m/>
    <n v="50258786847"/>
    <s v="MDF"/>
    <m/>
    <n v="121301644339"/>
    <s v="ID"/>
    <m/>
    <n v="617878365"/>
    <s v="N/A"/>
    <s v="N/A"/>
    <s v="N/A"/>
    <s v="N/A"/>
    <s v="N/A"/>
    <s v="N/A"/>
    <s v="YES"/>
    <s v="PASSPORT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2764"/>
    <s v="GEDRAGA"/>
    <s v="RANILYN"/>
    <s v="TRECENIO"/>
    <d v="1995-04-25T00:00:00"/>
    <n v="9283986853"/>
    <s v="gedragaranilyn@gmail.com"/>
    <s v="YES"/>
    <s v="ORIGINAL NBI CLEARANCE SUBMITTED"/>
    <d v="2025-01-23T00:00:00"/>
    <d v="2024-01-23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638847282"/>
    <s v="MDR"/>
    <m/>
    <n v="130253412241"/>
    <s v="MDF"/>
    <m/>
    <n v="121185273697"/>
    <s v="VERIFICATION SLIP"/>
    <m/>
    <n v="341100854"/>
    <s v="N/A"/>
    <s v="N/A"/>
    <s v="N/A"/>
    <s v="N/A"/>
    <s v="N/A"/>
    <s v="N/A"/>
    <s v="YES"/>
    <s v="PASSPORT"/>
    <s v="PHIC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282"/>
    <s v="MALANA"/>
    <s v="LEO"/>
    <s v="ACCAD"/>
    <d v="1998-07-26T00:00:00"/>
    <n v="9604726032"/>
    <s v="laocadle26@gmail.com"/>
    <s v="YES"/>
    <s v="ORIGINAL NBI CLEARANCE SUBMITTED"/>
    <d v="2025-02-12T00:00:00"/>
    <d v="2024-02-26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130621252"/>
    <s v="ID"/>
    <m/>
    <n v="50503276329"/>
    <s v="MDF"/>
    <m/>
    <n v="121309595303"/>
    <s v="ID"/>
    <m/>
    <n v="515461480"/>
    <s v="N/A"/>
    <s v="N/A"/>
    <s v="N/A"/>
    <s v="YES"/>
    <d v="2021-10-20T00:00:00"/>
    <d v="2021-11-10T00:00:00"/>
    <s v="YES"/>
    <s v="PHIC"/>
    <s v="TIN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283"/>
    <s v="MALLARI"/>
    <s v="KLYDE RAMUEL"/>
    <s v="FERNANDO"/>
    <d v="2004-05-07T00:00:00"/>
    <n v="9309086693"/>
    <s v="klyderamuelmallari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7842490"/>
    <s v="ID"/>
    <m/>
    <n v="70261812965"/>
    <s v="MDF"/>
    <m/>
    <n v="121309565552"/>
    <s v="FOR MANUAL REGISTRATION"/>
    <m/>
    <s v="FOR MANUAL REGISTRATION"/>
    <s v="YES"/>
    <s v="YES"/>
    <s v="N/A"/>
    <s v="YES"/>
    <d v="2021-10-15T00:00:00"/>
    <d v="2021-11-05T00:00:00"/>
    <s v="YES"/>
    <s v="NATIONAL ID"/>
    <s v="PHIC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331"/>
    <s v="MANALANG"/>
    <s v="JHANELLE"/>
    <s v="DACO"/>
    <d v="1999-10-23T00:00:00"/>
    <n v="9608242549"/>
    <s v="jhanellemanalang23@gmail.com"/>
    <s v="YES"/>
    <s v="ORIGINAL NBI CLEARANCE SUBMITTED"/>
    <d v="2025-02-05T00:00:00"/>
    <d v="2024-02-05T00:00:00"/>
    <s v="N/A"/>
    <s v="N/A"/>
    <s v="NEGATIVE"/>
    <m/>
    <m/>
    <s v="COMPLETE"/>
    <s v="FIT TO WORK"/>
    <s v="COMPLETE"/>
    <s v="FINAL REPORT"/>
    <d v="2024-02-07T00:00:00"/>
    <d v="2024-02-12T00:00:00"/>
    <s v="CIBI"/>
    <s v="PERSONAL RECORD"/>
    <m/>
    <n v="250822753"/>
    <s v="ID"/>
    <m/>
    <n v="72509303992"/>
    <s v="MDF"/>
    <m/>
    <n v="121335657413"/>
    <s v="FOR MANUAL REGISTRATION"/>
    <m/>
    <s v="FOR MANUAL REGISTRATION"/>
    <s v="YES"/>
    <s v="YES"/>
    <s v="N/A"/>
    <s v="YES"/>
    <d v="2021-08-05T00:00:00"/>
    <d v="2021-09-12T00:00:00"/>
    <s v="YES"/>
    <s v="PHIC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15"/>
    <s v="MUÑOZ"/>
    <s v="KEVIN"/>
    <s v="DAVID"/>
    <d v="1993-06-10T00:00:00"/>
    <n v="9269548809"/>
    <s v="mayamansashie10@gmail.com"/>
    <s v="YES"/>
    <s v="ORIGINAL NBI CLEARANCE SUBMITTED"/>
    <d v="2025-02-13T00:00:00"/>
    <d v="2024-02-13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33989228"/>
    <s v="ID"/>
    <m/>
    <n v="70508099485"/>
    <s v="ID"/>
    <m/>
    <n v="121105643847"/>
    <s v="2316 FORM"/>
    <m/>
    <n v="323240199"/>
    <s v="N/A"/>
    <s v="N/A"/>
    <s v="N/A"/>
    <s v="N/A"/>
    <s v="N/A"/>
    <s v="N/A"/>
    <s v="YES"/>
    <s v="PAG IBIG ID"/>
    <s v="PHIC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16"/>
    <s v="PADILLA"/>
    <s v="GERALDO"/>
    <s v="CALDERON"/>
    <d v="1970-11-02T00:00:00"/>
    <n v="9918906776"/>
    <s v="ASSEENINVEGAS@MSN.COM"/>
    <s v="YES"/>
    <s v="ORIGINAL NBI CLEARANCE SUBMITTED"/>
    <d v="2025-02-05T00:00:00"/>
    <d v="2024-02-20T00:00:00"/>
    <s v="N/A"/>
    <s v="N/A"/>
    <s v="NEGATIVE"/>
    <m/>
    <m/>
    <s v="COMPLETE"/>
    <s v="FIT TO WORK"/>
    <s v="CLOSED"/>
    <s v="SCHOOL"/>
    <d v="2024-02-07T00:00:00"/>
    <d v="2024-02-29T00:00:00"/>
    <s v="CIBI"/>
    <s v="PERSONAL RECORD"/>
    <m/>
    <n v="3483495019"/>
    <s v="ID"/>
    <m/>
    <n v="30264209796"/>
    <s v="MDF"/>
    <m/>
    <n v="121247829713"/>
    <s v="2316 FORM"/>
    <m/>
    <n v="750949821"/>
    <s v="N/A"/>
    <s v="N/A"/>
    <s v="N/A"/>
    <s v="YES"/>
    <d v="2021-11-25T00:00:00"/>
    <d v="2022-01-05T00:00:00"/>
    <s v="YES"/>
    <s v="PHIC"/>
    <s v="BARANGAY ID"/>
    <s v="YES"/>
    <s v="YES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18"/>
    <s v="PATIO"/>
    <s v="JOHN ERZEL"/>
    <s v="AMURAO"/>
    <d v="2000-02-09T00:00:00"/>
    <n v="9068526313"/>
    <s v="PATIOJOHNERZEL99@GMAIL.COM"/>
    <s v="YES"/>
    <s v="ORIGINAL NBI CLEARANCE SUBMITTED"/>
    <d v="2025-01-23T00:00:00"/>
    <d v="2024-02-07T00:00:00"/>
    <s v="N/A"/>
    <s v="N/A"/>
    <s v="NEGATIVE"/>
    <m/>
    <m/>
    <s v="COMPLETE"/>
    <s v="FIT TO WORK"/>
    <s v="COMPLETE"/>
    <s v="FINAL REPORT"/>
    <d v="2024-02-07T00:00:00"/>
    <d v="2024-02-12T00:00:00"/>
    <s v="CIBI"/>
    <s v="E-FORM"/>
    <m/>
    <n v="243583685"/>
    <s v="MDR"/>
    <m/>
    <n v="72506955506"/>
    <s v="MDF"/>
    <m/>
    <n v="121222121415"/>
    <s v="2316 FORM"/>
    <m/>
    <n v="505382492"/>
    <s v="N/A"/>
    <s v="N/A"/>
    <s v="N/A"/>
    <s v="N/A"/>
    <s v="N/A"/>
    <s v="N/A"/>
    <s v="YES"/>
    <s v="NATIONAL ID"/>
    <s v="TIN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020"/>
    <s v="RAQUEDAN"/>
    <s v="KARL MARC"/>
    <s v="MABALE"/>
    <d v="1986-11-04T00:00:00"/>
    <n v="9084663638"/>
    <s v="karlkianraquedan0415@gmail.com"/>
    <s v="YES"/>
    <s v="ORIGINAL NBI CLEARANCE SUBMITTED"/>
    <d v="2025-01-25T00:00:00"/>
    <d v="2024-02-06T00:00:00"/>
    <s v="N/A"/>
    <s v="N/A"/>
    <s v="NEGATIVE"/>
    <m/>
    <m/>
    <s v="COMPLETE"/>
    <s v="FIT TO WORK"/>
    <s v="COMPLETE"/>
    <s v="FINAL REPORT"/>
    <d v="2024-02-07T00:00:00"/>
    <d v="2024-02-12T00:00:00"/>
    <s v="CIBI"/>
    <s v="SS NUMBER SLIP"/>
    <m/>
    <n v="125391018"/>
    <s v="ID"/>
    <m/>
    <n v="50252972371"/>
    <s v="MDF"/>
    <m/>
    <n v="121311772616"/>
    <s v="ID"/>
    <m/>
    <n v="374902143"/>
    <s v="N/A"/>
    <s v="N/A"/>
    <s v="N/A"/>
    <s v="N/A"/>
    <s v="N/A"/>
    <s v="N/A"/>
    <s v="YES"/>
    <s v="TIN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3388"/>
    <s v="RAZON"/>
    <s v="JIMMY"/>
    <s v="PANGILINAN"/>
    <d v="1983-09-27T00:00:00"/>
    <n v="9695031264"/>
    <s v="Jimmyrazon5@gmail.com"/>
    <s v="YES"/>
    <s v="ORIGINAL NBI CLEARANCE SUBMITTED"/>
    <d v="2025-02-05T00:00:00"/>
    <d v="2024-02-22T00:00:00"/>
    <s v="N/A"/>
    <s v="N/A"/>
    <s v="NEGATIVE"/>
    <m/>
    <m/>
    <s v="COMPLETE"/>
    <s v="FIT TO WORK"/>
    <s v="COMPLETE"/>
    <s v="FINAL REPORT"/>
    <d v="2024-02-07T00:00:00"/>
    <d v="2024-02-12T00:00:00"/>
    <s v="CIBI"/>
    <s v="ID"/>
    <m/>
    <n v="3394882203"/>
    <s v="ID"/>
    <m/>
    <n v="80505325846"/>
    <s v="ID"/>
    <m/>
    <n v="121052386929"/>
    <s v="ID"/>
    <m/>
    <n v="424269863"/>
    <s v="N/A"/>
    <s v="N/A"/>
    <s v="N/A"/>
    <s v="N/A"/>
    <s v="N/A"/>
    <s v="N/A"/>
    <s v="YES"/>
    <s v="PAGIBIG ID"/>
    <s v="SSS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2770"/>
    <s v="ROSARIO"/>
    <s v="KIMBERLY JOY"/>
    <s v="JOSE"/>
    <d v="1991-10-11T00:00:00"/>
    <n v="9162701730"/>
    <s v="joserosariokimberlyjoy71@gmail.com"/>
    <s v="YES"/>
    <s v="ORIGINAL NBI CLEARANCE SUBMITTED"/>
    <d v="2024-03-21T00:00:00"/>
    <d v="2023-04-28T00:00:00"/>
    <s v="N/A"/>
    <s v="N/A"/>
    <s v="NEGATIVE"/>
    <m/>
    <m/>
    <s v="COMPLETE"/>
    <s v="FIT TO WORK"/>
    <s v="COMPLETE"/>
    <s v="FINAL REPORT"/>
    <d v="2024-02-07T00:00:00"/>
    <d v="2024-02-12T00:00:00"/>
    <s v="CIBI"/>
    <s v="ONLINE STATIC"/>
    <m/>
    <n v="234268508"/>
    <s v="ID"/>
    <m/>
    <n v="10518603855"/>
    <s v="ID"/>
    <m/>
    <n v="121236123067"/>
    <s v="2316 FORM"/>
    <m/>
    <n v="313094715"/>
    <s v="N/A"/>
    <s v="N/A"/>
    <s v="N/A"/>
    <s v="YES"/>
    <d v="2021-12-29T00:00:00"/>
    <s v="N/A"/>
    <s v="YES"/>
    <s v="NATIONAL ID"/>
    <s v="DRIVER'S L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Feb"/>
    <x v="3"/>
    <x v="3"/>
    <d v="2024-03-06T00:00:00"/>
    <n v="236"/>
    <s v=""/>
    <s v="MARIA PLATON"/>
    <n v="1"/>
    <s v="Feb"/>
    <s v="CLARK - VXP0149"/>
    <x v="0"/>
    <s v="ACCOUNT ASSOCIATE"/>
    <s v="CLARK"/>
    <x v="3"/>
    <s v="BRIGHTSPEED-CARE"/>
    <d v="2024-02-07T00:00:00"/>
    <n v="4262771"/>
    <s v="ZAMBALE"/>
    <s v="MARBY"/>
    <s v="MAPALO"/>
    <d v="1986-09-21T00:00:00"/>
    <n v="9918250201"/>
    <s v="marbyzambale86@yahoo.com"/>
    <s v="YES"/>
    <s v="ORIGINAL NBI CLEARANCE SUBMITTED"/>
    <d v="2025-02-08T00:00:00"/>
    <d v="2024-02-08T00:00:00"/>
    <s v="N/A"/>
    <s v="N/A"/>
    <s v="NEGATIVE"/>
    <m/>
    <m/>
    <s v="COMPLETE"/>
    <s v="FIT TO WORK"/>
    <s v="COMPLETE"/>
    <s v="FINAL REPORT"/>
    <d v="2024-02-07T00:00:00"/>
    <d v="2024-02-12T00:00:00"/>
    <s v="CIBI"/>
    <s v="ID"/>
    <m/>
    <n v="117719899"/>
    <s v="MEMBER INFORMATION"/>
    <m/>
    <n v="40500650917"/>
    <s v="ID"/>
    <m/>
    <n v="121005792425"/>
    <s v="2316 FORM"/>
    <m/>
    <n v="303398512"/>
    <s v="N/A"/>
    <s v="N/A"/>
    <s v="N/A"/>
    <s v="N/A"/>
    <s v="N/A"/>
    <s v="N/A"/>
    <s v="YES"/>
    <s v="VOTER'S ID"/>
    <s v="SSS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s v="FEB -12-2024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028"/>
    <s v="AGUIRRE"/>
    <s v="CORAFFY FAITH"/>
    <s v="FLORES"/>
    <d v="1994-01-08T00:00:00"/>
    <n v="9301944304"/>
    <s v="coraffyfaithflores@gmail.com"/>
    <s v="YES"/>
    <s v="ORIGINAL NBI CLEARANCE SUBMITTED"/>
    <d v="2025-02-13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111586211"/>
    <s v="MDR"/>
    <m/>
    <n v="70256350473"/>
    <s v="MIDVALIDATION"/>
    <m/>
    <n v="121102764930"/>
    <s v="2316 FORM"/>
    <m/>
    <n v="442344752"/>
    <s v="N/A"/>
    <s v="N/A"/>
    <s v="N/A"/>
    <s v="N/A"/>
    <s v="N/A"/>
    <s v="N/A"/>
    <s v="YES"/>
    <s v="UMID"/>
    <s v="NATIONAL ID"/>
    <s v="YES"/>
    <s v="YES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383"/>
    <s v="ANTONIO"/>
    <s v="NICCA"/>
    <s v="GROSPE"/>
    <d v="2001-12-18T00:00:00"/>
    <n v="9121939828"/>
    <s v="niccang18@gmail.com"/>
    <s v="YES"/>
    <s v="ORIGINAL NBI CLEARANCE SUBMITTED"/>
    <d v="2025-02-13T00:00:00"/>
    <d v="2024-02-13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3499992302"/>
    <s v="MDR"/>
    <m/>
    <n v="70260623409"/>
    <s v="MDF"/>
    <m/>
    <n v="121277679666"/>
    <s v="FOR MANUAL REGISTRATION"/>
    <m/>
    <s v="FOR MANUAL REGISTRATION"/>
    <s v="YES"/>
    <s v="YES"/>
    <s v="N/A"/>
    <s v="N/A"/>
    <s v="N/A"/>
    <s v="N/A"/>
    <s v="YES"/>
    <s v="PHILHEALTH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571"/>
    <s v="BENITEZ"/>
    <s v="JM ASHY"/>
    <s v="-"/>
    <d v="2003-12-30T00:00:00"/>
    <n v="9351721612"/>
    <s v="benitezjmashy@gmail.com"/>
    <s v="YES"/>
    <s v="ORIGINAL NBI CLEARANCE SUBMITTED"/>
    <d v="2024-09-21T00:00:00"/>
    <d v="2023-09-21T00:00:00"/>
    <s v="N/A"/>
    <s v="N/A"/>
    <s v="NEGATIVE"/>
    <m/>
    <m/>
    <s v="COMPLETE"/>
    <s v="FIT TO WORK"/>
    <s v="CLOSED"/>
    <s v="SCHOOL"/>
    <d v="2024-02-14T00:00:00"/>
    <d v="2024-03-07T00:00:00"/>
    <s v="CIBI"/>
    <s v="PERSONAL RECORD"/>
    <m/>
    <n v="3520054517"/>
    <s v="ID"/>
    <m/>
    <n v="10524036377"/>
    <s v="ID"/>
    <m/>
    <n v="12198955098"/>
    <s v="ID"/>
    <m/>
    <n v="612158425"/>
    <s v="N/A"/>
    <s v="N/A"/>
    <s v="N/A"/>
    <s v="N/A"/>
    <s v="N/A"/>
    <s v="N/A"/>
    <s v="YES"/>
    <s v="PHILHEALTH ID"/>
    <s v="NBI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328"/>
    <s v="CARLOS"/>
    <s v="BLYTHE ELIZABETH"/>
    <s v="-"/>
    <d v="2004-03-13T00:00:00"/>
    <n v="9493978137"/>
    <s v="blythecarlos03@gmail.com"/>
    <s v="YES"/>
    <s v="ORIGINAL NBI CLEARANCE SUBMITTED"/>
    <d v="2025-02-15T00:00:00"/>
    <d v="2024-03-01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46808024"/>
    <s v="ID"/>
    <m/>
    <n v="70261419074"/>
    <s v="ID"/>
    <m/>
    <n v="121300495470"/>
    <s v="TIN VERIFICATION SLIP"/>
    <m/>
    <n v="616764921"/>
    <s v="N/A"/>
    <s v="N/A"/>
    <s v="N/A"/>
    <s v="N/A"/>
    <s v="N/A"/>
    <s v="N/A"/>
    <s v="YES"/>
    <s v="POST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492"/>
    <s v="CASUNDO"/>
    <s v="ALDWEN"/>
    <s v="ORTEZ"/>
    <d v="1998-03-28T00:00:00"/>
    <n v="9387606422"/>
    <s v="andrieyalexis.7@gmail.com"/>
    <s v="YES"/>
    <s v="ORIGINAL NBI CLEARANCE SUBMITTED"/>
    <d v="2025-02-21T00:00:00"/>
    <d v="2024-02-21T00:00:00"/>
    <s v="N/A"/>
    <s v="N/A"/>
    <s v="NEGATIVE"/>
    <m/>
    <m/>
    <s v="COMPLETE"/>
    <s v="FIT TO WORK"/>
    <s v="COMPLETE"/>
    <m/>
    <d v="2024-02-14T00:00:00"/>
    <d v="2024-02-20T00:00:00"/>
    <s v="CIBI"/>
    <s v="E-FORM"/>
    <m/>
    <n v="944905588"/>
    <s v="MDR"/>
    <m/>
    <n v="162518769324"/>
    <s v="MDF"/>
    <m/>
    <n v="121236592135"/>
    <s v="ID"/>
    <m/>
    <n v="352568804"/>
    <s v="N/A"/>
    <s v="N/A"/>
    <s v="N/A"/>
    <s v="N/A"/>
    <s v="N/A"/>
    <s v="N/A"/>
    <s v="YES"/>
    <s v="PASSPORT"/>
    <s v="POST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707"/>
    <s v="DE QUITO"/>
    <s v="JEFERSON"/>
    <s v="CARLOS"/>
    <d v="1998-10-25T00:00:00"/>
    <n v="9971473060"/>
    <s v="dequitoamalia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14T00:00:00"/>
    <d v="2024-02-21T00:00:00"/>
    <s v="CIBI"/>
    <s v="E-FORM"/>
    <m/>
    <n v="3462553312"/>
    <s v="MDR"/>
    <m/>
    <n v="70510602461"/>
    <s v="MIDVALIDATION"/>
    <m/>
    <n v="121175702553"/>
    <s v="TIN VERIFICATION SLIP"/>
    <m/>
    <n v="329585754"/>
    <s v="N/A"/>
    <s v="N/A"/>
    <s v="N/A"/>
    <s v="N/A"/>
    <s v="N/A"/>
    <s v="N/A"/>
    <s v="YES"/>
    <s v="PHILHEALTH ID"/>
    <s v="N/A"/>
    <s v="N/A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279"/>
    <s v="DE VOTA"/>
    <s v="SOPHIA JANE"/>
    <s v="POLICARPIO"/>
    <d v="2000-01-15T00:00:00"/>
    <n v="9519063918"/>
    <s v="sophiadevota2000@gmail.com"/>
    <s v="YES"/>
    <s v="ORIGINAL NBI CLEARANCE SUBMITTED"/>
    <d v="2025-02-12T00:00:00"/>
    <d v="2024-02-12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247253568"/>
    <s v="MDR"/>
    <m/>
    <n v="70261688466"/>
    <s v="MDF"/>
    <m/>
    <n v="121303735358"/>
    <s v="FOR MANUAL REGISTRATION"/>
    <m/>
    <s v="FOR MANUAL REGISTRATION"/>
    <s v="N/A"/>
    <s v="N/A"/>
    <s v="N/A"/>
    <s v="N/A"/>
    <s v="N/A"/>
    <s v="N/A"/>
    <s v="YES"/>
    <s v="BARANGAY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280"/>
    <s v="DELA CRUZ"/>
    <s v="ROMVICK"/>
    <s v="BAGOT"/>
    <d v="2002-08-03T00:00:00"/>
    <n v="9946695789"/>
    <s v="romvickdelacruz8@gmail.com"/>
    <s v="YES"/>
    <s v="ORIGINAL NBI CLEARANCE SUBMITTED"/>
    <d v="2025-02-15T00:00:00"/>
    <d v="2024-02-15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3498782979"/>
    <s v="ID"/>
    <m/>
    <n v="70260582389"/>
    <s v="MDF"/>
    <m/>
    <n v="121276579829"/>
    <s v="ID"/>
    <m/>
    <n v="390536262"/>
    <s v="N/A"/>
    <s v="N/A"/>
    <s v="N/A"/>
    <s v="N/A"/>
    <s v="N/A"/>
    <s v="N/A"/>
    <s v="YES"/>
    <s v="TIN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616"/>
    <s v="DOCULARA"/>
    <s v="ARVIN JORDAN"/>
    <s v="BALILA"/>
    <d v="2001-03-05T00:00:00"/>
    <n v="9057231495"/>
    <s v="azkielsykes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3504567842"/>
    <s v="ID"/>
    <m/>
    <n v="72503012546"/>
    <s v="ID"/>
    <m/>
    <n v="121290845349"/>
    <s v="1904 FORM"/>
    <m/>
    <n v="610640151"/>
    <s v="N/A"/>
    <s v="N/A"/>
    <s v="N/A"/>
    <s v="N/A"/>
    <s v="N/A"/>
    <s v="N/A"/>
    <s v="YES"/>
    <s v="DRIVER'S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573"/>
    <s v="LIMIAC"/>
    <s v="KIMBERLY ANNE"/>
    <s v="BACANI"/>
    <d v="2001-09-11T00:00:00"/>
    <n v="9296141485"/>
    <s v="kimberlyannelimiac@gmail.com"/>
    <s v="YES"/>
    <s v="ORIGINAL NBI CLEARANCE SUBMITTED"/>
    <d v="2024-11-28T00:00:00"/>
    <d v="2023-11-28T00:00:00"/>
    <s v="N/A"/>
    <s v="N/A"/>
    <s v="NEGATIVE"/>
    <m/>
    <m/>
    <s v="COMPLETE"/>
    <s v="FIT TO WORK"/>
    <s v="COMPLETE"/>
    <s v="FINAL REPORT"/>
    <d v="2024-02-14T00:00:00"/>
    <d v="2024-02-20T00:00:00"/>
    <s v="CIBI"/>
    <s v="PERSONAL RECORD"/>
    <m/>
    <n v="3509447763"/>
    <s v="ID"/>
    <m/>
    <n v="22509176438"/>
    <s v="MDF"/>
    <m/>
    <n v="121288000213"/>
    <s v="TIN VERIFICATION SLIP"/>
    <m/>
    <n v="510077987"/>
    <s v="N/A"/>
    <s v="N/A"/>
    <s v="N/A"/>
    <s v="N/A"/>
    <s v="N/A"/>
    <s v="N/A"/>
    <s v="YES"/>
    <s v="PHILHEALTH ID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613"/>
    <s v="LUNA"/>
    <s v="HONEY DAVE"/>
    <s v="ORDOÑA"/>
    <d v="1985-04-10T00:00:00"/>
    <n v="9279107222"/>
    <s v="davelunartist@gmail.com"/>
    <s v="YES"/>
    <s v="ORIGINAL NBI CLEARANCE SUBMITTED"/>
    <d v="2024-06-19T00:00:00"/>
    <d v="2023-06-29T00:00:00"/>
    <s v="N/A"/>
    <s v="N/A"/>
    <s v="NEGATIVE"/>
    <m/>
    <m/>
    <s v="COMPLETE"/>
    <s v="FIT TO WORK"/>
    <s v="COMPLETE"/>
    <s v="FINAL REPORT"/>
    <d v="2024-02-14T00:00:00"/>
    <d v="2024-02-28T00:00:00"/>
    <s v="CIBI"/>
    <s v="ONLINE STATIC"/>
    <m/>
    <n v="3399070285"/>
    <s v="ID"/>
    <m/>
    <n v="20504316263"/>
    <s v="ID"/>
    <m/>
    <n v="121081313078"/>
    <s v="ID"/>
    <m/>
    <n v="265433353"/>
    <s v="N/A"/>
    <s v="N/A"/>
    <s v="N/A"/>
    <s v="N/A"/>
    <s v="N/A"/>
    <s v="N/A"/>
    <s v="YES"/>
    <s v="UMID"/>
    <s v="PAG-IBIG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386"/>
    <s v="MARIN"/>
    <s v="NOLI"/>
    <s v="DEL ROSARIO"/>
    <d v="1984-07-04T00:00:00"/>
    <n v="9107315000"/>
    <s v="igroot807@gmail.com"/>
    <s v="YES"/>
    <s v="ORIGINAL NBI CLEARANCE SUBMITTED"/>
    <d v="2024-11-03T00:00:00"/>
    <d v="2023-12-05T00:00:00"/>
    <s v="N/A"/>
    <s v="N/A"/>
    <s v="NEGATIVE"/>
    <m/>
    <m/>
    <s v="COMPLETE"/>
    <s v="FIT TO WORK"/>
    <s v="CLOSED"/>
    <s v="SCHOOL"/>
    <d v="2024-02-14T00:00:00"/>
    <d v="2024-03-07T00:00:00"/>
    <s v="CIBI"/>
    <s v="ONLINE STATIC"/>
    <m/>
    <n v="222438324"/>
    <s v="MDR"/>
    <m/>
    <n v="30501156783"/>
    <s v="ID"/>
    <m/>
    <n v="109002103624"/>
    <s v="TIN VERIFICATION SLIP"/>
    <m/>
    <n v="241477895"/>
    <s v="N/A"/>
    <s v="N/A"/>
    <s v="N/A"/>
    <s v="YES"/>
    <d v="2022-01-24T00:00:00"/>
    <s v="N/A"/>
    <s v="YES"/>
    <s v="PAG-IBIG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574"/>
    <s v="MARQUEZ"/>
    <s v="SHERYL ANN"/>
    <s v="MARTIN"/>
    <d v="1976-05-30T00:00:00"/>
    <n v="9773856476"/>
    <s v="sheymarquez30@gmail.com"/>
    <s v="YES"/>
    <s v="ORIGINAL NBI CLEARANCE SUBMITTED"/>
    <d v="2025-02-14T00:00:00"/>
    <d v="2024-02-28T00:00:00"/>
    <s v="N/A"/>
    <s v="N/A"/>
    <s v="NEGATIVE"/>
    <m/>
    <m/>
    <s v="COMPLETE"/>
    <s v="FIT TO WORK"/>
    <s v="COMPLETE"/>
    <s v="FINAL REPORT"/>
    <d v="2024-02-14T00:00:00"/>
    <d v="2024-02-20T00:00:00"/>
    <s v="CIBI"/>
    <s v="ID"/>
    <m/>
    <n v="210974874"/>
    <s v="ID"/>
    <m/>
    <n v="70252860523"/>
    <s v="MDF"/>
    <m/>
    <n v="121218683236"/>
    <s v="ID"/>
    <m/>
    <n v="178006461"/>
    <s v="N/A"/>
    <s v="N/A"/>
    <s v="N/A"/>
    <s v="N/A"/>
    <s v="N/A"/>
    <s v="N/A"/>
    <s v="YES"/>
    <s v="TIN ID"/>
    <s v="UM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332"/>
    <s v="MENDOZA"/>
    <s v="GLADY GRACE"/>
    <s v="OMILIG"/>
    <d v="1983-02-16T00:00:00"/>
    <n v="9552843169"/>
    <s v="gladys1683.ggm@gmail.com"/>
    <s v="YES"/>
    <s v="ORIGINAL NBI CLEARANCE SUBMITTED"/>
    <d v="2024-12-28T00:00:00"/>
    <d v="2024-01-09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3442815834"/>
    <s v="MDR"/>
    <m/>
    <n v="210252010364"/>
    <s v="MDF"/>
    <m/>
    <n v="121108203253"/>
    <s v="TIN VERIFICATION SLIP"/>
    <m/>
    <n v="508303824"/>
    <s v="N/A"/>
    <s v="N/A"/>
    <s v="N/A"/>
    <s v="YES"/>
    <d v="2021-09-03T00:00:00"/>
    <d v="2021-10-29T00:00:00"/>
    <s v="YES"/>
    <s v="TIN ID"/>
    <s v="PAG-IBIG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012"/>
    <s v="MITRA"/>
    <s v="KIERJIE"/>
    <s v="ELIANG"/>
    <d v="1990-07-29T00:00:00"/>
    <n v="9939420047"/>
    <s v="kierjiemitra7@gmail.com"/>
    <s v="YES"/>
    <s v="ORIGINAL NBI CLEARANCE SUBMITTED"/>
    <d v="2024-05-10T00:00:00"/>
    <d v="2023-05-10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420696997"/>
    <s v="MDR"/>
    <m/>
    <n v="90502230769"/>
    <s v="MDF"/>
    <m/>
    <n v="121017833165"/>
    <s v="2316 FORM"/>
    <m/>
    <n v="323391754"/>
    <s v="N/A"/>
    <s v="N/A"/>
    <s v="N/A"/>
    <s v="N/A"/>
    <s v="N/A"/>
    <s v="N/A"/>
    <s v="YES"/>
    <s v="PHILHEALTH ID"/>
    <s v="UM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014"/>
    <s v="MONTILLON"/>
    <s v="CARISSA"/>
    <s v="BARTOLAY"/>
    <d v="1998-12-01T00:00:00"/>
    <n v="9647371402"/>
    <s v="carissamontillon1998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14T00:00:00"/>
    <d v="2024-02-20T00:00:00"/>
    <s v="CIBI"/>
    <s v="E-FORM"/>
    <m/>
    <n v="243021574"/>
    <s v="MDR"/>
    <m/>
    <n v="70511062681"/>
    <s v="MIDVALIDATION"/>
    <m/>
    <n v="12121584297"/>
    <s v="2316 FORM"/>
    <m/>
    <n v="384044152"/>
    <s v="N/A"/>
    <s v="N/A"/>
    <s v="N/A"/>
    <s v="N/A"/>
    <s v="N/A"/>
    <s v="N/A"/>
    <s v="YES"/>
    <s v="PASSPORT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387"/>
    <s v="NAVARRO"/>
    <s v="ALLEN KHENT"/>
    <s v="AGUILAR"/>
    <d v="1999-08-06T00:00:00"/>
    <n v="9318585007"/>
    <s v="allenkhentnavarro11@gmail.com"/>
    <s v="YES"/>
    <s v="ORIGINAL NBI CLEARANCE SUBMITTED"/>
    <d v="2024-05-04T00:00:00"/>
    <d v="2024-07-05T00:00:00"/>
    <s v="N/A"/>
    <s v="N/A"/>
    <s v="NEGATIVE"/>
    <m/>
    <m/>
    <s v="COMPLETE"/>
    <s v="FIT TO WORK"/>
    <s v="COMPLETE"/>
    <s v="FINAL REPORT"/>
    <d v="2024-02-14T00:00:00"/>
    <d v="2024-02-20T00:00:00"/>
    <s v="CIBI"/>
    <s v="PERSONAL RECORD"/>
    <m/>
    <n v="243017287"/>
    <s v="ID"/>
    <m/>
    <n v="72526840624"/>
    <s v="ID"/>
    <m/>
    <n v="121214533732"/>
    <s v="ID"/>
    <m/>
    <n v="343989882"/>
    <s v="N/A"/>
    <s v="N/A"/>
    <s v="N/A"/>
    <s v="N/A"/>
    <s v="N/A"/>
    <s v="N/A"/>
    <s v="YES"/>
    <s v="NBI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617"/>
    <s v="NOVENO"/>
    <s v="KARL CRISTIAN"/>
    <s v="TIMBOL"/>
    <d v="2000-06-08T00:00:00"/>
    <n v="9668711683"/>
    <s v="karlnoveno1031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4T00:00:00"/>
    <d v="2024-02-29T00:00:00"/>
    <s v="CIBI"/>
    <s v="SS NUMBER SLIP"/>
    <m/>
    <n v="247577354"/>
    <s v="ID"/>
    <m/>
    <n v="72514552712"/>
    <s v="MID VERIFICATION SLIP"/>
    <m/>
    <n v="121225254710"/>
    <s v="TIN VERIFICATION SLIP"/>
    <m/>
    <n v="613891470"/>
    <s v="N/A"/>
    <s v="N/A"/>
    <s v="N/A"/>
    <s v="N/A"/>
    <s v="N/A"/>
    <s v="N/A"/>
    <s v="YES"/>
    <s v="DRIVER'S LICENSE"/>
    <s v="NBI 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575"/>
    <s v="PARAS"/>
    <s v="OLIVER"/>
    <s v="DELA FUENTE"/>
    <d v="2000-05-26T00:00:00"/>
    <n v="9159263103"/>
    <s v="oliverparas0526@gmail.com"/>
    <s v="YES"/>
    <s v="ORIGINAL NBI CLEARANCE SUBMITTED"/>
    <d v="2025-02-14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SS NUMBER SLIP"/>
    <m/>
    <n v="247964462"/>
    <s v="ID"/>
    <m/>
    <n v="72507224300"/>
    <s v="MP2"/>
    <m/>
    <n v="121310463951"/>
    <s v="ORUS"/>
    <m/>
    <n v="624047738"/>
    <s v="N/A"/>
    <s v="N/A"/>
    <s v="N/A"/>
    <s v="N/A"/>
    <s v="N/A"/>
    <s v="N/A"/>
    <s v="YES"/>
    <s v="DRIVER'S LICENSE"/>
    <s v="PASSPORT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615"/>
    <s v="RAÑADA"/>
    <s v="AEMY"/>
    <s v="LIMOS"/>
    <d v="1997-12-18T00:00:00"/>
    <n v="9935691635"/>
    <s v="ranadaaemy@gmail.com"/>
    <s v="YES"/>
    <s v="ORIGINAL NBI CLEARANCE SUBMITTED"/>
    <d v="2025-02-15T00:00:00"/>
    <d v="2024-02-15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44795553"/>
    <s v="MDR"/>
    <m/>
    <n v="72515804863"/>
    <s v="MDF"/>
    <m/>
    <n v="121238447984"/>
    <s v="FOR MANUAL REGISTRATION"/>
    <m/>
    <s v="FOR MANUAL REGISTRATION"/>
    <s v="YES"/>
    <s v="YES"/>
    <s v="N/A"/>
    <s v="N/A"/>
    <s v="N/A"/>
    <s v="N/A"/>
    <s v="YES"/>
    <s v="POSTAL ID"/>
    <s v="PASSPORT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614"/>
    <s v="TACOGLOY"/>
    <s v="ANTERO JR."/>
    <s v="LIGOT"/>
    <d v="1991-08-24T00:00:00"/>
    <n v="9813114491"/>
    <s v="anterotacogloy@gmail.com"/>
    <s v="YES"/>
    <s v="ORIGINAL NBI CLEARANCE SUBMITTED"/>
    <d v="2025-02-14T00:00:00"/>
    <d v="2024-02-29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n v="227913873"/>
    <s v="ID"/>
    <m/>
    <n v="40501225314"/>
    <s v="ID"/>
    <m/>
    <n v="121204157128"/>
    <s v="2316 FORM"/>
    <m/>
    <n v="403658829"/>
    <s v="N/A"/>
    <s v="N/A"/>
    <s v="N/A"/>
    <s v="YES"/>
    <d v="2021-10-22T00:00:00"/>
    <d v="2021-11-12T00:00:00"/>
    <s v="YES"/>
    <s v="PAG-IBIG ID"/>
    <s v="PHILHEALTH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333"/>
    <s v="TAKAHASHI"/>
    <s v="MARIZ YUMIKO"/>
    <s v="GOLLAYAN"/>
    <d v="1989-09-19T00:00:00"/>
    <n v="9209610919"/>
    <s v="mariztkhsh@gmail.com"/>
    <s v="YES"/>
    <s v="ORIGINAL NBI CLEARANCE SUBMITTED"/>
    <d v="2025-02-20T00:00:00"/>
    <d v="2024-02-20T00:00:00"/>
    <s v="N/A"/>
    <s v="N/A"/>
    <s v="NEGATIVE"/>
    <m/>
    <m/>
    <s v="COMPLETE"/>
    <s v="FIT TO WORK"/>
    <s v="COMPLETE"/>
    <s v="FINAL REPORT"/>
    <d v="2024-02-14T00:00:00"/>
    <d v="2024-02-20T00:00:00"/>
    <s v="CIBI"/>
    <s v="ONLINE STATIC"/>
    <m/>
    <s v="02-3535929-6"/>
    <s v="ID"/>
    <m/>
    <n v="70256290667"/>
    <s v="MDF"/>
    <m/>
    <n v="121097688727"/>
    <s v="2316 FORM"/>
    <m/>
    <n v="439871831"/>
    <s v="N/A"/>
    <s v="N/A"/>
    <s v="N/A"/>
    <s v="YES"/>
    <d v="2021-10-25T00:00:00"/>
    <d v="2021-11-15T00:00:00"/>
    <s v="YES"/>
    <s v="UMID"/>
    <s v="PASSPORT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389"/>
    <s v="TUZON"/>
    <s v="JENEVIEVE ATASHA"/>
    <s v="LUMIBAO"/>
    <d v="2002-03-07T00:00:00"/>
    <n v="9608271457"/>
    <s v="jenevievetuzon@gmail.com"/>
    <s v="YES"/>
    <s v="ORIGINAL NBI CLEARANCE SUBMITTED"/>
    <d v="2025-02-05T00:00:00"/>
    <d v="2024-02-05T00:00:00"/>
    <s v="N/A"/>
    <s v="N/A"/>
    <s v="NEGATIVE"/>
    <m/>
    <m/>
    <s v="COMPLETE"/>
    <s v="FIT TO WORK"/>
    <s v="CLOSED"/>
    <s v="SCHOOL"/>
    <d v="2024-02-14T00:00:00"/>
    <d v="2024-03-07T00:00:00"/>
    <s v="CIBI"/>
    <s v="ONLINE STATIC"/>
    <m/>
    <n v="3515278942"/>
    <s v="ID"/>
    <m/>
    <n v="72528358102"/>
    <s v="MDF"/>
    <m/>
    <n v="121293020828"/>
    <n v="2316"/>
    <m/>
    <n v="637294143"/>
    <s v="N/A"/>
    <s v="N/A"/>
    <s v="N/A"/>
    <s v="N/A"/>
    <s v="N/A"/>
    <s v="N/A"/>
    <s v="YES"/>
    <s v="PHILHEALTH ID"/>
    <s v="NBI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288"/>
    <s v="ULIT"/>
    <s v="ANTOINETTE GRACE"/>
    <s v="TOLOZA"/>
    <d v="1996-06-13T00:00:00"/>
    <n v="9054337461"/>
    <s v="graceulittt13@yahoo.com"/>
    <s v="YES"/>
    <s v="ORIGINAL NBI CLEARANCE SUBMITTED"/>
    <d v="2025-02-07T00:00:00"/>
    <d v="2024-02-07T00:00:00"/>
    <s v="N/A"/>
    <s v="N/A"/>
    <s v="NEGATIVE"/>
    <m/>
    <m/>
    <s v="COMPLETE"/>
    <s v="FIT TO WORK"/>
    <s v="COMPLETE"/>
    <s v="FINAL REPORT"/>
    <d v="2024-02-14T00:00:00"/>
    <d v="2024-02-29T00:00:00"/>
    <s v="CIBI"/>
    <s v="PERSONAL RECORD"/>
    <m/>
    <n v="3462806577"/>
    <s v="ID"/>
    <m/>
    <n v="12500092554"/>
    <s v="ID"/>
    <m/>
    <n v="121185585290"/>
    <s v="ID"/>
    <m/>
    <n v="346280065"/>
    <s v="N/A"/>
    <s v="N/A"/>
    <s v="N/A"/>
    <s v="N/A"/>
    <s v="N/A"/>
    <s v="N/A"/>
    <s v="YES"/>
    <s v="PHILHEALTH ID"/>
    <s v="TIN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4"/>
    <d v="2024-03-13T00:00:00"/>
    <n v="229"/>
    <s v=""/>
    <s v="MARIA PLATON"/>
    <n v="1"/>
    <s v="Feb"/>
    <s v="CLARK - VXP0149"/>
    <x v="0"/>
    <s v="ACCOUNT ASSOCIATE"/>
    <s v="CLARK"/>
    <x v="4"/>
    <s v="BRIGHTSPEED-CARE"/>
    <d v="2024-02-14T00:00:00"/>
    <n v="4263494"/>
    <s v="VIRAY"/>
    <s v="JOMAR"/>
    <s v="BUCO"/>
    <d v="2003-05-29T00:00:00"/>
    <n v="9061708521"/>
    <s v="jomarviray11@gmail.com"/>
    <s v="YES"/>
    <s v="ORIGINAL NBI CLEARANCE SUBMITTED"/>
    <d v="2025-02-16T00:00:00"/>
    <d v="2024-03-01T00:00:00"/>
    <s v="N/A"/>
    <s v="N/A"/>
    <s v="NEGATIVE"/>
    <m/>
    <m/>
    <s v="COMPLETE"/>
    <s v="FIT TO WORK"/>
    <s v="COMPLETE"/>
    <s v="FINAL REPORT"/>
    <d v="2024-02-14T00:00:00"/>
    <d v="2024-02-29T00:00:00"/>
    <s v="CIBI"/>
    <s v="ONLINE STATIC"/>
    <m/>
    <n v="3506722449"/>
    <s v="ID"/>
    <m/>
    <n v="70260812384"/>
    <s v="MDF"/>
    <m/>
    <n v="121284498655"/>
    <s v="FOR MANUAL REGISTRATION"/>
    <m/>
    <s v="FOR MANUAL REGISTRATION"/>
    <s v="N/A"/>
    <s v="N/A"/>
    <s v="N/A"/>
    <s v="N/A"/>
    <s v="N/A"/>
    <s v="N/A"/>
    <s v="YES"/>
    <s v="PHILHEALTH ID"/>
    <s v="BARANGAY ID"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09"/>
    <s v="ACOSTA"/>
    <s v="JOEL"/>
    <s v="BELTRAN"/>
    <d v="1979-07-21T00:00:00"/>
    <n v="9369996107"/>
    <s v="orayion@gmail.com"/>
    <s v="YES"/>
    <s v="ORIGINAL NBI CLEARANCE SUBMITTED"/>
    <d v="2025-01-26T00:00:00"/>
    <d v="2024-02-13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17969086"/>
    <s v="MDR"/>
    <m/>
    <n v="70252672476"/>
    <s v="MDF"/>
    <m/>
    <n v="121003279140"/>
    <s v="TIN VERIFICATION SLIP"/>
    <m/>
    <n v="209622192"/>
    <s v="N/A"/>
    <s v="N/A"/>
    <s v="N/A"/>
    <s v="N/A"/>
    <s v="N/A"/>
    <s v="N/A"/>
    <s v="YES"/>
    <s v="PASSPORT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0"/>
    <s v="ADIVA"/>
    <s v="JOSHELLE"/>
    <s v="TIGLAO"/>
    <d v="2003-06-24T00:00:00"/>
    <n v="9929720357"/>
    <s v="adivajoshelle@gmail.com"/>
    <s v="YES"/>
    <s v="ORIGINAL NBI CLEARANCE SUBMITTED"/>
    <d v="2025-01-26T00:00:00"/>
    <d v="2024-01-26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507520378"/>
    <s v="MDR"/>
    <m/>
    <n v="72503527376"/>
    <s v="MDF"/>
    <m/>
    <n v="121285170600"/>
    <s v="TIN VERIFICATION SLIP"/>
    <m/>
    <n v="398415452"/>
    <s v="N/A"/>
    <s v="N/A"/>
    <s v="N/A"/>
    <s v="N/A"/>
    <s v="N/A"/>
    <s v="N/A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1"/>
    <s v="ATIENZA"/>
    <s v="JOHN RUSSEL"/>
    <s v="SANTOS"/>
    <d v="2000-06-22T00:00:00"/>
    <n v="9922174751"/>
    <s v="jrusselazneita@gmail.com"/>
    <s v="YES"/>
    <s v="ORIGINAL NBI CLEARANCE SUBMITTED"/>
    <d v="2025-01-30T00:00:00"/>
    <d v="2024-02-15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777332"/>
    <s v="ID"/>
    <m/>
    <n v="70262703507"/>
    <s v="MDF"/>
    <m/>
    <n v="121335576639"/>
    <s v="FOR MANUAL REGISTRATION"/>
    <m/>
    <s v="FOR MANUAL REGISTRATION"/>
    <s v="YES"/>
    <s v="YES"/>
    <s v="N/A"/>
    <s v="YES"/>
    <d v="2021-09-15T00:00:00"/>
    <d v="2021-10-21T00:00:00"/>
    <s v="YES"/>
    <s v="NBI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2"/>
    <s v="CAYAN"/>
    <s v="JERICA"/>
    <s v="AVILA"/>
    <d v="1989-12-28T00:00:00"/>
    <n v="9171370567"/>
    <s v="jericasbavila@gmail.com"/>
    <s v="YES"/>
    <s v="ORIGINAL NBI CLEARANCE SUBMITTED"/>
    <d v="2024-11-15T00:00:00"/>
    <d v="2023-11-15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508299863"/>
    <s v="ID"/>
    <m/>
    <n v="100501156781"/>
    <s v="ID"/>
    <m/>
    <n v="121059052767"/>
    <s v="2316 FORM"/>
    <m/>
    <n v="493618636"/>
    <s v="N/A"/>
    <s v="N/A"/>
    <s v="N/A"/>
    <s v="N/A"/>
    <s v="N/A"/>
    <s v="N/A"/>
    <s v="YES"/>
    <s v="PHILHEALTH ID"/>
    <s v="PAG-IBIG LOYALTY ID"/>
    <s v="YES"/>
    <s v="YES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3"/>
    <s v="CENTENO"/>
    <s v="ALYSSAH SOPHIA"/>
    <s v="MANALANG"/>
    <d v="2001-05-17T00:00:00"/>
    <n v="9568591519"/>
    <s v="alyssahsophiac@gmail.com"/>
    <s v="YES"/>
    <s v="ORIGINAL NBI CLEARANCE SUBMITTED"/>
    <d v="2025-01-19T00:00:00"/>
    <d v="2024-01-19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342181"/>
    <s v="ID"/>
    <m/>
    <n v="70262604916"/>
    <s v="MDF"/>
    <m/>
    <n v="121330785612"/>
    <s v="ID"/>
    <m/>
    <n v="642392947"/>
    <s v="N/A"/>
    <s v="N/A"/>
    <s v="N/A"/>
    <s v="YES"/>
    <d v="2021-08-10T00:00:00"/>
    <d v="2021-08-31T00:00:00"/>
    <s v="YES"/>
    <s v="PHILHEALTH ID"/>
    <s v="BIR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4"/>
    <s v="CURA"/>
    <s v="JHON MARC"/>
    <s v="GUEVARRA"/>
    <d v="2001-08-01T00:00:00"/>
    <n v="9357318232"/>
    <s v="marccura0218@gmail.com"/>
    <s v="YES"/>
    <s v="ORIGINAL NBI CLEARANCE SUBMITTED"/>
    <d v="2025-02-20T00:00:00"/>
    <d v="2024-03-05T00:00:00"/>
    <s v="YES"/>
    <d v="2024-02-15T00:00:00"/>
    <s v="NEGATIVE"/>
    <m/>
    <m/>
    <s v="COMPLETE"/>
    <s v="FIT TO WORK"/>
    <s v="COMPLETE"/>
    <s v="FINAL REPORT"/>
    <d v="2024-02-15T00:00:00"/>
    <d v="2024-02-21T00:00:00"/>
    <s v="CIBI"/>
    <s v="SS NUMBER SLIP"/>
    <m/>
    <n v="247462809"/>
    <s v="ID"/>
    <m/>
    <n v="70261945140"/>
    <s v="MDF"/>
    <m/>
    <n v="121270132087"/>
    <s v="2316 FORM"/>
    <m/>
    <n v="127002"/>
    <s v="N/A"/>
    <s v="N/A"/>
    <s v="N/A"/>
    <m/>
    <m/>
    <m/>
    <s v="YES"/>
    <s v="PHILHEALTH ID"/>
    <s v="NBI"/>
    <m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5"/>
    <s v="DALAMPASIG"/>
    <s v="KING DAVID"/>
    <s v="PADAGAS"/>
    <d v="2001-02-26T00:00:00"/>
    <n v="9333734670"/>
    <s v="davidkingdalampasig@gmail.com"/>
    <s v="YES"/>
    <s v="ORIGINAL NBI CLEARANCE SUBMITTED"/>
    <d v="2024-12-11T00:00:00"/>
    <d v="2023-12-11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50606788"/>
    <s v="MDR"/>
    <m/>
    <n v="72536970615"/>
    <s v="MDF"/>
    <m/>
    <n v="121333803496"/>
    <s v="ID"/>
    <s v="FOR VALIDATION"/>
    <n v="640157948"/>
    <s v="N/A"/>
    <s v="N/A"/>
    <s v="N/A"/>
    <s v="YES"/>
    <d v="2021-11-09T00:00:00"/>
    <d v="2021-12-07T00:00:00"/>
    <s v="YES"/>
    <s v="NATIONAL ID"/>
    <s v="PHILHEALTH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6"/>
    <s v="DE GUZMAN"/>
    <s v="EUNICE"/>
    <s v="PANGILINAN"/>
    <d v="1996-11-09T00:00:00"/>
    <n v="9489494552"/>
    <s v="eunicedeguzman79@gmail.com"/>
    <s v="YES"/>
    <s v="ORIGINAL NBI CLEARANCE SUBMITTED"/>
    <d v="2024-10-19T00:00:00"/>
    <d v="2023-11-03T00:00:00"/>
    <s v="N/A"/>
    <s v="N/A"/>
    <s v="NEGATIVE"/>
    <m/>
    <m/>
    <s v="COMPLETE"/>
    <s v="FIT TO WORK"/>
    <s v="COMPLETE"/>
    <s v="FINAL REPORT"/>
    <d v="2024-02-15T00:00:00"/>
    <d v="2024-03-07T00:00:00"/>
    <s v="CIBI"/>
    <s v="PERSONAL RECORD"/>
    <m/>
    <n v="242146285"/>
    <s v="ID"/>
    <m/>
    <n v="70510927344"/>
    <s v="MDF"/>
    <m/>
    <n v="121201124571"/>
    <s v="ID"/>
    <m/>
    <n v="712479652"/>
    <s v="N/A"/>
    <s v="N/A"/>
    <s v="N/A"/>
    <s v="N/A"/>
    <s v="N/A"/>
    <s v="N/A"/>
    <s v="YES"/>
    <s v="NATION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7"/>
    <s v="EQUIPILAG"/>
    <s v="DANILO"/>
    <s v="CAGUIN"/>
    <d v="2000-03-12T00:00:00"/>
    <n v="9692329234"/>
    <s v="daniloequipilag12@gmail.com"/>
    <s v="YES"/>
    <s v="ORIGINAL NBI CLEARANCE SUBMITTED"/>
    <d v="2024-10-03T00:00:00"/>
    <d v="2024-10-03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95955013"/>
    <s v="ID"/>
    <m/>
    <n v="22521313866"/>
    <s v="MP2"/>
    <m/>
    <n v="121273269679"/>
    <s v="2316 FORM"/>
    <m/>
    <n v="387303053"/>
    <s v="N/A"/>
    <s v="N/A"/>
    <s v="N/A"/>
    <s v="YES"/>
    <d v="2021-12-02T00:00:00"/>
    <d v="2022-01-06T00:00:00"/>
    <s v="YES"/>
    <s v="PHILHEALTH ID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8"/>
    <s v="LEGASPI"/>
    <s v="JOSHUA MARI"/>
    <s v="MANLUPIG"/>
    <d v="2000-09-07T00:00:00"/>
    <n v="9202654034"/>
    <s v="josuweets.legaspi09@gmail.com"/>
    <s v="YES"/>
    <s v="ORIGINAL NBI CLEARANCE SUBMITTED"/>
    <d v="2025-01-26T00:00:00"/>
    <d v="2024-02-13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50106864"/>
    <s v="ID"/>
    <m/>
    <n v="7051192978"/>
    <s v="MDF"/>
    <m/>
    <n v="121329149035"/>
    <s v="TIN VERIFICATION SLIP"/>
    <m/>
    <n v="777444501"/>
    <s v="N/A"/>
    <s v="N/A"/>
    <s v="N/A"/>
    <s v="YES"/>
    <d v="2022-09-22T00:00:00"/>
    <d v="2022-10-18T00:00:00"/>
    <s v="YES"/>
    <s v="DRIVERS LICENSE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19"/>
    <s v="LIBUSTIS"/>
    <s v="MARJESS"/>
    <s v="LUMANLAN"/>
    <d v="1999-03-30T00:00:00"/>
    <n v="9944610590"/>
    <s v="mlibustis0330@gmail.com"/>
    <s v="YES"/>
    <s v="ORIGINAL NBI CLEARANCE SUBMITTED"/>
    <d v="2025-02-07T00:00:00"/>
    <d v="2024-02-07T00:00:00"/>
    <s v="N/A"/>
    <s v="N/A"/>
    <s v="NEGATIVE"/>
    <m/>
    <m/>
    <s v="COMPLETE"/>
    <s v="FIT TO WORK"/>
    <s v="COMPLETE"/>
    <s v="FINAL REPORT"/>
    <d v="2024-02-15T00:00:00"/>
    <d v="2024-02-21T00:00:00"/>
    <s v="CIBI"/>
    <s v="E-FORM"/>
    <m/>
    <n v="243197013"/>
    <s v="MDR"/>
    <m/>
    <n v="72531214332"/>
    <s v="MIDVALIDATION"/>
    <m/>
    <n v="121216870617"/>
    <s v="ID"/>
    <m/>
    <n v="363866473"/>
    <s v="N/A"/>
    <s v="N/A"/>
    <s v="N/A"/>
    <s v="YES"/>
    <d v="2021-10-25T00:00:00"/>
    <d v="2021-11-23T00:00:00"/>
    <s v="YES"/>
    <s v="BIR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0"/>
    <s v="LIMPIN"/>
    <s v="JOANNA JOY"/>
    <s v="SANTOS"/>
    <d v="1998-06-15T00:00:00"/>
    <n v="9129124653"/>
    <s v="limpinjoanna@gmail.com"/>
    <s v="YES"/>
    <s v="ORIGINAL NBI CLEARANCE SUBMITTED"/>
    <d v="2025-01-23T00:00:00"/>
    <d v="2024-02-07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92646985"/>
    <s v="ID"/>
    <m/>
    <n v="22535680012"/>
    <s v="MDF"/>
    <m/>
    <n v="121264631419"/>
    <s v="ID"/>
    <m/>
    <n v="742499563"/>
    <s v="N/A"/>
    <s v="N/A"/>
    <s v="N/A"/>
    <s v="YES"/>
    <d v="2021-08-05T00:00:00"/>
    <d v="2021-09-02T00:00:00"/>
    <s v="YES"/>
    <s v="BIR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1"/>
    <s v="LIWANAG"/>
    <s v="RIANNA FE"/>
    <s v="WILLIAMS"/>
    <d v="1984-09-15T00:00:00"/>
    <n v="9273788605"/>
    <s v="riannafe@gmail.com"/>
    <s v="YES"/>
    <s v="ORIGINAL NBI CLEARANCE SUBMITTED"/>
    <d v="2025-02-19T00:00:00"/>
    <d v="2024-03-05T00:00:00"/>
    <s v="YES"/>
    <d v="2024-02-15T00:00:00"/>
    <s v="NEGATIVE"/>
    <m/>
    <m/>
    <s v="COMPLETE"/>
    <s v="FIT TO WORK"/>
    <s v="COMPLETE"/>
    <s v="FINAL REPORT"/>
    <d v="2024-02-15T00:00:00"/>
    <d v="2024-02-21T00:00:00"/>
    <s v="CIBI"/>
    <s v="PERSONAL RECORD"/>
    <m/>
    <n v="250827538"/>
    <s v="MDR"/>
    <m/>
    <n v="72503553857"/>
    <s v="MDF"/>
    <m/>
    <n v="121335944305"/>
    <s v="ID"/>
    <m/>
    <n v="643858339"/>
    <s v="N/A"/>
    <s v="N/A"/>
    <s v="N/A"/>
    <s v="N/A"/>
    <s v="N/A"/>
    <s v="N/A"/>
    <s v="YES"/>
    <s v="BIR ID"/>
    <s v="BARANGAY ID "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2"/>
    <s v="MANZANILLO"/>
    <s v="JOSHUA FRAY"/>
    <s v="-"/>
    <d v="1999-12-09T00:00:00"/>
    <n v="9276904505"/>
    <s v="joshuafraymanzanillo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48423562"/>
    <s v="ID"/>
    <m/>
    <n v="212516121170"/>
    <s v="MDF"/>
    <m/>
    <n v="121315501485"/>
    <s v="ID"/>
    <m/>
    <n v="621599984"/>
    <s v="N/A"/>
    <s v="N/A"/>
    <s v="N/A"/>
    <s v="YES"/>
    <d v="2021-10-14T00:00:00"/>
    <d v="2021-11-12T00:00:00"/>
    <s v="YES"/>
    <s v="NATIONAL ID"/>
    <s v="DRIVERS LICENSE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3"/>
    <s v="PADUA"/>
    <s v="NAOMI NICOLE"/>
    <s v="PARAS"/>
    <d v="2000-02-04T00:00:00"/>
    <n v="9498228474"/>
    <s v="naomi.padua.97@gmail.com"/>
    <s v="YES"/>
    <s v="ORIGINAL NBI CLEARANCE SUBMITTED"/>
    <d v="2025-02-12T00:00:00"/>
    <d v="2024-02-12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246580973"/>
    <s v="ID"/>
    <m/>
    <s v="14-251829191-1"/>
    <s v="MP2"/>
    <m/>
    <s v="1212-9123-1144"/>
    <s v="ID"/>
    <m/>
    <s v="394-130-276"/>
    <s v="N/A"/>
    <s v="N/A"/>
    <s v="N/A"/>
    <s v="YES"/>
    <d v="2021-09-07T00:00:00"/>
    <d v="2021-10-08T00:00:00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4"/>
    <s v="QUIAMBAO"/>
    <s v="ELAILA JOY"/>
    <s v="PARAS"/>
    <d v="1994-09-16T00:00:00"/>
    <n v="9169796920"/>
    <s v="elailajoyquiambao@gmail.com"/>
    <s v="YES"/>
    <s v="ORIGINAL NBI CLEARANCE SUBMITTED"/>
    <d v="2025-01-26T00:00:00"/>
    <d v="2024-02-13T00:00:00"/>
    <s v="N/A"/>
    <s v="N/A"/>
    <s v="NEGATIVE"/>
    <m/>
    <m/>
    <s v="COMPLETE"/>
    <s v="FIT TO WORK"/>
    <s v="CLOSED"/>
    <s v="SCHOOL"/>
    <d v="2024-02-15T00:00:00"/>
    <d v="2024-03-11T00:00:00"/>
    <s v="CIBI"/>
    <s v="PERSONAL RECORD"/>
    <m/>
    <n v="3462974221"/>
    <s v="ID"/>
    <m/>
    <n v="70257948267"/>
    <s v="ID"/>
    <m/>
    <n v="121183667773"/>
    <s v="ID"/>
    <m/>
    <n v="373660483"/>
    <s v="N/A"/>
    <s v="N/A"/>
    <s v="N/A"/>
    <s v="YES"/>
    <d v="2021-11-29T00:00:00"/>
    <d v="2021-12-27T00:00:00"/>
    <s v="YES"/>
    <s v="BIR ID"/>
    <s v="PHILHEALTH ID"/>
    <s v="YES"/>
    <s v="N/A"/>
    <m/>
    <m/>
    <m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5"/>
    <s v="SOLIS"/>
    <s v="HANICELLE"/>
    <s v="MEJIA"/>
    <d v="1986-09-23T00:00:00"/>
    <n v="9946902376"/>
    <s v="makaylaabarcar@gmail.com"/>
    <s v="YES"/>
    <s v="ORIGINAL NBI CLEARANCE SUBMITTED"/>
    <d v="2025-01-18T00:00:00"/>
    <d v="2024-01-18T00:00:00"/>
    <s v="N/A"/>
    <s v="N/A"/>
    <s v="NEGATIVE"/>
    <m/>
    <m/>
    <s v="COMPLETE"/>
    <s v="FIT TO WORK"/>
    <s v="COMPLETE"/>
    <s v="FINAL REPORT"/>
    <d v="2024-02-15T00:00:00"/>
    <d v="2024-02-21T00:00:00"/>
    <s v="CIBI"/>
    <s v="PERSONAL RECORD"/>
    <m/>
    <n v="3477750773"/>
    <s v="ID"/>
    <m/>
    <n v="70259333553"/>
    <s v="MDF"/>
    <m/>
    <n v="121231646754"/>
    <s v="1904 FORM"/>
    <m/>
    <n v="727038692"/>
    <s v="N/A"/>
    <s v="N/A"/>
    <s v="N/A"/>
    <s v="YES"/>
    <d v="2021-09-27T00:00:00"/>
    <d v="2021-10-26T00:00:00"/>
    <s v="YES"/>
    <s v="VOTERS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6"/>
    <s v="TABULINA"/>
    <s v="MARIA JULIANA"/>
    <s v="MUAÑA"/>
    <d v="1992-04-04T00:00:00"/>
    <n v="9925364816"/>
    <s v="tabulinamariajuliana17@gmail.com"/>
    <s v="YES"/>
    <s v="ORIGINAL NBI CLEARANCE SUBMITTED"/>
    <d v="2024-11-15T00:00:00"/>
    <d v="2023-11-15T00:00:00"/>
    <s v="N/A"/>
    <s v="N/A"/>
    <s v="NEGATIVE"/>
    <m/>
    <m/>
    <s v="COMPLETE"/>
    <s v="FIT TO WORK"/>
    <s v="CLOSED"/>
    <s v="SCHOOL"/>
    <d v="2024-02-15T00:00:00"/>
    <d v="2024-03-11T00:00:00"/>
    <s v="CIBI"/>
    <s v="PERSONAL RECORD"/>
    <m/>
    <n v="3488824054"/>
    <s v="ID"/>
    <m/>
    <n v="70255861474"/>
    <s v="MDF"/>
    <m/>
    <n v="121261626445"/>
    <s v="TIN VERIFICATION SLIP"/>
    <m/>
    <n v="358992643"/>
    <s v="N/A"/>
    <s v="N/A"/>
    <s v="N/A"/>
    <s v="N/A"/>
    <s v="N/A"/>
    <s v="N/A"/>
    <s v="YES"/>
    <s v="BIR ID"/>
    <s v="NATIONAL ID"/>
    <m/>
    <m/>
    <m/>
    <m/>
    <m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7"/>
    <s v="TAGACAY"/>
    <s v="KYLA MAE"/>
    <s v="JIMENEZ"/>
    <d v="2003-08-14T00:00:00"/>
    <n v="9058952967"/>
    <s v="kylilmoguanshan@gmail.com"/>
    <s v="YES"/>
    <s v="ORIGINAL NBI CLEARANCE SUBMITTED"/>
    <d v="2024-02-04T00:00:00"/>
    <d v="2023-02-04T00:00:00"/>
    <s v="N/A"/>
    <s v="N/A"/>
    <s v="NEGATIVE"/>
    <m/>
    <m/>
    <s v="COMPLETE"/>
    <s v="FIT TO WORK"/>
    <s v="COMPLETE"/>
    <s v="FINAL REPORT"/>
    <d v="2024-02-15T00:00:00"/>
    <d v="2024-02-21T00:00:00"/>
    <s v="CIBI"/>
    <s v="SS NUMBER SLIP"/>
    <m/>
    <n v="248430571"/>
    <s v="MDR"/>
    <m/>
    <n v="70262058504"/>
    <s v="MP2"/>
    <m/>
    <n v="121317731940"/>
    <s v="ID"/>
    <m/>
    <n v="621286624"/>
    <s v="N/A"/>
    <s v="N/A"/>
    <s v="N/A"/>
    <s v="N/A"/>
    <s v="N/A"/>
    <s v="N/A"/>
    <s v="YES"/>
    <s v="BIR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8"/>
    <s v="TAPANG"/>
    <s v="KHARL LAURENCE"/>
    <s v="BAKING"/>
    <d v="2003-08-28T00:00:00"/>
    <n v="9078781001"/>
    <s v="khrltpng@gmail.com"/>
    <s v="YES"/>
    <s v="ORIGINAL NBI CLEARANCE SUBMITTED"/>
    <d v="2025-01-30T00:00:00"/>
    <d v="2024-01-30T00:00:00"/>
    <s v="N/A"/>
    <s v="N/A"/>
    <s v="NEGATIVE"/>
    <m/>
    <m/>
    <s v="COMPLETE"/>
    <s v="FIT TO WORK"/>
    <s v="COMPLETE"/>
    <s v="FINAL REPORT"/>
    <d v="2024-02-15T00:00:00"/>
    <d v="2024-02-21T00:00:00"/>
    <s v="CIBI"/>
    <s v="SS VERIFICATION SLIP"/>
    <m/>
    <n v="3516654235"/>
    <s v="ID"/>
    <m/>
    <n v="72523634535"/>
    <s v="MDF"/>
    <m/>
    <n v="121297382424"/>
    <s v="ID"/>
    <m/>
    <n v="605885065"/>
    <s v="N/A"/>
    <s v="N/A"/>
    <s v="N/A"/>
    <s v="N/A"/>
    <s v="N/A"/>
    <s v="N/A"/>
    <s v="YES"/>
    <s v="PHILHEALTH ID"/>
    <s v="BARANGAY ID 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29"/>
    <s v="TOMBO"/>
    <s v="ALEXANDRA"/>
    <s v="DUYA"/>
    <d v="1999-10-05T00:00:00"/>
    <n v="9683522817"/>
    <s v="TOMBOALEXA5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15T00:00:00"/>
    <d v="2024-02-29T00:00:00"/>
    <s v="CIBI"/>
    <s v="SS NUMBER SLIP"/>
    <m/>
    <n v="3466437573"/>
    <s v="ID"/>
    <m/>
    <n v="70258427023"/>
    <s v="MP2"/>
    <m/>
    <n v="121195494491"/>
    <s v="FOR MANUAL REGISTRATION"/>
    <m/>
    <s v="FOR MANUAL REGISTRATION"/>
    <s v="YES"/>
    <s v="YES"/>
    <s v="N/A"/>
    <s v="N/A"/>
    <s v="N/A"/>
    <s v="N/A"/>
    <s v="YES"/>
    <s v="PASSPORT"/>
    <s v="DRIVERS LICENSE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4"/>
    <x v="5"/>
    <d v="2024-03-14T00:00:00"/>
    <n v="228"/>
    <s v=""/>
    <s v="MARIA PLATON"/>
    <n v="1"/>
    <s v="Feb"/>
    <s v="CLARK -VXP0091"/>
    <x v="0"/>
    <s v="ACCOUNT ASSOCIATE"/>
    <s v="CLARK"/>
    <x v="5"/>
    <s v="COMCAST XM"/>
    <d v="2024-02-15T00:00:00"/>
    <n v="4263730"/>
    <s v="TUCA"/>
    <s v="JOVEN"/>
    <s v="NAGUIT"/>
    <d v="1992-07-19T00:00:00"/>
    <n v="9090619992"/>
    <s v="jovz191992@gmail.com"/>
    <s v="YES"/>
    <s v="ORIGINAL NBI CLEARANCE SUBMITTED"/>
    <d v="2025-01-29T00:00:00"/>
    <d v="2024-01-29T00:00:00"/>
    <s v="N/A"/>
    <s v="N/A"/>
    <s v="NEGATIVE"/>
    <m/>
    <m/>
    <s v="COMPLETE"/>
    <s v="FIT TO WORK"/>
    <s v="COMPLETE"/>
    <s v="FINAL REPORT"/>
    <d v="2024-02-15T00:00:00"/>
    <d v="2024-02-21T00:00:00"/>
    <s v="CIBI"/>
    <s v="ONLINE STATIC"/>
    <m/>
    <n v="228469708"/>
    <s v="ID"/>
    <m/>
    <n v="70506940468"/>
    <s v="MDF"/>
    <m/>
    <n v="121144159243"/>
    <s v="TIN VERIFICATION SLIP"/>
    <m/>
    <n v="427045890"/>
    <s v="N/A"/>
    <s v="N/A"/>
    <s v="N/A"/>
    <s v="YES"/>
    <d v="2022-02-07T00:00:00"/>
    <d v="2022-03-09T00:00:00"/>
    <s v="YES"/>
    <s v="DRIVERS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2-16T00:00:00"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07"/>
    <s v="BUAN"/>
    <s v="GIAN CARLO"/>
    <s v="COSTALES"/>
    <d v="1986-06-02T00:00:00"/>
    <n v="9975041191"/>
    <s v="gcbuan07@gmail.com"/>
    <s v="YES"/>
    <s v="ORIGINAL NBI CLEARANCE SUBMITTED"/>
    <d v="2025-01-30T00:00:00"/>
    <d v="2024-02-15T00:00:00"/>
    <s v="N/A"/>
    <s v="N/A"/>
    <s v="NEGATIVE"/>
    <d v="2024-01-15T00:00:00"/>
    <d v="2024-01-15T00:00:00"/>
    <s v="COMPLETE"/>
    <s v="FIT TO WORK"/>
    <s v="COMPLETE"/>
    <s v="FINAL REPORT"/>
    <d v="2024-02-22T00:00:00"/>
    <d v="2024-03-07T00:00:00"/>
    <s v="CIBI"/>
    <s v="E - FORM"/>
    <m/>
    <n v="225273162"/>
    <s v="ID"/>
    <m/>
    <n v="80507665512"/>
    <s v="MDF"/>
    <m/>
    <n v="101003547871"/>
    <s v="VERIFICATION SLIP"/>
    <m/>
    <n v="259558182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08"/>
    <s v="CATAP"/>
    <s v="ALVIN"/>
    <s v="DAYRIT"/>
    <d v="1999-01-12T00:00:00"/>
    <n v="9977958006"/>
    <s v="alvincatap5@gmail.com"/>
    <s v="YES"/>
    <s v="ORIGINAL NBI CLEARANCE SUBMITTED"/>
    <d v="2025-01-18T00:00:00"/>
    <d v="2024-01-26T00:00:00"/>
    <s v="N/A"/>
    <s v="N/A"/>
    <s v="NEGATIVE"/>
    <d v="2024-01-25T00:00:00"/>
    <d v="2024-01-25T00:00:00"/>
    <s v="COMPLETE"/>
    <s v="FIT TO WORK"/>
    <s v="COMPLETE"/>
    <s v="FINAL REPORT"/>
    <d v="2024-02-22T00:00:00"/>
    <d v="2024-02-28T00:00:00"/>
    <s v="CIBI"/>
    <s v="VERIFICATION FORM"/>
    <m/>
    <n v="241365216"/>
    <s v="ID"/>
    <m/>
    <n v="70258440798"/>
    <s v="ID"/>
    <m/>
    <n v="121189896550"/>
    <s v="ID"/>
    <m/>
    <n v="495092550"/>
    <s v="N/A"/>
    <s v="N/A"/>
    <s v="N/A"/>
    <s v="YES"/>
    <d v="2021-08-18T00:00:00"/>
    <d v="2022-01-24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09"/>
    <s v="CAYANAN"/>
    <s v="BREANA SOPHIA"/>
    <s v="POLICARPIO"/>
    <d v="2003-10-26T00:00:00"/>
    <n v="9925368036"/>
    <s v="cayananbreana@gmail.com"/>
    <s v="YES"/>
    <s v="ORIGINAL NBI CLEARANCE SUBMITTED"/>
    <d v="2024-06-30T00:00:00"/>
    <d v="2023-06-30T00:00:00"/>
    <s v="N/A"/>
    <s v="N/A"/>
    <s v="NEGATIVE"/>
    <d v="2024-01-11T00:00:00"/>
    <d v="2024-01-11T00:00:00"/>
    <s v="COMPLETE"/>
    <s v="FIT TO WORK"/>
    <s v="COMPLETE"/>
    <s v="FINAL REPORT"/>
    <d v="2024-02-22T00:00:00"/>
    <d v="2024-02-28T00:00:00"/>
    <s v="CIBI"/>
    <s v="ONLINE STATIC"/>
    <m/>
    <n v="249235380"/>
    <s v="ID"/>
    <m/>
    <n v="72509320129"/>
    <s v="MDF"/>
    <m/>
    <n v="121321875769"/>
    <s v="FOR MANUAL REGISTRATION"/>
    <m/>
    <s v="FOR MANUAL REGISTRATION"/>
    <s v="YES"/>
    <s v="YES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0"/>
    <s v="DELIVERIO"/>
    <s v="PETER MYRNEL"/>
    <s v="CONSOLACION"/>
    <d v="1968-05-05T00:00:00"/>
    <n v="9750687925"/>
    <s v="pet_md05@yahoo.com"/>
    <s v="YES"/>
    <s v="ORIGINAL NBI CLEARANCE SUBMITTED"/>
    <d v="2025-01-11T00:00:00"/>
    <d v="2024-01-11T00:00:00"/>
    <s v="N/A"/>
    <s v="N/A"/>
    <s v="NEGATIVE"/>
    <d v="2024-01-13T00:00:00"/>
    <d v="2024-01-13T00:00:00"/>
    <s v="COMPLETE"/>
    <s v="FIT TO WORK"/>
    <s v="CLOSED"/>
    <s v="SCHOOL"/>
    <d v="2024-02-22T00:00:00"/>
    <d v="2024-03-15T00:00:00"/>
    <s v="CIBI"/>
    <s v="VERIFICATION FORM"/>
    <m/>
    <n v="921460541"/>
    <s v="ID"/>
    <m/>
    <n v="142508148673"/>
    <s v="MDF"/>
    <m/>
    <n v="121134078137"/>
    <n v="2316"/>
    <m/>
    <n v="602132765"/>
    <s v="N/A"/>
    <s v="N/A"/>
    <s v="N/A"/>
    <s v="N/A"/>
    <s v="N/A"/>
    <s v="N/A"/>
    <s v="YES"/>
    <m/>
    <m/>
    <s v="YES"/>
    <s v="YES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1"/>
    <s v="GABUCAY"/>
    <s v="JULIUS"/>
    <s v="MENDIETA"/>
    <d v="1984-07-12T00:00:00"/>
    <s v="09272800843/09538465888"/>
    <s v="jongabucay893@gmail.com"/>
    <s v="YES"/>
    <s v="ORIGINAL NBI CLEARANCE SUBMITTED"/>
    <d v="2025-01-23T00:00:00"/>
    <d v="2024-02-02T00:00:00"/>
    <s v="N/A"/>
    <s v="N/A"/>
    <s v="NEGATIVE"/>
    <d v="2024-01-13T00:00:00"/>
    <d v="2024-01-13T00:00:00"/>
    <s v="COMPLETE"/>
    <s v="FIT TO WORK"/>
    <s v="COMPLETE"/>
    <s v="FINAL REPORT"/>
    <d v="2024-02-22T00:00:00"/>
    <d v="2024-02-28T00:00:00"/>
    <s v="CIBI"/>
    <s v="E - FORM"/>
    <m/>
    <n v="223509618"/>
    <s v="MDR"/>
    <m/>
    <n v="70505332383"/>
    <s v="MDF"/>
    <m/>
    <n v="121008241586"/>
    <s v="ID"/>
    <m/>
    <n v="307049742"/>
    <s v="N/A"/>
    <s v="N/A"/>
    <s v="N/A"/>
    <s v="YES"/>
    <d v="2021-05-06T00:00:00"/>
    <d v="2021-06-06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2"/>
    <s v="MARIÑAS"/>
    <s v="ALDRIN"/>
    <s v="BATISTIANA"/>
    <d v="1997-02-02T00:00:00"/>
    <n v="9077327402"/>
    <s v="aldrinmarinas6@gmail.com"/>
    <s v="YES"/>
    <s v="ORIGINAL NBI CLEARANCE SUBMITTED"/>
    <d v="2025-01-17T00:00:00"/>
    <d v="2024-01-17T00:00:00"/>
    <s v="N/A"/>
    <s v="N/A"/>
    <s v="NEGATIVE"/>
    <d v="2024-01-22T00:00:00"/>
    <d v="2024-01-23T00:00:00"/>
    <s v="COMPLETE"/>
    <s v="FIT TO WORK"/>
    <s v="CLOSED"/>
    <s v="SCHOOL"/>
    <d v="2024-02-22T00:00:00"/>
    <d v="2024-03-15T00:00:00"/>
    <s v="CIBI"/>
    <s v="ONLINE STATIC"/>
    <m/>
    <n v="238651250"/>
    <s v="MDR"/>
    <m/>
    <n v="50502657957"/>
    <s v="MDF"/>
    <m/>
    <n v="121158433769"/>
    <s v="ID"/>
    <m/>
    <n v="486762680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3"/>
    <s v="MATIBAG"/>
    <s v="ADRIAN MEARSK"/>
    <s v="RAMIREZ"/>
    <d v="1992-08-17T00:00:00"/>
    <n v="9926087205"/>
    <s v="mers.mnl@gmail.com"/>
    <s v="YES"/>
    <s v="ORIGINAL NBI CLEARANCE SUBMITTED"/>
    <d v="2024-08-11T00:00:00"/>
    <d v="2023-08-18T00:00:00"/>
    <s v="N/A"/>
    <s v="N/A"/>
    <s v="NEGATIVE"/>
    <d v="2024-01-11T00:00:00"/>
    <d v="2024-01-12T00:00:00"/>
    <s v="COMPLETE"/>
    <s v="FIT TO WORK"/>
    <s v="COMPLETE"/>
    <s v="FINAL REPORT"/>
    <d v="2024-02-22T00:00:00"/>
    <d v="2024-02-28T00:00:00"/>
    <s v="CIBI"/>
    <s v="PERSONAL RECORD"/>
    <m/>
    <n v="3470144357"/>
    <s v="ID"/>
    <m/>
    <n v="70257239118"/>
    <s v="MDF"/>
    <m/>
    <n v="121267331926"/>
    <n v="1901"/>
    <m/>
    <n v="631874460"/>
    <s v="N/A"/>
    <s v="N/A"/>
    <s v="N/A"/>
    <s v="YES"/>
    <d v="2021-11-04T00:00:00"/>
    <d v="2021-12-16T00:00:00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4"/>
    <s v="MONTALES"/>
    <s v="RACHELLE"/>
    <s v="FERRER"/>
    <d v="2003-02-10T00:00:00"/>
    <n v="9682498328"/>
    <s v="montalesrachelle10@gmail.com"/>
    <s v="YES"/>
    <s v="ORIGINAL NBI CLEARANCE SUBMITTED"/>
    <d v="2025-01-15T00:00:00"/>
    <d v="2024-01-15T00:00:00"/>
    <s v="N/A"/>
    <s v="N/A"/>
    <s v="NEGATIVE"/>
    <d v="2024-01-10T00:00:00"/>
    <d v="2024-01-10T00:00:00"/>
    <s v="COMPLETE"/>
    <s v="FIT TO WORK"/>
    <s v="COMPLETE"/>
    <s v="FINAL REPORT"/>
    <d v="2024-02-22T00:00:00"/>
    <d v="2024-03-07T00:00:00"/>
    <s v="CIBI"/>
    <s v="ONLINE STATIC"/>
    <m/>
    <n v="3518884139"/>
    <s v="MDR"/>
    <m/>
    <n v="70261018231"/>
    <s v="MDF"/>
    <m/>
    <n v="121297005728"/>
    <s v="ID"/>
    <m/>
    <n v="627814206"/>
    <s v="N/A"/>
    <s v="N/A"/>
    <s v="N/A"/>
    <s v="YES"/>
    <d v="2022-02-15T00:00:00"/>
    <d v="2022-03-15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5"/>
    <s v="PARAS"/>
    <s v="MARIA ANGELICA"/>
    <s v="ALLER"/>
    <d v="2001-03-09T00:00:00"/>
    <n v="9502541091"/>
    <s v="19201.paras.mariaangelica.a@gmail.com"/>
    <s v="YES"/>
    <s v="ORIGINAL NBI CLEARANCE SUBMITTED"/>
    <d v="2025-01-04T00:00:00"/>
    <d v="2024-01-09T00:00:00"/>
    <s v="N/A"/>
    <s v="N/A"/>
    <s v="NEGATIVE"/>
    <d v="2024-01-05T00:00:00"/>
    <d v="2024-01-05T00:00:00"/>
    <s v="COMPLETE"/>
    <s v="FIT TO WORK"/>
    <s v="COMPLETE"/>
    <s v="FINAL REPORT"/>
    <d v="2024-02-22T00:00:00"/>
    <d v="2024-03-07T00:00:00"/>
    <s v="CIBI"/>
    <s v="PERSONAL RECORD"/>
    <m/>
    <n v="250581502"/>
    <s v="MDR"/>
    <m/>
    <n v="72512297596"/>
    <s v="MDF"/>
    <m/>
    <n v="121333684101"/>
    <s v="FOR MANUAL REGISTRATION"/>
    <m/>
    <s v="FOR MANUAL REGISTRATION"/>
    <s v="YES"/>
    <s v="YES"/>
    <s v="N/A"/>
    <s v="YES"/>
    <d v="2021-11-03T00:00:00"/>
    <d v="2021-11-24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6"/>
    <s v="PORTILLO"/>
    <s v="SAMANTHA LORENZ"/>
    <s v="TARROBAL"/>
    <d v="2005-06-17T00:00:00"/>
    <n v="9391730697"/>
    <s v="lorenzsamantha617@gmail.com"/>
    <s v="YES"/>
    <s v="ORIGINAL NBI CLEARANCE SUBMITTED"/>
    <d v="2025-01-23T00:00:00"/>
    <d v="2024-01-23T00:00:00"/>
    <s v="N/A"/>
    <s v="N/A"/>
    <s v="NEGATIVE"/>
    <d v="2024-01-16T00:00:00"/>
    <d v="2024-01-16T00:00:00"/>
    <s v="COMPLETE"/>
    <s v="FIT TO WORK"/>
    <s v="CLOSED"/>
    <s v="SCHOOL"/>
    <d v="2024-02-22T00:00:00"/>
    <d v="2024-03-15T00:00:00"/>
    <s v="CIBI"/>
    <s v="ONLINE STATIC"/>
    <m/>
    <n v="250138625"/>
    <s v="MDR"/>
    <m/>
    <n v="70511929774"/>
    <s v="MDF"/>
    <m/>
    <n v="121329365202"/>
    <s v="FOR MANUAL REGISTRATION"/>
    <m/>
    <s v="FOR MANUAL REGISTRATION"/>
    <s v="YES"/>
    <s v="YES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7"/>
    <s v="SICAT"/>
    <s v="JIMUELL"/>
    <s v="SANTOS"/>
    <d v="2000-10-07T00:00:00"/>
    <n v="9107968237"/>
    <s v="sicatjimuells@gmail.com"/>
    <s v="YES"/>
    <s v="ORIGINAL NBI CLEARANCE SUBMITTED"/>
    <d v="2024-10-17T00:00:00"/>
    <d v="2023-10-17T00:00:00"/>
    <s v="N/A"/>
    <s v="N/A"/>
    <s v="NEGATIVE"/>
    <d v="2024-01-09T00:00:00"/>
    <d v="2024-01-09T00:00:00"/>
    <s v="COMPLETE"/>
    <s v="FIT TO WORK"/>
    <s v="COMPLETE"/>
    <s v="FINAL REPORT"/>
    <d v="2024-02-22T00:00:00"/>
    <d v="2024-02-28T00:00:00"/>
    <s v="CIBI"/>
    <s v="PERSONAL RECORD"/>
    <m/>
    <n v="250076130"/>
    <s v="MDR"/>
    <m/>
    <n v="72504726755"/>
    <s v="MP2"/>
    <m/>
    <n v="121328156831"/>
    <s v="VERIFICATION SLIP"/>
    <m/>
    <n v="634297381"/>
    <s v="N/A"/>
    <s v="N/A"/>
    <s v="N/A"/>
    <s v="YES"/>
    <d v="2021-10-26T00:00:00"/>
    <d v="2021-11-23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18"/>
    <s v="QUITO"/>
    <s v="MICHAEL"/>
    <s v="MONTEBON"/>
    <d v="1995-04-26T00:00:00"/>
    <n v="9852850123"/>
    <s v="quito.michael96@gmail.com"/>
    <s v="YES"/>
    <s v="ORIGINAL NBI CLEARANCE SUBMITTED"/>
    <d v="2025-01-09T00:00:00"/>
    <d v="2024-01-17T00:00:00"/>
    <s v="N/A"/>
    <s v="N/A"/>
    <s v="NEGATIVE"/>
    <d v="2023-12-05T00:00:00"/>
    <d v="2023-12-05T00:00:00"/>
    <s v="COMPLETE"/>
    <s v="FIT TO WORK"/>
    <s v="COMPLETE"/>
    <s v="FINAL REPORT"/>
    <d v="2024-02-22T00:00:00"/>
    <d v="2024-02-28T00:00:00"/>
    <s v="CIBI"/>
    <s v="ONLINE STATIC"/>
    <m/>
    <n v="3453031665"/>
    <s v="ID"/>
    <m/>
    <n v="30512832349"/>
    <s v="ID"/>
    <m/>
    <n v="121159990662"/>
    <s v="ID"/>
    <m/>
    <n v="736777588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5"/>
    <x v="6"/>
    <d v="2024-03-21T00:00:00"/>
    <n v="221"/>
    <s v=""/>
    <s v="MARIA PLATON"/>
    <n v="1"/>
    <s v="Feb"/>
    <s v="CLARK - VXP0007"/>
    <x v="0"/>
    <s v="ACCOUNT ASSOCIATE"/>
    <s v="CLARK"/>
    <x v="6"/>
    <s v="COMCAST REPAIR VOICE"/>
    <d v="2024-02-22T00:00:00"/>
    <n v="4263930"/>
    <s v="ESCUETA"/>
    <s v="MARVIN DELANEY"/>
    <s v="BARRETO"/>
    <d v="1993-04-24T00:00:00"/>
    <n v="9937706053"/>
    <s v="marvinescueta24@gmail.com"/>
    <s v="YES"/>
    <s v="ORIGINAL NBI CLEARANCE SUBMITTED"/>
    <d v="2025-03-04T00:00:00"/>
    <d v="2024-03-14T00:00:00"/>
    <s v="N/A"/>
    <s v="N/A"/>
    <s v="NEGATIVE"/>
    <m/>
    <m/>
    <s v="COMPLETE"/>
    <s v="FIT TO WORK"/>
    <s v="CLOSED"/>
    <s v="SCHOOL"/>
    <d v="2024-02-22T00:00:00"/>
    <d v="2024-03-15T00:00:00"/>
    <s v="CIBI"/>
    <s v="PERSONAL RECORD"/>
    <m/>
    <n v="237111186"/>
    <s v="ID"/>
    <m/>
    <n v="72510074042"/>
    <s v="MDF"/>
    <m/>
    <n v="121158240940"/>
    <s v="VERIFICATION SLIP"/>
    <m/>
    <n v="456296529"/>
    <s v="N/A"/>
    <s v="N/A"/>
    <s v="N/A"/>
    <s v="YES"/>
    <d v="2021-08-27T00:00:00"/>
    <d v="2021-09-24T00:00:00"/>
    <s v="YES"/>
    <s v="PHIC"/>
    <s v="VXI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86"/>
    <s v="BALBIN"/>
    <s v="ARBY"/>
    <s v="SISON"/>
    <d v="1999-11-02T00:00:00"/>
    <n v="9774672753"/>
    <s v="rhealynbalbin1988@gmail.com"/>
    <s v="YES"/>
    <s v="ORIGINAL NBI CLEARANCE SUBMITTED"/>
    <d v="2025-02-07T00:00:00"/>
    <d v="2024-02-07T00:00:00"/>
    <s v="N/A"/>
    <s v="N/A"/>
    <s v="NEGATIVE"/>
    <d v="2024-02-03T00:00:00"/>
    <d v="2024-02-03T00:00:00"/>
    <s v="COMPLETE"/>
    <s v="FIT TO WORK"/>
    <s v="COMPLETE"/>
    <s v="FINAL REPORT"/>
    <d v="2024-02-29T00:00:00"/>
    <d v="2024-03-07T00:00:00"/>
    <s v="CIBI"/>
    <s v="PERSONAL RECORD"/>
    <m/>
    <n v="247814978"/>
    <s v="ID"/>
    <m/>
    <n v="50259145993"/>
    <s v="MP2"/>
    <m/>
    <n v="121309228446"/>
    <s v="1904 FORM"/>
    <m/>
    <n v="616294638"/>
    <s v="N/A"/>
    <s v="N/A"/>
    <s v="N/A"/>
    <s v="YES"/>
    <d v="2021-11-04T00:00:00"/>
    <d v="2021-11-26T00:00:00"/>
    <s v="YES"/>
    <s v="PASSPORT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87"/>
    <s v="CALIBUSO"/>
    <s v="KRIZBELLE LYN"/>
    <s v="MIRANDA"/>
    <d v="1992-12-25T00:00:00"/>
    <n v="9506438707"/>
    <s v="krizbellelynmiranda@gmail.com"/>
    <s v="YES"/>
    <s v="ORIGINAL NBI CLEARANCE SUBMITTED"/>
    <d v="2024-04-14T00:00:00"/>
    <d v="2023-04-25T00:00:00"/>
    <s v="N/A"/>
    <s v="N/A"/>
    <s v="NEGATIVE"/>
    <d v="2024-02-09T00:00:00"/>
    <d v="2024-02-09T00:00:00"/>
    <s v="COMPLETE"/>
    <s v="FIT TO WORK"/>
    <s v="COMPLETE"/>
    <s v="FINAL REPORT"/>
    <d v="2024-02-29T00:00:00"/>
    <d v="2024-03-21T00:00:00"/>
    <s v="CIBI"/>
    <s v="ONLINE STATIC"/>
    <m/>
    <n v="241157178"/>
    <s v="MDR"/>
    <m/>
    <n v="50254840790"/>
    <s v="MDF"/>
    <m/>
    <n v="121197024289"/>
    <s v="1904 FORM"/>
    <m/>
    <n v="492494901"/>
    <s v="N/A"/>
    <s v="N/A"/>
    <s v="N/A"/>
    <s v="YES"/>
    <d v="2021-10-13T00:00:00"/>
    <d v="2021-11-17T00:00:00"/>
    <s v="YES"/>
    <s v="UMID"/>
    <s v="NATIONAL 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88"/>
    <s v="CAWALING"/>
    <s v="LADY MAE"/>
    <s v="TAGUINOD"/>
    <d v="2000-05-26T00:00:00"/>
    <n v="9120261700"/>
    <s v="mhaeycawaling@gmail.com"/>
    <s v="YES"/>
    <s v="ORIGINAL NBI CLEARANCE SUBMITTED"/>
    <d v="2025-02-13T00:00:00"/>
    <d v="2024-02-23T00:00:00"/>
    <s v="N/A"/>
    <s v="N/A"/>
    <s v="NEGATIVE"/>
    <d v="2024-02-01T00:00:00"/>
    <d v="2024-02-01T00:00:00"/>
    <s v="COMPLETE"/>
    <s v="FIT TO WORK"/>
    <s v="COMPLETE"/>
    <s v="FINAL REPORT"/>
    <d v="2024-02-29T00:00:00"/>
    <d v="2024-03-05T00:00:00"/>
    <s v="CIBI"/>
    <s v="PERSONAL RECORD"/>
    <m/>
    <n v="128501326"/>
    <s v="ID"/>
    <m/>
    <n v="92503297002"/>
    <s v="MDF"/>
    <m/>
    <n v="121237109590"/>
    <s v="ID"/>
    <m/>
    <n v="361260732"/>
    <s v="N/A"/>
    <s v="N/A"/>
    <s v="N/A"/>
    <s v="YES"/>
    <d v="2021-12-01T00:00:00"/>
    <d v="2021-12-29T00:00:00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89"/>
    <s v="CIPRIANO"/>
    <s v="SHANIA JUENE"/>
    <s v="ROSAURO"/>
    <d v="2000-09-30T00:00:00"/>
    <n v="9123211996"/>
    <s v="shaaanuuu01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2-29T00:00:00"/>
    <d v="2024-03-05T00:00:00"/>
    <s v="CIBI"/>
    <s v="E-FORM"/>
    <m/>
    <n v="445261161"/>
    <s v="MDR"/>
    <m/>
    <n v="92523241127"/>
    <s v="MDF"/>
    <m/>
    <n v="121318140602"/>
    <s v="FOR MANUAL REGISTRATION"/>
    <m/>
    <s v="FOR MANUAL REGISTRATION"/>
    <s v="YES"/>
    <s v="YES"/>
    <s v="N/A"/>
    <s v="YES"/>
    <d v="2021-07-01T00:00:00"/>
    <d v="2021-07-29T00:00:00"/>
    <s v="YES"/>
    <s v="PHILHEALTH ID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0"/>
    <s v="DELA CRUZ"/>
    <s v="TRISHA"/>
    <s v="SADDI"/>
    <d v="2001-02-24T00:00:00"/>
    <n v="9667052632"/>
    <s v="dtrisha906@gmail.com"/>
    <s v="YES"/>
    <s v="ORIGINAL NBI CLEARANCE SUBMITTED"/>
    <d v="2025-02-13T00:00:00"/>
    <d v="2024-02-26T00:00:00"/>
    <s v="N/A"/>
    <s v="N/A"/>
    <s v="NEGATIVE"/>
    <d v="2024-01-31T00:00:00"/>
    <d v="2024-01-31T00:00:00"/>
    <s v="COMPLETE"/>
    <s v="FIT TO WORK"/>
    <s v="COMPLETE"/>
    <s v="FINAL REPORT"/>
    <d v="2024-02-29T00:00:00"/>
    <d v="2024-03-05T00:00:00"/>
    <s v="CIBI"/>
    <s v="PERSONAL RECORD"/>
    <m/>
    <n v="249868443"/>
    <s v="ID"/>
    <m/>
    <n v="50259434979"/>
    <s v="MDF"/>
    <m/>
    <n v="727336297045"/>
    <s v="1904 FORM"/>
    <m/>
    <n v="739092484"/>
    <s v="N/A"/>
    <s v="N/A"/>
    <s v="N/A"/>
    <s v="YES"/>
    <d v="2021-10-26T00:00:00"/>
    <d v="2021-11-23T00:00:00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1"/>
    <s v="FABROS"/>
    <s v="JENNIFER"/>
    <s v="MARBELLA"/>
    <d v="2000-07-24T00:00:00"/>
    <n v="9504180731"/>
    <s v="jenniferfabros07@gmail.com"/>
    <s v="YES"/>
    <s v="ORIGINAL NBI CLEARANCE SUBMITTED"/>
    <d v="2025-02-12T00:00:00"/>
    <d v="2024-02-22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15T00:00:00"/>
    <s v="CIBI"/>
    <s v="SS NUMBER SLIP"/>
    <m/>
    <n v="247107025"/>
    <s v="ID"/>
    <m/>
    <n v="70261523483"/>
    <s v="ID"/>
    <m/>
    <n v="121302378116"/>
    <s v="2316 FORM"/>
    <m/>
    <n v="624680588"/>
    <s v="N/A"/>
    <s v="N/A"/>
    <s v="N/A"/>
    <s v="YES"/>
    <d v="2021-11-15T00:00:00"/>
    <d v="2021-12-16T00:00:00"/>
    <s v="YES"/>
    <s v="PAG-IBIG ID"/>
    <s v="PHILHEALTH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2"/>
    <s v="GALZOTE"/>
    <s v="VERONICA ANN"/>
    <s v="-"/>
    <d v="2002-11-01T00:00:00"/>
    <n v="9564011742"/>
    <s v="galzoteveronicaann@gmail.com"/>
    <s v="YES"/>
    <s v="ORIGINAL NBI CLEARANCE SUBMITTED"/>
    <d v="2025-02-15T00:00:00"/>
    <d v="2024-02-29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SS NUMBER SLIP"/>
    <m/>
    <n v="248704731"/>
    <s v="MDR"/>
    <m/>
    <n v="70262145806"/>
    <s v="MDF"/>
    <m/>
    <n v="121317329780"/>
    <s v="VERIFICATION SLIP"/>
    <m/>
    <n v="641755868"/>
    <s v="N/A"/>
    <s v="N/A"/>
    <s v="N/A"/>
    <s v="N/A"/>
    <m/>
    <m/>
    <s v="YES"/>
    <s v="PHILHEALTH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3"/>
    <s v="MADRIDANO JR."/>
    <s v="JOEL"/>
    <s v="GARCIA"/>
    <d v="1998-09-11T00:00:00"/>
    <n v="9454504289"/>
    <s v="jdrid22@gmail.com"/>
    <s v="YES"/>
    <s v="ORIGINAL NBI CLEARANCE SUBMITTED"/>
    <d v="2025-02-15T00:00:00"/>
    <d v="2024-03-04T00:00:00"/>
    <s v="YES"/>
    <d v="2024-02-29T00:00:00"/>
    <s v="NEGATIVE"/>
    <d v="2024-02-15T00:00:00"/>
    <d v="2024-02-15T00:00:00"/>
    <s v="COMPLETE"/>
    <s v="FIT TO WORK"/>
    <s v="COMPLETE"/>
    <s v="FINAL REPORT"/>
    <d v="2024-02-29T00:00:00"/>
    <d v="2024-03-05T00:00:00"/>
    <s v="CIBI"/>
    <s v="E - FORM"/>
    <m/>
    <n v="3469918316"/>
    <s v="MDR"/>
    <m/>
    <n v="72503613655"/>
    <s v="MDF"/>
    <m/>
    <n v="121221659199"/>
    <s v="1902 FORM"/>
    <m/>
    <n v="363577262"/>
    <s v="N/A"/>
    <s v="N/A"/>
    <s v="N/A"/>
    <s v="N/A"/>
    <m/>
    <m/>
    <s v="YES"/>
    <s v="POST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4"/>
    <s v="MAGSAKAY"/>
    <s v="MERLYN"/>
    <s v="BAUTISTA"/>
    <d v="1999-11-01T00:00:00"/>
    <n v="9771342689"/>
    <s v="merlynmagsakay01@yahoo.com"/>
    <s v="YES"/>
    <s v="ORIGINAL NBI CLEARANCE SUBMITTED"/>
    <d v="2025-02-12T00:00:00"/>
    <d v="2024-02-22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SS NUMBER SLIP"/>
    <m/>
    <n v="3504009656"/>
    <s v="ID"/>
    <m/>
    <n v="72022777239"/>
    <s v="ID"/>
    <m/>
    <n v="121304971854"/>
    <s v="2316 FORM"/>
    <m/>
    <n v="613271683"/>
    <s v="N/A"/>
    <s v="N/A"/>
    <s v="N/A"/>
    <s v="YES"/>
    <d v="2021-11-23T00:00:00"/>
    <d v="2022-01-12T00:00:00"/>
    <s v="YES"/>
    <s v="PHILHEALTH ID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5"/>
    <s v="MANGALINDAN"/>
    <s v="RISS RIEL"/>
    <s v="DE AUSEN"/>
    <d v="2000-01-06T00:00:00"/>
    <n v="9612761968"/>
    <s v="rissriel@gmail.com"/>
    <s v="YES"/>
    <s v="ORIGINAL NBI CLEARANCE SUBMITTED"/>
    <d v="2024-09-25T00:00:00"/>
    <d v="2023-10-05T00:00:00"/>
    <s v="N/A"/>
    <s v="N/A"/>
    <s v="NEGATIVE"/>
    <d v="2024-01-31T00:00:00"/>
    <d v="2024-01-31T00:00:00"/>
    <s v="COMPLETE"/>
    <s v="FIT TO WORK"/>
    <s v="COMPLETE"/>
    <s v="FINAL REPORT"/>
    <d v="2024-02-29T00:00:00"/>
    <d v="2024-03-05T00:00:00"/>
    <s v="CIBI"/>
    <s v="SS NUMBER SLIP"/>
    <m/>
    <n v="3519408860"/>
    <s v="ID"/>
    <m/>
    <n v="70261327625"/>
    <s v="MDF"/>
    <m/>
    <n v="121295702075"/>
    <s v="ORUS"/>
    <m/>
    <n v="640490281"/>
    <s v="N/A"/>
    <s v="N/A"/>
    <s v="N/A"/>
    <s v="N/A"/>
    <m/>
    <m/>
    <s v="YES"/>
    <s v="DRIVER'S LICENSE"/>
    <s v="PHILHEALTH ID"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6"/>
    <s v="NICDAO"/>
    <s v="JOSHUA"/>
    <s v="JOAQUIN"/>
    <d v="2003-07-05T00:00:00"/>
    <n v="9996651437"/>
    <s v="joshnicdao351@gmail.com"/>
    <s v="YES"/>
    <s v="ORIGINAL NBI CLEARANCE SUBMITTED"/>
    <d v="2025-02-13T00:00:00"/>
    <d v="2024-02-13T00:00:00"/>
    <s v="N/A"/>
    <s v="N/A"/>
    <s v="NEGATIVE"/>
    <d v="2024-02-12T00:00:00"/>
    <d v="2024-02-13T00:00:00"/>
    <s v="COMPLETE"/>
    <s v="FIT TO WORK"/>
    <s v="COMPLETE"/>
    <s v="FINAL REPORT"/>
    <d v="2024-02-29T00:00:00"/>
    <d v="2024-03-05T00:00:00"/>
    <s v="CIBI"/>
    <s v="PERSONAL RECORD"/>
    <m/>
    <n v="3512003385"/>
    <s v="MDR"/>
    <m/>
    <n v="70260973965"/>
    <s v="MDF"/>
    <m/>
    <n v="121289432969"/>
    <s v="2316 FORM"/>
    <m/>
    <n v="515844848"/>
    <s v="N/A"/>
    <s v="N/A"/>
    <s v="N/A"/>
    <s v="N/A"/>
    <m/>
    <m/>
    <s v="YES"/>
    <s v="PHILHEALTH ID"/>
    <s v="BARANGAY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7"/>
    <s v="PUNZALAN"/>
    <s v="MARJORIE"/>
    <s v="QUIAMBAO"/>
    <d v="1991-09-22T00:00:00"/>
    <n v="9752958295"/>
    <s v="mpunzalan502@gmail.com"/>
    <s v="YES"/>
    <s v="ORIGINAL NBI CLEARANCE SUBMITTED"/>
    <d v="2025-02-08T00:00:00"/>
    <d v="2024-02-23T00:00:00"/>
    <s v="N/A"/>
    <s v="N/A"/>
    <s v="NEGATIVE"/>
    <d v="2024-02-09T00:00:00"/>
    <d v="2024-02-10T00:00:00"/>
    <s v="COMPLETE"/>
    <s v="FIT TO WORK"/>
    <s v="COMPLETE"/>
    <s v="FINAL REPORT"/>
    <d v="2024-02-29T00:00:00"/>
    <d v="2024-03-05T00:00:00"/>
    <s v="CIBI"/>
    <s v="ONLINE STATIC"/>
    <m/>
    <n v="230009460"/>
    <s v="MDR"/>
    <m/>
    <n v="72016854027"/>
    <s v="MP2"/>
    <m/>
    <n v="121309228446"/>
    <s v="1904 FORM"/>
    <m/>
    <n v="452050426"/>
    <s v="N/A"/>
    <s v="N/A"/>
    <s v="N/A"/>
    <s v="YES"/>
    <d v="2021-12-06T00:00:00"/>
    <d v="2022-02-07T00:00:00"/>
    <s v="YES"/>
    <s v="PASSPORT"/>
    <s v="NATIONAL ID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8"/>
    <s v="QUIAMBAO"/>
    <s v="RAFFY"/>
    <s v="CARPIO"/>
    <d v="1999-04-07T00:00:00"/>
    <n v="9690845956"/>
    <s v="quiambaoraffy22@gmail.com"/>
    <s v="YES"/>
    <s v="ORIGINAL NBI CLEARANCE SUBMITTED"/>
    <d v="2024-11-16T00:00:00"/>
    <d v="2023-11-16T00:00:00"/>
    <s v="N/A"/>
    <s v="N/A"/>
    <s v="NEGATIVE"/>
    <d v="2024-02-10T00:00:00"/>
    <d v="2024-02-10T00:00:00"/>
    <s v="COMPLETE"/>
    <s v="FIT TO WORK"/>
    <s v="COMPLETE"/>
    <s v="FINAL REPORT"/>
    <d v="2024-02-29T00:00:00"/>
    <d v="2024-03-05T00:00:00"/>
    <s v="CIBI"/>
    <s v="ONLINE STATIC"/>
    <m/>
    <n v="641043918"/>
    <s v="ID"/>
    <m/>
    <n v="132514183418"/>
    <s v="MDF"/>
    <m/>
    <n v="12122718012"/>
    <s v="1904 FORM"/>
    <m/>
    <n v="615015058"/>
    <s v="N/A"/>
    <s v="N/A"/>
    <s v="N/A"/>
    <s v="N/A"/>
    <m/>
    <m/>
    <s v="YES"/>
    <s v="PASSPORT"/>
    <s v="POST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3999"/>
    <s v="SAMSON"/>
    <s v="MYLENE"/>
    <s v="POLICARPIO"/>
    <d v="2001-04-21T00:00:00"/>
    <n v="9973719436"/>
    <s v="samsonmylene14@gmail.com"/>
    <s v="YES"/>
    <s v="ORIGINAL NBI CLEARANCE SUBMITTED"/>
    <d v="2024-08-03T00:00:00"/>
    <d v="2023-08-16T00:00:00"/>
    <s v="N/A"/>
    <s v="N/A"/>
    <s v="NEGATIVE"/>
    <m/>
    <m/>
    <s v="COMPLETE"/>
    <s v="FIT TO WORK"/>
    <s v="COMPLETE"/>
    <s v="FINAL REPORT"/>
    <d v="2024-02-29T00:00:00"/>
    <d v="2024-03-19T00:00:00"/>
    <s v="CIBI"/>
    <s v="PERSONAL RECORD"/>
    <m/>
    <n v="3499359767"/>
    <s v="ID"/>
    <m/>
    <n v="72508034963"/>
    <s v="MDF"/>
    <m/>
    <n v="121277087538"/>
    <s v="ID"/>
    <m/>
    <n v="773737193"/>
    <s v="N/A"/>
    <s v="N/A"/>
    <s v="N/A"/>
    <s v="N/A"/>
    <m/>
    <m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4000"/>
    <s v="TALAVERA"/>
    <s v="JOHN ROLAND"/>
    <s v="YULO"/>
    <d v="1996-03-30T00:00:00"/>
    <n v="9926757647"/>
    <s v="jryulo30@gmail.com"/>
    <s v="YES"/>
    <s v="ORIGINAL NBI CLEARANCE SUBMITTED"/>
    <d v="2025-02-14T00:00:00"/>
    <d v="2024-02-28T00:00:00"/>
    <s v="N/A"/>
    <s v="N/A"/>
    <s v="NEGATIVE"/>
    <d v="2024-02-10T00:00:00"/>
    <d v="2024-02-10T00:00:00"/>
    <s v="COMPLETE"/>
    <s v="FIT TO WORK"/>
    <s v="INCOMPLETE"/>
    <s v="SCHOOL"/>
    <d v="2024-02-29T00:00:00"/>
    <d v="2024-03-05T00:00:00"/>
    <s v="CIBI"/>
    <s v="ONLINE STATIC"/>
    <m/>
    <n v="439918307"/>
    <s v="ID"/>
    <m/>
    <n v="90505296779"/>
    <s v="ID"/>
    <m/>
    <n v="121213795403"/>
    <s v="2316 FORM"/>
    <m/>
    <n v="375476069"/>
    <s v="N/A"/>
    <s v="N/A"/>
    <s v="N/A"/>
    <s v="N/A"/>
    <m/>
    <m/>
    <s v="YES"/>
    <s v="PAG-IBIG ID"/>
    <s v="DRIVER'S LICENSE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VXP0091"/>
    <x v="0"/>
    <s v="ACCOUNT ASSOCIATE"/>
    <s v="CLARK"/>
    <x v="7"/>
    <s v="COMCAST XM"/>
    <d v="2024-02-29T00:00:00"/>
    <n v="4264001"/>
    <s v="TIANELA"/>
    <s v="SALVACION"/>
    <s v="OCFEMIA"/>
    <d v="1990-12-06T00:00:00"/>
    <n v="9814519448"/>
    <s v="ghindirk@gmail.com"/>
    <s v="YES"/>
    <s v="ORIGINAL NBI CLEARANCE SUBMITTED"/>
    <d v="2024-07-27T00:00:00"/>
    <d v="2023-07-27T00:00:00"/>
    <s v="N/A"/>
    <s v="N/A"/>
    <s v="NEGATIVE"/>
    <d v="2024-01-11T00:00:00"/>
    <d v="2024-01-11T00:00:00"/>
    <s v="COMPLETE"/>
    <s v="FIT TO WORK"/>
    <s v="COMPLETE"/>
    <s v="FINAL REPORT"/>
    <d v="2024-02-29T00:00:00"/>
    <d v="2024-03-05T00:00:00"/>
    <s v="CIBI"/>
    <s v="ONLINE STATIC"/>
    <m/>
    <n v="3415389614"/>
    <s v="ID"/>
    <m/>
    <n v="30512560033"/>
    <s v="ID"/>
    <m/>
    <n v="121140044566"/>
    <s v="VERIFICATION SLIP"/>
    <m/>
    <n v="341798860"/>
    <s v="N/A"/>
    <s v="N/A"/>
    <s v="N/A"/>
    <s v="YES"/>
    <d v="2021-10-19T00:00:00"/>
    <d v="2021-11-11T00:00:00"/>
    <s v="YES"/>
    <s v="NATIONAL ID"/>
    <s v="UMID"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2"/>
    <s v="ALADANO"/>
    <s v="RAYAJEN"/>
    <s v="MANGILIMAN"/>
    <d v="2004-06-05T00:00:00"/>
    <n v="9777433242"/>
    <s v="rayajenmaladano@gmail.com"/>
    <s v="YES"/>
    <s v="ORIGINAL NBI CLEARANCE SUBMITTED"/>
    <d v="2025-02-27T00:00:00"/>
    <d v="2024-02-27T00:00:00"/>
    <s v="N/A"/>
    <s v="N/A"/>
    <s v="NEGATIVE"/>
    <d v="2024-02-20T00:00:00"/>
    <d v="2024-02-20T00:00:00"/>
    <s v="COMPLETE"/>
    <s v="FIT TO WORK"/>
    <s v="COMPLETE"/>
    <s v="FINAL REPORT"/>
    <d v="2024-02-29T00:00:00"/>
    <d v="2024-03-05T00:00:00"/>
    <s v="CIBI"/>
    <s v="PERSONAL RECORD"/>
    <m/>
    <n v="250946053"/>
    <s v="ID"/>
    <m/>
    <n v="70262762031"/>
    <s v="MDF"/>
    <m/>
    <n v="121337101109"/>
    <s v="FOR MANUAL REGISTRATION"/>
    <m/>
    <s v="FOR MANUAL REGISTRATION"/>
    <s v="YES"/>
    <s v="YES"/>
    <s v="N/A"/>
    <s v="N/A"/>
    <s v="N/A"/>
    <s v="N/A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3"/>
    <s v="ARAÑAS"/>
    <s v="CATHERINE KAYE"/>
    <s v="CABALLES"/>
    <d v="2005-01-01T00:00:00"/>
    <n v="9084210459"/>
    <s v="catherineeearanas@gmail.com"/>
    <s v="YES"/>
    <s v="ORIGINAL NBI CLEARANCE SUBMITTED"/>
    <d v="2025-02-21T00:00:00"/>
    <d v="2024-02-21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951491"/>
    <s v="ID"/>
    <m/>
    <n v="70262762147"/>
    <s v="MDF"/>
    <m/>
    <n v="121337626140"/>
    <s v="ID"/>
    <m/>
    <n v="631667713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4"/>
    <s v="BARLES"/>
    <s v="JOANNA MARIE"/>
    <s v="FLORES"/>
    <d v="1999-04-22T00:00:00"/>
    <n v="9366613749"/>
    <s v="joannamariefbarles@gmail.com"/>
    <s v="YES"/>
    <s v="ORIGINAL NBI CLEARANCE SUBMITTED"/>
    <d v="2025-02-14T00:00:00"/>
    <d v="2024-02-28T00:00:00"/>
    <s v="N/A"/>
    <s v="N/A"/>
    <s v="NEGATIVE"/>
    <d v="2024-02-22T00:00:00"/>
    <d v="2024-02-22T00:00:00"/>
    <s v="COMPLETE"/>
    <s v="FIT TO WORK"/>
    <s v="COMPLETE"/>
    <s v="FINAL REPORT"/>
    <d v="2024-02-29T00:00:00"/>
    <d v="2024-03-05T00:00:00"/>
    <s v="CIBI"/>
    <s v="ONLINE STATIC"/>
    <m/>
    <n v="439986193"/>
    <s v="ID"/>
    <m/>
    <n v="90505303740"/>
    <s v="MDF"/>
    <m/>
    <n v="121214984373"/>
    <s v="ORUS REGISTRATION"/>
    <s v="DONE ORUS REGISTRATION 03/19"/>
    <n v="646647172"/>
    <m/>
    <m/>
    <s v="N/A"/>
    <s v="N/A"/>
    <s v="N/A"/>
    <s v="N/A"/>
    <s v="YES"/>
    <s v="PHILHEALTH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5"/>
    <s v="CABRERA"/>
    <s v="FLORENCE"/>
    <s v="VIDAL"/>
    <d v="2004-11-12T00:00:00"/>
    <n v="9550984342"/>
    <s v="cabreraflorence4@gmail.com"/>
    <s v="YES"/>
    <s v="ORIGINAL NBI CLEARANCE SUBMITTED"/>
    <d v="2025-01-05T00:00:00"/>
    <d v="2024-01-17T00:00:00"/>
    <s v="N/A"/>
    <s v="N/A"/>
    <s v="NEGATIVE"/>
    <d v="2024-01-03T00:00:00"/>
    <d v="2024-01-03T00:00:00"/>
    <s v="COMPLETE"/>
    <s v="FIT TO WORK"/>
    <s v="COMPLETE"/>
    <s v="FINAL REPORT"/>
    <d v="2024-02-29T00:00:00"/>
    <d v="2024-03-07T00:00:00"/>
    <s v="CIBI"/>
    <s v="SS NUMBER SLIP"/>
    <m/>
    <n v="250559262"/>
    <s v="ID"/>
    <m/>
    <n v="7252276794"/>
    <s v="MDF"/>
    <s v="MDF"/>
    <n v="121334750099"/>
    <s v="FOR MANUAL REGISTRATION"/>
    <m/>
    <s v="FOR MANUAL REGISTRATION"/>
    <s v="YES"/>
    <s v="YES"/>
    <s v="N/A"/>
    <s v="YES"/>
    <d v="2021-12-16T00:00:00"/>
    <d v="2022-01-06T00:00:00"/>
    <s v="YES"/>
    <s v="BARANGAY ID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6"/>
    <s v="CATULONG"/>
    <s v="ANTHONY CEASAR"/>
    <s v="ALLOSO"/>
    <d v="1982-05-02T00:00:00"/>
    <n v="9205855561"/>
    <s v="anthony.catulong@yahoo.com"/>
    <s v="YES"/>
    <s v="ORIGINAL NBI CLEARANCE SUBMITTED"/>
    <d v="2025-02-19T00:00:00"/>
    <d v="2024-02-19T00:00:00"/>
    <s v="N/A"/>
    <s v="N/A"/>
    <s v="NEGATIVE"/>
    <d v="2024-02-20T00:00:00"/>
    <d v="2024-02-20T00:00:00"/>
    <s v="COMPLETE"/>
    <s v="FIT TO WORK"/>
    <s v="COMPLETE"/>
    <s v="FINAL REPORT"/>
    <d v="2024-02-29T00:00:00"/>
    <d v="2024-03-05T00:00:00"/>
    <s v="CIBI"/>
    <s v="ID"/>
    <m/>
    <n v="624496980"/>
    <s v="ID"/>
    <m/>
    <n v="120504394544"/>
    <s v="MDF"/>
    <m/>
    <n v="102001197945"/>
    <s v="ID"/>
    <m/>
    <n v="246420263"/>
    <s v="N/A"/>
    <s v="N/A"/>
    <s v="N/A"/>
    <s v="N/A"/>
    <s v="N/A"/>
    <s v="N/A"/>
    <s v="YES"/>
    <s v="PASSPORT"/>
    <s v="SSS ID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7"/>
    <s v="DALUMA"/>
    <s v="KHALID"/>
    <s v="UBAN"/>
    <d v="2003-11-27T00:00:00"/>
    <n v="9999593933"/>
    <s v="Itsmekhalid27@gmail.com"/>
    <s v="YES"/>
    <s v="ORIGINAL NBI CLEARANCE SUBMITTED"/>
    <d v="2024-06-26T00:00:00"/>
    <d v="2023-06-26T00:00:00"/>
    <s v="YES"/>
    <d v="2024-02-29T00:00:00"/>
    <s v="NEGATIVE"/>
    <m/>
    <m/>
    <s v="COMPLETE"/>
    <s v="FIT TO WORK"/>
    <s v="COMPLETE"/>
    <s v="FINAL REPORT"/>
    <d v="2024-02-29T00:00:00"/>
    <d v="2024-03-05T00:00:00"/>
    <s v="CIBI"/>
    <s v="VERIFICATION SLIP"/>
    <m/>
    <n v="249306248"/>
    <s v="MDR"/>
    <m/>
    <n v="72531733488"/>
    <s v="MDF"/>
    <m/>
    <n v="121330851810"/>
    <s v="FOR MANUAL REGISTRATION"/>
    <m/>
    <s v="FOR MANUAL REGISTRATION"/>
    <s v="YES"/>
    <s v="YES"/>
    <s v="N/A"/>
    <s v="N/A"/>
    <s v="N/A"/>
    <s v="N/A"/>
    <s v="YES"/>
    <s v="NBI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8"/>
    <s v="DELA ROSA"/>
    <s v="E-ANNE VHERNADETTE"/>
    <s v="RAMIREZ"/>
    <d v="1987-10-26T00:00:00"/>
    <n v="9171252861"/>
    <s v="eannedelarosa.trianon@gmail.com"/>
    <s v="YES"/>
    <s v="ORIGINAL NBI CLEARANCE SUBMITTED"/>
    <d v="2025-01-26T00:00:00"/>
    <d v="2024-02-16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42422255"/>
    <s v="ID"/>
    <m/>
    <n v="20253057492"/>
    <s v="MDF"/>
    <m/>
    <n v="121111097268"/>
    <s v="ID"/>
    <m/>
    <n v="339008480"/>
    <s v="N/A"/>
    <s v="N/A"/>
    <s v="N/A"/>
    <s v="N/A"/>
    <s v="N/A"/>
    <s v="N/A"/>
    <s v="YES"/>
    <s v="DRIVER'S  LICENSE"/>
    <s v="TIN ID"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09"/>
    <s v="DIZON"/>
    <s v="CATHLEEN"/>
    <s v="MANLAPAZ"/>
    <d v="2004-01-09T00:00:00"/>
    <n v="9398683303"/>
    <s v="cathleendizon09@gmail.com"/>
    <s v="YES"/>
    <s v="ORIGINAL NBI CLEARANCE SUBMITTED"/>
    <d v="2025-02-14T00:00:00"/>
    <d v="2024-02-14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50856570"/>
    <s v="ID"/>
    <m/>
    <n v="102501144999"/>
    <s v="MDF"/>
    <m/>
    <n v="121336459230"/>
    <s v="FOR MANUAL REGISTRATION"/>
    <m/>
    <s v="FOR MANUAL REGISTRATION"/>
    <s v="YES"/>
    <s v="YES"/>
    <s v="N/A"/>
    <s v="YES"/>
    <d v="2021-11-23T00:00:00"/>
    <d v="2021-12-17T00:00:00"/>
    <s v="YES"/>
    <s v="POLICE CLEARANCE"/>
    <s v="NATIONAL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0"/>
    <s v="DULLAGA"/>
    <s v="DHANALYN"/>
    <s v="CHAVEZ"/>
    <d v="1993-10-15T00:00:00"/>
    <n v="9299549827"/>
    <s v="dullagadhanalyn@gmail.com"/>
    <s v="YES"/>
    <s v="ORIGINAL NBI CLEARANCE SUBMITTED"/>
    <d v="2025-02-19T00:00:00"/>
    <d v="2024-02-19T00:00:00"/>
    <s v="N/A"/>
    <s v="N/A"/>
    <s v="NEGATIVE"/>
    <m/>
    <m/>
    <s v="COMPLETE"/>
    <s v="FIT TO WORK"/>
    <s v="INCOMPLETE"/>
    <s v="SCHOOL"/>
    <d v="2024-02-29T00:00:00"/>
    <d v="2024-03-05T00:00:00"/>
    <s v="CIBI"/>
    <s v="PERSONAL RECORD"/>
    <m/>
    <n v="246818289"/>
    <s v="MDR"/>
    <m/>
    <n v="32005679051"/>
    <s v="MDF"/>
    <m/>
    <n v="121299888169"/>
    <s v="ID"/>
    <m/>
    <n v="390527962"/>
    <s v="N/A"/>
    <s v="N/A"/>
    <s v="N/A"/>
    <s v="YES"/>
    <d v="2021-09-27T00:00:00"/>
    <d v="2021-10-18T00:00:00"/>
    <s v="YES"/>
    <s v="PHILHEALTH ID"/>
    <s v="TIN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1"/>
    <s v="ESGUERRA"/>
    <s v="NICOLE"/>
    <s v="PASAMONTE"/>
    <d v="2005-05-27T00:00:00"/>
    <n v="9109216025"/>
    <s v="nicoleesguerra05@gmail.com"/>
    <s v="YES"/>
    <s v="ORIGINAL NBI CLEARANCE SUBMITTED"/>
    <d v="2025-01-29T00:00:00"/>
    <d v="2024-02-08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250738407"/>
    <s v="MDR"/>
    <m/>
    <n v="70262745153"/>
    <s v="MDF"/>
    <m/>
    <n v="121336583923"/>
    <s v="FOR MANUAL REGISTRATION"/>
    <m/>
    <s v="FOR MANUAL REGISTRATION"/>
    <s v="YES"/>
    <s v="YES"/>
    <s v="N/A"/>
    <s v="YES"/>
    <d v="2021-11-10T00:00:00"/>
    <d v="2021-12-07T00:00:00"/>
    <s v="YES"/>
    <s v="NBI"/>
    <s v="BARANGAY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2"/>
    <s v="FRANCISCO"/>
    <s v="LEVI"/>
    <s v="DOMINGO"/>
    <d v="2000-12-06T00:00:00"/>
    <n v="9770772594"/>
    <s v="francisco.levidx@gmail.com"/>
    <s v="YES"/>
    <s v="ORIGINAL NBI CLEARANCE SUBMITTED"/>
    <d v="2025-02-14T00:00:00"/>
    <d v="2024-02-26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088416"/>
    <s v="ID"/>
    <m/>
    <n v="212515165069"/>
    <s v="MDF"/>
    <m/>
    <n v="121336417032"/>
    <s v="FOR MANUAL REGISTRATION"/>
    <m/>
    <s v="FOR MANUAL REGISTRATION"/>
    <s v="YES"/>
    <s v="YES"/>
    <s v="N/A"/>
    <s v="N/A"/>
    <s v="N/A"/>
    <s v="N/A"/>
    <s v="YES"/>
    <s v="PHILHEALTH ID"/>
    <s v="NATIONAL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3"/>
    <s v="GOMEZ"/>
    <s v="APRILLE JOY"/>
    <s v="ESTIGOY"/>
    <d v="1994-04-08T00:00:00"/>
    <n v="9090530327"/>
    <s v="aprillejoyg0mez08@gmail.com"/>
    <s v="YES"/>
    <s v="ORIGINAL NBI CLEARANCE SUBMITTED"/>
    <d v="2025-02-28T00:00:00"/>
    <d v="2024-03-11T00:00:00"/>
    <s v="N/A"/>
    <s v="N/A"/>
    <s v="NEGATIVE"/>
    <m/>
    <m/>
    <s v="COMPLETE"/>
    <s v="FIT TO WORK"/>
    <s v="COMPLETE"/>
    <s v="FINAL REPORT"/>
    <d v="2024-02-29T00:00:00"/>
    <d v="2024-03-05T00:00:00"/>
    <s v="CIBI"/>
    <s v="R1A"/>
    <m/>
    <s v="02-3954807-4"/>
    <s v="MDR"/>
    <m/>
    <n v="10521094791"/>
    <s v="MDF"/>
    <m/>
    <n v="121178405779"/>
    <s v="ID"/>
    <m/>
    <n v="336045672"/>
    <m/>
    <m/>
    <s v="N/A"/>
    <s v="N/A"/>
    <s v="N/A"/>
    <s v="N/A"/>
    <s v="YES"/>
    <s v="NATIONAL ID"/>
    <s v="TIN ID"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4"/>
    <s v="GONDONG"/>
    <s v="JOHN ALBERT"/>
    <s v="FABRICANTE"/>
    <d v="1998-03-05T00:00:00"/>
    <n v="9604596717"/>
    <s v="gondong.albert44@gmail.com"/>
    <s v="YES"/>
    <s v="ORIGINAL NBI CLEARANCE SUBMITTED"/>
    <d v="2025-02-26T00:00:00"/>
    <d v="2024-02-26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3458652052"/>
    <s v="ID"/>
    <m/>
    <n v="30259431618"/>
    <s v="MDF"/>
    <m/>
    <n v="121168190449"/>
    <s v="ID"/>
    <m/>
    <n v="328430182"/>
    <s v="N/A"/>
    <s v="N/A"/>
    <s v="N/A"/>
    <s v="N/A"/>
    <s v="N/A"/>
    <s v="N/A"/>
    <s v="YES"/>
    <s v="TIN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5"/>
    <s v="JELLEY"/>
    <s v="TRICIA ANN"/>
    <s v="RACAZA"/>
    <d v="2005-06-03T00:00:00"/>
    <n v="9669876900"/>
    <s v="jllyschoolemail.gmail.com"/>
    <s v="YES"/>
    <s v="ORIGINAL NBI CLEARANCE SUBMITTED"/>
    <d v="2025-01-17T00:00:00"/>
    <d v="2024-01-17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784529"/>
    <s v="ID"/>
    <m/>
    <n v="70262709238"/>
    <s v="MDF"/>
    <m/>
    <n v="1213352218986"/>
    <s v="FOR MANUAL REGISTRATION"/>
    <m/>
    <s v="FOR MANUAL REGISTRATION"/>
    <m/>
    <m/>
    <s v="N/A"/>
    <s v="YES"/>
    <d v="2021-11-10T00:00:00"/>
    <d v="2021-12-02T00:00:00"/>
    <s v="YES"/>
    <s v="DRIVER'S  LICENSE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6"/>
    <s v="LAGAYAN"/>
    <s v="JHERALENE"/>
    <s v="DUMRIQUE"/>
    <d v="2001-01-18T00:00:00"/>
    <n v="9469167805"/>
    <s v="jheralenelagayan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878053"/>
    <s v="ID"/>
    <m/>
    <n v="72536386972"/>
    <s v="MDF "/>
    <m/>
    <n v="121336431167"/>
    <s v="FOR MANUAL REGISTRATION"/>
    <m/>
    <s v="FOR MANUAL REGISTRATION"/>
    <s v="YES"/>
    <s v="YES"/>
    <s v="N/A"/>
    <s v="YES"/>
    <d v="2021-10-14T00:00:00"/>
    <d v="2021-11-04T00:00:00"/>
    <s v="YES"/>
    <s v="POSTAL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7"/>
    <s v="NAGUIT"/>
    <s v="ALECIA"/>
    <s v="MIRANDA"/>
    <d v="2004-01-08T00:00:00"/>
    <n v="9604126762"/>
    <s v="alecia.naguit@gmail.com"/>
    <s v="YES"/>
    <s v="ORIGINAL NBI CLEARANCE SUBMITTED"/>
    <d v="2025-02-27T00:00:00"/>
    <d v="2024-02-27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50945847"/>
    <s v="ID"/>
    <m/>
    <n v="72539877365"/>
    <s v="MDF"/>
    <m/>
    <n v="121337093275"/>
    <s v="FOR MANUAL REGISTRATION"/>
    <m/>
    <s v="FOR MANUAL REGISTRATION"/>
    <s v="YES"/>
    <s v="YES"/>
    <s v="N/A"/>
    <s v="N/A"/>
    <s v="N/A"/>
    <s v="N/A"/>
    <s v="YES"/>
    <s v="PHILHEALTH ID"/>
    <s v="BARANGAY ID"/>
    <s v="YES"/>
    <s v="N/A"/>
    <s v="YES 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8"/>
    <s v="OCCIDENTAL"/>
    <s v="GRACE"/>
    <s v="VILLANUEVA"/>
    <d v="1999-07-27T00:00:00"/>
    <n v="9465558155"/>
    <s v="graceoccidental43@gmail.com"/>
    <s v="YES"/>
    <s v="ORIGINAL NBI CLEARANCE SUBMITTED"/>
    <d v="2024-09-15T00:00:00"/>
    <d v="2023-09-15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131596865"/>
    <s v="MDR"/>
    <m/>
    <n v="102032241406"/>
    <s v="MDF"/>
    <m/>
    <n v="121328124402"/>
    <s v="DIGITAL ID "/>
    <m/>
    <n v="646372703"/>
    <s v="N/A"/>
    <s v="N/A"/>
    <s v="N/A"/>
    <s v="N/A"/>
    <s v="N/A"/>
    <s v="N/A"/>
    <s v="YES"/>
    <s v="NATIONAL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19"/>
    <s v="ORDOÑA"/>
    <s v="SAMUEL JOHN"/>
    <s v="LIBATIQUE"/>
    <d v="2003-09-09T00:00:00"/>
    <n v="9693094731"/>
    <s v="samueljohnordona@gmail.com"/>
    <s v="YES"/>
    <s v="ORIGINAL NBI CLEARANCE SUBMITTED"/>
    <d v="2025-02-15T00:00:00"/>
    <d v="2024-02-29T00:00:00"/>
    <s v="N/A"/>
    <s v="N/A"/>
    <s v="NEGATIVE"/>
    <m/>
    <m/>
    <s v="COMPLETE"/>
    <s v="FIT TO WORK"/>
    <s v="COMPLETE"/>
    <s v="FINAL REPORT"/>
    <d v="2024-02-29T00:00:00"/>
    <d v="2024-03-05T00:00:00"/>
    <s v="CIBI"/>
    <s v="PERSONAL RECORD"/>
    <m/>
    <n v="248353218"/>
    <s v="ID"/>
    <m/>
    <n v="70262541507"/>
    <s v="MDF"/>
    <m/>
    <n v="121330651597"/>
    <s v="FOR MANUAL REGISTRATION"/>
    <m/>
    <s v="FOR MANUAL REGISTRATION"/>
    <s v="N/A"/>
    <s v="N/A"/>
    <s v="N/A"/>
    <s v="N/A"/>
    <s v="N/A"/>
    <s v="N/A"/>
    <s v="YES"/>
    <s v="BARANGAY ID"/>
    <s v="PHILHEALTH ID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20"/>
    <s v="PATRICIO"/>
    <s v="EUGENE LEVY"/>
    <s v="VILLASEÑOR"/>
    <d v="1994-05-20T00:00:00"/>
    <n v="9610173924"/>
    <s v="levy.patricio20@gmail.com"/>
    <s v="YES"/>
    <s v="ORIGINAL NBI CLEARANCE SUBMITTED"/>
    <d v="2025-01-29T00:00:00"/>
    <d v="2024-01-29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250873045"/>
    <s v="MDR"/>
    <m/>
    <n v="210259432310"/>
    <s v="MDF"/>
    <m/>
    <n v="121300004518"/>
    <s v="ID"/>
    <m/>
    <n v="310017457"/>
    <s v="N/A"/>
    <s v="N/A"/>
    <s v="N/A"/>
    <s v="YES"/>
    <d v="2021-10-22T00:00:00"/>
    <d v="2021-11-12T00:00:00"/>
    <s v="YES"/>
    <s v="PASSPORT"/>
    <s v="NBI"/>
    <s v="YES"/>
    <s v="N/A"/>
    <s v="N/A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21"/>
    <s v="PILAPIL JR."/>
    <s v="EDWIN"/>
    <s v="LARANANG"/>
    <d v="1995-12-19T00:00:00"/>
    <n v="9195522972"/>
    <s v="edwinpilapiljr19@gmail.com"/>
    <s v="YES"/>
    <s v="ORIGINAL NBI CLEARANCE SUBMITTED"/>
    <d v="2025-02-15T00:00:00"/>
    <d v="2024-02-27T00:00:00"/>
    <s v="N/A"/>
    <s v="N/A"/>
    <s v="NEGATIVE"/>
    <m/>
    <m/>
    <s v="COMPLETE"/>
    <s v="FIT TO WORK"/>
    <s v="COMPLETE"/>
    <s v="FINAL REPORT"/>
    <d v="2024-02-29T00:00:00"/>
    <d v="2024-03-05T00:00:00"/>
    <s v="CIBI"/>
    <s v="E-FORM"/>
    <m/>
    <n v="237570730"/>
    <s v="MDR"/>
    <m/>
    <n v="70257098115"/>
    <s v="MDF"/>
    <m/>
    <n v="121132865194"/>
    <s v="VERIFICATION SLIP"/>
    <m/>
    <n v="365829824"/>
    <s v="N/A"/>
    <s v="N/A"/>
    <s v="N/A"/>
    <s v="N/A"/>
    <s v="N/A"/>
    <s v="N/A"/>
    <s v="YES"/>
    <s v="UMID ID"/>
    <s v="PASSPORT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22"/>
    <s v="RICAFORT"/>
    <s v="JASFER"/>
    <s v="FLORES"/>
    <d v="1999-04-26T00:00:00"/>
    <n v="9935503428"/>
    <s v="jasferricafort@gmail.com"/>
    <s v="YES"/>
    <s v="ORIGINAL NBI CLEARANCE SUBMITTED"/>
    <d v="2024-10-13T00:00:00"/>
    <d v="2024-10-13T00:00:00"/>
    <s v="N/A"/>
    <s v="N/A"/>
    <s v="NEGATIVE"/>
    <m/>
    <m/>
    <s v="COMPLETE"/>
    <s v="FIT TO WORK"/>
    <s v="COMPLETE"/>
    <s v="FINAL REPORT"/>
    <d v="2024-02-29T00:00:00"/>
    <d v="2024-03-05T00:00:00"/>
    <s v="CIBI"/>
    <s v="E - FORM"/>
    <m/>
    <n v="245685798"/>
    <s v="ID"/>
    <m/>
    <n v="70259827173"/>
    <s v="MDF"/>
    <m/>
    <n v="121250726034"/>
    <s v="ID"/>
    <m/>
    <n v="752586496"/>
    <s v="N/A"/>
    <s v="N/A"/>
    <s v="N/A"/>
    <s v="N/A"/>
    <s v="N/A"/>
    <s v="N/A"/>
    <s v="YES"/>
    <s v="PHILHEALTH ID"/>
    <s v="TIN ID"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23"/>
    <s v="TAÑEDO"/>
    <s v="MARIE ANTONETTE"/>
    <s v="ESCOVIDAL"/>
    <d v="1997-07-26T00:00:00"/>
    <n v="9461789568"/>
    <s v="itsmariemae26@gmail.com"/>
    <s v="YES"/>
    <s v="ORIGINAL NBI CLEARANCE SUBMITTED"/>
    <d v="2025-02-23T00:00:00"/>
    <d v="2024-02-23T00:00:00"/>
    <s v="N/A"/>
    <s v="N/A"/>
    <s v="NEGATIVE"/>
    <m/>
    <m/>
    <s v="COMPLETE"/>
    <s v="FIT TO WORK"/>
    <s v="COMPLETE"/>
    <s v="FINAL REPORT"/>
    <d v="2024-02-29T00:00:00"/>
    <d v="2024-03-05T00:00:00"/>
    <s v="CIBI"/>
    <s v="SS NUMBER SLIP"/>
    <m/>
    <n v="3475360699"/>
    <s v="MDR"/>
    <m/>
    <n v="70257785023"/>
    <s v="MIDVALIDATION"/>
    <m/>
    <n v="121168913236"/>
    <s v="ID"/>
    <m/>
    <n v="749820835"/>
    <s v="N/A"/>
    <s v="N/A"/>
    <s v="N/A"/>
    <s v="N/A"/>
    <s v="N/A"/>
    <s v="N/A"/>
    <s v="YES"/>
    <s v="POSTAL ID"/>
    <s v="NATIONAL ID"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6"/>
    <x v="7"/>
    <d v="2024-03-28T00:00:00"/>
    <n v="214"/>
    <s v=""/>
    <s v="MARIA PLATON"/>
    <n v="1"/>
    <s v="Feb"/>
    <s v="CLARK - VXP0007"/>
    <x v="0"/>
    <s v="ACCOUNT ASSOCIATE"/>
    <s v="CLARK"/>
    <x v="8"/>
    <s v="COMCAST REPAIR VOICE"/>
    <d v="2024-02-29T00:00:00"/>
    <n v="4264024"/>
    <s v="VALEÑA"/>
    <s v="MYRNA"/>
    <s v="CARIÑO"/>
    <d v="1967-04-13T00:00:00"/>
    <n v="9993153499"/>
    <s v="mhai13valena@gmail.com"/>
    <s v="YES"/>
    <s v="ORIGINAL NBI CLEARANCE SUBMITTED"/>
    <d v="2024-05-31T00:00:00"/>
    <d v="2023-06-21T00:00:00"/>
    <s v="N/A"/>
    <s v="N/A"/>
    <s v="NEGATIVE"/>
    <m/>
    <m/>
    <s v="COMPLETE"/>
    <s v="FIT TO WORK"/>
    <s v="COMPLETE"/>
    <s v="FINAL REPORT"/>
    <d v="2024-02-29T00:00:00"/>
    <d v="2024-03-05T00:00:00"/>
    <s v="CIBI"/>
    <s v="ONLINE STATIC"/>
    <m/>
    <n v="381324295"/>
    <s v="MDR"/>
    <m/>
    <n v="190504015487"/>
    <s v="ID"/>
    <m/>
    <n v="121013666455"/>
    <s v="ID"/>
    <m/>
    <n v="158986798"/>
    <s v="N/A"/>
    <s v="N/A"/>
    <s v="N/A"/>
    <s v="YES"/>
    <d v="2021-08-16T00:00:00"/>
    <d v="2021-09-14T00:00:00"/>
    <s v="YES"/>
    <s v="TIN ID"/>
    <s v="PAG-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ACT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1"/>
    <s v="ABAD"/>
    <s v="PATRICK"/>
    <s v="MIRANDA"/>
    <d v="1991-10-16T00:00:00"/>
    <n v="9287517785"/>
    <s v="abadpatrickm@gmail.com"/>
    <s v="YES"/>
    <s v="ORIGINAL NBI CLEARANCE SUBMITTED"/>
    <d v="2025-02-26T00:00:00"/>
    <d v="2024-03-12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3T00:00:00"/>
    <s v="CIBI"/>
    <s v="ONLINE STATIC"/>
    <m/>
    <n v="3440291890"/>
    <s v="MDR"/>
    <m/>
    <n v="10521577539"/>
    <s v="MDF"/>
    <m/>
    <n v="121175827443"/>
    <s v="ID"/>
    <m/>
    <n v="722511073"/>
    <s v="N/A"/>
    <s v="N/A"/>
    <s v="N/A"/>
    <s v="N/A"/>
    <s v="N/A"/>
    <s v="N/A"/>
    <s v="YES"/>
    <s v="PASSPORT"/>
    <s v="POSTAL ID"/>
    <s v="YES"/>
    <s v="N/A"/>
    <s v="YES"/>
    <s v="N/A"/>
    <s v="N/A"/>
    <m/>
    <m/>
    <m/>
    <m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2"/>
    <s v="ANTONIO"/>
    <s v="RUSSELL JAN"/>
    <s v="MAGLALANG"/>
    <d v="1989-04-29T00:00:00"/>
    <n v="9262664822"/>
    <s v="rjan29.antonio@gmail.com"/>
    <s v="YES"/>
    <s v="ORIGINAL NBI CLEARANCE SUBMITTED"/>
    <d v="2025-01-25T00:00:00"/>
    <d v="2024-02-12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26T00:00:00"/>
    <s v="CIBI"/>
    <s v="ONLINE STATIC"/>
    <m/>
    <n v="227473261"/>
    <s v="ID"/>
    <m/>
    <n v="30508626483"/>
    <s v="ID"/>
    <m/>
    <n v="121082127697"/>
    <s v="2316 FORM"/>
    <m/>
    <n v="288759650"/>
    <s v="N/A"/>
    <s v="N/A"/>
    <s v="N/A"/>
    <s v="YES"/>
    <d v="2021-10-06T00:00:00"/>
    <d v="2021-11-03T00:00:00"/>
    <s v="YES"/>
    <s v="DRIVER'S L"/>
    <s v="PAGIBIG ID"/>
    <s v="N/A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3"/>
    <s v="BACOMO"/>
    <s v="FENNY LAINE"/>
    <s v="BONDOC"/>
    <d v="1983-03-29T00:00:00"/>
    <n v="9758818223"/>
    <s v="bfennylaine@yahoo.com"/>
    <s v="YES"/>
    <s v="ORIGINAL NBI CLEARANCE SUBMITTED"/>
    <d v="2025-02-23T00:00:00"/>
    <d v="2024-03-11T00:00:00"/>
    <s v="N/A"/>
    <s v="N/A"/>
    <s v="NEGATIVE"/>
    <d v="2024-02-23T00:00:00"/>
    <d v="2024-02-23T00:00:00"/>
    <s v="COMPLETE"/>
    <s v="FIT TO WORK"/>
    <s v="CLOSED"/>
    <s v="SCHOOL"/>
    <d v="2024-03-07T00:00:00"/>
    <d v="2024-04-02T00:00:00"/>
    <s v="CIBI"/>
    <s v="SS NUMBER SLIP"/>
    <m/>
    <n v="219841694"/>
    <s v="MDR"/>
    <m/>
    <n v="212510247253"/>
    <s v="MDF"/>
    <m/>
    <n v="121119646799"/>
    <s v="1901 FORM"/>
    <m/>
    <n v="453483906"/>
    <s v="N/A"/>
    <s v="N/A"/>
    <s v="N/A"/>
    <s v="N/A"/>
    <s v="N/A"/>
    <s v="N/A"/>
    <s v="YES"/>
    <s v="NATIONAL ID"/>
    <s v="PASSPORT"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4"/>
    <s v="BAMBA"/>
    <s v="KETH IVAN"/>
    <s v="ACERON"/>
    <d v="1999-12-09T00:00:00"/>
    <n v="9153966519"/>
    <s v="bambaivankeith@gmail.com"/>
    <s v="YES"/>
    <s v="ORIGINAL NBI CLEARANCE SUBMITTED"/>
    <d v="2024-07-05T00:00:00"/>
    <d v="2023-07-05T00:00:00"/>
    <s v="N/A"/>
    <s v="N/A"/>
    <s v="NEGATIVE"/>
    <d v="2024-03-04T00:00:00"/>
    <d v="2024-03-04T00:00:00"/>
    <s v="COMPLETE"/>
    <s v="FIT TO WORK"/>
    <s v="COMPLETE"/>
    <s v="FINAL REPORT"/>
    <d v="2024-03-07T00:00:00"/>
    <d v="2024-04-02T00:00:00"/>
    <s v="CIBI"/>
    <s v="E - FORM"/>
    <m/>
    <n v="3463170189"/>
    <s v="MDR"/>
    <m/>
    <n v="70258132678"/>
    <s v="MDF"/>
    <m/>
    <n v="121184343479"/>
    <s v="2316 FORM "/>
    <m/>
    <n v="332788711"/>
    <s v="N/A"/>
    <s v="N/A"/>
    <s v="N/A"/>
    <s v="N/A"/>
    <s v="N/A"/>
    <s v="N/A"/>
    <s v="YES"/>
    <s v="NBI"/>
    <s v="BARANGAY 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5"/>
    <s v="BATAC"/>
    <s v="AARON"/>
    <s v="LLONA"/>
    <d v="2003-12-12T00:00:00"/>
    <n v="9274332771"/>
    <s v="TyrannicalSadist@gmail.com"/>
    <s v="YES"/>
    <s v="ORIGINAL NBI CLEARANCE SUBMITTED"/>
    <d v="2025-02-05T00:00:00"/>
    <d v="2024-02-05T00:00:00"/>
    <s v="N/A"/>
    <s v="N/A"/>
    <s v="NEGATIVE"/>
    <d v="2024-01-13T00:00:00"/>
    <d v="2024-01-13T00:00:00"/>
    <s v="COMPLETE"/>
    <s v="FIT TO WORK"/>
    <s v="COMPLETE"/>
    <s v="FINAL REPORT"/>
    <d v="2024-03-07T00:00:00"/>
    <d v="2024-04-02T00:00:00"/>
    <s v="CIBI"/>
    <s v="PERSONAL RECORD "/>
    <m/>
    <n v="248202848"/>
    <s v="ID"/>
    <m/>
    <n v="70261986203"/>
    <s v="MDF"/>
    <m/>
    <n v="121312567648"/>
    <s v="FOR MANUAL REGISTRATION"/>
    <m/>
    <s v="FOR MANUAL REGISTRATION"/>
    <s v="YES"/>
    <s v="YES"/>
    <s v="N/A"/>
    <s v="N/A"/>
    <s v="N/A"/>
    <s v="N/A"/>
    <s v="YES"/>
    <s v="POSTAL ID"/>
    <s v="NATIONAL ID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6"/>
    <s v="BESMONTE"/>
    <s v="TEREY JOY"/>
    <s v="DELA CRUZ"/>
    <d v="1991-02-02T00:00:00"/>
    <n v="9061844658"/>
    <s v="besmontetj@gmail.com"/>
    <s v="YES"/>
    <s v="ORIGINAL NBI CLEARANCE SUBMITTED"/>
    <d v="2025-02-20T00:00:00"/>
    <d v="2024-03-04T00:00:00"/>
    <s v="N/A"/>
    <s v="N/A"/>
    <s v="NEGATIVE"/>
    <d v="2024-02-20T00:00:00"/>
    <d v="2024-02-20T00:00:00"/>
    <s v="COMPLETE"/>
    <s v="FIT TO WORK"/>
    <s v="CLOSED"/>
    <s v="SCHOOL"/>
    <d v="2024-03-07T00:00:00"/>
    <d v="2024-04-02T00:00:00"/>
    <s v="CIBI"/>
    <s v="ACKNOWLEDGEMENT STUB"/>
    <m/>
    <n v="235024026"/>
    <s v="MDR"/>
    <m/>
    <n v="80513298386"/>
    <s v="TRANSACTION CARD"/>
    <m/>
    <n v="121096708352"/>
    <s v="1905 FORM"/>
    <m/>
    <n v="440953469"/>
    <s v="N/A"/>
    <s v="N/A"/>
    <s v="N/A"/>
    <s v="N/A"/>
    <s v="N/A"/>
    <s v="N/A"/>
    <s v="YES"/>
    <s v="PASSPORT"/>
    <s v="UMID"/>
    <s v="YES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7"/>
    <s v="CELIS"/>
    <s v="LAIKA LUIS"/>
    <s v="-"/>
    <d v="2004-03-22T00:00:00"/>
    <n v="9062048233"/>
    <s v="laika.luiscelis22@gmail.com"/>
    <s v="YES"/>
    <s v="ORIGINAL NBI CLEARANCE SUBMITTED"/>
    <d v="2024-06-21T00:00:00"/>
    <d v="2023-06-21T00:00:00"/>
    <s v="N/A"/>
    <s v="N/A"/>
    <s v="NEGATIVE"/>
    <d v="2024-03-01T00:00:00"/>
    <d v="2024-03-01T00:00:00"/>
    <s v="COMPLETE"/>
    <s v="FIT TO WORK"/>
    <s v="CLOSED"/>
    <s v="EMPLOYMENT"/>
    <d v="2024-03-07T00:00:00"/>
    <d v="2024-04-02T00:00:00"/>
    <s v="CIBI"/>
    <s v="PERSONAL RECORD "/>
    <m/>
    <n v="251127020"/>
    <s v="ID"/>
    <m/>
    <n v="70262813663"/>
    <s v="MDF"/>
    <m/>
    <n v="121338452383"/>
    <s v="ORUS REGISTRATION"/>
    <s v="DONE ORUS REGISTRATION 03/19"/>
    <s v="646 -667 -020"/>
    <s v="YES"/>
    <s v="YES"/>
    <s v="N/A"/>
    <s v="N/A"/>
    <s v="N/A"/>
    <s v="N/A"/>
    <s v="YES"/>
    <s v="PASSPORT"/>
    <s v="STUDENT DRIVER'L"/>
    <s v="N/A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8"/>
    <s v="DE TABLAN"/>
    <s v="VERGEL"/>
    <s v="SANTOS"/>
    <d v="1999-10-05T00:00:00"/>
    <n v="9914087929"/>
    <s v="Vvergel.detablan99@fiserv.com"/>
    <s v="YES"/>
    <s v="ORIGINAL NBI CLEARANCE SUBMITTED"/>
    <d v="2025-02-21T00:00:00"/>
    <d v="2024-02-21T00:00:00"/>
    <s v="N/A"/>
    <s v="N/A"/>
    <s v="NEGATIVE"/>
    <d v="2024-02-16T00:00:00"/>
    <d v="2024-02-16T00:00:00"/>
    <s v="COMPLETE"/>
    <s v="FIT TO WORK"/>
    <s v="CLOSED"/>
    <s v="SCHOOL"/>
    <d v="2024-03-07T00:00:00"/>
    <d v="2024-04-02T00:00:00"/>
    <s v="CIBI"/>
    <s v="ONLINE STATIC"/>
    <m/>
    <n v="3504868952"/>
    <s v="ID"/>
    <m/>
    <n v="30264569652"/>
    <s v="ID"/>
    <m/>
    <n v="121282602331"/>
    <n v="2316"/>
    <m/>
    <n v="615563574"/>
    <s v="N/A"/>
    <s v="N/A"/>
    <s v="N/A"/>
    <s v="YES"/>
    <d v="2021-11-19T00:00:00"/>
    <d v="2021-12-12T00:00:00"/>
    <s v="YES"/>
    <s v="PAGIBIG ID"/>
    <s v="PHIC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69"/>
    <s v="FRANCISCO JR."/>
    <s v="BYRON"/>
    <s v="ANCHETA"/>
    <d v="1982-12-13T00:00:00"/>
    <n v="9914598118"/>
    <s v="BYRONFRANCISCOJR@GMAIL.COM"/>
    <s v="YES"/>
    <s v="ORIGINAL NBI CLEARANCE SUBMITTED"/>
    <d v="2025-03-04T00:00:00"/>
    <d v="2024-03-19T00:00:00"/>
    <s v="N/A"/>
    <s v="N/A"/>
    <s v="NEGATIVE"/>
    <d v="2024-03-06T00:00:00"/>
    <d v="2024-03-06T00:00:00"/>
    <s v="COMPLETE"/>
    <s v="FIT TO WORK"/>
    <s v="COMPLETE"/>
    <s v="FINAL REPORT"/>
    <d v="2024-03-07T00:00:00"/>
    <d v="2024-03-13T00:00:00"/>
    <s v="CIBI"/>
    <s v="ONLINE STATIC"/>
    <m/>
    <n v="220285582"/>
    <s v="MDR"/>
    <m/>
    <n v="70509352872"/>
    <s v="ID"/>
    <m/>
    <n v="140000192282"/>
    <s v="ID"/>
    <m/>
    <n v="221379063"/>
    <s v="N/A"/>
    <s v="N/A"/>
    <s v="N/A"/>
    <s v="YES"/>
    <d v="2021-06-20T00:00:00"/>
    <d v="2021-07-19T00:00:00"/>
    <s v="YES"/>
    <s v="DRIVER'S L"/>
    <s v="TIN ID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0"/>
    <s v="HABER"/>
    <s v="GABRIEL ANGEL"/>
    <s v="DIMALANTA"/>
    <d v="2002-03-11T00:00:00"/>
    <n v="9297665344"/>
    <s v="habergabriel1999@gmail.com"/>
    <s v="YES"/>
    <s v="ORIGINAL NBI CLEARANCE SUBMITTED"/>
    <d v="2025-03-08T00:00:00"/>
    <d v="2024-03-26T00:00:00"/>
    <m/>
    <m/>
    <s v="NEGATIVE"/>
    <d v="2024-03-05T00:00:00"/>
    <d v="2024-03-05T00:00:00"/>
    <s v="COMPLETE"/>
    <s v="FIT TO WORK"/>
    <s v="CLOSED"/>
    <s v="SCHOOL"/>
    <d v="2024-03-07T00:00:00"/>
    <d v="2024-04-01T00:00:00"/>
    <s v="CIBI"/>
    <s v="SS NUMBER SLIP"/>
    <m/>
    <n v="250916038"/>
    <s v="ID"/>
    <m/>
    <n v="70262834199"/>
    <s v="MDF"/>
    <m/>
    <n v="121336859301"/>
    <s v="ORUS REGISTRATION"/>
    <m/>
    <n v="647376353"/>
    <m/>
    <m/>
    <s v="N/A"/>
    <s v="N/A"/>
    <s v="N/A"/>
    <s v="N/A"/>
    <s v="YES"/>
    <s v="BARANGAY ID"/>
    <s v="DRIVER'S L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1"/>
    <s v="LOCMAYON"/>
    <s v="DIOMAR"/>
    <s v="PULVINAR"/>
    <d v="2003-05-22T00:00:00"/>
    <n v="9619269743"/>
    <s v="diomarlocmayon@gmail.com"/>
    <s v="YES"/>
    <s v="ORIGINAL NBI CLEARANCE SUBMITTED"/>
    <d v="2025-02-15T00:00:00"/>
    <d v="2024-02-15T00:00:00"/>
    <s v="N/A"/>
    <s v="N/A"/>
    <s v="NEGATIVE"/>
    <d v="2024-02-08T00:00:00"/>
    <d v="2024-02-08T00:00:00"/>
    <s v="COMPLETE"/>
    <s v="FIT TO WORK"/>
    <s v="COMPLETE"/>
    <s v="FINAL REPORT"/>
    <d v="2024-03-07T00:00:00"/>
    <d v="2024-03-13T00:00:00"/>
    <s v="CIBI"/>
    <s v="ONLINE STATIC"/>
    <m/>
    <n v="3508555711"/>
    <s v="ID"/>
    <m/>
    <n v="70260868908"/>
    <s v="MDF"/>
    <m/>
    <n v="121286099883"/>
    <s v="ID"/>
    <m/>
    <n v="399061754"/>
    <s v="N/A"/>
    <s v="N/A"/>
    <s v="N/A"/>
    <s v="N/A"/>
    <s v="N/A"/>
    <s v="N/A"/>
    <s v="YES"/>
    <s v="NATIONAL ID"/>
    <s v="NBI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2"/>
    <s v="LOPEZ"/>
    <s v="STEVEN JHON"/>
    <s v="DUNGCA"/>
    <d v="2001-12-21T00:00:00"/>
    <n v="9109117049"/>
    <s v="Stevenjhonlopez@gmail.com"/>
    <s v="YES"/>
    <s v="ORIGINAL NBI CLEARANCE SUBMITTED"/>
    <d v="2025-02-23T00:00:00"/>
    <d v="2024-03-01T00:00:00"/>
    <s v="N/A"/>
    <s v="N/A"/>
    <s v="NEGATIVE"/>
    <d v="2024-03-04T00:00:00"/>
    <d v="2024-03-04T00:00:00"/>
    <s v="COMPLETE"/>
    <s v="FIT TO WORK"/>
    <s v="COMPLETE"/>
    <s v="FINAL REPORT"/>
    <d v="2024-03-07T00:00:00"/>
    <d v="2024-04-08T00:00:00"/>
    <s v="CIBI"/>
    <s v="PERSONAL RECORD"/>
    <m/>
    <n v="250946927"/>
    <s v="MDR"/>
    <m/>
    <n v="72513371250"/>
    <s v="MDF"/>
    <m/>
    <n v="121337099011"/>
    <s v="1904 FORM"/>
    <m/>
    <n v="645366395"/>
    <s v="N/A"/>
    <s v="N/A"/>
    <s v="N/A"/>
    <s v="YES"/>
    <d v="2021-04-23T00:00:00"/>
    <d v="2021-05-25T00:00:00"/>
    <s v="YES"/>
    <s v="NATIONAL ID"/>
    <s v="PHIC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3"/>
    <s v="MASBANG"/>
    <s v="RAPHAEL PAULO"/>
    <s v="LAO"/>
    <d v="2001-12-20T00:00:00"/>
    <n v="9669814948"/>
    <s v="raphaelmasbang01@gmail.com"/>
    <s v="YES"/>
    <s v="ORIGINAL NBI CLEARANCE SUBMITTED"/>
    <d v="2025-03-07T00:00:00"/>
    <d v="2024-03-07T00:00:00"/>
    <s v="N/A"/>
    <s v="N/A"/>
    <s v="NEGATIVE"/>
    <d v="2024-02-29T00:00:00"/>
    <d v="2024-02-29T00:00:00"/>
    <s v="COMPLETE"/>
    <s v="FIT TO WORK"/>
    <s v="COMPLETE"/>
    <s v="FINAL REPORT"/>
    <d v="2024-03-07T00:00:00"/>
    <d v="2024-03-13T00:00:00"/>
    <s v="CIBI"/>
    <s v="PERSONAL RECORD"/>
    <m/>
    <n v="251010548"/>
    <s v="MDR"/>
    <m/>
    <n v="70262791457"/>
    <s v="MP2"/>
    <m/>
    <n v="121337413783"/>
    <s v="FOR MANUAL REGISTRATION"/>
    <m/>
    <s v="FOR MANUAL REGISTRATION"/>
    <s v="YES"/>
    <s v="YES"/>
    <s v="N/A"/>
    <s v="YES"/>
    <d v="2021-09-02T00:00:00"/>
    <d v="2021-10-02T00:00:00"/>
    <s v="YES"/>
    <s v="PASSPORT"/>
    <s v="DRIVER'S L"/>
    <m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4"/>
    <s v="PINEDA"/>
    <s v="FRANCIS"/>
    <s v="MUÑOZ"/>
    <d v="2001-11-16T00:00:00"/>
    <n v="9368645012"/>
    <s v="francismunozpineda@gmail.com"/>
    <s v="YES"/>
    <s v="ORIGINAL NBI CLEARANCE SUBMITTED"/>
    <d v="2025-02-27T00:00:00"/>
    <d v="2024-03-13T00:00:00"/>
    <s v="N/A"/>
    <s v="N/A"/>
    <s v="NEGATIVE"/>
    <d v="2024-02-24T00:00:00"/>
    <d v="2024-02-24T00:00:00"/>
    <s v="COMPLETE"/>
    <s v="FIT TO WORK"/>
    <s v="COMPLETE"/>
    <s v="FINAL REPORT"/>
    <d v="2024-03-07T00:00:00"/>
    <d v="2024-03-13T00:00:00"/>
    <s v="CIBI"/>
    <s v="SS NUMBER SLIP "/>
    <m/>
    <n v="250836419"/>
    <s v="ID"/>
    <m/>
    <n v="70262734801"/>
    <s v="MDF "/>
    <m/>
    <n v="121335753830"/>
    <s v="DIGITAL ID "/>
    <m/>
    <n v="643383774"/>
    <s v="YES"/>
    <s v="YES"/>
    <s v="N/A"/>
    <s v="YES"/>
    <d v="2021-10-18T00:00:00"/>
    <d v="2021-11-16T00:00:00"/>
    <s v="YES"/>
    <s v="PASSPORT"/>
    <s v="PHIC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5"/>
    <s v="PUNZALAN"/>
    <s v="MARK ALDRIENE"/>
    <s v="LAZARO"/>
    <d v="1999-10-28T00:00:00"/>
    <n v="9097338135"/>
    <s v="punzalanmark33@gmail.com"/>
    <s v="YES"/>
    <s v="ORIGINAL NBI CLEARANCE SUBMITTED"/>
    <d v="2025-03-07T00:00:00"/>
    <d v="2024-03-22T00:00:00"/>
    <s v="N/A"/>
    <s v="N/A"/>
    <s v="NEGATIVE"/>
    <d v="2024-03-07T00:00:00"/>
    <d v="2024-03-07T00:00:00"/>
    <s v="COMPLETE"/>
    <s v="FIT TO WORK"/>
    <s v="COMPLETE"/>
    <s v="FINAL REPORT"/>
    <d v="2024-03-07T00:00:00"/>
    <d v="2024-03-13T00:00:00"/>
    <s v="CIBI"/>
    <s v="VERIFICATION FORM "/>
    <m/>
    <n v="244936972"/>
    <s v="MDR"/>
    <m/>
    <n v="92521568366"/>
    <s v="MDF"/>
    <m/>
    <n v="121240915659"/>
    <s v="ORUS"/>
    <m/>
    <n v="640235989"/>
    <s v="N/A"/>
    <s v="N/A"/>
    <s v="N/A"/>
    <s v="N/A"/>
    <s v="N/A"/>
    <s v="N/A"/>
    <s v="YES"/>
    <s v="PHIC"/>
    <s v="DRIVER'S L"/>
    <s v="N/A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6"/>
    <s v="RACCA"/>
    <s v="ROCKY BOY"/>
    <s v="MATA"/>
    <d v="1987-07-09T00:00:00"/>
    <n v="9197443936"/>
    <s v="rockyboyracca@gmail.com"/>
    <s v="YES"/>
    <s v="ORIGINAL NBI CLEARANCE SUBMITTED"/>
    <d v="2025-02-28T00:00:00"/>
    <d v="2024-02-28T00:00:00"/>
    <s v="N/A"/>
    <s v="N/A"/>
    <s v="NEGATIVE"/>
    <d v="2024-02-28T00:00:00"/>
    <d v="2024-02-28T00:00:00"/>
    <s v="COMPLETE"/>
    <s v="FIT TO WORK"/>
    <s v="COMPLETE"/>
    <s v="FINAL REPORT"/>
    <d v="2024-03-07T00:00:00"/>
    <d v="2024-03-13T00:00:00"/>
    <s v="CIBI"/>
    <s v="ONLINE STATIC"/>
    <m/>
    <n v="3406509021"/>
    <s v="ID"/>
    <m/>
    <n v="10505114022"/>
    <s v="MDF"/>
    <m/>
    <n v="105002067862"/>
    <s v="ORUS"/>
    <m/>
    <n v="306666134"/>
    <s v="N/A"/>
    <s v="N/A"/>
    <s v="N/A"/>
    <s v="YES"/>
    <d v="2021-10-13T00:00:00"/>
    <d v="2021-11-17T00:00:00"/>
    <s v="YES"/>
    <s v="PASSPORT"/>
    <s v="UMID"/>
    <s v="YES"/>
    <s v="YES"/>
    <s v="YES"/>
    <s v="YES"/>
    <s v="YES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7"/>
    <s v="RAGASA"/>
    <s v="MICHAEL LANCE"/>
    <s v="ABANDO"/>
    <d v="2001-04-27T00:00:00"/>
    <n v="9162006768"/>
    <s v="michaellanceragasa@gmail.com"/>
    <s v="YES"/>
    <s v="ORIGINAL NBI CLEARANCE SUBMITTED"/>
    <d v="2024-07-11T00:00:00"/>
    <d v="2023-07-25T00:00:00"/>
    <s v="N/A"/>
    <s v="N/A"/>
    <s v="NEGATIVE"/>
    <d v="2024-02-12T00:00:00"/>
    <d v="2024-02-12T00:00:00"/>
    <s v="COMPLETE"/>
    <s v="FIT TO WORK"/>
    <s v="COMPLETE"/>
    <s v="FINAL REPORT"/>
    <d v="2024-03-07T00:00:00"/>
    <d v="2024-03-13T00:00:00"/>
    <s v="CIBI"/>
    <s v="PERSONAL RECORD"/>
    <m/>
    <n v="249324644"/>
    <s v="MDR / ID"/>
    <m/>
    <n v="70262310556"/>
    <s v="MDF"/>
    <m/>
    <n v="121322584600"/>
    <s v="FOR MANUAL REGISTRATION"/>
    <m/>
    <s v="FOR MANUAL REGISTRATION"/>
    <s v="YES"/>
    <s v="YES"/>
    <s v="N/A"/>
    <s v="YES"/>
    <d v="2023-09-08T00:00:00"/>
    <d v="2023-10-06T00:00:00"/>
    <s v="YES"/>
    <s v="NATIONAL ID"/>
    <s v="PHIC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8"/>
    <s v="SARMIENTO"/>
    <s v="LEILANI"/>
    <s v="NUGUID"/>
    <d v="1979-02-06T00:00:00"/>
    <n v="9823355587"/>
    <s v="lei28_sarmiento@yahoo.com"/>
    <s v="YES"/>
    <s v="ORIGINAL NBI CLEARANCE SUBMITTED"/>
    <d v="2025-02-22T00:00:00"/>
    <d v="2024-02-22T00:00:00"/>
    <s v="N/A"/>
    <s v="N/A"/>
    <s v="NEGATIVE"/>
    <d v="2024-03-02T00:00:00"/>
    <d v="2024-03-02T00:00:00"/>
    <s v="COMPLETE"/>
    <s v="FIT TO WORK"/>
    <s v="COMPLETE"/>
    <s v="FINAL REPORT"/>
    <d v="2024-03-07T00:00:00"/>
    <d v="2024-03-13T00:00:00"/>
    <s v="CIBI"/>
    <s v="ID"/>
    <m/>
    <n v="214694590"/>
    <s v="ID"/>
    <m/>
    <n v="70257383022"/>
    <s v="MP2"/>
    <m/>
    <n v="121336972349"/>
    <s v="ID"/>
    <m/>
    <n v="446822818"/>
    <s v="N/A"/>
    <s v="N/A"/>
    <s v="N/A"/>
    <s v="N/A"/>
    <s v="N/A"/>
    <s v="N/A"/>
    <s v="YES"/>
    <s v="UMID"/>
    <s v="TIN ID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79"/>
    <s v="SEBASTIAN"/>
    <s v="MAURICE AARON"/>
    <s v="LEMORINAS"/>
    <d v="2001-08-06T00:00:00"/>
    <n v="9913480658"/>
    <s v="learnwithmaurice@gmail.com"/>
    <s v="YES"/>
    <s v="ORIGINAL NBI CLEARANCE SUBMITTED"/>
    <d v="2024-11-20T00:00:00"/>
    <d v="2023-12-11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3T00:00:00"/>
    <s v="CIBI"/>
    <s v="PERSONAL RECORD"/>
    <m/>
    <n v="3503190676"/>
    <s v="ID"/>
    <m/>
    <n v="212502184080"/>
    <s v="MDF"/>
    <m/>
    <n v="121332341881"/>
    <s v="1902 FORM"/>
    <m/>
    <n v="628246444"/>
    <m/>
    <m/>
    <s v="N/A"/>
    <s v="N/A"/>
    <s v="N/A"/>
    <s v="N/A"/>
    <s v="YES"/>
    <s v="NBI"/>
    <s v="DRIVER'S L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80"/>
    <s v="SEMACIO"/>
    <s v="CLINT JAY"/>
    <s v="ALINGALAN"/>
    <d v="1999-07-31T00:00:00"/>
    <n v="9551770624"/>
    <s v="Clintsemacio9931@gmail.com"/>
    <s v="YES"/>
    <s v="ORIGINAL NBI CLEARANCE SUBMITTED"/>
    <d v="2025-03-21T00:00:00"/>
    <d v="2024-04-05T00:00:00"/>
    <s v="N/A"/>
    <s v="N/A"/>
    <s v="NEGATIVE"/>
    <d v="2024-03-01T00:00:00"/>
    <d v="2024-03-01T00:00:00"/>
    <s v="COMPLETE"/>
    <s v="FIT TO WORK"/>
    <s v="COMPLETE"/>
    <s v="FINAL REPORT"/>
    <d v="2024-03-07T00:00:00"/>
    <d v="2024-04-03T00:00:00"/>
    <s v="CIBI"/>
    <s v="PERSONAL RECORD"/>
    <m/>
    <n v="245614374"/>
    <s v="MDR"/>
    <m/>
    <n v="70259792655"/>
    <s v="MDF"/>
    <m/>
    <n v="121249682334"/>
    <s v="2316 FORM"/>
    <m/>
    <n v="731944378"/>
    <s v="N/A"/>
    <s v="N/A"/>
    <s v="N/A"/>
    <s v="N/A"/>
    <s v="N/A"/>
    <s v="N/A"/>
    <s v="YES"/>
    <s v="BARANGAY ID"/>
    <s v="PHIC"/>
    <s v="N/A"/>
    <s v="N/A"/>
    <s v="N/A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81"/>
    <s v="SIOS-E"/>
    <s v="GIL LARRIE ROSE"/>
    <s v="DIEZ"/>
    <d v="2004-06-24T00:00:00"/>
    <n v="9938984935"/>
    <s v="gilarriesioshe@gmail.com"/>
    <s v="YES"/>
    <s v="ORIGINAL NBI CLEARANCE SUBMITTED"/>
    <d v="2025-01-15T00:00:00"/>
    <d v="2024-01-15T00:00:00"/>
    <s v="N/A"/>
    <s v="N/A"/>
    <s v="NEGATIVE"/>
    <d v="2024-01-08T00:00:00"/>
    <d v="2024-01-08T00:00:00"/>
    <s v="COMPLETE"/>
    <s v="FIT TO WORK"/>
    <s v="COMPLETE"/>
    <s v="FINAL REPORT"/>
    <d v="2024-03-07T00:00:00"/>
    <d v="2024-03-13T00:00:00"/>
    <s v="CIBI"/>
    <s v="PERSONAL RECORD"/>
    <m/>
    <n v="248515001"/>
    <s v="ID"/>
    <m/>
    <n v="70261639783"/>
    <s v="MDF"/>
    <m/>
    <n v="121333906472"/>
    <s v="FOR MANUAL REGISTRATION"/>
    <m/>
    <s v="FOR MANUAL REGISTRATION"/>
    <s v="YES"/>
    <s v="YES"/>
    <s v="N/A"/>
    <s v="YES"/>
    <d v="2022-03-07T00:00:00"/>
    <d v="2022-03-29T00:00:00"/>
    <s v="YES"/>
    <s v="BARANGAY ID"/>
    <s v="PHIC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82"/>
    <s v="TENGCO"/>
    <s v="JOAN"/>
    <s v="SAMONTE"/>
    <d v="1991-02-17T00:00:00"/>
    <n v="9653450691"/>
    <s v="jtengco17@gmail.com"/>
    <s v="YES"/>
    <s v="ORIGINAL NBI CLEARANCE SUBMITTED"/>
    <d v="2024-12-05T00:00:00"/>
    <d v="2023-12-05T00:00:00"/>
    <s v="N/A"/>
    <s v="N/A"/>
    <s v="NEGATIVE"/>
    <d v="2024-02-27T00:00:00"/>
    <d v="2024-02-27T00:00:00"/>
    <s v="COMPLETE"/>
    <s v="FIT TO WORK"/>
    <s v="COMPLETE"/>
    <s v="FINAL REPORT"/>
    <d v="2024-03-07T00:00:00"/>
    <d v="2024-03-13T00:00:00"/>
    <s v="CIBI"/>
    <s v="ONLINE STATIC "/>
    <m/>
    <n v="3415800407"/>
    <s v="MDR"/>
    <m/>
    <n v="80512887701"/>
    <s v="MDF"/>
    <m/>
    <n v="121072420298"/>
    <s v="2316 FORM"/>
    <m/>
    <n v="312732237"/>
    <s v="N/A"/>
    <s v="N/A"/>
    <s v="N/A"/>
    <s v="YES"/>
    <d v="2021-09-07T00:00:00"/>
    <d v="2021-10-05T00:00:00"/>
    <s v="YES"/>
    <s v="NATIONAL ID"/>
    <s v="UM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83"/>
    <s v="VALEÑA"/>
    <s v="RONALD"/>
    <s v="BALATBAT"/>
    <d v="1999-10-30T00:00:00"/>
    <n v="9452754861"/>
    <s v="ronaldvalena3022@gmail.com"/>
    <s v="YES"/>
    <s v="ORIGINAL NBI CLEARANCE SUBMITTED"/>
    <d v="2024-12-13T00:00:00"/>
    <d v="2023-12-29T00:00:00"/>
    <s v="N/A"/>
    <s v="N/A"/>
    <s v="NEGATIVE"/>
    <d v="2024-01-25T00:00:00"/>
    <d v="2024-01-25T00:00:00"/>
    <s v="COMPLETE"/>
    <s v="FIT TO WORK"/>
    <s v="COMPLETE"/>
    <s v="FINAL REPORT"/>
    <d v="2024-03-07T00:00:00"/>
    <d v="2024-03-13T00:00:00"/>
    <s v="CIBI"/>
    <s v="ONLINE STATIC "/>
    <m/>
    <n v="3528866354"/>
    <s v="ID"/>
    <m/>
    <n v="32512894053"/>
    <s v="MDF"/>
    <m/>
    <n v="121332981987"/>
    <s v="FOR MANUAL REGISTRATION "/>
    <m/>
    <s v="FOR MANUAL REGISTRATION "/>
    <s v="YES"/>
    <s v="YES"/>
    <s v="N/A"/>
    <s v="YES"/>
    <d v="2021-05-25T00:00:00"/>
    <d v="2021-06-22T00:00:00"/>
    <s v="YES"/>
    <s v="PHIC"/>
    <s v="PASSPORT"/>
    <s v="YES"/>
    <s v="N/A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84"/>
    <s v="VENTURA II"/>
    <s v="ERNESTO"/>
    <s v="CAILANG"/>
    <d v="1984-07-31T00:00:00"/>
    <n v="9669676041"/>
    <s v="ernestvent@yahoo.com"/>
    <s v="YES"/>
    <s v="ORIGINAL NBI CLEARANCE SUBMITTED"/>
    <d v="2025-02-27T00:00:00"/>
    <d v="2024-03-13T00:00:00"/>
    <s v="N/A"/>
    <s v="N/A"/>
    <s v="NEGATIVE"/>
    <d v="2024-02-22T00:00:00"/>
    <d v="2024-02-22T00:00:00"/>
    <s v="COMPLETE"/>
    <s v="FIT TO WORK"/>
    <s v="COMPLETE"/>
    <s v="FINAL REPORT"/>
    <d v="2024-03-07T00:00:00"/>
    <d v="2024-04-01T00:00:00"/>
    <s v="CIBI"/>
    <s v="ONLINE STATIC"/>
    <m/>
    <n v="221486665"/>
    <s v="ID"/>
    <m/>
    <n v="7201111987"/>
    <s v="ID"/>
    <m/>
    <n v="121069430469"/>
    <s v="2316 FORM"/>
    <m/>
    <n v="425069579"/>
    <s v="N/A"/>
    <s v="N/A"/>
    <s v="N/A"/>
    <s v="N/A"/>
    <s v="N/A"/>
    <s v="N/A"/>
    <s v="YES"/>
    <s v="UMID"/>
    <s v="PAGIBIG ID"/>
    <s v="YES"/>
    <s v="YES"/>
    <s v="YES"/>
    <s v="N/A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Mar"/>
    <x v="7"/>
    <x v="8"/>
    <d v="2024-04-04T00:00:00"/>
    <n v="207"/>
    <s v=""/>
    <s v="MARIA PLATON"/>
    <n v="1"/>
    <s v="Mar"/>
    <s v="CLARK -VXP0091"/>
    <x v="0"/>
    <s v="ACCOUNT ASSOCIATE"/>
    <s v="CLARK"/>
    <x v="9"/>
    <s v="COMCAST XM"/>
    <d v="2024-03-07T00:00:00"/>
    <n v="4264085"/>
    <s v="VIBAL"/>
    <s v="ARNY"/>
    <s v="CUASAY"/>
    <d v="1998-01-19T00:00:00"/>
    <n v="9952064086"/>
    <s v="arnyvibal0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3-07T00:00:00"/>
    <d v="2024-03-15T00:00:00"/>
    <s v="CIBI"/>
    <s v="E - FORM"/>
    <m/>
    <n v="3456543969"/>
    <s v="MDR"/>
    <m/>
    <n v="22531520738"/>
    <s v="MDF"/>
    <m/>
    <n v="121200100481"/>
    <s v="VERIFICATION SLIP"/>
    <m/>
    <n v="337579848"/>
    <s v="N/A"/>
    <s v="N/A"/>
    <s v="N/A"/>
    <s v="YES"/>
    <d v="2021-07-04T00:00:00"/>
    <d v="2021-08-01T00:00:00"/>
    <s v="YES"/>
    <s v="PHIC"/>
    <s v="PASSPORT"/>
    <s v="YES"/>
    <s v="N/A"/>
    <s v="YES"/>
    <s v="YES"/>
    <s v="N/A"/>
    <s v="N/A"/>
    <s v="N/A"/>
    <s v="N/A"/>
    <s v="N/A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09"/>
    <s v="BROWN"/>
    <s v="VALCANA ASHLEY"/>
    <s v="PENSOCAS"/>
    <d v="1991-06-10T00:00:00"/>
    <n v="9322484682"/>
    <s v="valcanaashelybrown@gmail.com"/>
    <s v="YES"/>
    <s v="ORIGINAL NBI CLEARANCE SUBMITTED"/>
    <d v="2025-03-04T00:00:00"/>
    <d v="2024-03-04T00:00:00"/>
    <s v="N/A"/>
    <s v="N/A"/>
    <s v="NEGATIVE"/>
    <d v="2024-03-01T00:00:00"/>
    <d v="2024-03-01T00:00:00"/>
    <s v="COMPLETE"/>
    <s v="FIT TO WORK"/>
    <s v="INCOMPLETE"/>
    <s v="SCHOOL"/>
    <d v="2024-03-14T00:00:00"/>
    <d v="2024-03-19T00:00:00"/>
    <s v="CIBI"/>
    <s v="ACKNOWLEDGEMENT STUB"/>
    <m/>
    <n v="229983597"/>
    <s v="ID"/>
    <m/>
    <n v="70508310607"/>
    <s v="MDF"/>
    <m/>
    <n v="121082111580"/>
    <s v="ID"/>
    <m/>
    <n v="313645724"/>
    <s v="N/A"/>
    <s v="N/A"/>
    <s v="N/A"/>
    <s v="N/A"/>
    <s v="N/A"/>
    <s v="N/A"/>
    <s v="YES"/>
    <s v="PASSPORT"/>
    <s v="TIN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0"/>
    <s v="CABAL"/>
    <s v="JOHN OWEN"/>
    <s v="CORILLA"/>
    <d v="2002-02-21T00:00:00"/>
    <n v="9304601223"/>
    <s v="johnowencabal123321@gmail.com"/>
    <s v="YES"/>
    <s v="ORIGINAL NBI CLEARANCE SUBMITTED"/>
    <d v="2025-02-14T00:00:00"/>
    <d v="2024-03-11T00:00:00"/>
    <s v="N/A"/>
    <s v="N/A"/>
    <s v="NEGATIVE"/>
    <d v="2024-03-08T00:00:00"/>
    <d v="2024-03-08T00:00:00"/>
    <s v="COMPLETE"/>
    <s v="FIT TO WORK"/>
    <s v="COMPLETE"/>
    <s v="FINAL REPORT"/>
    <d v="2024-03-14T00:00:00"/>
    <d v="2024-03-19T00:00:00"/>
    <s v="CIBI"/>
    <s v="PERSONAL RECORD"/>
    <m/>
    <n v="250873812"/>
    <s v="MDR"/>
    <m/>
    <n v="70262760365"/>
    <s v="MDF"/>
    <m/>
    <n v="121336240034"/>
    <s v="ORUS REGISTRATION"/>
    <s v="DONE ORUS REGISTRATION/04.18.2024"/>
    <n v="648274162"/>
    <s v="N/A"/>
    <s v="N/A"/>
    <s v="N/A"/>
    <s v="N/A"/>
    <s v="N/A"/>
    <s v="N/A"/>
    <s v="YES"/>
    <s v="NATIONAL ID "/>
    <s v="POLICE CLEARANC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1"/>
    <s v="CACHERO"/>
    <s v="JORDAN"/>
    <s v="CALISAY"/>
    <d v="1994-09-21T00:00:00"/>
    <n v="9267826817"/>
    <s v="jordancachero921@gmail.com"/>
    <s v="YES"/>
    <s v="ORIGINAL NBI CLEARANCE SUBMITTED"/>
    <d v="2025-03-05T00:00:00"/>
    <d v="2024-03-26T00:00:00"/>
    <s v="YES"/>
    <d v="2024-03-13T00:00:00"/>
    <s v="NEGATIVE"/>
    <d v="2024-02-22T00:00:00"/>
    <d v="2024-02-22T00:00:00"/>
    <s v="COMPLETE"/>
    <s v="FIT TO WORK"/>
    <s v="COMPLETE"/>
    <s v="FINAL REPORT"/>
    <d v="2024-03-14T00:00:00"/>
    <d v="2024-03-19T00:00:00"/>
    <s v="CIBI"/>
    <s v="SS NUMBER SLIP"/>
    <m/>
    <n v="250893818"/>
    <s v="MDR"/>
    <m/>
    <n v="70262748780"/>
    <s v="MDF"/>
    <m/>
    <n v="121273264996"/>
    <s v="ORUS"/>
    <m/>
    <s v="718-652-636"/>
    <s v="N/A"/>
    <s v="N/A"/>
    <s v="N/A"/>
    <s v="N/A"/>
    <s v="N/A"/>
    <s v="N/A"/>
    <s v="YES"/>
    <s v="PHIC"/>
    <s v="BARANGAY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2"/>
    <s v="DANCEL"/>
    <s v="EDUARDO"/>
    <s v="CHUA"/>
    <d v="2000-12-26T00:00:00"/>
    <n v="9773179287"/>
    <s v="eduardo.danceliii@gmail.com"/>
    <s v="YES"/>
    <s v="ORIGINAL NBI CLEARANCE SUBMITTED"/>
    <d v="2025-02-23T00:00:00"/>
    <d v="2024-03-08T00:00:00"/>
    <s v="N/A"/>
    <s v="N/A"/>
    <s v="NEGATIVE"/>
    <d v="2024-02-22T00:00:00"/>
    <d v="2024-02-23T00:00:00"/>
    <s v="COMPLETE"/>
    <s v="FIT TO WORK"/>
    <s v="COMPLETE"/>
    <s v="FINAL REPORT"/>
    <d v="2024-03-14T00:00:00"/>
    <d v="2024-03-19T00:00:00"/>
    <s v="CIBI"/>
    <s v="SS NUMBER SLIP"/>
    <m/>
    <n v="3517289777"/>
    <s v="ID"/>
    <m/>
    <n v="72527556210"/>
    <s v="MDF"/>
    <m/>
    <n v="121301561033"/>
    <s v="ORUS"/>
    <m/>
    <s v="641-866-200"/>
    <m/>
    <m/>
    <s v="N/A"/>
    <s v="YES"/>
    <d v="2021-11-05T00:00:00"/>
    <d v="2021-12-07T00:00:00"/>
    <s v="YES"/>
    <s v="PHIC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3"/>
    <s v="DE GUZMAN"/>
    <s v="KATHERINE"/>
    <s v="MENDOZA"/>
    <d v="1998-12-04T00:00:00"/>
    <n v="9914398333"/>
    <s v="deguzmanemack08@gmail.com"/>
    <s v="YES"/>
    <s v="ORIGINAL NBI CLEARANCE SUBMITTED"/>
    <d v="2025-02-21T00:00:00"/>
    <d v="2024-03-06T00:00:00"/>
    <s v="N/A"/>
    <s v="N/A"/>
    <s v="NEGATIVE"/>
    <d v="2024-02-21T00:00:00"/>
    <d v="2024-02-21T00:00:00"/>
    <s v="COMPLETE"/>
    <s v="FIT TO WORK"/>
    <s v="COMPLETE"/>
    <s v="FINAL REPORT"/>
    <d v="2024-03-14T00:00:00"/>
    <d v="2024-03-19T00:00:00"/>
    <s v="CIBI"/>
    <s v="SS NUMBER SLIP"/>
    <m/>
    <n v="244430368"/>
    <s v="ID"/>
    <m/>
    <n v="210255953561"/>
    <s v="ID"/>
    <m/>
    <n v="121233588448"/>
    <s v="TIN VERIFICATION SLIP"/>
    <m/>
    <n v="731045019"/>
    <s v="N/A"/>
    <s v="N/A"/>
    <s v="N/A"/>
    <s v="YES"/>
    <d v="2021-09-01T00:00:00"/>
    <d v="2021-10-25T00:00:00"/>
    <s v="YES"/>
    <s v="PHIC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4"/>
    <s v="DE GUZMAN"/>
    <s v="RAYMART"/>
    <s v="URBE"/>
    <d v="1998-08-15T00:00:00"/>
    <n v="9067501150"/>
    <s v="katdeguzman897@gmail.com"/>
    <s v="YES"/>
    <s v="ORIGINAL NBI CLEARANCE SUBMITTED"/>
    <d v="2024-11-24T00:00:00"/>
    <d v="2023-12-05T00:00:00"/>
    <s v="N/A"/>
    <s v="N/A"/>
    <s v="NEGATIVE"/>
    <d v="2024-03-04T00:00:00"/>
    <d v="2024-03-04T00:00:00"/>
    <s v="COMPLETE"/>
    <s v="FIT TO WORK"/>
    <s v="COMPLETE"/>
    <s v="FINAL REPORT"/>
    <d v="2024-03-14T00:00:00"/>
    <d v="2024-03-19T00:00:00"/>
    <s v="CIBI"/>
    <s v="SS NUMBER SLIP"/>
    <m/>
    <n v="3494372192"/>
    <s v="ID"/>
    <m/>
    <n v="210257258453"/>
    <s v="MP2"/>
    <m/>
    <n v="121272216636"/>
    <s v="ID"/>
    <m/>
    <n v="376013144"/>
    <s v="N/A"/>
    <s v="N/A"/>
    <s v="N/A"/>
    <s v="N/A"/>
    <s v="N/A"/>
    <s v="N/A"/>
    <s v="YES"/>
    <s v="PRC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5"/>
    <s v="GELVIZON"/>
    <s v="SHARMAINE JOY"/>
    <s v="MAHINAY"/>
    <d v="2003-02-15T00:00:00"/>
    <n v="9486723936"/>
    <s v="sharmainejoygelvizon@gmail.com"/>
    <s v="YES"/>
    <s v="ORIGINAL NBI CLEARANCE SUBMITTED"/>
    <s v="065/23/2024"/>
    <d v="2023-05-25T00:00:00"/>
    <s v="N/A"/>
    <s v="N/A"/>
    <s v="NEGATIVE"/>
    <d v="2024-02-27T00:00:00"/>
    <d v="2024-02-27T00:00:00"/>
    <s v="COMPLETE"/>
    <s v="FIT TO WORK"/>
    <s v="COMPLETE"/>
    <s v="FINAL REPORT"/>
    <d v="2024-03-14T00:00:00"/>
    <d v="2024-03-19T00:00:00"/>
    <s v="CIBI"/>
    <s v="PERSONAL RECORD"/>
    <m/>
    <n v="3519823791"/>
    <s v="MDR"/>
    <m/>
    <n v="72505490542"/>
    <s v="MDF"/>
    <m/>
    <n v="121298395879"/>
    <s v="ID"/>
    <m/>
    <n v="393287988"/>
    <s v="N/A"/>
    <s v="N/A"/>
    <s v="N/A"/>
    <s v="N/A"/>
    <s v="N/A"/>
    <s v="N/A"/>
    <s v="YES"/>
    <s v="PHIC"/>
    <s v="TIN I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6"/>
    <s v="LACANLALE"/>
    <s v="JALEN KURVY"/>
    <s v="MERCADO"/>
    <d v="2000-07-30T00:00:00"/>
    <n v="9815771332"/>
    <s v="lacanlalejalenkurvy@gmail.com"/>
    <s v="YES"/>
    <s v="ORIGINAL NBI CLEARANCE SUBMITTED"/>
    <d v="2025-02-26T00:00:00"/>
    <d v="2024-02-26T00:00:00"/>
    <s v="N/A"/>
    <s v="N/A"/>
    <s v="NEGATIVE"/>
    <d v="2024-02-26T00:00:00"/>
    <d v="2024-02-26T00:00:00"/>
    <s v="COMPLETE"/>
    <s v="FIT TO WORK"/>
    <s v="COMPLETE"/>
    <s v="FINAL REPORT"/>
    <d v="2024-03-14T00:00:00"/>
    <d v="2024-03-19T00:00:00"/>
    <s v="CIBI"/>
    <s v="SS NUMBER SLIP"/>
    <m/>
    <n v="3485114903"/>
    <s v="MDR"/>
    <m/>
    <n v="70259865059"/>
    <s v="MDF"/>
    <m/>
    <n v="121252119033"/>
    <s v="ORUS REGISTRATION"/>
    <s v="DONE ORUS REGISTER/04.05.2024"/>
    <n v="647548209"/>
    <s v="YES"/>
    <s v="YES"/>
    <s v="N/A"/>
    <s v="YES"/>
    <d v="2021-10-26T00:00:00"/>
    <d v="2024-11-23T00:00:00"/>
    <s v="YES"/>
    <s v="NATIONAL ID "/>
    <s v="NBI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7"/>
    <s v="LEGASPI"/>
    <s v="SEBASTIAN ABCDE"/>
    <s v="MUYRONG"/>
    <d v="2004-10-22T00:00:00"/>
    <n v="9273711840"/>
    <s v="abcde_muyrong@yahoo.com"/>
    <s v="YES"/>
    <s v="ORIGINAL NBI CLEARANCE SUBMITTED"/>
    <d v="2024-12-05T00:00:00"/>
    <d v="2023-12-13T00:00:00"/>
    <s v="N/A"/>
    <s v="N/A"/>
    <s v="NEGATIVE"/>
    <d v="2024-03-02T00:00:00"/>
    <d v="2024-03-02T00:00:00"/>
    <s v="COMPLETE"/>
    <s v="FIT TO WORK"/>
    <s v="COMPLETE"/>
    <s v="FINAL REPORT"/>
    <d v="2024-03-14T00:00:00"/>
    <d v="2024-03-19T00:00:00"/>
    <s v="CIBI"/>
    <s v="ONLINE STATIC"/>
    <m/>
    <n v="3525627622"/>
    <s v="ID"/>
    <m/>
    <n v="22500915904"/>
    <s v="MP2"/>
    <m/>
    <n v="121313578763"/>
    <s v=" ORUS REGISTRATION "/>
    <s v="DONE ORUS REGISTRATION 3/18"/>
    <n v="646569558"/>
    <m/>
    <m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8"/>
    <s v="LORENZO"/>
    <s v="ALCON"/>
    <s v="AGUSTIN"/>
    <d v="1987-09-24T00:00:00"/>
    <n v="9632468693"/>
    <s v="alconlorenzo24@gmail.com"/>
    <s v="YES"/>
    <s v="ORIGINAL NBI CLEARANCE SUBMITTED"/>
    <d v="2025-02-23T00:00:00"/>
    <d v="2024-02-23T00:00:00"/>
    <s v="N/A"/>
    <s v="N/A"/>
    <s v="NEGATIVE"/>
    <d v="2024-02-23T00:00:00"/>
    <d v="2024-02-24T00:00:00"/>
    <s v="COMPLETE"/>
    <s v="FIT TO WORK"/>
    <s v="COMPLETE"/>
    <s v="FINAL REPORT"/>
    <d v="2024-03-14T00:00:00"/>
    <d v="2024-03-19T00:00:00"/>
    <s v="CIBI"/>
    <s v="E - FORM"/>
    <m/>
    <n v="222538651"/>
    <s v="MDR"/>
    <m/>
    <n v="70506422718"/>
    <s v="ID"/>
    <m/>
    <n v="140001282125"/>
    <s v="1902 FORM"/>
    <m/>
    <n v="237815349"/>
    <s v="N/A"/>
    <s v="N/A"/>
    <s v="N/A"/>
    <s v="YES"/>
    <d v="2021-08-27T00:00:00"/>
    <d v="2021-09-27T00:00:00"/>
    <s v="YES"/>
    <s v="NBI"/>
    <s v="PAG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19"/>
    <s v="MANAYAN"/>
    <s v="AL-FEIZAL"/>
    <s v="ABING"/>
    <d v="1996-05-07T00:00:00"/>
    <n v="9629585782"/>
    <s v="alfeizalmanayan@gmail.com"/>
    <s v="YES"/>
    <s v="ORIGINAL NBI CLEARANCE SUBMITTED"/>
    <d v="2025-03-13T00:00:00"/>
    <d v="2024-04-01T00:00:00"/>
    <s v="YES"/>
    <d v="2024-03-13T00:00:00"/>
    <s v="NEGATIVE"/>
    <d v="2024-03-11T00:00:00"/>
    <d v="2024-03-11T00:00:00"/>
    <s v="COMPLETE"/>
    <s v="FIT TO WORK"/>
    <s v="INCOMPLETE"/>
    <s v="SCHOOL"/>
    <d v="2024-03-14T00:00:00"/>
    <d v="2024-03-19T00:00:00"/>
    <s v="CIBI"/>
    <s v="PERSONAL RECORD"/>
    <m/>
    <n v="1013962435"/>
    <s v="MDR"/>
    <m/>
    <n v="140253982973"/>
    <s v="MDF"/>
    <m/>
    <n v="121301932253"/>
    <s v="ORUS REGISTRATION"/>
    <s v="DONE ORUS REGISTER/04.03.2024"/>
    <s v="647-444-175"/>
    <s v="N/A"/>
    <s v="N/A"/>
    <s v="N/A"/>
    <s v="N/A"/>
    <s v="N/A"/>
    <s v="N/A"/>
    <s v="YES"/>
    <s v="PHIC"/>
    <s v="POST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0"/>
    <s v="MARATAS"/>
    <s v="CHARISSA"/>
    <s v="DIGAMON"/>
    <d v="1991-11-15T00:00:00"/>
    <n v="9974300090"/>
    <s v="chassychase15@gmail.com"/>
    <s v="YES"/>
    <s v="ORIGINAL NBI CLEARANCE SUBMITTED"/>
    <d v="2025-04-15T00:00:00"/>
    <d v="2024-04-15T00:00:00"/>
    <s v="YES"/>
    <d v="2024-03-13T00:00:00"/>
    <s v="NEGATIVE"/>
    <d v="2024-03-13T00:00:00"/>
    <d v="2024-03-13T00:00:00"/>
    <s v="COMPLETE"/>
    <s v="FIT TO WORK"/>
    <s v="INCOMPLETE"/>
    <s v="SCHOOL"/>
    <d v="2024-03-14T00:00:00"/>
    <d v="2024-04-08T00:00:00"/>
    <s v="CIBI"/>
    <s v="ONLINE STATIC"/>
    <m/>
    <n v="3489260604"/>
    <s v="ID"/>
    <m/>
    <n v="122014626725"/>
    <s v="MP2"/>
    <m/>
    <n v="121171646182"/>
    <s v="ORUS"/>
    <m/>
    <n v="510395705"/>
    <s v="N/A"/>
    <s v="N/A"/>
    <s v="N/A"/>
    <s v="N/A"/>
    <s v="N/A"/>
    <s v="N/A"/>
    <s v="YES"/>
    <s v="PHIC"/>
    <s v="VOTER'S ID"/>
    <s v="YES"/>
    <s v="N/A"/>
    <m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1"/>
    <s v="PARAYAOAN"/>
    <s v="ANDRO"/>
    <s v="OLLETA"/>
    <d v="2003-10-15T00:00:00"/>
    <n v="9772939310"/>
    <s v="iceparayaoan@gmail.com"/>
    <s v="YES"/>
    <s v="ORIGINAL NBI CLEARANCE SUBMITTED"/>
    <d v="2024-06-08T00:00:00"/>
    <d v="2023-06-08T00:00:00"/>
    <s v="N/A"/>
    <s v="N/A"/>
    <s v="NEGATIVE"/>
    <d v="2024-03-01T00:00:00"/>
    <d v="2024-03-01T00:00:00"/>
    <s v="COMPLETE"/>
    <s v="FIT TO WORK"/>
    <s v="COMPLETE"/>
    <s v="FINAL REPORT"/>
    <d v="2024-03-14T00:00:00"/>
    <d v="2024-03-19T00:00:00"/>
    <s v="CIBI"/>
    <s v="PERSONAL RECORD"/>
    <m/>
    <n v="3519095697"/>
    <s v="ID"/>
    <m/>
    <n v="12660169367"/>
    <s v="MP2"/>
    <m/>
    <n v="121297282234"/>
    <s v="ORUS"/>
    <m/>
    <n v="639723475"/>
    <s v="N/A"/>
    <s v="N/A"/>
    <s v="N/A"/>
    <s v="YES"/>
    <d v="2021-12-10T00:00:00"/>
    <d v="2022-01-14T00:00:00"/>
    <s v="YES"/>
    <s v="PHIC"/>
    <s v="NBI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2"/>
    <s v="QUIAMBAO"/>
    <s v="PAULO NICOLLE"/>
    <s v="CUNANAN"/>
    <d v="1989-11-02T00:00:00"/>
    <n v="9674062118"/>
    <s v="quiambaopaulonicolle@gmail.com"/>
    <s v="YES"/>
    <s v="ORIGINAL NBI CLEARANCE SUBMITTED"/>
    <d v="2025-02-08T00:00:00"/>
    <d v="2024-02-23T00:00:00"/>
    <s v="N/A"/>
    <s v="N/A"/>
    <s v="NEGATIVE"/>
    <d v="2024-03-06T00:00:00"/>
    <d v="2024-03-06T00:00:00"/>
    <s v="COMPLETE"/>
    <s v="FIT TO WORK"/>
    <s v="COMPLETE"/>
    <s v="FINAL REPORT"/>
    <d v="2024-03-14T00:00:00"/>
    <d v="2024-03-19T00:00:00"/>
    <s v="CIBI"/>
    <s v="ONLINE STATIC"/>
    <m/>
    <n v="229566228"/>
    <s v="ID"/>
    <m/>
    <n v="70507387258"/>
    <s v="MP2"/>
    <m/>
    <n v="121171434808"/>
    <n v="2316"/>
    <m/>
    <n v="204770285"/>
    <s v="N/A"/>
    <s v="N/A"/>
    <s v="N/A"/>
    <s v="N/A"/>
    <s v="N/A"/>
    <s v="N/A"/>
    <s v="YES"/>
    <s v="UMID"/>
    <s v="VOTER'S ID"/>
    <s v="N/A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3"/>
    <s v="SALONGA"/>
    <s v="JOSEPH"/>
    <s v="PINEDA"/>
    <d v="1974-05-11T00:00:00"/>
    <n v="9616431621"/>
    <s v="josephjofel21@gmail.com"/>
    <s v="YES"/>
    <s v="ORIGINAL NBI CLEARANCE SUBMITTED"/>
    <d v="2025-03-26T00:00:00"/>
    <d v="2024-04-11T00:00:00"/>
    <s v="YES"/>
    <d v="2024-03-13T00:00:00"/>
    <s v="NEGATIVE"/>
    <m/>
    <m/>
    <s v="COMPLETE"/>
    <s v="FIT TO WORK"/>
    <s v="COMPLETE"/>
    <s v="FINAL REPORT"/>
    <d v="2024-03-14T00:00:00"/>
    <d v="2024-03-19T00:00:00"/>
    <s v="CIBI"/>
    <s v="E - FORM"/>
    <m/>
    <n v="211671477"/>
    <s v="ID"/>
    <m/>
    <n v="190502238934"/>
    <s v="MP2"/>
    <m/>
    <n v="140000564620"/>
    <s v="ORUS"/>
    <m/>
    <s v="908-655-046"/>
    <s v="N/A"/>
    <s v="N/A"/>
    <s v="N/A"/>
    <s v="N/A"/>
    <s v="N/A"/>
    <s v="N/A"/>
    <s v="YES"/>
    <s v="DRIVER'S L"/>
    <s v="PASSPORT"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4"/>
    <s v="SALUM"/>
    <s v="KENNETH LLOYD"/>
    <s v="CASTRICIONES"/>
    <d v="1998-04-02T00:00:00"/>
    <n v="9686989010"/>
    <s v="kaynesalum@gmail.com"/>
    <s v="YES"/>
    <s v="ORIGINAL NBI CLEARANCE SUBMITTED"/>
    <d v="2025-01-09T00:00:00"/>
    <d v="2024-01-09T00:00:00"/>
    <s v="N/A"/>
    <s v="N/A"/>
    <s v="NEGATIVE"/>
    <d v="2024-01-09T00:00:00"/>
    <d v="2024-01-09T00:00:00"/>
    <s v="COMPLETE"/>
    <s v="FIT TO WORK"/>
    <s v="COMPLETE"/>
    <s v="FINAL REPORT"/>
    <d v="2024-03-14T00:00:00"/>
    <d v="2024-03-19T00:00:00"/>
    <s v="CIBI"/>
    <s v="PERSONAL RECORD"/>
    <m/>
    <n v="3504019154"/>
    <s v="ID"/>
    <m/>
    <n v="70260742653"/>
    <s v="MDF"/>
    <m/>
    <n v="121281800581"/>
    <s v="TIN VERIFICATION SLIP"/>
    <m/>
    <n v="385422070"/>
    <s v="N/A"/>
    <s v="N/A"/>
    <s v="N/A"/>
    <s v="N/A"/>
    <s v="N/A"/>
    <s v="N/A"/>
    <s v="YES"/>
    <s v="TIN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5"/>
    <s v="SAPON"/>
    <s v="CHARMAINE ANNE LOUIESE"/>
    <s v="-"/>
    <d v="1999-02-16T00:00:00"/>
    <n v="9207658646"/>
    <s v="saponcharmainej@gmail.com"/>
    <s v="YES"/>
    <s v="ORIGINAL NBI CLEARANCE SUBMITTED"/>
    <d v="2025-01-09T00:00:00"/>
    <d v="2024-01-09T00:00:00"/>
    <s v="N/A"/>
    <s v="N/A"/>
    <s v="NEGATIVE"/>
    <d v="2024-01-11T00:00:00"/>
    <d v="2024-01-11T00:00:00"/>
    <s v="COMPLETE"/>
    <s v="FIT TO WORK"/>
    <s v="COMPLETE"/>
    <s v="FINAL REPORT"/>
    <d v="2024-03-14T00:00:00"/>
    <d v="2024-03-19T00:00:00"/>
    <s v="CIBI"/>
    <s v="ONLINE STATIC"/>
    <m/>
    <n v="240921871"/>
    <s v="ID"/>
    <m/>
    <n v="72525622925"/>
    <s v="MID VERIFICATION SLIP"/>
    <m/>
    <n v="121182622089"/>
    <s v="TIN VERIFICATION SLIP"/>
    <m/>
    <n v="332384409"/>
    <s v="N/A"/>
    <s v="N/A"/>
    <s v="N/A"/>
    <s v="N/A"/>
    <s v="N/A"/>
    <s v="N/A"/>
    <s v="YES"/>
    <s v="NBI"/>
    <s v="PHIC"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6"/>
    <s v="SIMBULAN"/>
    <s v="RAPHAEL NICOLAS"/>
    <s v="CALARA"/>
    <d v="1997-03-03T00:00:00"/>
    <n v="9192531154"/>
    <s v="rsimbulan17@gmail.com"/>
    <s v="YES"/>
    <s v="ORIGINAL NBI CLEARANCE SUBMITTED"/>
    <d v="2025-02-08T00:00:00"/>
    <d v="2024-02-08T00:00:00"/>
    <s v="N/A"/>
    <s v="N/A"/>
    <s v="NEGATIVE"/>
    <d v="2024-02-22T00:00:00"/>
    <d v="2024-02-22T00:00:00"/>
    <s v="COMPLETE"/>
    <s v="FIT TO WORK"/>
    <s v="COMPLETE"/>
    <s v="FINAL REPORT"/>
    <d v="2024-03-14T00:00:00"/>
    <d v="2024-03-19T00:00:00"/>
    <s v="CIBI"/>
    <s v="E - FORM"/>
    <m/>
    <n v="3511942858"/>
    <s v="ID"/>
    <m/>
    <n v="72532467110"/>
    <s v="MDF"/>
    <m/>
    <n v="121289768886"/>
    <s v="ID"/>
    <m/>
    <n v="376754885"/>
    <s v="N/A"/>
    <s v="N/A"/>
    <s v="N/A"/>
    <s v="YES"/>
    <d v="2021-06-24T00:00:00"/>
    <d v="2021-08-02T00:00:00"/>
    <s v="YES"/>
    <s v="PHIC"/>
    <s v="TIN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7"/>
    <s v="TULIO"/>
    <s v="NICOLE ANN"/>
    <s v="GARCIA"/>
    <d v="2002-11-21T00:00:00"/>
    <n v="9150531851"/>
    <s v="liaraclairetulio21@yahoo.com"/>
    <s v="YES"/>
    <s v="ORIGINAL NBI CLEARANCE SUBMITTED"/>
    <d v="2025-04-26T00:00:00"/>
    <d v="2024-05-22T00:00:00"/>
    <s v="N/A"/>
    <s v="N/A"/>
    <s v="NEGATIVE"/>
    <d v="2024-03-06T00:00:00"/>
    <d v="2024-03-06T00:00:00"/>
    <s v="COMPLETE"/>
    <s v="FIT TO WORK"/>
    <s v="COMPLETE"/>
    <s v="FINAL REPORT"/>
    <d v="2024-03-14T00:00:00"/>
    <d v="2024-04-01T00:00:00"/>
    <s v="CIBI"/>
    <s v="PERSONAL RECORD"/>
    <m/>
    <n v="248756103"/>
    <s v="ID"/>
    <m/>
    <n v="72536637312"/>
    <s v="MDF"/>
    <m/>
    <n v="121317882018"/>
    <n v="2316"/>
    <m/>
    <n v="613809722"/>
    <s v="N/A"/>
    <s v="N/A"/>
    <s v="N/A"/>
    <s v="N/A"/>
    <s v="N/A"/>
    <s v="N/A"/>
    <s v="YES"/>
    <s v="PHIC"/>
    <s v="NBI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8"/>
    <x v="9"/>
    <d v="2024-04-11T00:00:00"/>
    <n v="200"/>
    <s v=""/>
    <s v="MARIA PLATON"/>
    <n v="1"/>
    <s v="Mar"/>
    <s v="CLARK -VXP0091"/>
    <x v="0"/>
    <s v="ACCOUNT ASSOCIATE"/>
    <s v="CLARK"/>
    <x v="10"/>
    <s v="COMCAST XM"/>
    <d v="2024-03-14T00:00:00"/>
    <n v="4264128"/>
    <s v="VITUG"/>
    <s v="NICO PAULO"/>
    <s v="DIZON"/>
    <d v="2000-05-22T00:00:00"/>
    <n v="9560460507"/>
    <s v="niicopaulo@gmail.com"/>
    <s v="YES"/>
    <s v="ORIGINAL NBI CLEARANCE SUBMITTED"/>
    <d v="2025-03-08T00:00:00"/>
    <d v="2024-03-08T00:00:00"/>
    <s v="N/A"/>
    <s v="N/A"/>
    <s v="NEGATIVE"/>
    <d v="2024-03-06T00:00:00"/>
    <d v="2024-03-06T00:00:00"/>
    <s v="COMPLETE"/>
    <s v="FIT TO WORK"/>
    <s v="COMPLETE"/>
    <s v="FINAL REPORT"/>
    <d v="2024-03-14T00:00:00"/>
    <d v="2024-03-19T00:00:00"/>
    <s v="CIBI"/>
    <s v="E - FORM"/>
    <m/>
    <n v="251076883"/>
    <s v="ID"/>
    <m/>
    <n v="70262795487"/>
    <s v="MDF"/>
    <m/>
    <n v="121337756826"/>
    <s v="ORUS REGISTRATION"/>
    <s v="DONE ORUS REGISTER/04.03.2024"/>
    <s v="647 -372 -884"/>
    <s v="N/A"/>
    <s v="N/A"/>
    <s v="N/A"/>
    <s v="N/A"/>
    <s v="N/A"/>
    <s v="N/A"/>
    <s v="YES"/>
    <s v="POSTAL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3-1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76"/>
    <s v="AGDAN"/>
    <s v="ERWIN"/>
    <s v="DURIA"/>
    <d v="1993-11-17T00:00:00"/>
    <n v="9157631141"/>
    <s v="erwinagdan003@gmail.com"/>
    <s v="YES"/>
    <s v="ORIGINAL NBI CLEARANCE SUBMITTED"/>
    <d v="2025-03-21T00:00:00"/>
    <d v="2024-04-05T00:00:00"/>
    <s v="N/A"/>
    <s v="N/A"/>
    <s v="NEGATIVE"/>
    <d v="2024-03-21T00:00:00"/>
    <d v="2024-03-21T00:00:00"/>
    <s v="COMPLETE"/>
    <s v="FIT TO WORK"/>
    <s v="INCOMPLETE"/>
    <s v="SCHOOL"/>
    <d v="2024-03-22T00:00:00"/>
    <d v="2024-04-01T00:00:00"/>
    <s v="CIBI"/>
    <s v="ONLINE STATIC"/>
    <m/>
    <s v="04-2679262-0"/>
    <s v="ID"/>
    <m/>
    <s v="22-000121403-9"/>
    <s v="MDF"/>
    <m/>
    <s v="1210-8412-1647"/>
    <n v="2316"/>
    <m/>
    <n v="320210685"/>
    <s v="N/A"/>
    <s v="N/A"/>
    <s v="N/A"/>
    <s v="N/A"/>
    <s v="N/A"/>
    <s v="N/A"/>
    <s v="YES"/>
    <s v="UMID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77"/>
    <s v="AGUILANDO"/>
    <s v="WARREN"/>
    <s v="TOMAS"/>
    <d v="1998-12-14T00:00:00"/>
    <n v="9569306537"/>
    <s v="warrenaguilando2@gmail.com"/>
    <s v="YES"/>
    <s v="ORIGINAL NBI CLEARANCE SUBMITTED"/>
    <d v="2025-03-22T00:00:00"/>
    <d v="2024-03-22T00:00:00"/>
    <s v="N/A"/>
    <s v="N/A"/>
    <s v="NEGATIVE"/>
    <m/>
    <m/>
    <s v="COMPLETE"/>
    <s v="FIT TO WORK"/>
    <s v="COMPLETE"/>
    <s v="FINAL REPORT"/>
    <d v="2024-03-22T00:00:00"/>
    <d v="2024-03-27T00:00:00"/>
    <s v="CIBI"/>
    <s v="ONLINE STATIC"/>
    <m/>
    <s v="01-3051297-6"/>
    <s v="ID"/>
    <m/>
    <s v="06-250034355-4"/>
    <s v="MP2"/>
    <m/>
    <s v="1213-0754-6257"/>
    <s v="ORUS"/>
    <m/>
    <n v="619129319"/>
    <m/>
    <m/>
    <s v="N/A"/>
    <s v="N/A"/>
    <s v="N/A"/>
    <s v="N/A"/>
    <s v="YES"/>
    <s v="PHIC"/>
    <s v="NATIONAL ID"/>
    <m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78"/>
    <s v="BANDOLA"/>
    <s v="ZACHARY KEVIN"/>
    <s v="MARIMLA"/>
    <d v="2004-12-30T00:00:00"/>
    <n v="9229003854"/>
    <s v="sheengab.b522@gmail.com"/>
    <s v="YES"/>
    <s v="ORIGINAL NBI CLEARANCE SUBMITTED"/>
    <d v="2025-03-15T00:00:00"/>
    <d v="2024-04-11T00:00:00"/>
    <s v="N/A"/>
    <s v="N/A"/>
    <s v="NEGATIVE"/>
    <d v="2024-03-15T00:00:00"/>
    <d v="2024-03-15T00:00:00"/>
    <s v="COMPLETE"/>
    <s v="FIT TO WORK"/>
    <s v="COMPLETE"/>
    <s v="FINAL REPORT"/>
    <d v="2024-03-22T00:00:00"/>
    <d v="2024-03-27T00:00:00"/>
    <s v="CIBI"/>
    <s v="PERSONAL RECORD"/>
    <m/>
    <s v="02-4962089-8"/>
    <s v="ID"/>
    <m/>
    <s v="07-254221141-6"/>
    <s v="MDF"/>
    <m/>
    <s v="1213-2499-5486"/>
    <s v="ORUS REGISTRATION"/>
    <s v="DONE ORUS REGISTER/04.04.2024"/>
    <n v="647464839"/>
    <s v="N/A"/>
    <s v="N/A"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79"/>
    <s v="CANDIDATO"/>
    <s v="JULIE ANNE"/>
    <s v="LAYUG"/>
    <d v="2003-07-23T00:00:00"/>
    <n v="9565311193"/>
    <s v="julieannecandidato23200307@gmail.com"/>
    <s v="YES"/>
    <s v="ORIGINAL NBI CLEARANCE SUBMITTED"/>
    <d v="2025-03-22T00:00:00"/>
    <d v="2024-04-11T00:00:00"/>
    <s v="N/A"/>
    <s v="N/A"/>
    <s v="NEGATIVE"/>
    <m/>
    <m/>
    <s v="COMPLETE"/>
    <s v="FIT TO WORK"/>
    <s v="COMPLETE"/>
    <s v="FINAL REPORT"/>
    <d v="2024-03-22T00:00:00"/>
    <d v="2024-04-01T00:00:00"/>
    <s v="CIBI"/>
    <s v="PERSONAL RECORD"/>
    <m/>
    <n v="3523215528"/>
    <s v="ID"/>
    <m/>
    <n v="10268463408"/>
    <s v="MP2"/>
    <m/>
    <n v="121310225936"/>
    <s v="ORUS REGISTRATION"/>
    <s v="DONE ORUS REGISTRATION 04/19"/>
    <n v="648320198"/>
    <m/>
    <m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0"/>
    <s v="CARPIO"/>
    <s v="EDWINA"/>
    <s v="MUSNI"/>
    <d v="1988-11-16T00:00:00"/>
    <n v="9264310570"/>
    <s v="wina.yham16@gmail.com"/>
    <s v="YES"/>
    <s v="ORIGINAL NBI CLEARANCE SUBMITTED"/>
    <d v="2024-09-28T00:00:00"/>
    <d v="2023-09-28T00:00:00"/>
    <s v="N/A"/>
    <s v="N/A"/>
    <s v="NEGATIVE"/>
    <m/>
    <m/>
    <s v="COMPLETE"/>
    <s v="FIT TO WORK"/>
    <s v="INCOMPLETE"/>
    <s v="SCHOOL"/>
    <d v="2024-03-22T00:00:00"/>
    <d v="2024-04-01T00:00:00"/>
    <s v="CIBI"/>
    <s v="SS NUMBER SLIP"/>
    <m/>
    <n v="227666036"/>
    <s v="ID"/>
    <m/>
    <n v="72018889324"/>
    <s v="ID"/>
    <m/>
    <n v="121178460490"/>
    <n v="2316"/>
    <m/>
    <n v="404170084"/>
    <s v="N/A"/>
    <s v="N/A"/>
    <s v="N/A"/>
    <s v="N/A"/>
    <s v="N/A"/>
    <s v="N/A"/>
    <s v="YES"/>
    <s v="PHIC"/>
    <s v="DRIVERS LICENSE"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1"/>
    <s v="EUSTAQUIO"/>
    <s v="GRACELYN"/>
    <s v="DELA CRUZ"/>
    <d v="1999-05-25T00:00:00"/>
    <n v="9461667195"/>
    <s v="gracelyneustaquio54@gmail.com"/>
    <s v="YES"/>
    <s v="ORIGINAL NBI CLEARANCE SUBMITTED"/>
    <d v="2025-03-19T00:00:00"/>
    <d v="2024-03-19T00:00:00"/>
    <s v="N/A"/>
    <s v="N/A"/>
    <s v="NEGATIVE"/>
    <m/>
    <m/>
    <s v="COMPLETE"/>
    <s v="FIT TO WORK"/>
    <s v="COMPLETE"/>
    <s v="FINAL REPORT"/>
    <d v="2024-03-22T00:00:00"/>
    <d v="2024-04-01T00:00:00"/>
    <s v="CIBI"/>
    <s v="PERSONAL RECORD"/>
    <m/>
    <s v="02-4701102-7"/>
    <s v="ID"/>
    <m/>
    <s v="07-251250363-3"/>
    <s v="MDF"/>
    <m/>
    <s v="1213-0163-8788"/>
    <s v="ID"/>
    <m/>
    <s v="375-865-371"/>
    <m/>
    <m/>
    <s v="N/A"/>
    <s v="N/A"/>
    <s v="N/A"/>
    <s v="N/A"/>
    <s v="YES"/>
    <s v="TIN"/>
    <s v="NATIONAL ID"/>
    <s v="YES"/>
    <m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2"/>
    <s v="GALLARDO"/>
    <s v="MARVIN"/>
    <s v="-"/>
    <d v="1997-11-26T00:00:00"/>
    <n v="9955071424"/>
    <s v="marvingallardo0126@gmail.com"/>
    <s v="YES"/>
    <s v="ORIGINAL NBI CLEARANCE SUBMITTED"/>
    <d v="2025-03-21T00:00:00"/>
    <d v="2024-04-11T00:00:00"/>
    <s v="N/A"/>
    <s v="N/A"/>
    <s v="NEGATIVE"/>
    <d v="2024-03-21T00:00:00"/>
    <d v="2024-03-21T00:00:00"/>
    <s v="COMPLETE"/>
    <s v="FIT TO WORK"/>
    <s v="COMPLETE"/>
    <s v="FINAL REPORT"/>
    <d v="2024-03-22T00:00:00"/>
    <d v="2024-04-01T00:00:00"/>
    <s v="CIBI"/>
    <s v="PERSONAL RECORD"/>
    <m/>
    <s v="02-4346756-5"/>
    <s v="MDR"/>
    <m/>
    <s v="07-051138711-4"/>
    <s v="MDF"/>
    <m/>
    <s v="1212-2695-8160"/>
    <s v="TIN VERIFICATION SLIP"/>
    <m/>
    <n v="347238084"/>
    <m/>
    <m/>
    <s v="N/A"/>
    <s v="N/A"/>
    <s v="N/A"/>
    <s v="N/A"/>
    <s v="YES"/>
    <s v="UM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0"/>
    <s v="Mar"/>
    <s v="CLARK -VXP0091"/>
    <x v="1"/>
    <s v="ACCOUNT ASSOCIATE"/>
    <s v="CLARK"/>
    <x v="11"/>
    <s v="COMCAST XM"/>
    <d v="2024-03-22T00:00:00"/>
    <n v="4264183"/>
    <s v="GONZALES"/>
    <s v="CARLOS STEVEN JULIAN"/>
    <s v="DINGAL"/>
    <d v="2001-04-30T00:00:00"/>
    <n v="9694598226"/>
    <s v="csjgonzales01@gmail.com"/>
    <s v="YES"/>
    <s v="ORIGINAL NBI CLEARANCE SUBMITTED"/>
    <d v="2025-03-13T00:00:00"/>
    <d v="2024-04-02T00:00:00"/>
    <s v="N/A"/>
    <s v="N/A"/>
    <s v="NEGATIVE"/>
    <d v="2024-03-13T00:00:00"/>
    <d v="2024-03-13T00:00:00"/>
    <s v="COMPLETE"/>
    <s v="FIT TO WORK"/>
    <s v="COMPLETE"/>
    <s v="FINAL REPORT"/>
    <d v="2024-03-22T00:00:00"/>
    <d v="2024-04-01T00:00:00"/>
    <s v="CIBI"/>
    <s v="PERSONAL RECORD"/>
    <m/>
    <s v="02-5116540-6"/>
    <s v="ID"/>
    <m/>
    <s v="07-026280068-5"/>
    <s v="MDF"/>
    <m/>
    <s v="1213-3824-1423"/>
    <m/>
    <s v=" WILL NOT CONTINUE FOR TRAINING"/>
    <m/>
    <s v="N/A"/>
    <s v="N/A"/>
    <s v="N/A"/>
    <s v="N/A"/>
    <s v="N/A"/>
    <s v="N/A"/>
    <s v="YES"/>
    <s v="INVALID/NO MIDDLE NAME"/>
    <s v="INVALID/NO MIDDLE NAM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pr"/>
    <x v="9"/>
    <x v="10"/>
    <d v="2024-04-19T00:00:00"/>
    <n v="192"/>
    <s v=""/>
    <s v="MARIA PLATON"/>
    <n v="0"/>
    <s v="Mar"/>
    <s v="CLARK -VXP0091"/>
    <x v="1"/>
    <s v="ACCOUNT ASSOCIATE"/>
    <s v="CLARK"/>
    <x v="11"/>
    <s v="COMCAST XM"/>
    <d v="2024-03-22T00:00:00"/>
    <n v="4264184"/>
    <s v="IGNACIO"/>
    <s v="DARIAN"/>
    <s v="TOMANGOG"/>
    <d v="1999-01-28T00:00:00"/>
    <n v="9073449759"/>
    <s v="ignaciodarian0000@gmail.com"/>
    <s v="YES"/>
    <s v="ORIGINAL NBI CLEARANCE SUBMITTED"/>
    <d v="2024-03-22T00:00:00"/>
    <d v="2024-03-22T00:00:00"/>
    <s v="N/A"/>
    <s v="N/A"/>
    <s v="NEGATIVE"/>
    <m/>
    <m/>
    <s v="COMPLETE"/>
    <s v="FIT TO WORK"/>
    <s v="COMPLETE"/>
    <s v="FINAL REPORT"/>
    <d v="2024-03-22T00:00:00"/>
    <d v="2024-04-01T00:00:00"/>
    <s v="CIBI"/>
    <m/>
    <m/>
    <m/>
    <s v="ID"/>
    <m/>
    <s v="07-251603454-9"/>
    <s v="MP2"/>
    <m/>
    <s v="1212-6676-1896"/>
    <m/>
    <s v=" WILL NOT CONTINUE FOR TRAINING"/>
    <m/>
    <m/>
    <m/>
    <s v="N/A"/>
    <s v="N/A"/>
    <s v="N/A"/>
    <s v="N/A"/>
    <s v="YES"/>
    <s v="PASSPORT"/>
    <s v="DRIVERS LICENSE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11T00:00:00"/>
    <m/>
    <m/>
    <s v="DONE AUDIT"/>
    <s v="ENDORSED TO HRIS"/>
    <m/>
    <m/>
    <m/>
    <n v="1"/>
    <n v="1"/>
    <n v="1"/>
    <n v="1"/>
    <n v="1"/>
    <n v="0"/>
    <n v="1"/>
    <n v="1"/>
    <n v="0"/>
    <n v="1"/>
    <n v="1"/>
    <n v="0"/>
    <n v="1"/>
    <n v="1"/>
    <n v="1"/>
    <n v="0"/>
    <m/>
    <n v="5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5"/>
    <s v="LAVARIAS"/>
    <s v="MARVIN"/>
    <s v="BALUYUT"/>
    <d v="1988-01-18T00:00:00"/>
    <n v="9094383711"/>
    <s v="marvin34lavarias@gmail.com"/>
    <s v="YES"/>
    <s v="ORIGINAL NBI CLEARANCE SUBMITTED"/>
    <d v="2025-03-22T00:00:00"/>
    <d v="2024-04-12T00:00:00"/>
    <s v="N/A"/>
    <s v="N/A"/>
    <s v="NEGATIVE"/>
    <m/>
    <m/>
    <s v="COMPLETE"/>
    <s v="FIT TO WORK"/>
    <s v="COMPLETE"/>
    <s v="FINAL REPORT"/>
    <d v="2024-03-22T00:00:00"/>
    <d v="2024-03-27T00:00:00"/>
    <s v="CIBI"/>
    <s v="ONLINE STATIC"/>
    <m/>
    <s v="02-2268917-3"/>
    <s v="ID"/>
    <m/>
    <s v="07-050559219-9"/>
    <s v="ID"/>
    <m/>
    <s v="1210-2616 -6493"/>
    <s v="TIN VERIFICATION SLIP"/>
    <m/>
    <s v="292-275-777"/>
    <s v="N/A"/>
    <s v="N/A"/>
    <s v="N/A"/>
    <s v="N/A"/>
    <s v="N/A"/>
    <s v="N/A"/>
    <s v="YES"/>
    <s v="BARANGAY ID"/>
    <s v="PAGIBIG LOYALTY CAR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6"/>
    <s v="MAGNATO"/>
    <s v="ROMEL"/>
    <s v="PALMONE"/>
    <d v="2001-05-17T00:00:00"/>
    <n v="9517582374"/>
    <s v="Romelpalmones17@gmail.com"/>
    <s v="YES"/>
    <s v="ORIGINAL NBI CLEARANCE SUBMITTED"/>
    <d v="2025-03-21T00:00:00"/>
    <d v="2024-03-25T00:00:00"/>
    <s v="N/A"/>
    <s v="N/A"/>
    <s v="NEGATIVE"/>
    <d v="2024-03-21T00:00:00"/>
    <d v="2024-03-21T00:00:00"/>
    <s v="COMPLETE"/>
    <s v="FIT TO WORK"/>
    <s v="ENDORSED "/>
    <s v="PENDING RESULT - 10.12 STILL NO RESULT"/>
    <d v="2024-03-22T00:00:00"/>
    <m/>
    <s v="CIBI"/>
    <s v="PERSONAL RECORD"/>
    <m/>
    <s v="02-4614653-7"/>
    <s v="ID"/>
    <m/>
    <s v="07-026000691-4"/>
    <s v="MP2"/>
    <m/>
    <n v="121256738782"/>
    <s v="ORUS"/>
    <m/>
    <n v="647464798"/>
    <s v="N/A"/>
    <s v="N/A"/>
    <s v="N/A"/>
    <s v="N/A"/>
    <s v="N/A"/>
    <s v="N/A"/>
    <s v="YES"/>
    <s v="INVALID/NEED SIGN"/>
    <s v="INVALID/NEED SIGN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7"/>
    <s v="MARQUITA"/>
    <s v="MARK JERWIN"/>
    <s v="MORANTE"/>
    <d v="2002-09-23T00:00:00"/>
    <n v="9387956250"/>
    <s v="marquitamarkjerwin@gmail.com"/>
    <s v="YES"/>
    <s v="ORIGINAL NBI CLEARANCE SUBMITTED"/>
    <d v="2024-09-07T00:00:00"/>
    <d v="2024-09-07T00:00:00"/>
    <s v="N/A"/>
    <s v="N/A"/>
    <s v="NEGATIVE"/>
    <d v="2024-03-22T00:00:00"/>
    <d v="2024-03-22T00:00:00"/>
    <s v="COMPLETE"/>
    <s v="FIT TO WORK"/>
    <s v="COMPLETE"/>
    <s v="FINAL REPORT"/>
    <d v="2024-03-22T00:00:00"/>
    <d v="2024-03-27T00:00:00"/>
    <s v="CIBI"/>
    <s v="PERSONAL RECORD"/>
    <m/>
    <s v="02-4996818-1"/>
    <s v="ID"/>
    <m/>
    <s v="09-250367550-3"/>
    <s v="MDF"/>
    <m/>
    <s v="1213-2811-4856"/>
    <s v="ORUS REGISTRATION"/>
    <s v="ASKING FOR SENDING A PROOF WITH ORUS LOGO"/>
    <n v="647865486"/>
    <s v="N/A"/>
    <s v="N/A"/>
    <s v="N/A"/>
    <s v="N/A"/>
    <s v="N/A"/>
    <s v="N/A"/>
    <s v="YES"/>
    <s v="PHIC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8"/>
    <s v="MELECIO"/>
    <s v="BRADY JONES"/>
    <s v="JUNIO"/>
    <d v="2001-01-20T00:00:00"/>
    <n v="9217540858"/>
    <s v="bradyjonesxoxo@gmail.com"/>
    <s v="YES"/>
    <s v="ORIGINAL NBI CLEARANCE SUBMITTED"/>
    <d v="2025-04-05T00:00:00"/>
    <d v="2024-04-26T00:00:00"/>
    <s v="N/A"/>
    <s v="N/A"/>
    <s v="NEGATIVE"/>
    <d v="2024-03-19T00:00:00"/>
    <d v="2024-03-20T00:00:00"/>
    <s v="COMPLETE"/>
    <s v="FIT TO WORK"/>
    <s v="COMPLETE"/>
    <s v="FINAL REPORT"/>
    <d v="2024-03-22T00:00:00"/>
    <d v="2024-03-27T00:00:00"/>
    <s v="CIBI"/>
    <s v="SS NUMBER SLIP"/>
    <m/>
    <s v="34-9625343-9"/>
    <s v="MDR"/>
    <m/>
    <s v="05-050320518-9"/>
    <s v="MDF"/>
    <m/>
    <s v="1212-7302-7880"/>
    <s v="ORUS"/>
    <m/>
    <s v="389-715-000"/>
    <s v="N/A"/>
    <s v="N/A"/>
    <s v="N/A"/>
    <s v="N/A"/>
    <s v="N/A"/>
    <s v="N/A"/>
    <s v="YES"/>
    <s v="PHIC"/>
    <s v="BARANGAY ID"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89"/>
    <s v="NARRA"/>
    <s v="JAMAICA"/>
    <s v="GOZUM"/>
    <d v="2001-02-06T00:00:00"/>
    <n v="9946134523"/>
    <s v="narrajamaica@gmail.com"/>
    <s v="YES"/>
    <s v="ORIGINAL NBI CLEARANCE SUBMITTED"/>
    <d v="2024-10-25T00:00:00"/>
    <d v="2023-10-25T00:00:00"/>
    <s v="N/A"/>
    <s v="N/A"/>
    <s v="NEGATIVE"/>
    <d v="2024-03-16T00:00:00"/>
    <d v="2024-03-16T00:00:00"/>
    <s v="COMPLETE"/>
    <s v="FIT TO WORK"/>
    <s v="COMPLETE"/>
    <s v="FINAL REPORT"/>
    <d v="2024-03-22T00:00:00"/>
    <d v="2024-03-27T00:00:00"/>
    <s v="CIBI"/>
    <s v="E - FORM"/>
    <m/>
    <s v="02-5029381-6"/>
    <s v="ID"/>
    <m/>
    <s v="07-026256166-4"/>
    <s v="MDF"/>
    <m/>
    <s v="1213-3094-6602"/>
    <s v="ORUS REGISTRATION"/>
    <s v="DONE ORUS REGISTRATION 04.12"/>
    <n v="647865970"/>
    <s v="YES"/>
    <s v="YES"/>
    <s v="N/A"/>
    <s v="N/A"/>
    <s v="N/A"/>
    <s v="N/A"/>
    <s v="YES"/>
    <s v="NBI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pr"/>
    <x v="9"/>
    <x v="10"/>
    <d v="2024-04-19T00:00:00"/>
    <n v="192"/>
    <s v=""/>
    <s v="MARIA PLATON"/>
    <n v="0"/>
    <s v="Mar"/>
    <s v="CLARK -VXP0091"/>
    <x v="1"/>
    <s v="ACCOUNT ASSOCIATE"/>
    <s v="CLARK"/>
    <x v="11"/>
    <s v="COMCAST XM"/>
    <d v="2024-03-22T00:00:00"/>
    <n v="4264190"/>
    <s v="NAVARRO"/>
    <s v="JAIME LORENZO"/>
    <s v="SIMON"/>
    <d v="1995-07-31T00:00:00"/>
    <n v="9365342359"/>
    <s v="jlsn731@gmail.com"/>
    <s v="NO HIT - RECEIPT"/>
    <s v="APRIL 10 RELEASE / DIDN'T CONTINUE HIS TRAINING / ACCORDING TO NAVARRO HIMSELF, HE'S NOT WITH VXI ANYMORE 04.17"/>
    <m/>
    <m/>
    <s v="N/A"/>
    <s v="N/A"/>
    <s v="NEGATIVE"/>
    <m/>
    <m/>
    <s v="COMPLETE"/>
    <s v="FIT TO WORK"/>
    <s v="INCOMPLETE"/>
    <s v="SCHOOL"/>
    <d v="2024-03-22T00:00:00"/>
    <d v="2024-03-27T00:00:00"/>
    <s v="CIBI"/>
    <s v="ONLINE STATIC"/>
    <m/>
    <n v="241591925"/>
    <s v="ID"/>
    <m/>
    <n v="70258367926"/>
    <s v="MP2"/>
    <m/>
    <s v="1211-9362-1656"/>
    <s v="ORUS"/>
    <m/>
    <n v="487971471"/>
    <m/>
    <m/>
    <s v="N/A"/>
    <s v="N/A"/>
    <s v="N/A"/>
    <s v="N/A"/>
    <s v="YES"/>
    <s v="DRIVERS LICENSE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1"/>
    <s v="PAMINTUAN"/>
    <s v="SHANNAIAH KEITH"/>
    <s v="ROSILLO"/>
    <d v="2001-02-13T00:00:00"/>
    <n v="9922236857"/>
    <s v="keithpamintuan1c@gmail..com"/>
    <s v="YES"/>
    <s v="ORIGINAL NBI CLEARANCE SUBMITTED"/>
    <d v="2024-11-10T00:00:00"/>
    <d v="2023-11-10T00:00:00"/>
    <s v="N/A"/>
    <s v="N/A"/>
    <s v="NEGATIVE"/>
    <m/>
    <m/>
    <s v="COMPLETE"/>
    <s v="FIT TO WORK"/>
    <s v="COMPLETE"/>
    <s v="FINAL REPORT"/>
    <d v="2024-03-22T00:00:00"/>
    <d v="2024-03-27T00:00:00"/>
    <s v="CIBI"/>
    <s v="E - FORM"/>
    <m/>
    <s v="35-1292529-8"/>
    <s v="ID"/>
    <m/>
    <s v="07-250704350-0"/>
    <s v="ID"/>
    <m/>
    <s v="1212-8136-9145"/>
    <s v="ID"/>
    <m/>
    <s v="382-878-369"/>
    <s v="N/A"/>
    <s v="N/A"/>
    <s v="N/A"/>
    <s v="N/A"/>
    <s v="N/A"/>
    <s v="N/A"/>
    <s v="YES"/>
    <s v="TIN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2"/>
    <s v="PARAS"/>
    <s v="FRANCIS FLOYD"/>
    <s v="PINGAL"/>
    <d v="2002-04-30T00:00:00"/>
    <n v="9634271129"/>
    <s v="parasiparansis@gmail.com"/>
    <s v="YES"/>
    <s v="ORIGINAL NBI CLEARANCE SUBMITTED"/>
    <d v="2025-03-21T00:00:00"/>
    <d v="2024-04-11T00:00:00"/>
    <s v="N/A"/>
    <s v="N/A"/>
    <s v="NEGATIVE"/>
    <d v="2024-03-21T00:00:00"/>
    <d v="2024-03-21T00:00:00"/>
    <s v="COMPLETE"/>
    <s v="FIT TO WORK"/>
    <s v="COMPLETE"/>
    <s v="FINAL REPORT"/>
    <d v="2024-03-22T00:00:00"/>
    <d v="2024-03-27T00:00:00"/>
    <s v="CIBI"/>
    <s v="ONLINE STATIC"/>
    <m/>
    <s v="35-1845259-0"/>
    <s v="ID"/>
    <m/>
    <n v="70261278659"/>
    <s v="MDF"/>
    <m/>
    <s v="1212-9651-2520"/>
    <s v="ORUS REGISTRATION"/>
    <s v="DONE ORUS REGISTER/04.04.2024"/>
    <n v="647450375"/>
    <s v="N/A"/>
    <s v="N/A"/>
    <s v="N/A"/>
    <s v="N/A"/>
    <s v="N/A"/>
    <s v="N/A"/>
    <s v="YES"/>
    <s v="BARANGAY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3"/>
    <s v="PILARTA"/>
    <s v="WENCESS"/>
    <s v="CALIWAG"/>
    <d v="1994-03-27T00:00:00"/>
    <n v="9262645780"/>
    <s v="wencesspilartac@gmail.com"/>
    <s v="YES"/>
    <s v="ORIGINAL NBI CLEARANCE SUBMITTED"/>
    <d v="2025-03-20T00:00:00"/>
    <d v="2024-03-20T00:00:00"/>
    <s v="N/A"/>
    <s v="N/A"/>
    <s v="NEGATIVE"/>
    <d v="2024-03-19T00:00:00"/>
    <d v="2024-03-20T00:00:00"/>
    <s v="COMPLETE"/>
    <s v="FIT TO WORK"/>
    <s v="COMPLETE"/>
    <s v="FINAL REPORT"/>
    <d v="2024-03-22T00:00:00"/>
    <d v="2024-04-01T00:00:00"/>
    <s v="CIBI"/>
    <s v="SS NUMBER SLIP"/>
    <m/>
    <s v="01-2693861-6"/>
    <s v="MDR"/>
    <m/>
    <s v="04-025353962-5"/>
    <s v="ID"/>
    <m/>
    <s v="1213-0870-3542"/>
    <s v="1904 FORM"/>
    <m/>
    <s v="615-524-482"/>
    <s v="N/A"/>
    <s v="N/A"/>
    <s v="N/A"/>
    <s v="N/A"/>
    <s v="N/A"/>
    <s v="N/A"/>
    <s v="YES"/>
    <s v="VOTERS"/>
    <s v="NATIONAL ID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d v="2024-09-18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4"/>
    <s v="RAMOS"/>
    <s v="ANGELIE"/>
    <s v="TURLA"/>
    <d v="2004-05-20T00:00:00"/>
    <n v="9942852975"/>
    <s v="ramosangelieturla@gmail.com"/>
    <s v="YES"/>
    <s v="ORIGINAL NBI CLEARANCE SUBMITTED"/>
    <d v="2024-09-04T00:00:00"/>
    <d v="2023-09-19T00:00:00"/>
    <s v="N/A"/>
    <s v="N/A"/>
    <s v="NEGATIVE"/>
    <d v="2024-03-16T00:00:00"/>
    <d v="2024-03-16T00:00:00"/>
    <s v="COMPLETE"/>
    <s v="FIT TO WORK"/>
    <s v="COMPLETE"/>
    <s v="FINAL REPORT"/>
    <d v="2024-03-22T00:00:00"/>
    <d v="2024-04-01T00:00:00"/>
    <s v="CIBI"/>
    <s v="PERSONAL RECORD"/>
    <m/>
    <s v="02-4992962-5"/>
    <s v="MDR"/>
    <m/>
    <s v="07-252153301-4"/>
    <s v="MDF"/>
    <m/>
    <n v="121328071605"/>
    <s v="1904 FORM"/>
    <m/>
    <s v="633-318-406"/>
    <s v="N/A"/>
    <s v="N/A"/>
    <s v="N/A"/>
    <s v="N/A"/>
    <s v="N/A"/>
    <s v="N/A"/>
    <s v="YES"/>
    <s v="PHIC"/>
    <s v="POSTA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5"/>
    <s v="RIGOR"/>
    <s v="RICHARD BRYAN"/>
    <s v="REYES"/>
    <d v="2001-12-26T00:00:00"/>
    <n v="9469284937"/>
    <s v="rb.rigor101021@gmail.com"/>
    <s v="YES"/>
    <s v="ORIGINAL NBI CLEARANCE SUBMITTED"/>
    <d v="2024-05-22T00:00:00"/>
    <d v="2023-05-31T00:00:00"/>
    <s v="N/A"/>
    <s v="N/A"/>
    <s v="NEGATIVE"/>
    <m/>
    <m/>
    <s v="COMPLETE"/>
    <s v="FIT TO WORK"/>
    <s v="COMPLETE"/>
    <s v="FINAL REPORT"/>
    <d v="2024-03-22T00:00:00"/>
    <d v="2024-04-01T00:00:00"/>
    <s v="CIBI"/>
    <s v="ONLINE STATIC"/>
    <m/>
    <s v="35-0343001-9"/>
    <s v="ID"/>
    <m/>
    <s v="07-252723850-2"/>
    <s v="MP2"/>
    <m/>
    <s v="1212-9044-2471"/>
    <n v="2316"/>
    <m/>
    <s v="633-391-989"/>
    <s v="N/A"/>
    <s v="N/A"/>
    <s v="N/A"/>
    <s v="N/A"/>
    <s v="N/A"/>
    <s v="N/A"/>
    <s v="YES"/>
    <s v="PASSPORT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6"/>
    <s v="SALAZAR"/>
    <s v="IVAN HENDRIX"/>
    <s v="ONGKIKO"/>
    <d v="2002-12-04T00:00:00"/>
    <n v="9097861578"/>
    <s v="ongkikoivan@gmail.com"/>
    <s v="YES"/>
    <s v="ORIGINAL NBI CLEARANCE SUBMITTED"/>
    <d v="2025-02-02T00:00:00"/>
    <d v="2024-02-20T00:00:00"/>
    <s v="N/A"/>
    <s v="N/A"/>
    <s v="NEGATIVE"/>
    <m/>
    <m/>
    <s v="COMPLETE"/>
    <s v="FIT TO WORK"/>
    <s v="COMPLETE"/>
    <s v="FINAL REPORT"/>
    <d v="2024-03-22T00:00:00"/>
    <d v="2024-03-30T00:00:00"/>
    <s v="CIBI"/>
    <s v="PERSONAL RECORD"/>
    <m/>
    <n v="248639945"/>
    <s v="ID"/>
    <m/>
    <n v="62503972323"/>
    <s v="MDF"/>
    <m/>
    <n v="121316701177"/>
    <s v="ORUS REGISTRATION"/>
    <s v="DONE ORUS REGISTER/04.04.2024"/>
    <n v="647566677"/>
    <s v="N/A"/>
    <s v="N/A"/>
    <s v="N/A"/>
    <s v="N/A"/>
    <s v="N/A"/>
    <s v="N/A"/>
    <s v="YES"/>
    <s v="NATIONAL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7"/>
    <s v="SAMSON"/>
    <s v="AUSTIN DWAYNE"/>
    <s v="DAVID"/>
    <d v="2001-10-13T00:00:00"/>
    <n v="9391367867"/>
    <s v="dwayne13austin@gmail.com"/>
    <s v="YES"/>
    <s v="ORIGINAL NBI CLEARANCE SUBMITTED"/>
    <d v="2025-04-15T00:00:00"/>
    <d v="2024-04-26T00:00:00"/>
    <s v="N/A"/>
    <s v="N/A"/>
    <s v="NEGATIVE"/>
    <d v="2024-03-20T00:00:00"/>
    <d v="2024-03-20T00:00:00"/>
    <s v="COMPLETE"/>
    <s v="FIT TO WORK"/>
    <s v="INCOMPLETE"/>
    <s v="SCHOOL"/>
    <d v="2024-03-22T00:00:00"/>
    <d v="2024-03-30T00:00:00"/>
    <s v="CIBI"/>
    <s v="ONLINE STATIC"/>
    <m/>
    <s v="35-1180276-5"/>
    <s v="MDR"/>
    <m/>
    <s v="07-026098325-1"/>
    <s v="MDF"/>
    <m/>
    <s v="1212-8929-0596"/>
    <s v="TIN VERIFICATION SLIP"/>
    <m/>
    <n v="631642393"/>
    <s v="N/A"/>
    <s v="N/A"/>
    <s v="N/A"/>
    <s v="N/A"/>
    <s v="N/A"/>
    <s v="N/A"/>
    <s v="YES"/>
    <s v="BARANGAY ID"/>
    <s v="PASSPORT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8"/>
    <s v="SANTOS"/>
    <s v="ELAINE JOY"/>
    <s v="SALIH"/>
    <d v="2001-04-15T00:00:00"/>
    <n v="9669988836"/>
    <s v="evelynjunio1616@gmail.com"/>
    <s v="YES"/>
    <s v="ORIGINAL NBI CLEARANCE SUBMITTED"/>
    <d v="2025-03-21T00:00:00"/>
    <d v="2024-04-11T00:00:00"/>
    <s v="N/A"/>
    <s v="N/A"/>
    <s v="NEGATIVE"/>
    <d v="2024-03-19T00:00:00"/>
    <d v="2024-03-19T00:00:00"/>
    <s v="COMPLETE"/>
    <s v="FIT TO WORK"/>
    <s v="COMPLETE"/>
    <s v="FINAL REPORT"/>
    <d v="2024-03-22T00:00:00"/>
    <d v="2024-03-30T00:00:00"/>
    <s v="CIBI"/>
    <s v="PERSONAL RECORD"/>
    <m/>
    <s v="34-8729409-6"/>
    <s v="MDR"/>
    <m/>
    <n v="70260045154"/>
    <s v="MDF"/>
    <m/>
    <s v="1212-8049-6112"/>
    <s v="ID"/>
    <m/>
    <s v="386-970-387"/>
    <s v="N/A"/>
    <s v="N/A"/>
    <s v="N/A"/>
    <s v="N/A"/>
    <s v="N/A"/>
    <s v="N/A"/>
    <s v="YES"/>
    <s v="BARANGAY ID"/>
    <s v="TIN"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199"/>
    <s v="SIRON"/>
    <s v="SHIELLA MAE"/>
    <s v="MACALINO"/>
    <d v="2001-11-13T00:00:00"/>
    <n v="9385803148"/>
    <s v="shiellasiron@gmail.com"/>
    <s v="YES"/>
    <s v="ORIGINAL NBI CLEARANCE SUBMITTED"/>
    <d v="2025-03-19T00:00:00"/>
    <d v="2024-03-19T00:00:00"/>
    <s v="N/A"/>
    <s v="N/A"/>
    <s v="NEGATIVE"/>
    <d v="2024-02-28T00:00:00"/>
    <d v="2024-02-28T00:00:00"/>
    <s v="COMPLETE"/>
    <s v="FIT TO WORK"/>
    <s v="COMPLETE"/>
    <s v="FINAL REPORT"/>
    <d v="2024-03-22T00:00:00"/>
    <d v="2024-04-01T00:00:00"/>
    <s v="CIBI"/>
    <s v="VERIFICATION SLIP"/>
    <m/>
    <n v="3495876697"/>
    <s v="ID"/>
    <m/>
    <s v="07-252423744-0"/>
    <s v="MDF"/>
    <m/>
    <n v="121277805507"/>
    <s v="ORUS"/>
    <m/>
    <n v="387361212"/>
    <s v="N/A"/>
    <s v="N/A"/>
    <s v="N/A"/>
    <s v="N/A"/>
    <s v="N/A"/>
    <s v="N/A"/>
    <s v="YES"/>
    <s v="BARANGAY ID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9"/>
    <x v="10"/>
    <d v="2024-04-19T00:00:00"/>
    <n v="192"/>
    <s v=""/>
    <s v="MARIA PLATON"/>
    <n v="1"/>
    <s v="Mar"/>
    <s v="CLARK -VXP0091"/>
    <x v="0"/>
    <s v="ACCOUNT ASSOCIATE"/>
    <s v="CLARK"/>
    <x v="11"/>
    <s v="COMCAST XM"/>
    <d v="2024-03-22T00:00:00"/>
    <n v="4264200"/>
    <s v="VEGA"/>
    <s v="NIMPHA"/>
    <s v="PEREZ"/>
    <d v="1995-02-11T00:00:00"/>
    <n v="9639961881"/>
    <s v="vega.nimpha@gmail.com"/>
    <s v="YES"/>
    <s v="ORIGINAL NBI CLEARANCE SUBMITTED"/>
    <d v="2025-03-22T00:00:00"/>
    <d v="2024-03-22T00:00:00"/>
    <s v="N/A"/>
    <s v="N/A"/>
    <s v="NEGATIVE"/>
    <m/>
    <m/>
    <s v="COMPLETE"/>
    <s v="FIT TO WORK"/>
    <s v="COMPLETE"/>
    <s v="FINAL REPORT"/>
    <d v="2023-03-22T00:00:00"/>
    <d v="2024-03-27T00:00:00"/>
    <s v="CIBI"/>
    <s v="ONLINE STATIC"/>
    <m/>
    <n v="238706655"/>
    <s v="ID"/>
    <m/>
    <s v="07-050989389-4"/>
    <s v="MDF"/>
    <m/>
    <n v="121154171568"/>
    <s v="TIN VERIFICATION SLIP"/>
    <m/>
    <n v="475013569"/>
    <s v="N/A"/>
    <s v="N/A"/>
    <s v="N/A"/>
    <s v="N/A"/>
    <s v="N/A"/>
    <s v="N/A"/>
    <s v="YES"/>
    <s v="NATIONAL ID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1"/>
    <s v="AQUINO"/>
    <s v="MARITES"/>
    <s v="URBANO"/>
    <d v="1985-07-02T00:00:00"/>
    <n v="9275339374"/>
    <s v="maritesurbanoaquino07@gmail.com"/>
    <s v="YES"/>
    <s v="ORIGINAL NBI CLEARANCE SUBMITTED"/>
    <d v="2025-03-25T00:00:00"/>
    <d v="2024-04-08T00:00:00"/>
    <s v="N/A"/>
    <s v="N/A"/>
    <s v="NEGATIVE"/>
    <d v="2024-03-18T00:00:00"/>
    <d v="2024-03-18T00:00:00"/>
    <s v="COMPLETE"/>
    <s v="FIT TO WORK"/>
    <s v="COMPLETE"/>
    <s v="FINAL REPORT"/>
    <d v="2024-03-27T00:00:00"/>
    <d v="2024-04-03T00:00:00"/>
    <s v="CIBI"/>
    <s v="ONLINE STATIC"/>
    <m/>
    <n v="221511967"/>
    <s v="ID"/>
    <m/>
    <n v="70503477473"/>
    <s v="ID"/>
    <m/>
    <n v="107000607523"/>
    <s v="ID"/>
    <m/>
    <n v="356808577"/>
    <s v="N/A"/>
    <s v="N/A"/>
    <s v="N/A"/>
    <s v="N/A"/>
    <s v="N/A"/>
    <s v="N/A"/>
    <s v="YES"/>
    <s v="PAG IBIG ID"/>
    <s v="UM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2"/>
    <s v="BALAGA"/>
    <s v="REYSTER JOSHUA"/>
    <s v="SANTOS"/>
    <d v="2000-05-27T00:00:00"/>
    <n v="9123389231"/>
    <s v="reysterjoshuabalaga@gmail.com"/>
    <s v="YES"/>
    <s v="ORIGINAL NBI CLEARANCE SUBMITTED"/>
    <d v="2025-02-16T00:00:00"/>
    <d v="2024-02-16T00:00:00"/>
    <s v="N/A"/>
    <s v="N/A"/>
    <s v="NEGATIVE"/>
    <m/>
    <m/>
    <s v="COMPLETE"/>
    <s v="FIT TO WORK"/>
    <s v="COMPLETE"/>
    <s v="FINAL REPORT"/>
    <d v="2024-03-27T00:00:00"/>
    <d v="2024-04-03T00:00:00"/>
    <s v="CIBI"/>
    <s v="PERSONAL RECORD"/>
    <m/>
    <n v="247027082"/>
    <s v="ID"/>
    <m/>
    <n v="72514709662"/>
    <s v="MDF"/>
    <m/>
    <n v="121301791845"/>
    <s v="ID"/>
    <m/>
    <n v="619059475"/>
    <s v="N/A"/>
    <s v="N/A"/>
    <s v="N/A"/>
    <s v="N/A"/>
    <s v="N/A"/>
    <s v="N/A"/>
    <s v="YES"/>
    <s v="TIN ID "/>
    <s v="PHIC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3"/>
    <s v="BALDIVICIO"/>
    <s v="MARICEL"/>
    <s v="DIRECTO"/>
    <d v="1978-11-04T00:00:00"/>
    <n v="9452065277"/>
    <s v="maricelbaldivicio14@gmail.com"/>
    <s v="YES"/>
    <s v="ORIGINAL NBI CLEARANCE SUBMITTED"/>
    <d v="2024-10-27T00:00:00"/>
    <d v="2023-10-27T00:00:00"/>
    <s v="N/A"/>
    <s v="N/A"/>
    <s v="NEGATIVE"/>
    <d v="2024-03-08T00:00:00"/>
    <d v="2024-03-08T00:00:00"/>
    <s v="COMPLETE"/>
    <s v="FIT TO WORK"/>
    <s v="COMPLETE"/>
    <s v="FINAL REPORT"/>
    <d v="2024-03-27T00:00:00"/>
    <d v="2024-04-03T00:00:00"/>
    <s v="CIBI"/>
    <s v="E - FORM"/>
    <m/>
    <n v="3343684258"/>
    <s v="ID"/>
    <m/>
    <n v="52017155628"/>
    <s v="MDF"/>
    <m/>
    <n v="121332457777"/>
    <s v="DIGITAL ID"/>
    <m/>
    <n v="640028894"/>
    <s v="N/A"/>
    <s v="N/A"/>
    <s v="N/A"/>
    <s v="N/A"/>
    <s v="N/A"/>
    <s v="N/A"/>
    <s v="YES"/>
    <s v="DRIVER'S L"/>
    <s v="PAGIBIG ID"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4"/>
    <s v="CAÑEDO"/>
    <s v="MARIELL"/>
    <s v="IBARRA"/>
    <d v="1996-11-04T00:00:00"/>
    <n v="9501708304"/>
    <s v="mariellcanedo@gmail.com"/>
    <s v="YES"/>
    <s v="ORIGINAL NBI CLEARANCE SUBMITTED"/>
    <d v="2025-03-25T00:00:00"/>
    <d v="2024-03-25T00:00:00"/>
    <s v="N/A"/>
    <s v="N/A"/>
    <s v="NEGATIVE"/>
    <d v="2024-03-26T00:00:00"/>
    <d v="2024-03-26T00:00:00"/>
    <s v="COMPLETE"/>
    <s v="FIT TO WORK"/>
    <s v="COMPLETE"/>
    <s v="FINAL REPORT"/>
    <d v="2024-03-27T00:00:00"/>
    <d v="2024-04-03T00:00:00"/>
    <s v="CIBI"/>
    <s v="E - FORM"/>
    <m/>
    <n v="244307239"/>
    <s v="ID"/>
    <m/>
    <n v="70511357649"/>
    <s v="MDF"/>
    <m/>
    <n v="121238673076"/>
    <s v="ID"/>
    <m/>
    <n v="352186512"/>
    <s v="N/A"/>
    <s v="N/A"/>
    <s v="N/A"/>
    <s v="N/A"/>
    <s v="N/A"/>
    <s v="N/A"/>
    <s v="YES"/>
    <s v="TIN ID"/>
    <s v="PHIC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5"/>
    <s v="DE GUZMAN JR"/>
    <s v="JOEL"/>
    <s v="MANALESE"/>
    <d v="1996-11-11T00:00:00"/>
    <n v="9923557935"/>
    <s v="jdegu1996@gmail.com"/>
    <s v="YES"/>
    <s v="ORIGINAL NBI CLEARANCE SUBMITTED"/>
    <d v="2024-11-24T00:00:00"/>
    <d v="2024-01-10T00:00:00"/>
    <s v="N/A"/>
    <s v="N/A"/>
    <s v="NEGATIVE"/>
    <d v="2024-03-07T00:00:00"/>
    <d v="2024-03-07T00:00:00"/>
    <s v="COMPLETE"/>
    <s v="FIT TO WORK"/>
    <s v="COMPLETE"/>
    <s v="FINAL REPORT"/>
    <d v="2024-03-27T00:00:00"/>
    <d v="2024-04-03T00:00:00"/>
    <s v="CIBI"/>
    <s v="VERIFICATION SLIP"/>
    <m/>
    <n v="238277757"/>
    <s v="MDR"/>
    <m/>
    <n v="72514004960"/>
    <s v="MDF"/>
    <m/>
    <n v="121258817011"/>
    <s v="ID"/>
    <m/>
    <n v="752018317"/>
    <s v="N/A"/>
    <s v="N/A"/>
    <s v="N/A"/>
    <s v="N/A"/>
    <s v="N/A"/>
    <s v="N/A"/>
    <s v="YES"/>
    <s v="PASSPORT"/>
    <s v="TIN ID"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6"/>
    <s v="DELA CRUZ"/>
    <s v="JENEGIE CAMILLE"/>
    <s v="ACUNA"/>
    <d v="1989-09-21T00:00:00"/>
    <n v="9517627503"/>
    <s v="camillajc2189@gmail.com"/>
    <s v="YES"/>
    <s v="ORIGINAL NBI CLEARANCE SUBMITTED"/>
    <d v="2025-03-26T00:00:00"/>
    <d v="2024-04-16T00:00:00"/>
    <s v="N/A"/>
    <s v="N/A"/>
    <s v="NEGATIVE"/>
    <d v="2024-03-25T00:00:00"/>
    <d v="2024-03-25T00:00:00"/>
    <s v="COMPLETE"/>
    <s v="FIT TO WORK"/>
    <s v="INCOMPLETE"/>
    <s v="SCHOOL"/>
    <d v="2024-03-27T00:00:00"/>
    <s v="4//3/2024"/>
    <s v="CIBI"/>
    <s v="E - FORM"/>
    <m/>
    <n v="224875969"/>
    <s v="MDR"/>
    <m/>
    <n v="70508546740"/>
    <s v="MDF"/>
    <m/>
    <n v="121098598850"/>
    <s v="ORUS"/>
    <m/>
    <n v="511657468"/>
    <s v="N/A"/>
    <s v="N/A"/>
    <s v="N/A"/>
    <s v="N/A"/>
    <s v="N/A"/>
    <s v="N/A"/>
    <s v="YES"/>
    <s v="PASSPORT"/>
    <s v="UMID"/>
    <s v="YES"/>
    <s v="YES"/>
    <s v="N/A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7"/>
    <s v="FRANCISCO"/>
    <s v="LEOMARK NIÑO"/>
    <s v="ORAA"/>
    <d v="1996-01-21T00:00:00"/>
    <n v="9172439733"/>
    <s v="leomarkf@icloud.com"/>
    <s v="YES"/>
    <s v="ORIGINAL NBI CLEARANCE SUBMITTED"/>
    <d v="2025-03-15T00:00:00"/>
    <d v="2024-04-02T00:00:00"/>
    <s v="N/A"/>
    <s v="N/A"/>
    <s v="NEGATIVE"/>
    <m/>
    <m/>
    <s v="COMPLETE"/>
    <s v="FIT TO WORK"/>
    <s v="COMPLETE"/>
    <s v="FINAL REPORT"/>
    <d v="2024-03-27T00:00:00"/>
    <s v="4//3/2024"/>
    <s v="CIBI"/>
    <s v="PERSONAL RECORD"/>
    <m/>
    <n v="3489285058"/>
    <s v="ID"/>
    <m/>
    <n v="72511788510"/>
    <s v="MDF"/>
    <m/>
    <n v="121261945690"/>
    <s v="ORUS REGISTRATION"/>
    <s v="DONE ORUS REGISTRATION/04.07.2024"/>
    <n v="647568443"/>
    <s v="N/A"/>
    <s v="N/A"/>
    <s v="N/A"/>
    <s v="N/A"/>
    <s v="N/A"/>
    <s v="N/A"/>
    <s v="YES"/>
    <s v="BARANGAY ID"/>
    <s v="PHIC"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8"/>
    <s v="GARCIA"/>
    <s v="JUNIPER"/>
    <s v="QUIJANO"/>
    <d v="1983-04-23T00:00:00"/>
    <n v="9207843133"/>
    <s v="junipe042383@gmail.com"/>
    <s v="YES"/>
    <s v="ORIGINAL NBI CLEARANCE SUBMITTED"/>
    <d v="2025-04-12T00:00:00"/>
    <d v="2024-04-12T00:00:00"/>
    <s v="YES"/>
    <d v="2024-03-27T00:00:00"/>
    <s v="NEGATIVE"/>
    <d v="2024-03-20T00:00:00"/>
    <d v="2024-03-20T00:00:00"/>
    <s v="COMPLETE"/>
    <s v="FIT TO WORK"/>
    <s v="INCOMPLETE"/>
    <s v="SCHOOL"/>
    <d v="2024-03-27T00:00:00"/>
    <s v="4//3/2024"/>
    <s v="CIBI"/>
    <s v="SS NUMBER SLIP"/>
    <m/>
    <n v="117048188"/>
    <s v="MDR"/>
    <m/>
    <n v="20507190066"/>
    <s v="MP2"/>
    <m/>
    <n v="121085559073"/>
    <s v="TIN VERIFICATION SLIP"/>
    <s v="FIRST NAME DISCREPANCY/CIVIL STATUS DISCREP"/>
    <n v="287981593"/>
    <s v="N/A"/>
    <s v="N/A"/>
    <s v="N/A"/>
    <s v="N/A"/>
    <s v="N/A"/>
    <s v="N/A"/>
    <s v="YES"/>
    <s v="UMID"/>
    <s v="DRIVER'S L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29"/>
    <s v="GUEVARRA"/>
    <s v="JENNILYN ROSE"/>
    <s v="REYES"/>
    <d v="1997-02-15T00:00:00"/>
    <n v="9298664127"/>
    <s v="rosereyesg@gmail.com"/>
    <s v="YES"/>
    <s v="ORIGINAL NBI CLEARANCE SUBMITTED"/>
    <d v="2025-03-11T00:00:00"/>
    <d v="2024-03-26T00:00:00"/>
    <s v="N/A"/>
    <s v="N/A"/>
    <s v="NEGATIVE"/>
    <d v="2024-03-08T00:00:00"/>
    <d v="2024-03-08T00:00:00"/>
    <s v="COMPLETE"/>
    <s v="FIT TO WORK"/>
    <s v="COMPLETE"/>
    <s v="FINAL REPORT"/>
    <d v="2024-03-27T00:00:00"/>
    <s v="4//3/2024"/>
    <s v="CIBI"/>
    <s v="SS NUMBER SLIP"/>
    <m/>
    <n v="242895989"/>
    <s v="ID"/>
    <m/>
    <n v="212510954774"/>
    <s v="MDF"/>
    <m/>
    <n v="121212083204"/>
    <n v="2316"/>
    <m/>
    <n v="241622413"/>
    <s v="N/A"/>
    <s v="N/A"/>
    <s v="N/A"/>
    <s v="N/A"/>
    <s v="N/A"/>
    <s v="N/A"/>
    <s v="YES"/>
    <s v="PRC"/>
    <s v="NATIONAL ID"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0"/>
    <s v="MANGILA"/>
    <s v="MIKE DAVE"/>
    <s v="MASON"/>
    <d v="2003-12-17T00:00:00"/>
    <n v="9684702586"/>
    <s v="davemangila17@gmail.com"/>
    <s v="YES"/>
    <s v="ORIGINAL NBI CLEARANCE SUBMITTED"/>
    <d v="2025-03-21T00:00:00"/>
    <d v="2024-03-21T00:00:00"/>
    <s v="N/A"/>
    <s v="N/A"/>
    <s v="NEGATIVE"/>
    <d v="2024-03-09T00:00:00"/>
    <d v="2024-03-09T00:00:00"/>
    <s v="COMPLETE"/>
    <s v="FIT TO WORK"/>
    <s v="INCOMPLETE"/>
    <s v="SCHOOL"/>
    <d v="2024-03-27T00:00:00"/>
    <s v="4//3/2024"/>
    <s v="CIBI"/>
    <s v="PERSONAL RECORD"/>
    <m/>
    <n v="249924633"/>
    <s v="ID"/>
    <m/>
    <n v="212515522716"/>
    <s v="MDF"/>
    <m/>
    <n v="121327472590"/>
    <s v="ORUS"/>
    <m/>
    <n v="640267482"/>
    <s v="N/A"/>
    <s v="N/A"/>
    <s v="N/A"/>
    <s v="N/A"/>
    <s v="N/A"/>
    <s v="N/A"/>
    <s v="YES"/>
    <s v="NATIONAL ID"/>
    <s v="DRIVER'S L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1"/>
    <s v="MANUEL"/>
    <s v="EMIL"/>
    <s v="SAGAD"/>
    <d v="1974-08-31T00:00:00"/>
    <n v="9810294884"/>
    <s v="manuelemil071@gmail.com"/>
    <s v="YES"/>
    <s v="ORIGINAL NBI CLEARANCE SUBMITTED"/>
    <d v="2025-04-08T00:00:00"/>
    <d v="2024-04-25T00:00:00"/>
    <s v="YES"/>
    <d v="2024-03-27T00:00:00"/>
    <s v="NEGATIVE"/>
    <d v="2024-03-23T00:00:00"/>
    <d v="2024-03-23T00:00:00"/>
    <s v="COMPLETE"/>
    <s v="FIT TO WORK"/>
    <s v="INCOMPLETE"/>
    <s v="SCHOOL"/>
    <d v="2024-03-27T00:00:00"/>
    <s v="4//3/2024"/>
    <s v="CIBI"/>
    <s v="E - FORM"/>
    <m/>
    <n v="3335160421"/>
    <s v="ID"/>
    <m/>
    <n v="70001064523"/>
    <s v="MP2"/>
    <m/>
    <n v="140000265572"/>
    <n v="2316"/>
    <m/>
    <n v="165178887"/>
    <s v="N/A"/>
    <s v="N/A"/>
    <s v="N/A"/>
    <s v="N/A"/>
    <s v="N/A"/>
    <s v="N/A"/>
    <s v="YES"/>
    <s v="UMID"/>
    <s v="NATIONAL ID"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2"/>
    <s v="PANGAN"/>
    <s v="JOHN JAYSON"/>
    <s v="RONQUILLO"/>
    <d v="1995-12-29T00:00:00"/>
    <n v="9999070266"/>
    <s v="johnjaysonpangan327@gmail.com"/>
    <s v="YES"/>
    <s v="ORIGINAL NBI CLEARANCE SUBMITTED"/>
    <d v="2025-03-25T00:00:00"/>
    <d v="2024-04-08T00:00:00"/>
    <s v="N/A"/>
    <s v="N/A"/>
    <s v="NEGATIVE"/>
    <d v="2024-02-29T00:00:00"/>
    <d v="2024-02-29T00:00:00"/>
    <s v="COMPLETE"/>
    <s v="FIT TO WORK"/>
    <s v="COMPLETE"/>
    <s v="FINAL REPORT"/>
    <d v="2024-03-27T00:00:00"/>
    <s v="4//3/2024"/>
    <s v="CIBI"/>
    <s v="SS NUMBER SLIP"/>
    <m/>
    <n v="240486860"/>
    <s v="MDR"/>
    <m/>
    <n v="72506418330"/>
    <s v="MP2"/>
    <m/>
    <n v="121174876113"/>
    <s v="ORUS"/>
    <m/>
    <n v="515309927"/>
    <s v="N/A"/>
    <s v="N/A"/>
    <s v="N/A"/>
    <s v="N/A"/>
    <s v="N/A"/>
    <s v="N/A"/>
    <s v="YES"/>
    <s v="NATIONAL ID"/>
    <s v="PHIC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3"/>
    <s v="POLINGDAY"/>
    <s v="SYDEL"/>
    <s v="MIRANDA"/>
    <d v="1997-12-07T00:00:00"/>
    <n v="9705317407"/>
    <s v="sydelpolingday453@gmail.com"/>
    <s v="YES"/>
    <s v="ORIGINAL NBI CLEARANCE SUBMITTED"/>
    <d v="2025-03-26T00:00:00"/>
    <d v="2024-03-26T00:00:00"/>
    <s v="N/A"/>
    <s v="N/A"/>
    <s v="NEGATIVE"/>
    <d v="2024-03-18T00:00:00"/>
    <d v="2024-03-18T00:00:00"/>
    <s v="COMPLETE"/>
    <s v="FIT TO WORK"/>
    <s v="COMPLETE"/>
    <s v="FINAL REPORT"/>
    <d v="2024-03-27T00:00:00"/>
    <s v="4//3/2024"/>
    <s v="CIBI"/>
    <s v="SS NUMBER SLIP"/>
    <m/>
    <n v="247422333"/>
    <s v="MDR"/>
    <m/>
    <n v="10542214119"/>
    <s v="MDF"/>
    <m/>
    <n v="121303558257"/>
    <s v="TIN VERIFICATION SLIP"/>
    <m/>
    <n v="612054816"/>
    <s v="N/A"/>
    <s v="N/A"/>
    <s v="N/A"/>
    <s v="N/A"/>
    <s v="N/A"/>
    <s v="N/A"/>
    <s v="YES"/>
    <s v="NBI "/>
    <s v="BARANGAY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4"/>
    <s v="ROLL"/>
    <s v="CHARLIE"/>
    <s v="SIBAL"/>
    <d v="2002-11-28T00:00:00"/>
    <n v="9126256930"/>
    <s v="imcharlieroll@gmail.com"/>
    <s v="YES"/>
    <s v="ORIGINAL NBI CLEARANCE SUBMITTED"/>
    <d v="2025-01-12T00:00:00"/>
    <d v="2024-01-12T00:00:00"/>
    <s v="N/A"/>
    <s v="N/A"/>
    <s v="NEGATIVE"/>
    <d v="2024-03-13T00:00:00"/>
    <d v="2024-03-13T00:00:00"/>
    <s v="COMPLETE"/>
    <s v="FIT TO WORK"/>
    <s v="COMPLETE"/>
    <s v="FINAL REPORT"/>
    <d v="2024-03-27T00:00:00"/>
    <s v="4//3/2024"/>
    <s v="CIBI"/>
    <s v="PERSONAL RECORD"/>
    <m/>
    <n v="3500015806"/>
    <s v="ID"/>
    <m/>
    <n v="70260639402"/>
    <s v="MDF"/>
    <m/>
    <n v="121277902801"/>
    <s v="TIN VERIFICATION SLIP"/>
    <m/>
    <n v="387359028"/>
    <s v="N/A"/>
    <s v="N/A"/>
    <s v="N/A"/>
    <s v="YES"/>
    <d v="2022-09-21T00:00:00"/>
    <s v="N/A"/>
    <s v="YES"/>
    <s v="POSTAL ID"/>
    <s v="PASSPORT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5"/>
    <s v="SAN PEDRO"/>
    <s v="JADEN ANNE"/>
    <s v="PINEDA"/>
    <d v="2003-12-22T00:00:00"/>
    <n v="9925850525"/>
    <s v="bsce1hdhvsu2021.2022@gmail.com"/>
    <s v="YES"/>
    <s v="ORIGINAL NBI CLEARANCE SUBMITTED"/>
    <d v="2025-03-25T00:00:00"/>
    <d v="2024-04-08T00:00:00"/>
    <s v="N/A"/>
    <s v="N/A"/>
    <s v="NEGATIVE"/>
    <d v="2024-03-20T00:00:00"/>
    <d v="2024-03-21T00:00:00"/>
    <s v="COMPLETE"/>
    <s v="FIT TO WORK"/>
    <s v="INCOMPLETE"/>
    <s v="SCHOOL"/>
    <d v="2024-03-27T00:00:00"/>
    <s v="4//3/2024"/>
    <s v="CIBI"/>
    <s v="SS NUMBER SLIP"/>
    <m/>
    <n v="251258517"/>
    <s v="MDR"/>
    <m/>
    <n v="70262820902"/>
    <s v="MP2"/>
    <m/>
    <n v="121338872361"/>
    <s v="ORUS REGISTRATION"/>
    <s v="DONE ORUS REGISTRATION/04.19.2024"/>
    <n v="648356097"/>
    <s v="N/A"/>
    <s v="N/A"/>
    <s v="N/A"/>
    <s v="N/A"/>
    <s v="N/A"/>
    <s v="N/A"/>
    <s v="YES"/>
    <s v="PHIC"/>
    <s v="BARANGAY 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6"/>
    <s v="SIBUG"/>
    <s v="JOSEPH AYMEE"/>
    <s v="BANAWA"/>
    <d v="1992-10-06T00:00:00"/>
    <n v="9944014612"/>
    <s v="josephsibug84@gmail.com"/>
    <s v="YES"/>
    <s v="ORIGINAL NBI CLEARANCE SUBMITTED"/>
    <d v="2024-12-22T00:00:00"/>
    <d v="2024-01-05T00:00:00"/>
    <s v="N/A"/>
    <s v="N/A"/>
    <s v="NEGATIVE"/>
    <d v="2024-03-26T00:00:00"/>
    <d v="2024-03-26T00:00:00"/>
    <s v="COMPLETE"/>
    <s v="FIT TO WORK"/>
    <s v="COMPLETE"/>
    <s v="FINAL REPORT"/>
    <d v="2024-03-27T00:00:00"/>
    <s v="4//3/2024"/>
    <s v="CIBI"/>
    <s v="E - FORM"/>
    <m/>
    <n v="235469050"/>
    <s v="MDR"/>
    <m/>
    <n v="70256310145"/>
    <s v="MDF"/>
    <m/>
    <n v="121100154218"/>
    <s v="TIN VERIFICATION SLIP"/>
    <m/>
    <n v="356593104"/>
    <s v="N/A"/>
    <s v="N/A"/>
    <s v="N/A"/>
    <s v="N/A"/>
    <s v="N/A"/>
    <s v="N/A"/>
    <s v="YES"/>
    <s v="UMID "/>
    <s v="NBI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7"/>
    <s v="TOLENTINO"/>
    <s v="ALJHON"/>
    <s v="SOMBILLO"/>
    <d v="2003-10-01T00:00:00"/>
    <n v="9565725547"/>
    <s v="sombilloaljhon@gmail.com"/>
    <s v="YES"/>
    <s v="ORIGINAL NBI CLEARANCE SUBMITTED"/>
    <d v="2025-03-26T00:00:00"/>
    <d v="2024-04-16T00:00:00"/>
    <s v="N/A"/>
    <s v="N/A"/>
    <s v="NEGATIVE"/>
    <d v="2024-03-22T00:00:00"/>
    <d v="2024-03-22T00:00:00"/>
    <s v="COMPLETE"/>
    <s v="FIT TO WORK"/>
    <s v="INCOMPLETE"/>
    <s v="SCHOOL"/>
    <d v="2024-03-27T00:00:00"/>
    <s v="4//3/2024"/>
    <s v="CIBI"/>
    <s v="PERSONAL RECORD"/>
    <m/>
    <n v="247148453"/>
    <s v="MDR"/>
    <m/>
    <n v="70261561377"/>
    <s v="MP2"/>
    <m/>
    <n v="121302805786"/>
    <s v="ORUS"/>
    <m/>
    <n v="623422119"/>
    <m/>
    <m/>
    <s v="N/A"/>
    <m/>
    <m/>
    <m/>
    <s v="YES"/>
    <s v="NATIONAL ID"/>
    <s v="PHIC"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r"/>
    <s v="CLARK -VXP0091"/>
    <x v="0"/>
    <s v="ACCOUNT ASSOCIATE"/>
    <s v="CLARK"/>
    <x v="12"/>
    <s v="COMCAST XM BILLING"/>
    <d v="2024-03-27T00:00:00"/>
    <n v="4264238"/>
    <s v="UPO"/>
    <s v="DENNIS"/>
    <s v="-"/>
    <d v="1994-06-06T00:00:00"/>
    <n v="9073401924"/>
    <s v="dennisupo6@gmail.com"/>
    <s v="YES"/>
    <s v="ORIGINAL NBI CLEARANCE SUBMITTED"/>
    <d v="2025-02-22T00:00:00"/>
    <d v="2024-02-22T00:00:00"/>
    <s v="N/A"/>
    <s v="N/A"/>
    <s v="NEGATIVE"/>
    <d v="2024-02-24T00:00:00"/>
    <d v="2024-02-24T00:00:00"/>
    <s v="COMPLETE"/>
    <s v="FIT TO WORK"/>
    <s v="COMPLETE"/>
    <s v="FINAL REPORT"/>
    <d v="2024-03-27T00:00:00"/>
    <s v="4//3/2024"/>
    <s v="CIBI"/>
    <s v="ONLINE STATIC"/>
    <m/>
    <n v="233985345"/>
    <s v="MDR"/>
    <m/>
    <n v="70508451014"/>
    <s v="MDF"/>
    <m/>
    <n v="121094153694"/>
    <s v="TIN VERIFICATION SLIP"/>
    <m/>
    <n v="326633052"/>
    <s v="N/A"/>
    <s v="N/A"/>
    <s v="N/A"/>
    <s v="N/A"/>
    <s v="N/A"/>
    <s v="N/A"/>
    <s v="YES"/>
    <s v="VOTER'S ID"/>
    <s v="UMID"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pr"/>
    <x v="10"/>
    <x v="11"/>
    <d v="2024-04-24T00:00:00"/>
    <n v="187"/>
    <s v=""/>
    <s v="MARIA PLATON"/>
    <n v="1"/>
    <s v="May"/>
    <s v="CLARK -VXP0091"/>
    <x v="0"/>
    <s v="ACCOUNT ASSOCIATE"/>
    <s v="CLARK"/>
    <x v="12"/>
    <s v="COMCAST XM BILLING"/>
    <d v="2024-03-27T00:00:00"/>
    <n v="4264239"/>
    <s v="ALIGO"/>
    <s v="AVEGAIL"/>
    <s v="FALLORIN"/>
    <d v="1984-08-11T00:00:00"/>
    <n v="9383484307"/>
    <s v="avegail1127@gmail.com"/>
    <s v="YES"/>
    <s v="ORIGINAL NBI CLEARANCE SUBMITTED"/>
    <d v="2025-03-08T00:00:00"/>
    <d v="2024-03-08T00:00:00"/>
    <s v="N/A"/>
    <s v="N/A"/>
    <s v="NEGATIVE"/>
    <d v="2024-03-05T00:00:00"/>
    <d v="2024-03-05T00:00:00"/>
    <s v="COMPLETE"/>
    <s v="FIT TO WORK"/>
    <s v="COMPLETE"/>
    <s v="FINAL REPORT"/>
    <d v="2024-03-27T00:00:00"/>
    <s v="4//3/2024"/>
    <s v="CIBI"/>
    <s v="E - FORM"/>
    <m/>
    <n v="221791952"/>
    <s v="ID"/>
    <m/>
    <n v="40500582059"/>
    <s v="ID"/>
    <m/>
    <n v="121125762629"/>
    <s v="TIN VERIFICATION SLIP"/>
    <m/>
    <n v="239063917"/>
    <s v="N/A"/>
    <s v="N/A"/>
    <s v="N/A"/>
    <s v="N/A"/>
    <s v="N/A"/>
    <s v="N/A"/>
    <s v="YES"/>
    <s v="UMID"/>
    <s v="PAGIBIG ID"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4-0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0"/>
    <s v="ACERO"/>
    <s v="MARIA KRISTINA"/>
    <s v="SORIANO"/>
    <d v="1988-07-10T00:00:00"/>
    <n v="9913980011"/>
    <s v="this.is.khirsten29@gmail.com"/>
    <s v="YES"/>
    <s v="ORIGINAL NBI CLEARANCE SUBMITTED"/>
    <d v="2025-04-09T00:00:00"/>
    <d v="2024-04-09T00:00:00"/>
    <s v="N/A"/>
    <s v="N/A"/>
    <s v="NEGATIVE"/>
    <d v="2024-04-08T00:00:00"/>
    <d v="2024-04-08T00:00:00"/>
    <s v="COMPLETE"/>
    <s v="FIT TO WORK"/>
    <s v="COMPLETE"/>
    <s v="FINAL REPORT"/>
    <d v="2024-05-15T00:00:00"/>
    <d v="2024-05-21T00:00:00"/>
    <s v="CIBI"/>
    <s v="ONLINE STATIC"/>
    <m/>
    <s v="05-0765721-5"/>
    <s v="MDR"/>
    <m/>
    <s v="01-051074971-0"/>
    <s v="MDF"/>
    <m/>
    <s v="1212-7728-8618"/>
    <n v="2316"/>
    <m/>
    <s v="405-893-965"/>
    <s v="N/A"/>
    <s v="N/A"/>
    <s v="N/A"/>
    <s v="YES"/>
    <d v="2021-08-10T00:00:00"/>
    <d v="2021-09-07T00:00:00"/>
    <s v="YES"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1"/>
    <s v="AJOC"/>
    <s v="MIKE BRYAN"/>
    <s v="MIRASOL"/>
    <d v="1996-02-26T00:00:00"/>
    <n v="9600256810"/>
    <s v="heaven.sweet1996@gmail.com"/>
    <s v="YES"/>
    <s v="ORIGINAL NBI CLEARANCE SUBMITTED"/>
    <d v="2024-09-20T00:00:00"/>
    <d v="2023-09-20T00:00:00"/>
    <s v="N/A"/>
    <s v="N/A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E - FORM"/>
    <m/>
    <s v="02-3918991-2"/>
    <s v="ID"/>
    <m/>
    <s v="01-052117590-2"/>
    <s v="MDF"/>
    <m/>
    <s v="1211-5460-3086"/>
    <s v="ID"/>
    <m/>
    <s v="323-876-75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2"/>
    <s v="AMISOLA"/>
    <s v="APRIL"/>
    <s v="DE GUZMAN"/>
    <d v="1977-04-26T00:00:00"/>
    <n v="9055351229"/>
    <s v="pey_deguzman@yahoo.com.ph"/>
    <s v="YES"/>
    <s v="ORIGINAL NBI CLEARANCE SUBMITTED"/>
    <d v="2025-05-03T00:00:00"/>
    <d v="2024-05-16T00:00:00"/>
    <s v="YES"/>
    <d v="2024-05-15T00:00:00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ID"/>
    <m/>
    <s v="02-1108453-0"/>
    <s v="ID"/>
    <m/>
    <s v="07-050297521-6"/>
    <s v="MDF"/>
    <m/>
    <s v="1400-0087-4473"/>
    <s v="ID"/>
    <m/>
    <s v="208-756-688"/>
    <s v="N/A"/>
    <s v="N/A"/>
    <s v="N/A"/>
    <s v="N/A"/>
    <s v="N/A"/>
    <s v="N/A"/>
    <s v="YES"/>
    <m/>
    <m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3"/>
    <s v="BARRIENTOS"/>
    <s v="MAY JOYCEL"/>
    <s v="GAYO"/>
    <d v="1985-05-08T00:00:00"/>
    <n v="9460527422"/>
    <s v="mayjoycel050885@gmail.com"/>
    <s v="YES"/>
    <s v="ORIGINAL NBI CLEARANCE SUBMITTED"/>
    <d v="2025-04-17T00:00:00"/>
    <d v="2024-04-30T00:00:00"/>
    <s v="N/A"/>
    <s v="N/A"/>
    <s v="NEGATIVE"/>
    <d v="2024-04-22T00:00:00"/>
    <d v="2024-04-22T00:00:00"/>
    <s v="COMPLETE"/>
    <s v="FIT TO WORK"/>
    <s v="COMPLETE"/>
    <s v="FINAL REPORT"/>
    <d v="2024-05-15T00:00:00"/>
    <d v="2024-05-21T00:00:00"/>
    <s v="CIBI"/>
    <s v="E-FORM"/>
    <m/>
    <s v="02-4337135-0"/>
    <s v="ID"/>
    <m/>
    <s v="07-025903161-1"/>
    <s v="ID"/>
    <m/>
    <s v="1212-1904-8734"/>
    <s v="ID"/>
    <m/>
    <s v="344-802-220"/>
    <s v="N/A"/>
    <s v="N/A"/>
    <s v="N/A"/>
    <s v="N/A"/>
    <s v="N/A"/>
    <s v="N/A"/>
    <s v="YES"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4"/>
    <s v="BORROMEO"/>
    <s v="MERRY MAE"/>
    <s v="BAYANI"/>
    <d v="1999-10-19T00:00:00"/>
    <n v="9620622583"/>
    <s v="mrrymbrrm@gmail.com"/>
    <s v="YES"/>
    <s v="ORIGINAL NBI CLEARANCE SUBMITTED"/>
    <d v="2025-03-19T00:00:00"/>
    <d v="2024-04-08T00:00:00"/>
    <s v="N/A"/>
    <s v="N/A"/>
    <s v="NEGATIVE"/>
    <d v="2024-04-02T00:00:00"/>
    <d v="2024-04-02T00:00:00"/>
    <s v="COMPLETE"/>
    <s v="FIT TO WORK"/>
    <s v="COMPLETE"/>
    <s v="FINAL REPORT"/>
    <d v="2024-05-15T00:00:00"/>
    <d v="2024-05-21T00:00:00"/>
    <s v="CIBI"/>
    <s v="PERSONAL RECORD"/>
    <m/>
    <s v="35-1044957-2"/>
    <s v="ID"/>
    <m/>
    <s v="03-026667654-5"/>
    <s v="MDF"/>
    <m/>
    <s v="1212-8797-3295"/>
    <s v="ID"/>
    <m/>
    <s v="515-186-61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5"/>
    <s v="CABRERA"/>
    <s v="AARON"/>
    <s v="BISDA"/>
    <d v="2003-06-11T00:00:00"/>
    <n v="9628300471"/>
    <s v="eyroncabrera192@gmail.com"/>
    <s v="YES"/>
    <s v="ORIGINAL NBI CLEARANCE SUBMITTED"/>
    <d v="2025-05-02T00:00:00"/>
    <d v="2024-05-16T00:00:00"/>
    <s v="YES"/>
    <d v="2024-05-15T00:00:00"/>
    <s v="NEGATIVE"/>
    <d v="2024-04-20T00:00:00"/>
    <d v="2024-04-20T00:00:00"/>
    <s v="COMPLETE"/>
    <s v="FIT TO WORK"/>
    <s v="COMPLETE"/>
    <s v="FINAL REPORT"/>
    <d v="2024-05-15T00:00:00"/>
    <d v="2024-05-21T00:00:00"/>
    <s v="CIBI"/>
    <s v="PERSONAL RECORD"/>
    <m/>
    <s v="02-4977851-7"/>
    <s v="ID"/>
    <m/>
    <s v="07-026244312-2"/>
    <s v="MDF"/>
    <m/>
    <s v="1213-2653-5029"/>
    <s v="ORUS"/>
    <m/>
    <n v="642402694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6"/>
    <s v="CEREZO"/>
    <s v="JUSTIN CALEB"/>
    <s v="LOMIBAO"/>
    <d v="2000-05-21T00:00:00"/>
    <n v="9452715174"/>
    <s v="justinestudyante@gmail.com"/>
    <s v="YES"/>
    <s v="ORIGINAL NBI CLEARANCE SUBMITTED"/>
    <d v="2025-03-20T00:00:00"/>
    <d v="2024-04-12T00:00:00"/>
    <s v="N/A"/>
    <s v="N/A"/>
    <s v="NEGATIVE"/>
    <m/>
    <m/>
    <s v="COMPLETE"/>
    <s v="FIT TO WORK"/>
    <s v="COMPLETE"/>
    <s v="FINAL REPORT"/>
    <d v="2024-05-15T00:00:00"/>
    <d v="2024-05-21T00:00:00"/>
    <s v="CIBI"/>
    <s v="PERSONAL RECORD"/>
    <m/>
    <s v="02-1524637-0"/>
    <s v="ID"/>
    <m/>
    <s v="05-025970134-9"/>
    <s v="MDF"/>
    <m/>
    <s v="1213-3914-4028"/>
    <s v="ORUS"/>
    <m/>
    <s v="610-655-78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1"/>
    <s v="ACCOUNT ASSOCIATE"/>
    <s v="CLARK"/>
    <x v="13"/>
    <s v="COMCAST REPAIR VOICE"/>
    <d v="2024-05-15T00:00:00"/>
    <n v="4264727"/>
    <s v="CLEMENTE"/>
    <s v="DARLENE"/>
    <s v="VASQUEZ"/>
    <d v="2003-04-24T00:00:00"/>
    <n v="9536993103"/>
    <s v="clementedarlene843@gmail.com"/>
    <s v="YES"/>
    <s v="ORIGINAL NBI CLEARANCE SUBMITTED"/>
    <d v="2025-04-02T00:00:00"/>
    <d v="2024-04-02T00:00:00"/>
    <s v="N/A"/>
    <s v="N/A"/>
    <s v="NEGATIVE"/>
    <d v="2024-04-02T00:00:00"/>
    <d v="2024-04-02T00:00:00"/>
    <s v="COMPLETE"/>
    <s v="FIT TO WORK"/>
    <s v="COMPLETE"/>
    <s v="FINAL REPORT"/>
    <d v="2024-05-15T00:00:00"/>
    <d v="2024-05-21T00:00:00"/>
    <s v="CIBI"/>
    <s v="SS NUMBER SLIP"/>
    <m/>
    <s v="35-1536811-1"/>
    <s v="ID"/>
    <m/>
    <s v="21-251385776-1"/>
    <s v="ID"/>
    <m/>
    <s v="1212-9314-8373"/>
    <s v="ORUS"/>
    <s v="DONE ORUS REGISTRATION"/>
    <n v="65120404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8"/>
    <s v="ESGUERRA"/>
    <s v="MARGARET"/>
    <s v="GUEVARRA"/>
    <d v="2001-04-27T00:00:00"/>
    <n v="9281567123"/>
    <s v="esguerramargaret8@gmail.com"/>
    <s v="YES"/>
    <s v="ORIGINAL NBI CLEARANCE SUBMITTED"/>
    <d v="2025-05-09T00:00:00"/>
    <d v="2024-05-09T00:00:00"/>
    <s v="N/A"/>
    <s v="N/A"/>
    <s v="NEGATIVE"/>
    <d v="2024-05-07T00:00:00"/>
    <d v="2024-05-08T00:00:00"/>
    <s v="COMPLETE"/>
    <s v="FIT TO WORK"/>
    <s v="COMPLETE"/>
    <s v="FINAL REPORT"/>
    <d v="2024-05-15T00:00:00"/>
    <d v="2024-05-21T00:00:00"/>
    <s v="CIBI"/>
    <s v="SS NUMBER SLIP"/>
    <m/>
    <s v="02-5158119-0"/>
    <s v="ID"/>
    <m/>
    <s v="03-251479509-5"/>
    <s v="MDF"/>
    <m/>
    <s v="1213-4121-8674"/>
    <s v="ORUS "/>
    <s v="DONE ORUS REGISTRATION 05/29"/>
    <n v="650782333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29"/>
    <s v="GARCIA"/>
    <s v="MIGUEL JOSHUA"/>
    <s v="SARMIENTO"/>
    <d v="2001-01-27T00:00:00"/>
    <n v="9055851530"/>
    <s v="migueljoshuagarcia33@gmail.com"/>
    <s v="YES"/>
    <s v="ORIGINAL NBI CLEARANCE SUBMITTED"/>
    <d v="2025-05-05T00:00:00"/>
    <d v="2024-05-07T00:00:00"/>
    <s v="N/A"/>
    <s v="N/A"/>
    <s v="NEGATIVE"/>
    <d v="2024-05-06T00:00:00"/>
    <d v="2024-05-06T00:00:00"/>
    <s v="COMPLETE"/>
    <s v="FIT TO WORK"/>
    <s v="INCOMPLETE"/>
    <s v="SCHOOL"/>
    <d v="2024-05-15T00:00:00"/>
    <d v="2024-05-21T00:00:00"/>
    <s v="CIBI"/>
    <s v="SS NUMBER SLIP"/>
    <m/>
    <n v="3517298946"/>
    <s v="MDR"/>
    <m/>
    <s v="07-250585677-6"/>
    <s v="MDF"/>
    <m/>
    <s v="1213-1832-7902"/>
    <s v="ORUS"/>
    <m/>
    <s v="635-639-13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0"/>
    <s v="GONDRANEOS"/>
    <s v="ARNIE"/>
    <s v="DOBLADA"/>
    <d v="1994-10-18T00:00:00"/>
    <n v="9105387262"/>
    <s v="gondraneosarnie77@gmail.com"/>
    <s v="YES"/>
    <s v="ORIGINAL NBI CLEARANCE SUBMITTED"/>
    <d v="2025-05-13T00:00:00"/>
    <d v="2024-05-13T00:00:00"/>
    <s v="N/A"/>
    <s v="N/A"/>
    <s v="NEGATIVE"/>
    <d v="2024-04-06T00:00:00"/>
    <d v="2024-04-06T00:00:00"/>
    <s v="COMPLETE"/>
    <s v="FIT TO WORK"/>
    <s v="COMPLETE"/>
    <s v="FINAL REPORT"/>
    <d v="2024-05-15T00:00:00"/>
    <d v="2024-05-21T00:00:00"/>
    <s v="CIBI"/>
    <s v="ONLINE STATIC"/>
    <m/>
    <s v="04-2841040-5"/>
    <s v="ID"/>
    <m/>
    <s v="08-025637650-8"/>
    <s v="MDF"/>
    <m/>
    <s v="1211-0806-1491"/>
    <s v="ID"/>
    <m/>
    <s v="451-098-0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1"/>
    <s v="LOCMAYON"/>
    <s v="YMANUELLE"/>
    <s v="PULVINAR"/>
    <d v="2005-03-27T00:00:00"/>
    <n v="9752021487"/>
    <s v="locmayonymanuelle5@gmail.com"/>
    <s v="YES"/>
    <s v="ORIGINAL NBI CLEARANCE SUBMITTED"/>
    <d v="2025-05-14T00:00:00"/>
    <d v="2024-05-14T00:00:00"/>
    <s v="N/A"/>
    <s v="N/A"/>
    <s v="NEGATIVE"/>
    <d v="2024-04-01T00:00:00"/>
    <d v="2024-04-01T00:00:00"/>
    <s v="COMPLETE"/>
    <s v="FIT TO WORK"/>
    <s v="CLOSED"/>
    <s v="SCHOOL"/>
    <d v="2024-05-15T00:00:00"/>
    <d v="2024-06-06T00:00:00"/>
    <s v="CIBI"/>
    <s v="PERSONAL RECORD"/>
    <m/>
    <s v="02-5129949-5"/>
    <s v="ID"/>
    <m/>
    <n v="70262895384"/>
    <s v="MDF"/>
    <m/>
    <s v="1213-3892-4623"/>
    <s v="DIGITAL ID"/>
    <m/>
    <s v="647-337-925"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2"/>
    <s v="MALLARI"/>
    <s v="CHARLES NICOLE"/>
    <s v="MANIACUP"/>
    <d v="1999-03-27T00:00:00"/>
    <n v="9617242754"/>
    <s v="chrlsmallari32799@gmail.com"/>
    <s v="YES"/>
    <s v="ORIGINAL NBI CLEARANCE SUBMITTED"/>
    <d v="2024-07-20T00:00:00"/>
    <d v="2023-07-31T00:00:00"/>
    <s v="N/A"/>
    <s v="N/A"/>
    <s v="NEGATIVE"/>
    <d v="2024-03-19T00:00:00"/>
    <d v="2024-03-19T00:00:00"/>
    <s v="COMPLETE"/>
    <s v="FIT TO WORK"/>
    <s v="INCOMPLETE"/>
    <s v="SCHOOL"/>
    <d v="2024-05-15T00:00:00"/>
    <d v="2024-05-21T00:00:00"/>
    <s v="CIBI"/>
    <s v="PERSONAL RECORD"/>
    <m/>
    <s v="35-0250025-4"/>
    <s v="MDR"/>
    <m/>
    <s v="07-251023246-2"/>
    <s v="MP2"/>
    <m/>
    <s v="1212-8013-3017"/>
    <s v="ORUS"/>
    <m/>
    <s v="775-394-725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3"/>
    <s v="MALONZO"/>
    <s v="KRIS IAN"/>
    <s v="GATDULA"/>
    <d v="1985-03-06T00:00:00"/>
    <n v="9942342616"/>
    <s v="krisianmalonzo@gmail.com"/>
    <s v="YES"/>
    <s v="ORIGINAL NBI CLEARANCE SUBMITTED"/>
    <d v="2025-04-11T00:00:00"/>
    <d v="2024-04-25T00:00:00"/>
    <s v="N/A"/>
    <s v="N/A"/>
    <s v="NEGATIVE"/>
    <d v="2024-04-06T00:00:00"/>
    <d v="2024-04-06T00:00:00"/>
    <s v="COMPLETE"/>
    <s v="FIT TO WORK"/>
    <s v="COMPLETE"/>
    <s v="FINAL REPORT"/>
    <d v="2024-05-15T00:00:00"/>
    <d v="2024-05-21T00:00:00"/>
    <s v="CIBI"/>
    <s v="E-FORM"/>
    <m/>
    <s v="02-2524826-5"/>
    <s v="ID"/>
    <m/>
    <s v="07-050585563-7"/>
    <s v="ID"/>
    <m/>
    <s v="1400-0035-5571"/>
    <s v="ID"/>
    <m/>
    <s v="258-897-470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4"/>
    <s v="MAÑALAC JR."/>
    <s v="JAIME"/>
    <s v="PAYUMO"/>
    <d v="2003-02-02T00:00:00"/>
    <n v="9350555732"/>
    <s v="jaimemanalac9@gmail.com"/>
    <s v="YES"/>
    <s v="ORIGINAL NBI CLEARANCE SUBMITTED"/>
    <d v="2025-03-22T00:00:00"/>
    <d v="2024-03-22T00:00:00"/>
    <s v="N/A"/>
    <s v="N/A"/>
    <s v="NEGATIVE"/>
    <d v="2024-03-15T00:00:00"/>
    <d v="2024-03-15T00:00:00"/>
    <s v="COMPLETE"/>
    <s v="FIT TO WORK"/>
    <s v="COMPLETE"/>
    <s v="FINAL REPORT"/>
    <d v="2024-05-15T00:00:00"/>
    <d v="2024-05-21T00:00:00"/>
    <s v="CIBI"/>
    <s v="SS NUMBER SLIP"/>
    <m/>
    <s v="02-4695548-5"/>
    <s v="ID"/>
    <m/>
    <s v="07-026212110-9"/>
    <s v="MDF"/>
    <m/>
    <s v="1213-1669-4574"/>
    <s v="ID"/>
    <m/>
    <s v="617-128-53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1"/>
    <s v="ACCOUNT ASSOCIATE"/>
    <s v="CLARK"/>
    <x v="13"/>
    <s v="COMCAST REPAIR VOICE"/>
    <d v="2024-05-15T00:00:00"/>
    <n v="4264735"/>
    <s v="MANGOSING"/>
    <s v="PHOEBE MARIE"/>
    <s v="TOLEDO"/>
    <d v="2003-08-11T00:00:00"/>
    <n v="9475063407"/>
    <s v="phoebemarieemangosing@gmail.com"/>
    <s v="YES"/>
    <s v="ORIGINAL NBI CLEARANCE SUBMITTED"/>
    <d v="2025-05-06T00:00:00"/>
    <d v="2024-05-06T00:00:00"/>
    <s v="N/A"/>
    <s v="N/A"/>
    <s v="NEGATIVE"/>
    <d v="2024-04-26T00:00:00"/>
    <d v="2024-04-26T00:00:00"/>
    <s v="COMPLETE"/>
    <s v="FIT TO WORK"/>
    <s v="INCOMPLETE"/>
    <s v="SCHOOL"/>
    <d v="2024-05-15T00:00:00"/>
    <d v="2024-05-21T00:00:00"/>
    <s v="CIBI"/>
    <s v="SS NUMBER SLIP"/>
    <s v="still not updated middle "/>
    <s v="02-5159886-6"/>
    <s v="ID"/>
    <m/>
    <n v="72506975892"/>
    <s v="MP2"/>
    <m/>
    <n v="121341675998"/>
    <s v="ORUS "/>
    <s v="DONE ORUS REGISTRATION 05/28"/>
    <n v="65078303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0"/>
    <s v="May"/>
    <s v="CLARK - VXP0007"/>
    <x v="0"/>
    <s v="ACCOUNT ASSOCIATE"/>
    <s v="CLARK"/>
    <x v="13"/>
    <s v="COMCAST REPAIR VOICE"/>
    <d v="2024-05-15T00:00:00"/>
    <n v="4264736"/>
    <s v="MILAOR"/>
    <s v="MARISA"/>
    <s v="VILLAR"/>
    <d v="1999-02-26T00:00:00"/>
    <n v="9198116144"/>
    <s v="marisavillar092@gmail.com"/>
    <s v="YES"/>
    <s v="ORIGINAL NBI CLEARANCE SUBMITTED"/>
    <d v="2025-03-21T00:00:00"/>
    <d v="2024-04-05T00:00:00"/>
    <s v="N/A"/>
    <s v="N/A"/>
    <s v="NEGATIVE"/>
    <d v="2024-04-29T00:00:00"/>
    <d v="2024-04-29T00:00:00"/>
    <s v="COMPLETE"/>
    <s v="FIT TO WORK"/>
    <s v="COMPLETE"/>
    <s v="FINAL REPORT"/>
    <d v="2024-05-15T00:00:00"/>
    <d v="2024-05-21T00:00:00"/>
    <s v="CIBI"/>
    <s v="SS NUMBER SLIP"/>
    <m/>
    <s v="35-2456349-9"/>
    <s v="ID"/>
    <m/>
    <s v="03-026530287-0"/>
    <s v="MP2"/>
    <m/>
    <s v="1213-1588-2487"/>
    <m/>
    <s v="FOR ORUS REGISTRATION 09.24 - for resend "/>
    <m/>
    <s v="N/A"/>
    <s v="N/A"/>
    <s v="N/A"/>
    <s v="N/A"/>
    <s v="N/A"/>
    <s v="N/A"/>
    <s v="YES"/>
    <m/>
    <m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7"/>
    <s v="NAOE"/>
    <s v="RENALYN"/>
    <s v="JIMENEZ"/>
    <d v="2000-04-06T00:00:00"/>
    <n v="9481114062"/>
    <s v="renalynnaoe04@gmail.com"/>
    <s v="YES"/>
    <s v="ORIGINAL NBI CLEARANCE SUBMITTED"/>
    <d v="2025-04-04T00:00:00"/>
    <d v="2024-04-04T00:00:00"/>
    <s v="N/A"/>
    <s v="N/A"/>
    <s v="NEGATIVE"/>
    <m/>
    <m/>
    <s v="COMPLETE"/>
    <s v="FIT TO WORK"/>
    <s v="COMPLETE"/>
    <s v="FINAL REPORT"/>
    <d v="2024-05-15T00:00:00"/>
    <d v="2024-05-21T00:00:00"/>
    <s v="CIBI"/>
    <s v="E-FORM"/>
    <m/>
    <s v="02-4380613-9"/>
    <s v="ID"/>
    <m/>
    <s v="05-251054752-7"/>
    <s v="MDF"/>
    <m/>
    <s v="1212-2481-0179"/>
    <s v="ID"/>
    <m/>
    <s v="396-341-599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8"/>
    <s v="PANGAN"/>
    <s v="INA ISOBELLE"/>
    <s v="TARUC"/>
    <d v="2001-02-19T00:00:00"/>
    <n v="9948834689"/>
    <s v="ina.pangan19@gmail.com"/>
    <s v="YES"/>
    <s v="ORIGINAL NBI CLEARANCE SUBMITTED"/>
    <d v="2025-04-24T00:00:00"/>
    <d v="2024-05-06T00:00:00"/>
    <s v="N/A"/>
    <s v="N/A"/>
    <s v="NEGATIVE"/>
    <d v="2024-04-25T00:00:00"/>
    <d v="2024-04-26T00:00:00"/>
    <s v="COMPLETE"/>
    <s v="FIT TO WORK"/>
    <s v="COMPLETE"/>
    <s v="FINAL REPORT"/>
    <d v="2024-05-15T00:00:00"/>
    <d v="2024-05-21T00:00:00"/>
    <s v="CIBI"/>
    <s v="PERSONAL RECORD"/>
    <m/>
    <s v="02-4834372-3"/>
    <s v="ID"/>
    <m/>
    <s v="07-251129986-2"/>
    <s v="MDF"/>
    <m/>
    <s v="1213-1374-4574"/>
    <s v="TIN VERIFICATION SLIP"/>
    <m/>
    <s v="375-802-16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39"/>
    <s v="RIVERA"/>
    <s v="MARJOE"/>
    <s v="VILLAMOR"/>
    <d v="2000-10-03T00:00:00"/>
    <n v="9125474511"/>
    <s v="marjoerivera8@gmail.com"/>
    <s v="YES"/>
    <s v="ORIGINAL NBI CLEARANCE SUBMITTED"/>
    <d v="2025-04-23T00:00:00"/>
    <d v="2024-04-23T00:00:00"/>
    <s v="N/A"/>
    <s v="N/A"/>
    <s v="NEGATIVE"/>
    <d v="2024-04-22T00:00:00"/>
    <d v="2024-04-22T00:00:00"/>
    <s v="COMPLETE"/>
    <s v="FIT TO WORK"/>
    <s v="COMPLETE"/>
    <s v="FINAL REPORT"/>
    <d v="2024-05-15T00:00:00"/>
    <d v="2024-05-21T00:00:00"/>
    <s v="CIBI"/>
    <s v="SS NUMBER SLIP"/>
    <m/>
    <s v="02-4801785-5"/>
    <s v="MDR"/>
    <m/>
    <s v="07-250104344-4"/>
    <s v="MP2"/>
    <m/>
    <s v="1213-4034-2499"/>
    <s v="ID"/>
    <m/>
    <s v="618-032-101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40"/>
    <s v="SALVADOR"/>
    <s v="JUSTEEN"/>
    <s v="MEJIANO"/>
    <d v="1995-05-15T00:00:00"/>
    <n v="9620469506"/>
    <s v="salvadorjusteen@gmail.com"/>
    <s v="YES"/>
    <s v="ORIGINAL NBI CLEARANCE SUBMITTED"/>
    <d v="2025-04-02T00:00:00"/>
    <d v="2024-04-02T00:00:00"/>
    <s v="N/A"/>
    <s v="N/A"/>
    <s v="NEGATIVE"/>
    <d v="2024-04-23T00:00:00"/>
    <d v="2024-04-23T00:00:00"/>
    <s v="COMPLETE"/>
    <s v="FIT TO WORK"/>
    <s v="COMPLETE"/>
    <s v="FINAL REPORT"/>
    <d v="2024-05-15T00:00:00"/>
    <d v="2024-05-21T00:00:00"/>
    <s v="CIBI"/>
    <s v="E-FORM"/>
    <m/>
    <s v="02-3985712-1"/>
    <s v="MDR"/>
    <m/>
    <s v="07-025771014-7"/>
    <s v="MDF"/>
    <m/>
    <s v="1211-6510-1260"/>
    <s v="ORUS"/>
    <m/>
    <s v="326-940-08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41"/>
    <s v="TOLENTINO"/>
    <s v="TUESDAY ANNE"/>
    <s v="DOMINGO"/>
    <d v="2001-06-19T00:00:00"/>
    <n v="9973307233"/>
    <s v="tolentinotuesdayanne@gmail.com"/>
    <s v="YES"/>
    <s v="ORIGINAL NBI CLEARANCE SUBMITTED"/>
    <d v="2025-04-26T00:00:00"/>
    <d v="2024-05-10T00:00:00"/>
    <s v="N/A"/>
    <s v="N/A"/>
    <s v="NEGATIVE"/>
    <d v="2024-04-26T00:00:00"/>
    <d v="2024-04-26T00:00:00"/>
    <s v="COMPLETE"/>
    <s v="FIT TO WORK"/>
    <s v="COMPLETE"/>
    <s v="FINAL REPORT"/>
    <d v="2024-05-15T00:00:00"/>
    <d v="2024-05-21T00:00:00"/>
    <s v="CIBI"/>
    <s v="PERSONAL RECORD"/>
    <m/>
    <s v="34-9766439-9"/>
    <s v="MDR"/>
    <m/>
    <s v="07-026053927-0"/>
    <s v="MDF"/>
    <m/>
    <s v="1212-7531-3286"/>
    <s v="ID"/>
    <m/>
    <s v="771-376-931"/>
    <s v="N/A"/>
    <s v="N/A"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0"/>
    <s v="ACCOUNT ASSOCIATE"/>
    <s v="CLARK"/>
    <x v="13"/>
    <s v="COMCAST REPAIR VOICE"/>
    <d v="2024-05-15T00:00:00"/>
    <n v="4264742"/>
    <s v="TORRES"/>
    <s v="ROI VINCENT"/>
    <s v="TALOSIG"/>
    <d v="2002-05-04T00:00:00"/>
    <n v="9687640653"/>
    <s v="ifyro01@gmail.com"/>
    <s v="YES"/>
    <s v="ORIGINAL NBI CLEARANCE SUBMITTED"/>
    <d v="2025-05-02T00:00:00"/>
    <d v="2024-05-15T00:00:00"/>
    <s v="N/A"/>
    <s v="N/A"/>
    <s v="NEGATIVE"/>
    <d v="2024-04-27T00:00:00"/>
    <d v="2024-04-27T00:00:00"/>
    <s v="COMPLETE"/>
    <s v="FIT TO WORK"/>
    <s v="COMPLETE"/>
    <s v="FINAL REPORT"/>
    <d v="2024-05-15T00:00:00"/>
    <d v="2024-05-21T00:00:00"/>
    <s v="CIBI"/>
    <s v="SS NUMBER SLIP"/>
    <m/>
    <s v="35-0207846-9"/>
    <s v="ID"/>
    <m/>
    <s v="21-025749337-1"/>
    <s v="MP2"/>
    <m/>
    <s v="1212-7982-8478"/>
    <s v="ORUS "/>
    <s v="DONE ORUS REGISTRATION 05/28"/>
    <n v="6507830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2"/>
    <d v="2024-06-12T00:00:00"/>
    <n v="138"/>
    <s v=""/>
    <s v="MARIA PLATON"/>
    <n v="1"/>
    <s v="May"/>
    <s v="CLARK - VXP0007"/>
    <x v="1"/>
    <s v="ACCOUNT ASSOCIATE"/>
    <s v="CLARK"/>
    <x v="13"/>
    <s v="COMCAST REPAIR VOICE"/>
    <d v="2024-05-15T00:00:00"/>
    <n v="4264743"/>
    <s v="VILLEGAS"/>
    <s v="KYLE"/>
    <s v="AUGUIS"/>
    <d v="2001-02-20T00:00:00"/>
    <n v="9693720126"/>
    <s v="villegaskyle2001@icloud.com"/>
    <s v="YES"/>
    <s v="ORIGINAL NBI CLEARANCE SUBMITTED"/>
    <d v="2024-10-11T00:00:00"/>
    <d v="2023-10-11T00:00:00"/>
    <s v="N/A"/>
    <s v="N/A"/>
    <s v="NEGATIVE"/>
    <d v="2024-04-29T00:00:00"/>
    <d v="2024-04-29T00:00:00"/>
    <s v="COMPLETE"/>
    <s v="FIT TO WORK"/>
    <s v="COMPLETE"/>
    <s v="FINAL REPORT"/>
    <d v="2024-05-15T00:00:00"/>
    <d v="2024-05-21T00:00:00"/>
    <s v="CIBI"/>
    <s v="E - FORM"/>
    <m/>
    <s v="02-4362077-9"/>
    <s v="MDR"/>
    <m/>
    <s v="07-051118338-1"/>
    <s v="VIRTUAL"/>
    <m/>
    <s v="1212-2235-0583"/>
    <s v="TIN VERIFICATION SLIP"/>
    <m/>
    <s v="721-259-63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3"/>
    <d v="2024-06-13T00:00:00"/>
    <n v="137"/>
    <s v=""/>
    <s v="MARIA PLATON"/>
    <n v="1"/>
    <s v="May"/>
    <s v="CLARK - VXP0149"/>
    <x v="0"/>
    <s v="ACCOUNT ASSOCIATE"/>
    <s v="CLARK"/>
    <x v="14"/>
    <s v="BRIGHTSPEED"/>
    <d v="2024-05-16T00:00:00"/>
    <n v="4264040"/>
    <s v="CALSO"/>
    <s v="MA. CRISTINA"/>
    <s v="ISABELA"/>
    <d v="1997-10-13T00:00:00"/>
    <n v="9760663793"/>
    <s v="Cristina_han13@yahoo.com"/>
    <s v="YES"/>
    <s v="ORIGINAL NBI CLEARANCE SUBMITTED"/>
    <d v="2025-03-07T00:00:00"/>
    <d v="2024-04-30T00:00:00"/>
    <s v="N/A"/>
    <s v="N/A"/>
    <s v="NEGATIVE"/>
    <d v="2024-03-07T00:00:00"/>
    <d v="2024-03-07T00:00:00"/>
    <s v="COMPLETE"/>
    <s v="FIT TO WORK"/>
    <s v="COMPLETE"/>
    <s v="FINAL REPORT"/>
    <d v="2024-05-16T00:00:00"/>
    <d v="2024-05-21T00:00:00"/>
    <s v="CIBI"/>
    <s v="SS NUMBER SLIP"/>
    <m/>
    <s v="34-8764330-4"/>
    <s v="ID"/>
    <m/>
    <s v="05-025754528-5"/>
    <s v="MDF"/>
    <m/>
    <s v="1212-5850-7883"/>
    <s v="ORUS"/>
    <m/>
    <s v="365-119-444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3"/>
    <d v="2024-06-13T00:00:00"/>
    <n v="137"/>
    <s v=""/>
    <s v="MARIA PLATON"/>
    <n v="1"/>
    <s v="May"/>
    <s v="CLARK - VXP0149"/>
    <x v="1"/>
    <s v="ACCOUNT ASSOCIATE"/>
    <s v="CLARK"/>
    <x v="14"/>
    <s v="BRIGHTSPEED"/>
    <d v="2024-05-16T00:00:00"/>
    <n v="4264048"/>
    <s v="RAMOS"/>
    <s v="MIKEE"/>
    <s v="ACABA"/>
    <d v="1998-05-03T00:00:00"/>
    <n v="9518646254"/>
    <s v="paiksramos333@gmail.com"/>
    <s v="YES"/>
    <s v="ORIGINAL NBI CLEARANCE SUBMITTED"/>
    <d v="2025-03-07T00:00:00"/>
    <d v="2024-03-18T00:00:00"/>
    <s v="N/A"/>
    <s v="N/A"/>
    <s v="NEGATIVE"/>
    <d v="2024-03-07T00:00:00"/>
    <d v="2024-03-07T00:00:00"/>
    <s v="COMPLETE"/>
    <s v="FIT TO WORK"/>
    <s v="INCOMPLETE"/>
    <s v="SCHOOL"/>
    <d v="2024-05-16T00:00:00"/>
    <d v="2024-05-22T00:00:00"/>
    <s v="CIBI"/>
    <s v="SS NUMBER SLIP"/>
    <m/>
    <s v="02-4015431-8"/>
    <s v="ID"/>
    <m/>
    <s v="21-251756669-9"/>
    <s v="MDF"/>
    <m/>
    <s v="1211-6993-1808"/>
    <s v="ORUS"/>
    <m/>
    <s v="606-710-59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s v="6/22/2024 - joi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3"/>
    <d v="2024-06-13T00:00:00"/>
    <n v="137"/>
    <s v=""/>
    <s v="MARIA PLATON"/>
    <n v="1"/>
    <s v="May"/>
    <s v="CLARK - VXP0149"/>
    <x v="0"/>
    <s v="ACCOUNT ASSOCIATE"/>
    <s v="CLARK"/>
    <x v="14"/>
    <s v="BRIGHTSPEED"/>
    <d v="2024-05-16T00:00:00"/>
    <n v="4264500"/>
    <s v="BORDON"/>
    <s v="BRENDALEE"/>
    <s v="ALEGRE"/>
    <d v="1979-09-09T00:00:00"/>
    <n v="9652728315"/>
    <s v="miblee08@gmail.com"/>
    <s v="YES"/>
    <s v="ORIGINAL NBI CLEARANCE SUBMITTED"/>
    <d v="2025-01-10T00:00:00"/>
    <d v="2024-01-10T00:00:00"/>
    <s v="N/A"/>
    <s v="N/A"/>
    <s v="NEGATIVE"/>
    <d v="2024-05-07T00:00:00"/>
    <d v="2024-05-07T00:00:00"/>
    <s v="COMPLETE"/>
    <s v="FIT TO WORK"/>
    <s v="INCOMPLETE"/>
    <s v="SCHOOL"/>
    <d v="2024-05-16T00:00:00"/>
    <d v="2024-05-22T00:00:00"/>
    <s v="CIBI"/>
    <s v="E - FORM"/>
    <m/>
    <s v="02-4662904-1"/>
    <s v="MDR"/>
    <m/>
    <s v="07-050674874-5"/>
    <s v="MDF"/>
    <m/>
    <s v="1210-6612-3702"/>
    <s v="ID"/>
    <m/>
    <s v="642-692-77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3"/>
    <d v="2024-06-13T00:00:00"/>
    <n v="137"/>
    <s v=""/>
    <s v="MARIA PLATON"/>
    <n v="1"/>
    <s v="May"/>
    <s v="CLARK - VXP0149"/>
    <x v="0"/>
    <s v="ACCOUNT ASSOCIATE"/>
    <s v="CLARK"/>
    <x v="14"/>
    <s v="BRIGHTSPEED"/>
    <d v="2024-05-16T00:00:00"/>
    <n v="4264551"/>
    <s v="AGUMBAY"/>
    <s v="ROCHELLE"/>
    <s v="VELASCO"/>
    <d v="1996-12-17T00:00:00"/>
    <n v="9159237191"/>
    <s v="ellevelascoagumbay@gmail.com"/>
    <s v="YES"/>
    <s v="ORIGINAL NBI CLEARANCE SUBMITTED"/>
    <d v="2025-01-29T00:00:00"/>
    <d v="2024-01-29T00:00:00"/>
    <s v="N/A"/>
    <s v="N/A"/>
    <s v="NEGATIVE"/>
    <d v="2024-05-10T00:00:00"/>
    <d v="2024-05-10T00:00:00"/>
    <s v="COMPLETE"/>
    <s v="FIT TO WORK"/>
    <s v="COMPLETE"/>
    <s v="FINAL REPORT"/>
    <d v="2024-05-16T00:00:00"/>
    <d v="2024-05-22T00:00:00"/>
    <s v="CIBI"/>
    <s v="E - FORM"/>
    <m/>
    <s v="35-0216650-4"/>
    <s v="MDR"/>
    <m/>
    <s v="07-0511774455-2"/>
    <s v="MDF"/>
    <m/>
    <s v="1212-7992-4395"/>
    <s v="TIN VERIFICATION SLIP"/>
    <m/>
    <s v="376-260-10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3"/>
    <d v="2024-06-13T00:00:00"/>
    <n v="137"/>
    <s v=""/>
    <s v="MARIA PLATON"/>
    <n v="1"/>
    <s v="May"/>
    <s v="CLARK - VXP0149"/>
    <x v="0"/>
    <s v="ACCOUNT ASSOCIATE"/>
    <s v="CLARK"/>
    <x v="14"/>
    <s v="BRIGHTSPEED"/>
    <d v="2024-05-16T00:00:00"/>
    <n v="4264557"/>
    <s v="FELICIANO"/>
    <s v="KIANA REIGN"/>
    <s v="SERRANO"/>
    <d v="2003-04-16T00:00:00"/>
    <n v="9637173978"/>
    <s v="ks.reignfeliciano@gmail.com"/>
    <s v="YES"/>
    <s v="ORIGINAL NBI CLEARANCE SUBMITTED"/>
    <d v="2024-08-18T00:00:00"/>
    <d v="2023-08-18T00:00:00"/>
    <s v="N/A"/>
    <s v="N/A"/>
    <s v="NEGATIVE"/>
    <d v="2024-05-17T00:00:00"/>
    <d v="2024-05-17T00:00:00"/>
    <s v="COMPLETE"/>
    <s v="FIT TO WORK"/>
    <s v="COMPLETE"/>
    <s v="FINAL REPORT"/>
    <d v="2024-05-16T00:00:00"/>
    <d v="2024-05-22T00:00:00"/>
    <s v="CIBI"/>
    <s v="SS NUMBER SLIP"/>
    <m/>
    <s v="02-4978056-3"/>
    <s v="ID"/>
    <m/>
    <s v="07-026243653-3"/>
    <s v="MP2"/>
    <m/>
    <s v="1213-2628-9271"/>
    <s v="ORUS"/>
    <m/>
    <s v="642-403-40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3"/>
    <d v="2024-06-13T00:00:00"/>
    <n v="137"/>
    <s v=""/>
    <s v="MARIA PLATON"/>
    <n v="1"/>
    <s v="May"/>
    <s v="CLARK - VXP0149"/>
    <x v="0"/>
    <s v="ACCOUNT ASSOCIATE"/>
    <s v="CLARK"/>
    <x v="14"/>
    <s v="BRIGHTSPEED"/>
    <d v="2024-05-16T00:00:00"/>
    <n v="4264562"/>
    <s v="MERCADO"/>
    <s v="DARIOS"/>
    <s v="NAPILI"/>
    <d v="2004-03-24T00:00:00"/>
    <n v="9504907620"/>
    <s v="mercadodarios998@gmail.com"/>
    <s v="YES"/>
    <s v="ORIGINAL NBI CLEARANCE SUBMITTED"/>
    <d v="2025-05-08T00:00:00"/>
    <d v="2024-05-08T00:00:00"/>
    <s v="N/A"/>
    <s v="N/A"/>
    <s v="NEGATIVE"/>
    <d v="2024-05-08T00:00:00"/>
    <d v="2024-05-09T00:00:00"/>
    <s v="COMPLETE"/>
    <s v="FIT TO WORK"/>
    <s v="ENDORSED "/>
    <s v="PENDING RESULT"/>
    <d v="2024-05-16T00:00:00"/>
    <m/>
    <s v="CIBI"/>
    <s v="E - FORM"/>
    <m/>
    <s v="02-4800786-5"/>
    <s v="ID"/>
    <m/>
    <s v="07-026188133-9"/>
    <s v="MDF"/>
    <m/>
    <s v="1213-1082-0784"/>
    <s v="TIN VERIFICATION SLIP"/>
    <m/>
    <s v="617-436-106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1"/>
    <x v="13"/>
    <d v="2024-06-13T00:00:00"/>
    <n v="137"/>
    <s v=""/>
    <s v="MARIA PLATON"/>
    <n v="0"/>
    <s v="May"/>
    <s v="CLARK - VXP0149"/>
    <x v="0"/>
    <s v="ACCOUNT ASSOCIATE"/>
    <s v="CLARK"/>
    <x v="14"/>
    <s v="BRIGHTSPEED"/>
    <d v="2024-05-16T00:00:00"/>
    <n v="4264564"/>
    <s v="PISON"/>
    <s v="WILBERT"/>
    <s v="NACION"/>
    <d v="1995-05-25T00:00:00"/>
    <n v="9998021071"/>
    <s v="wilbertpsn25@gmail.com"/>
    <s v="YES"/>
    <s v="ORIGINAL NBI CLEARANCE SUBMITTED"/>
    <d v="2025-02-07T00:00:00"/>
    <d v="2024-02-07T00:00:00"/>
    <s v="N/A"/>
    <s v="N/A"/>
    <s v="NEGATIVE"/>
    <d v="2024-02-03T00:00:00"/>
    <d v="2024-02-03T00:00:00"/>
    <s v="COMPLETE"/>
    <s v="FIT TO WORK"/>
    <s v="ENDORSED "/>
    <s v="PENDING RESULT"/>
    <d v="2024-05-16T00:00:00"/>
    <m/>
    <s v="CIBI"/>
    <s v="SS NUMBER SLIP"/>
    <m/>
    <s v="34-7496742-0"/>
    <s v="MDR"/>
    <m/>
    <s v="07-025914167-0"/>
    <s v="MDF"/>
    <m/>
    <s v="1212-2407-4868"/>
    <m/>
    <s v="FOR ORUS REGISTRATION 09.24 - for resend "/>
    <m/>
    <s v="N/A"/>
    <s v="N/A"/>
    <s v="N/A"/>
    <s v="N/A"/>
    <s v="N/A"/>
    <s v="N/A"/>
    <s v="YES"/>
    <m/>
    <m/>
    <s v="N/A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n"/>
    <x v="11"/>
    <x v="13"/>
    <d v="2024-06-13T00:00:00"/>
    <n v="137"/>
    <s v=""/>
    <s v="MARIA PLATON"/>
    <n v="1"/>
    <s v="May"/>
    <s v="CLARK - VXP0149"/>
    <x v="0"/>
    <s v="ACCOUNT ASSOCIATE"/>
    <s v="CLARK"/>
    <x v="14"/>
    <s v="BRIGHTSPEED"/>
    <d v="2024-05-16T00:00:00"/>
    <n v="4264568"/>
    <s v="WATANABE"/>
    <s v="RYOH"/>
    <s v="JAYME"/>
    <d v="1988-04-07T00:00:00"/>
    <n v="9991042811"/>
    <s v="ryohwatanabe@gmail.com"/>
    <s v="YES"/>
    <s v="ORIGINAL NBI CLEARANCE SUBMITTED"/>
    <d v="2025-05-08T00:00:00"/>
    <d v="2024-05-08T00:00:00"/>
    <s v="N/A"/>
    <s v="N/A"/>
    <s v="NEGATIVE"/>
    <d v="2024-05-08T00:00:00"/>
    <d v="2024-05-08T00:00:00"/>
    <s v="COMPLETE"/>
    <s v="FIT TO WORK"/>
    <s v="ENDORSED "/>
    <s v="PENDING RESULT"/>
    <d v="2024-05-16T00:00:00"/>
    <m/>
    <s v="CIBI"/>
    <s v="ONLINE STATIC"/>
    <m/>
    <s v="33-9923238-2"/>
    <s v="ID"/>
    <m/>
    <s v="07-050814337-9"/>
    <s v="ID"/>
    <m/>
    <s v="1210-7780-6257"/>
    <s v="ID"/>
    <m/>
    <s v="435-877-1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5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87"/>
    <s v="AMANTE"/>
    <s v="ERMA"/>
    <s v="DIAZ"/>
    <d v="2000-10-07T00:00:00"/>
    <n v="9620598819"/>
    <s v="eamante2007@gmail.com"/>
    <s v="YES"/>
    <s v="ORIGINAL NBI CLEARANCE SUBMITTED"/>
    <d v="2025-02-07T00:00:00"/>
    <d v="2024-02-07T00:00:00"/>
    <m/>
    <m/>
    <s v="NEGATIVE"/>
    <d v="2024-05-21T00:00:00"/>
    <d v="2024-05-21T00:00:00"/>
    <s v="COMPLETE"/>
    <s v="FIT TO WORK"/>
    <s v="ENDORSED "/>
    <s v="PENDING RESULT"/>
    <d v="2024-05-22T00:00:00"/>
    <m/>
    <s v="CIBI"/>
    <s v="SS NUMBER SLIP"/>
    <m/>
    <n v="3501900965"/>
    <s v="ID"/>
    <m/>
    <n v="70260693911"/>
    <s v="MDF"/>
    <m/>
    <n v="121279634226"/>
    <s v="ID"/>
    <m/>
    <n v="776343716"/>
    <m/>
    <m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88"/>
    <s v="BATARA"/>
    <s v="DONNA"/>
    <s v="IGNACIO"/>
    <d v="2004-10-19T00:00:00"/>
    <n v="9514437095"/>
    <s v="Donnabatararis@gmail.com"/>
    <s v="YES"/>
    <s v="ORIGINAL NBI CLEARANCE SUBMITTED"/>
    <d v="2024-10-04T00:00:00"/>
    <d v="2023-10-04T00:00:00"/>
    <m/>
    <m/>
    <s v="NEGATIVE"/>
    <d v="2024-04-25T00:00:00"/>
    <d v="2024-04-25T00:00:00"/>
    <s v="COMPLETE"/>
    <s v="FIT TO WORK"/>
    <s v="COMPLETE"/>
    <s v="FINAL REPORT"/>
    <d v="2024-05-22T00:00:00"/>
    <d v="2024-05-28T00:00:00"/>
    <s v="CIBI"/>
    <s v="PERSONAL RECORD"/>
    <m/>
    <n v="249273931"/>
    <s v="ID"/>
    <m/>
    <n v="70262363005"/>
    <s v="MDF"/>
    <m/>
    <n v="121329246875"/>
    <s v="ORUS"/>
    <s v="DONE ORUS REGISTRATION"/>
    <n v="650785215"/>
    <m/>
    <m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89"/>
    <s v="CADIANG"/>
    <s v="NERISSA"/>
    <s v="MALLARI"/>
    <d v="1993-02-07T00:00:00"/>
    <n v="9074746668"/>
    <s v="sai.cadiang07@gmail.com"/>
    <s v="YES"/>
    <s v="ORIGINAL NBI CLEARANCE SUBMITTED"/>
    <d v="2025-05-21T00:00:00"/>
    <d v="2024-05-21T00:00:00"/>
    <m/>
    <m/>
    <s v="NEGATIVE"/>
    <d v="2024-05-17T00:00:00"/>
    <d v="2024-05-17T00:00:00"/>
    <s v="COMPLETE"/>
    <s v="FIT TO WORK"/>
    <s v="ENDORSED "/>
    <s v="PENDING RESULT"/>
    <d v="2024-05-22T00:00:00"/>
    <m/>
    <s v="CIBI"/>
    <s v="ONLINE STATIC"/>
    <m/>
    <n v="228911337"/>
    <s v="ID"/>
    <m/>
    <n v="70255927254"/>
    <s v="MDF"/>
    <m/>
    <n v="121065955106"/>
    <s v="ID"/>
    <m/>
    <n v="417719674"/>
    <m/>
    <m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0"/>
    <s v="CASTRO"/>
    <s v="JOHN MICHAEL"/>
    <s v="TUCAY"/>
    <d v="1987-08-02T00:00:00"/>
    <n v="9150590706"/>
    <s v="jhnmchlcastro@gmail.com"/>
    <s v="YES"/>
    <s v="ORIGINAL NBI CLEARANCE SUBMITTED"/>
    <d v="2025-05-23T00:00:00"/>
    <d v="2024-06-10T00:00:00"/>
    <m/>
    <m/>
    <s v="NEGATIVE"/>
    <d v="2024-04-24T00:00:00"/>
    <d v="2024-04-24T00:00:00"/>
    <s v="COMPLETE"/>
    <s v="FIT TO WORK"/>
    <s v="COMPLETE"/>
    <s v="FINAL REPORT"/>
    <d v="2024-05-22T00:00:00"/>
    <d v="2024-05-28T00:00:00"/>
    <s v="CIBI"/>
    <s v="E - FORM"/>
    <m/>
    <n v="229053524"/>
    <s v="MDR"/>
    <m/>
    <n v="52015415258"/>
    <s v="MDF"/>
    <m/>
    <n v="121287669238"/>
    <s v="TIN VERIFICATION SLIP"/>
    <m/>
    <n v="63590714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1"/>
    <s v="COLUMBITAY"/>
    <s v="JOVIELYN"/>
    <s v="TEPOSO"/>
    <d v="1996-04-26T00:00:00"/>
    <n v="9975997599"/>
    <s v="juvz1996@gmail.com"/>
    <s v="YES"/>
    <s v="ORIGINAL NBI CLEARANCE SUBMITTED"/>
    <d v="2025-04-24T00:00:00"/>
    <d v="2024-04-24T00:00:00"/>
    <m/>
    <m/>
    <s v="NEGATIVE"/>
    <d v="2024-04-19T00:00:00"/>
    <d v="2024-04-19T00:00:00"/>
    <s v="COMPLETE"/>
    <s v="FIT TO WORK"/>
    <s v="ENDORSED "/>
    <s v="PENDING RESULT"/>
    <d v="2024-05-22T00:00:00"/>
    <m/>
    <s v="CIBI"/>
    <s v="ONLINE STATIC"/>
    <m/>
    <n v="238817191"/>
    <s v="MDR"/>
    <m/>
    <n v="70257406960"/>
    <s v="MDF"/>
    <m/>
    <n v="121148441187"/>
    <s v="ORUS"/>
    <m/>
    <n v="322382101"/>
    <s v="N/A"/>
    <s v="N/A"/>
    <s v="N/A"/>
    <s v="N/A"/>
    <s v="N/A"/>
    <s v="N/A"/>
    <s v="YES"/>
    <m/>
    <m/>
    <s v="YES"/>
    <s v="YES"/>
    <s v="YES"/>
    <s v="YES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2"/>
    <s v="DIÑOSO"/>
    <s v="LENIN GEORGE"/>
    <s v="FLORES"/>
    <d v="2000-07-11T00:00:00"/>
    <n v="9199231244"/>
    <s v="leningeorge11@gmail.com"/>
    <s v="YES"/>
    <s v="ORIGINAL NBI CLEARANCE SUBMITTED"/>
    <d v="2025-04-24T00:00:00"/>
    <d v="2024-04-03T00:00:00"/>
    <m/>
    <m/>
    <s v="NEGATIVE"/>
    <d v="2024-04-24T00:00:00"/>
    <d v="2024-04-24T00:00:00"/>
    <s v="COMPLETE"/>
    <s v="FIT TO WORK"/>
    <s v="ENDORSED "/>
    <s v="PENDING RESULT"/>
    <d v="2024-05-22T00:00:00"/>
    <m/>
    <s v="CIBI"/>
    <s v="PERSONAL RECORD"/>
    <m/>
    <n v="247137901"/>
    <s v="MDR"/>
    <m/>
    <n v="72519907705"/>
    <s v="MDF"/>
    <m/>
    <n v="121302526218"/>
    <s v="DIGITAL TIN ID"/>
    <s v="DONE ORUS REGISTRATION "/>
    <n v="651901117"/>
    <m/>
    <m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 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3"/>
    <s v="DUNGCA"/>
    <s v="SEAN MICHAEL"/>
    <s v="-"/>
    <d v="2006-01-11T00:00:00"/>
    <n v="9944837918"/>
    <s v="dungcaseanmichael47@gmail.com"/>
    <s v="YES"/>
    <s v="ORIGINAL NBI CLEARANCE SUBMITTED"/>
    <d v="2025-05-20T00:00:00"/>
    <d v="2024-06-07T00:00:00"/>
    <s v="YES"/>
    <d v="2024-05-22T00:00:00"/>
    <s v="NEGATIVE"/>
    <d v="2024-05-18T00:00:00"/>
    <d v="2024-05-18T00:00:00"/>
    <s v="COMPLETE"/>
    <s v="FIT TO WORK"/>
    <s v="ENDORSED "/>
    <s v="PENDING RESULT"/>
    <d v="2024-05-22T00:00:00"/>
    <m/>
    <s v="CIBI"/>
    <s v="PERSONAL RECORD"/>
    <m/>
    <n v="251852955"/>
    <s v="ID"/>
    <m/>
    <n v="70262895465"/>
    <s v="MDF"/>
    <m/>
    <n v="121341824366"/>
    <s v="ORUS"/>
    <s v="DONE ORUS REGISTRATION "/>
    <n v="65079488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0"/>
    <s v="May"/>
    <s v="CLARK - VXP0007"/>
    <x v="1"/>
    <s v="ACCOUNT ASSOCIATE"/>
    <s v="CLARK"/>
    <x v="15"/>
    <s v="COMCAST REPAIR VOICE"/>
    <d v="2024-05-22T00:00:00"/>
    <n v="4264894"/>
    <s v="ENRIQUEZ"/>
    <s v="MICHAEL JADE"/>
    <s v="-"/>
    <d v="2002-09-30T00:00:00"/>
    <n v="9488218404"/>
    <s v="enriquezmichaeljade@gmail.com"/>
    <s v="YES"/>
    <s v="ORIGINAL NBI CLEARANCE SUBMITTED"/>
    <d v="2025-04-30T00:00:00"/>
    <d v="2024-05-15T00:00:00"/>
    <m/>
    <m/>
    <s v="NEGATIVE"/>
    <d v="2024-05-06T00:00:00"/>
    <d v="2024-05-06T00:00:00"/>
    <s v="COMPLETE"/>
    <s v="FIT TO WORK"/>
    <s v="ENDORSED "/>
    <s v="PENDING RESULT"/>
    <d v="2024-05-22T00:00:00"/>
    <m/>
    <s v="CIBI"/>
    <s v="PERSONAL RECORD"/>
    <m/>
    <n v="250314038"/>
    <s v="ID"/>
    <m/>
    <n v="70262572119"/>
    <s v="MDF"/>
    <m/>
    <n v="121341189389"/>
    <m/>
    <s v="FOR ORUS REGISTRATION 08.28 - for resend 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s v="08.28.2024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5"/>
    <s v="FRANCIA"/>
    <s v="DAVE HAROLD"/>
    <s v="PADILLA"/>
    <d v="2003-06-21T00:00:00"/>
    <n v="9668863468"/>
    <s v="fdaveharold@gmail.com"/>
    <s v="YES"/>
    <s v="ORIGINAL NBI CLEARANCE SUBMITTED"/>
    <d v="2025-02-06T00:00:00"/>
    <d v="2024-02-19T00:00:00"/>
    <m/>
    <m/>
    <s v="NEGATIVE"/>
    <m/>
    <m/>
    <s v="COMPLETE"/>
    <s v="FIT TO WORK"/>
    <s v="ENDORSED "/>
    <s v="PENDING RESULT"/>
    <d v="2024-05-22T00:00:00"/>
    <m/>
    <s v="CIBI"/>
    <s v="PERSONAL RECORD"/>
    <m/>
    <n v="3507498222"/>
    <s v="MDR"/>
    <m/>
    <n v="72533985050"/>
    <s v="MDF"/>
    <m/>
    <n v="121285114447"/>
    <s v="TIN VERIFICATION SLIP"/>
    <m/>
    <n v="504211809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 "/>
    <s v="ENDORSED TO HRIS"/>
    <s v="WITH FINDINGS"/>
    <m/>
    <m/>
    <n v="1"/>
    <n v="1"/>
    <n v="1"/>
    <n v="1"/>
    <n v="1"/>
    <n v="1"/>
    <n v="1"/>
    <n v="1"/>
    <n v="1"/>
    <n v="1"/>
    <n v="1"/>
    <n v="1"/>
    <n v="0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0"/>
    <s v="May"/>
    <s v="CLARK - VXP0007"/>
    <x v="1"/>
    <s v="ACCOUNT ASSOCIATE"/>
    <s v="CLARK"/>
    <x v="15"/>
    <s v="COMCAST REPAIR VOICE"/>
    <d v="2024-05-22T00:00:00"/>
    <n v="4264896"/>
    <s v="LIAVE"/>
    <s v="AIRA"/>
    <s v="INDICO"/>
    <d v="2000-08-09T00:00:00"/>
    <n v="9487986902"/>
    <s v="Airamactalllave@gmail.com"/>
    <s v="YES"/>
    <s v="ORIGINAL NBI CLEARANCE SUBMITTED"/>
    <d v="2025-05-21T00:00:00"/>
    <d v="2024-05-21T00:00:00"/>
    <m/>
    <m/>
    <s v="NEGATIVE"/>
    <d v="2024-05-18T00:00:00"/>
    <d v="2024-05-18T00:00:00"/>
    <s v="COMPLETE"/>
    <s v="FIT TO WORK"/>
    <s v="ENDORSED "/>
    <s v="PENDING RESULT"/>
    <d v="2024-05-22T00:00:00"/>
    <m/>
    <s v="CIBI"/>
    <s v="E-FORM"/>
    <m/>
    <n v="244752910"/>
    <s v="MDR"/>
    <m/>
    <n v="70511351985"/>
    <m/>
    <m/>
    <m/>
    <m/>
    <s v="FOR ORUS REGISTRATION 08.28 - for resend 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0"/>
    <n v="0"/>
    <n v="1"/>
    <n v="1"/>
    <n v="0"/>
    <n v="1"/>
    <n v="1"/>
    <n v="1"/>
    <n v="0"/>
    <m/>
    <n v="5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7"/>
    <s v="MANANSALA"/>
    <s v="BRENT RUNDELL"/>
    <s v="FLORES"/>
    <d v="1999-04-19T00:00:00"/>
    <n v="9335147780"/>
    <s v="brentrundellmanansala@gmail.com"/>
    <s v="YES"/>
    <s v="ORIGINAL NBI CLEARANCE SUBMITTED"/>
    <d v="2025-05-19T00:00:00"/>
    <d v="2024-05-19T00:00:00"/>
    <m/>
    <m/>
    <s v="NEGATIVE"/>
    <d v="2024-04-15T00:00:00"/>
    <d v="2024-04-15T00:00:00"/>
    <s v="COMPLETE"/>
    <s v="FIT TO WORK"/>
    <s v="ENDORSED "/>
    <s v="PENDING RESULT"/>
    <d v="2024-05-22T00:00:00"/>
    <m/>
    <s v="CIBI"/>
    <s v="E-FORM"/>
    <m/>
    <s v="02-4436226-1"/>
    <s v="MDR"/>
    <m/>
    <n v="72509356839"/>
    <s v="MDF"/>
    <m/>
    <s v="1212-3214-4003"/>
    <s v="TIN VERIFICATION SLIP"/>
    <m/>
    <n v="355102413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 RE PRINT P.1&amp;3"/>
    <s v="YES"/>
    <m/>
    <m/>
    <m/>
    <s v="DONE AUDIT "/>
    <s v="ENDORSED TO HRIS"/>
    <s v="WITH FINDINGS"/>
    <m/>
    <m/>
    <n v="1"/>
    <n v="1"/>
    <n v="1"/>
    <n v="1"/>
    <n v="1"/>
    <n v="1"/>
    <n v="1"/>
    <n v="1"/>
    <n v="1"/>
    <n v="1"/>
    <n v="1"/>
    <n v="1"/>
    <n v="0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8"/>
    <s v="MANZOLIM"/>
    <s v="ISRAEL FLORENCE"/>
    <s v="GUECO"/>
    <d v="2004-10-02T00:00:00"/>
    <n v="9122394361"/>
    <s v="manzolimflorence@gmail.com"/>
    <s v="YES"/>
    <s v="ORIGINAL NBI CLEARANCE SUBMITTED"/>
    <d v="2025-05-16T00:00:00"/>
    <s v="5/162024"/>
    <m/>
    <m/>
    <s v="NEGATIVE"/>
    <d v="2024-05-20T00:00:00"/>
    <d v="2024-05-21T00:00:00"/>
    <s v="COMPLETE"/>
    <s v="FIT TO WORK"/>
    <s v="ENDORSED "/>
    <s v="PENDING RESULT"/>
    <d v="2024-05-22T00:00:00"/>
    <m/>
    <s v="CIBI"/>
    <s v="SS NUMBER SLIP"/>
    <m/>
    <n v="251711889"/>
    <s v="ID"/>
    <m/>
    <n v="72527694435"/>
    <s v="MDF"/>
    <m/>
    <n v="121341089587"/>
    <s v="ORUS"/>
    <s v="FOR ORUS REGISTRATION 08.28 "/>
    <n v="657623735"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s v="10.02.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899"/>
    <s v="MASONG"/>
    <s v="JESCA"/>
    <s v="SALUTIN"/>
    <d v="1997-10-16T00:00:00"/>
    <n v="9270842329"/>
    <s v="masongjesca@gmail.com"/>
    <s v="YES"/>
    <s v="ORIGINAL NBI CLEARANCE SUBMITTED"/>
    <d v="2025-04-23T00:00:00"/>
    <d v="2024-04-23T00:00:00"/>
    <m/>
    <m/>
    <s v="NEGATIVE"/>
    <d v="2024-04-16T00:00:00"/>
    <d v="2024-04-16T00:00:00"/>
    <s v="COMPLETE"/>
    <s v="FIT TO WORK"/>
    <s v="ENDORSED "/>
    <s v="PENDING RESULT"/>
    <d v="2024-05-22T00:00:00"/>
    <m/>
    <s v="CIBI"/>
    <s v="SS NUMBER SLIP"/>
    <m/>
    <n v="3483693947"/>
    <s v="ID"/>
    <m/>
    <n v="70258401911"/>
    <s v="MP2"/>
    <m/>
    <n v="121247286369"/>
    <s v="ID"/>
    <m/>
    <n v="514265035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0"/>
    <s v="May"/>
    <s v="CLARK - VXP0007"/>
    <x v="1"/>
    <s v="ACCOUNT ASSOCIATE"/>
    <s v="CLARK"/>
    <x v="15"/>
    <s v="COMCAST REPAIR VOICE"/>
    <d v="2024-05-22T00:00:00"/>
    <n v="4264900"/>
    <s v="OLI"/>
    <s v="JEMAI"/>
    <s v="JUMANDOS"/>
    <d v="2002-11-17T00:00:00"/>
    <n v="9123078596"/>
    <s v="jemaijumandosoli@gmail.com"/>
    <s v="YES"/>
    <s v="ORIGINAL NBI CLEARANCE SUBMITTED"/>
    <d v="2025-04-25T00:00:00"/>
    <d v="2024-04-25T00:00:00"/>
    <m/>
    <m/>
    <s v="NEGATIVE"/>
    <d v="2024-04-22T00:00:00"/>
    <d v="2024-04-22T00:00:00"/>
    <s v="COMPLETE"/>
    <s v="FIT TO WORK"/>
    <s v="ENDORSED "/>
    <s v="PENDING RESULT"/>
    <d v="2024-05-22T00:00:00"/>
    <m/>
    <s v="CIBI"/>
    <s v="SS NUMBER SLIP"/>
    <m/>
    <n v="25141336"/>
    <s v="ID"/>
    <m/>
    <n v="72534790326"/>
    <s v="MDF"/>
    <m/>
    <n v="121340250269"/>
    <m/>
    <s v="FOR VALIDATION"/>
    <m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2"/>
    <x v="14"/>
    <d v="2024-06-19T00:00:00"/>
    <n v="131"/>
    <s v=""/>
    <s v="MARIA PLATON"/>
    <n v="0"/>
    <s v="May"/>
    <s v="CLARK - VXP0007"/>
    <x v="1"/>
    <s v="ACCOUNT ASSOCIATE"/>
    <s v="CLARK"/>
    <x v="15"/>
    <s v="COMCAST REPAIR VOICE"/>
    <d v="2024-05-22T00:00:00"/>
    <n v="4264901"/>
    <s v="PARE "/>
    <s v="JHAMIL ANDREI"/>
    <s v="MONSANTO"/>
    <d v="2001-04-18T00:00:00"/>
    <n v="9053004438"/>
    <s v="jhamilandreipare@gmail.com"/>
    <s v="YES"/>
    <s v="ORIGINAL NBI CLEARANCE SUBMITTED"/>
    <d v="2025-06-21T00:00:00"/>
    <d v="2024-06-21T00:00:00"/>
    <m/>
    <m/>
    <s v="NEGATIVE"/>
    <d v="2024-05-28T00:00:00"/>
    <d v="2024-05-28T00:00:00"/>
    <s v="COMPLETE"/>
    <s v="FIT TO WORK"/>
    <s v="ENDORSED "/>
    <s v="PENDING RESULT"/>
    <d v="2024-05-22T00:00:00"/>
    <m/>
    <s v="CIBI"/>
    <s v="SS NUMBER SLIP"/>
    <m/>
    <n v="3513207627"/>
    <s v="ID"/>
    <m/>
    <n v="70261458886"/>
    <m/>
    <m/>
    <m/>
    <m/>
    <s v="APPLY ONLINE FOR TIN"/>
    <m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0"/>
    <n v="0"/>
    <n v="1"/>
    <n v="1"/>
    <n v="0"/>
    <n v="1"/>
    <n v="1"/>
    <n v="1"/>
    <n v="0"/>
    <m/>
    <n v="5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1"/>
    <s v="ACCOUNT ASSOCIATE"/>
    <s v="CLARK"/>
    <x v="15"/>
    <s v="COMCAST REPAIR VOICE"/>
    <d v="2024-05-22T00:00:00"/>
    <n v="4264902"/>
    <s v="PASANA"/>
    <s v="PATRICIA"/>
    <s v="-"/>
    <d v="1999-12-01T00:00:00"/>
    <n v="9935568141"/>
    <s v="patriciapasana01@gmail.com"/>
    <s v="YES"/>
    <s v="ORIGINAL NBI CLEARANCE SUBMITTED"/>
    <d v="2025-05-20T00:00:00"/>
    <d v="2024-05-20T00:00:00"/>
    <m/>
    <m/>
    <s v="NEGATIVE"/>
    <d v="2024-04-19T00:00:00"/>
    <d v="2024-04-19T00:00:00"/>
    <s v="COMPLETE"/>
    <s v="FIT TO WORK"/>
    <s v="ENDORSED "/>
    <s v="PENDING RESULT"/>
    <d v="2024-05-22T00:00:00"/>
    <m/>
    <s v="CIBI"/>
    <s v="E-FORM"/>
    <m/>
    <n v="3476014258"/>
    <s v="ID"/>
    <m/>
    <n v="70259462345"/>
    <s v="MDF"/>
    <m/>
    <n v="121235624140"/>
    <s v="TIN VERIFICATION SLIP"/>
    <m/>
    <n v="351036062"/>
    <s v="N/A"/>
    <s v="N/A"/>
    <s v="N/A"/>
    <s v="N/A"/>
    <s v="N/A"/>
    <s v="N/A"/>
    <s v="YES"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8-20T00:00:00"/>
    <s v="TRANSMIT FOR AUDIT "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0"/>
    <s v="May"/>
    <s v="CLARK - VXP0007"/>
    <x v="1"/>
    <s v="ACCOUNT ASSOCIATE"/>
    <s v="CLARK"/>
    <x v="15"/>
    <s v="COMCAST REPAIR VOICE"/>
    <d v="2024-05-22T00:00:00"/>
    <n v="4264903"/>
    <s v="RAZO"/>
    <s v="RAYMOND"/>
    <s v="ELICO"/>
    <d v="1999-03-31T00:00:00"/>
    <n v="9057055010"/>
    <s v="raymondrazoe@gmail.com"/>
    <s v="YES"/>
    <s v="ORIGINAL NBI CLEARANCE SUBMITTED"/>
    <d v="2025-02-20T00:00:00"/>
    <d v="2024-02-20T00:00:00"/>
    <m/>
    <m/>
    <s v="NEGATIVE"/>
    <m/>
    <m/>
    <s v="COMPLETE"/>
    <s v="FIT TO WORK"/>
    <s v="ENDORSED "/>
    <s v="PENDING RESULT"/>
    <d v="2024-05-22T00:00:00"/>
    <m/>
    <s v="CIBI"/>
    <s v="SS NUMBER SLIP"/>
    <m/>
    <n v="3480387311"/>
    <m/>
    <m/>
    <m/>
    <s v="MP2"/>
    <m/>
    <n v="121226921325"/>
    <s v="ID"/>
    <m/>
    <n v="354824240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0"/>
    <n v="1"/>
    <n v="1"/>
    <n v="1"/>
    <n v="1"/>
    <n v="0"/>
    <n v="1"/>
    <n v="1"/>
    <n v="1"/>
    <n v="0"/>
    <m/>
    <n v="6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904"/>
    <s v="RONQUILLO"/>
    <s v="KYM KYZYL"/>
    <s v="PARAMEO"/>
    <d v="1999-08-10T00:00:00"/>
    <n v="9153453650"/>
    <s v="kymkyzyl94@gmail.com"/>
    <s v="YES"/>
    <s v="ORIGINAL NBI CLEARANCE SUBMITTED"/>
    <d v="2025-01-15T00:00:00"/>
    <d v="2024-01-15T00:00:00"/>
    <m/>
    <m/>
    <s v="NEGATIVE"/>
    <d v="2024-04-04T00:00:00"/>
    <d v="2024-04-04T00:00:00"/>
    <s v="COMPLETE"/>
    <s v="FIT TO WORK"/>
    <s v="ENDORSED "/>
    <s v="PENDING RESULT"/>
    <d v="2024-05-22T00:00:00"/>
    <m/>
    <s v="CIBI"/>
    <s v="SS NUMBER SLIP"/>
    <m/>
    <n v="248157168"/>
    <s v="MDR"/>
    <m/>
    <n v="210259379762"/>
    <s v="MDF"/>
    <m/>
    <n v="121334136857"/>
    <s v="DIGITAL ID"/>
    <m/>
    <n v="64430363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905"/>
    <s v="SALANDANAN"/>
    <s v="RENIEL AARON"/>
    <s v="CRISOSTOMO"/>
    <d v="2000-03-12T00:00:00"/>
    <n v="9503610902"/>
    <s v="salandananreniel@gmail.com"/>
    <s v="YES"/>
    <s v="ORIGINAL NBI CLEARANCE SUBMITTED"/>
    <d v="2025-04-08T00:00:00"/>
    <d v="2024-04-08T00:00:00"/>
    <m/>
    <m/>
    <s v="NEGATIVE"/>
    <d v="2024-04-12T00:00:00"/>
    <d v="2024-04-13T00:00:00"/>
    <s v="COMPLETE"/>
    <s v="FIT TO WORK"/>
    <s v="ENDORSED "/>
    <s v="PENDING RESULT"/>
    <d v="2024-05-22T00:00:00"/>
    <m/>
    <s v="CIBI"/>
    <s v="SS NUMBER SLIP"/>
    <m/>
    <n v="3530647972"/>
    <s v="ID"/>
    <m/>
    <n v="210259512586"/>
    <s v="MDF"/>
    <m/>
    <n v="121339573477"/>
    <s v="TIN VERIFICATION SLIP"/>
    <m/>
    <n v="64813801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1"/>
    <s v="ACCOUNT ASSOCIATE"/>
    <s v="CLARK"/>
    <x v="15"/>
    <s v="COMCAST REPAIR VOICE"/>
    <d v="2024-05-22T00:00:00"/>
    <n v="4264906"/>
    <s v="SENAPILO"/>
    <s v="FRANCIS"/>
    <s v="CANLAS"/>
    <d v="1981-08-19T00:00:00"/>
    <n v="9550814235"/>
    <s v="fsenapilo@yahoo.com"/>
    <s v="YES"/>
    <s v="ORIGINAL NBI CLEARANCE SUBMITTED"/>
    <d v="2025-04-11T00:00:00"/>
    <d v="2024-04-11T00:00:00"/>
    <m/>
    <m/>
    <s v="NEGATIVE"/>
    <d v="2024-04-08T00:00:00"/>
    <d v="2024-04-08T00:00:00"/>
    <s v="COMPLETE"/>
    <s v="FIT TO WORK"/>
    <s v="ENDORSED "/>
    <s v="PENDING RESULT"/>
    <d v="2024-05-22T00:00:00"/>
    <m/>
    <s v="CIBI"/>
    <s v="ONLINE STATIC"/>
    <m/>
    <n v="219697152"/>
    <s v="ID"/>
    <m/>
    <n v="72007256540"/>
    <s v="ID"/>
    <m/>
    <n v="121138407417"/>
    <s v="TIN VERIFICATION SLIP"/>
    <m/>
    <n v="244779366"/>
    <s v="N/A"/>
    <s v="N/A"/>
    <s v="N/A"/>
    <s v="N/A"/>
    <s v="N/A"/>
    <s v="N/A"/>
    <s v="YES"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0"/>
    <s v="May"/>
    <s v="CLARK - VXP0007"/>
    <x v="1"/>
    <s v="ACCOUNT ASSOCIATE"/>
    <s v="CLARK"/>
    <x v="15"/>
    <s v="COMCAST REPAIR VOICE"/>
    <d v="2024-05-22T00:00:00"/>
    <n v="4264907"/>
    <s v="SOZA"/>
    <s v="JOSEPH ABRAM"/>
    <s v="TEVES"/>
    <d v="1987-01-30T00:00:00"/>
    <n v="9693199956"/>
    <s v="jatslhoam30@gmail.com"/>
    <s v="YES"/>
    <s v="ORIGINAL NBI CLEARANCE SUBMITTED"/>
    <d v="2025-02-23T00:00:00"/>
    <d v="2024-03-12T00:00:00"/>
    <m/>
    <m/>
    <s v="NEGATIVE"/>
    <d v="2024-02-27T00:00:00"/>
    <d v="2024-02-27T00:00:00"/>
    <s v="COMPLETE"/>
    <s v="FIT TO WORK"/>
    <s v="ENDORSED "/>
    <s v="PENDING RESULT"/>
    <d v="2024-05-22T00:00:00"/>
    <m/>
    <s v="CIBI"/>
    <m/>
    <m/>
    <m/>
    <m/>
    <m/>
    <m/>
    <s v="MDF"/>
    <m/>
    <n v="121250358546"/>
    <s v="ORUS"/>
    <m/>
    <n v="74362240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0"/>
    <n v="0"/>
    <n v="1"/>
    <n v="1"/>
    <n v="1"/>
    <n v="1"/>
    <n v="0"/>
    <n v="1"/>
    <n v="1"/>
    <n v="1"/>
    <n v="0"/>
    <m/>
    <n v="5"/>
  </r>
  <r>
    <s v="LUZON 1"/>
    <s v="OTHERS"/>
    <s v="COMPLETED"/>
    <s v="Jun"/>
    <x v="12"/>
    <x v="14"/>
    <d v="2024-06-19T00:00:00"/>
    <n v="131"/>
    <s v=""/>
    <s v="MARIA PLATON"/>
    <n v="0"/>
    <s v="May"/>
    <s v="CLARK - VXP0007"/>
    <x v="1"/>
    <s v="ACCOUNT ASSOCIATE"/>
    <s v="CLARK"/>
    <x v="15"/>
    <s v="COMCAST REPAIR VOICE"/>
    <d v="2024-05-22T00:00:00"/>
    <n v="4264908"/>
    <s v="TAÑEDO"/>
    <s v="RAINYLYN ANN"/>
    <s v="TORIO"/>
    <d v="2004-06-30T00:00:00"/>
    <n v="9484486521"/>
    <s v="rainylynannt@gmail.com"/>
    <s v="YES"/>
    <s v="ORIGINAL NBI CLEARANCE SUBMITTED"/>
    <d v="2024-10-03T00:00:00"/>
    <d v="2023-10-10T00:00:00"/>
    <m/>
    <m/>
    <s v="NEGATIVE"/>
    <m/>
    <m/>
    <s v="COMPLETE"/>
    <s v="FIT TO WORK"/>
    <s v="ENDORSED "/>
    <s v="PENDING RESULT"/>
    <d v="2024-05-22T00:00:00"/>
    <m/>
    <s v="CIBI"/>
    <s v="SS NUMBER SLIP"/>
    <m/>
    <n v="250157457"/>
    <m/>
    <m/>
    <m/>
    <m/>
    <m/>
    <m/>
    <m/>
    <s v="FOR VALIDATION"/>
    <m/>
    <s v="N/A"/>
    <s v="N/A"/>
    <s v="N/A"/>
    <s v="N/A"/>
    <s v="N/A"/>
    <s v="N/A"/>
    <s v="YES"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0"/>
    <n v="0"/>
    <n v="0"/>
    <n v="1"/>
    <n v="1"/>
    <n v="0"/>
    <n v="1"/>
    <n v="1"/>
    <n v="1"/>
    <n v="0"/>
    <m/>
    <n v="4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909"/>
    <s v="TIMBOL"/>
    <s v="RILEY"/>
    <s v="DINGAL"/>
    <d v="2003-08-11T00:00:00"/>
    <n v="9302789249"/>
    <s v="timbolrileyd@gmail.com"/>
    <s v="YES"/>
    <s v="ORIGINAL NBI CLEARANCE SUBMITTED"/>
    <d v="2025-05-24T00:00:00"/>
    <d v="2024-05-24T00:00:00"/>
    <m/>
    <m/>
    <s v="NEGATIVE"/>
    <d v="2024-05-22T00:00:00"/>
    <d v="2024-05-22T00:00:00"/>
    <s v="COMPLETE"/>
    <s v="FIT TO WORK"/>
    <s v="ENDORSED "/>
    <s v="PENDING RESULT"/>
    <d v="2024-05-22T00:00:00"/>
    <m/>
    <s v="CIBI"/>
    <s v="PERSONAL RECORD"/>
    <m/>
    <n v="3517372325"/>
    <s v="ID"/>
    <m/>
    <n v="72502929810"/>
    <s v="MDF"/>
    <m/>
    <n v="121295395791"/>
    <s v="TIN VERIFICATION SLIP"/>
    <m/>
    <n v="60620405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910"/>
    <s v="ULEP"/>
    <s v="MARY ANN"/>
    <s v="ANCHETA"/>
    <d v="2003-10-15T00:00:00"/>
    <n v="9948757637"/>
    <s v="maryannulep09@gmail.com"/>
    <s v="YES"/>
    <s v="ORIGINAL NBI CLEARANCE SUBMITTED"/>
    <d v="2024-06-26T00:00:00"/>
    <d v="2023-06-30T00:00:00"/>
    <m/>
    <m/>
    <s v="NEGATIVE"/>
    <d v="2024-04-16T00:00:00"/>
    <d v="2024-04-16T00:00:00"/>
    <s v="COMPLETE"/>
    <s v="FIT TO WORK"/>
    <s v="ENDORSED "/>
    <s v="PENDING RESULT"/>
    <d v="2024-05-22T00:00:00"/>
    <m/>
    <s v="CIBI"/>
    <s v="PERSONAL RECORD"/>
    <m/>
    <n v="131220416"/>
    <s v="MDR"/>
    <m/>
    <n v="52501772003"/>
    <s v="MDF"/>
    <m/>
    <n v="121321081420"/>
    <s v="ORUS "/>
    <s v="DONE ORUS REGISTRATION 05/29"/>
    <n v="650785369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4"/>
    <d v="2024-06-19T00:00:00"/>
    <n v="131"/>
    <s v=""/>
    <s v="MARIA PLATON"/>
    <n v="1"/>
    <s v="May"/>
    <s v="CLARK - VXP0007"/>
    <x v="0"/>
    <s v="ACCOUNT ASSOCIATE"/>
    <s v="CLARK"/>
    <x v="15"/>
    <s v="COMCAST REPAIR VOICE"/>
    <d v="2024-05-22T00:00:00"/>
    <n v="4264911"/>
    <s v="WONG"/>
    <s v="ERMER"/>
    <s v="QUIAMBAO"/>
    <d v="1972-12-06T00:00:00"/>
    <n v="9058525634"/>
    <s v="imerwong@gmail.com"/>
    <s v="YES"/>
    <s v="ORIGINAL NBI CLEARANCE SUBMITTED"/>
    <d v="2024-09-07T00:00:00"/>
    <d v="2023-09-07T00:00:00"/>
    <m/>
    <m/>
    <s v="NEGATIVE"/>
    <d v="2024-03-26T00:00:00"/>
    <d v="2024-03-26T00:00:00"/>
    <s v="COMPLETE"/>
    <s v="FIT TO WORK"/>
    <s v="ENDORSED "/>
    <s v="PENDING RESULT"/>
    <d v="2024-05-22T00:00:00"/>
    <m/>
    <s v="CIBI"/>
    <s v="ID"/>
    <m/>
    <n v="215633178"/>
    <s v="ID"/>
    <m/>
    <n v="70250221078"/>
    <s v="MP2"/>
    <m/>
    <n v="140000842367"/>
    <s v="ID"/>
    <m/>
    <n v="905540344"/>
    <s v="N/A"/>
    <s v="N/A"/>
    <s v="N/A"/>
    <s v="N/A"/>
    <s v="N/A"/>
    <s v="N/A"/>
    <s v="YES"/>
    <m/>
    <m/>
    <s v="N/A"/>
    <s v="N/A"/>
    <s v="YES"/>
    <s v="N/A"/>
    <s v="YES"/>
    <m/>
    <s v="YES"/>
    <s v="YES"/>
    <s v="YES"/>
    <s v="YES"/>
    <s v="N/A"/>
    <s v="YES"/>
    <s v="YES"/>
    <s v="YES"/>
    <s v="YES"/>
    <s v="YES"/>
    <s v="YES"/>
    <s v="EE.(P.15, COUNTRY MANAGER)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1"/>
    <s v="ANCHETA"/>
    <s v="FERLYMAR"/>
    <s v="DOCTOLERO"/>
    <d v="1997-06-16T00:00:00"/>
    <n v="9563897427"/>
    <s v="anchetaferlymar061697@gmail.com"/>
    <s v="YES"/>
    <s v="ORIGINAL NBI CLEARANCE SUBMITTED"/>
    <d v="2025-05-02T00:00:00"/>
    <d v="2024-05-02T00:00:00"/>
    <m/>
    <m/>
    <s v="NEGATIVE"/>
    <d v="2024-04-15T00:00:00"/>
    <d v="2024-04-15T00:00:00"/>
    <s v="COMPLETE"/>
    <s v="FIT TO WORK"/>
    <s v="ENDORSED "/>
    <s v="PENDING RESULT"/>
    <d v="2024-05-23T00:00:00"/>
    <m/>
    <s v="CIBI"/>
    <s v="ONLINE STATIC"/>
    <m/>
    <s v="34-8710791-8"/>
    <s v="MDR"/>
    <m/>
    <s v="21-025443421-8"/>
    <s v="MDF"/>
    <m/>
    <s v="1211-6899-3280"/>
    <s v="ID"/>
    <m/>
    <s v="388-895-22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2"/>
    <s v="CARIÑO"/>
    <s v="ERIC JAY"/>
    <s v="CASTILLO"/>
    <d v="2000-09-22T00:00:00"/>
    <n v="9505268443"/>
    <s v="ericjaycarino18@gmail.com"/>
    <s v="YES"/>
    <s v="ORIGINAL NBI CLEARANCE SUBMITTED"/>
    <d v="2025-01-24T00:00:00"/>
    <d v="2024-02-15T00:00:00"/>
    <m/>
    <m/>
    <s v="NEGATIVE"/>
    <d v="2024-04-06T00:00:00"/>
    <d v="2024-04-06T00:00:00"/>
    <s v="COMPLETE"/>
    <s v="FIT TO WORK"/>
    <s v="ENDORSED "/>
    <s v="PENDING RESULT"/>
    <d v="2024-05-23T00:00:00"/>
    <m/>
    <s v="CIBI"/>
    <s v="SS NUMBER SLIP"/>
    <m/>
    <s v="02-5137034-3"/>
    <s v="ID"/>
    <m/>
    <s v="07-026289781-6"/>
    <s v="MP2"/>
    <m/>
    <s v="1213-4209-7557"/>
    <s v="ID"/>
    <m/>
    <s v="632-325-593"/>
    <s v="N/A"/>
    <s v="N/A"/>
    <s v="N/A"/>
    <s v="YES"/>
    <d v="2021-10-14T00:00:00"/>
    <d v="2021-11-05T00:00:00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3"/>
    <s v="CASTRO"/>
    <s v="FRANCIS"/>
    <s v="DAVID"/>
    <d v="1981-11-23T00:00:00"/>
    <n v="9176082657"/>
    <s v="cisko.kix@gmail.com"/>
    <s v="YES"/>
    <s v="ORIGINAL NBI CLEARANCE SUBMITTED"/>
    <d v="2025-04-25T00:00:00"/>
    <d v="2024-05-09T00:00:00"/>
    <m/>
    <m/>
    <s v="NEGATIVE"/>
    <d v="2024-04-25T00:00:00"/>
    <d v="2024-04-25T00:00:00"/>
    <s v="COMPLETE"/>
    <s v="FIT TO WORK"/>
    <s v="ENDORSED "/>
    <s v="PENDING RESULT"/>
    <d v="2024-05-23T00:00:00"/>
    <m/>
    <s v="CIBI"/>
    <s v="ONLINE STATIC"/>
    <m/>
    <s v="02-1966281-5"/>
    <s v="MDR"/>
    <m/>
    <s v="18-025168788-8"/>
    <s v="MDF"/>
    <m/>
    <s v="1060-0159-5757"/>
    <s v="ORUS"/>
    <m/>
    <s v="214-698-789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4"/>
    <s v="FAELDIN"/>
    <s v="NHERRIEL"/>
    <s v="AQUINO"/>
    <d v="1999-04-18T00:00:00"/>
    <n v="9993020295"/>
    <s v="nherrielfaeldin18th@gmail.com"/>
    <s v="YES"/>
    <s v="ORIGINAL NBI CLEARANCE SUBMITTED"/>
    <d v="2025-02-21T00:00:00"/>
    <d v="2024-02-21T00:00:00"/>
    <m/>
    <m/>
    <s v="NEGATIVE"/>
    <d v="2024-04-04T00:00:00"/>
    <d v="2024-04-04T00:00:00"/>
    <s v="COMPLETE"/>
    <s v="FIT TO WORK"/>
    <s v="ENDORSED "/>
    <s v="PENDING RESULT"/>
    <d v="2024-05-23T00:00:00"/>
    <m/>
    <s v="CIBI"/>
    <s v="SS NUMBER SLIP"/>
    <m/>
    <s v="35-1991106-9"/>
    <s v="MDR"/>
    <m/>
    <s v="21-251254648-7"/>
    <s v="MDF"/>
    <m/>
    <s v="1212-7706-5681"/>
    <s v="1904 FORM"/>
    <m/>
    <n v="65248672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5"/>
    <s v="FELIMON"/>
    <s v="JOHN FELIX"/>
    <s v="LINO"/>
    <d v="2001-09-30T00:00:00"/>
    <n v="9386341533"/>
    <s v="johnfelixlinofelimon@gmail.com"/>
    <s v="YES"/>
    <s v="ORIGINAL NBI CLEARANCE SUBMITTED"/>
    <d v="2024-10-31T00:00:00"/>
    <d v="2023-11-08T00:00:00"/>
    <m/>
    <m/>
    <s v="NEGATIVE"/>
    <d v="2024-04-17T00:00:00"/>
    <d v="2024-04-18T00:00:00"/>
    <s v="COMPLETE"/>
    <s v="FIT TO WORK"/>
    <s v="ENDORSED "/>
    <s v="PENDING RESULT"/>
    <d v="2024-05-23T00:00:00"/>
    <m/>
    <s v="CIBI"/>
    <s v="E-FORM"/>
    <m/>
    <s v="02-4843993-8"/>
    <s v="ID"/>
    <m/>
    <s v="21-025879911-3"/>
    <s v="MP2"/>
    <m/>
    <s v="1213-1513-6761"/>
    <s v="ID"/>
    <m/>
    <s v="621-225-484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6"/>
    <s v="FLORES"/>
    <s v="CHRISTIAN JAY"/>
    <s v="MARUCUT"/>
    <d v="2001-06-06T00:00:00"/>
    <n v="9164564227"/>
    <s v="19201.flores.christianjay.m@gmail.com"/>
    <s v="YES"/>
    <s v="ORIGINAL NBI CLEARANCE SUBMITTED"/>
    <d v="2024-11-28T00:00:00"/>
    <d v="2023-12-13T00:00:00"/>
    <m/>
    <m/>
    <s v="NEGATIVE"/>
    <d v="2024-04-27T00:00:00"/>
    <d v="2024-04-27T00:00:00"/>
    <s v="COMPLETE"/>
    <s v="FIT TO WORK"/>
    <s v="ENDORSED "/>
    <s v="PENDING RESULT"/>
    <d v="2024-05-23T00:00:00"/>
    <m/>
    <s v="CIBI"/>
    <s v="E-FORM"/>
    <m/>
    <s v="34-9275575-3"/>
    <s v="ID"/>
    <m/>
    <n v="70260318541"/>
    <s v="MDF"/>
    <m/>
    <s v="1212-6969-0102"/>
    <s v="1904 FORM"/>
    <m/>
    <n v="652486619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7"/>
    <s v="GUINTO"/>
    <s v="KAREN"/>
    <s v="PASAMONTE"/>
    <d v="1985-12-14T00:00:00"/>
    <n v="9282142301"/>
    <s v="karenpguinto1214@gmail.com"/>
    <s v="YES"/>
    <s v="ORIGINAL NBI CLEARANCE SUBMITTED"/>
    <d v="2025-04-18T00:00:00"/>
    <d v="2024-04-18T00:00:00"/>
    <m/>
    <m/>
    <s v="NEGATIVE"/>
    <d v="2024-04-13T00:00:00"/>
    <d v="2024-04-13T00:00:00"/>
    <s v="COMPLETE"/>
    <s v="FIT TO WORK"/>
    <s v="ENDORSED "/>
    <s v="PENDING RESULT"/>
    <d v="2024-05-23T00:00:00"/>
    <m/>
    <s v="CIBI"/>
    <s v="ONLINE STATIC"/>
    <m/>
    <s v="02-2327040-0"/>
    <s v="ID"/>
    <m/>
    <s v="07-000134518-2"/>
    <s v="MP2"/>
    <m/>
    <s v="1400-0019-0462"/>
    <s v="ORUS"/>
    <m/>
    <s v="246-777-764"/>
    <s v="N/A"/>
    <s v="N/A"/>
    <s v="N/A"/>
    <s v="N/A"/>
    <s v="N/A"/>
    <s v="N/A"/>
    <s v="YES"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8"/>
    <s v="GUTIERREZ"/>
    <s v="MICA ROSE"/>
    <s v="COSME"/>
    <d v="2001-09-15T00:00:00"/>
    <n v="9391163641"/>
    <s v="micarose15gutierrez@gmail.com"/>
    <s v="YES"/>
    <s v="ORIGINAL NBI CLEARANCE SUBMITTED"/>
    <d v="2025-04-16T00:00:00"/>
    <d v="2024-04-30T00:00:00"/>
    <m/>
    <m/>
    <s v="NEGATIVE"/>
    <d v="2024-04-08T00:00:00"/>
    <d v="2024-04-08T00:00:00"/>
    <s v="COMPLETE"/>
    <s v="FIT TO WORK"/>
    <s v="ENDORSED "/>
    <s v="PENDING RESULT"/>
    <d v="2024-05-23T00:00:00"/>
    <m/>
    <s v="CIBI"/>
    <s v="E-FORM"/>
    <m/>
    <s v="02-5138609-4"/>
    <s v="ID"/>
    <m/>
    <s v="07-250242777-7"/>
    <s v="MDF"/>
    <m/>
    <s v="1213-3987-0163"/>
    <s v="1904 FORM"/>
    <m/>
    <n v="65248738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39"/>
    <s v="LAXAMANA"/>
    <s v="ABIGAIL"/>
    <s v="PELAYO"/>
    <d v="1997-04-08T00:00:00"/>
    <n v="9282596374"/>
    <s v="abigaillaxamana9@gmail.com"/>
    <s v="YES"/>
    <s v="ORIGINAL NBI CLEARANCE SUBMITTED"/>
    <d v="2025-05-16T00:00:00"/>
    <d v="2024-05-16T00:00:00"/>
    <m/>
    <m/>
    <s v="NEGATIVE"/>
    <d v="2024-04-19T00:00:00"/>
    <d v="2024-04-19T00:00:00"/>
    <s v="COMPLETE"/>
    <s v="FIT TO WORK"/>
    <s v="ENDORSED "/>
    <s v="PENDING RESULT"/>
    <d v="2024-05-23T00:00:00"/>
    <m/>
    <s v="CIBI"/>
    <s v="E-FORM"/>
    <m/>
    <s v="35-1386785-0"/>
    <s v="MDR"/>
    <m/>
    <s v="21-200875474-5"/>
    <s v="MDF"/>
    <m/>
    <s v="1213-1095-9448"/>
    <s v="ID"/>
    <m/>
    <s v="385-274-466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0"/>
    <s v="MALAQUE"/>
    <s v="FRANCE NICOLE"/>
    <s v="SANTOS"/>
    <d v="2001-01-05T00:00:00"/>
    <n v="9367721703"/>
    <s v="francenicole0512@gmail.com"/>
    <s v="YES"/>
    <s v="ORIGINAL NBI CLEARANCE SUBMITTED"/>
    <d v="2025-03-07T00:00:00"/>
    <d v="2024-03-07T00:00:00"/>
    <m/>
    <m/>
    <s v="NEGATIVE"/>
    <d v="2024-05-20T00:00:00"/>
    <d v="2024-05-21T00:00:00"/>
    <s v="COMPLETE"/>
    <s v="FIT TO WORK"/>
    <s v="ENDORSED "/>
    <s v="PENDING RESULT"/>
    <d v="2024-05-23T00:00:00"/>
    <m/>
    <s v="CIBI"/>
    <s v="ONLINE STATIC"/>
    <m/>
    <s v="02-4498072-4"/>
    <s v="MDR"/>
    <m/>
    <s v="07-051149728-9"/>
    <s v="MDF"/>
    <m/>
    <s v="1212-4154-8737"/>
    <s v="ORUS"/>
    <m/>
    <n v="370576625"/>
    <s v="N/A"/>
    <s v="N/A"/>
    <s v="N/A"/>
    <s v="N/A"/>
    <s v="N/A"/>
    <s v="N/A"/>
    <s v="YES"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1"/>
    <s v="MALLARI"/>
    <s v="MARIE JANE"/>
    <s v="ANTONIO"/>
    <d v="1989-05-22T00:00:00"/>
    <n v="9946906898"/>
    <s v="mallarimariejane@gmail.com"/>
    <s v="YES"/>
    <s v="ORIGINAL NBI CLEARANCE SUBMITTED"/>
    <d v="2024-10-12T00:00:00"/>
    <d v="2023-11-07T00:00:00"/>
    <m/>
    <m/>
    <s v="NEGATIVE"/>
    <d v="2024-05-21T00:00:00"/>
    <d v="2024-05-21T00:00:00"/>
    <s v="COMPLETE"/>
    <s v="FIT TO WORK"/>
    <s v="ENDORSED "/>
    <s v="PENDING RESULT"/>
    <d v="2024-05-23T00:00:00"/>
    <m/>
    <s v="CIBI"/>
    <s v="ONLINE STATIC"/>
    <m/>
    <n v="226191764"/>
    <s v="ID"/>
    <m/>
    <s v="07-025461740-5"/>
    <s v="MP2"/>
    <m/>
    <n v="121095425090"/>
    <s v="2316 FORM"/>
    <m/>
    <n v="293767378"/>
    <s v="N/A"/>
    <s v="N/A"/>
    <s v="N/A"/>
    <s v="YES"/>
    <d v="2021-10-21T00:00:00"/>
    <d v="2021-11-19T00:00:00"/>
    <s v="YES"/>
    <m/>
    <m/>
    <s v="N/A"/>
    <s v="N/A"/>
    <s v="YES"/>
    <s v="N/A"/>
    <s v="YES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2"/>
    <s v="MARIANO"/>
    <s v="BERNIE JAMES"/>
    <s v="LOPEZ"/>
    <d v="2000-01-16T00:00:00"/>
    <n v="9166511031"/>
    <s v="guniverse3151@gmail.com"/>
    <s v="YES"/>
    <s v="ORIGINAL NBI CLEARANCE SUBMITTED"/>
    <d v="2025-04-30T00:00:00"/>
    <d v="2024-05-13T00:00:00"/>
    <m/>
    <m/>
    <s v="NEGATIVE"/>
    <d v="2024-04-26T00:00:00"/>
    <d v="2024-04-26T00:00:00"/>
    <s v="COMPLETE"/>
    <s v="FIT TO WORK"/>
    <s v="ENDORSED "/>
    <s v="PENDING RESULT"/>
    <d v="2024-05-23T00:00:00"/>
    <m/>
    <s v="CIBI"/>
    <s v="E-FORM"/>
    <m/>
    <s v="02-4780575-4"/>
    <s v="ID"/>
    <m/>
    <s v="07-253559418-0"/>
    <s v="MP2"/>
    <m/>
    <s v="1213-4048-3030"/>
    <s v="DIGITAL ID"/>
    <m/>
    <s v="647-784-00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3"/>
    <s v="OBIANO"/>
    <s v="SYDNEY MARIE"/>
    <s v="AZARCON"/>
    <d v="2001-07-23T00:00:00"/>
    <n v="9276172353"/>
    <s v="obianosydneymarie@gmail.com"/>
    <s v="YES"/>
    <s v="ORIGINAL NBI CLEARANCE SUBMITTED"/>
    <d v="2024-10-23T00:00:00"/>
    <d v="2023-10-23T00:00:00"/>
    <m/>
    <m/>
    <s v="NEGATIVE"/>
    <d v="2024-04-03T00:00:00"/>
    <d v="2024-04-03T00:00:00"/>
    <s v="COMPLETE"/>
    <s v="FIT TO WORK"/>
    <s v="ENDORSED "/>
    <s v="PENDING RESULT"/>
    <d v="2024-05-23T00:00:00"/>
    <m/>
    <s v="CIBI"/>
    <s v="SS NUMBER SLIP"/>
    <m/>
    <s v="02-5001703-4"/>
    <s v="ID"/>
    <m/>
    <s v="05-202123924-0"/>
    <s v="MDF"/>
    <m/>
    <s v="1213-2849-6667"/>
    <s v="ID"/>
    <m/>
    <s v="643-660-001"/>
    <s v="N/A"/>
    <s v="N/A"/>
    <s v="N/A"/>
    <s v="YES"/>
    <d v="2021-11-02T00:00:00"/>
    <d v="2021-11-24T00:00:00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4"/>
    <s v="PAGE"/>
    <s v="KLEIN KENJIE"/>
    <s v="GAHISAN"/>
    <d v="1997-12-17T00:00:00"/>
    <n v="9171198692"/>
    <s v="kleinkenjiegahisan@gmail.com"/>
    <s v="YES"/>
    <s v="ORIGINAL NBI CLEARANCE SUBMITTED"/>
    <d v="2025-03-26T00:00:00"/>
    <d v="2024-03-26T00:00:00"/>
    <m/>
    <m/>
    <s v="NEGATIVE"/>
    <d v="2024-03-26T00:00:00"/>
    <d v="2024-03-26T00:00:00"/>
    <s v="COMPLETE"/>
    <s v="FIT TO WORK"/>
    <s v="ENDORSED "/>
    <s v="PENDING RESULT"/>
    <d v="2024-05-23T00:00:00"/>
    <m/>
    <s v="CIBI"/>
    <s v="PERSONAL RECORD"/>
    <m/>
    <s v="34-9624011-2"/>
    <s v="ID"/>
    <m/>
    <s v="24-250044916-4"/>
    <s v="MDF"/>
    <m/>
    <s v="1212-8850-6101"/>
    <s v="ID"/>
    <m/>
    <s v="937-799-860"/>
    <s v="N/A"/>
    <s v="N/A"/>
    <s v="N/A"/>
    <s v="N/A"/>
    <s v="N/A"/>
    <s v="N/A"/>
    <s v="YES"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5"/>
    <s v="REDOMA"/>
    <s v="ABBY JEAN"/>
    <s v="BAUTISTA"/>
    <d v="2000-09-15T00:00:00"/>
    <n v="9275123016"/>
    <s v="abbyjredoma@gmail.com"/>
    <s v="YES"/>
    <s v="ORIGINAL NBI CLEARANCE SUBMITTED"/>
    <d v="2025-05-06T00:00:00"/>
    <d v="2024-05-06T00:00:00"/>
    <m/>
    <m/>
    <s v="NEGATIVE"/>
    <d v="2024-03-20T00:00:00"/>
    <d v="2024-03-20T00:00:00"/>
    <s v="COMPLETE"/>
    <s v="FIT TO WORK"/>
    <s v="ENDORSED "/>
    <s v="PENDING RESULT"/>
    <d v="2024-05-23T00:00:00"/>
    <m/>
    <s v="CIBI"/>
    <s v="PERSONAL RECORD"/>
    <m/>
    <s v="34-9750924-7"/>
    <s v="MDR"/>
    <m/>
    <s v="01-026606731-9"/>
    <s v="MDF"/>
    <m/>
    <s v="1212-7512-7702"/>
    <n v="1904"/>
    <m/>
    <s v="771-049-821"/>
    <s v="N/A"/>
    <s v="N/A"/>
    <s v="N/A"/>
    <s v="N/A"/>
    <s v="N/A"/>
    <s v="N/A"/>
    <s v="YES"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6"/>
    <s v="REYES"/>
    <s v="JOAN"/>
    <s v="GARMA"/>
    <d v="1998-10-19T00:00:00"/>
    <n v="9972732857"/>
    <s v="joangarmareyes@yahoo.com"/>
    <s v="YES"/>
    <s v="ORIGINAL NBI CLEARANCE SUBMITTED"/>
    <d v="2025-05-17T00:00:00"/>
    <d v="2024-05-27T00:00:00"/>
    <m/>
    <m/>
    <s v="NEGATIVE"/>
    <d v="2024-05-15T00:00:00"/>
    <d v="2024-05-16T00:00:00"/>
    <s v="COMPLETE"/>
    <s v="FIT TO WORK"/>
    <s v="ENDORSED "/>
    <s v="PENDING RESULT"/>
    <d v="2024-05-23T00:00:00"/>
    <m/>
    <s v="CIBI"/>
    <s v="E-FORM"/>
    <m/>
    <s v="34-8433738-3"/>
    <s v="ID"/>
    <m/>
    <s v="03-026434445-6"/>
    <s v="MDF"/>
    <m/>
    <s v="1212-5325-4251"/>
    <s v="ID"/>
    <m/>
    <s v="764-340-75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7"/>
    <s v="URBANO"/>
    <s v="JHERI LEIGH"/>
    <s v="BACSAIN"/>
    <d v="1999-09-05T00:00:00"/>
    <n v="9260192199"/>
    <s v="jherileighurbano05@gmail.com"/>
    <s v="YES"/>
    <s v="ORIGINAL NBI CLEARANCE SUBMITTED"/>
    <d v="2025-04-26T00:00:00"/>
    <d v="2024-04-26T00:00:00"/>
    <m/>
    <m/>
    <s v="NEGATIVE"/>
    <d v="2024-04-27T00:00:00"/>
    <d v="2024-04-27T00:00:00"/>
    <s v="COMPLETE"/>
    <s v="FIT TO WORK"/>
    <s v="ENDORSED "/>
    <s v="PENDING RESULT"/>
    <d v="2024-05-23T00:00:00"/>
    <m/>
    <s v="CIBI"/>
    <s v="SS NUMBER SLIP"/>
    <m/>
    <s v="02-4640605-7"/>
    <s v="MDR"/>
    <m/>
    <s v="21-025696237-8"/>
    <s v="MP2"/>
    <m/>
    <s v="1212-6462-8065"/>
    <s v="TIN VERIFICATION SLIP"/>
    <m/>
    <s v="620-433-92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8"/>
    <s v="LUMAGBAS"/>
    <s v="REYNANDO"/>
    <s v="HABAGAT"/>
    <d v="1992-09-12T00:00:00"/>
    <n v="9852599791"/>
    <s v="reynanhabagat12 @ gmail. com"/>
    <s v="YES"/>
    <s v="ORIGINAL NBI CLEARANCE SUBMITTED"/>
    <d v="2024-05-22T00:00:00"/>
    <d v="2024-06-07T00:00:00"/>
    <m/>
    <m/>
    <s v="NEGATIVE"/>
    <d v="2024-04-25T00:00:00"/>
    <d v="2024-04-25T00:00:00"/>
    <s v="COMPLETE"/>
    <s v="FIT TO WORK"/>
    <s v="ENDORSED "/>
    <s v="PENDING RESULT"/>
    <d v="2024-05-23T00:00:00"/>
    <m/>
    <s v="CIBI"/>
    <s v="E-FORM"/>
    <m/>
    <s v="02-3943199-0"/>
    <s v="MDR"/>
    <m/>
    <s v="13-201575401-3"/>
    <s v="MDF"/>
    <m/>
    <s v="1211-7008-0243"/>
    <s v="ORUS"/>
    <m/>
    <s v="638-207-139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NO NAME IN DT CONSENT FORM; NO DATE IN PAGE 15"/>
    <s v="YES"/>
    <m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49"/>
    <s v="MENGOTE"/>
    <s v="RODEL"/>
    <s v="ROTAMULA"/>
    <d v="1994-03-01T00:00:00"/>
    <n v="9854881093"/>
    <s v="mengoteeunice@gmail.com"/>
    <s v="YES"/>
    <s v="ORIGINAL NBI CLEARANCE SUBMITTED"/>
    <d v="2025-05-22T00:00:00"/>
    <d v="2024-05-22T00:00:00"/>
    <m/>
    <m/>
    <s v="NEGATIVE"/>
    <m/>
    <m/>
    <s v="COMPLETE"/>
    <s v="FIT TO WORK"/>
    <s v="ENDORSED "/>
    <s v="PENDING RESULT"/>
    <d v="2024-05-23T00:00:00"/>
    <m/>
    <s v="CIBI"/>
    <s v="SS NUMBER SLIP"/>
    <m/>
    <s v="34-8714760-6"/>
    <s v="MDR"/>
    <m/>
    <s v="21-200820224-6"/>
    <s v="MDF"/>
    <m/>
    <n v="121257974177"/>
    <s v="1904 FORM"/>
    <m/>
    <n v="65264929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2"/>
    <x v="15"/>
    <d v="2024-06-20T00:00:00"/>
    <n v="130"/>
    <s v=""/>
    <s v="MARIA PLATON"/>
    <n v="1"/>
    <s v="May"/>
    <s v="CLARK -VXP0091"/>
    <x v="0"/>
    <s v="ACCOUNT ASSOCIATE"/>
    <s v="CLARK"/>
    <x v="16"/>
    <s v="COMCAST XM BILLING"/>
    <d v="2024-05-23T00:00:00"/>
    <n v="4264950"/>
    <s v="NACU"/>
    <s v="ROMA JOICE"/>
    <s v="SUMINTAC"/>
    <d v="1999-05-09T00:00:00"/>
    <n v="9207620840"/>
    <s v="romajoices@gmail.com"/>
    <s v="YES"/>
    <s v="ORIGINAL NBI CLEARANCE SUBMITTED"/>
    <d v="2025-05-21T00:00:00"/>
    <d v="2024-06-04T00:00:00"/>
    <s v="YES"/>
    <d v="2024-05-23T00:00:00"/>
    <s v="NEGATIVE"/>
    <d v="2024-04-15T00:00:00"/>
    <d v="2024-04-29T00:00:00"/>
    <s v="COMPLETE"/>
    <s v="FIT TO WORK"/>
    <s v="ENDORSED "/>
    <s v="PENDING RESULT"/>
    <d v="2024-05-23T00:00:00"/>
    <m/>
    <s v="CIBI"/>
    <s v="SS NUMBER SLIP"/>
    <m/>
    <s v="34-7624443-9"/>
    <s v="MDR"/>
    <m/>
    <s v="07-250256517-7"/>
    <s v="MDF"/>
    <m/>
    <s v="1212-2729-8515"/>
    <s v="ORUS"/>
    <m/>
    <s v="347-764-111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6"/>
    <d v="2024-06-26T00:00:00"/>
    <n v="124"/>
    <s v=""/>
    <s v="MARIA PLATON"/>
    <n v="1"/>
    <s v="May"/>
    <s v="CLARK - VXP0118"/>
    <x v="1"/>
    <s v="ACCOUNT ASSOCIATE"/>
    <s v="CLARK"/>
    <x v="17"/>
    <s v="FIS"/>
    <d v="2024-05-29T00:00:00"/>
    <n v="4266132"/>
    <s v="AQUINO"/>
    <s v="RAQUIZZA"/>
    <s v="TUAZON"/>
    <d v="2004-11-29T00:00:00"/>
    <n v="9704741032"/>
    <s v="rockieeeaquino29@gmail.com"/>
    <s v="YES"/>
    <s v="ORIGINAL NBI CLEARANCE SUBMITTED"/>
    <d v="2025-05-16T00:00:00"/>
    <d v="2024-05-16T00:00:00"/>
    <s v="N/A"/>
    <s v="N/A"/>
    <s v="NEGATIVE"/>
    <m/>
    <m/>
    <s v="COMPLETE"/>
    <s v="FIT TO WORK"/>
    <s v="ENDORSED "/>
    <s v="PENDING RESULT"/>
    <m/>
    <m/>
    <s v="CIBI"/>
    <s v="SS NUMBER SLIP"/>
    <m/>
    <n v="248928300"/>
    <s v="ID"/>
    <m/>
    <n v="72520846663"/>
    <s v="MDF"/>
    <m/>
    <n v="121319366902"/>
    <s v="ORUS"/>
    <s v="DONE ORUS REGISTRATION"/>
    <n v="651603702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6"/>
    <d v="2024-06-26T00:00:00"/>
    <n v="124"/>
    <s v=""/>
    <s v="MARIA PLATON"/>
    <n v="1"/>
    <s v="May"/>
    <s v="CLARK - VXP0118"/>
    <x v="0"/>
    <s v="ACCOUNT ASSOCIATE"/>
    <s v="CLARK"/>
    <x v="17"/>
    <s v="FIS"/>
    <d v="2024-05-29T00:00:00"/>
    <n v="4266133"/>
    <s v="BACSAL"/>
    <s v="ANGELO"/>
    <s v="NMN"/>
    <d v="2001-06-16T00:00:00"/>
    <n v="9943872915"/>
    <s v="angelobacsal4@gmail.com"/>
    <s v="YES"/>
    <s v="ORIGINAL NBI CLEARANCE SUBMITTED"/>
    <d v="2025-05-17T00:00:00"/>
    <d v="2024-05-17T00:00:00"/>
    <s v="N/A"/>
    <s v="N/A"/>
    <s v="NEGATIVE"/>
    <m/>
    <m/>
    <s v="COMPLETE"/>
    <s v="FIT TO WORK"/>
    <s v="ENDORSED "/>
    <s v="PENDING RESULT"/>
    <m/>
    <m/>
    <s v="CIBI"/>
    <s v="ONLINE STATIC"/>
    <m/>
    <n v="3494822765"/>
    <s v="ID"/>
    <m/>
    <n v="70260455565"/>
    <s v="ID"/>
    <m/>
    <n v="121271954381"/>
    <s v="ID"/>
    <m/>
    <n v="381277037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6"/>
    <d v="2024-06-26T00:00:00"/>
    <n v="124"/>
    <s v=""/>
    <s v="MARIA PLATON"/>
    <n v="1"/>
    <s v="May"/>
    <s v="CLARK - VXP0118"/>
    <x v="0"/>
    <s v="ACCOUNT ASSOCIATE"/>
    <s v="CLARK"/>
    <x v="17"/>
    <s v="FIS"/>
    <d v="2024-05-29T00:00:00"/>
    <n v="4266134"/>
    <s v="DAVID"/>
    <s v="BEATRICE"/>
    <s v="FAJARDO"/>
    <d v="2004-04-27T00:00:00"/>
    <n v="9925375679"/>
    <s v="beatricedavid217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m/>
    <m/>
    <s v="CIBI"/>
    <s v="PERSONAL RECORD"/>
    <m/>
    <n v="251750947"/>
    <s v="ID"/>
    <m/>
    <n v="72503564751"/>
    <s v="MDF"/>
    <m/>
    <n v="121341386795"/>
    <s v="ORUS"/>
    <s v="DONE ORUS REGISTRATION"/>
    <n v="651204042"/>
    <s v="N/A"/>
    <s v="N/A"/>
    <s v="N/A"/>
    <s v="N/A"/>
    <s v="N/A"/>
    <s v="N/A"/>
    <s v="YES 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 DONE AUDIT"/>
    <s v="ENDORSED TO HRIS"/>
    <m/>
    <m/>
    <m/>
    <n v="1"/>
    <n v="1"/>
    <n v="1"/>
    <n v="1"/>
    <n v="1"/>
    <n v="1"/>
    <n v="1"/>
    <n v="1"/>
    <n v="1"/>
    <n v="1"/>
    <n v="1"/>
    <n v="0"/>
    <n v="0"/>
    <n v="1"/>
    <n v="1"/>
    <n v="0"/>
    <m/>
    <n v="7"/>
  </r>
  <r>
    <s v="LUZON 1"/>
    <s v="OTHERS"/>
    <s v="COMPLETED"/>
    <s v="Jun"/>
    <x v="13"/>
    <x v="16"/>
    <d v="2024-06-26T00:00:00"/>
    <n v="124"/>
    <s v=""/>
    <s v="MARIA PLATON"/>
    <n v="1"/>
    <s v="May"/>
    <s v="CLARK - VXP0118"/>
    <x v="0"/>
    <s v="ACCOUNT ASSOCIATE"/>
    <s v="CLARK"/>
    <x v="17"/>
    <s v="FIS"/>
    <d v="2024-05-29T00:00:00"/>
    <n v="4266135"/>
    <s v="LUMNA"/>
    <s v="NORHASHIMA &quot;PRIYANKA&quot;"/>
    <s v="ABDUL"/>
    <d v="2002-02-08T00:00:00"/>
    <n v="9994027140"/>
    <s v="norhashimapriyankal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m/>
    <m/>
    <s v="CIBI"/>
    <s v="ONLINE STATIC"/>
    <m/>
    <n v="250403800"/>
    <s v="ID"/>
    <m/>
    <n v="70262193738"/>
    <s v="MP2"/>
    <m/>
    <n v="121313490575"/>
    <s v="TIN VERIFICATION SLIP"/>
    <m/>
    <n v="513482915"/>
    <s v="N/A"/>
    <s v="N/A"/>
    <s v="N/A"/>
    <s v="N/A"/>
    <s v="N/A"/>
    <s v="N/A"/>
    <s v="YES"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6"/>
    <d v="2024-06-26T00:00:00"/>
    <n v="124"/>
    <s v=""/>
    <s v="MARIA PLATON"/>
    <n v="1"/>
    <s v="May"/>
    <s v="CLARK - VXP0118"/>
    <x v="0"/>
    <s v="ACCOUNT ASSOCIATE"/>
    <s v="CLARK"/>
    <x v="17"/>
    <s v="FIS"/>
    <d v="2024-05-29T00:00:00"/>
    <n v="4266136"/>
    <s v="VALLARTA"/>
    <s v="GERALD"/>
    <s v="BARLIS"/>
    <d v="1985-12-27T00:00:00"/>
    <n v="9690033630"/>
    <s v="geraldvallarta1985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m/>
    <m/>
    <s v="CIBI"/>
    <s v="E - FORM"/>
    <m/>
    <n v="221290291"/>
    <s v="ID"/>
    <m/>
    <n v="70503055498"/>
    <s v="MDF"/>
    <m/>
    <n v="102001817545"/>
    <s v="TIN VERIFICATION SLIP"/>
    <m/>
    <n v="233675627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73"/>
    <s v="ABELLO"/>
    <s v="KENZO ICELI"/>
    <s v="AGUAS"/>
    <d v="2003-05-05T00:00:00"/>
    <n v="9602257149"/>
    <s v="iceliabello44@yahoo.com"/>
    <s v="YES"/>
    <s v="ORIGINAL NBI CLEARANCE SUBMITTED"/>
    <d v="2025-06-03T00:00:00"/>
    <d v="2024-06-0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SS NUMBER SLIP"/>
    <m/>
    <n v="249781876"/>
    <s v="ID"/>
    <m/>
    <n v="70262453853"/>
    <s v="MP2"/>
    <m/>
    <n v="121326749544"/>
    <s v="ORUS"/>
    <s v="DONE ORUS REGISTRATION "/>
    <n v="653160236"/>
    <s v="N/A"/>
    <s v="N/A"/>
    <s v="N/A"/>
    <s v="N/A"/>
    <s v="N/A"/>
    <s v="N/A"/>
    <s v="YES"/>
    <s v="PHIC"/>
    <s v="NBI"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6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74"/>
    <s v="CORDERO"/>
    <s v="NICOLE"/>
    <s v="EASTON"/>
    <d v="2002-10-10T00:00:00"/>
    <n v="9661647508"/>
    <s v="nicoleeaston8@gmail.com"/>
    <s v="YES"/>
    <s v="ORIGINAL NBI CLEARANCE SUBMITTED"/>
    <d v="2025-05-24T00:00:00"/>
    <d v="2024-05-24T00:00:00"/>
    <s v="N/A"/>
    <s v="N/A"/>
    <s v="NEGATIVE"/>
    <d v="2024-05-24T00:00:00"/>
    <d v="2024-05-25T00:00:00"/>
    <s v="COMPLETE"/>
    <s v="FIT TO WORK"/>
    <s v="ENDORSED "/>
    <s v="PENDING RESULT"/>
    <d v="2024-05-31T00:00:00"/>
    <m/>
    <s v="CIBI"/>
    <s v="PERSONAL RECORD"/>
    <m/>
    <n v="248199252"/>
    <s v="ID"/>
    <s v="NEED SIGNATURE"/>
    <n v="72543133583"/>
    <s v="MDF"/>
    <m/>
    <n v="121312788423"/>
    <s v="ID"/>
    <m/>
    <n v="397867463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75"/>
    <s v="DELMONTE"/>
    <s v="AIVEL KEM"/>
    <s v="DEABANICO"/>
    <d v="2003-07-13T00:00:00"/>
    <n v="9488340894"/>
    <s v="aiveldelmonte@gmail.com"/>
    <s v="YES"/>
    <s v="ORIGINAL NBI CLEARANCE SUBMITTED"/>
    <d v="2025-05-30T00:00:00"/>
    <d v="2024-05-30T00:00:00"/>
    <s v="N/A"/>
    <s v="N/A"/>
    <s v="NEGATIVE"/>
    <d v="2024-05-27T00:00:00"/>
    <d v="2024-05-27T00:00:00"/>
    <s v="COMPLETE"/>
    <s v="FIT TO WORK"/>
    <s v="ENDORSED "/>
    <s v="PENDING RESULT"/>
    <d v="2024-05-31T00:00:00"/>
    <m/>
    <s v="CIBI"/>
    <s v="PERSONAL RECORD"/>
    <m/>
    <n v="247850107"/>
    <s v="MDR"/>
    <m/>
    <n v="70261821239"/>
    <s v="MDF"/>
    <m/>
    <n v="121309401062"/>
    <s v="1902 FORM"/>
    <m/>
    <n v="64172161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76"/>
    <s v="DOMINGO"/>
    <s v="JONA MAE"/>
    <s v="MANALO"/>
    <d v="2001-12-19T00:00:00"/>
    <n v="9657385465"/>
    <s v="jonamaedomingo924@gmail.com"/>
    <s v="YES"/>
    <s v="ORIGINAL NBI CLEARANCE SUBMITTED"/>
    <m/>
    <m/>
    <s v="YES"/>
    <d v="2024-05-31T00:00:00"/>
    <s v="NEGATIVE"/>
    <d v="2024-05-29T00:00:00"/>
    <d v="2024-05-29T00:00:00"/>
    <s v="COMPLETE"/>
    <s v="FIT TO WORK"/>
    <s v="ENDORSED "/>
    <s v="PENDING RESULT"/>
    <d v="2024-05-31T00:00:00"/>
    <m/>
    <s v="CIBI"/>
    <s v="SS NUMBER SLIP"/>
    <m/>
    <n v="248064934"/>
    <s v="ID"/>
    <m/>
    <n v="212538539608"/>
    <s v="MP2"/>
    <m/>
    <n v="121311627752"/>
    <s v="1902 FORM"/>
    <m/>
    <n v="618708390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77"/>
    <s v="FERRER"/>
    <s v="RONALD JR"/>
    <s v="PAYLA"/>
    <d v="2001-10-16T00:00:00"/>
    <n v="9051675014"/>
    <s v="paylaferrer@gmail.com"/>
    <s v="YES"/>
    <s v="ORIGINAL NBI CLEARANCE SUBMITTED"/>
    <d v="2025-05-30T00:00:00"/>
    <d v="2024-06-13T00:00:00"/>
    <s v="YES"/>
    <d v="2024-05-31T00:00:00"/>
    <s v="NEGATIVE"/>
    <d v="2024-05-27T00:00:00"/>
    <s v="05/247/2024"/>
    <s v="COMPLETE"/>
    <s v="FIT TO WORK"/>
    <s v="ENDORSED "/>
    <s v="PENDING RESULT"/>
    <d v="2024-05-31T00:00:00"/>
    <m/>
    <s v="CIBI"/>
    <s v="ONLINE STATIC"/>
    <m/>
    <n v="831984311"/>
    <s v="ID"/>
    <m/>
    <n v="150256673268"/>
    <s v="MP2"/>
    <m/>
    <n v="121324830597"/>
    <s v="DIGITAL ID"/>
    <m/>
    <n v="640749021"/>
    <s v="N/A"/>
    <s v="N/A"/>
    <s v="N/A"/>
    <s v="N/A"/>
    <s v="N/A"/>
    <s v="N/A"/>
    <s v="YES"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78"/>
    <s v="FORTEZ"/>
    <s v="MARTIN ERIC"/>
    <s v="FRANCISCO"/>
    <d v="2000-09-12T00:00:00"/>
    <n v="9696417497"/>
    <s v="martinericfortez@gmail.com"/>
    <s v="YES"/>
    <s v="ORIGINAL NBI CLEARANCE SUBMITTED"/>
    <d v="2025-05-20T00:00:00"/>
    <d v="2024-05-30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PERSONAL RECORD"/>
    <m/>
    <n v="3517900001"/>
    <s v="ID"/>
    <m/>
    <n v="70261239963"/>
    <s v="MDF"/>
    <m/>
    <n v="121295897072"/>
    <s v="ID"/>
    <m/>
    <n v="627799758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1"/>
    <s v="ACCOUNT ASSOCIATE"/>
    <s v="CLARK"/>
    <x v="18"/>
    <s v="COMCAST REPAIR VOICE"/>
    <d v="2024-05-31T00:00:00"/>
    <n v="4266179"/>
    <s v="LEQUILLO"/>
    <s v="ANGEL NICOLE"/>
    <s v="AGUARIN"/>
    <d v="2003-04-16T00:00:00"/>
    <n v="9764577590"/>
    <s v="angelnicole.lqll@gmail.com"/>
    <s v="YES"/>
    <s v="ORIGINAL NBI CLEARANCE SUBMITTED"/>
    <d v="2025-04-23T00:00:00"/>
    <d v="2024-04-2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PERSONAL RECORD"/>
    <m/>
    <n v="251539236"/>
    <s v="ID"/>
    <m/>
    <n v="72507562478"/>
    <s v="MDF"/>
    <m/>
    <n v="121340589414"/>
    <s v="DIGITAL TIN ID"/>
    <m/>
    <n v="652101156"/>
    <s v="N/A"/>
    <s v="N/A"/>
    <s v="N/A"/>
    <s v="N/A"/>
    <s v="N/A"/>
    <s v="N/A"/>
    <s v="YES"/>
    <m/>
    <m/>
    <s v="N/A"/>
    <s v="N/A"/>
    <s v="YES"/>
    <s v="N/A"/>
    <s v="N/A"/>
    <s v="N/A"/>
    <m/>
    <m/>
    <m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80"/>
    <s v="LICUP"/>
    <s v="JOHN PAULO"/>
    <s v="ICO"/>
    <d v="2003-08-22T00:00:00"/>
    <n v="9051309433"/>
    <s v="paulolicup22ico@gmail.com"/>
    <s v="YES"/>
    <s v="ORIGINAL NBI CLEARANCE SUBMITTED"/>
    <d v="2025-05-29T00:00:00"/>
    <d v="2024-06-14T00:00:00"/>
    <m/>
    <m/>
    <s v="NEGATIVE"/>
    <d v="2024-05-28T00:00:00"/>
    <d v="2024-05-28T00:00:00"/>
    <s v="COMPLETE"/>
    <s v="FIT TO WORK"/>
    <s v="ENDORSED "/>
    <s v="PENDING RESULT"/>
    <d v="2024-05-31T00:00:00"/>
    <m/>
    <s v="CIBI"/>
    <s v="PERSONAL RECORD"/>
    <m/>
    <n v="249219128"/>
    <s v="MDR"/>
    <m/>
    <n v="72526578555"/>
    <s v="MDF"/>
    <m/>
    <n v="121321716117"/>
    <s v="ORUS"/>
    <s v="DONE ORUS REGISTRATION"/>
    <n v="651265181"/>
    <s v="N/A"/>
    <s v="N/A"/>
    <s v="N/A"/>
    <s v="N/A"/>
    <s v="N/A"/>
    <s v="N/A"/>
    <s v="YES"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81"/>
    <s v="LUMANLAN"/>
    <s v="CRISHA JAIRA"/>
    <s v="DELA CRUZ"/>
    <d v="2003-10-21T00:00:00"/>
    <n v="9920233772"/>
    <s v="ms.jairadcl@gmail.com"/>
    <s v="YES"/>
    <s v="ORIGINAL NBI CLEARANCE SUBMITTED"/>
    <d v="2025-05-23T00:00:00"/>
    <d v="2024-05-23T00:00:00"/>
    <s v="N/A"/>
    <s v="N/A"/>
    <s v="NEGATIVE"/>
    <d v="2024-05-23T00:00:00"/>
    <d v="2024-05-23T00:00:00"/>
    <s v="COMPLETE"/>
    <s v="FIT TO WORK"/>
    <s v="ENDORSED "/>
    <s v="PENDING RESULT"/>
    <d v="2024-05-31T00:00:00"/>
    <m/>
    <s v="CIBI"/>
    <s v="ONLINE STATIC"/>
    <m/>
    <n v="3512388453"/>
    <s v="ID"/>
    <m/>
    <n v="72507896805"/>
    <s v="MDF"/>
    <m/>
    <n v="121342072069"/>
    <s v="ORUS"/>
    <s v="DONE ORUS REGISTRATION"/>
    <n v="651658652"/>
    <s v="N/A"/>
    <s v="N/A"/>
    <s v="N/A"/>
    <s v="N/A"/>
    <s v="N/A"/>
    <s v="N/A"/>
    <s v="YES"/>
    <m/>
    <m/>
    <s v="YES"/>
    <s v="N/A"/>
    <s v="N/A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82"/>
    <s v="MANGUBAT"/>
    <s v="JOHNNY"/>
    <s v="-"/>
    <d v="2001-05-18T00:00:00"/>
    <n v="9474285000"/>
    <s v="johnnymangubat942@gmail.com"/>
    <s v="YES"/>
    <s v="ORIGINAL NBI CLEARANCE SUBMITTED"/>
    <d v="2025-05-17T00:00:00"/>
    <d v="2024-05-28T00:00:00"/>
    <s v="N/A"/>
    <s v="N/A"/>
    <s v="NEGATIVE"/>
    <d v="2024-05-28T00:00:00"/>
    <d v="2024-05-28T00:00:00"/>
    <s v="COMPLETE"/>
    <s v="FIT TO WORK"/>
    <s v="ENDORSED "/>
    <s v="PENDING RESULT"/>
    <d v="2024-05-31T00:00:00"/>
    <m/>
    <s v="CIBI"/>
    <s v="SS NUMBER SLIP"/>
    <m/>
    <n v="3530952858"/>
    <s v="MDR"/>
    <m/>
    <n v="210257484771"/>
    <s v="MDF"/>
    <m/>
    <n v="121275802880"/>
    <s v="ID"/>
    <m/>
    <n v="649105120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1"/>
    <s v="ACCOUNT ASSOCIATE"/>
    <s v="CLARK"/>
    <x v="18"/>
    <s v="COMCAST REPAIR VOICE"/>
    <d v="2024-05-31T00:00:00"/>
    <n v="4266183"/>
    <s v="PABION"/>
    <s v="KIARA RIZZY"/>
    <s v="MEJOS"/>
    <d v="2005-03-11T00:00:00"/>
    <n v="9975572390"/>
    <s v="kpabion11@gmail.com"/>
    <s v="YES"/>
    <s v="ORIGINAL NBI CLEARANCE SUBMITTED"/>
    <d v="2025-05-23T00:00:00"/>
    <d v="2024-05-23T00:00:00"/>
    <s v="N/A"/>
    <s v="N/A"/>
    <s v="NEGATIVE"/>
    <d v="2024-05-23T00:00:00"/>
    <d v="2024-05-23T00:00:00"/>
    <s v="COMPLETE"/>
    <s v="FIT TO WORK"/>
    <s v="ENDORSED "/>
    <s v="PENDING RESULT"/>
    <d v="2024-05-31T00:00:00"/>
    <m/>
    <s v="CIBI"/>
    <s v="SS NUMBER SLIP"/>
    <m/>
    <n v="251878955"/>
    <s v="ID"/>
    <m/>
    <n v="72507967354"/>
    <s v="MDF"/>
    <m/>
    <n v="121342033792"/>
    <s v="ORUS"/>
    <s v="DONE ORUS REGISTRATION"/>
    <n v="65164591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84"/>
    <s v="PANGILINAN"/>
    <s v="CHRISTEL"/>
    <s v="LURIZ"/>
    <d v="2004-03-23T00:00:00"/>
    <n v="9516304499"/>
    <s v="pangilinanchristel23@gmail.com"/>
    <s v="YES"/>
    <s v="ORIGINAL NBI CLEARANCE SUBMITTED"/>
    <d v="2024-05-30T00:00:00"/>
    <d v="2024-05-30T00:00:00"/>
    <s v="N/A"/>
    <s v="N/A"/>
    <s v="NEGATIVE"/>
    <d v="2024-05-27T00:00:00"/>
    <d v="2024-05-28T00:00:00"/>
    <s v="COMPLETE"/>
    <s v="FIT TO WORK"/>
    <s v="ENDORSED "/>
    <s v="PENDING RESULT"/>
    <d v="2024-05-31T00:00:00"/>
    <m/>
    <s v="CIBI"/>
    <s v="SS NUMBER SLIP"/>
    <m/>
    <n v="249045211"/>
    <s v="ID"/>
    <m/>
    <n v="70262285128"/>
    <s v="MDF"/>
    <m/>
    <n v="121321396554"/>
    <s v="TIN VERIFICATION SLIP"/>
    <m/>
    <n v="629319938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85"/>
    <s v="POLICARPIO"/>
    <s v="JUDE MICHAEL"/>
    <s v="GUEVARRA"/>
    <d v="2003-07-16T00:00:00"/>
    <n v="9973314138"/>
    <s v="policarpiojudemichael1@gmail.com"/>
    <s v="YES"/>
    <s v="ORIGINAL NBI CLEARANCE SUBMITTED"/>
    <d v="2025-06-03T00:00:00"/>
    <d v="2024-06-18T00:00:00"/>
    <m/>
    <m/>
    <s v="NEGATIVE"/>
    <d v="2024-05-30T00:00:00"/>
    <d v="2024-05-30T00:00:00"/>
    <s v="COMPLETE"/>
    <s v="FIT TO WORK"/>
    <s v="ENDORSED "/>
    <s v="PENDING RESULT"/>
    <d v="2024-05-31T00:00:00"/>
    <m/>
    <s v="CIBI"/>
    <s v="PERSONAL RECORD"/>
    <m/>
    <n v="246874223"/>
    <s v="MDR"/>
    <m/>
    <n v="72512804390"/>
    <s v="MDF"/>
    <m/>
    <n v="121300652310"/>
    <s v="ORUS"/>
    <s v="FOR ORUS REGISTRATION"/>
    <n v="651279105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186"/>
    <s v="RODRIGUEZ"/>
    <s v="JAY AR"/>
    <s v="SINGCA"/>
    <d v="2002-03-13T00:00:00"/>
    <n v="9503688197"/>
    <s v="rodriguezjayar13@gmail.com"/>
    <s v="YES"/>
    <s v="ORIGINAL NBI CLEARANCE SUBMITTED"/>
    <d v="2025-05-28T00:00:00"/>
    <d v="2024-06-10T00:00:00"/>
    <m/>
    <m/>
    <s v="NEGATIVE"/>
    <d v="2024-05-25T00:00:00"/>
    <d v="2024-05-25T00:00:00"/>
    <s v="COMPLETE"/>
    <s v="FIT TO WORK"/>
    <s v="ENDORSED "/>
    <s v="PENDING RESULT"/>
    <d v="2024-05-31T00:00:00"/>
    <m/>
    <s v="CIBI"/>
    <s v="PERSONAL RECORD"/>
    <m/>
    <n v="251760063"/>
    <s v="MDR"/>
    <m/>
    <n v="72541370049"/>
    <s v="MP2"/>
    <m/>
    <n v="121341064519"/>
    <s v="ORUS"/>
    <m/>
    <n v="65023634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0"/>
    <s v="BONIFACIO"/>
    <s v="MARIELLE JOYCE"/>
    <s v="SANTOS"/>
    <d v="1998-08-03T00:00:00"/>
    <n v="9052733166"/>
    <s v="mjsbonifacio03@gmail.com"/>
    <s v="YES"/>
    <s v="ORIGINAL NBI CLEARANCE SUBMITTED"/>
    <d v="2025-05-06T00:00:00"/>
    <d v="2024-05-06T00:00:00"/>
    <s v="N/A"/>
    <s v="N/A"/>
    <s v="NEGATIVE"/>
    <d v="2024-05-03T00:00:00"/>
    <d v="2024-05-03T00:00:00"/>
    <s v="COMPLETE"/>
    <s v="FIT TO WORK"/>
    <s v="ENDORSED "/>
    <s v="PENDING RESULT"/>
    <d v="2024-05-31T00:00:00"/>
    <m/>
    <s v="CIBI"/>
    <s v="SS NUMBER SLIP"/>
    <m/>
    <n v="240898917"/>
    <s v="MDR"/>
    <m/>
    <n v="70258088784"/>
    <s v="MDF"/>
    <m/>
    <n v="121182324384"/>
    <s v="ORUS"/>
    <m/>
    <n v="33200812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0"/>
    <s v="May"/>
    <s v="CLARK -VXP0091"/>
    <x v="1"/>
    <s v="ACCOUNT ASSOCIATE"/>
    <s v="CLARK"/>
    <x v="19"/>
    <s v="COMCAST XM"/>
    <d v="2024-05-31T00:00:00"/>
    <n v="4266191"/>
    <s v="CASTRO"/>
    <s v="KIM GABRIEL"/>
    <s v="YAMBAO"/>
    <d v="2002-06-03T00:00:00"/>
    <n v="9166492989"/>
    <s v="kimgabrielcastro55@gmail.com"/>
    <s v="YES"/>
    <s v="ORIGINAL NBI CLEARANCE SUBMITTED"/>
    <m/>
    <m/>
    <m/>
    <m/>
    <s v="NEGATIVE"/>
    <m/>
    <m/>
    <s v="COMPLETE"/>
    <s v="FIT TO WORK"/>
    <s v="ENDORSED "/>
    <s v="PENDING RESULT"/>
    <d v="2024-05-31T00:00:00"/>
    <m/>
    <s v="CIBI"/>
    <s v="PERSONAL RECORD"/>
    <m/>
    <n v="3510409224"/>
    <m/>
    <m/>
    <m/>
    <s v="MDF"/>
    <m/>
    <n v="121287856687"/>
    <m/>
    <s v="FOR VALIDATION"/>
    <m/>
    <m/>
    <m/>
    <m/>
    <m/>
    <m/>
    <m/>
    <s v="YES"/>
    <m/>
    <m/>
    <m/>
    <m/>
    <m/>
    <m/>
    <m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0"/>
    <n v="1"/>
    <n v="0"/>
    <n v="0"/>
    <n v="1"/>
    <n v="0"/>
    <n v="1"/>
    <n v="1"/>
    <n v="1"/>
    <n v="0"/>
    <m/>
    <n v="5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2"/>
    <s v="CRUZ"/>
    <s v="MARY ANN"/>
    <s v="SANCHEZ"/>
    <d v="1980-05-11T00:00:00"/>
    <n v="9611366981"/>
    <s v="maryanncruz6981@gmail.com"/>
    <s v="YES"/>
    <s v="ORIGINAL NBI CLEARANCE SUBMITTED"/>
    <d v="2025-05-09T00:00:00"/>
    <d v="2024-05-21T00:00:00"/>
    <s v="N/A"/>
    <s v="N/A"/>
    <s v="NEGATIVE"/>
    <d v="2024-05-06T00:00:00"/>
    <d v="2024-05-06T00:00:00"/>
    <s v="COMPLETE"/>
    <s v="FIT TO WORK"/>
    <s v="ENDORSED "/>
    <s v="PENDING RESULT"/>
    <d v="2024-05-31T00:00:00"/>
    <m/>
    <s v="CIBI"/>
    <s v="ID"/>
    <m/>
    <n v="219750510"/>
    <s v="ID"/>
    <m/>
    <n v="70251530120"/>
    <s v="HDMF TRANSACTION CARD"/>
    <m/>
    <n v="140000995432"/>
    <s v="ID"/>
    <m/>
    <n v="222394239"/>
    <s v="N/A"/>
    <s v="N/A"/>
    <s v="N/A"/>
    <s v="N/A"/>
    <s v="N/A"/>
    <s v="N/A"/>
    <s v="YES"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3"/>
    <s v="DAVID"/>
    <s v="HULIO KING"/>
    <s v="LINTAG"/>
    <d v="1988-07-12T00:00:00"/>
    <n v="9309466811"/>
    <s v="julykinglintagdavid@gmail.com"/>
    <s v="YES"/>
    <s v="ORIGINAL NBI CLEARANCE SUBMITTED"/>
    <d v="2025-02-12T00:00:00"/>
    <d v="2024-02-21T00:00:00"/>
    <s v="N/A "/>
    <s v="N/A"/>
    <s v="NEGATIVE"/>
    <d v="2024-05-06T00:00:00"/>
    <d v="2024-05-06T00:00:00"/>
    <s v="COMPLETE"/>
    <s v="FIT TO WORK"/>
    <s v="ENDORSED "/>
    <s v="PENDING RESULT"/>
    <d v="2024-05-31T00:00:00"/>
    <m/>
    <s v="CIBI"/>
    <s v="ONLINE STATIC"/>
    <m/>
    <n v="226342704"/>
    <s v="MDR"/>
    <m/>
    <n v="70510651675"/>
    <s v="MP2"/>
    <m/>
    <n v="121206033859"/>
    <s v="TIN VERIFICATION SLIP"/>
    <m/>
    <n v="709259498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4"/>
    <s v="DAVID III"/>
    <s v="ARNEL"/>
    <s v="CASEM"/>
    <d v="2002-03-26T00:00:00"/>
    <n v="9859258407"/>
    <s v="arneldavidiii8@gmail.com"/>
    <s v="YES"/>
    <s v="ORIGINAL NBI CLEARANCE SUBMITTED"/>
    <d v="2025-05-27T00:00:00"/>
    <d v="2024-06-03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SS NUMBER SLIP"/>
    <m/>
    <n v="251882022"/>
    <s v="MDR"/>
    <m/>
    <n v="32511414457"/>
    <s v="MDF"/>
    <m/>
    <n v="121342103618"/>
    <s v="DIGITAL TIN ID"/>
    <m/>
    <n v="650430300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5"/>
    <s v="DUMAYAG"/>
    <s v="MHARK ANTHONY"/>
    <s v="PAA"/>
    <d v="1986-02-11T00:00:00"/>
    <n v="9948198315"/>
    <s v="mharkapd11@gmail.com"/>
    <s v="YES"/>
    <s v="ORIGINAL NBI CLEARANCE SUBMITTED"/>
    <d v="2025-05-15T00:00:00"/>
    <d v="2024-05-15T00:00:00"/>
    <s v="N/A"/>
    <s v="N/A"/>
    <s v="NEGATIVE"/>
    <d v="2024-05-02T00:00:00"/>
    <d v="2024-05-02T00:00:00"/>
    <s v="COMPLETE"/>
    <s v="FIT TO WORK"/>
    <s v="ENDORSED "/>
    <s v="PENDING RESULT"/>
    <d v="2024-05-31T00:00:00"/>
    <m/>
    <s v="CIBI"/>
    <s v="SS NUMBER SLIP"/>
    <m/>
    <n v="251652883"/>
    <s v="ID"/>
    <m/>
    <n v="70262876088"/>
    <s v="MDF"/>
    <m/>
    <n v="121340808308"/>
    <s v="ID"/>
    <m/>
    <n v="630609810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6"/>
    <s v="ESTRADA"/>
    <s v="MHEYLA JEAN"/>
    <s v="PESCADERO"/>
    <d v="1982-10-25T00:00:00"/>
    <n v="9817172789"/>
    <s v="mheyla82@gmail.com"/>
    <s v="YES"/>
    <s v="ORIGINAL NBI CLEARANCE SUBMITTED"/>
    <d v="2024-12-04T00:00:00"/>
    <d v="2024-04-23T00:00:00"/>
    <s v="N/A"/>
    <s v="N/A"/>
    <s v="NEGATIVE"/>
    <d v="2024-04-20T00:00:00"/>
    <d v="2024-04-20T00:00:00"/>
    <s v="COMPLETE"/>
    <s v="FIT TO WORK"/>
    <s v="ENDORSED "/>
    <s v="PENDING RESULT"/>
    <d v="2024-05-31T00:00:00"/>
    <m/>
    <s v="CIBI"/>
    <s v=" E - FORM"/>
    <m/>
    <n v="730603599"/>
    <s v="MDR"/>
    <m/>
    <n v="120251258576"/>
    <s v="MDF"/>
    <m/>
    <n v="121343596510"/>
    <s v="ORUS"/>
    <m/>
    <n v="239861246"/>
    <s v="N/A"/>
    <s v="N/A"/>
    <s v="N/A"/>
    <s v="N/A"/>
    <s v="N/A"/>
    <s v="N/A"/>
    <s v="YES"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1"/>
    <s v="ACCOUNT ASSOCIATE"/>
    <s v="CLARK"/>
    <x v="19"/>
    <s v="COMCAST XM"/>
    <d v="2024-05-31T00:00:00"/>
    <n v="4266197"/>
    <s v="FERNANDO"/>
    <s v="RICEL"/>
    <s v="HIPOLITO"/>
    <d v="2000-04-27T00:00:00"/>
    <n v="9487233630"/>
    <s v="ricelfernando47@gmail.com"/>
    <s v="YES"/>
    <s v="ORIGINAL NBI CLEARANCE SUBMITTED"/>
    <d v="2025-06-05T00:00:00"/>
    <d v="2024-06-19T00:00:00"/>
    <m/>
    <m/>
    <s v="NEGATIVE"/>
    <d v="2024-05-31T00:00:00"/>
    <d v="2024-05-31T00:00:00"/>
    <s v="COMPLETE"/>
    <s v="FIT TO WORK"/>
    <s v="ENDORSED "/>
    <s v="PENDING RESULT"/>
    <d v="2024-05-31T00:00:00"/>
    <m/>
    <s v="CIBI"/>
    <s v="PERSONAL RECORD"/>
    <m/>
    <n v="350518806"/>
    <s v="MDR"/>
    <m/>
    <n v="142512800954"/>
    <s v="MDF"/>
    <m/>
    <n v="121282994790"/>
    <s v="1904 FORM"/>
    <m/>
    <n v="50461505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8"/>
    <s v="GUARIN"/>
    <s v="CARIECAINE"/>
    <s v="MORALES"/>
    <d v="1991-09-01T00:00:00"/>
    <n v="9852817969"/>
    <s v="c9322152@gmail.com"/>
    <s v="YES"/>
    <s v="ORIGINAL NBI CLEARANCE SUBMITTED"/>
    <d v="2025-04-08T00:00:00"/>
    <d v="2024-04-08T00:00:00"/>
    <s v="N/A"/>
    <s v="N/A"/>
    <s v="NEGATIVE"/>
    <d v="2024-04-08T00:00:00"/>
    <d v="2024-04-08T00:00:00"/>
    <s v="COMPLETE"/>
    <s v="FIT TO WORK"/>
    <s v="ENDORSED "/>
    <s v="PENDING RESULT"/>
    <d v="2024-05-31T00:00:00"/>
    <m/>
    <s v="CIBI"/>
    <s v="E-FORM"/>
    <m/>
    <n v="236299478"/>
    <s v="ID"/>
    <m/>
    <n v="80513958440"/>
    <s v="MDF"/>
    <m/>
    <n v="121112861967"/>
    <s v="ID"/>
    <m/>
    <n v="345147715"/>
    <s v="N/A"/>
    <s v="N/A"/>
    <s v="YES"/>
    <s v="YES"/>
    <d v="2021-09-01T00:00:00"/>
    <d v="2021-10-18T00:00:00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199"/>
    <s v="HERNANDEZ"/>
    <s v="RYAN CHRISTIAN"/>
    <s v="LUGTU"/>
    <d v="1997-09-02T00:00:00"/>
    <n v="9455478577"/>
    <s v="christianryanhernandez02@gmail.com"/>
    <s v="YES"/>
    <s v="ORIGINAL NBI CLEARANCE SUBMITTED"/>
    <d v="2025-05-20T00:00:00"/>
    <d v="2024-06-03T00:00:00"/>
    <s v="YES"/>
    <d v="2024-05-31T00:00:00"/>
    <s v="NEGATIVE"/>
    <d v="2024-05-10T00:00:00"/>
    <d v="2024-05-10T00:00:00"/>
    <s v="COMPLETE"/>
    <s v="FIT TO WORK"/>
    <s v="ENDORSED "/>
    <s v="PENDING RESULT"/>
    <d v="2024-05-31T00:00:00"/>
    <m/>
    <s v="CIBI"/>
    <s v="SS NUMBER SLIP"/>
    <m/>
    <n v="3480608207"/>
    <s v="MDR"/>
    <m/>
    <n v="70259535164"/>
    <s v="MDF"/>
    <m/>
    <n v="121240380307"/>
    <s v="ID"/>
    <m/>
    <n v="609104942"/>
    <s v="N/A"/>
    <s v="N/A"/>
    <s v="N/A"/>
    <s v="N/A"/>
    <s v="N/A"/>
    <s v="N/A"/>
    <s v="YES"/>
    <m/>
    <m/>
    <s v="YES"/>
    <s v="YES"/>
    <s v="YES"/>
    <s v="YES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0"/>
    <s v="JACOB"/>
    <s v="JESSICA"/>
    <s v="PELAYO"/>
    <d v="1998-12-14T00:00:00"/>
    <m/>
    <s v="justinenicojacob1@gmail.com"/>
    <s v="YES"/>
    <s v="ORIGINAL NBI CLEARANCE SUBMITTED"/>
    <d v="2025-05-23T00:00:00"/>
    <d v="2024-06-05T00:00:00"/>
    <s v="YES"/>
    <d v="2024-05-31T00:00:00"/>
    <s v="NEGATIVE"/>
    <d v="2024-05-17T00:00:00"/>
    <d v="2024-05-17T00:00:00"/>
    <s v="COMPLETE"/>
    <s v="FIT TO WORK"/>
    <s v="ENDORSED "/>
    <s v="PENDING RESULT"/>
    <d v="2024-05-31T00:00:00"/>
    <m/>
    <s v="CIBI"/>
    <s v="PERSONAL RECORD"/>
    <m/>
    <n v="242065450"/>
    <s v="ID"/>
    <m/>
    <n v="12514688778"/>
    <s v="MP2"/>
    <m/>
    <n v="121200940088"/>
    <s v="ID"/>
    <m/>
    <n v="337982077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1"/>
    <s v="LACSON"/>
    <s v="JUSTINE CHARLES"/>
    <s v="ENRIQUEZ"/>
    <d v="2001-10-14T00:00:00"/>
    <n v="9193055731"/>
    <s v="it.justinecharleselacson@gmail.com"/>
    <s v="YES"/>
    <s v="ORIGINAL NBI CLEARANCE SUBMITTED"/>
    <d v="2025-05-28T00:00:00"/>
    <d v="2024-06-04T00:00:00"/>
    <s v="N/A"/>
    <s v="N/A"/>
    <s v="NEGATIVE"/>
    <d v="2024-05-24T00:00:00"/>
    <d v="2024-05-24T00:00:00"/>
    <s v="COMPLETE"/>
    <s v="FIT TO WORK"/>
    <s v="ENDORSED "/>
    <s v="PENDING RESULT"/>
    <d v="2024-05-31T00:00:00"/>
    <m/>
    <s v="CIBI"/>
    <s v="SS NUMBER SLIP"/>
    <m/>
    <n v="250847767"/>
    <s v="MDR"/>
    <m/>
    <n v="72506978743"/>
    <s v="MDF"/>
    <m/>
    <n v="121276676881"/>
    <s v="DIGITAL TIN ID"/>
    <m/>
    <s v="650-727-299"/>
    <s v="N/A"/>
    <s v="N/A"/>
    <s v="N/A"/>
    <s v="N/A"/>
    <s v="N/A"/>
    <s v="N/A"/>
    <s v="YES"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1"/>
    <s v="ACCOUNT ASSOCIATE"/>
    <s v="CLARK"/>
    <x v="19"/>
    <s v="COMCAST XM"/>
    <d v="2024-05-31T00:00:00"/>
    <n v="4266202"/>
    <s v="LAGMAN"/>
    <s v="JONESSA MAE"/>
    <s v="GUINA"/>
    <d v="1995-05-29T00:00:00"/>
    <n v="9925841009"/>
    <s v="jonessalagman21@gmail.com"/>
    <s v="YES"/>
    <s v="ORIGINAL NBI CLEARANCE SUBMITTED"/>
    <d v="2025-05-22T00:00:00"/>
    <d v="2024-06-04T00:00:00"/>
    <s v="YES"/>
    <d v="2024-05-31T00:00:00"/>
    <s v="NEGATIVE"/>
    <d v="2024-05-07T00:00:00"/>
    <d v="2024-05-07T00:00:00"/>
    <s v="COMPLETE"/>
    <s v="FIT TO WORK"/>
    <s v="ENDORSED "/>
    <s v="PENDING RESULT"/>
    <d v="2024-05-31T00:00:00"/>
    <m/>
    <s v="CIBI"/>
    <s v="E-FORM"/>
    <m/>
    <n v="238225013"/>
    <s v="ID"/>
    <m/>
    <n v="72502475968"/>
    <s v="MDF"/>
    <m/>
    <n v="121170859193"/>
    <s v="ID"/>
    <m/>
    <n v="329822918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d v="2024-06-22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1"/>
    <s v="ACCOUNT ASSOCIATE"/>
    <s v="CLARK"/>
    <x v="19"/>
    <s v="COMCAST XM"/>
    <d v="2024-05-31T00:00:00"/>
    <n v="4266203"/>
    <s v="LORENZO"/>
    <s v="KARA AALIYAH"/>
    <s v="BALITON"/>
    <d v="2003-12-11T00:00:00"/>
    <n v="9279696096"/>
    <s v="lorenzokaraaaliyah@gmail.com"/>
    <s v="YES"/>
    <s v="ORIGINAL NBI CLEARANCE SUBMITTED"/>
    <d v="2025-05-20T00:00:00"/>
    <d v="2024-05-2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3515088718"/>
    <s v="ID"/>
    <m/>
    <n v="82518801402"/>
    <s v="MDF"/>
    <m/>
    <n v="12129276649"/>
    <s v="ORUS"/>
    <s v="DONE ORUS REGISTRATION"/>
    <n v="651265181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4"/>
    <s v="MANUNTAG"/>
    <s v="REIGNE ANNE"/>
    <s v="-"/>
    <d v="2003-09-11T00:00:00"/>
    <n v="9637849843"/>
    <s v="manuntagreigneanne@gmail.com"/>
    <s v="YES"/>
    <s v="ORIGINAL NBI CLEARANCE SUBMITTED"/>
    <d v="2025-06-10T00:00:00"/>
    <d v="2024-06-10T00:00:00"/>
    <s v="YES"/>
    <d v="2024-05-31T00:00:00"/>
    <s v="NEGATIVE"/>
    <d v="2024-05-31T00:00:00"/>
    <d v="2024-05-31T00:00:00"/>
    <s v="COMPLETE"/>
    <s v="FIT TO WORK"/>
    <s v="ENDORSED "/>
    <s v="PENDING RESULT"/>
    <d v="2024-05-31T00:00:00"/>
    <m/>
    <s v="CIBI"/>
    <s v="SS NUMBER SLIP"/>
    <m/>
    <n v="252005947"/>
    <s v="ID"/>
    <m/>
    <n v="70262966486"/>
    <s v="MP2"/>
    <m/>
    <n v="121342744736"/>
    <s v="DIGITAL TIN ID"/>
    <s v="DONE ORUS REGISTRATION"/>
    <n v="652118172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5"/>
    <s v="MONTAÑEZ"/>
    <s v="AIRENE"/>
    <s v="ELIJIO"/>
    <d v="2002-05-23T00:00:00"/>
    <n v="9360561078"/>
    <s v="maguigadjake30@gmail.com"/>
    <s v="YES"/>
    <s v="ORIGINAL NBI CLEARANCE SUBMITTED"/>
    <d v="2025-05-31T00:00:00"/>
    <d v="2024-05-31T00:00:00"/>
    <s v="N/A"/>
    <s v="N/A"/>
    <s v="NEGATIVE"/>
    <d v="2024-05-31T00:00:00"/>
    <d v="2024-05-31T00:00:00"/>
    <s v="COMPLETE"/>
    <s v="FIT TO WORK"/>
    <s v="ENDORSED "/>
    <s v="PENDING RESULT"/>
    <d v="2024-05-31T00:00:00"/>
    <m/>
    <s v="CIBI"/>
    <s v="REGISTRATION INFORMATION"/>
    <m/>
    <n v="251924906"/>
    <s v="MDR"/>
    <m/>
    <n v="72022975928"/>
    <s v="MDF"/>
    <m/>
    <n v="121342135524"/>
    <s v="ORUS"/>
    <s v="DONE ORUS REGISTRATION"/>
    <n v="653154853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6"/>
    <s v="NICOLAS"/>
    <s v="LYKA"/>
    <s v="BAUTISTA"/>
    <d v="1999-11-21T00:00:00"/>
    <n v="9357308416"/>
    <s v="nicolas.lykab@gmail.com"/>
    <s v="YES"/>
    <s v="ORIGINAL NBI CLEARANCE SUBMITTED"/>
    <d v="2025-02-14T00:00:00"/>
    <d v="2024-02-14T00:00:00"/>
    <s v="N/A"/>
    <s v="N/A"/>
    <s v="NEGATIVE"/>
    <d v="2024-05-29T00:00:00"/>
    <d v="2024-05-29T00:00:00"/>
    <s v="COMPLETE"/>
    <s v="FIT TO WORK"/>
    <s v="ENDORSED "/>
    <s v="PENDING RESULT"/>
    <d v="2024-05-31T00:00:00"/>
    <m/>
    <s v="CIBI"/>
    <s v="E-FORM"/>
    <m/>
    <n v="250866492"/>
    <s v="MDR"/>
    <m/>
    <n v="212514179902"/>
    <s v="MDF"/>
    <m/>
    <n v="121336263836"/>
    <s v="ORUS"/>
    <m/>
    <n v="646257123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7"/>
    <s v="PITPIT"/>
    <s v="MICA"/>
    <s v="DABU"/>
    <d v="2000-10-19T00:00:00"/>
    <n v="9563553932"/>
    <s v="pitpitmicad@gmail.com"/>
    <s v="YES"/>
    <s v="ORIGINAL NBI CLEARANCE SUBMITTED"/>
    <d v="2025-05-20T00:00:00"/>
    <d v="2024-05-2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446907000"/>
    <s v="MDR"/>
    <m/>
    <n v="92519200033"/>
    <s v="MP2"/>
    <m/>
    <n v="121342744736"/>
    <s v="ORUS"/>
    <s v="DONE ORUS REGISTRATION"/>
    <n v="651603702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8"/>
    <s v="REBLANDO"/>
    <s v="FATIMA"/>
    <s v="OLIVEROS"/>
    <d v="1999-11-07T00:00:00"/>
    <n v="9360566613"/>
    <s v="fatimareblando@gmail.com"/>
    <s v="YES"/>
    <s v="ORIGINAL NBI CLEARANCE SUBMITTED"/>
    <d v="2025-05-23T00:00:00"/>
    <d v="2024-05-23T00:00:00"/>
    <s v="N/A"/>
    <s v="N/A"/>
    <s v="NEGATIVE"/>
    <d v="2024-05-16T00:00:00"/>
    <d v="2024-05-16T00:00:00"/>
    <s v="COMPLETE"/>
    <s v="FIT TO WORK"/>
    <s v="ENDORSED "/>
    <s v="PENDING RESULT"/>
    <d v="2024-05-31T00:00:00"/>
    <m/>
    <s v="CIBI"/>
    <s v="SS NUMBER SLIP"/>
    <m/>
    <n v="3483640165"/>
    <s v="ID"/>
    <m/>
    <n v="102509293004"/>
    <s v="ID"/>
    <m/>
    <n v="121248771634"/>
    <s v="ORUS"/>
    <m/>
    <n v="752213344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09"/>
    <s v="RETUCSAN"/>
    <s v="EDLYN"/>
    <s v="ORQUIOLA"/>
    <d v="1992-05-10T00:00:00"/>
    <n v="9693616794"/>
    <s v="edlynretucsan102917@gmail.com"/>
    <s v="YES"/>
    <s v="ORIGINAL NBI CLEARANCE SUBMITTED"/>
    <d v="2025-06-03T00:00:00"/>
    <d v="2024-06-03T00:00:00"/>
    <s v="N/A"/>
    <s v="N/A"/>
    <s v="NEGATIVE"/>
    <d v="2024-05-30T00:00:00"/>
    <d v="2024-05-30T00:00:00"/>
    <s v="COMPLETE"/>
    <s v="FIT TO WORK"/>
    <s v="ENDORSED "/>
    <s v="PENDING RESULT"/>
    <d v="2024-05-31T00:00:00"/>
    <m/>
    <s v="CIBI"/>
    <s v="E-FORM"/>
    <m/>
    <n v="226349299"/>
    <s v="ID"/>
    <m/>
    <n v="70506639156"/>
    <s v="MP2"/>
    <m/>
    <n v="121153514187"/>
    <s v="ID"/>
    <m/>
    <n v="291780396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10"/>
    <s v="REYES"/>
    <s v="LARA ALYSSA"/>
    <s v="MIRANDA"/>
    <d v="1999-06-20T00:00:00"/>
    <n v="9483830320"/>
    <s v="laraalyssareyes@gmail.com"/>
    <s v="YES"/>
    <s v="ORIGINAL NBI CLEARANCE SUBMITTED"/>
    <d v="2025-05-24T00:00:00"/>
    <d v="2024-06-03T00:00:00"/>
    <s v="N/A"/>
    <s v="N/A"/>
    <s v="NEGATIVE"/>
    <d v="2024-05-25T00:00:00"/>
    <d v="2024-05-25T00:00:00"/>
    <s v="COMPLETE"/>
    <s v="FIT TO WORK"/>
    <s v="ENDORSED "/>
    <s v="PENDING RESULT"/>
    <d v="2024-05-31T00:00:00"/>
    <m/>
    <s v="CIBI"/>
    <s v="E-FORM"/>
    <m/>
    <n v="247205561"/>
    <s v="MDR"/>
    <m/>
    <n v="70261028016"/>
    <s v="MDF"/>
    <m/>
    <n v="121303689833"/>
    <s v="ORUS"/>
    <m/>
    <n v="63213674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11"/>
    <s v="TIMBOL"/>
    <s v="GABRIELLE ANDREA"/>
    <s v="CAPULONG"/>
    <d v="2001-06-26T00:00:00"/>
    <n v="9995103038"/>
    <s v="gabandreatimbol@gmail.com"/>
    <s v="YES"/>
    <s v="ORIGINAL NBI CLEARANCE SUBMITTED"/>
    <d v="2025-05-24T00:00:00"/>
    <d v="2024-06-10T00:00:00"/>
    <m/>
    <m/>
    <s v="NEGATIVE"/>
    <d v="2024-05-24T00:00:00"/>
    <d v="2024-05-24T00:00:00"/>
    <s v="COMPLETE"/>
    <s v="FIT TO WORK"/>
    <s v="ENDORSED "/>
    <s v="PENDING RESULT"/>
    <d v="2024-05-31T00:00:00"/>
    <m/>
    <s v="CIBI"/>
    <s v="ONLINE STATIC"/>
    <m/>
    <n v="247073638"/>
    <s v="MDR"/>
    <m/>
    <n v="72502460464"/>
    <s v="MP2"/>
    <m/>
    <n v="121335380357"/>
    <s v="ID"/>
    <m/>
    <n v="635839920"/>
    <s v="N/A"/>
    <s v="N/A"/>
    <s v="N/A"/>
    <s v="N/A"/>
    <s v="N/A"/>
    <s v="N/A"/>
    <s v="YES"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0"/>
    <s v="ACCOUNT ASSOCIATE"/>
    <s v="CLARK"/>
    <x v="19"/>
    <s v="COMCAST XM"/>
    <d v="2024-05-31T00:00:00"/>
    <n v="4266212"/>
    <s v="TUAZON"/>
    <s v="MA. CHRISTINE JOY"/>
    <s v="MANALO"/>
    <d v="2001-11-20T00:00:00"/>
    <n v="9493690201"/>
    <s v="tuazonjoy011215@gmail.com"/>
    <s v="YES"/>
    <s v="ORIGINAL NBI CLEARANCE SUBMITTED"/>
    <d v="2025-05-20T00:00:00"/>
    <d v="2024-05-30T00:00:00"/>
    <s v="N/A"/>
    <s v="N/A"/>
    <s v="NEGATIVE"/>
    <d v="2024-05-20T00:00:00"/>
    <d v="2024-05-21T00:00:00"/>
    <s v="COMPLETE"/>
    <s v="FIT TO WORK"/>
    <s v="ENDORSED "/>
    <s v="PENDING RESULT"/>
    <d v="2024-05-31T00:00:00"/>
    <m/>
    <s v="CIBI"/>
    <s v="SS NUMBER SLIP"/>
    <m/>
    <n v="251123972"/>
    <s v="ID"/>
    <m/>
    <n v="70262862532"/>
    <s v="MDF"/>
    <m/>
    <n v="121339104730"/>
    <s v="ORUS"/>
    <s v="DONE ORUS REGISTRATION"/>
    <n v="651271487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1"/>
    <s v="May"/>
    <s v="CLARK -VXP0091"/>
    <x v="1"/>
    <s v="ACCOUNT ASSOCIATE"/>
    <s v="CLARK"/>
    <x v="19"/>
    <s v="COMCAST XM"/>
    <d v="2024-05-31T00:00:00"/>
    <n v="4266213"/>
    <s v="UBANDO"/>
    <s v="TRISHA MAE"/>
    <s v="GOMEZ"/>
    <d v="2004-01-23T00:00:00"/>
    <n v="9127452524"/>
    <s v="trishamaeubando@gmail.com"/>
    <s v="YES"/>
    <s v="ORIGINAL NBI CLEARANCE SUBMITTED"/>
    <d v="2024-09-05T00:00:00"/>
    <d v="2023-09-15T00:00:00"/>
    <s v="N/A"/>
    <s v="N/A"/>
    <s v="NEGATIVE"/>
    <d v="2024-05-06T00:00:00"/>
    <d v="2024-05-06T00:00:00"/>
    <s v="COMPLETE"/>
    <s v="FIT TO WORK"/>
    <s v="ENDORSED "/>
    <s v="PENDING RESULT"/>
    <d v="2024-05-31T00:00:00"/>
    <m/>
    <s v="CIBI"/>
    <s v="SS NUMBER SLIP"/>
    <m/>
    <n v="249881349"/>
    <s v="ID"/>
    <m/>
    <n v="72531297629"/>
    <s v="MDF"/>
    <m/>
    <n v="121327499864"/>
    <s v="TIN ID"/>
    <m/>
    <n v="652075215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PG 15 UPDATE"/>
    <s v="YES"/>
    <d v="2024-06-05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3"/>
    <x v="17"/>
    <d v="2024-06-28T00:00:00"/>
    <n v="122"/>
    <s v=""/>
    <s v="MARIA PLATON"/>
    <n v="0"/>
    <s v="May"/>
    <s v="CLARK -VXP0091"/>
    <x v="1"/>
    <s v="ACCOUNT ASSOCIATE"/>
    <s v="CLARK"/>
    <x v="19"/>
    <s v="COMCAST XM"/>
    <d v="2024-05-31T00:00:00"/>
    <n v="4266214"/>
    <s v="YUMUL"/>
    <s v="AUBREY ANN"/>
    <s v="DE LARA"/>
    <d v="1996-07-30T00:00:00"/>
    <n v="9850523329"/>
    <s v="aubreyanndelara@gmail.com"/>
    <s v="YES"/>
    <s v="ORIGINAL NBI CLEARANCE SUBMITTED"/>
    <d v="2024-12-20T00:00:00"/>
    <d v="2024-01-08T00:00:00"/>
    <s v="N/A"/>
    <s v="N/A"/>
    <s v="NEGATIVE"/>
    <d v="2023-12-28T00:00:00"/>
    <d v="2023-12-28T00:00:00"/>
    <s v="COMPLETE"/>
    <s v="FIT TO WORK"/>
    <s v="ENDORSED "/>
    <s v="PENDING RESULT"/>
    <d v="2024-05-31T00:00:00"/>
    <m/>
    <s v="CIBI"/>
    <s v="SS NUMBER SLIP"/>
    <m/>
    <n v="247485501"/>
    <s v="ID"/>
    <m/>
    <n v="70259043067"/>
    <m/>
    <m/>
    <m/>
    <s v="DIGITAL  TIN ID"/>
    <m/>
    <n v="639788053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0"/>
    <n v="1"/>
    <n v="1"/>
    <n v="1"/>
    <n v="0"/>
    <n v="1"/>
    <n v="1"/>
    <n v="1"/>
    <n v="0"/>
    <m/>
    <n v="6"/>
  </r>
  <r>
    <s v="LUZON 1"/>
    <s v="OTHERS"/>
    <s v="COMPLETED"/>
    <s v="Jun"/>
    <x v="13"/>
    <x v="17"/>
    <d v="2024-06-28T00:00:00"/>
    <n v="122"/>
    <s v=""/>
    <s v="MARIA PLATON"/>
    <n v="1"/>
    <s v="May"/>
    <s v="CLARK - VXP0007"/>
    <x v="0"/>
    <s v="ACCOUNT ASSOCIATE"/>
    <s v="CLARK"/>
    <x v="18"/>
    <s v="COMCAST REPAIR VOICE"/>
    <d v="2024-05-31T00:00:00"/>
    <n v="4266215"/>
    <s v="OSORIO"/>
    <s v="CHLOE MARIE"/>
    <s v="RONDA"/>
    <d v="2002-04-20T00:00:00"/>
    <n v="9128589553"/>
    <s v="ocmosorio20@gmail.com"/>
    <s v="YES"/>
    <s v="ORIGINAL NBI CLEARANCE SUBMITTED"/>
    <d v="2025-05-02T00:00:00"/>
    <d v="2024-05-24T00:00:00"/>
    <s v="N/A"/>
    <s v="N/A"/>
    <s v="NEGATIVE"/>
    <d v="2024-05-22T00:00:00"/>
    <d v="2024-05-22T00:00:00"/>
    <s v="COMPLETE"/>
    <s v="FIT TO WORK"/>
    <s v="ENDORSED "/>
    <s v="PENDING RESULT"/>
    <d v="2024-05-31T00:00:00"/>
    <m/>
    <s v="CIBI"/>
    <s v="SS NUMBER SLIP"/>
    <m/>
    <n v="3519844026"/>
    <s v="ID"/>
    <m/>
    <n v="70261099460"/>
    <s v="MP2"/>
    <m/>
    <n v="121298383734"/>
    <s v="ORUS"/>
    <m/>
    <n v="508953729"/>
    <s v="N/A"/>
    <s v="N/A"/>
    <s v="N/A"/>
    <s v="N/A"/>
    <s v="N/A"/>
    <s v="N/A"/>
    <s v="YES"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0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298"/>
    <s v="BARQUIN"/>
    <s v="JUSTINE"/>
    <s v="DENIÑA"/>
    <d v="2005-06-21T00:00:00"/>
    <n v="9984027128"/>
    <s v="justinebarquin54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d v="2024-06-05T00:00:00"/>
    <m/>
    <s v="CIBI"/>
    <s v="PERSONAL RECORD"/>
    <m/>
    <n v="250525490"/>
    <s v="ID"/>
    <m/>
    <n v="72532197210"/>
    <s v="MDF"/>
    <m/>
    <n v="121333144875"/>
    <s v="ORUS"/>
    <m/>
    <n v="64185458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299"/>
    <s v="CATIPON"/>
    <s v="JENNELYN"/>
    <s v="HINO-O"/>
    <d v="2003-12-15T00:00:00"/>
    <n v="9918160615"/>
    <s v="jennycatipon15@gmail.com"/>
    <s v="YES"/>
    <s v="ORIGINAL NBI CLEARANCE SUBMITTED"/>
    <d v="2025-05-13T00:00:00"/>
    <d v="2024-05-13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3516398203"/>
    <s v="ID"/>
    <m/>
    <n v="72502508270"/>
    <s v="MDF"/>
    <m/>
    <n v="121294360710"/>
    <s v="ORUS"/>
    <s v="DONE ORUS REGISTRATION"/>
    <n v="65166822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00"/>
    <s v="DELOS SANTOS"/>
    <s v="RUBEN"/>
    <s v="CRISOSTOMO"/>
    <d v="1981-07-27T00:00:00"/>
    <n v="9194683494"/>
    <s v="benz27delossantos@gmail.com"/>
    <s v="YES"/>
    <s v="ORIGINAL NBI CLEARANCE SUBMITTED"/>
    <d v="2025-05-17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S ID"/>
    <m/>
    <n v="217590361"/>
    <s v="ID"/>
    <m/>
    <n v="70503077386"/>
    <s v="MDF"/>
    <m/>
    <n v="12105391136"/>
    <s v="TIN VERIFICATION SLIP"/>
    <m/>
    <n v="23304328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01"/>
    <s v="DIZON"/>
    <s v="BENIGNO"/>
    <s v="LEE"/>
    <d v="1985-11-27T00:00:00"/>
    <n v="9666420345"/>
    <s v="noydizon27@gmail.com"/>
    <s v="YES"/>
    <s v="ORIGINAL NBI CLEARANCE SUBMITTED"/>
    <d v="2025-05-13T00:00:00"/>
    <d v="2024-05-24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220525527"/>
    <s v="ID"/>
    <m/>
    <n v="190265306989"/>
    <s v="MDF"/>
    <m/>
    <n v="121005766670"/>
    <s v="TIN VERIFICATION SLIP"/>
    <m/>
    <n v="25397503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02"/>
    <s v="ENRIQUEZ"/>
    <s v="STEPHANIE"/>
    <s v="-"/>
    <d v="2001-11-06T00:00:00"/>
    <n v="9914048823"/>
    <s v="enriquezstephaniee@gmail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48292007"/>
    <s v="ID"/>
    <m/>
    <n v="70262898189"/>
    <s v="MDF"/>
    <m/>
    <n v="121313346677"/>
    <s v="TIN VERIFICATION SLIP"/>
    <m/>
    <n v="71865470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0"/>
    <s v="June"/>
    <s v="CLARK - VXP0118"/>
    <x v="1"/>
    <s v="ACCOUNT ASSOCIATE"/>
    <s v="CLARK"/>
    <x v="20"/>
    <s v="FIS"/>
    <d v="2024-06-05T00:00:00"/>
    <n v="4266303"/>
    <s v="GARCIA"/>
    <s v="SUNSHINE"/>
    <s v="JACALNE"/>
    <d v="2001-03-29T00:00:00"/>
    <n v="9369521693"/>
    <s v="garciasunshine750@gmail.com"/>
    <s v="YES"/>
    <s v="ORIGINAL NBI CLEARANCE SUBMITTED"/>
    <d v="2025-05-20T00:00:00"/>
    <d v="2024-05-30T00:00:00"/>
    <s v="N/A"/>
    <s v="N/A"/>
    <s v="NEGATIVE"/>
    <m/>
    <m/>
    <s v="COMPLETE"/>
    <s v="FIT TO WORK"/>
    <s v="ENDORSED "/>
    <s v="PENDING RESULT"/>
    <d v="2024-06-05T00:00:00"/>
    <m/>
    <s v="CIBI"/>
    <s v="PERSONAL RECORD"/>
    <m/>
    <n v="3506610108"/>
    <s v="MDR"/>
    <m/>
    <n v="72513107332"/>
    <s v="MDF"/>
    <m/>
    <n v="121284076871"/>
    <m/>
    <s v="FOR ORUS REGISTRATION 08.28 - for resend "/>
    <m/>
    <s v="N/A"/>
    <s v="N/A"/>
    <s v="N/A"/>
    <s v="N/A"/>
    <s v="N/A"/>
    <s v="N/A"/>
    <m/>
    <m/>
    <m/>
    <s v="YES"/>
    <s v="YES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04"/>
    <s v="JOSEPH"/>
    <s v="ANGELICA"/>
    <s v="DAYRIT"/>
    <d v="2004-04-02T00:00:00"/>
    <n v="9762731644"/>
    <s v="g3lyca@gmail.com"/>
    <s v="YES"/>
    <s v="ORIGINAL NBI CLEARANCE SUBMITTED"/>
    <d v="2025-05-17T00:00:00"/>
    <d v="2024-05-17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249735974"/>
    <s v="MDR"/>
    <m/>
    <n v="70262444358"/>
    <s v="MDF"/>
    <m/>
    <n v="121326024680"/>
    <s v="ORUS"/>
    <m/>
    <n v="65200670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1"/>
    <s v="ACCOUNT ASSOCIATE"/>
    <s v="CLARK"/>
    <x v="20"/>
    <s v="FIS"/>
    <d v="2024-06-05T00:00:00"/>
    <n v="4266305"/>
    <s v="LUCAS"/>
    <s v="PRINCESS"/>
    <s v="CAPUA"/>
    <d v="1999-04-02T00:00:00"/>
    <n v="9690914058"/>
    <s v="lucasprincess02@gmail.com"/>
    <s v="YES"/>
    <s v="ORIGINAL NBI CLEARANCE SUBMITTED"/>
    <d v="2024-10-24T00:00:00"/>
    <d v="2023-11-17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0287709"/>
    <s v="ID"/>
    <m/>
    <n v="52509440573"/>
    <s v="MDF"/>
    <m/>
    <n v="121330987345"/>
    <s v="ID"/>
    <m/>
    <n v="637395115"/>
    <s v="N/A"/>
    <s v="N/A"/>
    <s v="N/A"/>
    <s v="N/A"/>
    <s v="N/A"/>
    <s v="N/A"/>
    <m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06"/>
    <s v="PALAD"/>
    <s v="REYMUNDA"/>
    <s v="TAMBONG"/>
    <d v="1984-11-06T00:00:00"/>
    <n v="9179795731"/>
    <s v="tambon27@gmail.com"/>
    <s v="YES"/>
    <s v="ORIGINAL NBI CLEARANCE SUBMITTED"/>
    <d v="2025-04-16T00:00:00"/>
    <d v="2024-04-16T00:00:00"/>
    <s v="N/A"/>
    <s v="N/A"/>
    <s v="NEGATIVE"/>
    <m/>
    <m/>
    <s v="COMPLETE"/>
    <s v="FIT TO WORK"/>
    <s v="ENDORSED "/>
    <s v="PENDING RESULT"/>
    <d v="2024-06-05T00:00:00"/>
    <m/>
    <s v="CIBI"/>
    <s v="E - FORM"/>
    <m/>
    <n v="3485420545"/>
    <s v="ID"/>
    <m/>
    <n v="70262887896"/>
    <s v="MP2"/>
    <m/>
    <n v="121339317108"/>
    <s v="ID"/>
    <m/>
    <n v="624647290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07"/>
    <s v="PATAWARAN"/>
    <s v="APRIL"/>
    <s v="RIVERA"/>
    <d v="2003-04-08T00:00:00"/>
    <n v="9062070104"/>
    <s v="aprilpatawaran08@gmail.com"/>
    <s v="YES"/>
    <s v="ORIGINAL NBI CLEARANCE SUBMITTED"/>
    <d v="2025-05-15T00:00:00"/>
    <d v="2024-05-15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674"/>
    <s v="MDR"/>
    <m/>
    <n v="72528968261"/>
    <s v="MDF"/>
    <m/>
    <n v="121341771958"/>
    <s v="DIGITAL ID"/>
    <s v="DONE ORUS REGISTRATION"/>
    <n v="65167145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1"/>
    <s v="ACCOUNT ASSOCIATE"/>
    <s v="CLARK"/>
    <x v="20"/>
    <s v="FIS"/>
    <d v="2024-06-05T00:00:00"/>
    <n v="4266308"/>
    <s v="QUIAMBAO"/>
    <s v="JOLINA"/>
    <s v="FLORES"/>
    <d v="1999-06-09T00:00:00"/>
    <n v="9074370478"/>
    <s v="quiambaojolina80@gmail.com"/>
    <s v="YES"/>
    <s v="ORIGINAL NBI CLEARANCE SUBMITTED"/>
    <d v="2025-01-26T00:00:00"/>
    <d v="2024-01-26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0782385"/>
    <s v="MDR"/>
    <m/>
    <n v="72511112940"/>
    <s v="MDF"/>
    <m/>
    <n v="121341678149"/>
    <s v="TIN VERIFICATION SLIP"/>
    <m/>
    <n v="642871393"/>
    <s v="N/A"/>
    <s v="N/A"/>
    <s v="N/A"/>
    <s v="N/A"/>
    <s v="N/A"/>
    <s v="N/A"/>
    <m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0"/>
    <s v="June"/>
    <s v="CLARK - VXP0118"/>
    <x v="1"/>
    <s v="ACCOUNT ASSOCIATE"/>
    <s v="CLARK"/>
    <x v="20"/>
    <s v="FIS"/>
    <d v="2024-06-05T00:00:00"/>
    <n v="4266309"/>
    <s v="RAMOS"/>
    <s v="AUBREY JANE"/>
    <s v="DALUSUNG"/>
    <d v="2002-10-01T00:00:00"/>
    <n v="9312034654"/>
    <s v="breyramos1002@gmail.com"/>
    <s v="YES"/>
    <s v="ORIGINAL NBI CLEARANCE SUBMITTED"/>
    <d v="2025-05-16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1391"/>
    <s v="ID"/>
    <m/>
    <n v="70262884951"/>
    <s v="MDF"/>
    <m/>
    <n v="121341596377"/>
    <m/>
    <s v="FOR VALIDATION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10"/>
    <s v="RIMANDO"/>
    <s v="ANGEL CATHLENE"/>
    <s v="GOLIÑA"/>
    <d v="2003-08-04T00:00:00"/>
    <n v="9159528023"/>
    <s v="angelrimando4@gmail.com"/>
    <s v="YES"/>
    <s v="ORIGINAL NBI CLEARANCE SUBMITTED"/>
    <d v="2025-05-16T00:00:00"/>
    <d v="2024-05-28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357"/>
    <s v="ID"/>
    <m/>
    <n v="32513315111"/>
    <s v="MP2"/>
    <m/>
    <n v="121342284574"/>
    <s v="1904 FORM"/>
    <m/>
    <n v="65125147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0"/>
    <s v="ACCOUNT ASSOCIATE"/>
    <s v="CLARK"/>
    <x v="20"/>
    <s v="FIS"/>
    <d v="2024-06-05T00:00:00"/>
    <n v="4266311"/>
    <s v="SHEARER"/>
    <s v="ALYZA ASHLEY"/>
    <s v="DATU"/>
    <d v="2003-09-28T00:00:00"/>
    <n v="9162454036"/>
    <s v="ashleyshearer28@gmail.com"/>
    <s v="YES"/>
    <s v="ORIGINAL NBI CLEARANCE SUBMITTED"/>
    <d v="2025-05-16T00:00:00"/>
    <d v="2024-05-16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51803496"/>
    <s v="ID"/>
    <m/>
    <n v="72545712157"/>
    <s v="MDF"/>
    <m/>
    <n v="121342296105"/>
    <s v="ID"/>
    <m/>
    <n v="60716545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8"/>
    <d v="2024-07-03T00:00:00"/>
    <n v="117"/>
    <s v=""/>
    <s v="MARIA PLATON"/>
    <n v="1"/>
    <s v="June"/>
    <s v="CLARK - VXP0118"/>
    <x v="1"/>
    <s v="ACCOUNT ASSOCIATE"/>
    <s v="CLARK"/>
    <x v="20"/>
    <s v="FIS"/>
    <d v="2024-06-05T00:00:00"/>
    <n v="4266312"/>
    <s v="VALLEJOS"/>
    <s v="ANNA JANE"/>
    <s v="ORDEN"/>
    <d v="2000-01-16T00:00:00"/>
    <n v="9356284495"/>
    <s v="annajanevallejos@gmail.com"/>
    <s v="YES"/>
    <s v="ORIGINAL NBI CLEARANCE SUBMITTED"/>
    <d v="2024-08-25T00:00:00"/>
    <d v="2023-09-13T00:00:00"/>
    <s v="N/A"/>
    <s v="N/A"/>
    <s v="NEGATIVE"/>
    <m/>
    <m/>
    <s v="COMPLETE"/>
    <s v="FIT TO WORK"/>
    <s v="ENDORSED "/>
    <s v="PENDING RESULT"/>
    <d v="2024-06-05T00:00:00"/>
    <m/>
    <s v="CIBI"/>
    <s v="SS NUMBER SLIP"/>
    <m/>
    <n v="248764247"/>
    <s v="ID"/>
    <m/>
    <n v="52516822880"/>
    <s v="MDF"/>
    <m/>
    <n v="121326446132"/>
    <s v="ID"/>
    <m/>
    <n v="631519130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24"/>
    <s v="ALBERCA"/>
    <s v="FREDERICK"/>
    <s v="VIEJA"/>
    <d v="2003-07-30T00:00:00"/>
    <n v="9652609156"/>
    <s v="iamnotaking01@gmail.com"/>
    <s v="YES"/>
    <s v="ORIGINAL NBI CLEARANCE SUBMITTED"/>
    <d v="2025-06-05T00:00:00"/>
    <d v="2024-06-05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8841940"/>
    <s v="ID"/>
    <m/>
    <n v="70262182752"/>
    <s v="MDF"/>
    <m/>
    <n v="121313585009"/>
    <s v="ID"/>
    <m/>
    <n v="62516161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25"/>
    <s v="AMBROCIO"/>
    <s v="VANESSA"/>
    <s v="ESTORICO"/>
    <d v="2001-03-07T00:00:00"/>
    <n v="9066840356"/>
    <s v="3ssaaang@gmail.com"/>
    <s v="YES"/>
    <s v="ORIGINAL NBI CLEARANCE SUBMITTED"/>
    <d v="2025-02-01T00:00:00"/>
    <d v="2024-02-01T00:00:00"/>
    <m/>
    <m/>
    <s v="NEGATIVE"/>
    <m/>
    <m/>
    <s v="COMPLETE"/>
    <s v="FIT TO WORK"/>
    <s v="ENDORSED "/>
    <s v="PENDING RESULT"/>
    <d v="2024-06-07T00:00:00"/>
    <m/>
    <s v="CIBI"/>
    <s v="SS NUMBER SLIP"/>
    <m/>
    <n v="250734126"/>
    <s v="ID"/>
    <m/>
    <n v="70262741816"/>
    <s v="MDF"/>
    <m/>
    <n v="121334922671"/>
    <s v="ORUS"/>
    <s v="DONE ORUS REGISTRATION"/>
    <n v="65166981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26"/>
    <s v="BONDOC"/>
    <s v="KYLE CHRISTIAN"/>
    <s v="FLESTADO"/>
    <d v="2001-09-13T00:00:00"/>
    <n v="9610802476"/>
    <s v="kylebondoc01@gmail.com"/>
    <s v="YES"/>
    <s v="ORIGINAL NBI CLEARANCE SUBMITTED"/>
    <d v="2025-04-23T00:00:00"/>
    <d v="2024-05-06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51405797"/>
    <s v="ID"/>
    <m/>
    <n v="72503749697"/>
    <s v="MDF"/>
    <m/>
    <n v="121339592194"/>
    <s v="ORUS"/>
    <m/>
    <n v="64851203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27"/>
    <s v="CABEBE"/>
    <s v="KARL JUSTINE"/>
    <s v="GALANG"/>
    <d v="1999-11-23T00:00:00"/>
    <n v="9454437548"/>
    <s v="Justinecabebe1@gmail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6-07T00:00:00"/>
    <m/>
    <s v="CIBI"/>
    <s v="SS NUMBER SLIP"/>
    <m/>
    <n v="246818904"/>
    <s v="ID"/>
    <m/>
    <n v="72510405030"/>
    <s v="MDF"/>
    <m/>
    <n v="121299873404"/>
    <s v="ID"/>
    <m/>
    <n v="61591767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28"/>
    <s v="CONRADO"/>
    <s v="REGINA"/>
    <s v="SAMSON"/>
    <d v="1977-07-01T00:00:00"/>
    <n v="9677153764"/>
    <s v="reignaconrado@gmail.com"/>
    <s v="YES"/>
    <s v="ORIGINAL NBI CLEARANCE SUBMITTED"/>
    <d v="2025-06-06T00:00:00"/>
    <d v="2024-06-06T00:00:00"/>
    <s v="N/A"/>
    <s v="N/A"/>
    <s v="NEGATIVE"/>
    <m/>
    <m/>
    <s v="COMPLETE"/>
    <s v="FIT TO WORK"/>
    <s v="ENDORSED "/>
    <s v="PENDING RESULT"/>
    <d v="2024-06-07T00:00:00"/>
    <m/>
    <s v="CIBI"/>
    <s v="SSS ID"/>
    <m/>
    <n v="211753007"/>
    <s v="ID"/>
    <m/>
    <n v="70253452372"/>
    <s v="MDF"/>
    <m/>
    <n v="121036198040"/>
    <s v="TIN VERIFICATION SLIP"/>
    <m/>
    <n v="22522911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29"/>
    <s v="CORPUZ"/>
    <s v="ANNABELLE"/>
    <s v="GARCIA"/>
    <d v="1999-12-11T00:00:00"/>
    <n v="9303050187"/>
    <s v="annabellecorpuz99@gmail.com"/>
    <s v="YES"/>
    <s v="ORIGINAL NBI CLEARANCE SUBMITTED"/>
    <d v="2025-05-27T00:00:00"/>
    <d v="2024-06-04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7795741"/>
    <s v="MDR"/>
    <m/>
    <n v="212535012307"/>
    <s v="MDF"/>
    <m/>
    <n v="12138994411"/>
    <s v="DIGITAL ID"/>
    <s v="DONE ORUS REGISTRATION"/>
    <n v="65189386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0"/>
    <s v="CUADERNO"/>
    <s v="BERNARD"/>
    <s v="CAPANANG"/>
    <d v="1997-10-29T00:00:00"/>
    <n v="9675434980"/>
    <s v="bernard.cuaderno029@gmail.com"/>
    <s v="YES"/>
    <s v="ORIGINAL NBI CLEARANCE SUBMITTED"/>
    <d v="2025-06-04T00:00:00"/>
    <d v="2024-06-04T00:00:00"/>
    <s v="N/A"/>
    <s v="N/A"/>
    <s v="NEGATIVE"/>
    <d v="2024-05-30T00:00:00"/>
    <d v="2024-05-30T00:00:00"/>
    <s v="COMPLETE"/>
    <s v="FIT TO WORK"/>
    <s v="ENDORSED "/>
    <s v="PENDING RESULT"/>
    <d v="2024-06-07T00:00:00"/>
    <m/>
    <s v="CIBI"/>
    <s v="ONLINE STATIC"/>
    <m/>
    <n v="242734927"/>
    <s v="ID"/>
    <m/>
    <n v="72527151156"/>
    <s v="MP2"/>
    <m/>
    <n v="121209531269"/>
    <s v="ID"/>
    <m/>
    <n v="34267382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1"/>
    <s v="DELOTABO"/>
    <s v="CARLA"/>
    <s v="VELMES"/>
    <d v="2000-02-28T00:00:00"/>
    <n v="9616246452"/>
    <s v="delotabocarla28@gmail.com"/>
    <s v="YES"/>
    <s v="ORIGINAL NBI CLEARANCE SUBMITTED"/>
    <d v="2025-06-06T00:00:00"/>
    <d v="2024-06-06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3482903502"/>
    <s v="ID"/>
    <m/>
    <n v="70260110754"/>
    <s v="MP2"/>
    <m/>
    <n v="121246551547"/>
    <s v="ID"/>
    <m/>
    <n v="75575534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2"/>
    <s v="EDER"/>
    <s v="MARCIE LIANE"/>
    <s v="FRANCO"/>
    <d v="2003-12-11T00:00:00"/>
    <n v="9693685371"/>
    <s v="Franco_marcie@yahoo.com"/>
    <s v="YES"/>
    <s v="ORIGINAL NBI CLEARANCE SUBMITTED"/>
    <d v="2024-11-20T00:00:00"/>
    <d v="2023-11-20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50421277"/>
    <s v="ID"/>
    <m/>
    <n v="72503617375"/>
    <s v="MDF"/>
    <m/>
    <n v="121331935269"/>
    <s v="ORUS"/>
    <s v="DONE ORUS REGISTRATION "/>
    <n v="651864729"/>
    <s v="N/A"/>
    <s v="N/A"/>
    <m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3"/>
    <s v="GARCIA"/>
    <s v="KIM CARLO"/>
    <s v="VENDIVIL"/>
    <d v="2002-05-07T00:00:00"/>
    <n v="9466858235"/>
    <s v="kimcarlogarcia017@gmail.com"/>
    <s v="YES"/>
    <s v="ORIGINAL NBI CLEARANCE SUBMITTED"/>
    <d v="2025-06-10T00:00:00"/>
    <d v="2024-06-19T00:00:00"/>
    <m/>
    <m/>
    <s v="NEGATIVE"/>
    <m/>
    <m/>
    <s v="COMPLETE"/>
    <s v="FIT TO WORK"/>
    <s v="ENDORSED "/>
    <s v="PENDING RESULT"/>
    <d v="2024-06-07T00:00:00"/>
    <m/>
    <s v="CIBI"/>
    <s v="SS NUMBER SLIP"/>
    <m/>
    <n v="252090088"/>
    <s v="ID"/>
    <m/>
    <n v="72504480667"/>
    <s v="MDF"/>
    <m/>
    <n v="121343150569"/>
    <s v="1904 FORM"/>
    <m/>
    <n v="65156737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4"/>
    <s v="GAW"/>
    <s v="HAILLEY FAITH"/>
    <s v="BABARAN"/>
    <d v="2004-09-27T00:00:00"/>
    <n v="9923662522"/>
    <s v="gawhailley@gmail.com"/>
    <s v="YES"/>
    <s v="ORIGINAL NBI CLEARANCE SUBMITTED"/>
    <d v="2025-05-31T00:00:00"/>
    <d v="2024-05-31T00:00:00"/>
    <s v="N/A"/>
    <s v="N/A"/>
    <s v="NEGATIVE"/>
    <d v="2024-05-06T00:00:00"/>
    <d v="2024-05-06T00:00:00"/>
    <s v="COMPLETE"/>
    <s v="FIT TO WORK"/>
    <s v="ENDORSED "/>
    <s v="PENDING RESULT"/>
    <d v="2024-06-07T00:00:00"/>
    <m/>
    <s v="CIBI"/>
    <s v="PERSONAL RECORD"/>
    <m/>
    <n v="251685847"/>
    <s v="ID"/>
    <m/>
    <n v="70262906025"/>
    <s v="MP2"/>
    <m/>
    <n v="121341805282"/>
    <s v="ORUS"/>
    <s v="DONE ORUS REGISTRATION"/>
    <n v="651677857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5"/>
    <s v="GERONIMO"/>
    <s v="JAMILLE"/>
    <s v="MARIN"/>
    <s v="07/071998"/>
    <n v="9269900964"/>
    <s v="jamillemnemosyne222@gmail.com"/>
    <s v="YES"/>
    <s v="ORIGINAL NBI CLEARANCE SUBMITTED"/>
    <d v="2025-05-24T00:00:00"/>
    <d v="2024-05-24T00:00:00"/>
    <s v="N/A"/>
    <s v="N/A"/>
    <s v="NEGATIVE"/>
    <m/>
    <m/>
    <s v="COMPLETE"/>
    <s v="FIT TO WORK"/>
    <s v="ENDORSED "/>
    <s v="PENDING RESULT"/>
    <d v="2024-06-07T00:00:00"/>
    <m/>
    <s v="CIBI"/>
    <s v="E - FORM"/>
    <m/>
    <n v="3504678870"/>
    <s v="MDR"/>
    <m/>
    <n v="72019673902"/>
    <s v="MDF"/>
    <m/>
    <n v="121341999090"/>
    <s v="ORUS"/>
    <m/>
    <n v="65118676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6"/>
    <s v="GOMEZ"/>
    <s v="CEGIE"/>
    <s v="BARTOLOME"/>
    <d v="1999-12-31T00:00:00"/>
    <n v="9452457463"/>
    <s v="ms.cegiegomez01@gmail.com"/>
    <s v="YES"/>
    <s v="ORIGINAL NBI CLEARANCE SUBMITTED"/>
    <d v="2025-01-19T00:00:00"/>
    <d v="2024-01-19T00:00:00"/>
    <s v="N/A"/>
    <s v="N/A"/>
    <s v="NEGATIVE"/>
    <m/>
    <m/>
    <s v="COMPLETE"/>
    <s v="FIT TO WORK"/>
    <s v="ENDORSED "/>
    <s v="PENDING RESULT"/>
    <d v="2024-06-07T00:00:00"/>
    <m/>
    <s v="CIBI"/>
    <s v="PERSONAL RECORD"/>
    <m/>
    <n v="247571606"/>
    <s v="ID"/>
    <m/>
    <n v="70261714041"/>
    <s v="MP2"/>
    <m/>
    <n v="121305806463"/>
    <s v="ORUS"/>
    <m/>
    <n v="614566968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NO NAME IN DT CONSENT FORM"/>
    <s v="YES"/>
    <d v="2024-06-17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7"/>
    <s v="MULI"/>
    <s v="ALFRED JAN ACE"/>
    <s v="FERRER"/>
    <d v="2003-04-15T00:00:00"/>
    <n v="9285338819"/>
    <s v="alfredferrermuli@gmail.com"/>
    <s v="YES"/>
    <s v="ORIGINAL NBI CLEARANCE SUBMITTED"/>
    <d v="2025-05-15T00:00:00"/>
    <d v="2024-05-28T00:00:00"/>
    <s v="N/A"/>
    <s v="N/A"/>
    <s v="NEGATIVE"/>
    <m/>
    <m/>
    <s v="COMPLETE"/>
    <s v="FIT TO WORK"/>
    <s v="ENDORSED "/>
    <s v="PENDING RESULT"/>
    <d v="2024-06-07T00:00:00"/>
    <m/>
    <s v="CIBI"/>
    <s v="SS NUMBER SLIP"/>
    <m/>
    <n v="251725231"/>
    <s v="ID"/>
    <m/>
    <n v="70262892318"/>
    <s v="MDF"/>
    <m/>
    <n v="121341333739"/>
    <s v="DIGITAL ID"/>
    <s v="DONE ORUS REGISTRATION"/>
    <n v="65166957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26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38"/>
    <s v="PANDI"/>
    <s v="JEZREEL"/>
    <s v="ALCANTARA"/>
    <d v="1999-10-13T00:00:00"/>
    <n v="9353381419"/>
    <s v="jezreelpandi112819@gmail.com"/>
    <s v="YES"/>
    <s v="ORIGINAL NBI CLEARANCE SUBMITTED"/>
    <d v="2025-06-05T00:00:00"/>
    <d v="2024-06-05T00:00:00"/>
    <s v="N/A"/>
    <s v="N/A"/>
    <s v="NEGATIVE"/>
    <d v="2024-05-30T00:00:00"/>
    <d v="2024-05-30T00:00:00"/>
    <s v="COMPLETE"/>
    <s v="FIT TO WORK"/>
    <s v="ENDORSED "/>
    <s v="PENDING RESULT"/>
    <d v="2024-06-07T00:00:00"/>
    <m/>
    <s v="CIBI"/>
    <s v="SS NUMBER SLIP"/>
    <m/>
    <n v="245125287"/>
    <s v="MDR"/>
    <m/>
    <n v="210256289266"/>
    <s v="MDF"/>
    <m/>
    <n v="121243646520"/>
    <s v="TIN VERIFICATION SLIP"/>
    <m/>
    <n v="357669433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0"/>
    <s v="June"/>
    <s v="CLARK -VXP0091"/>
    <x v="0"/>
    <s v="ACCOUNT ASSOCIATE"/>
    <s v="CLARK"/>
    <x v="21"/>
    <s v="COMCAST XM"/>
    <d v="2024-06-07T00:00:00"/>
    <n v="4266439"/>
    <s v="PASCO"/>
    <s v="KIMBERLY JOYCE"/>
    <s v="SANTOS"/>
    <d v="2000-01-07T00:00:00"/>
    <n v="9947019469"/>
    <s v="pascokimbelyjoyce01@gmail.com"/>
    <s v="YES"/>
    <s v="ORIGINAL NBI CLEARANCE SUBMITTED"/>
    <d v="2025-06-05T00:00:00"/>
    <d v="2024-06-18T00:00:00"/>
    <s v="YES"/>
    <d v="2024-06-07T00:00:00"/>
    <s v="NEGATIVE"/>
    <m/>
    <m/>
    <s v="COMPLETE"/>
    <s v="FIT TO WORK"/>
    <s v="ENDORSED "/>
    <s v="PENDING RESULT"/>
    <d v="2024-06-07T00:00:00"/>
    <m/>
    <s v="CIBI"/>
    <s v="PERSONAL RECORD"/>
    <m/>
    <n v="444015758"/>
    <s v="MDR"/>
    <m/>
    <n v="212504848245"/>
    <s v="MDF"/>
    <m/>
    <n v="121305383557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s v="TRANSMITTED - INCOMPLETE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40"/>
    <s v="QUITO"/>
    <s v="ROSE MARIE ANN"/>
    <s v="SALINAS"/>
    <d v="2003-09-05T00:00:00"/>
    <n v="9657349814"/>
    <s v="mhaerosequit05@gmail.com"/>
    <s v="YES"/>
    <s v="ORIGINAL NBI CLEARANCE SUBMITTED"/>
    <d v="2025-06-05T00:00:00"/>
    <d v="2024-06-19T00:00:00"/>
    <s v="YES"/>
    <d v="2024-06-07T00:00:00"/>
    <s v="NEGATIVE"/>
    <m/>
    <m/>
    <s v="COMPLETE"/>
    <s v="FIT TO WORK"/>
    <s v="ENDORSED "/>
    <s v="PENDING RESULT"/>
    <d v="2024-06-07T00:00:00"/>
    <m/>
    <s v="CIBI"/>
    <s v="SS NUMBER SLIP"/>
    <m/>
    <n v="246714435"/>
    <s v="ID"/>
    <m/>
    <n v="72503427037"/>
    <s v="MP2"/>
    <m/>
    <n v="121298979867"/>
    <s v="TIN VERIFICATION SLIP"/>
    <m/>
    <n v="61925122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41"/>
    <s v="REYES"/>
    <s v="JOHN PAUL"/>
    <s v="ALINDAO"/>
    <d v="1995-07-31T00:00:00"/>
    <n v="9622532249"/>
    <s v="jreyes073111995@gmail.com"/>
    <s v="YES"/>
    <s v="ORIGINAL NBI CLEARANCE SUBMITTED"/>
    <d v="2025-04-29T00:00:00"/>
    <d v="2024-05-09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3440083820"/>
    <s v="ID"/>
    <m/>
    <n v="80261947122"/>
    <s v="ID"/>
    <m/>
    <n v="121095779902"/>
    <s v="TIN VERIFICATION SLIP"/>
    <m/>
    <n v="38988688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42"/>
    <s v="SANCHEZ"/>
    <s v="JEFFERSON"/>
    <s v="LACAP"/>
    <d v="1999-01-21T00:00:00"/>
    <n v="9325192427"/>
    <s v="aljeffersons13@gmail.com"/>
    <s v="YES"/>
    <s v="ORIGINAL NBI CLEARANCE SUBMITTED"/>
    <d v="2025-06-03T00:00:00"/>
    <d v="2024-06-05T00:00:00"/>
    <s v="YES"/>
    <d v="2024-06-07T00:00:00"/>
    <s v="NEGATIVE"/>
    <m/>
    <m/>
    <s v="COMPLETE"/>
    <s v="FIT TO WORK"/>
    <s v="ENDORSED "/>
    <s v="PENDING RESULT"/>
    <d v="2024-06-07T00:00:00"/>
    <m/>
    <s v="CIBI"/>
    <s v="E - FORM"/>
    <m/>
    <n v="244133513"/>
    <s v="MDR"/>
    <m/>
    <n v="70259264926"/>
    <s v="MDF"/>
    <m/>
    <n v="121233254565"/>
    <s v="1902 FORM"/>
    <m/>
    <n v="768965811"/>
    <s v="N/A"/>
    <s v="N/A"/>
    <s v="N/A"/>
    <s v="N/A"/>
    <s v="N/A"/>
    <s v="N/A"/>
    <m/>
    <m/>
    <m/>
    <s v="YES"/>
    <s v="YES"/>
    <s v="N/A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1"/>
    <s v="ACCOUNT ASSOCIATE"/>
    <s v="CLARK"/>
    <x v="21"/>
    <s v="COMCAST XM"/>
    <d v="2024-06-07T00:00:00"/>
    <n v="4266443"/>
    <s v="SAYAT"/>
    <s v="CINDY"/>
    <s v="GADDI"/>
    <d v="1999-10-16T00:00:00"/>
    <n v="9267366166"/>
    <s v="cindysayat16@gmail.com"/>
    <s v="YES"/>
    <s v="ORIGINAL NBI CLEARANCE SUBMITTED"/>
    <d v="2025-06-10T00:00:00"/>
    <d v="2024-06-10T00:00:00"/>
    <m/>
    <m/>
    <s v="NEGATIVE"/>
    <m/>
    <m/>
    <s v="COMPLETE"/>
    <s v="FIT TO WORK"/>
    <s v="ENDORSED "/>
    <s v="PENDING RESULT"/>
    <d v="2024-06-07T00:00:00"/>
    <m/>
    <s v="CIBI"/>
    <s v="PERSONAL RECORD"/>
    <m/>
    <n v="247111820"/>
    <s v="MDR"/>
    <m/>
    <n v="72530546811"/>
    <s v="MDF"/>
    <m/>
    <n v="121302505171"/>
    <s v="ORUS"/>
    <m/>
    <n v="62119408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d v="2024-08-15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44"/>
    <s v="SIARON"/>
    <s v="JADE DOMINIQUE"/>
    <s v="BARBERO"/>
    <d v="1994-09-15T00:00:00"/>
    <n v="9270419993"/>
    <s v="siaronjadedominique@gmail.com"/>
    <s v="YES"/>
    <s v="ORIGINAL NBI CLEARANCE SUBMITTED"/>
    <d v="2025-06-13T00:00:00"/>
    <d v="2024-06-13T00:00:00"/>
    <s v="YES"/>
    <d v="2024-06-07T00:00:00"/>
    <s v="NEGATIVE"/>
    <m/>
    <m/>
    <s v="COMPLETE"/>
    <s v="FIT TO WORK"/>
    <s v="ENDORSED "/>
    <s v="PENDING RESULT"/>
    <d v="2024-06-07T00:00:00"/>
    <m/>
    <s v="CIBI"/>
    <s v="E - FORM"/>
    <m/>
    <n v="512343394"/>
    <s v="ID"/>
    <m/>
    <n v="100502192641"/>
    <s v="MDF"/>
    <m/>
    <n v="121132220760"/>
    <s v="ID"/>
    <m/>
    <n v="319762960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Jun"/>
    <x v="14"/>
    <x v="19"/>
    <d v="2024-07-05T00:00:00"/>
    <n v="115"/>
    <s v=""/>
    <s v="MARIA PLATON"/>
    <n v="0"/>
    <s v="June"/>
    <s v="CLARK -VXP0091"/>
    <x v="1"/>
    <s v="ACCOUNT ASSOCIATE"/>
    <s v="CLARK"/>
    <x v="21"/>
    <s v="COMCAST XM"/>
    <d v="2024-06-07T00:00:00"/>
    <n v="4266445"/>
    <s v="SIBAL"/>
    <s v="JANEL ANHKYNN"/>
    <s v="BONDOC"/>
    <d v="2005-01-07T00:00:00"/>
    <n v="9664467464"/>
    <s v="sibalanhynn@gmail.com"/>
    <s v="NO"/>
    <s v="FOR NEW APPOINTMENT AGAIN. 06.12 unresponsive- As of 06.20 as per trainer agent is for deletion"/>
    <m/>
    <m/>
    <s v="YES"/>
    <d v="2024-06-07T00:00:00"/>
    <s v="NEGATIVE"/>
    <m/>
    <m/>
    <s v="COMPLETE"/>
    <s v="FIT TO WORK"/>
    <s v="ENDORSED "/>
    <s v="PENDING RESULT"/>
    <d v="2024-06-07T00:00:00"/>
    <m/>
    <s v="CIBI"/>
    <s v="ONLINE STATIC"/>
    <m/>
    <n v="251530484"/>
    <s v="ID"/>
    <m/>
    <n v="72533774416"/>
    <s v="MDF"/>
    <m/>
    <n v="121340342554"/>
    <m/>
    <s v="FOR ORUS REGISTRATION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0"/>
    <n v="1"/>
    <n v="1"/>
    <n v="1"/>
    <n v="1"/>
    <n v="1"/>
    <n v="1"/>
    <n v="0"/>
    <n v="1"/>
    <n v="1"/>
    <n v="0"/>
    <n v="1"/>
    <n v="1"/>
    <n v="1"/>
    <n v="0"/>
    <m/>
    <n v="5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46"/>
    <s v="TACDOL"/>
    <s v="ALEXANDER"/>
    <s v="DELA CRUZ"/>
    <d v="2003-02-03T00:00:00"/>
    <n v="9266283239"/>
    <s v="alexanderdelacruz2515gmail.com"/>
    <s v="YES"/>
    <s v="ORIGINAL NBI CLEARANCE SUBMITTED"/>
    <d v="2025-06-05T00:00:00"/>
    <d v="2024-06-05T00:00:00"/>
    <s v="N/A"/>
    <s v="N/A"/>
    <s v="NEGATIVE"/>
    <d v="2024-06-05T00:00:00"/>
    <d v="2024-06-05T00:00:00"/>
    <s v="COMPLETE"/>
    <s v="FIT TO WORK"/>
    <s v="ENDORSED "/>
    <s v="PENDING RESULT"/>
    <d v="2024-06-07T00:00:00"/>
    <m/>
    <s v="CIBI"/>
    <s v="E - FORM"/>
    <m/>
    <n v="247286056"/>
    <s v="MDR"/>
    <m/>
    <n v="70261583818"/>
    <s v="MDF"/>
    <m/>
    <n v="121304034149"/>
    <s v="ORUS"/>
    <s v="DONE ORUS REGISTRATION"/>
    <n v="65271012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n"/>
    <x v="14"/>
    <x v="19"/>
    <d v="2024-07-05T00:00:00"/>
    <n v="115"/>
    <s v=""/>
    <s v="MARIA PLATON"/>
    <n v="1"/>
    <s v="June"/>
    <s v="CLARK -VXP0091"/>
    <x v="0"/>
    <s v="ACCOUNT ASSOCIATE"/>
    <s v="CLARK"/>
    <x v="21"/>
    <s v="COMCAST XM"/>
    <d v="2024-06-07T00:00:00"/>
    <n v="4266447"/>
    <s v="TIRIA"/>
    <s v="CRISELLE"/>
    <s v="BULANADI"/>
    <d v="1990-11-28T00:00:00"/>
    <n v="9671253131"/>
    <s v="zheltiria28@gmailcom"/>
    <s v="YES"/>
    <s v="ORIGINAL NBI CLEARANCE SUBMITTED"/>
    <d v="2025-05-24T00:00:00"/>
    <d v="2024-05-24T00:00:00"/>
    <s v="N/A"/>
    <s v="N/A"/>
    <s v="NEGATIVE"/>
    <m/>
    <m/>
    <s v="COMPLETE"/>
    <s v="FIT TO WORK"/>
    <s v="ENDORSED "/>
    <s v="PENDING RESULT"/>
    <d v="2024-06-07T00:00:00"/>
    <m/>
    <s v="CIBI"/>
    <s v="ONLINE STATIC"/>
    <m/>
    <n v="226573311"/>
    <s v="MDR"/>
    <m/>
    <n v="70506243465"/>
    <s v="MDF"/>
    <m/>
    <n v="121070954740"/>
    <s v="ORUS"/>
    <m/>
    <n v="312719255"/>
    <s v="N/A"/>
    <s v="N/A"/>
    <s v="N/A"/>
    <s v="N/A"/>
    <s v="N/A"/>
    <s v="N/A"/>
    <m/>
    <m/>
    <m/>
    <s v="YES"/>
    <s v="YES"/>
    <s v="YES"/>
    <s v="N/A"/>
    <s v="N/A"/>
    <s v="N/A"/>
    <s v="YES"/>
    <s v="YES"/>
    <s v="YES"/>
    <s v="YES"/>
    <s v="N/A"/>
    <s v="YES"/>
    <s v="YES"/>
    <s v="YES"/>
    <s v="YES"/>
    <s v="YES"/>
    <s v="YES"/>
    <s v="YES"/>
    <s v="YES"/>
    <d v="2024-06-1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43"/>
    <s v="ALIPIO"/>
    <s v="KYLA LEZIL"/>
    <s v="ALVIZ"/>
    <d v="2002-06-16T00:00:00"/>
    <n v="9393424634"/>
    <s v="kylalezilalipio@gmail.com"/>
    <s v="YES"/>
    <s v="ORIGINAL NBI CLEARANCE SUBMITTED"/>
    <d v="2025-06-07T00:00:00"/>
    <d v="2024-06-07T00:00:00"/>
    <s v="N/A"/>
    <s v="N/A"/>
    <s v="NEGATIVE"/>
    <m/>
    <m/>
    <s v="COMPLETE"/>
    <s v="FIT TO WORK"/>
    <s v="ENDORSED "/>
    <s v="PENDING RESULT"/>
    <d v="2024-06-14T00:00:00"/>
    <m/>
    <s v="CIBI"/>
    <s v="PERSONAL RECORD"/>
    <m/>
    <n v="248623980"/>
    <s v="MDR"/>
    <m/>
    <n v="72535725757"/>
    <s v="MDF"/>
    <m/>
    <n v="121316523308"/>
    <s v="ID"/>
    <m/>
    <n v="622984216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RE-PRINT P.1&amp;3 EE.(P.15, COUNTRY MANAGER)"/>
    <s v="YES"/>
    <d v="2024-07-12T00:00:00"/>
    <m/>
    <m/>
    <s v="DONE AUDIT"/>
    <s v="ENDORSED TO HRIS"/>
    <s v="WITH FINDINGS"/>
    <d v="2024-09-0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44"/>
    <s v="BALINGIT"/>
    <s v="FELIZA MAE"/>
    <s v="SUMBILLO"/>
    <d v="2002-04-26T00:00:00"/>
    <n v="9078903600"/>
    <s v="felizamaebalingit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SS NUMBER SLIP"/>
    <m/>
    <n v="251643562"/>
    <s v="ID"/>
    <m/>
    <n v="70262871531"/>
    <s v="MDF"/>
    <m/>
    <n v="121340700084"/>
    <s v="DIGITAL TIN ID"/>
    <m/>
    <n v="6489795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45"/>
    <s v="BANSIL"/>
    <s v="RHON AL"/>
    <s v="NITCHA"/>
    <d v="1999-11-29T00:00:00"/>
    <n v="9858529210"/>
    <s v="rhonalbansil1999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E - FORM"/>
    <m/>
    <n v="3507337998"/>
    <s v="MDR"/>
    <m/>
    <n v="72540325996"/>
    <s v="MDF"/>
    <m/>
    <n v="121284908727"/>
    <s v="TIN QUERY"/>
    <m/>
    <n v="39976350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46"/>
    <s v="BANSIL"/>
    <s v="JOHN LERY"/>
    <s v="NITCHA"/>
    <d v="2001-09-08T00:00:00"/>
    <n v="9853626098"/>
    <s v="bansiljohnlery0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14T00:00:00"/>
    <m/>
    <s v="CIBI"/>
    <s v="SS NUMBER SLIP"/>
    <m/>
    <n v="251643847"/>
    <s v="ID"/>
    <m/>
    <n v="72540326011"/>
    <s v="MDF"/>
    <m/>
    <n v="121340724618"/>
    <s v="ID"/>
    <m/>
    <n v="5048277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47"/>
    <s v="BOGNOT"/>
    <s v="DARWIN"/>
    <s v="PEREZ"/>
    <d v="1991-08-10T00:00:00"/>
    <n v="9708202759"/>
    <s v="darwinbognot19@gmail.com"/>
    <s v="YES"/>
    <s v="ORIGINAL NBI CLEARANCE SUBMITTED"/>
    <d v="2025-06-11T00:00:00"/>
    <d v="2024-06-25T00:00:00"/>
    <m/>
    <m/>
    <s v="NEGATIVE"/>
    <m/>
    <m/>
    <s v="COMPLETE"/>
    <s v="FIT TO WORK"/>
    <s v="ENDORSED "/>
    <s v="PENDING RESULT"/>
    <d v="2024-06-14T00:00:00"/>
    <m/>
    <s v="CIBI"/>
    <s v="E - FORM"/>
    <m/>
    <n v="229916360"/>
    <s v="ID"/>
    <m/>
    <n v="30509357303"/>
    <s v="MDF"/>
    <m/>
    <n v="121098252065"/>
    <s v="ID"/>
    <m/>
    <n v="4229235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48"/>
    <s v="CAPARAS"/>
    <s v="ROSSEL"/>
    <s v="MANANSALA"/>
    <d v="1999-08-04T00:00:00"/>
    <n v="9557808162"/>
    <s v="caparasrossel@gmail.com"/>
    <s v="YES"/>
    <s v="ORIGINAL NBI CLEARANCE SUBMITTED"/>
    <d v="2025-02-21T00:00:00"/>
    <d v="2024-02-21T00:00:00"/>
    <m/>
    <m/>
    <s v="NEGATIVE"/>
    <m/>
    <m/>
    <s v="COMPLETE"/>
    <s v="FIT TO WORK"/>
    <s v="ENDORSED "/>
    <s v="PENDING RESULT"/>
    <d v="2024-06-14T00:00:00"/>
    <m/>
    <s v="CIBI"/>
    <s v="SS NUMBER SLIP"/>
    <m/>
    <n v="3514127450"/>
    <s v="MDR"/>
    <m/>
    <n v="32514393922"/>
    <s v="MDF"/>
    <m/>
    <n v="121292662180"/>
    <s v="TIN VERIFICATION SLIP"/>
    <m/>
    <n v="514386085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49"/>
    <s v="CRUZ"/>
    <s v="JOHN MCKEY"/>
    <s v="LABAYOG"/>
    <d v="1994-12-10T00:00:00"/>
    <n v="9954755801"/>
    <s v="johnmckeycruz@gmail.com"/>
    <s v="YES"/>
    <s v="ORIGINAL NBI CLEARANCE SUBMITTED"/>
    <d v="2025-06-13T00:00:00"/>
    <d v="2024-07-08T00:00:00"/>
    <m/>
    <m/>
    <s v="NEGATIVE"/>
    <m/>
    <m/>
    <s v="COMPLETE"/>
    <s v="FIT TO WORK"/>
    <s v="ENDORSED "/>
    <s v="PENDING RESULT"/>
    <d v="2024-06-14T00:00:00"/>
    <m/>
    <s v="CIBI"/>
    <s v="SS VERIFICATION SLIP"/>
    <m/>
    <n v="3454497211"/>
    <s v="MDR"/>
    <m/>
    <n v="10521456715"/>
    <s v="MDF"/>
    <m/>
    <n v="121157417137"/>
    <s v="TIN VERIFICATION SLIP"/>
    <m/>
    <n v="33213532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20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50"/>
    <s v="DAVID"/>
    <s v="DIETHER IAN"/>
    <s v="QUILALA"/>
    <d v="2000-12-06T00:00:00"/>
    <n v="9495916196"/>
    <s v="daviddietherian@gmail.com"/>
    <s v="YES"/>
    <s v="ORIGINAL NBI CLEARANCE SUBMITTED"/>
    <d v="2025-04-01T00:00:00"/>
    <d v="2024-04-11T00:00:00"/>
    <s v="N/A"/>
    <s v="N/A"/>
    <s v="NEGATIVE"/>
    <m/>
    <m/>
    <s v="COMPLETE"/>
    <s v="FIT TO WORK"/>
    <s v="ENDORSED "/>
    <s v="PENDING RESULT"/>
    <d v="2024-06-14T00:00:00"/>
    <m/>
    <s v="CIBI"/>
    <s v="E - FORM"/>
    <m/>
    <n v="245927032"/>
    <s v="ID"/>
    <m/>
    <n v="70259909919"/>
    <s v="MDF"/>
    <m/>
    <n v="121253411068"/>
    <s v="DIGITAL TIN ID"/>
    <m/>
    <n v="65217107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51"/>
    <s v="DELA CRUZ"/>
    <s v="COLINE"/>
    <s v="REGALA"/>
    <d v="1997-09-07T00:00:00"/>
    <n v="9153420497"/>
    <s v="delacruzcolineregala@gmail.com"/>
    <s v="YES"/>
    <s v="ORIGINAL NBI CLEARANCE SUBMITTED"/>
    <d v="2025-06-07T00:00:00"/>
    <d v="2024-06-07T00:00:00"/>
    <s v="N/A"/>
    <s v="N/A"/>
    <s v="NEGATIVE"/>
    <m/>
    <m/>
    <s v="COMPLETE"/>
    <s v="FIT TO WORK"/>
    <s v="ENDORSED "/>
    <s v="PENDING RESULT"/>
    <d v="2024-06-14T00:00:00"/>
    <m/>
    <s v="CIBI"/>
    <s v="SS NUMBER SLIP"/>
    <m/>
    <n v="251213976"/>
    <s v="ID"/>
    <m/>
    <n v="210259221549"/>
    <s v="MDF"/>
    <m/>
    <n v="121343246762"/>
    <s v="TIN VERIFICATION SLIP"/>
    <m/>
    <n v="62446800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11, NO CANDIDATE'S NAME) RE-PRINT P. 1&amp;3"/>
    <s v="YES"/>
    <d v="2024-07-12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0"/>
    <s v="June"/>
    <s v="CLARK -VXP0091"/>
    <x v="1"/>
    <s v="ACCOUNT ASSOCIATE"/>
    <s v="CLARK"/>
    <x v="22"/>
    <s v="COMCAST XM"/>
    <d v="2024-06-14T00:00:00"/>
    <n v="4266752"/>
    <s v="DIONISIO"/>
    <s v="JOHN CARLO"/>
    <s v="CANLAS"/>
    <d v="2002-02-09T00:00:00"/>
    <n v="9915096871"/>
    <s v="jcdionisio09@gmail.com"/>
    <s v="YES"/>
    <s v="ORIGINAL NBI CLEARANCE SUBMITTED"/>
    <d v="2025-06-24T00:00:00"/>
    <d v="2024-07-05T00:00:00"/>
    <m/>
    <m/>
    <s v="NEGATIVE"/>
    <m/>
    <m/>
    <s v="COMPLETE"/>
    <s v="FIT TO WORK"/>
    <s v="ENDORSED "/>
    <s v="PENDING RESULT"/>
    <d v="2024-06-14T00:00:00"/>
    <m/>
    <s v="CIBI"/>
    <s v="R1A"/>
    <m/>
    <s v="02-5216187-8"/>
    <m/>
    <m/>
    <m/>
    <s v="MDF"/>
    <m/>
    <n v="121344761483"/>
    <m/>
    <m/>
    <m/>
    <m/>
    <m/>
    <m/>
    <m/>
    <m/>
    <m/>
    <m/>
    <m/>
    <m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RE-PRINT P.1&amp;3 EE.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0"/>
    <n v="1"/>
    <n v="0"/>
    <n v="0"/>
    <n v="1"/>
    <n v="1"/>
    <n v="1"/>
    <n v="1"/>
    <n v="1"/>
    <n v="0"/>
    <m/>
    <n v="5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53"/>
    <s v="FRANCO"/>
    <s v="KERL JOSHUA"/>
    <s v="PERONCE"/>
    <d v="2000-08-30T00:00:00"/>
    <n v="9558607426"/>
    <s v="kerljoshuafranco@gmail.com"/>
    <s v="YES"/>
    <s v="ORIGINAL NBI CLEARANCE SUBMITTED"/>
    <d v="2025-06-24T00:00:00"/>
    <d v="2024-07-08T00:00:00"/>
    <m/>
    <m/>
    <s v="NEGATIVE"/>
    <m/>
    <m/>
    <s v="COMPLETE"/>
    <s v="FIT TO WORK"/>
    <s v="ENDORSED "/>
    <s v="PENDING RESULT"/>
    <d v="2024-06-14T00:00:00"/>
    <m/>
    <s v="CIBI"/>
    <s v="PERSONAL RECORD"/>
    <m/>
    <n v="247146183"/>
    <s v="MDR"/>
    <m/>
    <n v="70261536429"/>
    <s v="MDF"/>
    <m/>
    <n v="121302732251"/>
    <s v="ORUS"/>
    <m/>
    <n v="6211867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54"/>
    <s v="GONZALES"/>
    <s v="ANTHONY"/>
    <s v="-"/>
    <d v="1999-03-28T00:00:00"/>
    <n v="9669554255"/>
    <s v="anthonycalma032819@gmail.com"/>
    <s v="YES"/>
    <s v="ORIGINAL NBI CLEARANCE SUBMITTED"/>
    <d v="2025-04-24T00:00:00"/>
    <d v="2024-05-03T00:00:00"/>
    <s v="N/A"/>
    <s v="N/A"/>
    <s v="NEGATIVE"/>
    <m/>
    <m/>
    <s v="COMPLETE"/>
    <s v="FIT TO WORK"/>
    <s v="ENDORSED "/>
    <s v="PENDING RESULT"/>
    <d v="2024-06-14T00:00:00"/>
    <m/>
    <s v="CIBI"/>
    <s v="ONLINE STATIC"/>
    <m/>
    <n v="3504182735"/>
    <s v="ID"/>
    <m/>
    <n v="70511765666"/>
    <s v="ID"/>
    <m/>
    <n v="121306779399"/>
    <s v="ID"/>
    <m/>
    <n v="61413447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55"/>
    <s v="GRIVAS"/>
    <s v="LODRIN"/>
    <s v="ROQUE"/>
    <d v="2002-02-25T00:00:00"/>
    <n v="9753246304"/>
    <s v="lodringrivas87@gmail.com"/>
    <s v="YES"/>
    <s v="ORIGINAL NBI CLEARANCE SUBMITTED"/>
    <d v="2025-02-01T00:00:00"/>
    <d v="2024-02-01T00:00:00"/>
    <s v="N/A"/>
    <s v="N/A"/>
    <s v="NEGATIVE"/>
    <m/>
    <m/>
    <s v="COMPLETE"/>
    <s v="FIT TO WORK"/>
    <s v="ENDORSED "/>
    <s v="PENDING RESULT"/>
    <d v="2024-06-14T00:00:00"/>
    <m/>
    <s v="CIBI"/>
    <s v="E - FORM"/>
    <m/>
    <n v="245329232"/>
    <s v="MDR"/>
    <m/>
    <n v="70259701552"/>
    <s v="MDF"/>
    <m/>
    <n v="121246442421"/>
    <s v="ID"/>
    <m/>
    <n v="3770778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56"/>
    <s v="JIMENEZ"/>
    <s v="MICHAEL JOHN"/>
    <s v="CALLENA"/>
    <d v="2001-08-30T00:00:00"/>
    <n v="9275538833"/>
    <s v="trixiemarie_@hotmail.com"/>
    <s v="YES"/>
    <s v="ORIGINAL NBI CLEARANCE SUBMITTED"/>
    <d v="2025-06-21T00:00:00"/>
    <d v="2024-07-03T00:00:00"/>
    <m/>
    <m/>
    <s v="NEGATIVE"/>
    <m/>
    <m/>
    <s v="COMPLETE"/>
    <s v="FIT TO WORK"/>
    <s v="ENDORSED "/>
    <s v="PENDING RESULT"/>
    <d v="2024-06-14T00:00:00"/>
    <m/>
    <s v="CIBI"/>
    <s v="SS VERIFICATION SLIP"/>
    <m/>
    <n v="3506887957"/>
    <s v="MDR"/>
    <m/>
    <n v="70260865631"/>
    <s v="MDF"/>
    <m/>
    <n v="121284534779"/>
    <s v="ID"/>
    <m/>
    <n v="6012215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19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57"/>
    <s v="JOR"/>
    <s v="KAYE FLORENCE"/>
    <s v="-"/>
    <d v="2000-04-17T00:00:00"/>
    <n v="9361239843"/>
    <s v="kfjor17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14T00:00:00"/>
    <m/>
    <s v="CIBI"/>
    <s v="E - FORM"/>
    <m/>
    <n v="3478432951"/>
    <s v="ID"/>
    <m/>
    <n v="72503195926"/>
    <s v="ID"/>
    <m/>
    <n v="121275930400"/>
    <s v="ID"/>
    <m/>
    <n v="7723883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58"/>
    <s v="LACANLALE"/>
    <s v="SHIEMMA"/>
    <s v="MAGSANOC"/>
    <d v="1988-12-11T00:00:00"/>
    <n v="9604668821"/>
    <s v="emma011724@gmail.com"/>
    <s v="YES"/>
    <s v="ORIGINAL NBI CLEARANCE SUBMITTED"/>
    <d v="2025-05-10T00:00:00"/>
    <d v="2024-05-10T00:00:00"/>
    <s v="N/A"/>
    <s v="N/A"/>
    <s v="NEGATIVE"/>
    <m/>
    <m/>
    <s v="COMPLETE"/>
    <s v="FIT TO WORK"/>
    <s v="ENDORSED "/>
    <s v="PENDING RESULT"/>
    <d v="2024-06-14T00:00:00"/>
    <m/>
    <s v="CIBI"/>
    <s v="ONLINE STATIC"/>
    <m/>
    <n v="3509144723"/>
    <s v="MDR"/>
    <m/>
    <n v="12503094760"/>
    <s v="MDF"/>
    <m/>
    <n v="121286623492"/>
    <s v="2316 FORM"/>
    <m/>
    <n v="511628489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59"/>
    <s v="LADISLA"/>
    <s v="JEN LEE"/>
    <s v="ESPIRITU"/>
    <d v="2001-07-10T00:00:00"/>
    <n v="9097114894"/>
    <s v="jenleeladisla58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14T00:00:00"/>
    <m/>
    <s v="CIBI"/>
    <s v="ONLINE STATIC"/>
    <m/>
    <n v="247588479"/>
    <s v="MDR"/>
    <m/>
    <n v="70261680538"/>
    <s v="MDF"/>
    <m/>
    <n v="121306345268"/>
    <s v="DIGITAL TIN ID"/>
    <m/>
    <n v="6518825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60"/>
    <s v="LIBARDO"/>
    <s v="KEN ARVIE"/>
    <s v="LIAD"/>
    <d v="1991-05-07T00:00:00"/>
    <n v="9099573273"/>
    <s v="kennyvhie07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E - FORM"/>
    <m/>
    <n v="3470906825"/>
    <s v="ID"/>
    <m/>
    <n v="22526856000"/>
    <s v="MDF"/>
    <m/>
    <n v="121335663041"/>
    <s v="ORUS"/>
    <s v="FOR ORUS REGISTRATION"/>
    <n v="653033490"/>
    <m/>
    <m/>
    <m/>
    <m/>
    <m/>
    <m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0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61"/>
    <s v="MAGALING"/>
    <s v="TYRONE DHYUN"/>
    <s v="NUNAG"/>
    <d v="1996-06-27T00:00:00"/>
    <n v="9498751661"/>
    <s v="TyroneMagaling@gmail.com"/>
    <s v="YES"/>
    <s v="ORIGINAL NBI CLEARANCE SUBMITTED"/>
    <d v="2025-06-24T00:00:00"/>
    <s v="06/324/2024"/>
    <m/>
    <m/>
    <s v="NEGATIVE"/>
    <m/>
    <m/>
    <s v="COMPLETE"/>
    <s v="FIT TO WORK"/>
    <s v="ENDORSED "/>
    <s v="PENDING RESULT"/>
    <d v="2024-06-14T00:00:00"/>
    <m/>
    <s v="CIBI"/>
    <s v="SS NUMBER SLIP"/>
    <m/>
    <n v="3519572411"/>
    <s v="ID"/>
    <m/>
    <n v="250001014109"/>
    <s v="MDF"/>
    <m/>
    <n v="121298033595"/>
    <s v="ID"/>
    <m/>
    <n v="71104891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62"/>
    <s v="MANCIA"/>
    <s v="ADRIAN"/>
    <s v="NALDO"/>
    <d v="1997-09-15T00:00:00"/>
    <n v="9107103642"/>
    <s v="adrianmancia015@gmail.com"/>
    <s v="YES"/>
    <s v="ORIGINAL NBI CLEARANCE SUBMITTED"/>
    <d v="2025-03-26T00:00:00"/>
    <d v="2024-03-26T00:00:00"/>
    <s v="N/A"/>
    <s v="N/A"/>
    <s v="NEGATIVE"/>
    <m/>
    <m/>
    <s v="COMPLETE"/>
    <s v="FIT TO WORK"/>
    <s v="ENDORSED "/>
    <s v="PENDING RESULT"/>
    <d v="2024-06-14T00:00:00"/>
    <m/>
    <s v="CIBI"/>
    <s v="SSS VERIFICATION SLIP"/>
    <m/>
    <n v="238398474"/>
    <s v="MDR"/>
    <m/>
    <n v="70509637111"/>
    <s v="MDF"/>
    <m/>
    <n v="121144713893"/>
    <s v="TIN VERIFICATION SLIP"/>
    <m/>
    <n v="468774404"/>
    <m/>
    <m/>
    <m/>
    <m/>
    <m/>
    <m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0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63"/>
    <s v="NICDAO"/>
    <s v="JONAS"/>
    <s v="CATU"/>
    <d v="2000-05-05T00:00:00"/>
    <n v="9284054545"/>
    <s v="Jonasnicdao.official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E - FORM"/>
    <m/>
    <n v="3499238943"/>
    <s v="MDR"/>
    <m/>
    <n v="70260617573"/>
    <s v="ID"/>
    <m/>
    <n v="12122445567"/>
    <s v="ID"/>
    <m/>
    <n v="38894621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64"/>
    <s v="ROJAS"/>
    <s v="VIVIAN"/>
    <s v="TUBIERA"/>
    <d v="1990-09-28T00:00:00"/>
    <n v="9394717860"/>
    <s v="nicolaidanako28@yahoo.com"/>
    <s v="YES"/>
    <s v="ORIGINAL NBI CLEARANCE SUBMITTED"/>
    <d v="2025-06-18T00:00:00"/>
    <d v="2024-06-18T00:00:00"/>
    <m/>
    <m/>
    <s v="NEGATIVE"/>
    <m/>
    <m/>
    <s v="COMPLETE"/>
    <s v="FIT TO WORK"/>
    <s v="ENDORSED "/>
    <s v="PENDING RESULT"/>
    <d v="2024-06-14T00:00:00"/>
    <m/>
    <s v="CIBI"/>
    <s v="E - FORM"/>
    <m/>
    <n v="3434177056"/>
    <s v="ID"/>
    <m/>
    <n v="220000638528"/>
    <s v="ID"/>
    <m/>
    <n v="121110146724"/>
    <s v="TIN VERIFICATION SLIP"/>
    <m/>
    <n v="447191351"/>
    <s v="N/A"/>
    <s v="N/A"/>
    <s v="N/A"/>
    <s v="N/A"/>
    <s v="N/A"/>
    <s v="N/A"/>
    <m/>
    <m/>
    <m/>
    <s v="YES"/>
    <m/>
    <m/>
    <m/>
    <m/>
    <m/>
    <s v="YES"/>
    <s v="YES"/>
    <s v="YES"/>
    <s v="YES"/>
    <s v="N/A"/>
    <s v="YES"/>
    <s v="YES"/>
    <s v="YES"/>
    <s v="YES"/>
    <s v="YES"/>
    <s v="YES"/>
    <s v="EE. (P.15, COUNTRY MANAGER, P. 30 JO DATE FORMAT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65"/>
    <s v="ROMAN"/>
    <s v="JEREMY"/>
    <s v="AUSTRIA"/>
    <d v="2002-04-25T00:00:00"/>
    <n v="9621078702"/>
    <s v="jeremyromannn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14T00:00:00"/>
    <m/>
    <s v="CIBI"/>
    <s v="ONLINE STATIC"/>
    <m/>
    <n v="3517728306"/>
    <s v="ID"/>
    <m/>
    <n v="72505908326"/>
    <s v="MDF"/>
    <m/>
    <n v="121295235050"/>
    <s v="ORUS"/>
    <s v="DONE ORUS REGISTRATION 07.04"/>
    <n v="6533841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8-20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1"/>
    <s v="ACCOUNT ASSOCIATE"/>
    <s v="CLARK"/>
    <x v="22"/>
    <s v="COMCAST XM"/>
    <d v="2024-06-14T00:00:00"/>
    <n v="4266766"/>
    <s v="ROQUE"/>
    <s v="JEFFREY"/>
    <s v="SUPAN"/>
    <d v="1998-10-15T00:00:00"/>
    <n v="9984016714"/>
    <s v="roquejeffrey15@gmail.com"/>
    <s v="YES"/>
    <s v="ORIGINAL NBI CLEARANCE SUBMITTED"/>
    <d v="2025-01-05T00:00:00"/>
    <d v="2024-01-22T00:00:00"/>
    <s v="N/A"/>
    <s v="N/A"/>
    <s v="NEGATIVE"/>
    <m/>
    <m/>
    <s v="COMPLETE"/>
    <s v="FIT TO WORK"/>
    <s v="ENDORSED "/>
    <s v="PENDING RESULT"/>
    <d v="2024-06-14T00:00:00"/>
    <m/>
    <s v="CIBI"/>
    <s v="PERSONAL RECORD"/>
    <m/>
    <n v="3505844917"/>
    <s v="MDR"/>
    <m/>
    <n v="70260874924"/>
    <s v="MDF"/>
    <m/>
    <n v="121286329792"/>
    <s v="ORUS"/>
    <m/>
    <n v="60351488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)"/>
    <s v="YES"/>
    <d v="2024-07-12T00:00:00"/>
    <m/>
    <m/>
    <s v="DONE AUDIT"/>
    <s v="ENDORSED TO HRIS"/>
    <s v="WITH FINDINGS"/>
    <d v="2024-09-03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5"/>
    <x v="20"/>
    <d v="2024-07-12T00:00:00"/>
    <n v="108"/>
    <s v=""/>
    <s v="MARIA PLATON"/>
    <n v="1"/>
    <s v="June"/>
    <s v="CLARK -VXP0091"/>
    <x v="0"/>
    <s v="ACCOUNT ASSOCIATE"/>
    <s v="CLARK"/>
    <x v="22"/>
    <s v="COMCAST XM"/>
    <d v="2024-06-14T00:00:00"/>
    <n v="4266767"/>
    <s v="SANTOS"/>
    <s v="GIAN PAUL"/>
    <s v="CANDINATO"/>
    <d v="2002-01-04T00:00:00"/>
    <n v="9541889456"/>
    <s v="santosgian79@gmail.com"/>
    <s v="YES"/>
    <s v="ORIGINAL NBI CLEARANCE SUBMITTED"/>
    <d v="2025-06-13T00:00:00"/>
    <d v="2024-06-26T00:00:00"/>
    <m/>
    <m/>
    <s v="NEGATIVE"/>
    <m/>
    <m/>
    <s v="COMPLETE"/>
    <s v="FIT TO WORK"/>
    <s v="ENDORSED "/>
    <s v="PENDING RESULT"/>
    <d v="2024-06-14T00:00:00"/>
    <m/>
    <s v="CIBI"/>
    <s v="ONLINE STATIC"/>
    <m/>
    <n v="3507559860"/>
    <s v="MDR"/>
    <m/>
    <n v="212535619082"/>
    <s v="MP2"/>
    <m/>
    <n v="121285270670"/>
    <s v="ID"/>
    <m/>
    <n v="37687049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COUNTRY MANAGER, P. 31 HIRING DATE)"/>
    <s v="YES"/>
    <d v="2024-07-12T00:00:00"/>
    <m/>
    <m/>
    <s v="DONE AUDIT"/>
    <s v="ENDORSED TO HRIS"/>
    <s v="WITH FINDINGS"/>
    <d v="2024-09-06T00:00:00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54"/>
    <s v="ABANTAO"/>
    <s v="MARIA EDELIZA"/>
    <s v="DE LOS REYES"/>
    <d v="1990-12-19T00:00:00"/>
    <n v="9656955019"/>
    <s v="meabantao1219@gmail.com"/>
    <s v="YES"/>
    <s v="ORIGINAL NBI CLEARANCE SUBMITTED"/>
    <d v="2025-06-07T00:00:00"/>
    <d v="2024-06-21T00:00:00"/>
    <m/>
    <m/>
    <s v="NEGATIVE"/>
    <m/>
    <m/>
    <s v="COMPLETE"/>
    <s v="FIT TO WORK"/>
    <s v="ENDORSED "/>
    <s v="PENDING RESULT"/>
    <d v="2024-06-21T00:00:00"/>
    <m/>
    <s v="CIBI"/>
    <s v="ONLINE STATIC"/>
    <m/>
    <n v="629480522"/>
    <s v="ID"/>
    <m/>
    <n v="120508499162"/>
    <s v="MDF"/>
    <m/>
    <n v="121261714068"/>
    <s v="1905 FORM"/>
    <m/>
    <n v="288686135"/>
    <s v="N/A"/>
    <s v="N/A"/>
    <s v="N/A"/>
    <s v="N/A"/>
    <s v="N/A"/>
    <s v="N/A"/>
    <m/>
    <m/>
    <m/>
    <s v="YES"/>
    <s v="N/A"/>
    <s v="YES"/>
    <s v="YES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55"/>
    <s v="AGUILAR"/>
    <s v="KATE ANN ROSE"/>
    <s v="EXCLAMADO"/>
    <d v="2002-06-07T00:00:00"/>
    <n v="9385502030"/>
    <s v="kateexclamadoaguilar7@gmail.com"/>
    <s v="YES"/>
    <s v="ORIGINAL NBI CLEARANCE SUBMITTED"/>
    <d v="2025-06-19T00:00:00"/>
    <d v="2024-07-02T00:00:00"/>
    <m/>
    <m/>
    <s v="NEGATIVE"/>
    <m/>
    <m/>
    <s v="COMPLETE"/>
    <s v="FIT TO WORK"/>
    <s v="ENDORSED "/>
    <s v="PENDING RESULT"/>
    <d v="2024-06-21T00:00:00"/>
    <m/>
    <s v="CIBI"/>
    <s v="E - FORM"/>
    <m/>
    <n v="3502048376"/>
    <s v="ID"/>
    <m/>
    <n v="70262305161"/>
    <s v="MDF"/>
    <m/>
    <n v="121279830155"/>
    <s v="1904 FORM"/>
    <m/>
    <n v="65447954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56"/>
    <s v="BAES"/>
    <s v="MARIA SOLEDAD"/>
    <s v="BERNARTE"/>
    <d v="1981-07-11T00:00:00"/>
    <n v="9216825629"/>
    <s v="maileebaes@yahoo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1T00:00:00"/>
    <m/>
    <s v="CIBI"/>
    <s v="ID"/>
    <m/>
    <n v="217706126"/>
    <s v="ID"/>
    <m/>
    <n v="70503693648"/>
    <s v="MDF"/>
    <m/>
    <n v="121344841429"/>
    <s v="TIN VERIFICATION SLIP"/>
    <m/>
    <n v="213542562"/>
    <s v="N/A"/>
    <s v="N/A"/>
    <s v="N/A"/>
    <s v="N/A"/>
    <s v="N/A"/>
    <s v="N/A"/>
    <m/>
    <m/>
    <m/>
    <s v="N/A"/>
    <s v="N/A"/>
    <s v="YES"/>
    <s v="YES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57"/>
    <s v="CARPIO"/>
    <s v="MARICRIS"/>
    <s v="SAENZ"/>
    <d v="2001-08-11T00:00:00"/>
    <n v="9390649836"/>
    <s v="maricriscarpio6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21T00:00:00"/>
    <m/>
    <s v="CIBI"/>
    <s v="SS NUMBER SLIP"/>
    <m/>
    <n v="249444236"/>
    <s v="MDR"/>
    <m/>
    <n v="70262357676"/>
    <s v="MDF"/>
    <m/>
    <n v="121323451140"/>
    <s v="TIN VERIFICATION ALIP"/>
    <m/>
    <n v="633594339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58"/>
    <s v="CUETO"/>
    <s v="JOHNLLOYD"/>
    <s v="MARTIN"/>
    <d v="2005-06-25T00:00:00"/>
    <n v="9479884715"/>
    <s v="jlcueto16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1T00:00:00"/>
    <m/>
    <s v="CIBI"/>
    <s v="PERSONAL RECORD"/>
    <m/>
    <n v="252255441"/>
    <s v="MDR"/>
    <m/>
    <n v="12616060188"/>
    <s v="MDF"/>
    <m/>
    <n v="121322533755"/>
    <s v="ORUS"/>
    <s v="FOR ORUS REGISTRATION 06.28"/>
    <n v="6529360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59"/>
    <s v="CUNANAN"/>
    <s v="EMMANUEL RJ"/>
    <s v="COSTALES"/>
    <d v="2001-09-24T00:00:00"/>
    <n v="9666842542"/>
    <s v="emmanuelcostales0@gmail.com"/>
    <s v="YES"/>
    <s v="ORIGINAL NBI CLEARANCE SUBMITTED"/>
    <d v="2025-02-27T00:00:00"/>
    <d v="2024-03-20T00:00:00"/>
    <m/>
    <m/>
    <s v="NEGATIVE"/>
    <m/>
    <m/>
    <s v="COMPLETE"/>
    <s v="FIT TO WORK"/>
    <s v="ENDORSED "/>
    <s v="PENDING RESULT"/>
    <d v="2024-06-21T00:00:00"/>
    <m/>
    <s v="CIBI"/>
    <s v="PERSONAL RECORD"/>
    <m/>
    <n v="3519173933"/>
    <s v="MDR"/>
    <m/>
    <n v="70262009155"/>
    <s v="MDF"/>
    <m/>
    <n v="121313522655"/>
    <s v="1904 FORM"/>
    <m/>
    <n v="6451546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0"/>
    <s v="DAVID"/>
    <s v="RAFAEL"/>
    <s v="DIZON"/>
    <d v="2002-07-15T00:00:00"/>
    <n v="9629289831"/>
    <s v="rafaeldavid2nd@gmail.com"/>
    <s v="YES"/>
    <s v="ORIGINAL NBI CLEARANCE SUBMITTED"/>
    <d v="2025-07-01T00:00:00"/>
    <d v="2024-07-12T00:00:00"/>
    <s v="YES"/>
    <d v="2024-06-20T00:00:00"/>
    <s v="NEGATIVE"/>
    <m/>
    <m/>
    <s v="COMPLETE"/>
    <s v="FIT TO WORK"/>
    <s v="ENDORSED "/>
    <s v="PENDING RESULT"/>
    <d v="2024-06-21T00:00:00"/>
    <m/>
    <s v="CIBI"/>
    <s v="SS NUMBER SLIP"/>
    <m/>
    <n v="249385214"/>
    <s v="ID"/>
    <m/>
    <n v="70251619563"/>
    <s v="MDF"/>
    <m/>
    <n v="121344356553"/>
    <s v="ORUS"/>
    <s v="FOR ORUS REGISTRATION 06.27"/>
    <n v="6528098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1"/>
    <s v="DELA CRUZ"/>
    <s v="ELMER"/>
    <s v="TAYO"/>
    <d v="2001-11-26T00:00:00"/>
    <n v="9774296714"/>
    <s v="eellmmeerr26@gmail.com"/>
    <s v="YES"/>
    <s v="ORIGINAL NBI CLEARANCE SUBMITTED"/>
    <m/>
    <m/>
    <m/>
    <m/>
    <s v="NEGATIVE"/>
    <m/>
    <m/>
    <s v="COMPLETE"/>
    <s v="FIT TO WORK"/>
    <s v="ENDORSED "/>
    <s v="PENDING RESULT"/>
    <d v="2024-06-21T00:00:00"/>
    <m/>
    <s v="CIBI"/>
    <s v="PERSONAL RECORD"/>
    <m/>
    <n v="252155813"/>
    <s v="ID"/>
    <m/>
    <n v="72510141211"/>
    <s v="MDF"/>
    <m/>
    <n v="121343749131"/>
    <s v="1904 FORM"/>
    <m/>
    <n v="65169247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2"/>
    <s v="DUCUT"/>
    <s v="APRIL JOY"/>
    <s v="FORTUNA"/>
    <d v="1994-06-05T00:00:00"/>
    <n v="9194675686"/>
    <s v="apriljfd694@gmail.com"/>
    <s v="YES"/>
    <s v="ORIGINAL NBI CLEARANCE SUBMITTED"/>
    <d v="2025-06-24T00:00:00"/>
    <d v="2024-07-01T00:00:00"/>
    <m/>
    <m/>
    <s v="NEGATIVE"/>
    <m/>
    <m/>
    <s v="COMPLETE"/>
    <s v="FIT TO WORK"/>
    <s v="ENDORSED "/>
    <s v="PENDING RESULT"/>
    <d v="2024-06-21T00:00:00"/>
    <m/>
    <s v="CIBI"/>
    <s v="PERSONAL RECORD"/>
    <m/>
    <n v="3465073161"/>
    <s v="MDR"/>
    <m/>
    <n v="32003035424"/>
    <s v="MDF"/>
    <m/>
    <n v="121237650752"/>
    <s v="ORUS"/>
    <m/>
    <n v="504033345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3"/>
    <s v="GALORAN"/>
    <s v="SHYRA LYN"/>
    <s v="GEMZON"/>
    <d v="2000-12-01T00:00:00"/>
    <n v="9560484403"/>
    <s v="shyralyngaloran01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21T00:00:00"/>
    <m/>
    <s v="CIBI"/>
    <s v="SS NUMBER SLIP"/>
    <m/>
    <n v="247126077"/>
    <s v="ID"/>
    <m/>
    <n v="72528312307"/>
    <s v="MDF"/>
    <m/>
    <n v="121312100514"/>
    <s v="ORUS"/>
    <s v="DONE ORUS REGISTRATION "/>
    <n v="652808432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4"/>
    <s v="GUIVALLA"/>
    <s v="KARLA"/>
    <s v="SAMPANG"/>
    <d v="2002-02-18T00:00:00"/>
    <n v="9537336034"/>
    <s v="karlaguivalla3@gmail.com"/>
    <s v="YES"/>
    <s v="ORIGINAL NBI CLEARANCE SUBMITTED"/>
    <d v="2025-06-20T00:00:00"/>
    <d v="2024-06-20T00:00:00"/>
    <m/>
    <m/>
    <s v="NEGATIVE"/>
    <m/>
    <m/>
    <s v="COMPLETE"/>
    <s v="FIT TO WORK"/>
    <s v="ENDORSED "/>
    <s v="PENDING RESULT"/>
    <d v="2024-06-21T00:00:00"/>
    <m/>
    <s v="CIBI"/>
    <s v="PERSONAL RECORD"/>
    <m/>
    <n v="3513788722"/>
    <s v="ID"/>
    <m/>
    <n v="70262936285"/>
    <s v="MDF"/>
    <m/>
    <n v="121293435842"/>
    <s v="ID"/>
    <m/>
    <n v="65207106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 30 JO DATE FORMAT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5"/>
    <s v="LISING"/>
    <s v="REYGIE"/>
    <s v="PUNZAL"/>
    <d v="2003-04-16T00:00:00"/>
    <n v="9187824409"/>
    <s v="reygielising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1T00:00:00"/>
    <m/>
    <s v="CIBI"/>
    <s v="SS NUMBER SLIP"/>
    <m/>
    <n v="3518719071"/>
    <s v="ID"/>
    <m/>
    <n v="72513092998"/>
    <s v="MDF"/>
    <m/>
    <n v="121296762146"/>
    <s v="ID"/>
    <m/>
    <n v="60859385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6"/>
    <s v="LUGTU"/>
    <s v="MARIA LORENA"/>
    <s v="BONAN"/>
    <d v="1987-07-25T00:00:00"/>
    <n v="9455028779"/>
    <s v="malorenalugtu@gmail.com"/>
    <s v="YES"/>
    <s v="ORIGINAL NBI CLEARANCE SUBMITTED"/>
    <d v="2025-01-22T00:00:00"/>
    <d v="2024-02-01T00:00:00"/>
    <m/>
    <m/>
    <s v="NEGATIVE"/>
    <m/>
    <m/>
    <s v="COMPLETE"/>
    <s v="FIT TO WORK"/>
    <s v="ENDORSED "/>
    <s v="PENDING RESULT"/>
    <d v="2024-06-21T00:00:00"/>
    <m/>
    <s v="CIBI"/>
    <s v="ONLINE STATIC"/>
    <m/>
    <n v="3411174470"/>
    <s v="MDR"/>
    <m/>
    <n v="70508028456"/>
    <s v="ID"/>
    <m/>
    <n v="121165220309"/>
    <s v="TIN ID"/>
    <m/>
    <n v="3267941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7"/>
    <s v="MADUCDOC"/>
    <s v="SHANE"/>
    <s v="STA CRUZ"/>
    <d v="1999-06-16T00:00:00"/>
    <n v="9952679660"/>
    <s v="shane.mdcdc@gmail.com"/>
    <s v="YES"/>
    <s v="ORIGINAL NBI CLEARANCE SUBMITTED"/>
    <d v="2025-06-14T00:00:00"/>
    <d v="2024-06-14T00:00:00"/>
    <m/>
    <m/>
    <s v="NEGATIVE"/>
    <m/>
    <m/>
    <s v="COMPLETE"/>
    <s v="FIT TO WORK"/>
    <s v="ENDORSED "/>
    <s v="PENDING RESULT"/>
    <d v="2024-06-21T00:00:00"/>
    <m/>
    <s v="CIBI"/>
    <s v="SS NUMBER SLIP"/>
    <m/>
    <n v="252055492"/>
    <s v="ID"/>
    <m/>
    <n v="70262941017"/>
    <s v="MDF"/>
    <m/>
    <n v="121329935214"/>
    <s v="ORUS"/>
    <s v="DONE ORUS REGISTRATION 06.28"/>
    <n v="6528080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8"/>
    <s v="MANGAHAS"/>
    <s v="PAUL ANTHONY"/>
    <s v="CATACUTAN"/>
    <d v="1990-07-23T00:00:00"/>
    <n v="9997113061"/>
    <s v="paulanthonymangahas723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1T00:00:00"/>
    <m/>
    <s v="CIBI"/>
    <s v="ONLINE STATIC"/>
    <m/>
    <n v="224313418"/>
    <s v="MDR"/>
    <m/>
    <n v="70505486690"/>
    <s v="MDF"/>
    <m/>
    <n v="121049094520"/>
    <s v="1902 FORM"/>
    <m/>
    <n v="25090483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69"/>
    <s v="PINEDA"/>
    <s v="CHARLES IAN"/>
    <s v="MURILLO"/>
    <d v="2001-10-31T00:00:00"/>
    <n v="9215191057"/>
    <s v="charlespineda136@gmail.com"/>
    <s v="YES"/>
    <s v="ORIGINAL NBI CLEARANCE SUBMITTED"/>
    <d v="2025-06-25T00:00:00"/>
    <d v="2024-07-08T00:00:00"/>
    <m/>
    <m/>
    <s v="NEGATIVE"/>
    <m/>
    <m/>
    <s v="COMPLETE"/>
    <s v="FIT TO WORK"/>
    <s v="ENDORSED "/>
    <s v="PENDING RESULT"/>
    <d v="2024-06-21T00:00:00"/>
    <m/>
    <s v="CIBI"/>
    <s v="SS NUMBER SLIP"/>
    <m/>
    <n v="252272178"/>
    <s v="ID"/>
    <m/>
    <n v="72506899339"/>
    <s v="MDF"/>
    <m/>
    <n v="121344407517"/>
    <s v="ORUS"/>
    <s v="DONE ORUS REGISTRATION 06.28"/>
    <n v="6528087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70"/>
    <s v="RICARTE"/>
    <s v="MARY ANN"/>
    <s v="DELA CRUZ"/>
    <d v="1985-11-17T00:00:00"/>
    <n v="9396956401"/>
    <s v="maricarte9@gmail.com"/>
    <s v="YES"/>
    <s v="ORIGINAL NBI CLEARANCE SUBMITTED"/>
    <d v="2025-06-24T00:00:00"/>
    <d v="2024-07-05T00:00:00"/>
    <m/>
    <m/>
    <s v="NEGATIVE"/>
    <m/>
    <m/>
    <s v="COMPLETE"/>
    <s v="FIT TO WORK"/>
    <s v="ENDORSED "/>
    <s v="PENDING RESULT"/>
    <d v="2024-06-21T00:00:00"/>
    <m/>
    <s v="CIBI"/>
    <s v="ONLINE STATIC"/>
    <m/>
    <n v="413617789"/>
    <s v="ID"/>
    <m/>
    <n v="90251771978"/>
    <s v="MDF"/>
    <m/>
    <n v="121344822380"/>
    <s v="ORUS"/>
    <s v="FOR ORUS REGISTRATION 06.27"/>
    <n v="65281124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1"/>
    <s v="ACCOUNT ASSOCIATE"/>
    <s v="CLARK"/>
    <x v="23"/>
    <s v="COMCAST XM BILLING"/>
    <d v="2024-06-21T00:00:00"/>
    <n v="4267071"/>
    <s v="SAMBITO"/>
    <s v="PAULA"/>
    <s v="BUAN"/>
    <d v="2001-11-03T00:00:00"/>
    <n v="9684096197"/>
    <s v="paulasambito31@gmail.com"/>
    <s v="YES"/>
    <s v="ORIGINAL NBI CLEARANCE SUBMITTED"/>
    <d v="2025-05-17T00:00:00"/>
    <d v="2024-05-17T00:00:00"/>
    <m/>
    <m/>
    <s v="NEGATIVE"/>
    <m/>
    <m/>
    <s v="COMPLETE"/>
    <s v="FIT TO WORK"/>
    <s v="ENDORSED "/>
    <s v="PENDING RESULT"/>
    <d v="2024-06-21T00:00:00"/>
    <m/>
    <s v="CIBI"/>
    <s v="PERSONAL RECORD"/>
    <m/>
    <n v="3498066585"/>
    <s v="MDR"/>
    <m/>
    <n v="212502765393"/>
    <s v="MDF"/>
    <m/>
    <n v="121275480130"/>
    <s v="ID"/>
    <m/>
    <n v="7710989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72"/>
    <s v="SARMIENTO"/>
    <s v="MYLENE"/>
    <s v="CABILANGAN"/>
    <d v="2002-07-03T00:00:00"/>
    <n v="9857761057"/>
    <s v="sarmientomylene75@gmail.com"/>
    <s v="YES"/>
    <s v="ORIGINAL NBI CLEARANCE SUBMITTED"/>
    <d v="2025-05-17T00:00:00"/>
    <d v="2024-05-30T00:00:00"/>
    <m/>
    <m/>
    <s v="NEGATIVE"/>
    <m/>
    <m/>
    <s v="COMPLETE"/>
    <s v="FIT TO WORK"/>
    <s v="ENDORSED "/>
    <s v="PENDING RESULT"/>
    <d v="2024-06-21T00:00:00"/>
    <m/>
    <s v="CIBI"/>
    <s v="PERSONAL RECORD"/>
    <m/>
    <n v="251750963"/>
    <s v="ID"/>
    <m/>
    <n v="72543503569"/>
    <s v="MDF"/>
    <m/>
    <n v="121341338245"/>
    <s v="ORUS"/>
    <s v="FOR ORUS REGISTRATION 06.27"/>
    <n v="65294337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1"/>
    <d v="2024-07-19T00:00:00"/>
    <n v="101"/>
    <s v=""/>
    <s v="MARIA PLATON"/>
    <n v="1"/>
    <s v="June"/>
    <s v="CLARK -VXP0141"/>
    <x v="0"/>
    <s v="ACCOUNT ASSOCIATE"/>
    <s v="CLARK"/>
    <x v="23"/>
    <s v="COMCAST XM BILLING"/>
    <d v="2024-06-21T00:00:00"/>
    <n v="4267073"/>
    <s v="TOLENTINO"/>
    <s v="MARIA COLINE"/>
    <s v="MARBELLA"/>
    <d v="2002-03-07T00:00:00"/>
    <n v="9950586260"/>
    <s v="colinetolentino0017@gmail.com"/>
    <s v="YES"/>
    <s v="ORIGINAL NBI CLEARANCE SUBMITTED"/>
    <d v="2025-06-19T00:00:00"/>
    <d v="2024-06-26T00:00:00"/>
    <m/>
    <m/>
    <s v="NEGATIVE"/>
    <m/>
    <m/>
    <s v="COMPLETE"/>
    <s v="FIT TO WORK"/>
    <s v="ENDORSED "/>
    <s v="PENDING RESULT"/>
    <d v="2024-06-21T00:00:00"/>
    <m/>
    <s v="CIBI"/>
    <s v="SS NUMBER SLIP"/>
    <m/>
    <n v="252189151"/>
    <s v="ID"/>
    <m/>
    <n v="70262774773"/>
    <s v="MDF"/>
    <m/>
    <n v="121343717225"/>
    <s v="ORUS"/>
    <s v="FOR ORUS REGISTRATION 06.27"/>
    <n v="65280994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80"/>
    <s v="CALMONA"/>
    <s v="MARY GRACE"/>
    <s v="Pengson"/>
    <d v="2002-06-24T00:00:00"/>
    <n v="9217591050"/>
    <s v="marygracecalmona2002@gmail.com"/>
    <s v="YES"/>
    <s v="ORIGINAL NBI CLEARANCE SUBMITTED"/>
    <d v="2025-05-29T00:00:00"/>
    <d v="2024-05-29T00:00:00"/>
    <m/>
    <m/>
    <s v="NEGATIVE"/>
    <m/>
    <m/>
    <s v="COMPLETE"/>
    <s v="FIT TO WORK"/>
    <s v="ENDORSED "/>
    <s v="PENDING RESULT"/>
    <d v="2024-06-20T00:00:00"/>
    <m/>
    <s v="CIBI"/>
    <s v="SS NUMBER SLIP"/>
    <m/>
    <n v="251950572"/>
    <s v="ID"/>
    <m/>
    <n v="72504807852"/>
    <s v="MDF"/>
    <m/>
    <n v="121342543156"/>
    <s v="DIGITAL TIN ID"/>
    <m/>
    <n v="651981832"/>
    <s v="N/A"/>
    <s v="N/A"/>
    <s v="N/A"/>
    <s v="N/A"/>
    <s v="N/A"/>
    <s v="N/A"/>
    <m/>
    <m/>
    <m/>
    <s v="YES"/>
    <s v="N/A"/>
    <s v="N/A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0"/>
    <s v="June"/>
    <s v="CLARK - VXP0007"/>
    <x v="0"/>
    <s v="ACCOUNT ASSOCIATE"/>
    <s v="CLARK"/>
    <x v="24"/>
    <s v="COMCAST REPAIR VOICE"/>
    <d v="2024-06-20T00:00:00"/>
    <n v="4266981"/>
    <s v="SALITA"/>
    <s v="REJOICE"/>
    <s v="Lopez"/>
    <d v="2005-11-08T00:00:00"/>
    <n v="9614042474"/>
    <s v="salitarejoice.work@gmail.com"/>
    <s v="YES"/>
    <s v="ORIGINAL NBI CLEARANCE SUBMITTED"/>
    <d v="2025-06-05T00:00:00"/>
    <d v="2024-06-05T00:00:00"/>
    <m/>
    <m/>
    <s v="NEGATIVE"/>
    <m/>
    <m/>
    <s v="COMPLETE"/>
    <s v="FIT TO WORK"/>
    <s v="ENDORSED "/>
    <s v="PENDING RESULT"/>
    <d v="2024-06-20T00:00:00"/>
    <m/>
    <s v="CIBI"/>
    <s v="SS NUMBER SLIP"/>
    <m/>
    <n v="251530620"/>
    <s v="ID"/>
    <m/>
    <n v="72503242002"/>
    <s v="MDF"/>
    <m/>
    <n v="121340339408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m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82"/>
    <s v="YABUT"/>
    <s v="ANNE KATE"/>
    <s v="Rivera"/>
    <d v="2002-05-29T00:00:00"/>
    <n v="9656474265"/>
    <s v="yabut.anne.kate@gmail.com"/>
    <s v="YES"/>
    <s v="ORIGINAL NBI CLEARANCE SUBMITTED"/>
    <d v="2025-06-05T00:00:00"/>
    <d v="2024-06-13T00:00:00"/>
    <m/>
    <m/>
    <s v="NEGATIVE"/>
    <m/>
    <m/>
    <s v="COMPLETE"/>
    <s v="FIT TO WORK"/>
    <s v="ENDORSED "/>
    <s v="PENDING RESULT"/>
    <d v="2024-06-20T00:00:00"/>
    <m/>
    <s v="CIBI"/>
    <s v="SS NUMBER SLIP"/>
    <m/>
    <n v="252007204"/>
    <s v="MDR"/>
    <m/>
    <n v="72504404731"/>
    <s v="MDF"/>
    <m/>
    <n v="121342778263"/>
    <s v="DIGITAL TIN ID"/>
    <m/>
    <n v="650877695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Jul"/>
    <x v="16"/>
    <x v="22"/>
    <d v="2024-07-18T00:00:00"/>
    <n v="102"/>
    <s v=""/>
    <s v="MARIA PLATON"/>
    <n v="0"/>
    <s v="June"/>
    <s v="CLARK - VXP0007"/>
    <x v="1"/>
    <s v="ACCOUNT ASSOCIATE"/>
    <s v="CLARK"/>
    <x v="24"/>
    <s v="COMCAST REPAIR VOICE"/>
    <d v="2024-06-20T00:00:00"/>
    <n v="4266983"/>
    <s v="TIBE"/>
    <s v="CRISTINA ALYANA"/>
    <s v="Cunanan"/>
    <d v="2003-03-08T00:00:00"/>
    <n v="9508996715"/>
    <s v="tibealyana@gmail.com"/>
    <s v="YES"/>
    <s v="ORIGINAL NBI CLEARANCE SUBMITTED"/>
    <d v="2025-05-30T00:00:00"/>
    <d v="2024-05-30T00:00:00"/>
    <m/>
    <m/>
    <m/>
    <m/>
    <m/>
    <m/>
    <s v="DT - FINDINGS FOR FURTHER  FOR COMFIRMATION"/>
    <s v="ENDORSED "/>
    <s v="PENDING RESULT"/>
    <d v="2024-06-20T00:00:00"/>
    <m/>
    <s v="CIBI"/>
    <s v="E - FORM"/>
    <m/>
    <n v="3505764149"/>
    <s v="ID"/>
    <m/>
    <n v="70260788335"/>
    <s v="MDF"/>
    <m/>
    <n v="121283519034"/>
    <s v="ID"/>
    <m/>
    <n v="513019397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19T00:00:00"/>
    <m/>
    <n v="1"/>
    <n v="1"/>
    <n v="0"/>
    <n v="0"/>
    <n v="1"/>
    <n v="1"/>
    <n v="1"/>
    <n v="1"/>
    <n v="1"/>
    <n v="1"/>
    <n v="1"/>
    <n v="0"/>
    <n v="1"/>
    <n v="1"/>
    <n v="1"/>
    <n v="0"/>
    <m/>
    <n v="5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84"/>
    <s v="BATAC"/>
    <s v="GENALYN"/>
    <s v="Masa"/>
    <d v="1990-11-09T00:00:00"/>
    <n v="9602969585"/>
    <s v="nylanegbatac09@gmail.com"/>
    <s v="YES"/>
    <s v="ORIGINAL NBI CLEARANCE SUBMITTED"/>
    <d v="2025-02-14T00:00:00"/>
    <d v="2024-02-14T00:00:00"/>
    <m/>
    <m/>
    <s v="NEGATIVE"/>
    <m/>
    <m/>
    <s v="COMPLETE"/>
    <s v="FIT TO WORK"/>
    <s v="ENDORSED "/>
    <s v="PENDING RESULT"/>
    <d v="2024-06-20T00:00:00"/>
    <m/>
    <s v="CIBI"/>
    <s v="E - FORM"/>
    <m/>
    <n v="233779687"/>
    <s v="MDR"/>
    <m/>
    <n v="20262067549"/>
    <s v="MDF"/>
    <m/>
    <n v="121117227907"/>
    <s v="TIN VERIFICATION SLIP"/>
    <m/>
    <n v="432529653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85"/>
    <s v="LACSON"/>
    <s v="YUKI"/>
    <s v="Chua"/>
    <d v="2002-10-07T00:00:00"/>
    <n v="9057087906"/>
    <s v="ralphbalboa20@gmail.com"/>
    <s v="YES"/>
    <s v="ORIGINAL NBI CLEARANCE SUBMITTED"/>
    <d v="2025-06-18T00:00:00"/>
    <d v="2024-07-01T00:00:00"/>
    <m/>
    <m/>
    <s v="NEGATIVE"/>
    <m/>
    <m/>
    <s v="COMPLETE"/>
    <s v="FIT TO WORK"/>
    <s v="ENDORSED "/>
    <s v="PENDING RESULT"/>
    <d v="2024-06-20T00:00:00"/>
    <m/>
    <s v="CIBI"/>
    <s v="SS NUMBER SLIP"/>
    <m/>
    <n v="3498292508"/>
    <s v="ID"/>
    <m/>
    <n v="72502604229"/>
    <s v="MDF"/>
    <m/>
    <s v="1212-7598 -9437"/>
    <s v="ORUS"/>
    <m/>
    <n v="651260361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86"/>
    <s v="BALBOA"/>
    <s v="RALPH JERICK"/>
    <s v="Pabalan"/>
    <d v="1992-07-15T00:00:00"/>
    <n v="9292566745"/>
    <s v="ralphbalboa20@gmail.com"/>
    <s v="YES"/>
    <s v="ORIGINAL NBI CLEARANCE SUBMITTED"/>
    <d v="2025-05-06T00:00:00"/>
    <d v="2024-05-20T00:00:00"/>
    <m/>
    <m/>
    <s v="NEGATIVE"/>
    <m/>
    <m/>
    <s v="COMPLETE"/>
    <s v="FIT TO WORK"/>
    <s v="ENDORSED "/>
    <s v="PENDING RESULT"/>
    <d v="2024-06-20T00:00:00"/>
    <m/>
    <s v="CIBI"/>
    <s v="ONLINE STATIC"/>
    <m/>
    <n v="234603037"/>
    <s v="MDR"/>
    <m/>
    <n v="70508490788"/>
    <s v="HMDF CARD"/>
    <m/>
    <n v="121086269573"/>
    <s v="2316 FORM"/>
    <m/>
    <n v="295778314"/>
    <s v="N/A"/>
    <s v="N/A"/>
    <s v="N/A"/>
    <s v="N/A"/>
    <s v="N/A"/>
    <s v="N/A"/>
    <m/>
    <m/>
    <m/>
    <s v="N/A"/>
    <s v="YES"/>
    <s v="YES"/>
    <s v="YES"/>
    <s v="YES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87"/>
    <s v="DAYRIT"/>
    <s v="FRANCIZ TIMOTHY"/>
    <s v="Cortez"/>
    <d v="2006-05-21T00:00:00"/>
    <n v="9082580452"/>
    <s v="frncztmthy@gmail.com"/>
    <s v="YES"/>
    <s v="ORIGINAL NBI CLEARANCE SUBMITTED"/>
    <d v="2025-06-03T00:00:00"/>
    <d v="2024-06-03T00:00:00"/>
    <m/>
    <m/>
    <s v="NEGATIVE"/>
    <m/>
    <m/>
    <s v="COMPLETE"/>
    <s v="FIT TO WORK"/>
    <s v="ENDORSED "/>
    <s v="PENDING RESULT"/>
    <d v="2024-06-20T00:00:00"/>
    <m/>
    <s v="CIBI"/>
    <s v="PERSONAL RECORD"/>
    <m/>
    <n v="252034183"/>
    <s v="ID"/>
    <m/>
    <n v="72503056632"/>
    <s v="MDF"/>
    <m/>
    <n v="121342780405"/>
    <s v="ORUS"/>
    <s v="FOR ORUS REGISTRATION 06.27"/>
    <n v="652814368"/>
    <s v="N/A"/>
    <s v="N/A"/>
    <s v="N/A"/>
    <s v="N/A"/>
    <s v="N/A"/>
    <s v="N/A"/>
    <m/>
    <m/>
    <m/>
    <s v="YES"/>
    <s v="N/A"/>
    <s v="N/A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1"/>
    <s v="ACCOUNT ASSOCIATE"/>
    <s v="CLARK"/>
    <x v="24"/>
    <s v="COMCAST REPAIR VOICE"/>
    <d v="2024-06-20T00:00:00"/>
    <n v="4266988"/>
    <s v="ALARDE"/>
    <s v="ALEXANDER"/>
    <s v="Montero"/>
    <d v="2003-08-10T00:00:00"/>
    <n v="9498736404"/>
    <s v="alardexander10@gmail.com"/>
    <s v="YES"/>
    <s v="ORIGINAL NBI CLEARANCE SUBMITTED"/>
    <d v="2025-06-07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49294350"/>
    <s v="MDF"/>
    <m/>
    <n v="70262309388"/>
    <s v="MDF"/>
    <m/>
    <n v="121322288737"/>
    <s v="ORUS"/>
    <s v="DONE ORUS REGISTRATION"/>
    <n v="653274592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20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0"/>
    <s v="June"/>
    <s v="CLARK - VXP0007"/>
    <x v="1"/>
    <s v="ACCOUNT ASSOCIATE"/>
    <s v="CLARK"/>
    <x v="24"/>
    <s v="COMCAST REPAIR VOICE"/>
    <d v="2024-06-20T00:00:00"/>
    <n v="4266989"/>
    <s v="LANSANGAN"/>
    <s v="JOHN MICHAEL"/>
    <s v="Dasalla"/>
    <d v="2004-10-01T00:00:00"/>
    <n v="9982771080"/>
    <s v="Mickeybhabe0107@gmail.com"/>
    <s v="YES"/>
    <s v="ORIGINAL NBI CLEARANCE SUBMITTED"/>
    <d v="2025-06-06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51530659"/>
    <m/>
    <m/>
    <m/>
    <s v="MDF"/>
    <m/>
    <n v="121340334058"/>
    <m/>
    <s v="FOR ORUS REGISTRATION 08.28 - for resend "/>
    <m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EE. (P. 31, HIRING DATE) RE-PRINT P. 1&amp;3"/>
    <s v="YES"/>
    <d v="2024-07-19T00:00:00"/>
    <m/>
    <m/>
    <s v="DONE AUDIT"/>
    <s v="ENDORSED TO HRIS"/>
    <s v="WITH FINDINGS"/>
    <d v="2024-08-28T00:00:00"/>
    <m/>
    <n v="1"/>
    <n v="1"/>
    <n v="1"/>
    <n v="1"/>
    <n v="1"/>
    <n v="1"/>
    <n v="0"/>
    <n v="1"/>
    <n v="0"/>
    <n v="1"/>
    <n v="1"/>
    <n v="1"/>
    <n v="1"/>
    <n v="1"/>
    <n v="1"/>
    <n v="0"/>
    <m/>
    <n v="5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90"/>
    <s v="MAHINAY"/>
    <s v="URIELLA"/>
    <s v="De Borja"/>
    <d v="2005-10-22T00:00:00"/>
    <n v="9610612016"/>
    <s v="uriellamahinay@gmail.com"/>
    <s v="YES"/>
    <s v="ORIGINAL NBI CLEARANCE SUBMITTED"/>
    <d v="2025-06-18T00:00:00"/>
    <d v="2024-06-18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446853"/>
    <s v="ID"/>
    <m/>
    <n v="72542042665"/>
    <s v="MDF"/>
    <m/>
    <n v="121344055973"/>
    <s v="DIGITAL TIN ID"/>
    <s v="FOR ORUS REGISTRATION 06.28"/>
    <n v="652075797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91"/>
    <s v="GALSIM"/>
    <s v="ERNST GODWAYNE"/>
    <s v="Loresco"/>
    <d v="2001-09-11T00:00:00"/>
    <n v="9777316914"/>
    <s v="ernst.godwayne@gmail.com"/>
    <s v="YES"/>
    <s v="ORIGINAL NBI CLEARANCE SUBMITTED"/>
    <d v="2024-10-12T00:00:00"/>
    <d v="2023-10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45546484"/>
    <s v="MDR"/>
    <m/>
    <n v="50257338859"/>
    <s v="MDF"/>
    <m/>
    <n v="121249480455"/>
    <s v="1904 FORM"/>
    <m/>
    <n v="636128012"/>
    <s v="N/A"/>
    <s v="N/A"/>
    <s v="N/A"/>
    <s v="N/A"/>
    <s v="N/A"/>
    <s v="N/A"/>
    <m/>
    <m/>
    <m/>
    <s v="YES"/>
    <s v="YES"/>
    <s v="YES"/>
    <s v="N/A"/>
    <s v="N/A"/>
    <m/>
    <m/>
    <m/>
    <m/>
    <s v="YES"/>
    <s v="N/A"/>
    <s v="YES"/>
    <s v="YES"/>
    <s v="YES"/>
    <s v="YES"/>
    <s v="YES"/>
    <s v="YES"/>
    <s v="EE. (P.30 JO DATE FORMAT)"/>
    <s v="YES"/>
    <d v="2024-07-19T00:00:00"/>
    <m/>
    <m/>
    <s v="DONE AUDIT"/>
    <s v="ENDORSED TO HRIS"/>
    <s v="WITH FINDINGS"/>
    <s v="10.02.2024 - MS.BELLE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PAST DUE"/>
    <s v="Jul"/>
    <x v="16"/>
    <x v="22"/>
    <d v="2024-07-18T00:00:00"/>
    <n v="102"/>
    <s v=""/>
    <s v="MARIA PLATON"/>
    <n v="0"/>
    <s v="June"/>
    <s v="CLARK - VXP0007"/>
    <x v="1"/>
    <s v="ACCOUNT ASSOCIATE"/>
    <s v="CLARK"/>
    <x v="24"/>
    <s v="COMCAST REPAIR VOICE"/>
    <d v="2024-06-20T00:00:00"/>
    <n v="4266992"/>
    <s v="LINSAO"/>
    <s v="TRICIA KAREL"/>
    <s v="Amurao"/>
    <d v="2004-10-11T00:00:00"/>
    <n v="9666744225"/>
    <s v="linsaotriciakarel@gmail.com"/>
    <s v="NO"/>
    <s v="JUNE 20 APPOINTMENT - CIBI CLEARED"/>
    <m/>
    <m/>
    <m/>
    <m/>
    <s v="NEGATIVE"/>
    <m/>
    <m/>
    <s v="COMPLETE"/>
    <s v="FIT TO WORK"/>
    <s v="ENDORSED "/>
    <s v="PENDING RESULT"/>
    <d v="2024-06-20T00:00:00"/>
    <m/>
    <s v="CIBI"/>
    <s v="PERSONAL RECORD"/>
    <m/>
    <n v="252174153"/>
    <s v="ID"/>
    <m/>
    <n v="72509627135"/>
    <m/>
    <m/>
    <m/>
    <m/>
    <s v="FALL OUT"/>
    <m/>
    <s v="N/A"/>
    <s v="N/A"/>
    <s v="N/A"/>
    <s v="N/A"/>
    <s v="N/A"/>
    <s v="N/A"/>
    <m/>
    <m/>
    <m/>
    <s v="N/A"/>
    <s v="YES"/>
    <s v="N/A"/>
    <s v="N/A"/>
    <s v="N/A"/>
    <m/>
    <m/>
    <m/>
    <m/>
    <s v="YES"/>
    <s v="N/A"/>
    <s v="YES"/>
    <s v="YES"/>
    <s v="YES"/>
    <s v="YES"/>
    <s v="YES"/>
    <s v="YES"/>
    <m/>
    <s v="YES"/>
    <d v="2024-07-19T00:00:00"/>
    <m/>
    <m/>
    <s v="DONE AUDIT"/>
    <s v="ENDORSED TO HRIS"/>
    <m/>
    <m/>
    <m/>
    <n v="1"/>
    <n v="0"/>
    <n v="1"/>
    <n v="1"/>
    <n v="1"/>
    <n v="1"/>
    <n v="1"/>
    <n v="0"/>
    <n v="0"/>
    <n v="1"/>
    <n v="1"/>
    <n v="0"/>
    <n v="1"/>
    <n v="1"/>
    <n v="1"/>
    <n v="0"/>
    <m/>
    <n v="4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93"/>
    <s v="CASTRO"/>
    <s v="MARCHELLE"/>
    <s v="Yparraguirre"/>
    <d v="2001-11-15T00:00:00"/>
    <n v="9751772569"/>
    <s v="marchelleycastro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0T00:00:00"/>
    <m/>
    <s v="CIBI"/>
    <s v="R1A"/>
    <m/>
    <n v="3496247762"/>
    <s v="ID"/>
    <m/>
    <n v="70262941181"/>
    <s v="MDF"/>
    <m/>
    <n v="121344065986"/>
    <s v="DIGITAL TIN ID"/>
    <m/>
    <n v="652117469"/>
    <s v="N/A"/>
    <s v="N/A"/>
    <m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0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1"/>
    <s v="ACCOUNT ASSOCIATE"/>
    <s v="CLARK"/>
    <x v="24"/>
    <s v="COMCAST REPAIR VOICE"/>
    <d v="2024-06-20T00:00:00"/>
    <n v="4266994"/>
    <s v="ROSALES"/>
    <s v="ROWEE JUSTIN"/>
    <s v="Jose"/>
    <d v="2002-01-08T00:00:00"/>
    <n v="9667562675"/>
    <s v="roweejose08@gmail.com"/>
    <s v="YES"/>
    <s v="ORIGINAL NBI CLEARANCE SUBMITTED"/>
    <d v="2024-12-01T00:00:00"/>
    <d v="2023-12-11T00:00:00"/>
    <m/>
    <m/>
    <s v="NEGATIVE"/>
    <m/>
    <m/>
    <s v="COMPLETE"/>
    <s v="FIT TO WORK"/>
    <s v="ENDORSED "/>
    <s v="PENDING RESULT"/>
    <d v="2024-06-20T00:00:00"/>
    <m/>
    <s v="CIBI"/>
    <s v="SS NUMBER SLIP"/>
    <m/>
    <n v="3513329217"/>
    <s v="MDR"/>
    <m/>
    <n v="72528045929"/>
    <s v="MDF"/>
    <m/>
    <n v="121290996840"/>
    <s v="ORUS"/>
    <m/>
    <n v="641853089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1"/>
    <s v="ACCOUNT ASSOCIATE"/>
    <s v="CLARK"/>
    <x v="24"/>
    <s v="COMCAST REPAIR VOICE"/>
    <d v="2024-06-20T00:00:00"/>
    <n v="4266995"/>
    <s v="LUSUNG"/>
    <s v="CAMILLE"/>
    <s v="Salazar"/>
    <d v="2004-03-31T00:00:00"/>
    <n v="9488763417"/>
    <s v="camillesalazarlusung31@gmail.com"/>
    <s v="YES"/>
    <s v="ORIGINAL NBI CLEARANCE SUBMITTED"/>
    <d v="2025-06-18T00:00:00"/>
    <d v="2024-06-24T00:00:00"/>
    <m/>
    <m/>
    <s v="NEGATIVE"/>
    <m/>
    <m/>
    <s v="COMPLETE"/>
    <s v="FIT TO WORK"/>
    <s v="ENDORSED "/>
    <s v="PENDING RESULT"/>
    <d v="2024-06-20T00:00:00"/>
    <m/>
    <s v="CIBI"/>
    <s v="PERSONAL RECORD"/>
    <m/>
    <n v="246662891"/>
    <s v="ID"/>
    <m/>
    <n v="72531655592"/>
    <s v="MDF"/>
    <m/>
    <n v="121298752989"/>
    <s v="TIN VERIFICATION SLIP"/>
    <m/>
    <n v="609398554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96"/>
    <s v="NUQUI"/>
    <s v="ABIGAIL"/>
    <s v="Mayuga"/>
    <d v="2001-10-16T00:00:00"/>
    <n v="9619876012"/>
    <s v="nuqui.abigail.m@gmail.com"/>
    <s v="YES"/>
    <s v="ORIGINAL NBI CLEARANCE SUBMITTED"/>
    <d v="2025-06-19T00:00:00"/>
    <d v="2024-06-19T00:00:00"/>
    <m/>
    <m/>
    <s v="NEGATIVE"/>
    <m/>
    <m/>
    <s v="COMPLETE"/>
    <s v="FIT TO WORK"/>
    <s v="ENDORSED "/>
    <s v="PENDING RESULT"/>
    <d v="2024-06-20T00:00:00"/>
    <m/>
    <s v="CIBI"/>
    <s v="SS NUMBER SLIP"/>
    <m/>
    <n v="252187234"/>
    <s v="ID"/>
    <m/>
    <n v="70261767471"/>
    <s v="MDF"/>
    <m/>
    <n v="121343845993"/>
    <s v="TIN VERIFICATION SLIP"/>
    <m/>
    <n v="652122756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97"/>
    <s v="CAYANAN"/>
    <s v="JOHN MICHAEL"/>
    <s v="Cruz"/>
    <d v="2006-04-03T00:00:00"/>
    <s v="ACALI"/>
    <s v="johncayanan3@gmail.com"/>
    <s v="YES"/>
    <s v="ORIGINAL NBI CLEARANCE SUBMITTED"/>
    <d v="2025-06-19T00:00:00"/>
    <d v="2024-06-26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363392"/>
    <s v="ID"/>
    <m/>
    <n v="72528771603"/>
    <s v="MDF"/>
    <m/>
    <n v="121339384107"/>
    <s v="1904 FORM"/>
    <m/>
    <n v="652044197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6998"/>
    <s v="ESTACIO"/>
    <s v="MARY CHRIS"/>
    <s v="Lising"/>
    <d v="2003-12-26T00:00:00"/>
    <n v="9553623539"/>
    <s v="chris.estacio.mary@gmail.com"/>
    <s v="YES"/>
    <s v="ORIGINAL NBI CLEARANCE SUBMITTED"/>
    <d v="2025-06-25T00:00:00"/>
    <d v="2024-07-02T00:00:00"/>
    <m/>
    <m/>
    <s v="NEGATIVE"/>
    <m/>
    <m/>
    <s v="COMPLETE"/>
    <s v="FIT TO WORK"/>
    <s v="ENDORSED "/>
    <s v="PENDING RESULT"/>
    <d v="2024-06-20T00:00:00"/>
    <m/>
    <s v="CIBI"/>
    <s v="SS NUMBER SLIP"/>
    <m/>
    <n v="252206160"/>
    <s v="MDR"/>
    <m/>
    <n v="70262940355"/>
    <s v="MDF"/>
    <m/>
    <n v="121343989688"/>
    <s v="ORUS"/>
    <s v="FOR ORUS REGISTRATION 06.28"/>
    <n v="652938185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0"/>
    <s v="June"/>
    <s v="CLARK - VXP0007"/>
    <x v="0"/>
    <s v="ACCOUNT ASSOCIATE"/>
    <s v="CLARK"/>
    <x v="24"/>
    <s v="COMCAST REPAIR VOICE"/>
    <d v="2024-06-20T00:00:00"/>
    <n v="4266999"/>
    <s v="LAGURA"/>
    <s v="OCI"/>
    <s v="Demate"/>
    <d v="2005-10-25T00:00:00"/>
    <n v="9696305777"/>
    <s v="oci.demate.lg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6-20T00:00:00"/>
    <m/>
    <s v="CIBI"/>
    <s v="SS NUMBER SLIP"/>
    <m/>
    <n v="252185139"/>
    <s v="ID"/>
    <m/>
    <n v="70262940304"/>
    <s v="MDF"/>
    <m/>
    <n v="121343697689"/>
    <m/>
    <m/>
    <n v="652054614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7000"/>
    <s v="GARCIA"/>
    <s v="NIKKO"/>
    <s v="Carbonilla"/>
    <d v="2002-05-19T00:00:00"/>
    <n v="9463418974"/>
    <s v="nikkogarcia1929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0T00:00:00"/>
    <m/>
    <s v="CIBI"/>
    <s v="SS NUMBER SLIP"/>
    <m/>
    <n v="251659695"/>
    <s v="ID"/>
    <m/>
    <n v="70262938725"/>
    <s v="MDF"/>
    <m/>
    <n v="121340853505"/>
    <s v="1904 FORM"/>
    <m/>
    <n v="65202468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15, JO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7001"/>
    <s v="VIRAY"/>
    <s v="HARVEY JAVE"/>
    <s v="Caluya"/>
    <d v="2001-05-14T00:00:00"/>
    <n v="9857784253"/>
    <s v="harveyjaveviray@gmail.com"/>
    <s v="YES"/>
    <s v="ORIGINAL NBI CLEARANCE SUBMITTED"/>
    <d v="2025-06-05T00:00:00"/>
    <d v="2024-06-05T00:00:00"/>
    <m/>
    <m/>
    <s v="NEGATIVE"/>
    <m/>
    <m/>
    <s v="COMPLETE"/>
    <s v="FIT TO WORK"/>
    <s v="ENDORSED "/>
    <s v="PENDING RESULT"/>
    <d v="2024-06-20T00:00:00"/>
    <m/>
    <s v="CIBI"/>
    <s v="PERSONAL RECORD"/>
    <m/>
    <n v="3517180465"/>
    <s v="MDR"/>
    <m/>
    <n v="50258633412"/>
    <s v="MDF"/>
    <m/>
    <n v="121295152936"/>
    <s v="TIN VERIFICATION SLIP"/>
    <m/>
    <n v="742785866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07T00:00:00"/>
    <m/>
    <m/>
    <s v="DONE AUDIT"/>
    <s v="ENDORSED TO HRIS"/>
    <m/>
    <s v="10.02.20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7002"/>
    <s v="LAPINID"/>
    <s v="RICKSON"/>
    <s v="Arcelo"/>
    <d v="1999-12-08T00:00:00"/>
    <n v="9308847675"/>
    <s v="lalapinid@gmail.com"/>
    <s v="YES"/>
    <s v="ORIGINAL NBI CLEARANCE SUBMITTED"/>
    <d v="2025-06-03T00:00:00"/>
    <d v="2024-06-03T00:00:00"/>
    <m/>
    <m/>
    <s v="NEGATIVE"/>
    <m/>
    <m/>
    <s v="COMPLETE"/>
    <s v="FIT TO WORK"/>
    <s v="ENDORSED "/>
    <s v="PENDING RESULT"/>
    <d v="2024-06-20T00:00:00"/>
    <m/>
    <s v="CIBI"/>
    <s v="PERSONAL RECORD"/>
    <m/>
    <n v="645328480"/>
    <s v="ID"/>
    <m/>
    <n v="132523380099"/>
    <s v="MDF"/>
    <m/>
    <n v="121314472168"/>
    <s v="ORUS"/>
    <s v="DONE ORUS REGISTRATION"/>
    <n v="652800936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EE.(P.11 NO CANDIDATE'S NAME; P.16, NO CANDIDATES NAME AND ADDRESS"/>
    <s v="YES"/>
    <m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7003"/>
    <s v="PAMINTUAN"/>
    <s v="KATHLEEN"/>
    <s v="Pare"/>
    <d v="2002-10-04T00:00:00"/>
    <n v="9763754568"/>
    <s v="pmntnkthln444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0T00:00:00"/>
    <m/>
    <s v="CIBI"/>
    <s v="PERSONAL RECORD"/>
    <m/>
    <n v="251983853"/>
    <s v="ID"/>
    <m/>
    <n v="72503019982"/>
    <s v="MDF"/>
    <m/>
    <n v="121342608619"/>
    <s v="ORUS"/>
    <s v="DONE ORUS REGISTRATION"/>
    <n v="653300476"/>
    <s v="N/A"/>
    <s v="N/A"/>
    <s v="N/A"/>
    <s v="N/A"/>
    <s v="N/A"/>
    <s v="N/A"/>
    <m/>
    <m/>
    <m/>
    <s v="N/A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6"/>
    <x v="22"/>
    <d v="2024-07-18T00:00:00"/>
    <n v="102"/>
    <s v=""/>
    <s v="MARIA PLATON"/>
    <n v="1"/>
    <s v="June"/>
    <s v="CLARK - VXP0007"/>
    <x v="0"/>
    <s v="ACCOUNT ASSOCIATE"/>
    <s v="CLARK"/>
    <x v="24"/>
    <s v="COMCAST REPAIR VOICE"/>
    <d v="2024-06-20T00:00:00"/>
    <n v="4267004"/>
    <s v="DOTOR"/>
    <s v="ROWENA"/>
    <s v="Layda"/>
    <d v="1978-09-28T00:00:00"/>
    <n v="9615835365"/>
    <s v="rowiekzk2011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0T00:00:00"/>
    <m/>
    <s v="CIBI"/>
    <s v="E - FORM"/>
    <m/>
    <n v="226845706"/>
    <s v="MDR"/>
    <m/>
    <n v="70262944067"/>
    <s v="MDF"/>
    <m/>
    <n v="121137224354"/>
    <s v="ID"/>
    <m/>
    <n v="483560473"/>
    <s v="N/A"/>
    <s v="N/A"/>
    <s v="N/A"/>
    <s v="N/A"/>
    <s v="N/A"/>
    <s v="N/A"/>
    <m/>
    <m/>
    <m/>
    <s v="YES"/>
    <s v="N/A"/>
    <s v="YES"/>
    <s v="N/A"/>
    <s v="N/A"/>
    <m/>
    <m/>
    <m/>
    <m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65"/>
    <s v="ABDUL RAUF"/>
    <s v="NADJERAH"/>
    <s v="DIMA-AMPAO"/>
    <d v="1987-09-11T00:00:00"/>
    <n v="9060162521"/>
    <s v="lujaensha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8T00:00:00"/>
    <m/>
    <s v="CIBI"/>
    <s v="PERSONAL RECORD"/>
    <m/>
    <n v="251804466"/>
    <s v="MDR"/>
    <m/>
    <n v="70262886792"/>
    <s v="MDF"/>
    <m/>
    <n v="121341708808"/>
    <s v="DIGITAL TIN ID"/>
    <m/>
    <n v="65094720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 (PG 15. NO SIGNATURE)"/>
    <s v="YES"/>
    <d v="2024-07-19T00:00:00"/>
    <m/>
    <s v="08.27.2024"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66"/>
    <s v="BON"/>
    <s v="RANIER"/>
    <s v="DAVID"/>
    <d v="2004-10-31T00:00:00"/>
    <n v="9692000661"/>
    <s v="Ranierbon206@gmail.com"/>
    <s v="YES"/>
    <s v="ORIGINAL NBI CLEARANCE SUBMITTED"/>
    <d v="2025-07-09T00:00:00"/>
    <d v="2024-07-09T00:00:00"/>
    <m/>
    <m/>
    <s v="NEGATIVE"/>
    <m/>
    <m/>
    <s v="COMPLETE"/>
    <s v="FIT TO WORK"/>
    <s v="ENDORSED "/>
    <s v="PENDING RESULT"/>
    <d v="2024-06-28T00:00:00"/>
    <m/>
    <s v="CIBI"/>
    <s v="PERSONAL RECORD"/>
    <m/>
    <n v="252299203"/>
    <s v="MDR"/>
    <m/>
    <n v="70262941319"/>
    <s v="MDF"/>
    <m/>
    <n v="121344848322"/>
    <s v="1904 FORM"/>
    <m/>
    <n v="6527530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67"/>
    <s v="BUSA"/>
    <s v="NENITA"/>
    <s v="LAVADO"/>
    <d v="1972-09-04T00:00:00"/>
    <n v="9338189687"/>
    <s v="nenitabusa49@gmail.com"/>
    <s v="YES"/>
    <s v="ORIGINAL NBI CLEARANCE SUBMITTED"/>
    <d v="2025-06-26T00:00:00"/>
    <d v="2024-07-08T00:00:00"/>
    <m/>
    <m/>
    <s v="NEGATIVE"/>
    <m/>
    <m/>
    <s v="COMPLETE"/>
    <s v="FIT TO WORK"/>
    <s v="ENDORSED "/>
    <s v="PENDING RESULT"/>
    <d v="2024-06-28T00:00:00"/>
    <m/>
    <s v="CIBI"/>
    <s v="E - FORM"/>
    <m/>
    <n v="3344747547"/>
    <s v="ID"/>
    <m/>
    <n v="190509969640"/>
    <s v="MDF"/>
    <m/>
    <n v="121059788322"/>
    <s v="1905 FORM"/>
    <m/>
    <n v="9062656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68"/>
    <s v="LAXA"/>
    <s v="RENNEGEN"/>
    <s v="LLAVORE"/>
    <d v="1999-08-04T00:00:00"/>
    <n v="9293879858"/>
    <s v="cabalitasangellahm@gmail.com"/>
    <s v="YES"/>
    <s v="ORIGINAL NBI CLEARANCE SUBMITTED"/>
    <d v="2025-07-04T00:00:00"/>
    <d v="2024-07-04T00:00:00"/>
    <m/>
    <m/>
    <s v="NEGATIVE"/>
    <m/>
    <m/>
    <s v="COMPLETE"/>
    <s v="FIT TO WORK"/>
    <s v="ENDORSED "/>
    <s v="PENDING RESULT"/>
    <d v="2024-06-28T00:00:00"/>
    <m/>
    <s v="CIBI"/>
    <s v="SS NUMBER SLIP"/>
    <s v="NEED TO UPDATE LAST NAME TO MARRIED"/>
    <n v="239929075"/>
    <s v="MDR"/>
    <m/>
    <n v="70257742642"/>
    <s v="MDF"/>
    <s v="NEED TO UPDATE LAST NAME"/>
    <n v="121166372479"/>
    <s v="ID"/>
    <s v="NEED TO UPDATE LAST NAME"/>
    <n v="326996783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69"/>
    <s v="CAPITULO"/>
    <s v="WILLIAM"/>
    <s v="DEL ROSARIO"/>
    <d v="1975-05-02T00:00:00"/>
    <n v="9123622031"/>
    <s v="williamcapitulo09@gmail.com"/>
    <s v="YES"/>
    <s v="ORIGINAL NBI CLEARANCE SUBMITTED"/>
    <d v="2024-11-20T00:00:00"/>
    <d v="2023-11-20T00:00:00"/>
    <m/>
    <m/>
    <s v="NEGATIVE"/>
    <m/>
    <m/>
    <s v="COMPLETE"/>
    <s v="FIT TO WORK"/>
    <s v="ENDORSED "/>
    <s v="PENDING RESULT"/>
    <d v="2024-06-28T00:00:00"/>
    <m/>
    <s v="CIBI"/>
    <s v="ONLINE STATIC"/>
    <m/>
    <n v="3319041388"/>
    <s v="MDR"/>
    <m/>
    <n v="190886651531"/>
    <s v="MDF"/>
    <m/>
    <n v="121087996702"/>
    <s v="TIN ID"/>
    <m/>
    <n v="165863134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0"/>
    <s v="DANTING"/>
    <s v="MA. CRISTINA JANINE"/>
    <s v="MANLAPAZ"/>
    <d v="2000-05-31T00:00:00"/>
    <n v="9974519771"/>
    <s v="macristinajanine@icloud.com"/>
    <s v="YES"/>
    <s v="ORIGINAL NBI CLEARANCE SUBMITTED"/>
    <d v="2025-06-27T00:00:00"/>
    <d v="2024-07-04T00:00:00"/>
    <m/>
    <m/>
    <s v="NEGATIVE"/>
    <m/>
    <m/>
    <s v="COMPLETE"/>
    <s v="FIT TO WORK"/>
    <s v="ENDORSED "/>
    <s v="PENDING RESULT"/>
    <d v="2024-06-28T00:00:00"/>
    <m/>
    <s v="CIBI"/>
    <s v="ONLINE STATIC"/>
    <m/>
    <n v="247020199"/>
    <s v="ID"/>
    <m/>
    <n v="70262258104"/>
    <s v="MDF"/>
    <m/>
    <n v="121320916918"/>
    <s v="TIN ID"/>
    <m/>
    <n v="62536968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1"/>
    <s v="DELA CRUZ"/>
    <s v="DARWIN"/>
    <s v="ALVAREZ"/>
    <d v="2002-01-19T00:00:00"/>
    <n v="9168261612"/>
    <s v="darwindelacruz019@gmail.com"/>
    <s v="YES"/>
    <s v="ORIGINAL NBI CLEARANCE SUBMITTED"/>
    <d v="2025-06-27T00:00:00"/>
    <d v="2024-07-04T00:00:00"/>
    <m/>
    <m/>
    <s v="NEGATIVE"/>
    <m/>
    <m/>
    <s v="COMPLETE"/>
    <s v="FIT TO WORK"/>
    <s v="ENDORSED "/>
    <s v="PENDING RESULT"/>
    <d v="2024-06-28T00:00:00"/>
    <m/>
    <s v="CIBI"/>
    <s v="SS NUMBER SLIP"/>
    <m/>
    <n v="251863070"/>
    <s v="ID"/>
    <m/>
    <n v="70262952744"/>
    <s v="MDF"/>
    <m/>
    <n v="121341819101"/>
    <s v="1904 FORM"/>
    <m/>
    <n v="65300468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2"/>
    <s v="DIAZ"/>
    <s v="LESLIE ANNE"/>
    <s v="FERNANDEZ"/>
    <d v="1997-09-16T00:00:00"/>
    <n v="9157107594"/>
    <s v="yeahitsley@gmail.com"/>
    <s v="YES"/>
    <s v="ORIGINAL NBI CLEARANCE SUBMITTED"/>
    <d v="2025-01-22T00:00:00"/>
    <d v="2024-01-24T00:00:00"/>
    <m/>
    <m/>
    <s v="NEGATIVE"/>
    <m/>
    <m/>
    <s v="COMPLETE"/>
    <s v="FIT TO WORK"/>
    <s v="ENDORSED "/>
    <s v="PENDING RESULT"/>
    <d v="2024-06-28T00:00:00"/>
    <m/>
    <s v="CIBI"/>
    <s v="PERSONAL RECORD"/>
    <m/>
    <n v="245890703"/>
    <s v="ID"/>
    <m/>
    <n v="70259902698"/>
    <s v="MDF"/>
    <m/>
    <n v="121253311280"/>
    <s v="1902 FORM"/>
    <m/>
    <n v="7529912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3"/>
    <s v="ELCANO"/>
    <s v="MARK FERDINAND"/>
    <s v="ROSALES"/>
    <d v="2000-09-11T00:00:00"/>
    <n v="9095368990"/>
    <s v="markelcano03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PERSONAL RECORD"/>
    <m/>
    <n v="252112283"/>
    <s v="ID"/>
    <m/>
    <n v="50259727070"/>
    <s v="MDF"/>
    <m/>
    <n v="121232103596"/>
    <s v="DIGITAL ID"/>
    <m/>
    <n v="65208168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4"/>
    <s v="FAJARDO"/>
    <s v="JAREN"/>
    <s v="PAULE"/>
    <d v="2000-04-14T00:00:00"/>
    <n v="9458100238"/>
    <s v="jarenfajardo.jf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8T00:00:00"/>
    <m/>
    <s v="CIBI"/>
    <s v="PERSONAL RECORD"/>
    <m/>
    <n v="250954867"/>
    <s v="MDR"/>
    <m/>
    <n v="72531028261"/>
    <s v="MDF"/>
    <m/>
    <n v="121337092931"/>
    <s v="DIGITAL ID"/>
    <m/>
    <n v="64560123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5"/>
    <s v="FRONTERA"/>
    <s v="JAN MARK"/>
    <s v="DEMAFILES"/>
    <d v="1986-10-18T00:00:00"/>
    <n v="9478752187"/>
    <s v="janmarkfrontera@yahoo.com"/>
    <s v="YES"/>
    <s v="ORIGINAL NBI CLEARANCE SUBMITTED"/>
    <d v="2025-07-11T00:00:00"/>
    <d v="2024-07-26T00:00:00"/>
    <m/>
    <m/>
    <s v="NEGATIVE"/>
    <m/>
    <m/>
    <s v="COMPLETE"/>
    <s v="FIT TO WORK"/>
    <s v="ENDORSED "/>
    <s v="PENDING RESULT"/>
    <d v="2024-06-28T00:00:00"/>
    <m/>
    <s v="CIBI"/>
    <s v="ONLINE STATIC"/>
    <m/>
    <n v="723643090"/>
    <s v="MDR"/>
    <m/>
    <n v="110503459191"/>
    <s v="MDF"/>
    <m/>
    <n v="158001195580"/>
    <s v="ORUS"/>
    <m/>
    <n v="30707336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6"/>
    <s v="GABAT"/>
    <s v="FELANIE"/>
    <s v="BUNGIHAN"/>
    <d v="1988-08-31T00:00:00"/>
    <n v="9164815544"/>
    <s v="honofrelhance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ONLINE STATIC"/>
    <m/>
    <n v="251298713"/>
    <s v="MDR"/>
    <m/>
    <n v="62007015424"/>
    <s v="MDF"/>
    <m/>
    <n v="121157893212"/>
    <s v="ORUS"/>
    <m/>
    <n v="281837051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NO NAME IN DT FORM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7"/>
    <s v="GICANA"/>
    <s v="KIMBERLY"/>
    <s v="PARUNGAO"/>
    <d v="1988-11-17T00:00:00"/>
    <n v="9674890631"/>
    <s v="kdparungao11788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8T00:00:00"/>
    <m/>
    <s v="CIBI"/>
    <s v="E - FORM"/>
    <m/>
    <n v="234236954"/>
    <s v="MDR"/>
    <m/>
    <n v="20267601381"/>
    <s v="MDF"/>
    <m/>
    <n v="121074162201"/>
    <s v="1904 FORM"/>
    <s v="FOR ORUS REGISTRATION 07.01"/>
    <n v="655458085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8"/>
    <s v="GRANFIL"/>
    <s v="JAYLORD KYLLE"/>
    <s v="SICAT"/>
    <d v="2006-06-14T00:00:00"/>
    <n v="9537025869"/>
    <s v="lord.kyllegranfil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61296"/>
    <s v="ID"/>
    <m/>
    <n v="72521137593"/>
    <s v="MDF"/>
    <m/>
    <n v="121344998757"/>
    <s v="TIN ID"/>
    <m/>
    <n v="6529061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79"/>
    <s v="HURADO"/>
    <s v="RITCHELLE"/>
    <s v="BASLOT"/>
    <d v="1999-05-01T00:00:00"/>
    <n v="9944618649"/>
    <s v="ellehurado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6-28T00:00:00"/>
    <m/>
    <s v="CIBI"/>
    <s v="SS NUMBER SLIP"/>
    <m/>
    <n v="951672121"/>
    <s v="ID"/>
    <m/>
    <n v="182517458563"/>
    <s v="MDF"/>
    <m/>
    <n v="121345025776"/>
    <s v="TIN VERIFICATION SLIP"/>
    <m/>
    <n v="65460696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0"/>
    <s v="LINSAO"/>
    <s v="SEAN"/>
    <s v="AGANA"/>
    <d v="2004-09-27T00:00:00"/>
    <n v="9685851760"/>
    <s v="seanlinsao428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6-28T00:00:00"/>
    <m/>
    <s v="CIBI"/>
    <s v="SS NUMBER SLIP"/>
    <m/>
    <n v="252269437"/>
    <s v="ID"/>
    <m/>
    <n v="70262953317"/>
    <s v="MDF"/>
    <m/>
    <n v="121344547964"/>
    <s v="1904 FORM"/>
    <m/>
    <n v="65403202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1"/>
    <s v="LOBO"/>
    <s v="WYETH"/>
    <s v="-"/>
    <d v="2004-10-09T00:00:00"/>
    <n v="9158844821"/>
    <s v="wyethlobo89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E - FORM"/>
    <m/>
    <n v="252225921"/>
    <s v="ID"/>
    <m/>
    <n v="70262993882"/>
    <s v="MDF"/>
    <m/>
    <n v="121345921024"/>
    <s v="TIN ID"/>
    <m/>
    <n v="620679614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2"/>
    <s v="LUMBA"/>
    <s v="CRISTINE KYLE"/>
    <s v="ESCOTO"/>
    <d v="2002-12-02T00:00:00"/>
    <n v="9774234549"/>
    <s v="lumbacristinekyle@gmail.com"/>
    <s v="YES"/>
    <s v="ORIGINAL NBI CLEARANCE SUBMITTED"/>
    <d v="2025-06-25T00:00:00"/>
    <d v="2024-06-25T00:00:00"/>
    <m/>
    <m/>
    <s v="NEGATIVE"/>
    <m/>
    <m/>
    <s v="COMPLETE"/>
    <s v="FIT TO WORK"/>
    <s v="ENDORSED "/>
    <s v="PENDING RESULT"/>
    <d v="2024-06-28T00:00:00"/>
    <m/>
    <s v="CIBI"/>
    <s v="PERSONAL RECORD"/>
    <m/>
    <n v="252268056"/>
    <s v="ID"/>
    <m/>
    <n v="70262946256"/>
    <s v="MDF"/>
    <m/>
    <n v="121344476572"/>
    <s v="ID"/>
    <m/>
    <n v="6059430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3"/>
    <s v="MARIANO"/>
    <s v="SOPHIA BIANCA"/>
    <s v="BUENAVENTURA"/>
    <d v="2000-09-18T00:00:00"/>
    <n v="9693105832"/>
    <s v="sophiabiancamariano@gmail.com"/>
    <s v="YES"/>
    <s v="ORIGINAL NBI CLEARANCE SUBMITTED"/>
    <d v="2025-07-01T00:00:00"/>
    <d v="2024-07-17T00:00:00"/>
    <m/>
    <m/>
    <s v="NEGATIVE"/>
    <m/>
    <m/>
    <s v="COMPLETE"/>
    <s v="FIT TO WORK"/>
    <s v="ENDORSED "/>
    <s v="PENDING RESULT"/>
    <d v="2024-06-28T00:00:00"/>
    <m/>
    <s v="CIBI"/>
    <s v="E - FORM"/>
    <m/>
    <n v="3482053805"/>
    <s v="MDR"/>
    <m/>
    <n v="212500579118"/>
    <s v="MDF"/>
    <m/>
    <n v="121243879337"/>
    <s v="TIN VERIFICATION SLIP"/>
    <m/>
    <n v="355618188"/>
    <s v="N/A"/>
    <s v="N/A"/>
    <s v="N/A"/>
    <s v="N/A"/>
    <s v="N/A"/>
    <s v="N/A"/>
    <m/>
    <m/>
    <m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s v="EE. (P.15, HRID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4"/>
    <s v="MATIAS"/>
    <s v="ABIGAEL"/>
    <s v="BAUTISTA"/>
    <d v="2005-04-25T00:00:00"/>
    <n v="9677848336"/>
    <s v="matiasabigael25@gmail.cm"/>
    <s v="YES"/>
    <s v="ORIGINAL NBI CLEARANCE SUBMITTED"/>
    <d v="2025-07-12T00:00:00"/>
    <d v="2024-07-12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47388"/>
    <s v="ID"/>
    <m/>
    <n v="70262954615"/>
    <s v="MDF"/>
    <m/>
    <n v="121344879874"/>
    <s v="DIGITAL TIN ID"/>
    <m/>
    <n v="654438225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5"/>
    <s v="MENDOZA"/>
    <s v="GODWYN"/>
    <s v="-"/>
    <d v="2002-11-24T00:00:00"/>
    <n v="9616410644"/>
    <s v="mendozagodwyn@gmail.com"/>
    <s v="YES"/>
    <s v="ORIGINAL NBI CLEARANCE SUBMITTED"/>
    <d v="2025-06-25T00:00:00"/>
    <d v="2024-07-09T00:00:00"/>
    <m/>
    <m/>
    <s v="NEGATIVE"/>
    <m/>
    <m/>
    <s v="COMPLETE"/>
    <s v="FIT TO WORK"/>
    <s v="ENDORSED "/>
    <s v="PENDING RESULT"/>
    <d v="2024-06-28T00:00:00"/>
    <m/>
    <s v="CIBI"/>
    <s v="PERSONAL RECORD"/>
    <m/>
    <n v="3500568667"/>
    <s v="ID"/>
    <m/>
    <n v="70262957509"/>
    <s v="MDF"/>
    <m/>
    <n v="121344552837"/>
    <s v="TIN ID"/>
    <m/>
    <n v="3850340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6"/>
    <s v="PALACIO"/>
    <s v="HAZEL"/>
    <s v="-"/>
    <d v="2003-01-06T00:00:00"/>
    <n v="9488288651"/>
    <s v="hazelpalacio16@gmail.com"/>
    <s v="YES"/>
    <s v="ORIGINAL NBI CLEARANCE SUBMITTED"/>
    <d v="2025-07-08T00:00:00"/>
    <d v="2024-07-08T00:00:00"/>
    <m/>
    <m/>
    <s v="NEGATIVE"/>
    <m/>
    <m/>
    <s v="COMPLETE"/>
    <s v="FIT TO WORK"/>
    <s v="ENDORSED "/>
    <s v="PENDING RESULT"/>
    <d v="2024-06-28T00:00:00"/>
    <m/>
    <s v="CIBI"/>
    <s v="PERSONAL RECORD"/>
    <m/>
    <n v="3510854837"/>
    <s v="MDR"/>
    <m/>
    <n v="70261291175"/>
    <s v="MDF"/>
    <m/>
    <n v="121284247131"/>
    <s v="2316 FORM"/>
    <m/>
    <n v="64666156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 (PG 15. NO SIGNATUR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7"/>
    <s v="PINTES"/>
    <s v="RYAN PHILIP"/>
    <s v="-"/>
    <d v="1998-09-12T00:00:00"/>
    <n v="9569481370"/>
    <s v="ryanpintes69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6-28T00:00:00"/>
    <m/>
    <s v="CIBI"/>
    <s v="SS NUMBER SLIP"/>
    <m/>
    <n v="252346541"/>
    <s v="ID"/>
    <m/>
    <n v="70262958475"/>
    <s v="MDF"/>
    <m/>
    <n v="121344916428"/>
    <s v="ORUS"/>
    <m/>
    <n v="60790817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EE. (P. 2 NO SIGNATURE"/>
    <s v="YES"/>
    <d v="2024-07-19T00:00:00"/>
    <m/>
    <s v="08.27.2024"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8"/>
    <s v="SERRANO"/>
    <s v="CHRISTIAN JERROME"/>
    <s v="DIAZ"/>
    <d v="2001-07-21T00:00:00"/>
    <n v="9816788997"/>
    <s v="romeshiny@gmail.com"/>
    <s v="YES"/>
    <s v="ORIGINAL NBI CLEARANCE SUBMITTED"/>
    <d v="2025-06-24T00:00:00"/>
    <d v="2024-07-04T00:00:00"/>
    <m/>
    <m/>
    <s v="NEGATIVE"/>
    <m/>
    <m/>
    <s v="COMPLETE"/>
    <s v="FIT TO WORK"/>
    <s v="ENDORSED "/>
    <s v="PENDING RESULT"/>
    <d v="2024-06-28T00:00:00"/>
    <m/>
    <s v="CIBI"/>
    <s v="ONLINE STATIC"/>
    <m/>
    <n v="349911325"/>
    <s v="ID"/>
    <m/>
    <n v="30513979211"/>
    <s v="MDF"/>
    <m/>
    <n v="121301846796"/>
    <s v="1905 FORM"/>
    <m/>
    <n v="3861286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7"/>
    <x v="23"/>
    <d v="2024-07-26T00:00:00"/>
    <n v="94"/>
    <s v=""/>
    <s v="MARIA PLATON"/>
    <n v="1"/>
    <s v="June"/>
    <s v="CLARK - VXP0007"/>
    <x v="0"/>
    <s v="ACCOUNT ASSOCIATE"/>
    <s v="CLARK"/>
    <x v="25"/>
    <s v="COMCAST REPAIR VOICE"/>
    <d v="2024-06-28T00:00:00"/>
    <n v="4267289"/>
    <s v="YUNUN"/>
    <s v="JOHN ROMMEL"/>
    <s v="GONZALES"/>
    <d v="2002-01-22T00:00:00"/>
    <n v="9560431974"/>
    <s v="jrommel.yunun@gmail.com"/>
    <s v="YES"/>
    <s v="ORIGINAL NBI CLEARANCE SUBMITTED"/>
    <m/>
    <m/>
    <m/>
    <m/>
    <s v="NEGATIVE"/>
    <m/>
    <m/>
    <s v="COMPLETE"/>
    <s v="FIT TO WORK"/>
    <s v="ENDORSED "/>
    <s v="PENDING RESULT"/>
    <d v="2024-06-28T00:00:00"/>
    <m/>
    <s v="CIBI"/>
    <s v="E - FORM"/>
    <m/>
    <n v="252341261"/>
    <s v="MDR"/>
    <m/>
    <n v="72504778224"/>
    <s v="MDF"/>
    <m/>
    <n v="121344834191"/>
    <s v="1904 FORM"/>
    <m/>
    <n v="65267581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0"/>
    <s v="July"/>
    <s v="CLARK - VXP0007"/>
    <x v="1"/>
    <s v="ACCOUNT ASSOCIATE"/>
    <s v="CLARK"/>
    <x v="26"/>
    <s v="COMCAST REPAIR VOICE"/>
    <d v="2024-07-04T00:00:00"/>
    <n v="4267442"/>
    <s v="AVILA"/>
    <s v="CHRISTIAN JAMES"/>
    <s v="PRESNILLA"/>
    <d v="2004-04-14T00:00:00"/>
    <n v="9474844311"/>
    <s v="cjavila23-1281@cca.edu.ph"/>
    <s v="YES"/>
    <s v="ORIGINAL NBI CLEARANCE SUBMITTED"/>
    <d v="2025-07-10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44653"/>
    <s v="ID"/>
    <m/>
    <n v="70262998795"/>
    <s v="MDF"/>
    <m/>
    <n v="121345370988"/>
    <m/>
    <s v="FOR ORUS REGISTRATION 09.24 - for resend "/>
    <m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s v="TRANSMITTED 10.28.2024 - JILL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43"/>
    <s v="BALATBAT JR"/>
    <s v="ROLANDO"/>
    <s v="CRUZ"/>
    <d v="1996-07-02T00:00:00"/>
    <n v="9763865809"/>
    <s v="ruru.balatbat@gmail.com"/>
    <s v="YES"/>
    <s v="ORIGINAL NBI CLEARANCE SUBMITTED"/>
    <d v="2025-07-04T00:00:00"/>
    <d v="2024-07-18T00:00:00"/>
    <s v="YES"/>
    <d v="2024-07-04T00:00:00"/>
    <s v="NEGATIVE"/>
    <m/>
    <m/>
    <s v="COMPLETE"/>
    <s v="FIT TO WORK"/>
    <s v="ENDORSED "/>
    <s v="PENDING RESULT"/>
    <d v="2024-07-04T00:00:00"/>
    <m/>
    <s v="CIBI"/>
    <s v="ONLINE STATIC"/>
    <m/>
    <n v="248658502"/>
    <s v="ID"/>
    <m/>
    <n v="70260348742"/>
    <s v="ID"/>
    <m/>
    <n v="121317004575"/>
    <s v="ID"/>
    <m/>
    <n v="65431920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44"/>
    <s v="BAROMEDA"/>
    <s v="JIAN MAE"/>
    <s v="ROSARIO"/>
    <d v="2000-06-25T00:00:00"/>
    <n v="9467675728"/>
    <s v="baromedajianmaer@gmail.com"/>
    <s v="YES"/>
    <s v="ORIGINAL NBI CLEARANCE SUBMITTED"/>
    <d v="2025-07-08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49106561"/>
    <s v="MDR"/>
    <m/>
    <n v="70261449518"/>
    <s v="MDF"/>
    <m/>
    <n v="121320970629"/>
    <s v="TIN VERIFICATION"/>
    <m/>
    <n v="63744193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45"/>
    <s v="BERNARDO"/>
    <s v="VICTORINO"/>
    <s v="CUSTODIO"/>
    <d v="1972-12-23T00:00:00"/>
    <n v="9512451901"/>
    <s v="shinebernardo6@gmail.com"/>
    <s v="YES"/>
    <s v="ORIGINAL NBI CLEARANCE SUBMITTED"/>
    <d v="2025-06-26T00:00:00"/>
    <d v="2024-07-11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50635856"/>
    <s v="MDR"/>
    <m/>
    <n v="70262976333"/>
    <s v="MDF"/>
    <m/>
    <n v="121346039817"/>
    <s v="1904 FORM"/>
    <m/>
    <n v="64662823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46"/>
    <s v="BESA"/>
    <s v="FRANCESCA BLUEN"/>
    <s v="JIMENEZ"/>
    <d v="1999-11-24T00:00:00"/>
    <n v="9653078824"/>
    <s v="francesbesa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7-04T00:00:00"/>
    <m/>
    <s v="CIBI"/>
    <s v="SS NUMBER SLIP"/>
    <m/>
    <n v="3497498390"/>
    <s v="ID"/>
    <m/>
    <n v="72509536989"/>
    <s v="MDF"/>
    <m/>
    <n v="121275091825"/>
    <s v="ORUS"/>
    <s v="DONE ORUS REGISTRATION "/>
    <n v="65353431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0"/>
    <s v="July"/>
    <s v="CLARK - VXP0007"/>
    <x v="0"/>
    <s v="ACCOUNT ASSOCIATE"/>
    <s v="CLARK"/>
    <x v="26"/>
    <s v="COMCAST REPAIR VOICE"/>
    <d v="2024-07-04T00:00:00"/>
    <n v="4267447"/>
    <s v="BUAN"/>
    <s v="ANDREI LAYLUZ"/>
    <s v="MAGNO"/>
    <d v="2004-02-17T00:00:00"/>
    <n v="9282279045"/>
    <s v="andreilayluzbuan@gmail.com"/>
    <s v="YES"/>
    <s v="ORIGINAL NBI CLEARANCE SUBMITTED"/>
    <d v="2025-07-01T00:00:00"/>
    <d v="2024-07-12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206128"/>
    <s v="ID"/>
    <m/>
    <n v="72529896086"/>
    <s v="MDF"/>
    <m/>
    <n v="121344118562"/>
    <m/>
    <s v="FOR ORUS REGISTRATION 09.24 - for resend "/>
    <m/>
    <s v="N/A"/>
    <s v="N/A"/>
    <s v="N/A"/>
    <s v="N/A"/>
    <s v="N/A"/>
    <s v="N/A"/>
    <m/>
    <m/>
    <m/>
    <m/>
    <m/>
    <m/>
    <m/>
    <m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48"/>
    <s v="CALALANG"/>
    <s v="RIA"/>
    <s v="OCAMPO"/>
    <d v="2004-08-02T00:00:00"/>
    <n v="9933328688"/>
    <s v="riacalalang3@gmail.com"/>
    <s v="YES"/>
    <s v="ORIGINAL NBI CLEARANCE SUBMITTED"/>
    <d v="2025-07-12T00:00:00"/>
    <d v="2024-07-23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49428760"/>
    <s v="MDR"/>
    <m/>
    <n v="70262336911"/>
    <s v="MDF"/>
    <m/>
    <n v="121324331567"/>
    <s v="ORUS"/>
    <s v="DONE ORUS REGISTRATION"/>
    <n v="65378746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49"/>
    <s v="CALATAYUD"/>
    <s v="JAYSON"/>
    <s v="MANONDO"/>
    <d v="2003-10-24T00:00:00"/>
    <n v="9301697819"/>
    <s v="jaysonm.calatayud@gmail.com"/>
    <s v="YES"/>
    <s v="ORIGINAL NBI CLEARANCE SUBMITTED"/>
    <d v="2025-07-11T00:00:00"/>
    <d v="2024-07-11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252343285"/>
    <s v="ID"/>
    <m/>
    <n v="70262953643"/>
    <s v="MDF"/>
    <m/>
    <n v="121344970585"/>
    <s v="ORUS"/>
    <s v="DONE ORUS REGISTRATION"/>
    <n v="65410173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5, HRID COUNTERSIGN; P. 20 JO DATE FORMAT)"/>
    <s v="YES"/>
    <d v="2024-07-15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0"/>
    <s v="CALICA"/>
    <s v="RAPHAEL GERARD"/>
    <s v="MONTILLA"/>
    <d v="1998-04-02T00:00:00"/>
    <n v="9469497071"/>
    <s v="raphymonts@gmail.com"/>
    <s v="YES"/>
    <s v="ORIGINAL NBI CLEARANCE SUBMITTED"/>
    <d v="2025-06-27T00:00:00"/>
    <d v="2024-06-27T00:00:00"/>
    <m/>
    <m/>
    <s v="NEGATIVE"/>
    <m/>
    <m/>
    <s v="COMPLETE"/>
    <s v="FIT TO WORK"/>
    <s v="ENDORSED "/>
    <s v="PENDING RESULT"/>
    <d v="2024-07-04T00:00:00"/>
    <m/>
    <s v="CIBI"/>
    <s v="SS NUMBER SLIP"/>
    <m/>
    <n v="3522756075"/>
    <s v="MDR"/>
    <m/>
    <n v="12515177963"/>
    <s v="MDF"/>
    <m/>
    <n v="121308806785"/>
    <s v="ORUS"/>
    <s v="DONE ORUS REGISTRATION"/>
    <n v="65351578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1"/>
    <s v="DE JESUS"/>
    <s v="JAMES JEFFERSON LLOYD"/>
    <s v="ADELA"/>
    <d v="1999-02-07T00:00:00"/>
    <n v="9560091857"/>
    <s v="adelajames11@gmail.com"/>
    <s v="YES"/>
    <s v="ORIGINAL NBI CLEARANCE SUBMITTED"/>
    <d v="2025-07-02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PERSONAL RECORD"/>
    <m/>
    <n v="3509661785"/>
    <s v="ID"/>
    <m/>
    <n v="70511193107"/>
    <s v="ID"/>
    <m/>
    <n v="121287136015"/>
    <s v="TIN VERIFICATION SLIP"/>
    <m/>
    <n v="34652259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NAME AMENDMENT FOR VALIDATION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0"/>
    <s v="July"/>
    <s v="CLARK - VXP0007"/>
    <x v="0"/>
    <s v="ACCOUNT ASSOCIATE"/>
    <s v="CLARK"/>
    <x v="26"/>
    <s v="COMCAST REPAIR VOICE"/>
    <d v="2024-07-04T00:00:00"/>
    <n v="4267452"/>
    <s v="DELA CRUZ"/>
    <s v="JAYRHEL JHANN"/>
    <s v="VILLADAREZ"/>
    <d v="2006-04-01T00:00:00"/>
    <n v="9691667398"/>
    <s v="HexG59@gmail.com"/>
    <s v="YES"/>
    <s v="ORIGINAL NBI CLEARANCE SUBMITTED"/>
    <d v="2025-06-07T00:00:00"/>
    <d v="2024-06-21T00:00:00"/>
    <m/>
    <m/>
    <s v="NEGATIVE"/>
    <m/>
    <m/>
    <s v="COMPLETE"/>
    <s v="FIT TO WORK"/>
    <s v="ENDORSED "/>
    <s v="PENDING RESULT"/>
    <d v="2024-07-04T00:00:00"/>
    <m/>
    <s v="CIBI"/>
    <s v="SS NUMBER SLIP"/>
    <m/>
    <n v="252056909"/>
    <s v="ID"/>
    <m/>
    <n v="72506890242"/>
    <s v="MDF"/>
    <m/>
    <n v="121342857936"/>
    <m/>
    <s v="DUPLICATE - NEED TO VISIT BIR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201 LABEL CORRECTION EE. (P.15, HRID COUNTERSIGN"/>
    <s v="YES"/>
    <d v="2024-07-15T00:00:00"/>
    <m/>
    <m/>
    <s v="DONE AUDIT"/>
    <s v="INCOMPLETE - PERS"/>
    <s v="WITH FINDINGS"/>
    <m/>
    <m/>
    <n v="1"/>
    <n v="1"/>
    <n v="1"/>
    <n v="1"/>
    <n v="1"/>
    <n v="1"/>
    <n v="1"/>
    <n v="1"/>
    <n v="0"/>
    <n v="1"/>
    <n v="1"/>
    <n v="1"/>
    <n v="1"/>
    <n v="1"/>
    <n v="0"/>
    <n v="0"/>
    <m/>
    <n v="6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3"/>
    <s v="ESCUREL"/>
    <s v="RUBYLYN"/>
    <s v="LICUP"/>
    <d v="2003-10-28T00:00:00"/>
    <n v="9922896235"/>
    <s v="rubylynpineda01@gmail.com"/>
    <s v="YES"/>
    <s v="ORIGINAL NBI CLEARANCE SUBMITTED"/>
    <d v="2025-07-08T00:00:00"/>
    <d v="2024-07-08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483064929"/>
    <s v="ID"/>
    <m/>
    <n v="72510322690"/>
    <s v="MDF"/>
    <m/>
    <n v="121246950908"/>
    <s v="ID"/>
    <m/>
    <n v="515049559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4"/>
    <s v="GAGAOIN"/>
    <s v="MARK"/>
    <s v="PEDRIÑA"/>
    <d v="2002-03-14T00:00:00"/>
    <n v="9066321511"/>
    <s v="mackygagaoin@gmail.com"/>
    <s v="YES"/>
    <s v="ORIGINAL NBI CLEARANCE SUBMITTED"/>
    <d v="2025-07-08T00:00:00"/>
    <d v="2024-07-08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500891907"/>
    <s v="MDR"/>
    <m/>
    <n v="70260683592"/>
    <s v="MDF"/>
    <m/>
    <n v="121278577499"/>
    <s v="ID"/>
    <m/>
    <n v="628269384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5"/>
    <s v="MANINGDING"/>
    <s v="JAZNER JOY"/>
    <s v="DELA PEÑA"/>
    <d v="2002-06-22T00:00:00"/>
    <n v="9066321511"/>
    <s v="jazner.maningding24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27188"/>
    <s v="MDR"/>
    <m/>
    <n v="12512952680"/>
    <s v="MDF"/>
    <m/>
    <n v="121344876821"/>
    <s v="ORUS"/>
    <s v="FOR ORUS REGISTRATION 07.05"/>
    <n v="65489642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6"/>
    <s v="MANUEL"/>
    <s v="KIMBERLY KRIS"/>
    <s v="CANONOY"/>
    <d v="2002-02-17T00:00:00"/>
    <n v="9084858242"/>
    <s v="kimverlykrismanuel@gmail.com"/>
    <s v="YES"/>
    <s v="ORIGINAL NBI CLEARANCE SUBMITTED"/>
    <d v="2025-06-11T00:00:00"/>
    <d v="2024-06-25T00:00:00"/>
    <m/>
    <m/>
    <s v="NEGATIVE"/>
    <m/>
    <m/>
    <s v="COMPLETE"/>
    <s v="FIT TO WORK"/>
    <s v="ENDORSED "/>
    <s v="PENDING RESULT"/>
    <d v="2024-07-04T00:00:00"/>
    <m/>
    <s v="CIBI"/>
    <s v="ONLINE STATIC"/>
    <m/>
    <n v="250842034"/>
    <s v="ID"/>
    <m/>
    <n v="72509437794"/>
    <s v="MDF"/>
    <m/>
    <n v="121335844026"/>
    <s v="DIGITAL TIN ID"/>
    <m/>
    <n v="65218797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7"/>
    <s v="MECA"/>
    <s v="LHEANNE"/>
    <s v="MATEO"/>
    <d v="2002-10-11T00:00:00"/>
    <n v="9817709193"/>
    <s v="lheannemeca.00@gmail.com"/>
    <s v="YES"/>
    <s v="ORIGINAL NBI CLEARANCE SUBMITTED"/>
    <d v="2025-07-02T00:00:00"/>
    <d v="2024-07-02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42752"/>
    <s v="ID"/>
    <m/>
    <n v="70262962553"/>
    <s v="MDF"/>
    <m/>
    <n v="121345129038"/>
    <s v="1904 FORM"/>
    <m/>
    <n v="65292094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8"/>
    <s v="NAVARRO"/>
    <s v="ARVIN JOHN"/>
    <s v="LIM"/>
    <d v="2003-07-14T00:00:00"/>
    <n v="9383837775"/>
    <s v="arvinjohn071@gmail.com"/>
    <s v="YES"/>
    <s v="ORIGINAL NBI CLEARANCE SUBMITTED"/>
    <d v="2025-07-15T00:00:00"/>
    <d v="2024-07-29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54465"/>
    <s v="ID"/>
    <m/>
    <n v="72502649028"/>
    <s v="MDF"/>
    <m/>
    <n v="121345014429"/>
    <s v="ti"/>
    <s v="DONE ORUS REGISTRATION"/>
    <n v="65398891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59"/>
    <s v="NULUD"/>
    <s v="KLARK"/>
    <s v="CRUZ"/>
    <d v="2003-08-22T00:00:00"/>
    <n v="9310034149"/>
    <s v="klarknuludd@gmail.com"/>
    <s v="YES"/>
    <s v="ORIGINAL NBI CLEARANCE SUBMITTED"/>
    <d v="2025-02-22T00:00:00"/>
    <d v="2024-02-22T00:00:00"/>
    <m/>
    <m/>
    <s v="NEGATIVE"/>
    <m/>
    <m/>
    <s v="COMPLETE"/>
    <s v="FIT TO WORK"/>
    <s v="ENDORSED "/>
    <s v="PENDING RESULT"/>
    <d v="2024-07-04T00:00:00"/>
    <m/>
    <s v="CIBI"/>
    <s v="REGISTRATION INFORMATION"/>
    <m/>
    <n v="250872334"/>
    <s v="ID"/>
    <m/>
    <n v="70262772339"/>
    <s v="MDF"/>
    <m/>
    <n v="121336230121"/>
    <s v="DIGITAL TIN ID"/>
    <m/>
    <n v="65047945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21, NO NAME, P. 29, JO DATE COUNTERSIGN, P.31, HIRING DATE COUNTERSIGN)"/>
    <s v="YES"/>
    <d v="2024-07-15T00:00:00"/>
    <m/>
    <m/>
    <s v="DONE AUDIT"/>
    <s v="INCOMPLETE - PERS"/>
    <s v="WITH FINDINGS"/>
    <m/>
    <m/>
    <n v="1"/>
    <n v="1"/>
    <n v="1"/>
    <n v="1"/>
    <n v="1"/>
    <n v="1"/>
    <n v="1"/>
    <n v="1"/>
    <n v="1"/>
    <n v="1"/>
    <n v="1"/>
    <n v="1"/>
    <n v="1"/>
    <n v="1"/>
    <n v="0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60"/>
    <s v="PINEDA"/>
    <s v="VLADIMERE"/>
    <s v="TOLENTINO"/>
    <d v="2003-01-06T00:00:00"/>
    <n v="9123768393"/>
    <s v="vladimarry56@gmail.com"/>
    <s v="YES"/>
    <s v="ORIGINAL NBI CLEARANCE SUBMITTED"/>
    <d v="2025-07-01T00:00:00"/>
    <d v="2024-07-01T00:00:00"/>
    <m/>
    <m/>
    <s v="NEGATIVE"/>
    <m/>
    <m/>
    <s v="COMPLETE"/>
    <s v="FIT TO WORK"/>
    <s v="ENDORSED "/>
    <s v="PENDING RESULT"/>
    <d v="2024-07-04T00:00:00"/>
    <m/>
    <s v="CIBI"/>
    <s v="PERSONAL RECORD"/>
    <m/>
    <n v="252362787"/>
    <s v="MDR"/>
    <m/>
    <n v="72513410914"/>
    <s v="MDF"/>
    <m/>
    <n v="121345048633"/>
    <s v="1904 FORM"/>
    <m/>
    <n v="65311796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61"/>
    <s v="REYES"/>
    <s v="CRYSTAL JOY"/>
    <s v="YABUT"/>
    <d v="2004-06-02T00:00:00"/>
    <n v="9502516804"/>
    <s v="cjreyes02062004@gmail.com"/>
    <s v="YES"/>
    <s v="ORIGINAL NBI CLEARANCE SUBMITTED"/>
    <d v="2025-07-10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413474"/>
    <s v="ID"/>
    <m/>
    <n v="70262976244"/>
    <s v="MDF"/>
    <m/>
    <n v="121346632456"/>
    <s v="ORUS"/>
    <s v="FOR ORUS REGISTRATION 07.05"/>
    <n v="65354902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62"/>
    <s v="TADO"/>
    <s v="JOHN KENNETH"/>
    <s v="-"/>
    <d v="2001-10-30T00:00:00"/>
    <n v="9535829758"/>
    <s v="johnkennethdapon@gmail.com"/>
    <s v="YES"/>
    <s v="ORIGINAL NBI CLEARANCE SUBMITTED"/>
    <d v="2025-07-11T00:00:00"/>
    <d v="2024-07-29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49821697"/>
    <s v="ID"/>
    <m/>
    <n v="70262548900"/>
    <s v="MDF"/>
    <m/>
    <n v="121326625519"/>
    <s v="ORUS"/>
    <s v="FOR ORUS REGISTRATION 07.09"/>
    <n v="654797423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63"/>
    <s v="TAGUIBAO"/>
    <s v="ERWIN"/>
    <s v="FLORES"/>
    <d v="1995-11-16T00:00:00"/>
    <n v="9942815542"/>
    <s v="taguibaoerwin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7-04T00:00:00"/>
    <m/>
    <s v="CIBI"/>
    <s v="SS NUMBER SLIP"/>
    <m/>
    <n v="252385641"/>
    <s v="ID"/>
    <m/>
    <n v="70510549692"/>
    <s v="MDF"/>
    <m/>
    <n v="121177888457"/>
    <s v="TIN VERIFICATION SLIP"/>
    <m/>
    <n v="33121685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64"/>
    <s v="TISMO"/>
    <s v="ALEXYS GABRIELLE"/>
    <s v="MAMARIL"/>
    <d v="2002-12-26T00:00:00"/>
    <n v="9603869815"/>
    <s v="tismogab@gmail.com"/>
    <s v="YES"/>
    <s v="ORIGINAL NBI CLEARANCE SUBMITTED"/>
    <d v="2025-06-26T00:00:00"/>
    <d v="2024-06-26T00:00:00"/>
    <m/>
    <m/>
    <s v="NEGATIVE"/>
    <m/>
    <m/>
    <s v="COMPLETE"/>
    <s v="FIT TO WORK"/>
    <s v="ENDORSED "/>
    <s v="PENDING RESULT"/>
    <d v="2024-07-04T00:00:00"/>
    <m/>
    <s v="CIBI"/>
    <s v="PERSONAL RECORD"/>
    <m/>
    <n v="252097476"/>
    <s v="MDR"/>
    <m/>
    <n v="72507163638"/>
    <s v="MDF"/>
    <m/>
    <n v="121335575906"/>
    <s v="TIN VERIFICATION SLIP"/>
    <m/>
    <n v="6542183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65"/>
    <s v="VILLA"/>
    <s v="ADRIAN"/>
    <s v="BELTRAN"/>
    <d v="2005-08-14T00:00:00"/>
    <n v="9553913801"/>
    <s v="adrianvilla1408@gmail.com"/>
    <s v="YES"/>
    <s v="ORIGINAL NBI CLEARANCE SUBMITTED"/>
    <d v="2025-07-12T00:00:00"/>
    <d v="2024-07-26T00:00:00"/>
    <s v="YES"/>
    <d v="2024-07-04T00:00:00"/>
    <s v="NEGATIVE"/>
    <m/>
    <m/>
    <s v="COMPLETE"/>
    <s v="FIT TO WORK"/>
    <s v="ENDORSED "/>
    <s v="PENDING RESULT"/>
    <d v="2024-07-04T00:00:00"/>
    <m/>
    <s v="CIBI"/>
    <s v="SS NUMBER SLIP"/>
    <m/>
    <n v="252370216"/>
    <s v="MDR"/>
    <m/>
    <n v="72507434445"/>
    <s v="MDF"/>
    <m/>
    <n v="121345886011"/>
    <s v="DIGITAL TIN ID"/>
    <m/>
    <n v="65292311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Jul"/>
    <x v="18"/>
    <x v="24"/>
    <d v="2024-08-01T00:00:00"/>
    <n v="88"/>
    <s v=""/>
    <s v="MARIA PLATON"/>
    <n v="1"/>
    <s v="July"/>
    <s v="CLARK - VXP0007"/>
    <x v="0"/>
    <s v="ACCOUNT ASSOCIATE"/>
    <s v="CLARK"/>
    <x v="26"/>
    <s v="COMCAST REPAIR VOICE"/>
    <d v="2024-07-04T00:00:00"/>
    <n v="4267466"/>
    <s v="VILLEGAS"/>
    <s v="RONAN JADE"/>
    <s v="SECCION"/>
    <d v="2001-02-02T00:00:00"/>
    <n v="9763717808"/>
    <s v="jaderonanvillegas@gmail.com"/>
    <s v="YES"/>
    <s v="ORIGINAL NBI CLEARANCE SUBMITTED"/>
    <d v="2025-07-08T00:00:00"/>
    <d v="2024-07-15T00:00:00"/>
    <s v="YES"/>
    <d v="2024-07-04T00:00:00"/>
    <s v="NEGATIVE"/>
    <m/>
    <m/>
    <s v="COMPLETE"/>
    <s v="FIT TO WORK"/>
    <s v="ENDORSED "/>
    <s v="PENDING RESULT"/>
    <d v="2024-07-04T00:00:00"/>
    <m/>
    <s v="CIBI"/>
    <s v="E - FORM"/>
    <m/>
    <n v="3503253791"/>
    <s v="MDR"/>
    <m/>
    <n v="70262933596"/>
    <s v="MDF"/>
    <m/>
    <n v="121343734333"/>
    <s v="ORUS"/>
    <s v="DONE ORUS REGISTRATION"/>
    <n v="65352791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5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0"/>
    <s v="CRISOSTOMO"/>
    <s v="JOSEPH IAN"/>
    <s v="VIVAR"/>
    <d v="2001-12-05T00:00:00"/>
    <n v="9218455648"/>
    <s v="josephcrisostomo231@gmail.com"/>
    <s v="YES"/>
    <s v="ORIGINAL NBI CLEARANCE SUBMITTED"/>
    <d v="2025-06-20T00:00:00"/>
    <d v="2024-06-25T00:00:00"/>
    <m/>
    <m/>
    <s v="NEGATIVE"/>
    <m/>
    <m/>
    <s v="COMPLETE"/>
    <s v="FIT TO WORK"/>
    <s v="ENDORSED "/>
    <s v="PENDING RESULT"/>
    <d v="2024-07-11T00:00:00"/>
    <m/>
    <s v="CIBI"/>
    <s v="SS NUMBER SLIP"/>
    <m/>
    <n v="3518542264"/>
    <s v="ID"/>
    <m/>
    <n v="212502044580"/>
    <s v="MDF"/>
    <m/>
    <n v="121296639664"/>
    <s v="ID"/>
    <m/>
    <n v="35950096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1"/>
    <s v="LEDESMA"/>
    <s v="CATHERINE MAE"/>
    <s v="SIBULO"/>
    <d v="2002-05-30T00:00:00"/>
    <n v="9633095782"/>
    <s v="it.catherinemaeledesma@gmail.com"/>
    <s v="YES"/>
    <s v="ORIGINAL NBI CLEARANCE SUBMITTED"/>
    <d v="2025-06-20T00:00:00"/>
    <d v="2024-07-02T00:00:00"/>
    <s v="N/A"/>
    <s v="N/A"/>
    <s v="NEGATIVE"/>
    <m/>
    <m/>
    <s v="COMPLETE"/>
    <s v="FIT TO WORK"/>
    <s v="ENDORSED "/>
    <s v="PENDING RESULT"/>
    <d v="2024-07-11T00:00:00"/>
    <m/>
    <s v="CIBI"/>
    <s v="PERSONAL RECORD"/>
    <m/>
    <n v="252251623"/>
    <s v="ID"/>
    <m/>
    <n v="72504065988"/>
    <s v="MDF"/>
    <m/>
    <n v="121344270265"/>
    <s v="ORUS"/>
    <m/>
    <n v="65464281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2"/>
    <s v="TERCENIO"/>
    <s v="TRISTEL ANN MAE"/>
    <s v="MIRANDA"/>
    <d v="2004-01-10T00:00:00"/>
    <n v="9816947098"/>
    <s v="letristtercenio@gmail.com"/>
    <s v="YES"/>
    <s v="ORIGINAL NBI CLEARANCE SUBMITTED"/>
    <d v="2025-06-24T00:00:00"/>
    <d v="2024-07-08T00:00:00"/>
    <m/>
    <m/>
    <s v="NEGATIVE"/>
    <m/>
    <m/>
    <s v="COMPLETE"/>
    <s v="FIT TO WORK"/>
    <s v="ENDORSED "/>
    <s v="PENDING RESULT"/>
    <d v="2024-07-11T00:00:00"/>
    <m/>
    <s v="CIBI"/>
    <s v="E - FORM"/>
    <m/>
    <n v="252255742"/>
    <s v="ID"/>
    <m/>
    <n v="72503104645"/>
    <s v="MDF"/>
    <m/>
    <n v="121344606109"/>
    <s v="DIGITAL TIN ID"/>
    <s v="FOR ORUS REGISTRATION 07.16"/>
    <n v="654535810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3"/>
    <s v="TOLENTINO"/>
    <s v="IVAN"/>
    <s v="HERNANDEZ"/>
    <d v="2002-02-28T00:00:00"/>
    <n v="9959869087"/>
    <s v="tolentino02ivan@gmail.com"/>
    <s v="YES"/>
    <s v="ORIGINAL NBI CLEARANCE SUBMITTED"/>
    <d v="2025-04-05T00:00:00"/>
    <d v="2024-04-08T00:00:00"/>
    <s v="N/A"/>
    <s v="N/A"/>
    <s v="NEGATIVE"/>
    <m/>
    <m/>
    <s v="COMPLETE"/>
    <s v="FIT TO WORK"/>
    <s v="ENDORSED "/>
    <s v="PENDING RESULT"/>
    <d v="2024-07-11T00:00:00"/>
    <m/>
    <s v="CIBI"/>
    <s v="PERSONAL RECORD"/>
    <m/>
    <n v="3516938003"/>
    <s v="ID"/>
    <m/>
    <n v="70261027680"/>
    <s v="MDF"/>
    <m/>
    <n v="121296620403"/>
    <s v="ID"/>
    <m/>
    <n v="607262671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4"/>
    <s v="LANDINGIN"/>
    <s v="KYLE FRANCIUS"/>
    <s v="AVILLA"/>
    <d v="1999-11-05T00:00:00"/>
    <n v="9606359915"/>
    <s v="kyleavilla30@gmail.com"/>
    <s v="YES"/>
    <s v="ORIGINAL NBI CLEARANCE SUBMITTED"/>
    <d v="2025-07-03T00:00:00"/>
    <d v="2024-07-03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371121"/>
    <s v="MDR"/>
    <m/>
    <n v="72512768513"/>
    <s v="MDF"/>
    <m/>
    <n v="121345418086"/>
    <s v="ORUS"/>
    <s v="FOR ORUS REGISTRATION 07.16"/>
    <n v="6556712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10, JO DATE)"/>
    <s v="YES"/>
    <d v="2024-07-19T00:00:00"/>
    <m/>
    <m/>
    <s v="DONE AUDIT"/>
    <s v="ENDORSED TO HRIS"/>
    <s v="WITH FINDINGS"/>
    <s v="10.02.24 - MS.BELLE"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5"/>
    <s v="SUYOM"/>
    <s v="LAILANNY"/>
    <s v="DELA CRUZ"/>
    <d v="2001-11-24T00:00:00"/>
    <n v="9159642985"/>
    <s v="lailannydsuyom@gmail.com"/>
    <s v="YES"/>
    <s v="ORIGINAL NBI CLEARANCE SUBMITTED"/>
    <d v="2025-07-08T00:00:00"/>
    <d v="2024-07-08T00:00:00"/>
    <s v="N/A"/>
    <s v="N/A"/>
    <s v="NEGATIVE"/>
    <m/>
    <m/>
    <s v="COMPLETE"/>
    <s v="FIT TO WORK"/>
    <s v="ENDORSED "/>
    <s v="PENDING RESULT"/>
    <d v="2024-07-11T00:00:00"/>
    <m/>
    <s v="CIBI"/>
    <s v="SS NUMBER SLIP"/>
    <m/>
    <n v="252051124"/>
    <s v="ID"/>
    <m/>
    <n v="70262937419"/>
    <s v="MDF"/>
    <m/>
    <n v="121343485364"/>
    <s v="ORUS"/>
    <s v="FOR ORUS REGISTRATION 07.16"/>
    <n v="65453628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6"/>
    <s v="ALAJAR"/>
    <s v="LOUISE MARIELLE"/>
    <s v="BIE"/>
    <d v="2001-01-24T00:00:00"/>
    <n v="9206240151"/>
    <s v="lmalajar01@gmail.com"/>
    <s v="YES"/>
    <s v="ORIGINAL NBI CLEARANCE SUBMITTED"/>
    <d v="2025-07-08T00:00:00"/>
    <d v="2024-07-08T00:00:00"/>
    <s v="N/A"/>
    <s v="N/A"/>
    <s v="NEGATIVE"/>
    <m/>
    <m/>
    <s v="COMPLETE"/>
    <s v="FIT TO WORK"/>
    <s v="ENDORSED "/>
    <s v="PENDING RESULT"/>
    <d v="2024-07-11T00:00:00"/>
    <m/>
    <s v="CIBI"/>
    <s v="SS NUMBER SLIP"/>
    <m/>
    <n v="3481632780"/>
    <s v="ID"/>
    <m/>
    <n v="90256527625"/>
    <s v="MDF"/>
    <m/>
    <n v="121242865495"/>
    <s v="ID"/>
    <m/>
    <n v="51321335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0"/>
    <s v="July"/>
    <s v="CLARK -VXP0091"/>
    <x v="0"/>
    <s v="ACCOUNT ASSOCIATE"/>
    <s v="CLARK"/>
    <x v="27"/>
    <s v="COMCAST XM"/>
    <d v="2024-07-11T00:00:00"/>
    <n v="4267747"/>
    <s v="GAMA"/>
    <s v="JAMAEL"/>
    <s v="TASAN"/>
    <d v="2001-09-19T00:00:00"/>
    <n v="9454084492"/>
    <s v="jamaelgama.bsbio@gmail.com"/>
    <s v="YES"/>
    <s v="ORIGINAL NBI CLEARANCE SUBMITTED"/>
    <d v="2025-07-01T00:00:00"/>
    <d v="2024-07-0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346444"/>
    <s v="ID"/>
    <m/>
    <n v="70262934169"/>
    <s v="MDF"/>
    <m/>
    <n v="121345727695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48"/>
    <s v="TUSCANO"/>
    <s v="JOY"/>
    <s v="FLORES"/>
    <d v="2002-12-20T00:00:00"/>
    <n v="9507682845"/>
    <s v="joytuscano52@gmail.com"/>
    <s v="YES"/>
    <s v="ORIGINAL NBI CLEARANCE SUBMITTED"/>
    <d v="2025-06-20T00:00:00"/>
    <d v="2024-07-0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131490550"/>
    <s v="ID"/>
    <m/>
    <n v="42513960454"/>
    <s v="MDF"/>
    <m/>
    <n v="121326361206"/>
    <s v="ID"/>
    <m/>
    <n v="63232287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0"/>
    <s v="JAVIER"/>
    <s v="ANGEL JAHZIEL"/>
    <s v="SALVADOR"/>
    <d v="2002-01-05T00:00:00"/>
    <n v="9275829554"/>
    <s v="angeljajavier05@gmail.com"/>
    <s v="YES"/>
    <s v="ORIGINAL NBI CLEARANCE SUBMITTED"/>
    <d v="2025-06-27T00:00:00"/>
    <d v="2025-07-10T00:00:00"/>
    <s v="N/A"/>
    <s v="N/A"/>
    <s v="NEGATIVE"/>
    <m/>
    <m/>
    <s v="COMPLETE"/>
    <s v="FIT TO WORK"/>
    <s v="ENDORSED "/>
    <s v="PENDING RESULT"/>
    <d v="2024-07-11T00:00:00"/>
    <m/>
    <s v="CIBI"/>
    <s v="E - FORM"/>
    <m/>
    <n v="252204557"/>
    <s v="ID"/>
    <m/>
    <n v="72513281928"/>
    <s v="MDF"/>
    <m/>
    <n v="121344329765"/>
    <s v="DIGITAL TIN ID"/>
    <m/>
    <n v="65240592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1"/>
    <s v="MONES"/>
    <s v="MARIA CRISTINA"/>
    <s v="DOMINGO"/>
    <d v="1993-10-01T00:00:00"/>
    <n v="9361486915"/>
    <s v="mcmones.01@gmail.com"/>
    <s v="YES"/>
    <s v="ORIGINAL NBI CLEARANCE SUBMITTED"/>
    <d v="2025-07-10T00:00:00"/>
    <d v="2024-07-26T00:00:00"/>
    <m/>
    <m/>
    <s v="NEGATIVE"/>
    <m/>
    <m/>
    <s v="COMPLETE"/>
    <s v="FIT TO WORK"/>
    <s v="ENDORSED "/>
    <s v="PENDING RESULT"/>
    <d v="2024-07-11T00:00:00"/>
    <m/>
    <s v="CIBI"/>
    <s v="ONLINE STATIC"/>
    <m/>
    <n v="3491524859"/>
    <s v="MDF"/>
    <m/>
    <n v="10265679302"/>
    <s v="MDF"/>
    <m/>
    <n v="121266546394"/>
    <s v="ID"/>
    <m/>
    <n v="335631358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2"/>
    <s v="MANANSALA"/>
    <s v="ARLENE MAE"/>
    <s v="BADRINA"/>
    <d v="2001-02-26T00:00:00"/>
    <n v="9354686632"/>
    <s v="mae221806@gmail.com"/>
    <s v="YES"/>
    <s v="ORIGINAL NBI CLEARANCE SUBMITTED"/>
    <d v="2025-07-05T00:00:00"/>
    <d v="2024-07-15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3516168925"/>
    <s v="ID"/>
    <m/>
    <n v="72506128529"/>
    <s v="MDF"/>
    <m/>
    <n v="121323302068"/>
    <s v="ORUS"/>
    <m/>
    <n v="64685901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P.1 &amp; 3, RE-PRINT ADDRESS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3"/>
    <s v="SALVADOR"/>
    <s v="IRA EUNESE"/>
    <s v="SORIANO"/>
    <d v="2001-08-28T00:00:00"/>
    <n v="9604010871"/>
    <s v="iraeunese.salvador.s@gmail.com"/>
    <s v="YES"/>
    <s v="ORIGINAL NBI CLEARANCE SUBMITTED"/>
    <d v="2025-07-05T00:00:00"/>
    <d v="2024-07-22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525089341"/>
    <s v="ID"/>
    <m/>
    <n v="212502155307"/>
    <s v="MDF"/>
    <m/>
    <n v="121318612867"/>
    <s v="ID"/>
    <m/>
    <n v="62889367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4"/>
    <s v="MICLAT"/>
    <s v="JAYZON"/>
    <s v="RAMOS"/>
    <d v="2000-10-25T00:00:00"/>
    <n v="9359769953"/>
    <s v="Jayzonmiclat123@gmail.com"/>
    <s v="YES"/>
    <s v="ORIGINAL NBI CLEARANCE SUBMITTED"/>
    <d v="2025-07-10T00:00:00"/>
    <d v="2024-07-10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491499272"/>
    <s v="ID"/>
    <m/>
    <n v="70259960469"/>
    <s v="MDF"/>
    <m/>
    <n v="121255154949"/>
    <s v="ID"/>
    <m/>
    <n v="51466299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5"/>
    <s v="ANGLING"/>
    <s v="ABEGAEL"/>
    <s v="MAGCALAS"/>
    <d v="2002-06-23T00:00:00"/>
    <n v="9657145619"/>
    <s v="gaelmagcalas@gmail.com"/>
    <s v="YES"/>
    <s v="ORIGINAL NBI CLEARANCE SUBMITTED"/>
    <d v="2025-07-11T00:00:00"/>
    <d v="2024-07-1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65040"/>
    <s v="MDR"/>
    <m/>
    <n v="72504445020"/>
    <s v="MDF"/>
    <m/>
    <n v="121345600396"/>
    <s v="DIGITAL TIN ID"/>
    <s v="FOR ORUS REGISTRATION 07.16"/>
    <n v="65463683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0, JO DATE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6"/>
    <s v="DIONISIO"/>
    <s v="JAYCEL JOY"/>
    <s v="LACSINA"/>
    <d v="2002-03-02T00:00:00"/>
    <n v="9629398329"/>
    <s v="dionisiojayceljoy@gmail.com"/>
    <s v="YES"/>
    <s v="ORIGINAL NBI CLEARANCE SUBMITTED"/>
    <d v="2025-07-11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54792"/>
    <s v="ID"/>
    <m/>
    <n v="72508056363"/>
    <s v="MDF"/>
    <m/>
    <n v="121345814096"/>
    <s v="ORUS"/>
    <s v="FOR ORUS REGISTRATION 08.13 "/>
    <n v="6545426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7"/>
    <s v="HERNANDEZ"/>
    <s v="TRYSHA MAE"/>
    <s v="SALVADOR"/>
    <d v="2003-02-17T00:00:00"/>
    <n v="9925687365"/>
    <s v="tryshaem@gmail.com"/>
    <s v="YES"/>
    <s v="ORIGINAL NBI CLEARANCE SUBMITTED"/>
    <d v="2025-07-17T00:00:00"/>
    <d v="2024-07-31T00:00:00"/>
    <m/>
    <m/>
    <s v="NEGATIVE"/>
    <m/>
    <m/>
    <s v="COMPLETE"/>
    <s v="FIT TO WORK"/>
    <s v="ENDORSED "/>
    <s v="PENDING RESULT"/>
    <d v="2024-07-11T00:00:00"/>
    <m/>
    <s v="CIBI"/>
    <s v="SS NUMBER SLIP"/>
    <m/>
    <n v="252456460"/>
    <s v="ID"/>
    <m/>
    <n v="72503222818"/>
    <s v="MDF"/>
    <m/>
    <n v="121345763387"/>
    <s v="DIGITAL TIN ID"/>
    <s v="FOR ORUS REGISTRATION 07.16"/>
    <n v="65454585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8"/>
    <s v="TORRES"/>
    <s v="NICOLLE CARLOS"/>
    <s v="GUZMAN"/>
    <d v="2001-09-06T00:00:00"/>
    <n v="9187751182"/>
    <s v="nicollecarlos06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29662"/>
    <s v="MDR"/>
    <m/>
    <n v="72512202870"/>
    <s v="MDF"/>
    <m/>
    <n v="121345394166"/>
    <s v="DIGITAL TIN ID"/>
    <s v="FOR ORUS REGISTRATION 07.16"/>
    <n v="65527172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59"/>
    <s v="DE JESUS"/>
    <s v="JASMIN"/>
    <s v="DIZON"/>
    <d v="2001-10-06T00:00:00"/>
    <n v="9532106092"/>
    <s v="jasdj1006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52463987"/>
    <s v="ID"/>
    <m/>
    <n v="72507906711"/>
    <s v="MDF"/>
    <m/>
    <n v="121345734789"/>
    <s v="ORUS"/>
    <s v="FOR ORUS REGISTRATION 07.16"/>
    <n v="65463046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60"/>
    <s v="DAMASCO"/>
    <s v="DEMI"/>
    <s v="SILAWAN"/>
    <d v="2002-06-16T00:00:00"/>
    <n v="9156124275"/>
    <s v="demiwork16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1T00:00:00"/>
    <m/>
    <s v="CIBI"/>
    <s v="E - FORM"/>
    <m/>
    <n v="252236295"/>
    <s v="MDR"/>
    <m/>
    <n v="50259746679"/>
    <s v="MDF"/>
    <m/>
    <n v="121345286014"/>
    <s v="ID"/>
    <s v="FOR ORUS REGISTRATION 07.16"/>
    <n v="6539084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61"/>
    <s v="MANUZON"/>
    <s v="MARGIE"/>
    <s v="-"/>
    <d v="2002-01-04T00:00:00"/>
    <n v="9186710322"/>
    <s v="mmanuzon44@gmail.com"/>
    <s v="YES"/>
    <s v="ORIGINAL NBI CLEARANCE SUBMITTED"/>
    <d v="2025-07-12T00:00:00"/>
    <d v="2024-07-12T00:00:00"/>
    <s v="YES"/>
    <d v="2024-07-11T00:00:00"/>
    <s v="NEGATIVE"/>
    <m/>
    <m/>
    <s v="COMPLETE"/>
    <s v="FIT TO WORK"/>
    <s v="ENDORSED "/>
    <s v="PENDING RESULT"/>
    <d v="2024-07-11T00:00:00"/>
    <m/>
    <s v="CIBI"/>
    <s v="E - FORM"/>
    <m/>
    <n v="250445428"/>
    <s v="MDR"/>
    <m/>
    <n v="70262608156"/>
    <s v="MDF"/>
    <m/>
    <n v="121332299372"/>
    <s v="TIN VERIFICATION SLIP"/>
    <m/>
    <n v="647421225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EE. (P.10, JO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62"/>
    <s v="AQUINO"/>
    <s v="JAPHET JIM"/>
    <s v="ALKUINO"/>
    <d v="2000-04-25T00:00:00"/>
    <n v="9167729752"/>
    <s v="japhetjimalkuino@gmail.com"/>
    <s v="YES"/>
    <s v="ORIGINAL NBI CLEARANCE SUBMITTED"/>
    <d v="2025-07-12T00:00:00"/>
    <d v="2024-07-29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3493256714"/>
    <s v="ID"/>
    <m/>
    <n v="70260336426"/>
    <s v="MDF"/>
    <m/>
    <n v="121269577178"/>
    <s v="TIN VERIFICATION SLIP"/>
    <m/>
    <n v="36504237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0, JO DATE FORMAT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0"/>
    <s v="July"/>
    <s v="CLARK -VXP0091"/>
    <x v="0"/>
    <s v="ACCOUNT ASSOCIATE"/>
    <s v="CLARK"/>
    <x v="27"/>
    <s v="COMCAST XM"/>
    <d v="2024-07-11T00:00:00"/>
    <n v="4267763"/>
    <s v="GARCIA"/>
    <s v="RUIZ RUSSEL"/>
    <s v="MONTOYA"/>
    <d v="2003-11-29T00:00:00"/>
    <n v="9922151528"/>
    <s v="ruizrussel1129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11T00:00:00"/>
    <m/>
    <s v="CIBI"/>
    <s v="SS NUMBER SLIP"/>
    <m/>
    <n v="252473595"/>
    <s v="ID"/>
    <m/>
    <n v="72507436693"/>
    <m/>
    <m/>
    <m/>
    <s v="DIGITAL TIN ID"/>
    <s v="FOR ORUS REGISTRATION 07.16"/>
    <n v="654532323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64"/>
    <s v="SAWAL"/>
    <s v="ROMAN JANN"/>
    <s v="ANCHETA"/>
    <d v="1999-04-28T00:00:00"/>
    <n v="9675725541"/>
    <s v="romansawal28@gmail.com"/>
    <s v="YES"/>
    <s v="ORIGINAL NBI CLEARANCE SUBMITTED"/>
    <d v="2025-07-15T00:00:00"/>
    <d v="2024-07-15T00:00:00"/>
    <s v="YES"/>
    <d v="2024-07-11T00:00:00"/>
    <s v="NEGATIVE"/>
    <m/>
    <m/>
    <s v="COMPLETE"/>
    <s v="FIT TO WORK"/>
    <s v="ENDORSED "/>
    <s v="PENDING RESULT"/>
    <d v="2024-07-11T00:00:00"/>
    <m/>
    <s v="CIBI"/>
    <s v="SS NUMBER SLIP"/>
    <m/>
    <n v="3505539374"/>
    <s v="MDR"/>
    <m/>
    <n v="72509150657"/>
    <s v="MDF"/>
    <m/>
    <n v="121283265903"/>
    <s v="ID"/>
    <m/>
    <n v="77615084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5, HRID COUNTERSIGN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19"/>
    <x v="25"/>
    <d v="2024-08-08T00:00:00"/>
    <n v="81"/>
    <s v=""/>
    <s v="MARIA PLATON"/>
    <n v="1"/>
    <s v="July"/>
    <s v="CLARK -VXP0091"/>
    <x v="0"/>
    <s v="ACCOUNT ASSOCIATE"/>
    <s v="CLARK"/>
    <x v="27"/>
    <s v="COMCAST XM"/>
    <d v="2024-07-11T00:00:00"/>
    <n v="4267768"/>
    <s v="MANITI"/>
    <s v="ROSSVIN"/>
    <s v="VERAÑO"/>
    <d v="2001-06-07T00:00:00"/>
    <n v="9269538602"/>
    <s v="vhinzmaniti0607@gmail.com"/>
    <s v="YES"/>
    <s v="ORIGINAL NBI CLEARANCE SUBMITTED"/>
    <d v="2025-07-26T00:00:00"/>
    <d v="2024-07-31T00:00:00"/>
    <s v="YES"/>
    <d v="2024-07-11T00:00:00"/>
    <s v="NEGATIVE"/>
    <m/>
    <m/>
    <s v="COMPLETE"/>
    <s v="FIT TO WORK"/>
    <s v="ENDORSED "/>
    <s v="PENDING RESULT"/>
    <d v="2024-07-11T00:00:00"/>
    <m/>
    <s v="CIBI"/>
    <s v="PERSONAL RECORD"/>
    <m/>
    <n v="247276396"/>
    <s v="MDR"/>
    <m/>
    <n v="72508509422"/>
    <s v="MDF"/>
    <m/>
    <n v="121304857040"/>
    <s v="ORUS"/>
    <s v="FOR ORUS REGISTRATION 07.16"/>
    <n v="655164534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13, RECRUITERS SIGN"/>
    <s v="YES"/>
    <d v="2024-07-23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1"/>
    <s v="BONIFACIO"/>
    <s v="BARRY"/>
    <s v="BALANON"/>
    <d v="1995-07-15T00:00:00"/>
    <n v="9279793809"/>
    <s v="snapitsbars@gmail.com"/>
    <s v="YES"/>
    <s v="ORIGINAL NBI CLEARANCE SUBMITTED"/>
    <d v="2024-12-22T00:00:00"/>
    <d v="2023-12-22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244326595"/>
    <s v="ID"/>
    <m/>
    <n v="20267299243"/>
    <s v="MDF"/>
    <m/>
    <n v="121223795247"/>
    <s v="TIN VERIFICATION SLIP"/>
    <m/>
    <n v="357676361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2"/>
    <s v="BORRICO"/>
    <s v="MARVIN"/>
    <s v="ALAGA"/>
    <d v="1998-01-27T00:00:00"/>
    <n v="9353147095"/>
    <s v="florianaborrico@gmail.com"/>
    <s v="YES"/>
    <s v="ORIGINAL NBI CLEARANCE SUBMITTED"/>
    <d v="2025-02-12T00:00:00"/>
    <d v="2024-02-12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645153781"/>
    <s v="ID"/>
    <m/>
    <n v="12554352810"/>
    <s v="MDF"/>
    <m/>
    <n v="121311863570"/>
    <s v="ORUS"/>
    <s v="FOR ORUS REGISTRATION 07.24"/>
    <n v="73396750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3"/>
    <s v="CANGCO"/>
    <s v="EAZEL GLENNE"/>
    <s v="GATCHALIAN"/>
    <d v="2003-11-01T00:00:00"/>
    <n v="9619598933"/>
    <s v="eazelcangco@gmail.com"/>
    <s v="YES"/>
    <s v="ORIGINAL NBI CLEARANCE SUBMITTED"/>
    <d v="2025-07-19T00:00:00"/>
    <d v="2024-07-19T00:00:00"/>
    <s v="YES"/>
    <d v="2025-07-18T00:00:00"/>
    <s v="NEGATIVE"/>
    <m/>
    <m/>
    <s v="COMPLETE"/>
    <s v="FIT TO WORK"/>
    <s v="ENDORSED "/>
    <s v="PENDING RESULT"/>
    <d v="2024-07-18T00:00:00"/>
    <m/>
    <s v="CIBI"/>
    <s v="PERSONAL RECORD"/>
    <m/>
    <n v="246942236"/>
    <s v="ID"/>
    <m/>
    <n v="72507045406"/>
    <s v="MDF"/>
    <m/>
    <n v="12130121439"/>
    <s v="ID"/>
    <m/>
    <n v="654311688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1"/>
    <s v="ACCOUNT ASSOCIATE"/>
    <s v="CLARK"/>
    <x v="28"/>
    <s v="COMCAST XM"/>
    <d v="2024-07-18T00:00:00"/>
    <n v="4267964"/>
    <s v="CARRASCO"/>
    <s v="SZCHESCA PIA"/>
    <s v="-"/>
    <d v="2003-01-25T00:00:00"/>
    <n v="9275403374"/>
    <s v="szchescapia.0415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503550371"/>
    <s v="ID"/>
    <m/>
    <n v="32531084151"/>
    <s v="MDF"/>
    <m/>
    <n v="121302944065"/>
    <s v="ID"/>
    <m/>
    <n v="64512415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EMAIL -10.22.2024 - JILL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5"/>
    <s v="CATRIZ"/>
    <s v="REYNALD JOHN"/>
    <s v="PAULINO"/>
    <d v="1992-12-13T00:00:00"/>
    <n v="9764189031"/>
    <s v="reynaldjohn@live.com"/>
    <s v="YES"/>
    <s v="ORIGINAL NBI CLEARANCE SUBMITTED"/>
    <d v="2025-06-06T00:00:00"/>
    <d v="2024-07-09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123180218"/>
    <s v="ID"/>
    <m/>
    <n v="60252823118"/>
    <s v="MDF"/>
    <m/>
    <n v="121099654692"/>
    <s v="DIGITAL TIN ID"/>
    <m/>
    <n v="31562911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6"/>
    <s v="CORDITA"/>
    <s v="DARIEL JULLIARD"/>
    <s v="BALINGIT"/>
    <d v="2002-03-20T00:00:00"/>
    <n v="9517571678"/>
    <s v="corditadariel20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3499616507"/>
    <s v="ID"/>
    <m/>
    <n v="70260610013"/>
    <s v="MDF"/>
    <m/>
    <n v="121277323932"/>
    <s v="ID"/>
    <m/>
    <n v="64527131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7"/>
    <s v="DELARNA"/>
    <s v="DIANA ROSE"/>
    <s v="TIMPUG"/>
    <d v="2002-06-13T00:00:00"/>
    <n v="9105022309"/>
    <s v="dianarose.t.delarna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252454815"/>
    <s v="MDR"/>
    <m/>
    <n v="72509710865"/>
    <s v="MDF"/>
    <m/>
    <n v="121345780305"/>
    <s v="ID"/>
    <s v="FOR ORUS REGISTRATION 07.24"/>
    <n v="65448922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8"/>
    <s v="DIAMSE"/>
    <s v="CHRISTY"/>
    <s v="TIOMICO"/>
    <d v="1978-03-14T00:00:00"/>
    <n v="9942517987"/>
    <s v="christy.diamse0314@yahoo.com"/>
    <s v="YES"/>
    <s v="ORIGINAL NBI CLEARANCE SUBMITTED"/>
    <d v="2025-05-22T00:00:00"/>
    <d v="2024-05-22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217767712"/>
    <s v="MDR"/>
    <m/>
    <n v="70503114494"/>
    <s v="MDF"/>
    <m/>
    <n v="140000581517"/>
    <s v="ORUS"/>
    <m/>
    <n v="223442706"/>
    <s v="N/A"/>
    <s v="N/A"/>
    <s v="N/A"/>
    <s v="N/A"/>
    <s v="N/A"/>
    <s v="N/A"/>
    <m/>
    <m/>
    <m/>
    <s v="N/A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EE. (13, JO DATE COUNTERSIGN,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69"/>
    <s v="GAMBOA"/>
    <s v="RENCE"/>
    <s v="PUNZALAN"/>
    <d v="2003-10-08T00:00:00"/>
    <n v="9759652811"/>
    <s v="rencegamboa.becquerel@gmail.com"/>
    <s v="YES"/>
    <s v="ORIGINAL NBI CLEARANCE SUBMITTED"/>
    <d v="2024-07-19T00:00:00"/>
    <d v="2025-08-02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49633380"/>
    <s v="ID"/>
    <m/>
    <n v="70262403163"/>
    <s v="MP2"/>
    <m/>
    <n v="121325509886"/>
    <s v="TIN VERIFICATION SLIP"/>
    <m/>
    <n v="63216332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0"/>
    <s v="July"/>
    <s v="CLARK -VXP0091"/>
    <x v="1"/>
    <s v="ACCOUNT ASSOCIATE"/>
    <s v="CLARK"/>
    <x v="28"/>
    <s v="COMCAST XM"/>
    <d v="2024-07-18T00:00:00"/>
    <n v="4267970"/>
    <s v="ISAIS"/>
    <s v="HEDDA EMANUELLE"/>
    <s v="LUGUE"/>
    <d v="1999-11-27T00:00:00"/>
    <n v="9502966179"/>
    <s v="isaishedda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478551337"/>
    <m/>
    <m/>
    <m/>
    <m/>
    <m/>
    <m/>
    <s v="TIN VERIFICATION SLIP"/>
    <m/>
    <n v="35025644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8-28T00:00:00"/>
    <m/>
    <n v="1"/>
    <n v="1"/>
    <n v="1"/>
    <n v="1"/>
    <n v="1"/>
    <n v="1"/>
    <n v="0"/>
    <n v="0"/>
    <n v="1"/>
    <n v="1"/>
    <n v="1"/>
    <n v="0"/>
    <n v="1"/>
    <n v="1"/>
    <n v="1"/>
    <n v="0"/>
    <m/>
    <n v="5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1"/>
    <s v="MESINA"/>
    <s v="ANA ROSE"/>
    <s v="DIZON"/>
    <d v="1999-04-05T00:00:00"/>
    <n v="9078914988"/>
    <s v="dizonana667@gmail.com"/>
    <s v="YES"/>
    <s v="ORIGINAL NBI CLEARANCE SUBMITTED"/>
    <d v="2025-06-28T00:00:00"/>
    <d v="2024-07-11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3464923050"/>
    <s v="ID"/>
    <m/>
    <n v="70258292012"/>
    <s v="MDF"/>
    <m/>
    <n v="121190414824"/>
    <s v="ID"/>
    <m/>
    <n v="351546158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2"/>
    <s v="NAUGLE"/>
    <s v="NERISSA"/>
    <s v="ROMAN"/>
    <d v="1987-10-16T00:00:00"/>
    <n v="9494172001"/>
    <s v="khekz1016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R1A"/>
    <s v="NEED TO UPDATE SS PROOF - MIDDLE NAME"/>
    <n v="248333940"/>
    <s v="ID"/>
    <s v="NEED TO UPDATELASTNAME  TO MARRIED"/>
    <n v="70255439950"/>
    <s v="MDF"/>
    <s v="NEED TO UPDATELASTNAME  TO MARRIED"/>
    <n v="121313631373"/>
    <s v="1904 FORM"/>
    <m/>
    <n v="743135589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3"/>
    <s v="OLALIA"/>
    <s v="JOHN PAOLO"/>
    <s v="EDUARDO"/>
    <d v="2001-07-28T00:00:00"/>
    <n v="9678317521"/>
    <s v="johnolalia28@gmail.com"/>
    <s v="YES"/>
    <s v="ORIGINAL NBI CLEARANCE SUBMITTED"/>
    <d v="2025-07-01T00:00:00"/>
    <d v="2024-07-01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403714"/>
    <s v="ID"/>
    <m/>
    <n v="210259143602"/>
    <s v="MDF"/>
    <m/>
    <n v="121345217875"/>
    <s v="1904 FORM"/>
    <m/>
    <n v="65332990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EE. (P.15&amp;29, HRID, P. 31, HIRING DATE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4"/>
    <s v="PABALAN"/>
    <s v="PRINCESS"/>
    <s v="PAMINTUAN"/>
    <d v="2001-11-30T00:00:00"/>
    <n v="9761460941"/>
    <s v="princesspabalan1@gmail.com"/>
    <s v="YES"/>
    <s v="ORIGINAL NBI CLEARANCE SUBMITTED"/>
    <d v="2025-07-22T00:00:00"/>
    <d v="2024-07-22T00:00:00"/>
    <s v="YES"/>
    <s v="07/218/2025"/>
    <s v="NEGATIVE"/>
    <m/>
    <m/>
    <s v="COMPLETE"/>
    <s v="FIT TO WORK"/>
    <s v="ENDORSED "/>
    <s v="PENDING RESULT"/>
    <d v="2024-07-18T00:00:00"/>
    <m/>
    <s v="CIBI"/>
    <s v="PERSONAL RECORD"/>
    <m/>
    <n v="252555798"/>
    <s v="ID"/>
    <m/>
    <n v="70262991146"/>
    <s v="MDF"/>
    <m/>
    <n v="121346575739"/>
    <s v="1904 FORM"/>
    <s v="FOR ORUS REGISTRATION 07.24"/>
    <n v="654826320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5"/>
    <s v="PEDRASA"/>
    <s v="RONHEL"/>
    <s v="METRAN"/>
    <d v="1998-04-07T00:00:00"/>
    <n v="9858426830"/>
    <s v="dondaniel982@gmail.com"/>
    <s v="YES"/>
    <s v="ORIGINAL NBI CLEARANCE SUBMITTED"/>
    <d v="2025-07-12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ONLINE STATIC"/>
    <m/>
    <n v="240666729"/>
    <s v="ID"/>
    <m/>
    <n v="70257988609"/>
    <s v="MDF"/>
    <m/>
    <n v="121181508498"/>
    <s v="TIN VERIFICATION SLIP"/>
    <m/>
    <n v="74145456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6"/>
    <s v="PEÑA"/>
    <s v="ANGELINE"/>
    <s v="MANIPON"/>
    <d v="2002-11-02T00:00:00"/>
    <n v="9810579505"/>
    <s v="angelinepena092@gmail.com"/>
    <s v="YES"/>
    <s v="ORIGINAL NBI CLEARANCE SUBMITTED"/>
    <d v="2025-07-17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48486570"/>
    <s v="MDR"/>
    <m/>
    <n v="72521253704"/>
    <s v="MDF"/>
    <m/>
    <n v="121315028587"/>
    <s v="TIN VERIFICATION SLIP"/>
    <m/>
    <n v="6216722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0"/>
    <s v="July"/>
    <s v="CLARK -VXP0091"/>
    <x v="0"/>
    <s v="ACCOUNT ASSOCIATE"/>
    <s v="CLARK"/>
    <x v="28"/>
    <s v="COMCAST XM"/>
    <d v="2024-07-18T00:00:00"/>
    <n v="4267977"/>
    <s v="PINGOY"/>
    <s v="MICHAEL BRIAN"/>
    <s v="ALTAMIA"/>
    <d v="2001-09-16T00:00:00"/>
    <n v="9628787421"/>
    <s v="pingoymike28@gmail.com"/>
    <s v="YES"/>
    <s v="ORIGINAL NBI CLEARANCE SUBMITTED"/>
    <d v="2025-08-15T00:00:00"/>
    <d v="2024-09-06T00:00:00"/>
    <m/>
    <m/>
    <s v="NEGATIVE"/>
    <m/>
    <m/>
    <s v="COMPLETE"/>
    <s v="FIT TO WORK"/>
    <s v="ENDORSED "/>
    <s v="PENDING RESULT"/>
    <d v="2024-07-18T00:00:00"/>
    <m/>
    <s v="CIBI"/>
    <s v="PERSONAL RECORD"/>
    <m/>
    <n v="3495023521"/>
    <s v="ID"/>
    <m/>
    <n v="70511731389"/>
    <s v="MDF"/>
    <m/>
    <n v="121272082054"/>
    <m/>
    <s v="FOR ORUS REGISTRATION 09.24 - for resend "/>
    <m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8"/>
    <s v="PORNILLOSA"/>
    <s v="CORENE"/>
    <s v="MERCADO"/>
    <d v="1997-07-17T00:00:00"/>
    <n v="9708709977"/>
    <s v="corenepornillosa@gmail.com"/>
    <s v="YES"/>
    <s v="ORIGINAL NBI CLEARANCE SUBMITTED"/>
    <d v="2025-07-12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3481689814"/>
    <s v="MDR"/>
    <m/>
    <n v="72521468662"/>
    <s v="MDF"/>
    <m/>
    <n v="121243010266"/>
    <s v="1904 FORM"/>
    <m/>
    <n v="778692079"/>
    <s v="N/A"/>
    <s v="N/A"/>
    <s v="N/A"/>
    <s v="N/A"/>
    <s v="N/A"/>
    <s v="N/A"/>
    <m/>
    <m/>
    <m/>
    <s v="YES"/>
    <s v="N/A"/>
    <s v="N/A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79"/>
    <s v="POY LORENZO"/>
    <s v="IMY"/>
    <s v="MIRANDA"/>
    <d v="2004-05-08T00:00:00"/>
    <n v="9090965290"/>
    <s v="imy08poylorenzo@gmail.com"/>
    <s v="YES"/>
    <s v="ORIGINAL NBI CLEARANCE SUBMITTED"/>
    <d v="2025-09-06T00:00:00"/>
    <d v="2024-09-06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677197"/>
    <s v="MDR"/>
    <m/>
    <n v="72523505336"/>
    <s v="MDF"/>
    <m/>
    <n v="121347289380"/>
    <s v="1904 FORM"/>
    <s v="FOR ORUS REGISTRATION 07.24"/>
    <n v="65547983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80"/>
    <s v="RAYMUNDO"/>
    <s v="ANGELICA JOYCE"/>
    <s v="MESINA"/>
    <d v="2001-11-04T00:00:00"/>
    <n v="9068287236"/>
    <s v="raymundojoyce2@gmail.com"/>
    <s v="YES"/>
    <s v="ORIGINAL NBI CLEARANCE SUBMITTED"/>
    <d v="2025-07-16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474701"/>
    <s v="ID"/>
    <m/>
    <n v="72523010310"/>
    <s v="MDF"/>
    <m/>
    <n v="121346336725"/>
    <s v="1904 FORM"/>
    <m/>
    <n v="6539665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81"/>
    <s v="REYES"/>
    <s v="ALDRIN"/>
    <s v="DERUFINO"/>
    <d v="2001-10-03T00:00:00"/>
    <n v="9569731873"/>
    <s v="drnrysssss@gmail.com"/>
    <s v="YES"/>
    <s v="ORIGINAL NBI CLEARANCE SUBMITTED"/>
    <d v="2024-12-19T00:00:00"/>
    <d v="2024-01-05T00:00:00"/>
    <s v="N/A"/>
    <s v="N/A"/>
    <s v="NEGATIVE"/>
    <m/>
    <m/>
    <s v="COMPLETE"/>
    <s v="FIT TO WORK"/>
    <s v="ENDORSED "/>
    <s v="PENDING RESULT"/>
    <d v="2024-07-18T00:00:00"/>
    <m/>
    <s v="CIBI"/>
    <s v="E - FORM"/>
    <m/>
    <n v="3507001279"/>
    <s v="ID"/>
    <m/>
    <n v="70252634491"/>
    <s v="MDF"/>
    <m/>
    <n v="121333033925"/>
    <s v="ORUS"/>
    <s v="FOR ORUS REGISTRATION 07.24"/>
    <n v="64628490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0"/>
    <s v="July"/>
    <s v="CLARK -VXP0091"/>
    <x v="0"/>
    <s v="ACCOUNT ASSOCIATE"/>
    <s v="CLARK"/>
    <x v="28"/>
    <s v="COMCAST XM"/>
    <d v="2024-07-18T00:00:00"/>
    <n v="4267982"/>
    <s v="ROQUE"/>
    <s v="NATHAN JERSEY"/>
    <s v="SUNDIAM"/>
    <d v="2004-08-19T00:00:00"/>
    <n v="9604126355"/>
    <s v="jerseysundiam19@gmail.com"/>
    <s v="YES"/>
    <s v="ORIGINAL NBI CLEARANCE SUBMITTED"/>
    <d v="2025-07-16T00:00:00"/>
    <d v="2024-08-02T00:00:00"/>
    <s v="N/A"/>
    <s v="N/A"/>
    <s v="NEGATIVE"/>
    <m/>
    <m/>
    <s v="COMPLETE"/>
    <s v="FIT TO WORK"/>
    <s v="ENDORSED "/>
    <s v="PENDING RESULT"/>
    <d v="2024-07-18T00:00:00"/>
    <m/>
    <s v="CIBI"/>
    <m/>
    <s v="Employee name does not match record."/>
    <s v="02-5228458-0"/>
    <m/>
    <m/>
    <m/>
    <m/>
    <m/>
    <m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FOR LABELING &amp; NAME AMENDMENT TO HR (NATHAN JERSEY)"/>
    <s v="YES"/>
    <d v="2024-07-19T00:00:00"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n v="3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83"/>
    <s v="SARATE"/>
    <s v="CRISDEN JACOB"/>
    <s v="RAMIREZ"/>
    <d v="2003-05-08T00:00:00"/>
    <n v="9162851879"/>
    <s v="crisdenjacobs@gmail.com"/>
    <s v="YES"/>
    <s v="ORIGINAL NBI CLEARANCE SUBMITTED"/>
    <d v="2024-10-25T00:00:00"/>
    <d v="2023-10-25T00:00:00"/>
    <m/>
    <m/>
    <s v="NEGATIVE"/>
    <m/>
    <m/>
    <s v="COMPLETE"/>
    <s v="FIT TO WORK"/>
    <s v="ENDORSED "/>
    <s v="PENDING RESULT"/>
    <d v="2024-07-18T00:00:00"/>
    <m/>
    <s v="CIBI"/>
    <s v="PERSONAL RECORD"/>
    <m/>
    <n v="3507165335"/>
    <s v="MDR"/>
    <m/>
    <n v="22526168961"/>
    <s v="MDF"/>
    <m/>
    <n v="121283842689"/>
    <s v="ORUS"/>
    <s v="FOR ORUS REGISTRATION 08.13 "/>
    <n v="638846800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 (P.31, HIRING DATE)"/>
    <s v="YES"/>
    <d v="2024-07-19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84"/>
    <s v="SUMBRANA"/>
    <s v="NEPTHALI"/>
    <s v="YNOBIO"/>
    <d v="2000-08-03T00:00:00"/>
    <n v="9852849384"/>
    <s v="sumbrananepthali9@gmail.com"/>
    <s v="YES"/>
    <s v="ORIGINAL NBI CLEARANCE SUBMITTED"/>
    <d v="2025-07-22T00:00:00"/>
    <d v="2024-07-22T00:00:00"/>
    <s v="YES"/>
    <d v="2024-07-18T00:00:00"/>
    <s v="NEGATIVE"/>
    <m/>
    <m/>
    <s v="COMPLETE"/>
    <s v="FIT TO WORK"/>
    <s v="ENDORSED "/>
    <s v="PENDING RESULT"/>
    <d v="2024-07-18T00:00:00"/>
    <m/>
    <s v="CIBI"/>
    <s v="E - FORM"/>
    <m/>
    <n v="244629807"/>
    <s v="MDR"/>
    <m/>
    <n v="42501611144"/>
    <s v="MDF"/>
    <m/>
    <n v="121235731992"/>
    <s v="ORUS"/>
    <m/>
    <n v="512910432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VXP0091"/>
    <x v="0"/>
    <s v="ACCOUNT ASSOCIATE"/>
    <s v="CLARK"/>
    <x v="28"/>
    <s v="COMCAST XM"/>
    <d v="2024-07-18T00:00:00"/>
    <n v="4267985"/>
    <s v="YAPCENGCO"/>
    <s v="KEITHLENE KELCY"/>
    <s v="LACSON"/>
    <d v="2002-11-09T00:00:00"/>
    <n v="9994781302"/>
    <s v="keithleneyapcengco09@gmail.com"/>
    <s v="YES"/>
    <s v="ORIGINAL NBI CLEARANCE SUBMITTED"/>
    <d v="2025-07-22T00:00:00"/>
    <d v="2024-07-22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589450"/>
    <s v="ID"/>
    <m/>
    <n v="72511819769"/>
    <s v="MDF"/>
    <m/>
    <n v="121346420442"/>
    <s v="1904 FORM"/>
    <m/>
    <n v="65436477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29"/>
    <s v="ALVERO"/>
    <s v="REYNA"/>
    <s v="GUIAO"/>
    <d v="2003-11-13T00:00:00"/>
    <n v="9619809626"/>
    <s v="reynaalvero2@gmail.com"/>
    <s v="YES"/>
    <s v="ORIGINAL NBI CLEARANCE SUBMITTED"/>
    <d v="2025-07-12T00:00:00"/>
    <d v="2024-07-30T00:00:00"/>
    <m/>
    <m/>
    <s v="NEGATIVE"/>
    <m/>
    <m/>
    <s v="COMPLETE"/>
    <s v="FIT TO WORK"/>
    <s v="ENDORSED "/>
    <s v="PENDING RESULT"/>
    <d v="2024-07-18T00:00:00"/>
    <m/>
    <s v="CIBI"/>
    <s v="PERSONAL RECORD"/>
    <m/>
    <n v="2460801610"/>
    <s v="ID"/>
    <m/>
    <n v="70261414706"/>
    <s v="MDF"/>
    <m/>
    <n v="121299800090"/>
    <s v="DIGITAL TIN ID"/>
    <m/>
    <n v="65442336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30"/>
    <s v="ARENOS"/>
    <s v="KATELYN"/>
    <s v="SOTTO"/>
    <d v="2005-08-25T00:00:00"/>
    <n v="9193760722"/>
    <s v="katelynarenos@gmail.com"/>
    <s v="YES"/>
    <s v="ORIGINAL NBI CLEARANCE SUBMITTED"/>
    <d v="2025-07-11T00:00:00"/>
    <d v="2024-07-11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488865"/>
    <s v="ID"/>
    <m/>
    <n v="72537132397"/>
    <s v="MDF"/>
    <m/>
    <n v="121344535705"/>
    <s v="DIGITAL TIN ID"/>
    <s v="FOR ORUS REGISTRATION 07.24"/>
    <n v="65518319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0"/>
    <s v="July"/>
    <s v="CLARK - VXP0007"/>
    <x v="1"/>
    <s v="ACCOUNT ASSOCIATE"/>
    <s v="CLARK"/>
    <x v="29"/>
    <s v="COMCAST REPAIR VOICE"/>
    <d v="2024-07-18T00:00:00"/>
    <n v="4267931"/>
    <s v="BALUYUT"/>
    <s v="JAN ALTHEA"/>
    <s v="-"/>
    <d v="2004-05-18T00:00:00"/>
    <n v="9682226209"/>
    <s v="altheabaluyut4@gmail.com"/>
    <s v="YES"/>
    <s v="ORIGINAL NBI CLEARANCE SUBMITTED"/>
    <d v="2025-07-01T00:00:00"/>
    <d v="2024-02-12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47082917"/>
    <s v="ID"/>
    <m/>
    <n v="70261518714"/>
    <s v="MDF"/>
    <m/>
    <n v="121302398087"/>
    <m/>
    <s v="FOR ORUS REGISTRATION 08.28 - for resend "/>
    <m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d v="2024-09-03T00:00:00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ug"/>
    <x v="20"/>
    <x v="26"/>
    <d v="2024-08-15T00:00:00"/>
    <n v="74"/>
    <s v=""/>
    <s v="MARIA PLATON"/>
    <n v="0"/>
    <s v="July"/>
    <s v="CLARK - VXP0007"/>
    <x v="1"/>
    <s v="ACCOUNT ASSOCIATE"/>
    <s v="CLARK"/>
    <x v="29"/>
    <s v="COMCAST REPAIR VOICE"/>
    <d v="2024-07-18T00:00:00"/>
    <n v="4267932"/>
    <s v="CASIPONG"/>
    <s v="NINA GRACIA"/>
    <s v="-"/>
    <d v="2003-08-15T00:00:00"/>
    <n v="9616353116"/>
    <s v="casipongninagracia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452574"/>
    <s v="MDR"/>
    <m/>
    <n v="70262987165"/>
    <s v="MDF"/>
    <m/>
    <n v="121346036210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P. 1 &amp;3 RE-PRINT, LABELING"/>
    <s v="YES"/>
    <d v="2024-07-19T00:00:00"/>
    <m/>
    <m/>
    <s v="DONE AUDIT"/>
    <s v="ENDORSED TO HRIS"/>
    <m/>
    <s v="TRANSMITTED  - 09.30.2024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33"/>
    <s v="CONCEPCION"/>
    <s v="GHENARSIE JR."/>
    <s v="GOMEZ"/>
    <d v="2004-12-15T00:00:00"/>
    <n v="9947361218"/>
    <s v="Ghersie015@gmail.com"/>
    <s v="YES"/>
    <s v="ORIGINAL NBI CLEARANCE SUBMITTED"/>
    <d v="2025-07-29T00:00:00"/>
    <d v="2024-08-14T00:00:00"/>
    <m/>
    <m/>
    <s v="NEGATIVE"/>
    <m/>
    <m/>
    <s v="COMPLETE"/>
    <s v="FIT TO WORK"/>
    <s v="ENDORSED "/>
    <s v="PENDING RESULT"/>
    <d v="2024-07-18T00:00:00"/>
    <m/>
    <s v="CIBI"/>
    <s v="R1A"/>
    <m/>
    <s v="35-1725494-8"/>
    <s v="ID"/>
    <m/>
    <n v="72520259431"/>
    <s v="MDF"/>
    <m/>
    <n v="7252025943"/>
    <s v="ORUS"/>
    <s v="FOR ORUS REGISTRATION 08.13 "/>
    <n v="60754764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P. 1 &amp;3 RE-PRINT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34"/>
    <s v="CORONEL"/>
    <s v="JARENCE"/>
    <s v="BABAGAY"/>
    <d v="2000-06-02T00:00:00"/>
    <n v="9473272042"/>
    <s v="jarencecoronel04@gmail.com"/>
    <s v="YES"/>
    <s v="ORIGINAL NBI CLEARANCE SUBMITTED"/>
    <d v="2025-07-05T00:00:00"/>
    <d v="2024-07-05T00:00:00"/>
    <s v="N/A"/>
    <s v="N/A"/>
    <s v="NEGATIVE"/>
    <m/>
    <m/>
    <s v="COMPLETE"/>
    <s v="FIT TO WORK"/>
    <s v="ENDORSED "/>
    <s v="PENDING RESULT"/>
    <d v="2024-07-18T00:00:00"/>
    <m/>
    <s v="CIBI"/>
    <s v="REGISTRATION INFORMATION"/>
    <m/>
    <n v="3518282207"/>
    <s v="ID"/>
    <m/>
    <n v="72500930153"/>
    <s v="MDF"/>
    <m/>
    <n v="121296276127"/>
    <s v="ORUS"/>
    <s v="FOR ORUS REGISTRATION 08.13 "/>
    <n v="641582594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35"/>
    <s v="CUTSHALL"/>
    <s v="KENSHI"/>
    <s v="-"/>
    <d v="2002-06-08T00:00:00"/>
    <n v="9168392036"/>
    <s v="Kcutshall94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3513155517"/>
    <s v="ID"/>
    <m/>
    <n v="70261027192"/>
    <s v="MDF"/>
    <m/>
    <n v="121290725321"/>
    <s v="TIN VERIFICATION SLIP"/>
    <m/>
    <n v="51562430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36"/>
    <s v="DAVID"/>
    <s v="ASKEE"/>
    <s v="PADERUGAO"/>
    <d v="2003-05-03T00:00:00"/>
    <n v="9927062488"/>
    <s v="Davidaskee3@gmail.com"/>
    <s v="YES"/>
    <s v="ORIGINAL NBI CLEARANCE SUBMITTED"/>
    <d v="2025-07-10T00:00:00"/>
    <d v="2024-07-10T00:00:00"/>
    <s v="N/A"/>
    <s v="N/A"/>
    <s v="NEGATIVE"/>
    <m/>
    <m/>
    <s v="COMPLETE"/>
    <s v="FIT TO WORK"/>
    <s v="ENDORSED "/>
    <s v="PENDING RESULT"/>
    <d v="2024-07-18T00:00:00"/>
    <m/>
    <s v="CIBI"/>
    <s v="R1A"/>
    <s v="NEED TO UPDATE PROOF OF SSS NO MIDDLE NAME"/>
    <n v="252385683"/>
    <s v="ID"/>
    <m/>
    <n v="70262965501"/>
    <s v="MDF"/>
    <m/>
    <n v="121345393622"/>
    <s v="1904 FORM"/>
    <m/>
    <n v="65383116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37"/>
    <s v="GATUS"/>
    <s v="AR JAY"/>
    <s v="GUZMAN"/>
    <d v="2002-06-11T00:00:00"/>
    <n v="9611353252"/>
    <s v="rjgatus.0611@gmail.com"/>
    <s v="YES"/>
    <s v="ORIGINAL NBI CLEARANCE SUBMITTED"/>
    <d v="2025-07-02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SS NUMBER SLIP"/>
    <m/>
    <n v="2521983888"/>
    <s v="ID"/>
    <m/>
    <n v="70262962251"/>
    <s v="MDF"/>
    <m/>
    <n v="121344998124"/>
    <s v="1904 FORM"/>
    <m/>
    <n v="65329822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0"/>
    <s v="July"/>
    <s v="CLARK - VXP0007"/>
    <x v="1"/>
    <s v="ACCOUNT ASSOCIATE"/>
    <s v="CLARK"/>
    <x v="29"/>
    <s v="COMCAST REPAIR VOICE"/>
    <d v="2024-07-18T00:00:00"/>
    <n v="4267938"/>
    <s v="HERRERA"/>
    <s v="REICO"/>
    <s v="MARIÑAS"/>
    <d v="2004-05-10T00:00:00"/>
    <n v="9159273283"/>
    <s v="herrerareico@gmail.com"/>
    <s v="YES"/>
    <s v="ORIGINAL NBI CLEARANCE SUBMITTED"/>
    <d v="2025-07-17T00:00:00"/>
    <d v="2024-07-17T00:00:00"/>
    <s v="N/A"/>
    <s v="N/A"/>
    <s v="NEGATIVE"/>
    <m/>
    <m/>
    <s v="COMPLETE"/>
    <s v="FIT TO WORK"/>
    <s v="ENDORSED "/>
    <s v="PENDING RESULT"/>
    <d v="2024-07-18T00:00:00"/>
    <m/>
    <s v="CIBI"/>
    <m/>
    <s v="NEED UPDATED SSS PROOF - NO MIDDLE NAME"/>
    <n v="3520364346"/>
    <m/>
    <m/>
    <m/>
    <m/>
    <m/>
    <m/>
    <s v="DIGITAL TIN ID"/>
    <s v="FOR ORUS REGISTRATION "/>
    <n v="64404825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 (P.30, JO DATE FORMAT)"/>
    <s v="YES"/>
    <d v="2024-07-19T00:00:00"/>
    <m/>
    <m/>
    <s v="DONE AUDIT"/>
    <s v="ENDORSED TO HRIS"/>
    <s v="WITH FINDINGS"/>
    <s v="EMAIL 10.22.2024 - JILL"/>
    <m/>
    <n v="1"/>
    <n v="1"/>
    <n v="1"/>
    <n v="1"/>
    <n v="1"/>
    <n v="0"/>
    <n v="0"/>
    <n v="0"/>
    <n v="1"/>
    <n v="1"/>
    <n v="1"/>
    <n v="1"/>
    <n v="1"/>
    <n v="1"/>
    <n v="1"/>
    <n v="0"/>
    <m/>
    <n v="4"/>
  </r>
  <r>
    <s v="LUZON 1"/>
    <s v="OTHERS"/>
    <s v="COMPLETED"/>
    <s v="Aug"/>
    <x v="20"/>
    <x v="26"/>
    <d v="2024-08-15T00:00:00"/>
    <n v="74"/>
    <s v=""/>
    <s v="MARIA PLATON"/>
    <n v="0"/>
    <s v="July"/>
    <s v="CLARK - VXP0007"/>
    <x v="0"/>
    <s v="ACCOUNT ASSOCIATE"/>
    <s v="CLARK"/>
    <x v="29"/>
    <s v="COMCAST REPAIR VOICE"/>
    <d v="2024-07-18T00:00:00"/>
    <n v="4267939"/>
    <s v="LULU"/>
    <s v="SHEREHAN"/>
    <s v="PAMALOY"/>
    <d v="2002-10-01T00:00:00"/>
    <n v="9260692375"/>
    <s v="sherehanlulubsnss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18T00:00:00"/>
    <m/>
    <s v="CIBI"/>
    <s v="SS NUMBER SLIP"/>
    <m/>
    <n v="252451766"/>
    <m/>
    <m/>
    <m/>
    <s v="MDF"/>
    <m/>
    <n v="121347576138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INCOMPLETE - PERS"/>
    <m/>
    <m/>
    <m/>
    <n v="1"/>
    <n v="1"/>
    <n v="1"/>
    <n v="1"/>
    <n v="1"/>
    <n v="1"/>
    <n v="0"/>
    <n v="1"/>
    <n v="0"/>
    <n v="1"/>
    <n v="1"/>
    <n v="0"/>
    <n v="1"/>
    <n v="1"/>
    <n v="0"/>
    <n v="0"/>
    <m/>
    <n v="5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0"/>
    <s v="MARTOS"/>
    <s v="SHANE STEVEN"/>
    <s v="SEBETERO"/>
    <d v="2002-03-12T00:00:00"/>
    <n v="9272389117"/>
    <s v="stevenmartos123@gmail.com"/>
    <s v="YES"/>
    <s v="ORIGINAL NBI CLEARANCE SUBMITTED"/>
    <d v="2025-07-04T00:00:00"/>
    <d v="2024-07-04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252383520"/>
    <s v="MDR"/>
    <m/>
    <n v="32513497066"/>
    <s v="MDF"/>
    <m/>
    <n v="121345176923"/>
    <s v="DIGITAL TIN ID"/>
    <m/>
    <n v="653163341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1"/>
    <s v="PASCUAL"/>
    <s v="CHRISTINE MARIE"/>
    <s v="QUIAMBAO"/>
    <d v="2006-04-21T00:00:00"/>
    <n v="9530543958"/>
    <s v="christinepascual0406@gmail.com"/>
    <s v="YES"/>
    <s v="ORIGINAL NBI CLEARANCE SUBMITTED"/>
    <d v="2025-07-16T00:00:00"/>
    <d v="2024-07-30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493821"/>
    <s v="ID"/>
    <m/>
    <n v="70262980616"/>
    <s v="MDF"/>
    <m/>
    <n v="121346206116"/>
    <s v="DIGITAL TIN ID"/>
    <s v="FOR ORUS REGISTRATION 07.24"/>
    <n v="65544304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2"/>
    <s v="RAMIREZ"/>
    <s v="JOHN LLOYD"/>
    <s v="SAN JOSE"/>
    <d v="1999-09-16T00:00:00"/>
    <n v="9152602715"/>
    <s v="sanjose.johnlloyd@gmail.com"/>
    <s v="YES"/>
    <s v="ORIGINAL NBI CLEARANCE SUBMITTED"/>
    <d v="2025-07-05T00:00:00"/>
    <d v="2024-07-12T00:00:00"/>
    <s v="N/A"/>
    <s v="N/A"/>
    <s v="NEGATIVE"/>
    <m/>
    <m/>
    <s v="COMPLETE"/>
    <s v="FIT TO WORK"/>
    <s v="ENDORSED "/>
    <s v="PENDING RESULT"/>
    <d v="2024-07-18T00:00:00"/>
    <m/>
    <s v="CIBI"/>
    <s v="NUMBR SLIP"/>
    <m/>
    <n v="247085367"/>
    <s v="ID"/>
    <m/>
    <n v="72501973263"/>
    <s v="MDF"/>
    <m/>
    <n v="121302308465"/>
    <s v="PROCESSED BIR FORM"/>
    <s v="FOR ORUS REGISTRATION 07.24"/>
    <n v="61675029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3"/>
    <s v="RAYO"/>
    <s v="RIZBEL"/>
    <s v="STA.ROSA"/>
    <d v="2003-07-16T00:00:00"/>
    <n v="9103748850"/>
    <s v="bellerayo03@gmail.com"/>
    <s v="YES"/>
    <s v="ORIGINAL NBI CLEARANCE SUBMITTED"/>
    <d v="2025-07-29T00:00:00"/>
    <d v="2024-07-29T00:00:00"/>
    <m/>
    <m/>
    <s v="NEGATIVE"/>
    <m/>
    <m/>
    <s v="COMPLETE"/>
    <s v="FIT TO WORK"/>
    <s v="ENDORSED "/>
    <s v="PENDING RESULT"/>
    <d v="2024-07-18T00:00:00"/>
    <m/>
    <s v="CIBI"/>
    <s v="PERSONAL RECORD"/>
    <m/>
    <n v="252007916"/>
    <s v="ID"/>
    <m/>
    <n v="72532838232"/>
    <s v="MDF"/>
    <m/>
    <n v="121342584354"/>
    <s v="DIGITAL TIN ID"/>
    <s v="FOR ORUS REGISTRATION 07.24"/>
    <n v="65442666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4"/>
    <s v="RECALDE"/>
    <s v="HAILEY MARIE"/>
    <s v="MARTINEZ"/>
    <d v="1982-03-04T00:00:00"/>
    <s v="9602896911/9538500749"/>
    <s v="recaldehailey@gmail.com"/>
    <s v="YES"/>
    <s v="ORIGINAL NBI CLEARANCE SUBMITTED"/>
    <d v="2025-07-23T00:00:00"/>
    <d v="2024-07-23T00:00:00"/>
    <s v="YES"/>
    <d v="2024-07-18T00:00:00"/>
    <s v="NEGATIVE"/>
    <m/>
    <m/>
    <s v="COMPLETE"/>
    <s v="FIT TO WORK"/>
    <s v="ENDORSED "/>
    <s v="PENDING RESULT"/>
    <d v="2024-07-18T00:00:00"/>
    <m/>
    <s v="CIBI"/>
    <s v="E - FORM"/>
    <m/>
    <n v="221061996"/>
    <s v="ID"/>
    <m/>
    <n v="70503213425"/>
    <s v="MDF"/>
    <m/>
    <n v="140001446235"/>
    <s v="ID"/>
    <m/>
    <n v="231285442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5"/>
    <s v="REMOLONA"/>
    <s v="JUDE MIKO"/>
    <s v="NUELAN"/>
    <d v="2006-03-30T00:00:00"/>
    <n v="9639033650"/>
    <s v="judemikoremolona99@gmail.com"/>
    <s v="YES"/>
    <s v="ORIGINAL NBI CLEARANCE SUBMITTED"/>
    <d v="2025-07-15T00:00:00"/>
    <d v="2024-07-15T00:00:00"/>
    <s v="N/A"/>
    <s v="N/A"/>
    <s v="NEGATIVE"/>
    <m/>
    <m/>
    <s v="COMPLETE"/>
    <s v="FIT TO WORK"/>
    <s v="ENDORSED "/>
    <s v="PENDING RESULT"/>
    <d v="2024-07-18T00:00:00"/>
    <m/>
    <s v="CIBI"/>
    <s v="PERSONAL RECORD"/>
    <m/>
    <n v="448412289"/>
    <s v="MDR"/>
    <m/>
    <n v="82528546907"/>
    <s v="MDF"/>
    <m/>
    <n v="121344561629"/>
    <s v="DIGITAL TIN ID"/>
    <m/>
    <n v="652270774"/>
    <s v="N/A"/>
    <s v="N/A"/>
    <s v="N/A"/>
    <s v="N/A"/>
    <s v="N/A"/>
    <s v="N/A"/>
    <m/>
    <m/>
    <m/>
    <s v="YES"/>
    <s v="N/A"/>
    <s v="YES"/>
    <s v="N/A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6"/>
    <s v="SALAS"/>
    <s v="BUNNY BOY"/>
    <s v="SICAT"/>
    <d v="2001-11-20T00:00:00"/>
    <n v="9971084676"/>
    <s v="bunnyboysalas@gmai.com"/>
    <s v="YES"/>
    <s v="ORIGINAL NBI CLEARANCE SUBMITTED"/>
    <d v="2025-07-30T00:00:00"/>
    <d v="2024-08-13T00:00:00"/>
    <s v="YES"/>
    <d v="2024-07-18T00:00:00"/>
    <s v="NEGATIVE"/>
    <m/>
    <m/>
    <s v="COMPLETE"/>
    <s v="FIT TO WORK"/>
    <s v="ENDORSED "/>
    <s v="PENDING RESULT"/>
    <d v="2024-07-18T00:00:00"/>
    <m/>
    <s v="CIBI"/>
    <s v="PERSONAL RECORD"/>
    <m/>
    <n v="252113211"/>
    <s v="ID"/>
    <m/>
    <n v="72523154665"/>
    <s v="MDF"/>
    <m/>
    <n v="121343481979"/>
    <s v="DIGITAL TIN ID"/>
    <m/>
    <n v="6532624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7"/>
    <s v="TORRES"/>
    <s v="KYLA MAE"/>
    <s v="FRANCISCO"/>
    <d v="2005-03-05T00:00:00"/>
    <n v="9632805843"/>
    <s v="kylatorres090@gmail.com"/>
    <s v="YES"/>
    <s v="ORIGINAL NBI CLEARANCE SUBMITTED"/>
    <d v="2025-07-11T00:00:00"/>
    <d v="2024-07-29T00:00:00"/>
    <m/>
    <m/>
    <s v="NEGATIVE"/>
    <m/>
    <m/>
    <s v="COMPLETE"/>
    <s v="FIT TO WORK"/>
    <s v="ENDORSED "/>
    <s v="PENDING RESULT"/>
    <d v="2024-07-18T00:00:00"/>
    <m/>
    <s v="CIBI"/>
    <s v="SS NUMBER SLIP"/>
    <m/>
    <n v="252463576"/>
    <s v="ID"/>
    <m/>
    <n v="72532989818"/>
    <s v="MDF"/>
    <m/>
    <n v="121345905426"/>
    <s v="ID"/>
    <s v="FOR ORUS REGISTRATION 07.24"/>
    <n v="65411698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0"/>
    <x v="26"/>
    <d v="2024-08-15T00:00:00"/>
    <n v="74"/>
    <s v=""/>
    <s v="MARIA PLATON"/>
    <n v="1"/>
    <s v="July"/>
    <s v="CLARK - VXP0007"/>
    <x v="0"/>
    <s v="ACCOUNT ASSOCIATE"/>
    <s v="CLARK"/>
    <x v="29"/>
    <s v="COMCAST REPAIR VOICE"/>
    <d v="2024-07-18T00:00:00"/>
    <n v="4267948"/>
    <s v="VILORIA"/>
    <s v="KHYLLE JHOERN"/>
    <s v="ADVIENTO"/>
    <d v="2006-05-10T00:00:00"/>
    <n v="9457369084"/>
    <s v="Khyllejhoern@gmail.com"/>
    <s v="YES"/>
    <s v="ORIGINAL NBI CLEARANCE SUBMITTED"/>
    <d v="2025-07-16T00:00:00"/>
    <d v="2024-07-16T00:00:00"/>
    <s v="N/A"/>
    <s v="N/A"/>
    <s v="NEGATIVE"/>
    <m/>
    <m/>
    <s v="COMPLETE"/>
    <s v="FIT TO WORK"/>
    <s v="ENDORSED "/>
    <s v="PENDING RESULT"/>
    <d v="2024-07-18T00:00:00"/>
    <m/>
    <s v="CIBI"/>
    <s v="TRANSACTION NUMBER"/>
    <m/>
    <n v="252490895"/>
    <s v="ID"/>
    <m/>
    <n v="70262978115"/>
    <s v="MDF"/>
    <m/>
    <n v="121346008778"/>
    <s v="ORUS"/>
    <s v="FOR ORUS REGISTRATION 08.13 "/>
    <n v="65586356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7-19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05"/>
    <s v="ALCAIDE"/>
    <s v="RYAN"/>
    <s v="DATU"/>
    <d v="2004-11-15T00:00:00"/>
    <n v="9634513914"/>
    <s v="alcaideryan8@gmail.com"/>
    <s v="YES"/>
    <s v="ORIGINAL NBI CLEARANCE SUBMITTED"/>
    <m/>
    <m/>
    <m/>
    <m/>
    <s v="NEGATIVE"/>
    <m/>
    <m/>
    <s v="COMPLETE"/>
    <s v="FIT TO WORK"/>
    <s v="ENDORSED "/>
    <s v="PENDING RESULT"/>
    <d v="2024-07-25T00:00:00"/>
    <m/>
    <s v="CIBI"/>
    <s v="REGISTRATION INFORMATION"/>
    <m/>
    <n v="252703456"/>
    <s v="ID"/>
    <m/>
    <n v="70263001808"/>
    <s v="MDF"/>
    <m/>
    <n v="121346857982"/>
    <s v="DIGITAL TIN ID"/>
    <s v="FOR ORUS REGISTRATION 08.03"/>
    <n v="655883836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06"/>
    <s v="AQUINO"/>
    <s v="ANGELA MAE"/>
    <s v="PUYONG"/>
    <d v="2001-02-07T00:00:00"/>
    <n v="9701810568"/>
    <s v="aquino.angela0207@gmail.com"/>
    <s v="YES"/>
    <s v="ORIGINAL NBI CLEARANCE SUBMITTED"/>
    <d v="2025-07-29T00:00:00"/>
    <d v="2025-08-29T00:00:00"/>
    <m/>
    <m/>
    <s v="NEGATIVE"/>
    <m/>
    <m/>
    <s v="COMPLETE"/>
    <s v="FIT TO WORK"/>
    <s v="ENDORSED "/>
    <s v="PENDING RESULT"/>
    <d v="2024-07-25T00:00:00"/>
    <m/>
    <s v="CIBI"/>
    <s v="PERSONAL RECORD"/>
    <m/>
    <n v="3517619402"/>
    <s v="ID"/>
    <m/>
    <n v="72538237559"/>
    <s v="ID"/>
    <m/>
    <n v="121295576520"/>
    <s v="ORUS"/>
    <m/>
    <n v="608043332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07"/>
    <s v="CANLAS"/>
    <s v="JOHN JOSEPH"/>
    <s v="ENRIQUEZ"/>
    <d v="1994-07-03T00:00:00"/>
    <n v="9458304394"/>
    <s v="johnjosephcanlas373@gmail.com"/>
    <s v="YES"/>
    <s v="ORIGINAL NBI CLEARANCE SUBMITTED"/>
    <d v="2025-08-05T00:00:00"/>
    <d v="2024-08-19T00:00:00"/>
    <m/>
    <m/>
    <s v="NEGATIVE"/>
    <m/>
    <m/>
    <s v="COMPLETE"/>
    <s v="FIT TO WORK"/>
    <s v="ENDORSED "/>
    <s v="PENDING RESULT"/>
    <d v="2024-07-25T00:00:00"/>
    <m/>
    <s v="CIBI"/>
    <s v="E - FORM"/>
    <m/>
    <n v="235778547"/>
    <s v="ID"/>
    <m/>
    <n v="72515464353"/>
    <s v="MDF"/>
    <m/>
    <n v="121211795226"/>
    <s v="TIN VERIFICATION SLIP"/>
    <m/>
    <n v="34147945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08"/>
    <s v="CASIS"/>
    <s v="ANGEL"/>
    <s v="ILUSTRISIMO"/>
    <d v="2000-02-17T00:00:00"/>
    <n v="9629437950"/>
    <s v="angelcasis0322@gmail.com"/>
    <s v="YES"/>
    <s v="ORIGINAL NBI CLEARANCE SUBMITTED"/>
    <d v="2025-08-05T00:00:00"/>
    <d v="2024-09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741536338"/>
    <s v="ID"/>
    <m/>
    <n v="110258706501"/>
    <s v="MDF"/>
    <m/>
    <n v="121315424606"/>
    <s v="ORUS"/>
    <m/>
    <n v="648454466"/>
    <s v="N/A"/>
    <s v="N/A"/>
    <s v="N/A"/>
    <s v="N/A"/>
    <s v="N/A"/>
    <s v="N/A"/>
    <m/>
    <m/>
    <m/>
    <s v="N/A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09"/>
    <s v="DIZON"/>
    <s v="DANICA"/>
    <s v="CONCEPCION"/>
    <d v="2002-01-24T00:00:00"/>
    <n v="9757231591"/>
    <s v="ddizon186@gmail.com"/>
    <s v="YES"/>
    <s v="ORIGINAL NBI CLEARANCE SUBMITTED"/>
    <d v="2025-02-19T00:00:00"/>
    <d v="2024-02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249297409"/>
    <s v="ID"/>
    <m/>
    <n v="72527390967"/>
    <s v="MDF"/>
    <m/>
    <n v="121322342892"/>
    <s v="ORUS"/>
    <s v="FOR ORUS REGISTRATION 08.13 "/>
    <n v="6558818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0"/>
    <s v="ELEGINO"/>
    <s v="JELYN"/>
    <s v="DIOMANGAY"/>
    <d v="1992-11-16T00:00:00"/>
    <n v="9154754991"/>
    <s v="jdiomangay174@gmail.com"/>
    <s v="YES"/>
    <s v="ORIGINAL NBI CLEARANCE SUBMITTED"/>
    <d v="2025-04-18T00:00:00"/>
    <d v="2024-04-18T00:00:00"/>
    <s v="N/A"/>
    <s v="N/A"/>
    <s v="NEGATIVE"/>
    <m/>
    <m/>
    <s v="COMPLETE"/>
    <s v="FIT TO WORK"/>
    <s v="ENDORSED "/>
    <s v="PENDING RESULT"/>
    <d v="2024-07-25T00:00:00"/>
    <m/>
    <s v="CIBI"/>
    <s v="ONLINE STATIC"/>
    <m/>
    <n v="635733496"/>
    <s v="ID"/>
    <m/>
    <n v="132016809970"/>
    <s v="MDF"/>
    <m/>
    <n v="121160852009"/>
    <s v="VERIFICATION SLIP"/>
    <m/>
    <n v="470647891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1"/>
    <s v="ENRIQUEZ"/>
    <s v="JULIUS"/>
    <s v="GABIETA"/>
    <d v="2001-07-13T00:00:00"/>
    <n v="9395893729"/>
    <s v="juliusenriquez80@gmail.com"/>
    <s v="YES"/>
    <s v="ORIGINAL NBI CLEARANCE SUBMITTED"/>
    <d v="2025-08-12T00:00:00"/>
    <d v="2024-08-28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708642"/>
    <s v="ID"/>
    <m/>
    <n v="72507610677"/>
    <s v="MDF"/>
    <m/>
    <n v="121347227921"/>
    <s v="ORUS"/>
    <s v="FOR ORUS REGISTRATION 08.28 "/>
    <n v="658180825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2"/>
    <s v="FLORES"/>
    <s v="JEAN ANNE"/>
    <s v="SUNGA"/>
    <d v="2004-03-16T00:00:00"/>
    <n v="9701081913"/>
    <s v="annejean.flores@gmail.com"/>
    <s v="YES"/>
    <s v="ORIGINAL NBI CLEARANCE SUBMITTED"/>
    <d v="2025-07-29T00:00:00"/>
    <d v="2024-08-12T00:00:00"/>
    <m/>
    <m/>
    <s v="NEGATIVE"/>
    <m/>
    <m/>
    <s v="COMPLETE"/>
    <s v="FIT TO WORK"/>
    <s v="ENDORSED "/>
    <s v="PENDING RESULT"/>
    <d v="2024-07-25T00:00:00"/>
    <m/>
    <s v="CIBI"/>
    <s v="ONLINE STATIC"/>
    <m/>
    <n v="248934598"/>
    <s v="MDR"/>
    <m/>
    <n v="72500330393"/>
    <s v="MDF"/>
    <m/>
    <n v="121319408865"/>
    <s v="2316 FORM"/>
    <m/>
    <n v="6279955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3"/>
    <s v="GILMO"/>
    <s v="JUDE RUSTY"/>
    <s v="ESGUERRA"/>
    <d v="2000-02-18T00:00:00"/>
    <n v="9502973933"/>
    <s v="judegilmo@gmail.com"/>
    <s v="YES"/>
    <s v="ORIGINAL NBI CLEARANCE SUBMITTED"/>
    <d v="2025-07-29T00:00:00"/>
    <d v="2024-07-29T00:00:00"/>
    <s v="N/A"/>
    <s v="N/A"/>
    <s v="NEGATIVE"/>
    <m/>
    <m/>
    <s v="COMPLETE"/>
    <s v="FIT TO WORK"/>
    <s v="ENDORSED "/>
    <s v="PENDING RESULT"/>
    <d v="2024-07-25T00:00:00"/>
    <m/>
    <s v="CIBI"/>
    <s v="E - FORM"/>
    <m/>
    <n v="244237406"/>
    <s v="ID"/>
    <m/>
    <n v="70259287195"/>
    <s v="ID"/>
    <m/>
    <n v="121229461574"/>
    <s v="ORUS"/>
    <m/>
    <n v="34801816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4"/>
    <s v="GUILLERMO"/>
    <s v="AL FRANCIS"/>
    <s v="RAMOS"/>
    <d v="2002-04-21T00:00:00"/>
    <n v="9683080383"/>
    <s v="afrg641@gmail.com"/>
    <s v="YES"/>
    <s v="ORIGINAL NBI CLEARANCE SUBMITTED"/>
    <m/>
    <m/>
    <m/>
    <m/>
    <s v="NEGATIVE"/>
    <m/>
    <m/>
    <s v="COMPLETE"/>
    <s v="FIT TO WORK"/>
    <s v="ENDORSED "/>
    <s v="PENDING RESULT"/>
    <d v="2024-07-25T00:00:00"/>
    <m/>
    <s v="CIBI"/>
    <s v="SS NUMBER SLIP"/>
    <m/>
    <n v="252049178"/>
    <s v="ID"/>
    <m/>
    <n v="70263009442"/>
    <s v="MDF"/>
    <m/>
    <n v="121345505577"/>
    <s v="1904 FORM"/>
    <m/>
    <n v="65534401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5"/>
    <s v="LAPUZ"/>
    <s v="DANICOLE WILLIAM"/>
    <s v="PALLASIGUE"/>
    <d v="2002-03-31T00:00:00"/>
    <n v="9169231875"/>
    <s v="lapuzdanicole@gmail.com"/>
    <s v="YES"/>
    <s v="ORIGINAL NBI CLEARANCE SUBMITTED"/>
    <d v="2025-07-29T00:00:00"/>
    <d v="2024-08-12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033760"/>
    <s v="ID"/>
    <m/>
    <n v="70262915741"/>
    <s v="MDF"/>
    <m/>
    <n v="121342715061"/>
    <s v="DIGITAL TIN ID"/>
    <s v="FOR ORUS REGISTRATION 07.31"/>
    <n v="65588209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6"/>
    <s v="LINAWOD"/>
    <s v="JHIMBOY"/>
    <s v="DE GUZMAN"/>
    <d v="2002-02-06T00:00:00"/>
    <n v="9457781903"/>
    <s v="jhimboyl2104@gmail.com"/>
    <s v="YES"/>
    <s v="ORIGINAL NBI CLEARANCE SUBMITTED"/>
    <d v="2025-07-16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E - FORM"/>
    <m/>
    <n v="251556125"/>
    <s v="ID"/>
    <m/>
    <n v="52516003219"/>
    <s v="MDF"/>
    <m/>
    <n v="121343642726"/>
    <s v="DIGITAL TIN ID"/>
    <s v="FOR ORUS REGISTRATION 08.13"/>
    <n v="12134364272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0"/>
    <s v="July"/>
    <s v="CLARK -VXP0091"/>
    <x v="0"/>
    <s v="ACCOUNT ASSOCIATE"/>
    <s v="CLARK"/>
    <x v="30"/>
    <s v="COMCAST XM"/>
    <d v="2024-07-25T00:00:00"/>
    <n v="4268217"/>
    <s v="LOZANO"/>
    <s v="CHLOE CLARISSE"/>
    <s v="MELECIO"/>
    <d v="2004-11-08T00:00:00"/>
    <n v="9298205104"/>
    <s v="lozanomhel07@gmail.com"/>
    <s v="YES"/>
    <s v="ORIGINAL NBI CLEARANCE SUBMITTED"/>
    <d v="2025-01-16T00:00:00"/>
    <d v="2024-01-16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250522655"/>
    <s v="ID"/>
    <m/>
    <n v="70262680302"/>
    <s v="MDF"/>
    <m/>
    <n v="121334575541"/>
    <m/>
    <s v="FOR VALIDATION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8"/>
    <s v="LUSUNG"/>
    <s v="KARYLLE"/>
    <s v="PADILLA"/>
    <d v="2003-01-31T00:00:00"/>
    <n v="9494918594"/>
    <s v="lusungkary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679234"/>
    <s v="ID"/>
    <m/>
    <n v="70262997071"/>
    <s v="MDF"/>
    <m/>
    <n v="121346912444"/>
    <s v="ORUS"/>
    <s v="FOR ORUS REGISTRATION 08.28 "/>
    <n v="65865744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EE.(P.13, NO CANDIDATE'S NAME)"/>
    <s v="YES"/>
    <d v="2024-08-07T00:00:00"/>
    <m/>
    <m/>
    <s v="DONE AUDIT"/>
    <s v="ENDORSED TO HRIS"/>
    <s v="WITH FINDINGS"/>
    <m/>
    <m/>
    <n v="1"/>
    <n v="1"/>
    <n v="1"/>
    <n v="1"/>
    <n v="1"/>
    <n v="1"/>
    <n v="1"/>
    <n v="1"/>
    <n v="1"/>
    <n v="1"/>
    <n v="1"/>
    <n v="1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19"/>
    <s v="MANALO"/>
    <s v="ROSE MARIE"/>
    <s v="DANTES"/>
    <d v="1995-07-04T00:00:00"/>
    <n v="9196139918"/>
    <s v="rose.04manalo@gmail.com"/>
    <s v="YES"/>
    <s v="ORIGINAL NBI CLEARANCE SUBMITTED"/>
    <d v="2025-07-29T00:00:00"/>
    <d v="2024-07-30T00:00:00"/>
    <m/>
    <m/>
    <s v="NEGATIVE"/>
    <m/>
    <m/>
    <s v="COMPLETE"/>
    <s v="FIT TO WORK"/>
    <s v="ENDORSED "/>
    <s v="PENDING RESULT"/>
    <d v="2024-07-25T00:00:00"/>
    <m/>
    <s v="CIBI"/>
    <s v="ONLINE STATIC INFO"/>
    <m/>
    <n v="242291198"/>
    <s v="ID"/>
    <m/>
    <n v="72512559469"/>
    <s v="MDF"/>
    <m/>
    <n v="121204132597"/>
    <s v="ID"/>
    <m/>
    <n v="322630990"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20"/>
    <s v="MARAHAY"/>
    <s v="ROLDAN"/>
    <s v="NATUEL"/>
    <d v="2002-10-25T00:00:00"/>
    <n v="9466996035"/>
    <s v="dsoy3224@gmail.com"/>
    <s v="YES"/>
    <s v="ORIGINAL NBI CLEARANCE SUBMITTED"/>
    <d v="2025-07-29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649265866"/>
    <s v="ID"/>
    <m/>
    <n v="132528631340"/>
    <s v="MDF"/>
    <m/>
    <n v="121347270853"/>
    <s v="DIGITAL TIN ID"/>
    <s v="FOR ORUS REGISTRATION 08.03"/>
    <n v="65588226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21"/>
    <s v="MEDINA"/>
    <s v="LEEYANA"/>
    <s v="JAVIER"/>
    <d v="2001-10-15T00:00:00"/>
    <n v="9695095167"/>
    <s v="leeyanamedina@gmail.com"/>
    <s v="YES"/>
    <s v="ORIGINAL NBI CLEARANCE SUBMITTED"/>
    <d v="2025-07-12T00:00:00"/>
    <d v="2024-07-12T00:00:00"/>
    <s v="N/A"/>
    <s v="N/A"/>
    <s v="NEGATIVE"/>
    <m/>
    <m/>
    <s v="COMPLETE"/>
    <s v="FIT TO WORK"/>
    <s v="ENDORSED "/>
    <s v="PENDING RESULT"/>
    <d v="2024-07-25T00:00:00"/>
    <m/>
    <s v="CIBI"/>
    <s v="SS NUMBER SLIP"/>
    <m/>
    <n v="251586344"/>
    <s v="MDR"/>
    <m/>
    <n v="212510330983"/>
    <s v="MDF"/>
    <m/>
    <n v="121346276870"/>
    <s v="1904 FORM"/>
    <m/>
    <n v="653940188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0"/>
    <s v="July"/>
    <s v="CLARK -VXP0091"/>
    <x v="0"/>
    <s v="ACCOUNT ASSOCIATE"/>
    <s v="CLARK"/>
    <x v="30"/>
    <s v="COMCAST XM"/>
    <d v="2024-07-25T00:00:00"/>
    <n v="4268222"/>
    <s v="PEROTE"/>
    <s v="DANICA"/>
    <s v="GALLETO"/>
    <d v="2004-08-19T00:00:00"/>
    <n v="9922133366"/>
    <s v="danicaperote@gmail.com"/>
    <s v="YES"/>
    <s v="ORIGINAL NBI CLEARANCE SUBMITTED"/>
    <d v="2025-08-04T00:00:00"/>
    <d v="2024-08-06T00:00:00"/>
    <m/>
    <m/>
    <s v="NEGATIVE"/>
    <m/>
    <m/>
    <s v="COMPLETE"/>
    <s v="FIT TO WORK"/>
    <s v="ENDORSED "/>
    <s v="PENDING RESULT"/>
    <d v="2024-07-25T00:00:00"/>
    <m/>
    <s v="CIBI"/>
    <s v="RIA"/>
    <m/>
    <s v="02-4964537-8"/>
    <m/>
    <m/>
    <m/>
    <m/>
    <m/>
    <m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EE.(P.11, COUNTERSIGN)"/>
    <s v="YES"/>
    <d v="2024-08-07T00:00:00"/>
    <m/>
    <m/>
    <s v="DONE AUDIT"/>
    <s v="INCOMPLETE - PERS"/>
    <s v="WITH FINDINGS"/>
    <m/>
    <m/>
    <n v="1"/>
    <n v="1"/>
    <n v="1"/>
    <n v="1"/>
    <n v="1"/>
    <n v="1"/>
    <n v="0"/>
    <n v="0"/>
    <n v="0"/>
    <n v="1"/>
    <n v="1"/>
    <n v="1"/>
    <n v="1"/>
    <n v="1"/>
    <n v="0"/>
    <n v="0"/>
    <m/>
    <n v="4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23"/>
    <s v="RODRIGUEZ"/>
    <s v="RAUL"/>
    <s v="MANABAT"/>
    <d v="2001-09-12T00:00:00"/>
    <n v="9691767791"/>
    <s v="pogans12@gmail.com"/>
    <s v="YES"/>
    <s v="ORIGINAL NBI CLEARANCE SUBMITTED"/>
    <d v="2025-07-29T00:00:00"/>
    <d v="2024-08-24T00:00:00"/>
    <m/>
    <m/>
    <s v="NEGATIVE"/>
    <m/>
    <m/>
    <s v="COMPLETE"/>
    <s v="FIT TO WORK"/>
    <s v="ENDORSED "/>
    <s v="PENDING RESULT"/>
    <d v="2024-07-25T00:00:00"/>
    <m/>
    <s v="CIBI"/>
    <s v="PERSONAL RECORD"/>
    <m/>
    <n v="448618591"/>
    <s v="MDR"/>
    <m/>
    <n v="82502755877"/>
    <s v="MDF"/>
    <m/>
    <n v="121345390302"/>
    <s v="ID"/>
    <m/>
    <n v="38642755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24"/>
    <s v="ROLAND"/>
    <s v="GLACIELLA MARIE"/>
    <s v="LOVE"/>
    <d v="2001-12-26T00:00:00"/>
    <n v="9212548474"/>
    <s v="ciellaroland18@gmail.com"/>
    <s v="YES"/>
    <s v="ORIGINAL NBI CLEARANCE SUBMITTED"/>
    <d v="2025-06-27T00:00:00"/>
    <d v="2024-06-27T00:00:00"/>
    <s v="N/A"/>
    <s v="N/A"/>
    <s v="NEGATIVE"/>
    <m/>
    <m/>
    <s v="COMPLETE"/>
    <s v="FIT TO WORK"/>
    <s v="ENDORSED "/>
    <s v="PENDING RESULT"/>
    <d v="2024-07-25T00:00:00"/>
    <m/>
    <s v="CIBI"/>
    <s v="SS NUMBER SLIP"/>
    <m/>
    <n v="3497929445"/>
    <s v="ID"/>
    <m/>
    <n v="70260775020"/>
    <s v="MDF"/>
    <m/>
    <n v="121274602866"/>
    <s v="TIN VERIFICATION"/>
    <m/>
    <n v="51262167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25"/>
    <s v="SARENAS"/>
    <s v="SAMANTHA"/>
    <s v="FLORES"/>
    <d v="2004-07-10T00:00:00"/>
    <n v="9685954511"/>
    <s v="sarenassamantha4@gmail.com"/>
    <s v="YES"/>
    <s v="ORIGINAL NBI CLEARANCE SUBMITTED"/>
    <d v="2025-07-19T00:00:00"/>
    <d v="2024-08-02T00:00:00"/>
    <m/>
    <m/>
    <s v="NEGATIVE"/>
    <m/>
    <m/>
    <s v="COMPLETE"/>
    <s v="FIT TO WORK"/>
    <s v="ENDORSED "/>
    <s v="PENDING RESULT"/>
    <d v="2024-07-25T00:00:00"/>
    <m/>
    <s v="CIBI"/>
    <s v="SS NUMBER SLIP"/>
    <m/>
    <n v="249610345"/>
    <s v="ID"/>
    <m/>
    <n v="72520373293"/>
    <s v="MDF"/>
    <m/>
    <n v="121324972217"/>
    <s v="ORUS"/>
    <m/>
    <n v="65588219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26"/>
    <s v="STA IGLESIA"/>
    <s v="MARIELLE"/>
    <s v="TRAYA"/>
    <d v="1990-06-19T00:00:00"/>
    <n v="9630819838"/>
    <s v="riellestaiglesia1926ma@gmail.com"/>
    <s v="YES"/>
    <s v="ORIGINAL NBI CLEARANCE SUBMITTED"/>
    <d v="2025-07-25T00:00:00"/>
    <d v="2024-07-30T00:00:00"/>
    <m/>
    <m/>
    <s v="NEGATIVE"/>
    <m/>
    <m/>
    <s v="COMPLETE"/>
    <s v="FIT TO WORK"/>
    <s v="ENDORSED "/>
    <s v="PENDING RESULT"/>
    <d v="2024-07-25T00:00:00"/>
    <m/>
    <s v="CIBI"/>
    <s v="ONLINE STATIC INFO"/>
    <m/>
    <n v="429294714"/>
    <s v="ID"/>
    <m/>
    <n v="10518266662"/>
    <s v="MP2"/>
    <m/>
    <n v="121178977613"/>
    <s v="ID"/>
    <m/>
    <n v="32161702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0"/>
    <s v="July"/>
    <s v="CLARK -VXP0091"/>
    <x v="0"/>
    <s v="ACCOUNT ASSOCIATE"/>
    <s v="CLARK"/>
    <x v="30"/>
    <s v="COMCAST XM"/>
    <d v="2024-07-25T00:00:00"/>
    <n v="4268227"/>
    <s v="TABLANTE"/>
    <s v="MIGUEL JUDE"/>
    <s v="PACOMA"/>
    <d v="2003-01-04T00:00:00"/>
    <n v="9998455825"/>
    <s v="migueljude123@gmail.com"/>
    <s v="YES"/>
    <s v="ORIGINAL NBI CLEARANCE SUBMITTED"/>
    <d v="2025-07-29T00:00:00"/>
    <d v="2024-07-29T00:00:00"/>
    <s v="YES"/>
    <d v="2024-07-25T00:00:00"/>
    <s v="NEGATIVE"/>
    <m/>
    <m/>
    <s v="COMPLETE"/>
    <s v="FIT TO WORK"/>
    <s v="ENDORSED "/>
    <s v="PENDING RESULT"/>
    <d v="2024-07-25T00:00:00"/>
    <m/>
    <s v="CIBI"/>
    <s v="SS NUMBER SLIP"/>
    <m/>
    <n v="247086573"/>
    <s v="MDR"/>
    <m/>
    <n v="70261515146"/>
    <s v="MDF"/>
    <m/>
    <n v="12130228853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0"/>
    <s v="ACCOUNT ASSOCIATE"/>
    <s v="CLARK"/>
    <x v="30"/>
    <s v="COMCAST XM"/>
    <d v="2024-07-25T00:00:00"/>
    <n v="4268228"/>
    <s v="TIRONA"/>
    <s v="IVY"/>
    <s v="LUMUKSO"/>
    <d v="2004-11-17T00:00:00"/>
    <n v="9297012122"/>
    <s v="ivylumukso@gmail.com"/>
    <s v="YES"/>
    <s v="ORIGINAL NBI CLEARANCE SUBMITTED"/>
    <d v="2025-07-17T00:00:00"/>
    <d v="2024-07-31T00:00:00"/>
    <s v="YES"/>
    <d v="2024-07-25T00:00:00"/>
    <s v="NEGATIVE"/>
    <m/>
    <m/>
    <s v="COMPLETE"/>
    <s v="FIT TO WORK"/>
    <s v="ENDORSED "/>
    <s v="PENDING RESULT"/>
    <d v="2024-07-25T00:00:00"/>
    <m/>
    <s v="CIBI"/>
    <s v="PERSONAL RECORD"/>
    <m/>
    <n v="252679069"/>
    <s v="ID"/>
    <m/>
    <n v="70262997551"/>
    <s v="MDF"/>
    <m/>
    <n v="121346948291"/>
    <s v="ORUS"/>
    <s v="FOR ORUS REGISTRATION 08.03"/>
    <n v="65588229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091"/>
    <x v="1"/>
    <s v="ACCOUNT ASSOCIATE"/>
    <s v="CLARK"/>
    <x v="30"/>
    <s v="COMCAST XM"/>
    <d v="2024-07-25T00:00:00"/>
    <n v="4268229"/>
    <s v="VILLAREAL"/>
    <s v="VICTOR"/>
    <s v="CRUZ"/>
    <d v="1973-11-10T00:00:00"/>
    <m/>
    <s v="villarealv397@gmail.com"/>
    <s v="YES"/>
    <s v="ORIGINAL NBI CLEARANCE SUBMITTED"/>
    <d v="2025-06-14T00:00:00"/>
    <d v="2024-07-01T00:00:00"/>
    <s v="N/A"/>
    <s v="N/A"/>
    <s v="NEGATIVE"/>
    <m/>
    <m/>
    <s v="COMPLETE"/>
    <s v="FIT TO WORK"/>
    <s v="ENDORSED "/>
    <s v="PENDING RESULT"/>
    <d v="2024-07-25T00:00:00"/>
    <m/>
    <s v="CIBI"/>
    <s v="SS ID"/>
    <m/>
    <n v="213053501"/>
    <s v="ID"/>
    <m/>
    <n v="72000947548"/>
    <s v="HDMF TRANSACTION"/>
    <m/>
    <n v="121050400259"/>
    <s v="TIN VERIFICATION SLIP"/>
    <m/>
    <n v="294741978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s v="AUDITED BY JEFFY"/>
    <s v="YES"/>
    <d v="2024-08-07T00:00:00"/>
    <m/>
    <m/>
    <s v="DONE AUDIT"/>
    <s v="ENDORSED TO HRIS"/>
    <m/>
    <d v="2024-09-03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23"/>
    <s v="ABARCA"/>
    <s v="JULIUS CHRISTIAN"/>
    <s v="MARQUEZ"/>
    <d v="1998-06-29T00:00:00"/>
    <n v="9186000882"/>
    <s v="julz.abarca@yahoo.com"/>
    <s v="YES"/>
    <s v="ORIGINAL NBI CLEARANCE SUBMITTED"/>
    <d v="2025-06-10T00:00:00"/>
    <d v="2024-06-1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086377"/>
    <s v="ID"/>
    <m/>
    <n v="12528253987"/>
    <s v="MDF"/>
    <m/>
    <n v="121343973625"/>
    <s v="1904 FORM"/>
    <m/>
    <n v="6519725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24"/>
    <s v="BACOTO"/>
    <s v="LUISA"/>
    <s v="SIOS-E"/>
    <d v="1999-10-18T00:00:00"/>
    <n v="9984361837"/>
    <s v="bacotoluisa18@gmail.com"/>
    <s v="YES"/>
    <s v="ORIGINAL NBI CLEARANCE SUBMITTED"/>
    <d v="2024-10-11T00:00:00"/>
    <d v="2023-10-11T00:00:00"/>
    <m/>
    <m/>
    <s v="NEGATIVE"/>
    <m/>
    <m/>
    <s v="COMPLETE"/>
    <s v="FIT TO WORK"/>
    <s v="ENDORSED "/>
    <s v="PENDING RESULT"/>
    <d v="2024-07-25T00:00:00"/>
    <m/>
    <s v="CIBI"/>
    <s v="PERSONAL RECORD"/>
    <m/>
    <n v="247584790"/>
    <s v="ID"/>
    <m/>
    <n v="70259628316"/>
    <s v="MDF"/>
    <m/>
    <n v="121306343336"/>
    <s v="DIGITAL TIN ID"/>
    <m/>
    <n v="64106503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25"/>
    <s v="BULAGAO JR."/>
    <s v="JOSE FREDO"/>
    <s v="APOSTOL"/>
    <d v="2002-07-31T00:00:00"/>
    <n v="9773429624"/>
    <s v="josefredobulagao@gmail.com"/>
    <s v="YES"/>
    <s v="ORIGINAL NBI CLEARANCE SUBMITTED"/>
    <d v="2025-01-08T00:00:00"/>
    <d v="2024-01-23T00:00:00"/>
    <m/>
    <m/>
    <s v="NEGATIVE"/>
    <m/>
    <m/>
    <s v="COMPLETE"/>
    <s v="FIT TO WORK"/>
    <s v="ENDORSED "/>
    <s v="PENDING RESULT"/>
    <d v="2024-07-25T00:00:00"/>
    <m/>
    <s v="CIBI"/>
    <s v="PERSONAL RECORD"/>
    <m/>
    <n v="247937114"/>
    <s v="ID"/>
    <m/>
    <n v="70262680744"/>
    <s v="MDF"/>
    <m/>
    <n v="121310184818"/>
    <s v="ORUS"/>
    <m/>
    <n v="655887683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26"/>
    <s v="CALIZO"/>
    <s v="AL RAINIER"/>
    <s v="AMBROSIO"/>
    <d v="1997-10-28T00:00:00"/>
    <n v="9124816373"/>
    <s v="alrainiercalizo10281997@gmail.com"/>
    <s v="YES"/>
    <s v="ORIGINAL NBI CLEARANCE SUBMITTED"/>
    <d v="2025-07-16T00:00:00"/>
    <d v="2024-07-30T00:00:00"/>
    <m/>
    <m/>
    <s v="NEGATIVE"/>
    <m/>
    <m/>
    <s v="COMPLETE"/>
    <s v="FIT TO WORK"/>
    <s v="ENDORSED "/>
    <s v="PENDING RESULT"/>
    <d v="2024-07-25T00:00:00"/>
    <m/>
    <s v="CIBI"/>
    <s v="SS NUMBER SLIP"/>
    <m/>
    <n v="3455406272"/>
    <s v="ID"/>
    <m/>
    <n v="210254266560"/>
    <s v="MDF"/>
    <m/>
    <n v="121205419877"/>
    <s v="ID"/>
    <m/>
    <n v="34125898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27"/>
    <s v="CAYANAN"/>
    <s v="ELLYZA"/>
    <s v="GAJANO"/>
    <d v="2006-03-18T00:00:00"/>
    <n v="9704728354"/>
    <s v="ellyzacayanan151@gmail.com"/>
    <s v="YES"/>
    <s v="ORIGINAL NBI CLEARANCE SUBMITTED"/>
    <d v="2025-07-03T00:00:00"/>
    <d v="2024-07-03T00:00:00"/>
    <m/>
    <m/>
    <s v="NEGATIVE"/>
    <m/>
    <m/>
    <s v="COMPLETE"/>
    <s v="FIT TO WORK"/>
    <s v="ENDORSED "/>
    <s v="PENDING RESULT"/>
    <d v="2024-07-25T00:00:00"/>
    <m/>
    <s v="CIBI"/>
    <s v="SS NUMBER SLIP"/>
    <m/>
    <n v="252437625"/>
    <s v="ID"/>
    <m/>
    <n v="72503594669"/>
    <s v="MDF"/>
    <m/>
    <n v="121346386059"/>
    <s v="ORUS"/>
    <m/>
    <n v="65589561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28"/>
    <s v="DIZON"/>
    <s v="DIANNE"/>
    <s v="GATCHALIAN"/>
    <d v="2001-10-17T00:00:00"/>
    <n v="9677986837"/>
    <s v="diannedizon14@gmail.com"/>
    <s v="YES"/>
    <s v="ORIGINAL NBI CLEARANCE SUBMITTED"/>
    <d v="2025-07-16T00:00:00"/>
    <d v="2024-07-30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567469"/>
    <s v="ID"/>
    <m/>
    <n v="72504307760"/>
    <s v="MDF"/>
    <m/>
    <n v="121346361604"/>
    <s v="ID"/>
    <m/>
    <n v="653801956"/>
    <s v="N/A"/>
    <s v="N/A"/>
    <s v="N/A"/>
    <s v="N/A"/>
    <s v="N/A"/>
    <s v="N/A"/>
    <m/>
    <m/>
    <m/>
    <s v="YES"/>
    <s v="N/A"/>
    <s v="YES"/>
    <s v="YES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29"/>
    <s v="DIZON"/>
    <s v="ELLA JOY"/>
    <s v="GEPA"/>
    <d v="2001-10-14T00:00:00"/>
    <n v="9368744351"/>
    <s v="elladizong@gmail.com"/>
    <s v="YES"/>
    <s v="ORIGINAL NBI CLEARANCE SUBMITTED"/>
    <d v="2025-07-26T00:00:00"/>
    <d v="2024-07-29T00:00:00"/>
    <m/>
    <m/>
    <s v="NEGATIVE"/>
    <m/>
    <m/>
    <s v="COMPLETE"/>
    <s v="FIT TO WORK"/>
    <s v="ENDORSED "/>
    <s v="PENDING RESULT"/>
    <d v="2024-07-25T00:00:00"/>
    <m/>
    <s v="CIBI"/>
    <s v="SS NUMBER SLIP"/>
    <m/>
    <n v="3502742517"/>
    <s v="ID"/>
    <m/>
    <n v="210257527039"/>
    <s v="MDF"/>
    <m/>
    <n v="121297176837"/>
    <s v="ORUS"/>
    <s v="FOR ORUS REGISTRATION 08.28 "/>
    <n v="658168012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0"/>
    <s v="DULAY"/>
    <s v="JURY ALECK"/>
    <s v="ABALOS"/>
    <d v="2004-03-04T00:00:00"/>
    <n v="9933323768"/>
    <s v="dulayjury@gmail.com"/>
    <s v="YES"/>
    <s v="ORIGINAL NBI CLEARANCE SUBMITTED"/>
    <d v="2025-02-08T00:00:00"/>
    <d v="2024-02-08T00:00:00"/>
    <m/>
    <m/>
    <s v="NEGATIVE"/>
    <m/>
    <m/>
    <s v="COMPLETE"/>
    <s v="FIT TO WORK"/>
    <s v="ENDORSED "/>
    <s v="PENDING RESULT"/>
    <d v="2024-07-25T00:00:00"/>
    <m/>
    <s v="CIBI"/>
    <s v="PERSONAL RECORD"/>
    <m/>
    <n v="248366140"/>
    <s v="MDR"/>
    <m/>
    <n v="52519432234"/>
    <s v="MDF"/>
    <m/>
    <n v="121313836970"/>
    <s v="1904 FORM"/>
    <m/>
    <n v="6204891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1"/>
    <s v="ESPE"/>
    <s v="MARK ANTHONY"/>
    <s v="ALCOBER"/>
    <d v="2005-08-25T00:00:00"/>
    <n v="9157103760"/>
    <s v="espemarkanthony@gmail.com"/>
    <s v="YES"/>
    <s v="ORIGINAL NBI CLEARANCE SUBMITTED"/>
    <d v="2025-07-22T00:00:00"/>
    <d v="2024-07-22T00:00:00"/>
    <m/>
    <m/>
    <s v="NEGATIVE"/>
    <m/>
    <m/>
    <s v="COMPLETE"/>
    <s v="FIT TO WORK"/>
    <s v="ENDORSED "/>
    <s v="PENDING RESULT"/>
    <d v="2024-07-25T00:00:00"/>
    <m/>
    <s v="CIBI"/>
    <s v="SS NUMBER SLIP"/>
    <m/>
    <n v="252645242"/>
    <s v="ID"/>
    <m/>
    <n v="70262995281"/>
    <s v="MDF"/>
    <m/>
    <n v="121346852587"/>
    <s v="DIGITAL TIN ID"/>
    <m/>
    <n v="65461273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2"/>
    <s v="FERNANDEZ"/>
    <s v="PEARLIE"/>
    <s v="PALMARES"/>
    <d v="1979-01-30T00:00:00"/>
    <n v="9973745237"/>
    <s v="fernandezpearlie30@gmail.com"/>
    <s v="YES"/>
    <s v="ORIGINAL NBI CLEARANCE SUBMITTED"/>
    <d v="2025-07-17T00:00:00"/>
    <d v="2024-07-31T00:00:00"/>
    <m/>
    <m/>
    <s v="NEGATIVE"/>
    <m/>
    <m/>
    <s v="COMPLETE"/>
    <s v="FIT TO WORK"/>
    <s v="ENDORSED "/>
    <s v="PENDING RESULT"/>
    <d v="2024-07-25T00:00:00"/>
    <m/>
    <s v="CIBI"/>
    <s v="E - FORM"/>
    <m/>
    <n v="221157088"/>
    <s v="ID"/>
    <m/>
    <n v="190904954326"/>
    <s v="MDF"/>
    <m/>
    <n v="121015321869"/>
    <s v="ID"/>
    <m/>
    <n v="230035662"/>
    <s v="N/A"/>
    <s v="N/A"/>
    <s v="N/A"/>
    <s v="N/A"/>
    <s v="N/A"/>
    <s v="N/A"/>
    <m/>
    <m/>
    <m/>
    <s v="YES"/>
    <s v="N/A"/>
    <s v="YES"/>
    <s v="YES"/>
    <s v="YES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3"/>
    <s v="FUELLAS"/>
    <s v="REINER"/>
    <s v="GARCIA"/>
    <d v="2003-08-02T00:00:00"/>
    <n v="9925847057"/>
    <s v="reinfuellas25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E - FORM"/>
    <m/>
    <n v="248441890"/>
    <s v="MDR"/>
    <m/>
    <n v="72507233466"/>
    <s v="MDF"/>
    <m/>
    <n v="121314408776"/>
    <s v="1904 FORM"/>
    <m/>
    <n v="620871469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4"/>
    <s v="JABAL"/>
    <s v="CARYLL ANN"/>
    <s v="CALISTE"/>
    <d v="2002-01-01T00:00:00"/>
    <n v="9507747084"/>
    <s v="jabalcaryllann@gmail.com"/>
    <s v="YES"/>
    <s v="ORIGINAL NBI CLEARANCE SUBMITTED"/>
    <d v="2025-07-09T00:00:00"/>
    <d v="2024-07-0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359020"/>
    <s v="MDR"/>
    <m/>
    <n v="72506162980"/>
    <s v="MDF"/>
    <m/>
    <n v="121344894462"/>
    <s v="ORUS"/>
    <m/>
    <n v="65589105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5"/>
    <s v="MALISON"/>
    <s v="SARAH JANE"/>
    <s v="TUGAY"/>
    <d v="1993-04-04T00:00:00"/>
    <n v="9944522617"/>
    <s v="sjmalison93@gmail.com"/>
    <s v="YES"/>
    <s v="ORIGINAL NBI CLEARANCE SUBMITTED"/>
    <d v="2025-07-30T00:00:00"/>
    <d v="2024-07-30T00:00:00"/>
    <m/>
    <m/>
    <s v="NEGATIVE"/>
    <m/>
    <m/>
    <s v="COMPLETE"/>
    <s v="FIT TO WORK"/>
    <s v="ENDORSED "/>
    <s v="PENDING RESULT"/>
    <d v="2024-07-25T00:00:00"/>
    <m/>
    <s v="CIBI"/>
    <s v="SSS ID"/>
    <m/>
    <n v="229737578"/>
    <s v="ID"/>
    <m/>
    <n v="70507519022"/>
    <s v="ID"/>
    <m/>
    <n v="121119382319"/>
    <s v="ID"/>
    <m/>
    <n v="625019836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6"/>
    <s v="MANLAPAZ"/>
    <s v="CHRISTIAN"/>
    <s v="-"/>
    <d v="1998-04-10T00:00:00"/>
    <n v="9666839770"/>
    <s v="c.manlapaz1024@gmail.com"/>
    <s v="YES"/>
    <s v="ORIGINAL NBI CLEARANCE SUBMITTED"/>
    <d v="2025-07-16T00:00:00"/>
    <m/>
    <m/>
    <m/>
    <s v="NEGATIVE"/>
    <m/>
    <m/>
    <s v="COMPLETE"/>
    <s v="FIT TO WORK"/>
    <s v="ENDORSED "/>
    <s v="PENDING RESULT"/>
    <d v="2024-07-25T00:00:00"/>
    <m/>
    <s v="CIBI"/>
    <s v="PERSONAL RECORD"/>
    <m/>
    <n v="251781165"/>
    <s v="ID"/>
    <m/>
    <n v="70262882975"/>
    <s v="MDF"/>
    <m/>
    <n v="121341441501"/>
    <s v="DIGITAL TIN ID"/>
    <m/>
    <n v="649691003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7"/>
    <s v="MARQUEZ"/>
    <s v="ANABILLE"/>
    <s v="SAN BUENAVENTURA"/>
    <d v="2000-04-06T00:00:00"/>
    <n v="9506248100"/>
    <s v="anabillemarquez@gmail.com"/>
    <s v="YES"/>
    <s v="ORIGINAL NBI CLEARANCE SUBMITTED"/>
    <d v="2025-06-11T00:00:00"/>
    <d v="2024-06-11T00:00:00"/>
    <m/>
    <m/>
    <s v="NEGATIVE"/>
    <m/>
    <m/>
    <s v="COMPLETE"/>
    <s v="FIT TO WORK"/>
    <s v="ENDORSED "/>
    <s v="PENDING RESULT"/>
    <d v="2024-07-25T00:00:00"/>
    <m/>
    <s v="CIBI"/>
    <s v="SS NUMBER SLIP"/>
    <m/>
    <n v="246015778"/>
    <s v="ID"/>
    <m/>
    <n v="82520303703"/>
    <s v="MDF"/>
    <m/>
    <n v="121254717522"/>
    <s v="DIGITAL TIN ID"/>
    <m/>
    <n v="36507794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0"/>
    <s v="July"/>
    <s v="CLARK -VXP0141"/>
    <x v="0"/>
    <s v="ACCOUNT ASSOCIATE"/>
    <s v="CLARK"/>
    <x v="31"/>
    <s v="COMCAST XM BILLING"/>
    <d v="2024-07-25T00:00:00"/>
    <n v="4268138"/>
    <s v="MINO"/>
    <s v="ALEXANDER"/>
    <s v="-"/>
    <d v="2003-09-22T00:00:00"/>
    <n v="9066393836"/>
    <s v="alexandermino22@gmail.com"/>
    <s v="YES"/>
    <s v="ORIGINAL NBI CLEARANCE SUBMITTED"/>
    <d v="2025-08-01T00:00:00"/>
    <d v="2024-08-01T00:00:00"/>
    <m/>
    <m/>
    <s v="NEGATIVE"/>
    <m/>
    <m/>
    <s v="COMPLETE"/>
    <s v="FIT TO WORK"/>
    <s v="ENDORSED "/>
    <s v="PENDING RESULT"/>
    <d v="2024-07-25T00:00:00"/>
    <m/>
    <s v="CIBI"/>
    <s v="PERSONAL RECORD"/>
    <m/>
    <n v="249555879"/>
    <m/>
    <m/>
    <m/>
    <s v="MDF"/>
    <m/>
    <n v="121324461653"/>
    <s v="DIGITAL TIN ID"/>
    <m/>
    <n v="652129415"/>
    <s v="N/A"/>
    <s v="N/A"/>
    <s v="N/A"/>
    <s v="N/A"/>
    <s v="N/A"/>
    <s v="N/A"/>
    <m/>
    <m/>
    <m/>
    <s v="YES"/>
    <s v="N/A"/>
    <s v="N/A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INCOMPLETE - PERS"/>
    <m/>
    <m/>
    <m/>
    <n v="1"/>
    <n v="1"/>
    <n v="1"/>
    <n v="1"/>
    <n v="1"/>
    <n v="1"/>
    <n v="0"/>
    <n v="1"/>
    <n v="1"/>
    <n v="1"/>
    <n v="1"/>
    <n v="0"/>
    <n v="1"/>
    <n v="1"/>
    <n v="0"/>
    <n v="0"/>
    <m/>
    <n v="6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39"/>
    <s v="NICDAO"/>
    <s v="CHRISTOPHERSON"/>
    <s v="CRUZ"/>
    <d v="2004-04-09T00:00:00"/>
    <n v="9125212416"/>
    <s v="christophersonnicdao60@gmail.com"/>
    <s v="YES"/>
    <s v="ORIGINAL NBI CLEARANCE SUBMITTED"/>
    <d v="2025-07-22T00:00:00"/>
    <d v="2024-07-22T00:00:00"/>
    <m/>
    <m/>
    <s v="NEGATIVE"/>
    <m/>
    <m/>
    <s v="COMPLETE"/>
    <s v="FIT TO WORK"/>
    <s v="ENDORSED "/>
    <s v="PENDING RESULT"/>
    <d v="2024-07-25T00:00:00"/>
    <m/>
    <s v="CIBI"/>
    <s v="E - FORM"/>
    <m/>
    <n v="246936750"/>
    <s v="MDR"/>
    <m/>
    <n v="72502427475"/>
    <s v="MDF"/>
    <m/>
    <n v="121300965900"/>
    <s v="DIGITAL TIN ID"/>
    <m/>
    <n v="654848374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40"/>
    <s v="PASION"/>
    <s v="MARIA LUISA"/>
    <s v="HERREROS"/>
    <d v="1971-05-30T00:00:00"/>
    <n v="9751368750"/>
    <s v="liherreros@yahoo.com"/>
    <s v="YES"/>
    <s v="ORIGINAL NBI CLEARANCE SUBMITTED"/>
    <d v="2025-07-30T00:00:00"/>
    <d v="2024-08-14T00:00:00"/>
    <m/>
    <m/>
    <s v="NEGATIVE"/>
    <m/>
    <m/>
    <s v="COMPLETE"/>
    <s v="FIT TO WORK"/>
    <s v="ENDORSED "/>
    <s v="PENDING RESULT"/>
    <d v="2024-07-25T00:00:00"/>
    <m/>
    <s v="CIBI"/>
    <s v="E - FORM"/>
    <m/>
    <n v="396291167"/>
    <s v="ID"/>
    <m/>
    <n v="190257649583"/>
    <s v="MDF"/>
    <m/>
    <n v="121046789490"/>
    <s v="ORUS"/>
    <m/>
    <n v="282604204"/>
    <s v="N/A"/>
    <s v="N/A"/>
    <s v="N/A"/>
    <s v="N/A"/>
    <s v="N/A"/>
    <s v="N/A"/>
    <m/>
    <m/>
    <m/>
    <s v="YES"/>
    <s v="N/A"/>
    <s v="YES"/>
    <s v="YES"/>
    <s v="YES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41"/>
    <s v="PINO"/>
    <s v="GENIA LOIS"/>
    <s v="SULA"/>
    <d v="2005-01-04T00:00:00"/>
    <n v="9207527752"/>
    <s v="navarrogenialois@gmail.com"/>
    <s v="YES"/>
    <s v="ORIGINAL NBI CLEARANCE SUBMITTED"/>
    <d v="2025-08-02T00:00:00"/>
    <m/>
    <m/>
    <m/>
    <s v="NEGATIVE"/>
    <m/>
    <m/>
    <s v="COMPLETE"/>
    <s v="FIT TO WORK"/>
    <s v="ENDORSED "/>
    <s v="PENDING RESULT"/>
    <d v="2024-07-25T00:00:00"/>
    <m/>
    <s v="CIBI"/>
    <s v="SS NUMBER SLIP"/>
    <s v="NEED TO UPDATE LAST NAME TO MARRIED"/>
    <n v="249283086"/>
    <s v="ID"/>
    <m/>
    <n v="72542397552"/>
    <s v="MDF"/>
    <m/>
    <n v="121346446806"/>
    <s v="DIGITAL TIN ID"/>
    <m/>
    <n v="654870355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0"/>
    <s v="July"/>
    <s v="CLARK -VXP0141"/>
    <x v="0"/>
    <s v="ACCOUNT ASSOCIATE"/>
    <s v="CLARK"/>
    <x v="31"/>
    <s v="COMCAST XM BILLING"/>
    <d v="2024-07-25T00:00:00"/>
    <n v="4268142"/>
    <s v="QUIZON"/>
    <s v="ARVIN"/>
    <s v="SARMIENTO"/>
    <d v="2002-07-04T00:00:00"/>
    <n v="9503524253"/>
    <s v="quizonpeter9@gmail.com"/>
    <s v="YES"/>
    <s v="ORIGINAL NBI CLEARANCE SUBMITTED"/>
    <d v="2025-07-15T00:00:00"/>
    <d v="2024-07-29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538029"/>
    <s v="ID"/>
    <m/>
    <n v="72513149469"/>
    <s v="MDF"/>
    <m/>
    <n v="12134623354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43"/>
    <s v="RAMOS"/>
    <s v="CHRISTIAN JOSEPH"/>
    <s v="-"/>
    <d v="2001-12-10T00:00:00"/>
    <n v="9164332594"/>
    <s v="ceejayramos019@gmail.com"/>
    <s v="YES"/>
    <s v="ORIGINAL NBI CLEARANCE SUBMITTED"/>
    <d v="2025-08-02T00:00:00"/>
    <d v="2024-08-16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692871"/>
    <s v="ID"/>
    <m/>
    <n v="72512810900"/>
    <s v="MDF"/>
    <m/>
    <n v="121346804726"/>
    <s v="TIN ID"/>
    <m/>
    <n v="513713259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44"/>
    <s v="SANGABOL"/>
    <s v="BERT HARDY"/>
    <s v="ASUNCION"/>
    <d v="1990-11-02T00:00:00"/>
    <n v="9771422854"/>
    <s v="berthardysangabol@gmail.com"/>
    <s v="YES"/>
    <s v="ORIGINAL NBI CLEARANCE SUBMITTED"/>
    <d v="2025-06-25T00:00:00"/>
    <d v="2024-07-08T00:00:00"/>
    <m/>
    <m/>
    <s v="NEGATIVE"/>
    <m/>
    <m/>
    <s v="COMPLETE"/>
    <s v="FIT TO WORK"/>
    <s v="ENDORSED "/>
    <s v="PENDING RESULT"/>
    <d v="2024-07-25T00:00:00"/>
    <m/>
    <s v="CIBI"/>
    <s v="E - FORM"/>
    <m/>
    <n v="234769599"/>
    <s v="ID"/>
    <m/>
    <n v="210259590277"/>
    <s v="MDF"/>
    <m/>
    <n v="121344339178"/>
    <s v="1904 FORM "/>
    <m/>
    <n v="652239085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45"/>
    <s v="SUMADIA"/>
    <s v="SIMON PRINCE"/>
    <s v="-"/>
    <d v="2004-07-31T00:00:00"/>
    <n v="9612950511"/>
    <s v="prince.sumadia31@gmail.com"/>
    <s v="YES"/>
    <s v="ORIGINAL NBI CLEARANCE SUBMITTED"/>
    <d v="2025-07-17T00:00:00"/>
    <d v="2024-07-17T00:00:00"/>
    <m/>
    <m/>
    <s v="NEGATIVE"/>
    <m/>
    <m/>
    <s v="COMPLETE"/>
    <s v="FIT TO WORK"/>
    <s v="ENDORSED "/>
    <s v="PENDING RESULT"/>
    <d v="2024-07-25T00:00:00"/>
    <m/>
    <s v="CIBI"/>
    <s v="SS NUMBER SLIP"/>
    <m/>
    <n v="247305186"/>
    <s v="ID"/>
    <m/>
    <n v="72526711115"/>
    <s v="ID"/>
    <m/>
    <n v="121304218255"/>
    <s v="ID"/>
    <m/>
    <n v="612636250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46"/>
    <s v="TEODORO"/>
    <s v="ROBERT IAN"/>
    <s v="LACSON"/>
    <d v="2001-01-25T00:00:00"/>
    <n v="9657201433"/>
    <s v="mrianlcsntd.xxxx@gmail.com"/>
    <s v="YES"/>
    <s v="ORIGINAL NBI CLEARANCE SUBMITTED"/>
    <d v="2025-06-18T00:00:00"/>
    <d v="2024-07-26T00:00:00"/>
    <m/>
    <m/>
    <s v="NEGATIVE"/>
    <m/>
    <m/>
    <s v="COMPLETE"/>
    <s v="FIT TO WORK"/>
    <s v="ENDORSED "/>
    <s v="PENDING RESULT"/>
    <d v="2024-07-25T00:00:00"/>
    <m/>
    <s v="CIBI"/>
    <s v="PERSONAL RECORD"/>
    <m/>
    <n v="252219115"/>
    <s v="ID"/>
    <m/>
    <n v="70262940185"/>
    <s v="MDF"/>
    <m/>
    <n v="121344302109"/>
    <s v="TIN VERIFICATION SLIP"/>
    <s v="FOR ORUS REGISTRATION 08.13"/>
    <n v="76277955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1"/>
    <x v="27"/>
    <d v="2024-08-22T00:00:00"/>
    <n v="67"/>
    <s v=""/>
    <s v="MARIA PLATON"/>
    <n v="1"/>
    <s v="July"/>
    <s v="CLARK -VXP0141"/>
    <x v="0"/>
    <s v="ACCOUNT ASSOCIATE"/>
    <s v="CLARK"/>
    <x v="31"/>
    <s v="COMCAST XM BILLING"/>
    <d v="2024-07-25T00:00:00"/>
    <n v="4268147"/>
    <s v="TUMBALI"/>
    <s v="JEREMIE"/>
    <s v="DE MESA"/>
    <d v="2000-05-13T00:00:00"/>
    <n v="9068274701"/>
    <s v="tumbalijeremie1@gmail.com"/>
    <s v="YES"/>
    <s v="ORIGINAL NBI CLEARANCE SUBMITTED"/>
    <d v="2025-06-24T00:00:00"/>
    <d v="2024-06-24T00:00:00"/>
    <m/>
    <m/>
    <s v="NEGATIVE"/>
    <m/>
    <m/>
    <s v="COMPLETE"/>
    <s v="FIT TO WORK"/>
    <s v="ENDORSED "/>
    <s v="PENDING RESULT"/>
    <d v="2024-07-25T00:00:00"/>
    <m/>
    <s v="CIBI"/>
    <s v="E - FORM"/>
    <m/>
    <n v="3511095695"/>
    <s v="ID"/>
    <m/>
    <n v="70260973302"/>
    <s v="MDF"/>
    <m/>
    <n v="121288708236"/>
    <s v="1902 FORM"/>
    <m/>
    <n v="627172789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8-08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46"/>
    <s v="ADDISON"/>
    <s v="JANINE KAYE"/>
    <s v="DELOS REYES"/>
    <d v="2002-12-18T00:00:00"/>
    <n v="9563029688"/>
    <s v="janine.addison18@gmail.com"/>
    <s v="YES"/>
    <s v="ORIGINAL NBI CLEARANCE SUBMITTED"/>
    <d v="2025-02-01T00:00:00"/>
    <d v="2024-02-01T00:00:00"/>
    <m/>
    <m/>
    <s v="NEGATIVE"/>
    <m/>
    <m/>
    <s v="COMPLETE"/>
    <s v="FIT TO WORK"/>
    <s v="ENDORSED"/>
    <s v="PENDING RESULT"/>
    <d v="2024-08-02T00:00:00"/>
    <m/>
    <s v="CIBI"/>
    <s v="SS NUMBER SLIP"/>
    <m/>
    <n v="250796559"/>
    <s v="ID"/>
    <m/>
    <n v="70262705135"/>
    <s v="MDF"/>
    <m/>
    <n v="121335281378"/>
    <s v="TIN ID"/>
    <s v="FOR ORUS REGISTRATION "/>
    <n v="64395973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39"/>
    <s v="ALEJANDRO"/>
    <s v="JERICHO JOEL"/>
    <s v="BIE"/>
    <d v="2002-07-11T00:00:00"/>
    <n v="9171603553"/>
    <s v="alejandrojerichojoel.0121300664@gmail.com"/>
    <s v="YES"/>
    <s v="ORIGINAL NBI CLEARANCE SUBMITTED"/>
    <d v="2025-07-30T00:00:00"/>
    <d v="2024-08-13T00:00:00"/>
    <m/>
    <m/>
    <s v="NEGATIVE"/>
    <m/>
    <m/>
    <s v="COMPLETE"/>
    <s v="FIT TO WORK"/>
    <s v="ENDORSED"/>
    <s v="PENDING RESULT"/>
    <d v="2024-08-02T00:00:00"/>
    <m/>
    <s v="CIBI"/>
    <s v="SS NUMBER SLIP"/>
    <m/>
    <n v="248360298"/>
    <s v="MDR"/>
    <m/>
    <n v="70262025029"/>
    <s v="MDF"/>
    <m/>
    <n v="121313971987"/>
    <s v="ORUS"/>
    <s v="FOR ORUS REGISTRATION 08.28 "/>
    <n v="62041485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s v="TRANSMITTED 10.10 - EMAIL - MS.BELLE"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38"/>
    <s v="ANTONIO"/>
    <s v="ERICA"/>
    <s v="-"/>
    <d v="2003-03-05T00:00:00"/>
    <n v="9615411670"/>
    <s v="ericaantonio893@gmail.com"/>
    <s v="YES"/>
    <s v="ORIGINAL NBI CLEARANCE SUBMITTED"/>
    <d v="2025-04-01T00:00:00"/>
    <d v="2024-04-16T00:00:00"/>
    <m/>
    <m/>
    <s v="NEGATIVE"/>
    <m/>
    <m/>
    <s v="COMPLETE"/>
    <s v="FIT TO WORK"/>
    <s v="ENDORSED"/>
    <s v="PENDING RESULT"/>
    <d v="2024-08-02T00:00:00"/>
    <m/>
    <s v="CIBI"/>
    <s v="SS NUMBER SLIP"/>
    <m/>
    <n v="249237935"/>
    <s v="ID"/>
    <m/>
    <n v="120260114552"/>
    <s v="MDF"/>
    <m/>
    <n v="121321803186"/>
    <s v="ID"/>
    <m/>
    <n v="51488887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53"/>
    <s v="AWANIN"/>
    <s v="ARNATHAN"/>
    <s v="ABRAJANO"/>
    <d v="2005-01-12T00:00:00"/>
    <n v="9395260714"/>
    <s v="Arnathan.awanin@gmail.com"/>
    <s v="YES"/>
    <s v="ORIGINAL NBI CLEARANCE SUBMITTED"/>
    <d v="2025-08-05T00:00:00"/>
    <d v="2024-08-05T00:00:00"/>
    <m/>
    <m/>
    <s v="NEGATIVE"/>
    <m/>
    <m/>
    <s v="COMPLETE"/>
    <s v="FIT TO WORK"/>
    <s v="ENDORSED"/>
    <s v="PENDING RESULT"/>
    <d v="2024-08-02T00:00:00"/>
    <m/>
    <s v="CIBI"/>
    <s v="SS NUMBER SLIP"/>
    <m/>
    <n v="252146385"/>
    <s v="ID"/>
    <m/>
    <n v="70263016872"/>
    <s v="MDF"/>
    <m/>
    <n v="121343420276"/>
    <s v="ORUS"/>
    <s v="FOR ORUS REGISTRATION 08.28 "/>
    <n v="65837655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1"/>
    <s v="ACCOUNT ASSOCIATE"/>
    <s v="CLARK"/>
    <x v="32"/>
    <s v="COMCAST XM BILLING"/>
    <d v="2024-08-02T00:00:00"/>
    <n v="4268445"/>
    <s v="BELLEZA"/>
    <s v="BENER"/>
    <s v="ESQUELONA"/>
    <d v="1996-10-04T00:00:00"/>
    <n v="9663157625"/>
    <s v="benerbelleza96@gmail.com"/>
    <s v="YES"/>
    <s v="ORIGINAL NBI CLEARANCE SUBMITTED"/>
    <d v="2025-08-05T00:00:00"/>
    <d v="2024-08-05T00:00:00"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35-0843475-1"/>
    <s v="MDR"/>
    <m/>
    <n v="132025014786"/>
    <s v="ID"/>
    <m/>
    <n v="121285984519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0"/>
    <n v="1"/>
    <n v="1"/>
    <n v="0"/>
    <n v="1"/>
    <n v="1"/>
    <n v="0"/>
    <n v="1"/>
    <n v="1"/>
    <n v="1"/>
    <n v="0"/>
    <m/>
    <n v="5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1"/>
    <s v="ACCOUNT ASSOCIATE"/>
    <s v="CLARK"/>
    <x v="32"/>
    <s v="COMCAST XM BILLING"/>
    <d v="2024-08-02T00:00:00"/>
    <n v="4268458"/>
    <s v="BRINAS"/>
    <s v="NORLITO NICKSON"/>
    <s v="NICDAO"/>
    <d v="2002-12-03T00:00:00"/>
    <n v="9928022644"/>
    <s v="nicksonnicdao@gmail.com"/>
    <s v="YES"/>
    <s v="ORIGINAL NBI CLEARANCE SUBMITTED"/>
    <d v="2025-08-07T00:00:00"/>
    <d v="2024-08-07T00:00:00"/>
    <m/>
    <m/>
    <s v="NEGATIVE"/>
    <m/>
    <m/>
    <s v="COMPLETE"/>
    <s v="FIT TO WORK"/>
    <s v="ENDORSED"/>
    <s v="PENDING RESULT"/>
    <d v="2024-08-02T00:00:00"/>
    <m/>
    <s v="CIBI"/>
    <s v="SS NUMBER SLIP"/>
    <m/>
    <n v="252768860"/>
    <s v="ID"/>
    <m/>
    <n v="32510435221"/>
    <s v="MDF"/>
    <m/>
    <n v="121347469619"/>
    <m/>
    <s v="FOR ORUS REGISTRATION 09.24 - for resend "/>
    <m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JOHAN"/>
    <m/>
    <n v="1"/>
    <n v="1"/>
    <n v="1"/>
    <n v="1"/>
    <n v="1"/>
    <n v="1"/>
    <n v="1"/>
    <n v="1"/>
    <n v="0"/>
    <n v="1"/>
    <n v="1"/>
    <n v="0"/>
    <n v="1"/>
    <n v="1"/>
    <n v="1"/>
    <n v="0"/>
    <m/>
    <n v="6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51"/>
    <s v="CIRIBAN"/>
    <s v="ALLEN JOY"/>
    <s v="GALASE"/>
    <d v="2000-06-29T00:00:00"/>
    <n v="9923230778"/>
    <s v="allenciriban@gmail.com"/>
    <s v="YES"/>
    <s v="ORIGINAL NBI CLEARANCE SUBMITTED"/>
    <d v="2025-08-13T00:00:00"/>
    <d v="2024-08-13T00:00:00"/>
    <m/>
    <m/>
    <s v="NEGATIVE"/>
    <m/>
    <m/>
    <s v="COMPLETE"/>
    <s v="FIT TO WORK"/>
    <s v="ENDORSED"/>
    <s v="PENDING RESULT"/>
    <d v="2024-08-02T00:00:00"/>
    <m/>
    <s v="CIBI"/>
    <s v="SS NUMBER SLIP"/>
    <m/>
    <n v="251135054"/>
    <s v="ID"/>
    <m/>
    <n v="72502387163"/>
    <s v="MDF"/>
    <m/>
    <n v="121338152380"/>
    <s v="TIN ID"/>
    <m/>
    <n v="6496268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54"/>
    <s v="CORCUERA"/>
    <s v="INNAH MARIE"/>
    <s v="SILVA"/>
    <d v="1995-11-29T00:00:00"/>
    <n v="9265002346"/>
    <s v="innahmariecorcuera@gmail.com"/>
    <s v="YES"/>
    <s v="ORIGINAL NBI CLEARANCE SUBMITTED"/>
    <d v="2025-08-08T00:00:00"/>
    <d v="2024-08-27T00:00:00"/>
    <m/>
    <m/>
    <s v="NEGATIVE"/>
    <m/>
    <m/>
    <s v="COMPLETE"/>
    <s v="FIT TO WORK"/>
    <s v="ENDORSED"/>
    <s v="PENDING RESULT"/>
    <d v="2024-08-02T00:00:00"/>
    <m/>
    <s v="CIBI"/>
    <s v="ONLINE STATIC"/>
    <m/>
    <n v="237017727"/>
    <s v="ID"/>
    <m/>
    <n v="70256876564"/>
    <s v="MDF"/>
    <m/>
    <n v="121122742936"/>
    <s v="TIN VERIFICATION SLIP"/>
    <s v="NEED TO UPDATE SINGLE TO MARRIED"/>
    <n v="336236287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57"/>
    <s v="CORDERO"/>
    <s v="APRIL"/>
    <s v="CASTRO"/>
    <d v="1984-04-10T00:00:00"/>
    <n v="9164677846"/>
    <s v="april_khayra@yahoo.com"/>
    <s v="YES"/>
    <s v="ORIGINAL NBI CLEARANCE SUBMITTED"/>
    <d v="2025-08-06T00:00:00"/>
    <d v="2024-09-23T00:00:00"/>
    <m/>
    <m/>
    <s v="NEGATIVE"/>
    <m/>
    <m/>
    <s v="COMPLETE"/>
    <s v="FIT TO WORK"/>
    <s v="ENDORSED"/>
    <s v="PENDING RESULT"/>
    <d v="2024-08-02T00:00:00"/>
    <m/>
    <s v="CIBI"/>
    <s v="ONLINE STATIC"/>
    <m/>
    <n v="223903227"/>
    <s v="MDR"/>
    <m/>
    <n v="70252899799"/>
    <s v="ID"/>
    <m/>
    <n v="121142412190"/>
    <s v="ID"/>
    <m/>
    <n v="289397360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ug"/>
    <x v="22"/>
    <x v="28"/>
    <d v="2024-08-30T00:00:00"/>
    <n v="59"/>
    <s v=""/>
    <s v="MARIA PLATON"/>
    <n v="0"/>
    <s v="August"/>
    <s v="CLARK -VXP0141"/>
    <x v="1"/>
    <s v="ACCOUNT ASSOCIATE"/>
    <s v="CLARK"/>
    <x v="32"/>
    <s v="COMCAST XM BILLING"/>
    <d v="2024-08-02T00:00:00"/>
    <n v="4268443"/>
    <s v="DE GUZMAN"/>
    <s v="ANGELIC"/>
    <s v="BONIFACIO"/>
    <d v="1996-10-18T00:00:00"/>
    <n v="9169208272"/>
    <s v="deguzman.angelic18@gmail.com"/>
    <s v="NO HIT - RECEIPT"/>
    <s v="AUGUST 14 RELEASE - as of 09.25 agent will submit her nbi tomorrow 09.26 at 1pm - UNRESPONSIVE 10.09- as of 10.12 unresposive - inactive in prism;  10/15 NBI on hand, committed to submit tomorrow Oct 16"/>
    <m/>
    <m/>
    <m/>
    <m/>
    <s v="NEGATIVE"/>
    <m/>
    <m/>
    <s v="COMPLETE"/>
    <s v="FIT TO WORK"/>
    <s v="ENDORSED"/>
    <s v="PENDING RESULT"/>
    <d v="2024-08-02T00:00:00"/>
    <m/>
    <s v="CIBI"/>
    <s v="E - FORM"/>
    <m/>
    <n v="235415664"/>
    <s v="MDR"/>
    <m/>
    <n v="70508651390"/>
    <m/>
    <m/>
    <m/>
    <s v="ID"/>
    <m/>
    <n v="44008157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EMAIL - 10.22.2024 - JILL"/>
    <m/>
    <n v="1"/>
    <n v="0"/>
    <n v="1"/>
    <n v="1"/>
    <n v="1"/>
    <n v="1"/>
    <n v="1"/>
    <n v="0"/>
    <n v="1"/>
    <n v="1"/>
    <n v="1"/>
    <n v="0"/>
    <n v="1"/>
    <n v="1"/>
    <n v="1"/>
    <n v="0"/>
    <m/>
    <n v="5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1"/>
    <s v="ACCOUNT ASSOCIATE"/>
    <s v="CLARK"/>
    <x v="32"/>
    <s v="COMCAST XM BILLING"/>
    <d v="2024-08-02T00:00:00"/>
    <n v="4268449"/>
    <s v="DIMACALI"/>
    <s v="JOHN JOSEPH"/>
    <s v="TAYAG"/>
    <d v="1996-08-23T00:00:00"/>
    <n v="9082937259"/>
    <s v="dimacalijohnjoseph23@gmail.com"/>
    <s v="YES"/>
    <s v="ORIGINAL NBI CLEARANCE SUBMITTED"/>
    <d v="2025-08-05T00:00:00"/>
    <d v="2024-08-19T00:00:00"/>
    <m/>
    <m/>
    <s v="NEGATIVE"/>
    <m/>
    <m/>
    <s v="COMPLETE"/>
    <s v="FIT TO WORK"/>
    <s v="ENDORSED"/>
    <s v="PENDING RESULT"/>
    <d v="2024-08-02T00:00:00"/>
    <m/>
    <s v="CIBI"/>
    <s v="E - FORM"/>
    <m/>
    <n v="3508755812"/>
    <s v="ID"/>
    <m/>
    <n v="70259910984"/>
    <s v="MDF"/>
    <m/>
    <n v="121221171417"/>
    <m/>
    <s v="FOR VALIDATION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 "/>
    <m/>
    <s v="TRANSMITTED -10.28.2024 - JILL"/>
    <m/>
    <n v="1"/>
    <n v="1"/>
    <n v="1"/>
    <n v="1"/>
    <n v="1"/>
    <n v="1"/>
    <n v="1"/>
    <n v="1"/>
    <n v="0"/>
    <n v="1"/>
    <n v="1"/>
    <n v="0"/>
    <n v="1"/>
    <n v="0"/>
    <n v="0"/>
    <n v="0"/>
    <m/>
    <n v="6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36"/>
    <s v="DUQUE"/>
    <s v="MC LORENZ"/>
    <s v="MENDOZA"/>
    <d v="1997-12-18T00:00:00"/>
    <n v="9152615044"/>
    <s v="mclorenzduque1818@gmail.com"/>
    <s v="YES"/>
    <s v="ORIGINAL NBI CLEARANCE SUBMITTED"/>
    <d v="2025-06-21T00:00:00"/>
    <d v="2024-07-30T00:00:00"/>
    <m/>
    <m/>
    <s v="NEGATIVE"/>
    <m/>
    <m/>
    <s v="COMPLETE"/>
    <s v="FIT TO WORK"/>
    <s v="ENDORSED"/>
    <s v="PENDING RESULT"/>
    <d v="2024-08-02T00:00:00"/>
    <m/>
    <s v="CIBI"/>
    <s v="ONLINE STATIC"/>
    <m/>
    <n v="244346766"/>
    <s v="ID"/>
    <m/>
    <n v="10263592331"/>
    <s v="ID"/>
    <m/>
    <n v="121234174801"/>
    <s v="ID"/>
    <m/>
    <n v="351544954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52"/>
    <s v="GALANG"/>
    <s v="HANNAH ALESSANDRA"/>
    <s v="SOLIMAN"/>
    <d v="2001-06-11T00:00:00"/>
    <n v="9182734860"/>
    <s v="galanghaann@gmail.com"/>
    <s v="YES"/>
    <s v="ORIGINAL NBI CLEARANCE SUBMITTED"/>
    <d v="2025-08-14T00:00:00"/>
    <d v="2024-08-3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047468"/>
    <s v="ID"/>
    <m/>
    <n v="72515727796"/>
    <s v="MDF"/>
    <m/>
    <n v="121345501525"/>
    <s v="1904 FORM"/>
    <m/>
    <n v="65592101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6T00:00:00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0"/>
    <s v="ACCOUNT ASSOCIATE"/>
    <s v="CLARK"/>
    <x v="32"/>
    <s v="COMCAST XM BILLING"/>
    <d v="2024-08-02T00:00:00"/>
    <n v="4268450"/>
    <s v="GARCIA"/>
    <s v="ALEX NINO"/>
    <s v="CALADO"/>
    <d v="1981-02-10T00:00:00"/>
    <n v="9357781841"/>
    <s v="alexninogarcia0210@gmil.com"/>
    <s v="YES"/>
    <s v="ORIGINAL NBI CLEARANCE SUBMITTED"/>
    <d v="2025-08-13T00:00:00"/>
    <d v="2024-08-15T00:00:00"/>
    <m/>
    <m/>
    <s v="NEGATIVE"/>
    <m/>
    <m/>
    <s v="COMPLETE"/>
    <s v="FIT TO WORK"/>
    <s v="ENDORSED"/>
    <s v="PENDING RESULT"/>
    <d v="2024-08-02T00:00:00"/>
    <m/>
    <s v="CIBI"/>
    <s v="PERSONAL RECORD"/>
    <m/>
    <n v="3507605060"/>
    <s v="ID"/>
    <m/>
    <n v="70260836534"/>
    <m/>
    <m/>
    <n v="121285455359"/>
    <m/>
    <s v="NEED TO UPDATE FIRST NAME"/>
    <n v="7585031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59"/>
    <s v="LAGUTAN"/>
    <s v="PRINCE ALDRIN"/>
    <s v="FLORES"/>
    <d v="2002-12-11T00:00:00"/>
    <n v="9621012744"/>
    <s v="aldrinlagutan3@gmail.com"/>
    <s v="YES"/>
    <s v="ORIGINAL NBI CLEARANCE SUBMITTED"/>
    <d v="2024-12-28T00:00:00"/>
    <d v="2024-12-28T00:00:00"/>
    <m/>
    <m/>
    <s v="NEGATIVE"/>
    <m/>
    <m/>
    <s v="COMPLETE"/>
    <s v="FIT TO WORK"/>
    <s v="ENDORSED"/>
    <s v="PENDING RESULT"/>
    <d v="2024-08-02T00:00:00"/>
    <m/>
    <s v="CIBI"/>
    <s v="PERSONAL RECORD"/>
    <m/>
    <n v="250556032"/>
    <s v="ID"/>
    <m/>
    <n v="212530072735"/>
    <s v="MDF"/>
    <m/>
    <n v="121333340125"/>
    <s v="1902 FORM"/>
    <m/>
    <n v="640923270"/>
    <s v="N/A"/>
    <s v="N/A"/>
    <s v="N/A"/>
    <s v="N/A"/>
    <s v="N/A"/>
    <s v="N/A"/>
    <m/>
    <m/>
    <m/>
    <s v="YES"/>
    <m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0"/>
    <s v="ACCOUNT ASSOCIATE"/>
    <s v="CLARK"/>
    <x v="32"/>
    <s v="COMCAST XM BILLING"/>
    <d v="2024-08-02T00:00:00"/>
    <n v="4268448"/>
    <s v="MACASPAC"/>
    <s v="ABEGAIL"/>
    <s v="LODRONIO"/>
    <d v="2002-04-25T00:00:00"/>
    <n v="9101077463"/>
    <s v="abegailmacaspac1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83311"/>
    <s v="ID"/>
    <m/>
    <n v="70263011552"/>
    <s v="MDF"/>
    <m/>
    <n v="121347527924"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0"/>
    <s v="ACCOUNT ASSOCIATE"/>
    <s v="CLARK"/>
    <x v="32"/>
    <s v="COMCAST XM BILLING"/>
    <d v="2024-08-02T00:00:00"/>
    <n v="4268455"/>
    <s v="MANAHAN"/>
    <s v="PAUL WALTER"/>
    <s v="PATRICIO"/>
    <d v="2003-05-14T00:00:00"/>
    <n v="9369247556"/>
    <s v="paulwaltermanahan1403@gmail.com"/>
    <s v="YES"/>
    <s v="ORIGINAL NBI CLEARANCE SUBMITTED"/>
    <d v="2025-08-06T00:00:00"/>
    <d v="2024-08-15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74731"/>
    <s v="ID"/>
    <m/>
    <n v="52501065803"/>
    <m/>
    <m/>
    <m/>
    <m/>
    <s v="FOR ORUS REGISTRATION 09.24 - for resend "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1"/>
    <s v="ACCOUNT ASSOCIATE"/>
    <s v="CLARK"/>
    <x v="32"/>
    <s v="COMCAST XM BILLING"/>
    <d v="2024-08-02T00:00:00"/>
    <n v="4268447"/>
    <s v="MANAOIS"/>
    <s v="DAN DARENCE"/>
    <s v="BATOBATO"/>
    <d v="1999-12-03T00:00:00"/>
    <n v="9568834453"/>
    <s v="dandarence03@gmail.com"/>
    <s v="YES"/>
    <s v="ORIGINAL NBI CLEARANCE SUBMITTED"/>
    <d v="2025-02-27T00:00:00"/>
    <d v="2024-03-12T00:00:00"/>
    <m/>
    <m/>
    <s v="NEGATIVE"/>
    <m/>
    <m/>
    <s v="COMPLETE"/>
    <s v="FIT TO WORK"/>
    <s v="ENDORSED"/>
    <s v="PENDING RESULT"/>
    <d v="2024-08-02T00:00:00"/>
    <m/>
    <s v="CIBI"/>
    <s v="R1A"/>
    <m/>
    <s v="02-4662438-9"/>
    <s v="ID"/>
    <m/>
    <n v="52516020873"/>
    <m/>
    <m/>
    <m/>
    <s v="TIN ID"/>
    <m/>
    <n v="6157297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ENDORSED TO HRIS"/>
    <m/>
    <s v="10.02.24 JOHAN"/>
    <m/>
    <n v="1"/>
    <n v="1"/>
    <n v="1"/>
    <n v="1"/>
    <n v="1"/>
    <n v="1"/>
    <n v="1"/>
    <n v="0"/>
    <n v="1"/>
    <n v="1"/>
    <n v="1"/>
    <n v="0"/>
    <n v="1"/>
    <n v="1"/>
    <n v="1"/>
    <n v="0"/>
    <m/>
    <n v="6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37"/>
    <s v="NAGUIT"/>
    <s v="JEFFERSON"/>
    <s v="SALDOM"/>
    <d v="2003-07-19T00:00:00"/>
    <n v="9500699553"/>
    <s v="jeffersonnaguit733@gmail.com"/>
    <s v="YES"/>
    <s v="ORIGINAL NBI CLEARANCE SUBMITTED"/>
    <d v="2025-07-26T00:00:00"/>
    <d v="2024-08-09T00:00:00"/>
    <m/>
    <m/>
    <s v="NEGATIVE"/>
    <m/>
    <m/>
    <s v="COMPLETE"/>
    <s v="FIT TO WORK"/>
    <s v="ENDORSED"/>
    <s v="PENDING RESULT"/>
    <d v="2024-08-02T00:00:00"/>
    <m/>
    <s v="CIBI"/>
    <s v="PERSONAL RECORD"/>
    <m/>
    <n v="252722929"/>
    <s v="ID"/>
    <m/>
    <n v="70263006818"/>
    <s v="MDF"/>
    <m/>
    <n v="121346955539"/>
    <s v="ORUS"/>
    <s v="FOR ORUS REGISTRATION 08.28 "/>
    <n v="65838938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0"/>
    <s v="August"/>
    <s v="CLARK -VXP0141"/>
    <x v="0"/>
    <s v="ACCOUNT ASSOCIATE"/>
    <s v="CLARK"/>
    <x v="32"/>
    <s v="COMCAST XM BILLING"/>
    <d v="2024-08-02T00:00:00"/>
    <n v="4268441"/>
    <s v="PARAGAS"/>
    <s v="FRANCES MAE"/>
    <s v="DE GUZMAN"/>
    <d v="2006-05-06T00:00:00"/>
    <n v="9351837161"/>
    <s v="paragasfrancesmae@gmail.com"/>
    <s v="YES"/>
    <s v="ORIGINAL NBI CLEARANCE SUBMITTED"/>
    <d v="2025-08-02T00:00:00"/>
    <d v="2024-08-20T00:00:00"/>
    <m/>
    <m/>
    <s v="NEGATIVE"/>
    <m/>
    <m/>
    <s v="COMPLETE"/>
    <s v="FIT TO WORK"/>
    <s v="ENDORSED"/>
    <s v="PENDING RESULT"/>
    <d v="2024-08-02T00:00:00"/>
    <m/>
    <s v="CIBI"/>
    <s v="R1A"/>
    <m/>
    <s v="02-5153018-3"/>
    <m/>
    <m/>
    <m/>
    <s v="MDF"/>
    <m/>
    <n v="121347677049"/>
    <s v="1904 FORM"/>
    <s v="FOR ORUS REGISTRATION 08.28 "/>
    <n v="65814457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0"/>
    <n v="1"/>
    <n v="1"/>
    <n v="1"/>
    <n v="1"/>
    <n v="0"/>
    <n v="1"/>
    <n v="1"/>
    <n v="0"/>
    <n v="0"/>
    <m/>
    <n v="6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44"/>
    <s v="PEÑA"/>
    <s v="FERDINAND JR."/>
    <s v="CANILANG"/>
    <d v="2001-10-20T00:00:00"/>
    <n v="9568022985"/>
    <s v="ferdinandpena0120@gmail.com"/>
    <s v="YES"/>
    <s v="ORIGINAL NBI CLEARANCE SUBMITTED"/>
    <d v="2025-07-03T00:00:00"/>
    <d v="2024-07-11T00:00:00"/>
    <m/>
    <m/>
    <s v="NEGATIVE"/>
    <m/>
    <m/>
    <s v="COMPLETE"/>
    <s v="FIT TO WORK"/>
    <s v="ENDORSED"/>
    <s v="PENDING RESULT"/>
    <d v="2024-08-02T00:00:00"/>
    <m/>
    <s v="CIBI"/>
    <s v="PERSONAL RECORD"/>
    <m/>
    <n v="252444362"/>
    <s v="MDR"/>
    <m/>
    <n v="230048249545"/>
    <s v="MDF"/>
    <m/>
    <n v="121345583544"/>
    <s v="ORUS"/>
    <s v="FOR ORUS REGISTRATION 08.28 "/>
    <n v="65820998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8.27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40"/>
    <s v="REFUERZO"/>
    <s v="MIKAELLA"/>
    <s v="-"/>
    <d v="2002-01-11T00:00:00"/>
    <n v="9258931153"/>
    <s v="mikaellarefuerzo11@gmail.com"/>
    <s v="YES"/>
    <s v="ORIGINAL NBI CLEARANCE SUBMITTED"/>
    <d v="2025-07-29T00:00:00"/>
    <d v="2024-07-29T00:00:00"/>
    <m/>
    <m/>
    <s v="NEGATIVE"/>
    <m/>
    <m/>
    <s v="COMPLETE"/>
    <s v="FIT TO WORK"/>
    <s v="ENDORSED"/>
    <s v="PENDING RESULT"/>
    <d v="2024-08-02T00:00:00"/>
    <m/>
    <s v="CIBI"/>
    <s v="E - FORM"/>
    <m/>
    <n v="252744525"/>
    <s v="ID"/>
    <m/>
    <n v="72521570718"/>
    <s v="MDF"/>
    <m/>
    <n v="121347542701"/>
    <s v="1904 FORM"/>
    <m/>
    <n v="6522563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141"/>
    <x v="0"/>
    <s v="ACCOUNT ASSOCIATE"/>
    <s v="CLARK"/>
    <x v="32"/>
    <s v="COMCAST XM BILLING"/>
    <d v="2024-08-02T00:00:00"/>
    <n v="4268456"/>
    <s v="SANTOS"/>
    <s v="MATHEW"/>
    <m/>
    <d v="2005-08-26T00:00:00"/>
    <n v="9462394352"/>
    <s v="mathewpsantos@gmail.com"/>
    <s v="YES"/>
    <s v="ORIGINAL NBI CLEARANCE SUBMITTED"/>
    <d v="2025-08-06T00:00:00"/>
    <d v="2024-08-20T00:00:00"/>
    <m/>
    <m/>
    <s v="NEGATIVE"/>
    <m/>
    <m/>
    <s v="COMPLETE"/>
    <s v="FIT TO WORK"/>
    <s v="ENDORSED"/>
    <s v="PENDING RESULT"/>
    <d v="2024-08-02T00:00:00"/>
    <m/>
    <s v="CIBI"/>
    <s v="PERSONAL RECORD"/>
    <m/>
    <n v="252801989"/>
    <s v="ID"/>
    <m/>
    <n v="70263022287"/>
    <s v="MDF"/>
    <m/>
    <n v="121347787688"/>
    <s v="ONLINE REGISTRATION"/>
    <s v="FOR ORUS REGISTRATION 08.28 "/>
    <n v="657968408"/>
    <s v="N/A"/>
    <s v="N/A"/>
    <s v="N/A"/>
    <s v="N/A"/>
    <s v="N/A"/>
    <s v="N/A"/>
    <m/>
    <m/>
    <m/>
    <m/>
    <m/>
    <s v="YES"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Aug"/>
    <x v="22"/>
    <x v="28"/>
    <d v="2024-08-30T00:00:00"/>
    <n v="59"/>
    <s v=""/>
    <s v="MARIA PLATON"/>
    <n v="0"/>
    <s v="August"/>
    <s v="CLARK -VXP0141"/>
    <x v="0"/>
    <s v="ACCOUNT ASSOCIATE"/>
    <s v="CLARK"/>
    <x v="32"/>
    <s v="COMCAST XM BILLING"/>
    <d v="2024-08-02T00:00:00"/>
    <n v="4268442"/>
    <s v="TUMANG"/>
    <s v="STEPHANIE KATE"/>
    <s v="REGALA"/>
    <d v="2003-06-12T00:00:00"/>
    <n v="9057338009"/>
    <s v="katetumang2@gmail.com"/>
    <s v="NO"/>
    <s v="AUGUST 15 APPOINTMENT - as of 09.25 cant contact - BUSY 10.09 - still cant contact as of 10.12; ; 10/15 NPU 3x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252756869"/>
    <s v="ID"/>
    <m/>
    <n v="72530890806"/>
    <m/>
    <m/>
    <m/>
    <s v="1904 FORM"/>
    <m/>
    <n v="6552178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PAST DUE"/>
    <s v="Aug"/>
    <x v="22"/>
    <x v="28"/>
    <d v="2024-08-30T00:00:00"/>
    <n v="59"/>
    <s v=""/>
    <s v="MARIA PLATON"/>
    <n v="0"/>
    <s v="August"/>
    <s v="CLARK -VXP0091"/>
    <x v="1"/>
    <s v="ACCOUNT ASSOCIATE"/>
    <s v="CLARK"/>
    <x v="33"/>
    <s v="COMCAST XM"/>
    <d v="2024-08-02T00:00:00"/>
    <n v="4268460"/>
    <s v="BELTRAN"/>
    <s v="RONNEL MARK"/>
    <s v="PARIAN"/>
    <d v="2002-09-06T00:00:00"/>
    <n v="9195524715"/>
    <s v="beltranronnel006@gmail.com"/>
    <s v="NO"/>
    <s v="AUGUST 12 APPOINTMENT - HE WAS SICK YESTERDAY HE DIDNT GO TO HIS APPOINTMENT- as of 09.25 agent said he will submit on monday sept 30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3497706121"/>
    <m/>
    <m/>
    <n v="72508756063"/>
    <m/>
    <m/>
    <m/>
    <s v="2316 FORM"/>
    <m/>
    <n v="38079500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JOHAN"/>
    <m/>
    <n v="1"/>
    <n v="0"/>
    <n v="1"/>
    <n v="1"/>
    <n v="1"/>
    <n v="1"/>
    <n v="0"/>
    <n v="0"/>
    <n v="1"/>
    <n v="1"/>
    <n v="1"/>
    <n v="0"/>
    <n v="1"/>
    <n v="1"/>
    <n v="1"/>
    <n v="0"/>
    <m/>
    <n v="4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61"/>
    <s v="BUTCHAYO"/>
    <s v="JIMMY BRIAN"/>
    <s v="ENTERO"/>
    <d v="2000-02-27T00:00:00"/>
    <n v="9097966586"/>
    <s v="jimmybrianbutchayo27000@gmail.com"/>
    <s v="YES"/>
    <s v="ORIGINAL NBI CLEARANCE SUBMITTED"/>
    <d v="2025-07-26T00:00:00"/>
    <d v="2024-07-26T00:00:00"/>
    <m/>
    <m/>
    <s v="NEGATIVE"/>
    <m/>
    <m/>
    <s v="COMPLETE"/>
    <s v="FIT TO WORK"/>
    <s v="ENDORSED"/>
    <s v="PENDING RESULT"/>
    <d v="2024-08-02T00:00:00"/>
    <m/>
    <s v="CIBI"/>
    <s v="PERSONAL RECORD"/>
    <m/>
    <n v="248710466"/>
    <s v="ID"/>
    <m/>
    <n v="32504151653"/>
    <s v="MDF"/>
    <m/>
    <n v="121317455236"/>
    <s v="TIN VERIFICATION SLIP"/>
    <m/>
    <n v="62437228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ug"/>
    <x v="22"/>
    <x v="28"/>
    <d v="2024-08-30T00:00:00"/>
    <n v="59"/>
    <s v=""/>
    <s v="MARIA PLATON"/>
    <n v="0"/>
    <s v="August"/>
    <s v="CLARK -VXP0091"/>
    <x v="0"/>
    <s v="ACCOUNT ASSOCIATE"/>
    <s v="CLARK"/>
    <x v="33"/>
    <s v="COMCAST XM"/>
    <d v="2024-08-02T00:00:00"/>
    <n v="4268462"/>
    <s v="CALLEDO"/>
    <s v="ANDREI"/>
    <s v="GUINTU"/>
    <d v="2003-01-19T00:00:00"/>
    <n v="9661746273"/>
    <s v="calledoandrei@gmail.com"/>
    <s v="NO"/>
    <s v="AUGUST 30 APPOINTMENT - as of 09.25 unresponsive - UNRESPONSIVE 10.09; 10/15 NPU 3x"/>
    <m/>
    <m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02-4767662-4"/>
    <s v="ID"/>
    <m/>
    <n v="72542053411"/>
    <s v="MDF"/>
    <m/>
    <n v="121307847750"/>
    <s v="ORUS"/>
    <m/>
    <n v="65853640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0"/>
    <n v="1"/>
    <n v="1"/>
    <n v="1"/>
    <n v="0"/>
    <n v="1"/>
    <n v="1"/>
    <n v="1"/>
    <n v="1"/>
    <n v="1"/>
    <n v="0"/>
    <n v="1"/>
    <n v="1"/>
    <n v="0"/>
    <n v="0"/>
    <m/>
    <n v="5"/>
  </r>
  <r>
    <s v="LUZON 1"/>
    <s v="OTHERS"/>
    <s v="COMPLETED"/>
    <s v="Aug"/>
    <x v="22"/>
    <x v="28"/>
    <d v="2024-08-30T00:00:00"/>
    <n v="59"/>
    <s v=""/>
    <s v="MARIA PLATON"/>
    <n v="0"/>
    <s v="August"/>
    <s v="CLARK -VXP0091"/>
    <x v="0"/>
    <s v="ACCOUNT ASSOCIATE"/>
    <s v="CLARK"/>
    <x v="33"/>
    <s v="COMCAST XM"/>
    <d v="2024-08-02T00:00:00"/>
    <n v="4268463"/>
    <s v="DALUZ"/>
    <s v="CZHARINA SHAINNE"/>
    <s v="JUMAQUIO"/>
    <d v="1999-03-25T00:00:00"/>
    <n v="9560332725"/>
    <s v="czharinasjd25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02T00:00:00"/>
    <m/>
    <s v="CIBI"/>
    <m/>
    <s v="Employee name does not match record."/>
    <s v="34-9807644-9"/>
    <s v="ID"/>
    <m/>
    <n v="212502127745"/>
    <s v="MDF"/>
    <m/>
    <n v="121275711448"/>
    <s v="ID"/>
    <m/>
    <n v="3815984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PAST DUE"/>
    <s v="Aug"/>
    <x v="22"/>
    <x v="28"/>
    <d v="2024-08-30T00:00:00"/>
    <n v="59"/>
    <s v=""/>
    <s v="MARIA PLATON"/>
    <n v="0"/>
    <s v="August"/>
    <s v="CLARK -VXP0091"/>
    <x v="1"/>
    <s v="ACCOUNT ASSOCIATE"/>
    <s v="CLARK"/>
    <x v="33"/>
    <s v="COMCAST XM"/>
    <d v="2024-08-02T00:00:00"/>
    <n v="4268464"/>
    <s v="DAVID"/>
    <s v="JAY"/>
    <s v="YUHANON"/>
    <d v="2000-04-10T00:00:00"/>
    <n v="9623082089"/>
    <s v="jaydavid10400@gmail.com"/>
    <s v="NO HIT - RECEIPT"/>
    <s v="AUGUST 28 RELEASE"/>
    <m/>
    <m/>
    <m/>
    <m/>
    <s v="NEGATIVE"/>
    <m/>
    <m/>
    <s v="COMPLETE"/>
    <s v="FIT TO WORK"/>
    <s v="ENDORSED"/>
    <s v="PENDING RESULT"/>
    <d v="2024-08-02T00:00:00"/>
    <m/>
    <s v="CIBI"/>
    <s v="PERSONAL RECORD"/>
    <m/>
    <n v="3491101641"/>
    <s v="MDR"/>
    <m/>
    <n v="72528289399"/>
    <s v="MDF"/>
    <m/>
    <n v="121239524548"/>
    <s v="ID"/>
    <m/>
    <n v="60646655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65"/>
    <s v="DE LEON"/>
    <s v="ANRIELLA MAE"/>
    <s v="FLORES"/>
    <d v="2001-06-29T00:00:00"/>
    <n v="9948046625"/>
    <s v="deleonanriella@gmail.com"/>
    <s v="YES"/>
    <s v="ORIGINAL NBI CLEARANCE SUBMITTED"/>
    <d v="2025-07-30T00:00:00"/>
    <d v="2024-08-13T00:00:00"/>
    <m/>
    <m/>
    <s v="NEGATIVE"/>
    <m/>
    <m/>
    <s v="COMPLETE"/>
    <s v="FIT TO WORK"/>
    <s v="ENDORSED"/>
    <s v="PENDING RESULT"/>
    <d v="2024-08-02T00:00:00"/>
    <m/>
    <s v="CIBI"/>
    <s v="PERSONAL RECORD"/>
    <m/>
    <n v="252679043"/>
    <s v="ID"/>
    <m/>
    <n v="70262997098"/>
    <s v="MDF"/>
    <m/>
    <n v="121347153143"/>
    <s v="DIGITAL TIN ID"/>
    <m/>
    <n v="6568375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66"/>
    <s v="GUERRERO"/>
    <s v="MHARVIE BLAISE"/>
    <s v="BRIONES"/>
    <d v="2001-07-06T00:00:00"/>
    <n v="9356843739"/>
    <s v="mharvieguerrero06@gmail.com"/>
    <s v="YES"/>
    <s v="ORIGINAL NBI CLEARANCE SUBMITTED"/>
    <d v="2025-07-15T00:00:00"/>
    <d v="2024-07-15T00:00:00"/>
    <m/>
    <m/>
    <s v="NEGATIVE"/>
    <m/>
    <m/>
    <s v="COMPLETE"/>
    <s v="FIT TO WORK"/>
    <s v="ENDORSED"/>
    <s v="PENDING RESULT"/>
    <d v="2024-08-02T00:00:00"/>
    <m/>
    <s v="CIBI"/>
    <s v="PERSONAL RECORD"/>
    <m/>
    <n v="250514472"/>
    <s v="MDR"/>
    <m/>
    <n v="72020464411"/>
    <s v="MDF"/>
    <m/>
    <n v="121346367408"/>
    <s v="DIGITAL TIN ID"/>
    <m/>
    <n v="6568086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67"/>
    <s v="JAVIER"/>
    <s v="MARY ANTHONETTE"/>
    <s v="CATIGNAS"/>
    <d v="2001-06-13T00:00:00"/>
    <n v="9477848771"/>
    <s v="anthonettejavier3@gmail.com"/>
    <s v="YES"/>
    <s v="ORIGINAL NBI CLEARANCE SUBMITTED"/>
    <d v="2025-07-18T00:00:00"/>
    <d v="2024-07-26T00:00:00"/>
    <m/>
    <m/>
    <s v="NEGATIVE"/>
    <m/>
    <m/>
    <s v="COMPLETE"/>
    <s v="FIT TO WORK"/>
    <s v="ENDORSED"/>
    <s v="PENDING RESULT"/>
    <d v="2024-08-02T00:00:00"/>
    <m/>
    <s v="CIBI"/>
    <s v="PERSONAL RECORD"/>
    <m/>
    <n v="448824851"/>
    <s v="ID"/>
    <m/>
    <n v="80270216696"/>
    <s v="MDF"/>
    <m/>
    <n v="121347292890"/>
    <s v="ID"/>
    <m/>
    <n v="60779605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68"/>
    <s v="LOPEZ"/>
    <s v="RITA LEEN"/>
    <s v="NULUD"/>
    <d v="2001-10-31T00:00:00"/>
    <n v="9360730530"/>
    <s v="lopez.ritaleen.cobspcf@gmail.com"/>
    <s v="YES"/>
    <s v="ORIGINAL NBI CLEARANCE SUBMITTED"/>
    <d v="2025-08-22T00:00:00"/>
    <d v="2024-09-09T00:00:00"/>
    <m/>
    <m/>
    <s v="NEGATIVE"/>
    <m/>
    <m/>
    <s v="COMPLETE"/>
    <s v="FIT TO WORK"/>
    <s v="ENDORSED"/>
    <s v="PENDING RESULT"/>
    <d v="2024-08-02T00:00:00"/>
    <m/>
    <s v="CIBI"/>
    <s v="SS NUMBER SLIP"/>
    <m/>
    <n v="246896515"/>
    <s v="ID"/>
    <m/>
    <n v="70261650477"/>
    <s v="MDF"/>
    <m/>
    <n v="121300725733"/>
    <s v="TIN VERIFICATION SLIP"/>
    <m/>
    <n v="64308632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0"/>
    <s v="August"/>
    <s v="CLARK -VXP0091"/>
    <x v="0"/>
    <s v="ACCOUNT ASSOCIATE"/>
    <s v="CLARK"/>
    <x v="33"/>
    <s v="COMCAST XM"/>
    <d v="2024-08-02T00:00:00"/>
    <n v="4268469"/>
    <s v="OLIVA"/>
    <s v="PAMELA MARIE"/>
    <s v="VILLAFLORES"/>
    <d v="1999-08-20T00:00:00"/>
    <n v="9977544830"/>
    <s v="pamelamarieoliva@gmail.com"/>
    <s v="YES"/>
    <s v="ORIGINAL NBI CLEARANCE SUBMITTED"/>
    <d v="2025-08-09T00:00:00"/>
    <d v="2024-08-30T00:00:00"/>
    <m/>
    <m/>
    <s v="NEGATIVE"/>
    <m/>
    <m/>
    <s v="COMPLETE"/>
    <s v="FIT TO WORK"/>
    <s v="ENDORSED"/>
    <s v="PENDING RESULT"/>
    <d v="2024-08-02T00:00:00"/>
    <m/>
    <s v="CIBI"/>
    <s v="SS NUMBER SLIP"/>
    <m/>
    <n v="3523719244"/>
    <s v="ID"/>
    <m/>
    <n v="82546433850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PAST DUE"/>
    <s v="Aug"/>
    <x v="22"/>
    <x v="28"/>
    <d v="2024-08-30T00:00:00"/>
    <n v="59"/>
    <s v=""/>
    <s v="MARIA PLATON"/>
    <n v="0"/>
    <s v="August"/>
    <s v="CLARK -VXP0091"/>
    <x v="1"/>
    <s v="ACCOUNT ASSOCIATE"/>
    <s v="CLARK"/>
    <x v="33"/>
    <s v="COMCAST XM"/>
    <d v="2024-08-02T00:00:00"/>
    <n v="4268470"/>
    <s v="PAJARILLAGA"/>
    <s v="CAREN"/>
    <s v="CASTILLO"/>
    <d v="1996-02-09T00:00:00"/>
    <n v="9923780364"/>
    <s v="carenpajarillaga21@gmail.com"/>
    <s v="NO"/>
    <s v="AUGUST 6 APPOINTMENT"/>
    <m/>
    <m/>
    <m/>
    <m/>
    <s v="NEGATIVE"/>
    <m/>
    <m/>
    <s v="COMPLETE"/>
    <s v="FIT TO WORK"/>
    <s v="ENDORSED"/>
    <s v="PENDING RESULT"/>
    <d v="2024-08-02T00:00:00"/>
    <m/>
    <s v="CIBI"/>
    <s v="ONLINE STATIC"/>
    <m/>
    <n v="3476427544"/>
    <s v="ID"/>
    <m/>
    <n v="70511302585"/>
    <s v="MEMBER'S MID VALIDATION"/>
    <m/>
    <n v="121227775254"/>
    <s v="TIN VERIFICATION SLIP"/>
    <m/>
    <n v="348182806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71"/>
    <s v="PERALTA"/>
    <s v="DORIS"/>
    <s v="PALOMA"/>
    <d v="2000-01-17T00:00:00"/>
    <n v="9978169613"/>
    <s v="dorisperalta0117@gmail.com"/>
    <s v="YES"/>
    <s v="ORIGINAL NBI CLEARANCE SUBMITTED"/>
    <d v="2025-07-08T00:00:00"/>
    <d v="2024-07-22T00:00:00"/>
    <m/>
    <m/>
    <s v="NEGATIVE"/>
    <m/>
    <m/>
    <s v="COMPLETE"/>
    <s v="FIT TO WORK"/>
    <s v="ENDORSED"/>
    <s v="PENDING RESULT"/>
    <d v="2024-08-02T00:00:00"/>
    <m/>
    <s v="CIBI"/>
    <s v="PERSONAL RECORD"/>
    <m/>
    <n v="251849670"/>
    <s v="MDR"/>
    <m/>
    <n v="212010714378"/>
    <s v="MDF"/>
    <m/>
    <n v="121341856383"/>
    <s v="1904 FORM"/>
    <m/>
    <n v="7360929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Aug"/>
    <x v="22"/>
    <x v="28"/>
    <d v="2024-08-30T00:00:00"/>
    <n v="59"/>
    <s v=""/>
    <s v="MARIA PLATON"/>
    <n v="0"/>
    <s v="August"/>
    <s v="CLARK -VXP0091"/>
    <x v="1"/>
    <s v="ACCOUNT ASSOCIATE"/>
    <s v="CLARK"/>
    <x v="33"/>
    <s v="COMCAST XM"/>
    <d v="2024-08-02T00:00:00"/>
    <n v="4268472"/>
    <s v="TIMBOL"/>
    <s v="MARVIN"/>
    <s v="ALBURAN"/>
    <d v="1977-12-27T00:00:00"/>
    <n v="9604615933"/>
    <s v="marvintimbol27@gmail.com"/>
    <s v="YES"/>
    <s v="ORIGINAL NBI CLEARANCE SUBMITTED"/>
    <d v="2025-07-31T00:00:00"/>
    <d v="2024-07-31T00:00:00"/>
    <m/>
    <m/>
    <s v="NEGATIVE"/>
    <m/>
    <m/>
    <m/>
    <s v="FOR CARDIO MEDICAL CLEARANCE"/>
    <s v="ENDORSED"/>
    <s v="PENDING RESULT"/>
    <d v="2024-08-02T00:00:00"/>
    <m/>
    <s v="CIBI"/>
    <s v="ONLINE STATIC"/>
    <m/>
    <n v="211713199"/>
    <s v="ID"/>
    <m/>
    <n v="10500311008"/>
    <s v="ID"/>
    <m/>
    <n v="107000858172"/>
    <s v="ID"/>
    <m/>
    <n v="23249520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ENDORSED TO HRIS"/>
    <m/>
    <d v="2024-09-09T00:00:00"/>
    <m/>
    <n v="1"/>
    <n v="1"/>
    <n v="1"/>
    <n v="0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73"/>
    <s v="VITANGCOL"/>
    <s v="TRICIA MAE"/>
    <s v=" -"/>
    <d v="2001-07-02T00:00:00"/>
    <n v="9420650995"/>
    <s v="triciavitangcol@gmail.com"/>
    <s v="YES"/>
    <s v="ORIGINAL NBI CLEARANCE SUBMITTED"/>
    <d v="2025-04-30T00:00:00"/>
    <d v="2024-04-30T00:00:00"/>
    <m/>
    <m/>
    <s v="NEGATIVE"/>
    <m/>
    <m/>
    <s v="COMPLETE"/>
    <s v="FIT TO WORK"/>
    <s v="ENDORSED"/>
    <s v="PENDING RESULT"/>
    <d v="2024-08-02T00:00:00"/>
    <m/>
    <s v="CIBI"/>
    <s v="SS NUMBER SLIP"/>
    <m/>
    <n v="3531261195"/>
    <s v="ID"/>
    <m/>
    <n v="210259605738"/>
    <s v="MDF"/>
    <m/>
    <n v="121346464247"/>
    <s v="ID"/>
    <m/>
    <n v="3853845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8-07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Aug"/>
    <x v="22"/>
    <x v="28"/>
    <d v="2024-08-30T00:00:00"/>
    <n v="59"/>
    <s v=""/>
    <s v="MARIA PLATON"/>
    <n v="1"/>
    <s v="August"/>
    <s v="CLARK -VXP0091"/>
    <x v="0"/>
    <s v="ACCOUNT ASSOCIATE"/>
    <s v="CLARK"/>
    <x v="33"/>
    <s v="COMCAST XM"/>
    <d v="2024-08-02T00:00:00"/>
    <n v="4268474"/>
    <s v="DE GUZMAN"/>
    <s v="TRISTAN"/>
    <s v="PAJE"/>
    <d v="2004-06-06T00:00:00"/>
    <n v="9067841233"/>
    <s v="tan.paje@gmail.com"/>
    <s v="YES"/>
    <s v="ORIGINAL NBI CLEARANCE SUBMITTED"/>
    <d v="2025-07-18T00:00:00"/>
    <d v="2024-07-31T00:00:00"/>
    <m/>
    <m/>
    <s v="NEGATIVE"/>
    <m/>
    <m/>
    <s v="COMPLETE"/>
    <s v="FIT TO WORK"/>
    <s v="ENDORSED"/>
    <s v="PENDING RESULT"/>
    <d v="2024-08-02T00:00:00"/>
    <m/>
    <s v="CIBI"/>
    <s v="VERIFICATION FORM"/>
    <m/>
    <n v="248920926"/>
    <s v="MDR"/>
    <m/>
    <n v="72519221846"/>
    <s v="MDF"/>
    <m/>
    <n v="121329876245"/>
    <s v="TIN VERIFICATION SLIP"/>
    <m/>
    <n v="63846625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Aug"/>
    <x v="22"/>
    <x v="28"/>
    <d v="2024-08-30T00:00:00"/>
    <n v="59"/>
    <s v=""/>
    <s v="MARIA PLATON"/>
    <n v="0"/>
    <s v="August"/>
    <s v="CLARK -VXP0091"/>
    <x v="1"/>
    <s v="ACCOUNT ASSOCIATE"/>
    <s v="CLARK"/>
    <x v="33"/>
    <s v="COMCAST XM"/>
    <d v="2024-08-02T00:00:00"/>
    <n v="4268475"/>
    <s v="CUNANAN"/>
    <s v="DARLENE"/>
    <s v="LARIOSA"/>
    <d v="2001-05-08T00:00:00"/>
    <n v="9971479181"/>
    <s v="cunanandarlene8@gmail.com"/>
    <s v="NO"/>
    <s v="AUGUST 8 APPOINTMENT"/>
    <m/>
    <m/>
    <m/>
    <m/>
    <s v="NEGATIVE"/>
    <m/>
    <m/>
    <s v="COMPLETE"/>
    <s v="FIT TO WORK"/>
    <s v="ENDORSED"/>
    <s v="PENDING RESULT"/>
    <d v="2024-08-02T00:00:00"/>
    <m/>
    <s v="CIBI"/>
    <s v="R1A"/>
    <m/>
    <s v="02-5283680-2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d v="2024-09-23T00:00:00"/>
    <m/>
    <n v="1"/>
    <n v="0"/>
    <n v="1"/>
    <n v="1"/>
    <n v="1"/>
    <n v="1"/>
    <n v="0"/>
    <n v="0"/>
    <n v="0"/>
    <n v="1"/>
    <n v="1"/>
    <n v="0"/>
    <n v="1"/>
    <n v="1"/>
    <n v="1"/>
    <n v="0"/>
    <m/>
    <n v="3"/>
  </r>
  <r>
    <s v="LUZON 1"/>
    <s v="OTHERS"/>
    <s v="COMPLETED"/>
    <s v="Aug"/>
    <x v="22"/>
    <x v="28"/>
    <d v="2024-08-30T00:00:00"/>
    <n v="59"/>
    <s v=""/>
    <s v="MARIA PLATON"/>
    <n v="0"/>
    <s v="August"/>
    <s v="CLARK -VXP0091"/>
    <x v="0"/>
    <s v="ACCOUNT ASSOCIATE"/>
    <s v="CLARK"/>
    <x v="33"/>
    <s v="COMCAST XM"/>
    <d v="2024-08-02T00:00:00"/>
    <n v="4268476"/>
    <s v="MARIANO"/>
    <s v="MICHAEL JORDAN"/>
    <s v=" -"/>
    <d v="1997-07-20T00:00:00"/>
    <n v="9696140585"/>
    <s v="iamjordynmwoods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8-02T00:00:00"/>
    <m/>
    <s v="CIBI"/>
    <s v="R1A"/>
    <m/>
    <s v="34-5942795-6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0"/>
    <n v="0"/>
    <n v="0"/>
    <n v="1"/>
    <n v="1"/>
    <n v="0"/>
    <n v="1"/>
    <n v="1"/>
    <n v="0"/>
    <n v="0"/>
    <m/>
    <n v="4"/>
  </r>
  <r>
    <s v="LUZON 1"/>
    <s v="OTHERS"/>
    <s v="PAST DUE"/>
    <s v="Aug"/>
    <x v="22"/>
    <x v="28"/>
    <d v="2024-08-30T00:00:00"/>
    <n v="59"/>
    <s v=""/>
    <s v="MARIA PLATON"/>
    <n v="0"/>
    <s v="August"/>
    <s v="CLARK -VXP0091"/>
    <x v="1"/>
    <s v="ACCOUNT ASSOCIATE"/>
    <s v="CLARK"/>
    <x v="33"/>
    <s v="COMCAST XM"/>
    <d v="2024-08-02T00:00:00"/>
    <n v="4268477"/>
    <s v="SERRANO"/>
    <s v="ANTONETTE"/>
    <s v="MANGACU"/>
    <d v="2000-06-06T00:00:00"/>
    <n v="9157794447"/>
    <s v="antonetteserrano006@gmail.com"/>
    <s v="NO HIT - RECEIPT"/>
    <s v="AUGUST 27 RELEASE - unresponsive 08.27"/>
    <m/>
    <m/>
    <m/>
    <m/>
    <s v="NEGATIVE"/>
    <m/>
    <m/>
    <s v="COMPLETE"/>
    <s v="FIT TO WORK"/>
    <s v="ENDORSED"/>
    <s v="PENDING RESULT"/>
    <d v="2024-08-02T00:00:00"/>
    <m/>
    <s v="CIBI"/>
    <s v="REGISTRATION INFORMATION"/>
    <m/>
    <n v="3512943458"/>
    <s v="ID"/>
    <m/>
    <n v="7026128886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d v="2024-09-09T00:00:00"/>
    <m/>
    <n v="1"/>
    <n v="0"/>
    <n v="1"/>
    <n v="1"/>
    <n v="1"/>
    <n v="1"/>
    <n v="1"/>
    <n v="0"/>
    <n v="0"/>
    <n v="1"/>
    <n v="1"/>
    <n v="0"/>
    <n v="1"/>
    <n v="1"/>
    <n v="1"/>
    <n v="0"/>
    <m/>
    <n v="4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62"/>
    <s v="CRUZ"/>
    <s v="CHAZ ANTON"/>
    <s v="MANALOTO"/>
    <d v="1997-04-22T00:00:00"/>
    <n v="9053472143"/>
    <s v="chazantoncruz22@gmail.com"/>
    <s v="YES"/>
    <s v="ORIGINAL NBI CLEARANCE SUBMITTED"/>
    <d v="2025-08-22T00:00:00"/>
    <d v="2024-09-10T00:00:00"/>
    <m/>
    <m/>
    <s v="NEGATIVE"/>
    <m/>
    <m/>
    <s v="COMPLETE"/>
    <s v="FIT TO WORK"/>
    <s v="ENDORSED"/>
    <s v="PENDING RESULT"/>
    <d v="2024-08-16T00:00:00"/>
    <m/>
    <s v="CIBI"/>
    <s v="R1A"/>
    <m/>
    <s v="34-9647282-5"/>
    <s v="MDR"/>
    <m/>
    <n v="70260506461"/>
    <s v="MDF"/>
    <m/>
    <n v="121273888894"/>
    <s v="ORUS"/>
    <m/>
    <n v="704751521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63"/>
    <s v="DE LEON"/>
    <s v="LAURENCE"/>
    <s v="-"/>
    <d v="2001-08-25T00:00:00"/>
    <n v="9483977275"/>
    <s v="renzedeleon2@gmail.com"/>
    <s v="YES"/>
    <s v="ORIGINAL NBI CLEARANCE SUBMITTED"/>
    <d v="2025-08-19T00:00:00"/>
    <d v="2024-09-04T00:00:00"/>
    <m/>
    <m/>
    <s v="NEGATIVE"/>
    <m/>
    <m/>
    <s v="COMPLETE"/>
    <s v="FIT TO WORK"/>
    <s v="ENDORSED"/>
    <s v="PENDING RESULT"/>
    <d v="2024-08-16T00:00:00"/>
    <m/>
    <s v="CIBI"/>
    <s v="PERSONAL RECORD"/>
    <m/>
    <n v="246213127"/>
    <s v="MDR"/>
    <m/>
    <n v="70511602317"/>
    <s v="MID VERIFICATION SLIP"/>
    <m/>
    <n v="121258610828"/>
    <s v="1902 FORM"/>
    <m/>
    <n v="7517214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0"/>
    <s v="August"/>
    <s v="CLARK -VXP0091"/>
    <x v="0"/>
    <s v="ACCOUNT ASSOCIATE"/>
    <s v="CLARK"/>
    <x v="34"/>
    <s v="COMCAST XM"/>
    <d v="2024-08-16T00:00:00"/>
    <n v="4270564"/>
    <s v="DIZON"/>
    <s v="YVES JOHN PAUL"/>
    <s v="DIZON"/>
    <d v="2000-07-24T00:00:00"/>
    <n v="9851415345"/>
    <s v="yvesjohnpauldizon@gmail.com"/>
    <s v="YES"/>
    <s v="ORIGINAL NBI CLEARANCE SUBMITTED"/>
    <d v="2025-01-26T00:00:00"/>
    <d v="2024-02-07T00:00:00"/>
    <m/>
    <m/>
    <s v="NEGATIVE"/>
    <m/>
    <m/>
    <s v="COMPLETE"/>
    <s v="FIT TO WORK"/>
    <s v="ENDORSED"/>
    <s v="PENDING RESULT"/>
    <d v="2024-08-16T00:00:00"/>
    <m/>
    <s v="CIBI"/>
    <m/>
    <s v="FOR R1A"/>
    <n v="349431817"/>
    <m/>
    <m/>
    <m/>
    <m/>
    <m/>
    <m/>
    <s v="ORUS"/>
    <m/>
    <n v="61182875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0"/>
    <n v="0"/>
    <n v="0"/>
    <n v="1"/>
    <n v="1"/>
    <n v="1"/>
    <n v="0"/>
    <n v="1"/>
    <n v="1"/>
    <n v="0"/>
    <n v="0"/>
    <m/>
    <n v="4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65"/>
    <s v="FAJARDO"/>
    <s v="IRISHELL"/>
    <s v="SANTIAGO"/>
    <d v="2001-07-14T00:00:00"/>
    <n v="9658568224"/>
    <s v="ayishfajardo@gmai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PERSONAL RECORD"/>
    <m/>
    <n v="250112337"/>
    <s v="MDF"/>
    <m/>
    <n v="72534048115"/>
    <s v="MDF"/>
    <m/>
    <n v="121329109636"/>
    <s v="1904 FORM"/>
    <m/>
    <n v="63633329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66"/>
    <s v="HASHIM"/>
    <s v="AMMAR SHIRAZ"/>
    <s v="ALAMADA"/>
    <d v="2000-12-07T00:00:00"/>
    <n v="9478093458"/>
    <s v="ammarshiraz08@gmail.com"/>
    <s v="YES"/>
    <s v="ORIGINAL NBI CLEARANCE SUBMITTED"/>
    <d v="2025-08-19T00:00:00"/>
    <d v="2024-08-19T00:00:00"/>
    <m/>
    <m/>
    <s v="NEGATIVE"/>
    <m/>
    <m/>
    <s v="COMPLETE"/>
    <s v="FIT TO WORK"/>
    <s v="ENDORSED"/>
    <s v="PENDING RESULT"/>
    <d v="2024-08-16T00:00:00"/>
    <m/>
    <s v="CIBI"/>
    <s v="E - FORM"/>
    <m/>
    <n v="3479770269"/>
    <s v="ID"/>
    <m/>
    <n v="202514486788"/>
    <s v="MDF"/>
    <m/>
    <n v="121237511704"/>
    <s v="TIN VERIFICATION SLIP"/>
    <m/>
    <n v="35246299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67"/>
    <s v="ISIP"/>
    <s v="TRISTAN LOWEL"/>
    <s v="SANTOS"/>
    <d v="2003-02-20T00:00:00"/>
    <n v="9318652994"/>
    <s v="isiptristan1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16T00:00:00"/>
    <m/>
    <s v="CIBI"/>
    <s v="ONLINE STATIC"/>
    <m/>
    <n v="248667292"/>
    <s v="ID"/>
    <m/>
    <n v="72509404772"/>
    <s v="MDF"/>
    <m/>
    <n v="1213175495553"/>
    <s v="TIN ID"/>
    <m/>
    <n v="61716844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1"/>
    <s v="ACCOUNT ASSOCIATE"/>
    <s v="CLARK"/>
    <x v="34"/>
    <s v="COMCAST XM"/>
    <d v="2024-08-16T00:00:00"/>
    <n v="4270568"/>
    <s v="JOSON"/>
    <s v="FATIMA"/>
    <s v="MANIQUIZ"/>
    <d v="2000-08-03T00:00:00"/>
    <n v="9324648128"/>
    <s v="josonfatima053@gmail.com"/>
    <s v="YES"/>
    <s v="ORIGINAL NBI CLEARANCE SUBMITTED"/>
    <d v="2025-07-08T00:00:00"/>
    <d v="2024-07-08T00:00:00"/>
    <m/>
    <m/>
    <s v="NEGATIVE"/>
    <m/>
    <m/>
    <s v="COMPLETE"/>
    <s v="FIT TO WORK"/>
    <s v="ENDORSED"/>
    <s v="PENDING RESULT"/>
    <d v="2024-08-16T00:00:00"/>
    <m/>
    <s v="CIBI"/>
    <s v="PERSONAL RECORD"/>
    <m/>
    <n v="249552924"/>
    <s v="ID"/>
    <m/>
    <n v="210257913206"/>
    <s v="MDF"/>
    <m/>
    <n v="121329524652"/>
    <s v="TIN ID"/>
    <m/>
    <n v="63178335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x v="29"/>
    <d v="2024-09-13T00:00:00"/>
    <n v="45"/>
    <s v=""/>
    <s v="MARIA PLATON"/>
    <n v="0"/>
    <s v="August"/>
    <s v="CLARK -VXP0091"/>
    <x v="1"/>
    <s v="ACCOUNT ASSOCIATE"/>
    <s v="CLARK"/>
    <x v="34"/>
    <s v="COMCAST XM"/>
    <d v="2024-08-16T00:00:00"/>
    <n v="4270569"/>
    <s v="MEDINA"/>
    <s v="MARC JOSEPH"/>
    <s v="GAMAD"/>
    <d v="1987-08-21T00:00:00"/>
    <n v="9608577933"/>
    <s v="marcmedina646@gmail.com"/>
    <s v="NO"/>
    <s v="AUGUS 27 APPOINTMENT - UNRESPONSIVE 08.27; as of 09.25 unresponsive"/>
    <m/>
    <m/>
    <m/>
    <m/>
    <s v="NEGATIVE"/>
    <m/>
    <m/>
    <s v="COMPLETE"/>
    <s v="FIT TO WORK"/>
    <s v="ENDORSED"/>
    <s v="PENDING RESULT"/>
    <d v="2024-08-16T00:00:00"/>
    <m/>
    <s v="CIBI"/>
    <s v="R1A"/>
    <m/>
    <s v="34-0344233-0"/>
    <m/>
    <m/>
    <n v="10251568036"/>
    <m/>
    <m/>
    <m/>
    <s v="ORUS"/>
    <m/>
    <n v="278150791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0"/>
    <n v="1"/>
    <n v="1"/>
    <n v="1"/>
    <n v="1"/>
    <n v="0"/>
    <n v="0"/>
    <n v="1"/>
    <n v="1"/>
    <n v="1"/>
    <n v="0"/>
    <n v="1"/>
    <n v="1"/>
    <n v="1"/>
    <n v="0"/>
    <m/>
    <n v="4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70"/>
    <s v="MIRASOL"/>
    <s v="ANDREA NICOLE"/>
    <s v="FIGURA"/>
    <d v="2002-01-04T00:00:00"/>
    <n v="9670216962"/>
    <s v="andreanicolefiguramirasol0116@gmail.com"/>
    <s v="YES"/>
    <s v="ORIGINAL NBI CLEARANCE SUBMITTED"/>
    <d v="2025-08-05T00:00:00"/>
    <d v="2024-08-20T00:00:00"/>
    <m/>
    <m/>
    <s v="NEGATIVE"/>
    <m/>
    <m/>
    <s v="COMPLETE"/>
    <s v="FIT TO WORK"/>
    <s v="ENDORSED"/>
    <s v="PENDING RESULT"/>
    <d v="2024-08-16T00:00:00"/>
    <m/>
    <s v="CIBI"/>
    <s v="PERSONAL RECORD"/>
    <m/>
    <n v="251266224"/>
    <s v="PMRF"/>
    <m/>
    <n v="72021434133"/>
    <s v="MDF"/>
    <m/>
    <n v="121338734579"/>
    <s v="TIN ID"/>
    <m/>
    <n v="65683718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72"/>
    <s v="OBRA"/>
    <s v="JETHRO"/>
    <s v="LANSANG"/>
    <d v="2001-09-06T00:00:00"/>
    <n v="9274506086"/>
    <s v="obrajethro438@gmail.com"/>
    <s v="YES"/>
    <s v="ORIGINAL NBI CLEARANCE SUBMITTED"/>
    <d v="2025-08-22T00:00:00"/>
    <d v="2024-08-22T00:00:00"/>
    <m/>
    <m/>
    <s v="NEGATIVE"/>
    <m/>
    <m/>
    <s v="COMPLETE"/>
    <s v="FIT TO WORK"/>
    <s v="ENDORSED"/>
    <s v="PENDING RESULT"/>
    <d v="2024-08-16T00:00:00"/>
    <m/>
    <s v="CIBI"/>
    <s v="PERSONAL RECORD"/>
    <m/>
    <n v="3494685287"/>
    <s v="MDR"/>
    <m/>
    <n v="70260462987"/>
    <s v="MDF"/>
    <m/>
    <n v="121271516851"/>
    <s v="1904 FORM"/>
    <m/>
    <n v="65648514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73"/>
    <s v="PEREZ"/>
    <s v="JOSHUA"/>
    <s v="ANGELES"/>
    <d v="1996-02-17T00:00:00"/>
    <n v="9613355277"/>
    <s v="thejshprz021796@gmail.com"/>
    <s v="YES"/>
    <s v="ORIGINAL NBI CLEARANCE SUBMITTED"/>
    <d v="2025-08-22T00:00:00"/>
    <d v="2024-10-02T00:00:00"/>
    <m/>
    <m/>
    <s v="NEGATIVE"/>
    <m/>
    <m/>
    <s v="COMPLETE"/>
    <s v="FIT TO WORK"/>
    <s v="ENDORSED"/>
    <s v="PENDING RESULT"/>
    <d v="2024-08-16T00:00:00"/>
    <m/>
    <s v="CIBI"/>
    <s v="E - FORM"/>
    <m/>
    <n v="238814453"/>
    <s v="MDR"/>
    <m/>
    <n v="70509914581"/>
    <s v="MDF"/>
    <m/>
    <n v="121147607762"/>
    <s v="TIN VERIFICATION SLIP"/>
    <m/>
    <n v="475233282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74"/>
    <s v="QUITALIG"/>
    <s v="JENNILYN"/>
    <s v="VILLANTES"/>
    <d v="1998-10-06T00:00:00"/>
    <n v="9948265217"/>
    <s v="jenvillantes@gmail.com"/>
    <s v="YES"/>
    <s v="ORIGINAL NBI CLEARANCE SUBMITTED"/>
    <d v="2025-04-05T00:00:00"/>
    <d v="2024-04-05T00:00:00"/>
    <m/>
    <m/>
    <s v="NEGATIVE"/>
    <m/>
    <m/>
    <s v="COMPLETE"/>
    <s v="FIT TO WORK"/>
    <s v="ENDORSED"/>
    <s v="PENDING RESULT"/>
    <d v="2024-08-16T00:00:00"/>
    <m/>
    <s v="CIBI"/>
    <s v="ONLINE STATIC"/>
    <m/>
    <n v="3466672862"/>
    <s v="MDR"/>
    <m/>
    <n v="70258928294"/>
    <s v="PAGIBIG LOYAL ID"/>
    <m/>
    <n v="121260651881"/>
    <s v="TIN ID"/>
    <m/>
    <n v="38184107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x v="29"/>
    <d v="2024-09-13T00:00:00"/>
    <n v="45"/>
    <s v=""/>
    <s v="MARIA PLATON"/>
    <n v="0"/>
    <s v="August"/>
    <s v="CLARK -VXP0091"/>
    <x v="0"/>
    <s v="ACCOUNT ASSOCIATE"/>
    <s v="CLARK"/>
    <x v="34"/>
    <s v="COMCAST XM"/>
    <d v="2024-08-16T00:00:00"/>
    <n v="4270575"/>
    <s v="ROSALES"/>
    <s v="JUSTINE JOHN"/>
    <s v="AMAIZ"/>
    <d v="1998-09-23T00:00:00"/>
    <n v="9701804106"/>
    <s v="justine.johnnn23@gmail.com"/>
    <s v="NO"/>
    <s v="AUGUST 23 APPOINTMENT - TARLAC - as of 09.25 number busy - UNRESPONSIVE 10.09"/>
    <m/>
    <m/>
    <m/>
    <m/>
    <s v="NEGATIVE"/>
    <m/>
    <m/>
    <s v="COMPLETE"/>
    <s v="FIT TO WORK"/>
    <s v="ENDORSED"/>
    <s v="PENDING RESULT"/>
    <d v="2024-08-16T00:00:00"/>
    <m/>
    <s v="CIBI"/>
    <s v="PERSONAL RECORD"/>
    <m/>
    <n v="3474895699"/>
    <s v="ID"/>
    <m/>
    <n v="72512219943"/>
    <s v="PAGIBIG LOYAL ID"/>
    <m/>
    <n v="121223316708"/>
    <s v="TIN VERIFICATION SLIP"/>
    <m/>
    <n v="351354611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76"/>
    <s v="SICAT"/>
    <s v="ERVIN JONAS"/>
    <s v="ZABALA"/>
    <d v="2002-02-17T00:00:00"/>
    <n v="9359218594"/>
    <s v="ervinsicat@gmail.com"/>
    <s v="YES"/>
    <s v="ORIGINAL NBI CLEARANCE SUBMITTED"/>
    <d v="2025-07-16T00:00:00"/>
    <d v="2024-07-16T00:00:00"/>
    <m/>
    <m/>
    <s v="NEGATIVE"/>
    <m/>
    <m/>
    <s v="COMPLETE"/>
    <s v="FIT TO WORK"/>
    <s v="ENDORSED"/>
    <s v="PENDING RESULT"/>
    <d v="2024-08-16T00:00:00"/>
    <m/>
    <s v="CIBI"/>
    <s v="SS NUMBER SLIP"/>
    <m/>
    <n v="252081194"/>
    <s v="ID"/>
    <m/>
    <n v="72523154258"/>
    <s v="MDF"/>
    <m/>
    <n v="121343404808"/>
    <s v="DIGITAL TIN ID"/>
    <m/>
    <n v="65280430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0"/>
    <s v="August"/>
    <s v="CLARK -VXP0091"/>
    <x v="0"/>
    <s v="ACCOUNT ASSOCIATE"/>
    <s v="CLARK"/>
    <x v="34"/>
    <s v="COMCAST XM"/>
    <d v="2024-08-16T00:00:00"/>
    <n v="4270577"/>
    <s v="TUAZON"/>
    <s v="JENNY LYN"/>
    <s v="LEGASPI"/>
    <d v="2001-03-03T00:00:00"/>
    <n v="9913241723"/>
    <s v="jennylyntuazon30@gmail.com"/>
    <s v="YES"/>
    <s v="ORIGINAL NBI CLEARANCE SUBMITTED"/>
    <d v="2025-08-02T00:00:00"/>
    <d v="2024-08-12T00:00:00"/>
    <m/>
    <m/>
    <s v="NEGATIVE"/>
    <m/>
    <m/>
    <s v="COMPLETE"/>
    <s v="FIT TO WORK"/>
    <s v="ENDORSED"/>
    <s v="PENDING RESULT"/>
    <d v="2024-08-16T00:00:00"/>
    <m/>
    <s v="CIBI"/>
    <m/>
    <s v="FIRSTNAME- DISCREP - INVALID PROOF"/>
    <n v="247227824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n v="3"/>
  </r>
  <r>
    <s v="LUZON 1"/>
    <s v="OTHERS"/>
    <s v="COMPLETED"/>
    <s v="Sep"/>
    <x v="23"/>
    <x v="29"/>
    <d v="2024-09-13T00:00:00"/>
    <n v="45"/>
    <s v=""/>
    <s v="MARIA PLATON"/>
    <n v="1"/>
    <s v="August"/>
    <s v="CLARK -VXP0091"/>
    <x v="0"/>
    <s v="ACCOUNT ASSOCIATE"/>
    <s v="CLARK"/>
    <x v="34"/>
    <s v="COMCAST XM"/>
    <d v="2024-08-16T00:00:00"/>
    <n v="4270578"/>
    <s v="VILLAS"/>
    <s v="NIELAINE"/>
    <s v="MANIAGO"/>
    <d v="2000-02-05T00:00:00"/>
    <n v="9486319025"/>
    <s v="nielainev@gmail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SS NUMBER SLIP"/>
    <m/>
    <n v="646157320"/>
    <s v="ID"/>
    <m/>
    <n v="132513764263"/>
    <s v="MDF"/>
    <m/>
    <n v="121323232265"/>
    <s v="ONLINE REGISTRATION"/>
    <m/>
    <n v="65828558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1"/>
    <s v="ACCOUNT ASSOCIATE"/>
    <s v="CLARK"/>
    <x v="35"/>
    <s v="COMCAST XM BILLING"/>
    <d v="2024-08-16T00:00:00"/>
    <n v="4270579"/>
    <s v="BALAGOT"/>
    <s v="HANNA GRACE"/>
    <s v="PINEDA"/>
    <d v="2000-09-25T00:00:00"/>
    <n v="9601015535"/>
    <s v="hannagracebalagot@gmail.com"/>
    <s v="YES"/>
    <s v="ORIGINAL NBI CLEARANCE SUBMITTED"/>
    <d v="2025-07-21T00:00:00"/>
    <d v="2024-08-09T00:00:00"/>
    <m/>
    <m/>
    <s v="NEGATIVE"/>
    <m/>
    <m/>
    <s v="COMPLETE"/>
    <s v="FIT TO WORK"/>
    <s v="ENDORSED"/>
    <s v="PENDING RESULT"/>
    <d v="2024-08-16T00:00:00"/>
    <m/>
    <s v="CIBI"/>
    <s v="PERSONAL RECORD"/>
    <m/>
    <n v="247193929"/>
    <s v="ID"/>
    <m/>
    <n v="212515543276"/>
    <s v="PAGIBIG LOYAL ID"/>
    <m/>
    <n v="121303243913"/>
    <s v="DIGITAL TIN ID"/>
    <m/>
    <n v="65553107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1"/>
    <s v="ACCOUNT ASSOCIATE"/>
    <s v="CLARK"/>
    <x v="35"/>
    <s v="COMCAST XM BILLING"/>
    <d v="2024-08-16T00:00:00"/>
    <n v="4270580"/>
    <s v="BANTING"/>
    <s v="MICAELA"/>
    <s v="DELA VEGA"/>
    <d v="1999-08-11T00:00:00"/>
    <n v="9918149445"/>
    <s v="mashlebanting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16T00:00:00"/>
    <m/>
    <s v="CIBI"/>
    <s v="E - FORM"/>
    <m/>
    <n v="3475866724"/>
    <s v="MDR"/>
    <m/>
    <n v="70511242272"/>
    <s v="MDF"/>
    <m/>
    <n v="121225950823"/>
    <s v="ORUS"/>
    <m/>
    <n v="34699244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0"/>
    <s v="August"/>
    <s v="CLARK -VXP0141"/>
    <x v="1"/>
    <s v="ACCOUNT ASSOCIATE"/>
    <s v="CLARK"/>
    <x v="35"/>
    <s v="COMCAST XM BILLING"/>
    <d v="2024-08-16T00:00:00"/>
    <n v="4270581"/>
    <s v="BERNARDO"/>
    <s v="CHRISTIAN JADGE"/>
    <s v="MARIN"/>
    <d v="2002-12-12T00:00:00"/>
    <n v="9193057971"/>
    <s v="jadgebernardo1223@gmail.com"/>
    <s v="YES"/>
    <s v="ORIGINAL NBI CLEARANCE SUBMITTED"/>
    <d v="2025-07-29T00:00:00"/>
    <d v="2024-08-12T00:00:00"/>
    <m/>
    <m/>
    <s v="NEGATIVE"/>
    <m/>
    <m/>
    <s v="COMPLETE"/>
    <s v="FIT TO WORK"/>
    <s v="ENDORSED"/>
    <s v="PENDING RESULT"/>
    <d v="2024-08-16T00:00:00"/>
    <m/>
    <s v="CIBI"/>
    <m/>
    <s v="FOR R1A"/>
    <s v="02-5263403-3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2T00:00:00"/>
    <m/>
    <m/>
    <s v="DONE AUDIT"/>
    <s v="ENDORSED TO HRIS"/>
    <m/>
    <s v="10.02.24 JOHAN"/>
    <m/>
    <n v="1"/>
    <n v="1"/>
    <n v="1"/>
    <n v="1"/>
    <n v="1"/>
    <n v="0"/>
    <n v="0"/>
    <n v="0"/>
    <n v="0"/>
    <n v="1"/>
    <n v="1"/>
    <n v="0"/>
    <n v="1"/>
    <n v="1"/>
    <n v="1"/>
    <n v="0"/>
    <m/>
    <n v="3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82"/>
    <s v="BLANCO"/>
    <s v="FRANCIS"/>
    <s v="NAVALES"/>
    <d v="2003-11-15T00:00:00"/>
    <n v="9928240390"/>
    <s v="francisblanco115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16T00:00:00"/>
    <m/>
    <s v="CIBI"/>
    <s v="PERSONAL RECORD"/>
    <m/>
    <n v="249576560"/>
    <s v="ID"/>
    <m/>
    <n v="32515882854"/>
    <s v="MDF"/>
    <m/>
    <n v="121324491061"/>
    <s v="TIN ID"/>
    <m/>
    <n v="63106876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x v="29"/>
    <d v="2024-09-13T00:00:00"/>
    <n v="45"/>
    <s v=""/>
    <s v="MARIA PLATON"/>
    <n v="0"/>
    <s v="August"/>
    <s v="CLARK -VXP0141"/>
    <x v="0"/>
    <s v="ACCOUNT ASSOCIATE"/>
    <s v="CLARK"/>
    <x v="35"/>
    <s v="COMCAST XM BILLING"/>
    <d v="2024-08-16T00:00:00"/>
    <n v="4270583"/>
    <s v="BOGNOT"/>
    <s v="EMERSON"/>
    <s v="MORALES"/>
    <d v="1998-02-11T00:00:00"/>
    <n v="9664330393"/>
    <s v="emersonbognot11@gmail.com"/>
    <s v="YES"/>
    <s v="ORIGINAL NBI CLEARANCE SUBMITTED"/>
    <d v="2025-04-04T00:00:00"/>
    <d v="2024-04-04T00:00:00"/>
    <m/>
    <m/>
    <s v="NEGATIVE"/>
    <m/>
    <m/>
    <s v="COMPLETE"/>
    <s v="FIT TO WORK"/>
    <s v="ENDORSED"/>
    <s v="PENDING RESULT"/>
    <d v="2024-08-16T00:00:00"/>
    <m/>
    <s v="CIBI"/>
    <s v="R1A"/>
    <m/>
    <s v="02-4520732-5"/>
    <m/>
    <m/>
    <m/>
    <m/>
    <m/>
    <m/>
    <s v="ORUS"/>
    <m/>
    <n v="74227958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84"/>
    <s v="CANLAS"/>
    <s v="JULIAN PHILLIP"/>
    <s v="GALURA"/>
    <d v="2000-03-17T00:00:00"/>
    <n v="9920119679"/>
    <s v="canlasjulianphillip@gmail.com"/>
    <s v="YES"/>
    <s v="ORIGINAL NBI CLEARANCE SUBMITTED"/>
    <d v="2025-05-08T00:00:00"/>
    <d v="2024-05-21T00:00:00"/>
    <m/>
    <m/>
    <s v="NEGATIVE"/>
    <m/>
    <m/>
    <s v="COMPLETE"/>
    <s v="FIT TO WORK"/>
    <s v="ENDORSED"/>
    <s v="PENDING RESULT"/>
    <d v="2024-08-16T00:00:00"/>
    <m/>
    <s v="CIBI"/>
    <s v="PERSONAL RECORD"/>
    <m/>
    <n v="251660121"/>
    <s v="ID"/>
    <m/>
    <n v="70262901465"/>
    <s v="MDF"/>
    <m/>
    <n v="121340798888"/>
    <s v="1904 FORM"/>
    <m/>
    <n v="65686464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x v="29"/>
    <d v="2024-09-13T00:00:00"/>
    <n v="45"/>
    <s v=""/>
    <s v="MARIA PLATON"/>
    <n v="0"/>
    <s v="August"/>
    <s v="CLARK -VXP0141"/>
    <x v="1"/>
    <s v="ACCOUNT ASSOCIATE"/>
    <s v="CLARK"/>
    <x v="35"/>
    <s v="COMCAST XM BILLING"/>
    <d v="2024-08-16T00:00:00"/>
    <n v="4270585"/>
    <s v="DELA CRUZ"/>
    <s v="JOHN KING JOSEPH"/>
    <s v="MANGIO"/>
    <d v="1999-01-09T00:00:00"/>
    <n v="9685957990"/>
    <s v="iamjsphmng1999@gmail.com"/>
    <s v="NO"/>
    <s v="AUGUST 27 APPOINTMENT - SEPT 3 RELEASE - 09.25 unresponsive - UNRESPONSIVE 10.09; 10/15 answered by a family member, told that learner is not at home but will relay the message re: pending NBI, for call back"/>
    <m/>
    <m/>
    <m/>
    <m/>
    <s v="NEGATIVE"/>
    <m/>
    <m/>
    <s v="COMPLETE"/>
    <s v="FIT TO WORK"/>
    <s v="ENDORSED"/>
    <s v="PENDING RESULT"/>
    <d v="2024-08-16T00:00:00"/>
    <m/>
    <s v="CIBI"/>
    <s v="E - FORM"/>
    <m/>
    <n v="243559114"/>
    <s v="ID"/>
    <m/>
    <n v="70511163305"/>
    <s v="MDF"/>
    <m/>
    <n v="121221886067"/>
    <s v="1904 FORM"/>
    <s v="FOR ORUS REGISTRATION 08.28"/>
    <n v="657917071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86"/>
    <s v="DELIMA JR."/>
    <s v="RANULFO"/>
    <s v="PILAPIL"/>
    <d v="1990-01-20T00:00:00"/>
    <n v="9161591039"/>
    <s v="ranzdelima012090@gmail.com"/>
    <s v="YES"/>
    <s v="ORIGINAL NBI CLEARANCE SUBMITTED"/>
    <d v="2025-03-18T00:00:00"/>
    <d v="2024-04-22T00:00:00"/>
    <m/>
    <m/>
    <s v="NEGATIVE"/>
    <m/>
    <m/>
    <s v="COMPLETE"/>
    <s v="FIT TO WORK"/>
    <s v="ENDORSED"/>
    <s v="PENDING RESULT"/>
    <d v="2024-08-16T00:00:00"/>
    <m/>
    <s v="CIBI"/>
    <s v="E - FORM"/>
    <m/>
    <n v="229540422"/>
    <s v="ID"/>
    <m/>
    <n v="130000878120"/>
    <s v="MDF"/>
    <m/>
    <n v="121138372025"/>
    <s v="TIN VERIFICATION SLIP"/>
    <m/>
    <n v="45478550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x v="29"/>
    <d v="2024-09-13T00:00:00"/>
    <n v="45"/>
    <s v=""/>
    <s v="MARIA PLATON"/>
    <n v="0"/>
    <s v="August"/>
    <s v="CLARK -VXP0141"/>
    <x v="0"/>
    <s v="ACCOUNT ASSOCIATE"/>
    <s v="CLARK"/>
    <x v="35"/>
    <s v="COMCAST XM BILLING"/>
    <d v="2024-08-16T00:00:00"/>
    <n v="4270587"/>
    <s v="ESTOCADA"/>
    <s v="JAMIL"/>
    <s v="MINA"/>
    <d v="2004-11-19T00:00:00"/>
    <n v="9159933326"/>
    <s v="estocadajam13@gmail.com"/>
    <s v="YES"/>
    <s v="ORIGINAL NBI CLEARANCE SUBMITTED"/>
    <d v="2025-07-30T00:00:00"/>
    <d v="2024-07-30T00:00:00"/>
    <m/>
    <m/>
    <s v="NEGATIVE"/>
    <m/>
    <m/>
    <s v="COMPLETE"/>
    <s v="FIT TO WORK"/>
    <s v="ENDORSED"/>
    <s v="PENDING RESULT"/>
    <d v="2024-08-16T00:00:00"/>
    <m/>
    <s v="CIBI"/>
    <s v="PERSONAL RECORD"/>
    <m/>
    <s v="02-5091221-0"/>
    <s v="ID"/>
    <m/>
    <n v="32529073452"/>
    <s v="MDF"/>
    <m/>
    <n v="121336771972"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1"/>
    <s v="ACCOUNT ASSOCIATE"/>
    <s v="CLARK"/>
    <x v="35"/>
    <s v="COMCAST XM BILLING"/>
    <d v="2024-08-16T00:00:00"/>
    <n v="4270588"/>
    <s v="GUYAGON"/>
    <s v="MARVIN"/>
    <s v="VILLEGAS"/>
    <d v="1991-08-17T00:00:00"/>
    <n v="9813119052"/>
    <s v="marvinguyagon@gmail.com"/>
    <s v="YES"/>
    <s v="ORIGINAL NBI CLEARANCE SUBMITTED"/>
    <d v="2025-08-15T00:00:00"/>
    <d v="2024-08-15T00:00:00"/>
    <m/>
    <m/>
    <s v="NEGATIVE"/>
    <m/>
    <m/>
    <s v="COMPLETE"/>
    <s v="FIT TO WORK"/>
    <s v="ENDORSED"/>
    <s v="PENDING RESULT"/>
    <d v="2024-08-16T00:00:00"/>
    <m/>
    <s v="CIBI"/>
    <s v="SS VERIFICATION SLIP"/>
    <m/>
    <n v="226055075"/>
    <s v="MDR"/>
    <m/>
    <n v="52012135769"/>
    <s v="MDF"/>
    <m/>
    <n v="121148026035"/>
    <s v="TIN ID"/>
    <m/>
    <n v="473386128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10.02.24 JOHAN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x v="29"/>
    <d v="2024-09-13T00:00:00"/>
    <n v="45"/>
    <s v=""/>
    <s v="MARIA PLATON"/>
    <n v="0"/>
    <s v="August"/>
    <s v="CLARK -VXP0141"/>
    <x v="0"/>
    <s v="ACCOUNT ASSOCIATE"/>
    <s v="CLARK"/>
    <x v="35"/>
    <s v="COMCAST XM BILLING"/>
    <d v="2024-08-16T00:00:00"/>
    <n v="4270589"/>
    <s v="HABITAN"/>
    <s v="RITZ ANGEL"/>
    <s v="MARASIGAN"/>
    <d v="2005-02-24T00:00:00"/>
    <n v="9398468432"/>
    <s v="ritzangelhabitan@gmail.com"/>
    <s v="NO"/>
    <s v="AUGUST 21 APPOINTMENT - as of per agent she did not go to her appointment ans she need to secure new appointmnet - unresponsive 10.09; 10/15 NPU 3x"/>
    <m/>
    <m/>
    <m/>
    <m/>
    <s v="NEGATIVE"/>
    <m/>
    <m/>
    <s v="COMPLETE"/>
    <s v="FIT TO WORK"/>
    <s v="ENDORSED"/>
    <s v="PENDING RESULT"/>
    <d v="2024-08-16T00:00:00"/>
    <m/>
    <s v="CIBI"/>
    <s v="R1A"/>
    <m/>
    <s v="02-5297368-4"/>
    <m/>
    <m/>
    <m/>
    <s v="MDF"/>
    <m/>
    <n v="121349440971"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0"/>
    <n v="1"/>
    <n v="0"/>
    <n v="1"/>
    <n v="1"/>
    <n v="0"/>
    <n v="1"/>
    <n v="1"/>
    <n v="0"/>
    <n v="0"/>
    <m/>
    <n v="4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90"/>
    <s v="LUAREZ"/>
    <s v="VENICE ANGELA"/>
    <s v="MALIGAYA"/>
    <d v="2004-10-27T00:00:00"/>
    <n v="9305391628"/>
    <s v="angelaluarez163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8-16T00:00:00"/>
    <m/>
    <s v="CIBI"/>
    <s v="R1A"/>
    <m/>
    <s v="02-5283570-6"/>
    <s v="ID"/>
    <m/>
    <n v="72506932840"/>
    <s v="MDF"/>
    <m/>
    <n v="121345551995"/>
    <s v="DIGITAL TIN ID"/>
    <m/>
    <n v="65690376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91"/>
    <s v="MADAYAG"/>
    <s v="DECERIE FAYE"/>
    <s v="GALANG"/>
    <d v="2003-12-02T00:00:00"/>
    <n v="9363102617"/>
    <s v="deceriemadayag18@gmail.com"/>
    <s v="YES"/>
    <s v="ORIGINAL NBI CLEARANCE SUBMITTED"/>
    <d v="2025-08-27T00:00:00"/>
    <d v="2024-08-27T00:00:00"/>
    <m/>
    <m/>
    <s v="NEGATIVE"/>
    <m/>
    <m/>
    <s v="COMPLETE"/>
    <s v="FIT TO WORK"/>
    <s v="ENDORSED"/>
    <s v="PENDING RESULT"/>
    <d v="2024-08-16T00:00:00"/>
    <m/>
    <s v="CIBI"/>
    <s v="PERSONAL RECORD"/>
    <m/>
    <n v="248468352"/>
    <s v="MDR"/>
    <m/>
    <n v="72506860130"/>
    <s v="MDF"/>
    <m/>
    <n v="121314840368"/>
    <s v="TIN ID"/>
    <m/>
    <n v="63128136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3"/>
    <x v="29"/>
    <d v="2024-09-13T00:00:00"/>
    <n v="45"/>
    <s v=""/>
    <s v="MARIA PLATON"/>
    <n v="0"/>
    <s v="August"/>
    <s v="CLARK -VXP0141"/>
    <x v="0"/>
    <s v="ACCOUNT ASSOCIATE"/>
    <s v="CLARK"/>
    <x v="35"/>
    <s v="COMCAST XM BILLING"/>
    <d v="2024-08-16T00:00:00"/>
    <n v="4270592"/>
    <s v="MATIENZO"/>
    <s v="GABRIEL"/>
    <s v="GARCIA"/>
    <d v="2004-02-12T00:00:00"/>
    <n v="9813847644"/>
    <s v="gabrielmatienzo26@gmail.com"/>
    <s v="NO"/>
    <s v="AUGUST 22 APPOINTMENT - as per agent he did not go to his appointment; he set new appointment oct 4  - unresponsive 10.09; 10/15 NPU 3x"/>
    <m/>
    <m/>
    <m/>
    <m/>
    <s v="NEGATIVE"/>
    <m/>
    <m/>
    <s v="COMPLETE"/>
    <s v="FIT TO WORK"/>
    <s v="ENDORSED"/>
    <s v="PENDING RESULT"/>
    <d v="2024-08-16T00:00:00"/>
    <m/>
    <s v="CIBI"/>
    <s v="R1A"/>
    <m/>
    <s v="02-4684049-3"/>
    <m/>
    <m/>
    <m/>
    <s v="MDF"/>
    <m/>
    <n v="121300124361"/>
    <m/>
    <s v="FOR ORUS REGISTRATION 09.24 - for resend 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INCOMPLETE - PERS"/>
    <m/>
    <m/>
    <m/>
    <n v="1"/>
    <n v="0"/>
    <n v="1"/>
    <n v="1"/>
    <n v="1"/>
    <n v="1"/>
    <n v="0"/>
    <n v="1"/>
    <n v="0"/>
    <n v="1"/>
    <n v="1"/>
    <n v="0"/>
    <n v="1"/>
    <n v="1"/>
    <n v="0"/>
    <n v="0"/>
    <m/>
    <n v="4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93"/>
    <s v="NICOLAS"/>
    <s v="JOHN MARK"/>
    <s v="PAYABYAB"/>
    <d v="2002-09-14T00:00:00"/>
    <n v="9674456874"/>
    <s v="dyeyemzzwork@gmail.com"/>
    <s v="YES"/>
    <s v="ORIGINAL NBI CLEARANCE SUBMITTED"/>
    <d v="2025-08-13T00:00:00"/>
    <d v="2024-08-30T00:00:00"/>
    <m/>
    <m/>
    <s v="NEGATIVE"/>
    <m/>
    <m/>
    <s v="COMPLETE"/>
    <s v="FIT TO WORK"/>
    <s v="ENDORSED"/>
    <s v="PENDING RESULT"/>
    <d v="2024-08-16T00:00:00"/>
    <m/>
    <s v="CIBI"/>
    <s v="PERSONAL RECORD"/>
    <m/>
    <n v="252945780"/>
    <s v="MDR"/>
    <m/>
    <n v="70263036083"/>
    <s v="MDF"/>
    <m/>
    <n v="121348974992"/>
    <s v="DIGITAL TIN ID"/>
    <m/>
    <n v="64098763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94"/>
    <s v="NOBLEZA"/>
    <s v="MA. JOFEL"/>
    <s v="BERNABE"/>
    <d v="2000-12-26T00:00:00"/>
    <n v="9615416966"/>
    <s v="jofelnobleza627@gmail.com"/>
    <s v="YES"/>
    <s v="ORIGINAL NBI CLEARANCE SUBMITTED"/>
    <d v="2025-08-19T00:00:00"/>
    <d v="2024-09-04T00:00:00"/>
    <m/>
    <m/>
    <s v="NEGATIVE"/>
    <m/>
    <m/>
    <s v="COMPLETE"/>
    <s v="FIT TO WORK"/>
    <s v="ENDORSED"/>
    <s v="PENDING RESULT"/>
    <d v="2024-08-16T00:00:00"/>
    <m/>
    <s v="CIBI"/>
    <s v="E - FORM"/>
    <m/>
    <n v="3500795689"/>
    <s v="ID"/>
    <m/>
    <n v="32512633675"/>
    <s v="MDF"/>
    <m/>
    <s v="1212-7854-7692"/>
    <s v="TIN VERIFICATION SLIP"/>
    <m/>
    <n v="65833222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1"/>
    <s v="ACCOUNT ASSOCIATE"/>
    <s v="CLARK"/>
    <x v="35"/>
    <s v="COMCAST XM BILLING"/>
    <d v="2024-08-16T00:00:00"/>
    <n v="4270595"/>
    <s v="RESURRECCION"/>
    <s v="AIDAN"/>
    <s v="BACUS"/>
    <d v="2000-07-01T00:00:00"/>
    <n v="9687736140"/>
    <s v="aidanresurreccion@gmail.com"/>
    <s v="YES"/>
    <s v="ORIGINAL NBI CLEARANCE SUBMITTED"/>
    <d v="2025-06-20T00:00:00"/>
    <d v="2024-06-20T00:00:00"/>
    <m/>
    <m/>
    <s v="NEGATIVE"/>
    <m/>
    <m/>
    <s v="COMPLETE"/>
    <s v="FIT TO WORK"/>
    <s v="ENDORSED"/>
    <s v="PENDING RESULT"/>
    <d v="2024-08-16T00:00:00"/>
    <m/>
    <s v="CIBI"/>
    <s v="E - FORM"/>
    <m/>
    <n v="242255875"/>
    <s v="ID"/>
    <m/>
    <n v="80516019909"/>
    <s v="MDF"/>
    <m/>
    <n v="121291834637"/>
    <s v="1904 FORM"/>
    <m/>
    <n v="3967836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EMAIL - 10.22.2024 - JILL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0"/>
    <s v="August"/>
    <s v="CLARK -VXP0141"/>
    <x v="1"/>
    <s v="ACCOUNT ASSOCIATE"/>
    <s v="CLARK"/>
    <x v="35"/>
    <s v="COMCAST XM BILLING"/>
    <d v="2024-08-16T00:00:00"/>
    <n v="4270596"/>
    <s v="SAHAGUN"/>
    <s v="HONELYN"/>
    <s v="CHUA"/>
    <d v="1982-08-01T00:00:00"/>
    <n v="9913671295"/>
    <s v="hsahagun788@gmail.com"/>
    <s v="YES"/>
    <s v="ORIGINAL NBI CLEARANCE SUBMITTED"/>
    <d v="2024-12-11T00:00:00"/>
    <d v="2024-01-04T00:00:00"/>
    <m/>
    <m/>
    <s v="NEGATIVE"/>
    <m/>
    <m/>
    <m/>
    <s v="FOR CARDIO CLEARANCE"/>
    <s v="ENDORSED"/>
    <s v="PENDING RESULT"/>
    <d v="2024-08-16T00:00:00"/>
    <m/>
    <s v="CIBI"/>
    <m/>
    <m/>
    <m/>
    <m/>
    <m/>
    <n v="21253939150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m/>
    <m/>
    <n v="1"/>
    <n v="1"/>
    <n v="1"/>
    <n v="0"/>
    <n v="1"/>
    <n v="0"/>
    <n v="0"/>
    <n v="0"/>
    <n v="0"/>
    <n v="1"/>
    <n v="1"/>
    <n v="0"/>
    <n v="1"/>
    <n v="1"/>
    <n v="1"/>
    <n v="0"/>
    <m/>
    <n v="2"/>
  </r>
  <r>
    <s v="LUZON 1"/>
    <s v="OTHERS"/>
    <s v="PAST DUE"/>
    <s v="Sep"/>
    <x v="23"/>
    <x v="29"/>
    <d v="2024-09-13T00:00:00"/>
    <n v="45"/>
    <s v=""/>
    <s v="MARIA PLATON"/>
    <n v="0"/>
    <s v="August"/>
    <s v="CLARK -VXP0141"/>
    <x v="1"/>
    <s v="ACCOUNT ASSOCIATE"/>
    <s v="CLARK"/>
    <x v="35"/>
    <s v="COMCAST XM BILLING"/>
    <d v="2024-08-16T00:00:00"/>
    <n v="4270597"/>
    <s v="SARMIENTO"/>
    <s v="MARVIN"/>
    <s v="INOGACIO"/>
    <d v="2004-12-16T00:00:00"/>
    <n v="9706709337"/>
    <s v="itsmemarvin16@gmail.com"/>
    <s v="NO"/>
    <s v="DOOR TO DOOR - as of 09.25 unresponsive - unattended 10.09; 10/15 already resigned, not reporting to work since Sept 23"/>
    <m/>
    <m/>
    <m/>
    <m/>
    <s v="NEGATIVE"/>
    <m/>
    <m/>
    <s v="COMPLETE"/>
    <s v="FIT TO WORK"/>
    <s v="ENDORSED"/>
    <s v="PENDING RESULT"/>
    <d v="2024-08-16T00:00:00"/>
    <m/>
    <s v="CIBI"/>
    <s v="PERSONAL RECORD"/>
    <m/>
    <n v="249344394"/>
    <s v="MDR"/>
    <m/>
    <n v="72531329512"/>
    <m/>
    <m/>
    <m/>
    <s v="2316 FORM"/>
    <m/>
    <n v="647387066"/>
    <s v="N/A"/>
    <s v="N/A"/>
    <s v="N/A"/>
    <s v="N/A"/>
    <s v="N/A"/>
    <s v="N/A"/>
    <m/>
    <m/>
    <m/>
    <s v="N/A"/>
    <s v="YES"/>
    <s v="YES"/>
    <s v="N/A"/>
    <s v="N/A"/>
    <m/>
    <s v="YES"/>
    <s v="YES"/>
    <s v="YES"/>
    <m/>
    <m/>
    <m/>
    <m/>
    <m/>
    <m/>
    <m/>
    <m/>
    <m/>
    <s v="YES"/>
    <d v="2024-09-09T00:00:00"/>
    <m/>
    <m/>
    <s v="DONE AUDIT"/>
    <s v="ENDORSED TO HRIS"/>
    <m/>
    <s v="EMAIL -10.22.2024 - JILL"/>
    <m/>
    <n v="1"/>
    <n v="0"/>
    <n v="1"/>
    <n v="1"/>
    <n v="1"/>
    <n v="1"/>
    <n v="1"/>
    <n v="0"/>
    <n v="1"/>
    <n v="1"/>
    <n v="1"/>
    <n v="0"/>
    <n v="1"/>
    <n v="1"/>
    <n v="1"/>
    <n v="0"/>
    <m/>
    <n v="5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98"/>
    <s v="TUAÑO"/>
    <s v="JOANA"/>
    <s v="FLORES"/>
    <d v="1998-04-18T00:00:00"/>
    <n v="975504710"/>
    <s v="joanatuano010119@gmail.com"/>
    <s v="YES"/>
    <s v="ORIGINAL NBI CLEARANCE SUBMITTED"/>
    <d v="2025-08-29T00:00:00"/>
    <d v="2024-08-29T00:00:00"/>
    <m/>
    <m/>
    <s v="NEGATIVE"/>
    <m/>
    <m/>
    <s v="COMPLETE"/>
    <s v="FIT TO WORK"/>
    <s v="ENDORSED"/>
    <s v="PENDING RESULT"/>
    <d v="2024-08-16T00:00:00"/>
    <m/>
    <s v="CIBI"/>
    <s v="SS NUMBER SLIP"/>
    <m/>
    <n v="245462775"/>
    <s v="ID"/>
    <m/>
    <n v="70259748257"/>
    <s v="MDF"/>
    <m/>
    <n v="121248301532"/>
    <s v="TIN VERIFICATION SLIP"/>
    <m/>
    <n v="353421868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599"/>
    <s v="TUAZON"/>
    <s v="JENNY"/>
    <s v="ROQUE"/>
    <d v="1982-06-28T00:00:00"/>
    <n v="9063782104"/>
    <s v="khunztuazon.0628@gmail.com"/>
    <s v="YES"/>
    <s v="ORIGINAL NBI CLEARANCE SUBMITTED"/>
    <d v="2025-08-22T00:00:00"/>
    <d v="2024-09-09T00:00:00"/>
    <m/>
    <m/>
    <s v="NEGATIVE"/>
    <m/>
    <m/>
    <s v="COMPLETE"/>
    <s v="FIT TO WORK"/>
    <s v="ENDORSED"/>
    <s v="PENDING RESULT"/>
    <d v="2024-08-16T00:00:00"/>
    <m/>
    <s v="CIBI"/>
    <s v="ONLINE STATIC"/>
    <m/>
    <n v="221012738"/>
    <s v="ID"/>
    <m/>
    <n v="70503694717"/>
    <s v="PAGIBIG LOYAL ID"/>
    <m/>
    <n v="140001461334"/>
    <s v="TIN ID"/>
    <m/>
    <n v="22249297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600"/>
    <s v="TUMBOKON"/>
    <s v="RICHARD ANJELO"/>
    <s v="SANCIANGCO"/>
    <d v="2002-07-16T00:00:00"/>
    <n v="9164139262"/>
    <s v="anjelotumbokon@gmail.com"/>
    <s v="YES"/>
    <s v="ORIGINAL NBI CLEARANCE SUBMITTED"/>
    <d v="2025-08-20T00:00:00"/>
    <d v="2024-08-20T00:00:00"/>
    <m/>
    <m/>
    <s v="NEGATIVE"/>
    <m/>
    <m/>
    <s v="COMPLETE"/>
    <s v="FIT TO WORK"/>
    <s v="ENDORSED"/>
    <s v="PENDING RESULT"/>
    <d v="2024-08-16T00:00:00"/>
    <m/>
    <s v="CIBI"/>
    <s v="PERSONAL RECORD"/>
    <m/>
    <n v="252945670"/>
    <s v="ID"/>
    <m/>
    <n v="72507063315"/>
    <s v="MDF"/>
    <m/>
    <n v="121349933525"/>
    <s v="1904 FORM"/>
    <m/>
    <n v="65825454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m/>
    <m/>
    <m/>
    <s v="DONE AUDIT"/>
    <s v="ENDORSED TO HRIS"/>
    <m/>
    <s v="TRANSMITTED 10.10 - EMAIL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601"/>
    <s v="VILLANUEVA"/>
    <s v="ELAIJAH NICOLE"/>
    <s v="AMIO"/>
    <d v="2004-11-09T00:00:00"/>
    <n v="9392389075"/>
    <s v="elaijaaah@gmail.com"/>
    <s v="YES"/>
    <s v="ORIGINAL NBI CLEARANCE SUBMITTED"/>
    <d v="2025-02-21T00:00:00"/>
    <d v="2024-03-07T00:00:00"/>
    <m/>
    <m/>
    <s v="NEGATIVE"/>
    <m/>
    <m/>
    <s v="COMPLETE"/>
    <s v="FIT TO WORK"/>
    <s v="ENDORSED"/>
    <s v="PENDING RESULT"/>
    <d v="2024-08-16T00:00:00"/>
    <m/>
    <s v="CIBI"/>
    <s v="PERSONAL RECORD"/>
    <m/>
    <s v="02-5079548-2"/>
    <s v="ID"/>
    <m/>
    <n v="72520624385"/>
    <s v="MDF"/>
    <m/>
    <n v="121335389360"/>
    <s v="ORUS"/>
    <m/>
    <n v="643854472"/>
    <s v="N/A"/>
    <s v="N/A"/>
    <s v="N/A"/>
    <s v="N/A"/>
    <s v="N/A"/>
    <s v="N/A"/>
    <m/>
    <m/>
    <m/>
    <s v="YES"/>
    <m/>
    <m/>
    <m/>
    <m/>
    <m/>
    <s v="YES"/>
    <s v="YES"/>
    <s v="YES"/>
    <m/>
    <m/>
    <m/>
    <m/>
    <m/>
    <m/>
    <m/>
    <m/>
    <m/>
    <s v="YES"/>
    <m/>
    <m/>
    <m/>
    <s v="DONE AUDIT"/>
    <s v="WITH FINDINGS"/>
    <s v="WITH FINDINGS"/>
    <m/>
    <s v="STILL WAITING FOR H&amp;S TO RETURN THE FOLDER"/>
    <n v="1"/>
    <n v="1"/>
    <n v="1"/>
    <n v="1"/>
    <n v="1"/>
    <n v="1"/>
    <n v="1"/>
    <n v="1"/>
    <n v="1"/>
    <n v="1"/>
    <n v="1"/>
    <n v="1"/>
    <n v="1"/>
    <n v="0"/>
    <n v="0"/>
    <n v="1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0"/>
    <s v="ACCOUNT ASSOCIATE"/>
    <s v="CLARK"/>
    <x v="35"/>
    <s v="COMCAST XM BILLING"/>
    <d v="2024-08-16T00:00:00"/>
    <n v="4270602"/>
    <s v="VILLANUEVA"/>
    <s v="MARIA ISABELLE"/>
    <s v="WAJE"/>
    <d v="2003-04-23T00:00:00"/>
    <n v="9776073176"/>
    <s v="villanuevaisabellew@gmail.com"/>
    <s v="YES"/>
    <s v="ORIGINAL NBI CLEARANCE SUBMIITED"/>
    <d v="2025-09-13T00:00:00"/>
    <d v="2024-10-09T00:00:00"/>
    <m/>
    <m/>
    <s v="NEGATIVE"/>
    <m/>
    <m/>
    <s v="COMPLETE"/>
    <s v="FIT TO WORK"/>
    <s v="ENDORSED"/>
    <s v="PENDING RESULT"/>
    <d v="2024-08-16T00:00:00"/>
    <m/>
    <s v="CIBI"/>
    <s v="E - FORM"/>
    <m/>
    <n v="247949199"/>
    <s v="MDR"/>
    <m/>
    <n v="70263044655"/>
    <s v="MDF"/>
    <m/>
    <n v="121310331822"/>
    <s v="ORUS"/>
    <m/>
    <s v="659-505-91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m/>
    <m/>
    <m/>
    <m/>
    <m/>
    <m/>
    <m/>
    <m/>
    <m/>
    <s v="YES"/>
    <d v="2024-09-12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3"/>
    <x v="29"/>
    <d v="2024-09-13T00:00:00"/>
    <n v="45"/>
    <s v=""/>
    <s v="MARIA PLATON"/>
    <n v="1"/>
    <s v="August"/>
    <s v="CLARK -VXP0141"/>
    <x v="1"/>
    <s v="ACCOUNT ASSOCIATE"/>
    <s v="CLARK"/>
    <x v="35"/>
    <s v="COMCAST XM BILLING"/>
    <d v="2024-08-16T00:00:00"/>
    <n v="4270603"/>
    <s v="YAMBAO"/>
    <s v="RAMEL"/>
    <s v="ESTOR"/>
    <d v="1976-01-22T00:00:00"/>
    <n v="9495270473"/>
    <s v="ramelyambao@gmail.com"/>
    <s v="YES"/>
    <s v="ORIGINAL NBI CLEARANCE SUBMITTED"/>
    <d v="2025-07-16T00:00:00"/>
    <d v="2024-07-16T00:00:00"/>
    <m/>
    <m/>
    <s v="NEGATIVE"/>
    <m/>
    <m/>
    <s v="COMPLETE"/>
    <s v="FIT TO WORK"/>
    <s v="ENDORSED"/>
    <s v="PENDING RESULT"/>
    <d v="2024-08-16T00:00:00"/>
    <m/>
    <s v="CIBI"/>
    <s v="SSS ID"/>
    <m/>
    <n v="217673589"/>
    <s v="ID"/>
    <m/>
    <n v="70501345081"/>
    <s v="MDF"/>
    <m/>
    <n v="140000382547"/>
    <s v="TIN VERIFICATION SLIP"/>
    <m/>
    <n v="20416159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2T00:00:00"/>
    <m/>
    <m/>
    <s v="DONE AUDIT"/>
    <s v="ENDORSED TO HRIS"/>
    <m/>
    <s v="10.02.24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59"/>
    <s v="ALFONSO"/>
    <s v="ALLEN JOHN"/>
    <s v="FIGURA"/>
    <d v="2005-11-04T00:00:00"/>
    <n v="9708199236"/>
    <s v="infoallen7@gmail.com"/>
    <s v="YES"/>
    <s v="ORIGINAL NBI CLEARANCE SUBMITTED"/>
    <d v="2025-09-10T00:00:00"/>
    <d v="2024-09-24T00:00:00"/>
    <m/>
    <m/>
    <s v="NEGATIVE"/>
    <m/>
    <m/>
    <s v="COMPLETE"/>
    <s v="FIT TO WORK"/>
    <s v="ENDORSED"/>
    <s v="PENDING RESULT"/>
    <d v="2024-08-23T00:00:00"/>
    <m/>
    <s v="CIBI"/>
    <s v="PERSONAL RECORD"/>
    <m/>
    <n v="251338233"/>
    <s v="ID"/>
    <m/>
    <s v="07-251222211-1"/>
    <s v="MDF"/>
    <m/>
    <n v="121339125800"/>
    <s v="DIGITAL TIN ID"/>
    <m/>
    <n v="660187671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0"/>
    <s v="BACTAD"/>
    <s v="LATRELL JOHN"/>
    <s v="LAZO"/>
    <d v="2002-07-24T00:00:00"/>
    <n v="9620820488"/>
    <s v="latrellbactadd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8-23T00:00:00"/>
    <m/>
    <s v="CIBI"/>
    <s v="PERSONAL RECORD"/>
    <m/>
    <n v="253041078"/>
    <s v="MDR"/>
    <m/>
    <n v="70263059016"/>
    <s v="MDF"/>
    <m/>
    <n v="121350161679"/>
    <s v="1904 FORM"/>
    <m/>
    <n v="65938792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1"/>
    <s v="BAYLON"/>
    <s v="PATRICK"/>
    <s v="SOLOMON"/>
    <d v="2006-02-10T00:00:00"/>
    <n v="9472789331"/>
    <s v="marisanpatrick2@gmail.com"/>
    <s v="YES"/>
    <s v="ORIGINAL NBI CLEARANCE SUBMITTED"/>
    <d v="2025-09-02T00:00:00"/>
    <d v="2024-09-02T00:00:00"/>
    <m/>
    <m/>
    <s v="NEGATIVE"/>
    <m/>
    <m/>
    <s v="COMPLETE"/>
    <s v="FIT TO WORK"/>
    <s v="ENDORSED"/>
    <s v="PENDING RESULT"/>
    <d v="2024-08-23T00:00:00"/>
    <m/>
    <s v="CIBI"/>
    <s v="SS NUMBER SLIP"/>
    <m/>
    <n v="252363867"/>
    <s v="ID"/>
    <m/>
    <n v="12521316126"/>
    <s v="MDF"/>
    <m/>
    <n v="121344950279"/>
    <s v="DIGITAL TIN ID"/>
    <m/>
    <n v="65899117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2"/>
    <s v="CORONEL JR."/>
    <s v="ROMMEL"/>
    <s v="ASICA"/>
    <d v="2005-01-04T00:00:00"/>
    <n v="9920229609"/>
    <s v="coronel.rommel54@gmail.com"/>
    <s v="YES"/>
    <s v="ORIGINAL NBI CLEARANCE SUBMITTED"/>
    <d v="2025-10-01T00:00:00"/>
    <d v="2024-10-15T00:00:00"/>
    <m/>
    <m/>
    <s v="NEGATIVE"/>
    <m/>
    <m/>
    <s v="COMPLETE"/>
    <s v="FIT TO WORK"/>
    <s v="ENDORSED"/>
    <s v="PENDING RESULT"/>
    <d v="2024-08-23T00:00:00"/>
    <m/>
    <s v="CIBI"/>
    <s v="E - FORM"/>
    <m/>
    <n v="250576795"/>
    <s v="ID"/>
    <m/>
    <n v="70263070958"/>
    <s v="MDF"/>
    <m/>
    <n v="121333738264"/>
    <s v="1904 FORM"/>
    <m/>
    <n v="65846785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x v="30"/>
    <d v="2024-09-20T00:00:00"/>
    <n v="38"/>
    <s v=""/>
    <s v="MARIA PLATON"/>
    <n v="0"/>
    <s v="August"/>
    <s v="CLARK -VXP0091"/>
    <x v="0"/>
    <s v="ACCOUNT ASSOCIATE"/>
    <s v="CLARK"/>
    <x v="36"/>
    <s v="COMCAST XM"/>
    <d v="2024-08-23T00:00:00"/>
    <n v="4270963"/>
    <s v="COSTIBOLO"/>
    <s v="JOMAR ANDREI"/>
    <s v="BAMBAO"/>
    <d v="2006-04-01T00:00:00"/>
    <n v="9984207629"/>
    <s v="jomarandreicostibolo@gmail.com"/>
    <s v="YES"/>
    <s v="ORIGINAL NBI CLEARANCE SUBMIITED"/>
    <d v="2025-09-02T00:00:00"/>
    <d v="2024-09-02T00:00:00"/>
    <m/>
    <m/>
    <s v="NEGATIVE"/>
    <m/>
    <m/>
    <s v="COMPLETE"/>
    <s v="FIT TO WORK"/>
    <s v="ENDORSED"/>
    <s v="PENDING RESULT"/>
    <d v="2024-08-23T00:00:00"/>
    <m/>
    <s v="CIBI"/>
    <s v="R1A"/>
    <m/>
    <n v="252438213"/>
    <s v="ID"/>
    <m/>
    <n v="72503541263"/>
    <m/>
    <s v="NO PROOF | MP2 INVALID"/>
    <n v="121349723854"/>
    <m/>
    <s v="GIVEN 1902 FORM"/>
    <m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4"/>
    <s v="FLORES"/>
    <s v="ANGEL MHEA"/>
    <s v="BALOLON"/>
    <d v="2006-03-22T00:00:00"/>
    <n v="9532858995"/>
    <s v="angelmheaflores@gmail.com"/>
    <s v="YES"/>
    <s v="ORIGINAL NBI CLEARANCE SUBMITTED"/>
    <d v="2025-07-12T00:00:00"/>
    <d v="2024-07-26T00:00:00"/>
    <m/>
    <m/>
    <s v="NEGATIVE"/>
    <m/>
    <m/>
    <s v="COMPLETE"/>
    <s v="FIT TO WORK"/>
    <s v="ENDORSED"/>
    <s v="PENDING RESULT"/>
    <d v="2024-08-23T00:00:00"/>
    <m/>
    <s v="CIBI"/>
    <s v="PERSONAL RECORD"/>
    <m/>
    <n v="252572344"/>
    <s v="ID"/>
    <m/>
    <n v="72509475351"/>
    <s v="MDF"/>
    <m/>
    <n v="121346015640"/>
    <s v="DIGITAL TIN ID"/>
    <m/>
    <n v="653822191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s v="9/32/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5"/>
    <s v="GAGUI"/>
    <s v="ANAMAE"/>
    <s v="MASA"/>
    <d v="2002-01-09T00:00:00"/>
    <n v="9166675085"/>
    <s v="anamaegagui09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8-23T00:00:00"/>
    <m/>
    <s v="CIBI"/>
    <s v="ONLINE STATIC"/>
    <m/>
    <n v="249335507"/>
    <s v="ID"/>
    <m/>
    <n v="70262316686"/>
    <s v="MDF"/>
    <m/>
    <n v="121322633969"/>
    <s v="ORUS"/>
    <m/>
    <n v="633561187"/>
    <s v="N/A"/>
    <s v="N/A"/>
    <s v="N/A"/>
    <s v="N/A"/>
    <s v="N/A"/>
    <s v="N/A"/>
    <m/>
    <m/>
    <m/>
    <s v="YES"/>
    <s v="YES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6"/>
    <s v="GARCIA"/>
    <s v="ANDREI JOHN"/>
    <s v="-"/>
    <d v="2002-03-25T00:00:00"/>
    <n v="9171321949"/>
    <s v="andreijohn.garcia25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8-23T00:00:00"/>
    <m/>
    <s v="CIBI"/>
    <s v="E-FORM"/>
    <m/>
    <n v="246842909"/>
    <s v="ID"/>
    <m/>
    <n v="212514252820"/>
    <s v="MDF"/>
    <m/>
    <n v="121300188972"/>
    <s v="1904 FORM"/>
    <m/>
    <n v="60984840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7"/>
    <s v="GHANMI"/>
    <s v="SAMIR"/>
    <s v="VISDA"/>
    <d v="1988-03-21T00:00:00"/>
    <n v="9531143755"/>
    <s v="samirghanmi88@gmail.com"/>
    <s v="YES"/>
    <s v="ORIGINAL NBI CLEARANCE SUBMITTED"/>
    <d v="2025-02-23T00:00:00"/>
    <d v="2024-02-23T00:00:00"/>
    <m/>
    <m/>
    <s v="NEGATIVE"/>
    <m/>
    <m/>
    <s v="COMPLETE"/>
    <s v="FIT TO WORK"/>
    <s v="ENDORSED"/>
    <s v="PENDING RESULT"/>
    <d v="2024-08-23T00:00:00"/>
    <m/>
    <s v="CIBI"/>
    <s v="E - FORM"/>
    <m/>
    <n v="242967781"/>
    <s v="ID"/>
    <m/>
    <n v="70258884882"/>
    <s v="PAGIBIG LOYALTY CARD"/>
    <m/>
    <n v="121213446220"/>
    <s v="ORUS"/>
    <m/>
    <n v="342519679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4"/>
    <x v="30"/>
    <d v="2024-09-20T00:00:00"/>
    <n v="38"/>
    <s v=""/>
    <s v="MARIA PLATON"/>
    <n v="0"/>
    <s v="August"/>
    <s v="CLARK -VXP0091"/>
    <x v="0"/>
    <s v="ACCOUNT ASSOCIATE"/>
    <s v="CLARK"/>
    <x v="36"/>
    <s v="COMCAST XM"/>
    <d v="2024-08-23T00:00:00"/>
    <n v="4270968"/>
    <s v="JORGE"/>
    <s v="EULABELLE"/>
    <s v="BALAGTAS"/>
    <d v="1993-01-05T00:00:00"/>
    <n v="9096259667"/>
    <s v="alueknight19@gmail.com"/>
    <s v="NO"/>
    <s v="AUGUST 28 APPOINTMENT; as of 09.25 unresponsive; 10/15 NPU 3x"/>
    <m/>
    <m/>
    <m/>
    <m/>
    <s v="NEGATIVE"/>
    <m/>
    <m/>
    <s v="COMPLETE"/>
    <s v="FIT TO WORK"/>
    <s v="ENDORSED"/>
    <s v="PENDING RESULT"/>
    <d v="2024-08-23T00:00:00"/>
    <m/>
    <s v="CIBI"/>
    <s v="R1A"/>
    <m/>
    <n v="229890635"/>
    <m/>
    <m/>
    <m/>
    <m/>
    <m/>
    <m/>
    <s v="ORUS"/>
    <m/>
    <n v="278150791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09T00:00:00"/>
    <m/>
    <m/>
    <s v="DONE AUDIT"/>
    <s v="INCOMPLETE - PERS"/>
    <m/>
    <m/>
    <m/>
    <n v="1"/>
    <n v="0"/>
    <n v="1"/>
    <n v="1"/>
    <n v="1"/>
    <n v="1"/>
    <n v="0"/>
    <n v="0"/>
    <n v="1"/>
    <n v="1"/>
    <n v="1"/>
    <n v="0"/>
    <n v="1"/>
    <n v="1"/>
    <n v="0"/>
    <n v="0"/>
    <m/>
    <n v="4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69"/>
    <s v="LAZO"/>
    <s v="LAURENCE ANGELO"/>
    <s v="BERNARDINO"/>
    <d v="2001-09-05T00:00:00"/>
    <n v="9770823619"/>
    <s v="laurenceangelolazo05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8-23T00:00:00"/>
    <m/>
    <s v="CIBI"/>
    <s v="PERSONAL RECORD"/>
    <m/>
    <n v="253040972"/>
    <s v="MDR"/>
    <m/>
    <n v="70263059059"/>
    <s v="MDF"/>
    <m/>
    <n v="121350269972"/>
    <s v="1904 FORM"/>
    <m/>
    <n v="659388265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4"/>
    <x v="30"/>
    <d v="2024-09-20T00:00:00"/>
    <n v="38"/>
    <s v=""/>
    <s v="MARIA PLATON"/>
    <n v="0"/>
    <s v="August"/>
    <s v="CLARK -VXP0091"/>
    <x v="1"/>
    <s v="ACCOUNT ASSOCIATE"/>
    <s v="CLARK"/>
    <x v="36"/>
    <s v="COMCAST XM"/>
    <d v="2024-08-23T00:00:00"/>
    <n v="4270970"/>
    <s v="LEGASTO"/>
    <s v="ROMNICK ZEUS"/>
    <s v="BARTOLOME"/>
    <d v="1986-08-18T00:00:00"/>
    <n v="9664838794"/>
    <s v="legastoromnickzeus@gmail.com"/>
    <s v="NO"/>
    <s v="FOR PICK UP - as of 09.25 unresponsive"/>
    <m/>
    <m/>
    <m/>
    <m/>
    <s v="NEGATIVE"/>
    <m/>
    <m/>
    <s v="COMPLETE"/>
    <s v="FIT TO WORK"/>
    <s v="ENDORSED"/>
    <s v="PENDING RESULT"/>
    <d v="2024-08-23T00:00:00"/>
    <m/>
    <s v="CIBI"/>
    <m/>
    <m/>
    <m/>
    <m/>
    <m/>
    <n v="10507471221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03T00:00:00"/>
    <m/>
    <m/>
    <s v="DONE AUDIT"/>
    <s v="ENDORSED TO HRIS"/>
    <m/>
    <s v="10.02.24 JOHAN"/>
    <m/>
    <n v="1"/>
    <n v="0"/>
    <n v="1"/>
    <n v="1"/>
    <n v="1"/>
    <n v="0"/>
    <n v="0"/>
    <n v="0"/>
    <n v="0"/>
    <n v="1"/>
    <n v="1"/>
    <n v="0"/>
    <n v="1"/>
    <n v="1"/>
    <n v="1"/>
    <n v="0"/>
    <m/>
    <n v="2"/>
  </r>
  <r>
    <s v="LUZON 1"/>
    <s v="OTHERS"/>
    <s v="PAST DUE"/>
    <s v="Sep"/>
    <x v="24"/>
    <x v="30"/>
    <d v="2024-09-20T00:00:00"/>
    <n v="38"/>
    <s v=""/>
    <s v="MARIA PLATON"/>
    <n v="0"/>
    <s v="August"/>
    <s v="CLARK -VXP0091"/>
    <x v="0"/>
    <s v="ACCOUNT ASSOCIATE"/>
    <s v="CLARK"/>
    <x v="36"/>
    <s v="COMCAST XM"/>
    <d v="2024-08-23T00:00:00"/>
    <n v="4270971"/>
    <s v="PEÑA"/>
    <s v="GLAIZA MARIE"/>
    <s v="VICENTE"/>
    <d v="2001-07-28T00:00:00"/>
    <n v="9369619589"/>
    <s v="glaiza.pena28@gmail.com"/>
    <s v="NO"/>
    <s v="AUGUST 27 APPOINTMENT - as of 09.25 unresponsive; 10/15 NPU 3x"/>
    <m/>
    <m/>
    <m/>
    <m/>
    <s v="NEGATIVE"/>
    <m/>
    <m/>
    <s v="COMPLETE"/>
    <s v="FIT TO WORK"/>
    <s v="ENDORSED"/>
    <s v="PENDING RESULT"/>
    <d v="2024-08-23T00:00:00"/>
    <m/>
    <s v="CIBI"/>
    <s v="PERSONAL RECORD"/>
    <m/>
    <n v="252912771"/>
    <s v="MDR"/>
    <m/>
    <n v="22503390373"/>
    <m/>
    <m/>
    <m/>
    <s v="1904 FORM"/>
    <m/>
    <n v="657925249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m/>
    <m/>
    <m/>
    <m/>
    <m/>
    <m/>
    <m/>
    <s v="YES"/>
    <m/>
    <s v="YES"/>
    <d v="2024-09-03T00:00:00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72"/>
    <s v="REYES"/>
    <s v="MYLENE"/>
    <s v="AMARO"/>
    <d v="2001-09-09T00:00:00"/>
    <n v="9658566832"/>
    <s v="mylenereyes526@gmail.com"/>
    <s v="YES"/>
    <s v="ORIGINAL NBI CLEARANCE SUBMITTED"/>
    <d v="2025-08-29T00:00:00"/>
    <d v="2024-09-12T00:00:00"/>
    <m/>
    <m/>
    <s v="NEGATIVE"/>
    <m/>
    <m/>
    <s v="COMPLETE"/>
    <s v="FIT TO WORK"/>
    <s v="ENDORSED"/>
    <s v="PENDING RESULT"/>
    <d v="2024-08-23T00:00:00"/>
    <m/>
    <s v="CIBI"/>
    <s v="SS NUMBER SLIP"/>
    <m/>
    <n v="3507762385"/>
    <s v="MDR"/>
    <m/>
    <n v="82017574783"/>
    <s v="MDF"/>
    <m/>
    <n v="121283740180"/>
    <s v="TIN ID"/>
    <m/>
    <n v="65849873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73"/>
    <s v="RICARDO"/>
    <s v="CRISTINE ANN"/>
    <s v="DASALLA"/>
    <d v="1980-08-08T00:00:00"/>
    <n v="9667061465"/>
    <s v="tinadasalla08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23T00:00:00"/>
    <m/>
    <s v="CIBI"/>
    <s v="E - FORM"/>
    <m/>
    <n v="245062968"/>
    <s v="ID"/>
    <m/>
    <n v="70259596317"/>
    <s v="MDF"/>
    <m/>
    <n v="121349777241"/>
    <s v="TIN ID"/>
    <m/>
    <n v="657132379"/>
    <s v="N/A"/>
    <s v="N/A"/>
    <s v="N/A"/>
    <s v="N/A"/>
    <s v="N/A"/>
    <s v="N/A"/>
    <m/>
    <m/>
    <m/>
    <s v="YES"/>
    <s v="N/A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74"/>
    <s v="RUEDA"/>
    <s v="ELIJAH"/>
    <s v="ACERDANO"/>
    <d v="2001-01-02T00:00:00"/>
    <n v="9272918926"/>
    <s v="jayrueda28@gmail.com"/>
    <s v="YES"/>
    <s v="ORIGINAL NBI CLEARANCE SUBMITTED"/>
    <d v="2025-07-22T00:00:00"/>
    <d v="2024-07-31T00:00:00"/>
    <m/>
    <m/>
    <s v="NEGATIVE"/>
    <m/>
    <m/>
    <s v="COMPLETE"/>
    <s v="FIT TO WORK"/>
    <s v="ENDORSED"/>
    <s v="PENDING RESULT"/>
    <d v="2024-08-23T00:00:00"/>
    <m/>
    <s v="CIBI"/>
    <s v="PERSONAL RECORD"/>
    <m/>
    <n v="252568617"/>
    <s v="MDR"/>
    <m/>
    <n v="72511287511"/>
    <s v="MDF"/>
    <m/>
    <n v="121349412361"/>
    <s v="DIGITAL TIN ID"/>
    <m/>
    <n v="658537687"/>
    <s v="N/A"/>
    <s v="N/A"/>
    <s v="N/A"/>
    <s v="N/A"/>
    <s v="N/A"/>
    <s v="N/A"/>
    <m/>
    <m/>
    <m/>
    <s v="YES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75"/>
    <s v="SAMONTE"/>
    <s v="ARVIN KENT"/>
    <s v="HILARIO"/>
    <d v="2001-08-09T00:00:00"/>
    <n v="9812410901"/>
    <s v="samontearvinkent23@gmail.com"/>
    <s v="YES"/>
    <s v="ORIGINAL NBI CLEARANCE SUBMITTED"/>
    <d v="2025-09-02T00:00:00"/>
    <d v="2024-09-16T00:00:00"/>
    <m/>
    <m/>
    <s v="NEGATIVE"/>
    <m/>
    <m/>
    <s v="COMPLETE"/>
    <s v="FIT TO WORK"/>
    <s v="ENDORSED"/>
    <s v="PENDING RESULT"/>
    <d v="2024-08-23T00:00:00"/>
    <m/>
    <s v="CIBI"/>
    <s v="ONLINE STATIC"/>
    <m/>
    <n v="253028428"/>
    <s v="MDR"/>
    <m/>
    <n v="30271070973"/>
    <s v="MDF"/>
    <m/>
    <n v="121349787608"/>
    <s v="DIGITAL TIN ID"/>
    <m/>
    <n v="65843768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 "/>
    <m/>
    <s v="10.02.24 MS.BELLE"/>
    <m/>
    <n v="1"/>
    <n v="1"/>
    <n v="1"/>
    <n v="1"/>
    <n v="1"/>
    <n v="1"/>
    <n v="1"/>
    <n v="1"/>
    <n v="1"/>
    <n v="1"/>
    <n v="1"/>
    <n v="0"/>
    <n v="1"/>
    <n v="0"/>
    <n v="0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76"/>
    <s v="TESORO"/>
    <s v="JOHN JEROME"/>
    <s v="FERNANDO"/>
    <d v="1996-07-18T00:00:00"/>
    <n v="9752596332"/>
    <s v="JohnJayome@gmail.com"/>
    <s v="YES"/>
    <s v="ORIGINAL NBI CLEARANCE SUBMITTED"/>
    <d v="2025-04-24T00:00:00"/>
    <d v="2024-07-28T00:00:00"/>
    <m/>
    <m/>
    <s v="NEGATIVE"/>
    <m/>
    <m/>
    <s v="COMPLETE"/>
    <s v="FIT TO WORK"/>
    <s v="ENDORSED"/>
    <s v="PENDING RESULT"/>
    <d v="2024-08-23T00:00:00"/>
    <m/>
    <s v="CIBI"/>
    <s v="ONLINE STATIC"/>
    <m/>
    <n v="246347129"/>
    <s v="MDR"/>
    <m/>
    <n v="210256891136"/>
    <s v="MDF"/>
    <m/>
    <n v="121263444950"/>
    <s v="TIN VERIFICATION SLIP"/>
    <m/>
    <n v="364197087"/>
    <s v="N/A"/>
    <s v="N/A"/>
    <s v="N/A"/>
    <s v="N/A"/>
    <s v="N/A"/>
    <s v="N/A"/>
    <m/>
    <m/>
    <m/>
    <s v="N/A"/>
    <s v="N/A"/>
    <s v="YES"/>
    <s v="N/A"/>
    <s v="N/A"/>
    <s v="N/A"/>
    <s v="YES"/>
    <s v="YES"/>
    <s v="YES"/>
    <s v="YES"/>
    <s v="N/A"/>
    <s v="YES"/>
    <s v="YES"/>
    <s v="YES"/>
    <s v="YES"/>
    <s v="YES"/>
    <s v="YES"/>
    <m/>
    <s v="YES"/>
    <d v="2024-09-09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3T00:00:00"/>
    <n v="4270977"/>
    <s v="TORRES"/>
    <s v="MICHELLE ANN"/>
    <s v="PIZON"/>
    <d v="1985-09-24T00:00:00"/>
    <n v="9265519517"/>
    <s v="reyesashee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23T00:00:00"/>
    <m/>
    <s v="CIBI"/>
    <s v="E - FORM"/>
    <m/>
    <n v="3392976991"/>
    <s v="PHIC"/>
    <m/>
    <n v="212005690444"/>
    <s v="MDF"/>
    <m/>
    <n v="121349796569"/>
    <s v="DIGITAL TIN ID"/>
    <m/>
    <n v="66132210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4T00:00:00"/>
    <n v="4270995"/>
    <s v="CAOAGDAN"/>
    <s v="NICOLE"/>
    <s v="OLIVEROS"/>
    <d v="2003-07-29T00:00:00"/>
    <n v="9764926337"/>
    <s v="nicoleoliveroscaoagdan@gmail.com"/>
    <s v="YES"/>
    <s v="ORIGINAL NBI CLEARANCE SUBMITTED"/>
    <d v="2025-05-20T00:00:00"/>
    <d v="2024-05-20T00:00:00"/>
    <m/>
    <m/>
    <s v="NEGATIVE"/>
    <m/>
    <m/>
    <s v="COMPLETE"/>
    <s v="FIT TO WORK"/>
    <s v="ENDORSED"/>
    <s v="PENDING RESULT"/>
    <d v="2024-08-24T00:00:00"/>
    <m/>
    <s v="CIBI"/>
    <s v=" SS VERIFICATION SLIP"/>
    <m/>
    <n v="248760131"/>
    <s v="ID"/>
    <m/>
    <n v="70262894191"/>
    <s v="MDF"/>
    <m/>
    <n v="121341926753"/>
    <s v="DIGITAL TIN ID"/>
    <m/>
    <n v="659414594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 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4"/>
    <x v="30"/>
    <d v="2024-09-20T00:00:00"/>
    <n v="38"/>
    <s v=""/>
    <s v="MARIA PLATON"/>
    <n v="0"/>
    <s v="August"/>
    <s v="CLARK -VXP0091"/>
    <x v="0"/>
    <s v="ACCOUNT ASSOCIATE"/>
    <s v="CLARK"/>
    <x v="36"/>
    <s v="COMCAST XM"/>
    <d v="2024-08-24T00:00:00"/>
    <n v="4270996"/>
    <s v="MEDINA"/>
    <s v="CYNTHIA"/>
    <s v="LIBUT"/>
    <d v="1982-11-08T00:00:00"/>
    <n v="9682551616"/>
    <s v="medinacl08@gmail.com"/>
    <s v="NO"/>
    <s v="SEPT 13 APPOINTMENT - ROB - BALIBAGO; 10/15 NPU; 10/15 per agent, she is not reportting to work which started 2 weeks ago because she's sick, already have a copy of NBI on hand, with SSS proof to send thru email"/>
    <m/>
    <m/>
    <m/>
    <m/>
    <s v="NEGATIVE"/>
    <m/>
    <m/>
    <s v="COMPLETE"/>
    <s v="FIT TO WORK"/>
    <s v="ENDORSED"/>
    <s v="PENDING RESULT"/>
    <d v="2024-08-24T00:00:00"/>
    <m/>
    <s v="CIBI"/>
    <s v="R1A"/>
    <m/>
    <n v="217761530"/>
    <s v="ID"/>
    <m/>
    <n v="70253946553"/>
    <s v="MDF"/>
    <m/>
    <n v="12089054249"/>
    <s v="ORUS"/>
    <m/>
    <n v="245389557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m/>
    <m/>
    <m/>
    <m/>
    <m/>
    <m/>
    <m/>
    <s v="YES"/>
    <m/>
    <s v="YES"/>
    <d v="2024-09-09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4"/>
    <x v="30"/>
    <d v="2024-09-20T00:00:00"/>
    <n v="38"/>
    <s v=""/>
    <s v="MARIA PLATON"/>
    <n v="1"/>
    <s v="August"/>
    <s v="CLARK -VXP0091"/>
    <x v="0"/>
    <s v="ACCOUNT ASSOCIATE"/>
    <s v="CLARK"/>
    <x v="36"/>
    <s v="COMCAST XM"/>
    <d v="2024-08-24T00:00:00"/>
    <n v="4270997"/>
    <s v="BARENAS"/>
    <s v="ROSEWYNE"/>
    <s v="REONDANGGA"/>
    <d v="1996-01-28T00:00:00"/>
    <n v="9100510008"/>
    <s v="winebarcenas13@gmail.com"/>
    <s v="YES"/>
    <s v="ORIGINAL NBI CLEARANCE SUBMITTED"/>
    <d v="2025-09-03T00:00:00"/>
    <d v="2024-09-03T00:00:00"/>
    <m/>
    <m/>
    <s v="NEGATIVE"/>
    <m/>
    <m/>
    <s v="COMPLETE"/>
    <s v="FIT TO WORK"/>
    <s v="ENDORSED"/>
    <s v="PENDING RESULT"/>
    <d v="2024-08-24T00:00:00"/>
    <m/>
    <s v="CIBI"/>
    <s v="PERSONAL RECORD"/>
    <m/>
    <n v="3522013718"/>
    <s v="MDR"/>
    <m/>
    <n v="70263098321"/>
    <s v="MDF"/>
    <m/>
    <n v="12129903606"/>
    <s v="DIGITAL TIN ID"/>
    <m/>
    <n v="659012860"/>
    <s v="N/A"/>
    <s v="N/A"/>
    <s v="N/A"/>
    <s v="N/A"/>
    <s v="N/A"/>
    <s v="N/A"/>
    <m/>
    <m/>
    <m/>
    <s v="N/A"/>
    <s v="N/A"/>
    <s v="YES"/>
    <s v="N/A"/>
    <s v="N/A"/>
    <s v="YES"/>
    <s v="YES"/>
    <s v="YES"/>
    <s v="YES"/>
    <s v="YES"/>
    <s v="N/A"/>
    <s v="YES"/>
    <s v="YES"/>
    <s v="YES"/>
    <s v="YES"/>
    <s v="YES"/>
    <s v="YES"/>
    <m/>
    <s v="YES"/>
    <d v="2024-09-03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47"/>
    <s v="AGASA"/>
    <s v="ROMEO"/>
    <s v="SANTIAGO"/>
    <d v="2001-09-22T00:00:00"/>
    <n v="9176931809"/>
    <s v="ROMEO.AGASA5@GMAIL.COM"/>
    <s v="YES"/>
    <s v=" ORIGINAL NBI CLEARANCE SUBMITTED"/>
    <d v="2025-05-22T00:00:00"/>
    <d v="2024-08-12T00:00:00"/>
    <m/>
    <m/>
    <s v="NEGATIVE"/>
    <m/>
    <m/>
    <s v="COMPLETE"/>
    <s v="FIT TO WORK"/>
    <s v="ENDORSED"/>
    <s v="PENDING RESULT"/>
    <d v="2024-08-30T00:00:00"/>
    <m/>
    <s v="CIBI"/>
    <s v="PERSONAL RECORD"/>
    <m/>
    <n v="250539156"/>
    <s v="ID"/>
    <m/>
    <n v="70262895805"/>
    <s v="MDF"/>
    <m/>
    <n v="121341787110"/>
    <s v="DIGITAL TIN ID"/>
    <m/>
    <n v="650575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48"/>
    <s v="ALBERTO"/>
    <s v="ANN PATRICE"/>
    <s v="RONQUILLO"/>
    <d v="2002-10-03T00:00:00"/>
    <n v="9560052158"/>
    <s v="ALBERTOANNE8@GMAIL.COM"/>
    <s v="YES"/>
    <s v="ORIGINAL NBI CLEARANCE SUBMITTED"/>
    <d v="2025-09-12T00:00:00"/>
    <d v="2024-09-27T00:00:00"/>
    <m/>
    <m/>
    <s v="NEGATIVE"/>
    <m/>
    <m/>
    <s v="COMPLETE"/>
    <s v="FIT TO WORK"/>
    <s v="ENDORSED"/>
    <s v="PENDING RESULT"/>
    <d v="2024-08-30T00:00:00"/>
    <m/>
    <s v="CIBI"/>
    <s v="PERSONAL RECORD"/>
    <m/>
    <n v="252267497"/>
    <s v="MDR"/>
    <m/>
    <n v="70262650373"/>
    <s v="MDF"/>
    <m/>
    <n v="121349860012"/>
    <s v="ONLINE REGISTRATION"/>
    <m/>
    <n v="65730344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49"/>
    <s v="BACLIG"/>
    <s v="ROGELIO JR"/>
    <s v="SILVESTRE"/>
    <d v="2001-07-29T00:00:00"/>
    <n v="9662663939"/>
    <s v="ROGELIOSILVESTREBACLINGJR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E - FORM"/>
    <m/>
    <n v="245393297"/>
    <s v="MDR"/>
    <m/>
    <n v="210259060529"/>
    <m/>
    <m/>
    <m/>
    <s v="DIGITAL TIN ID"/>
    <m/>
    <n v="65024651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50"/>
    <s v="BANAN"/>
    <s v="MA. KHALIL JOYCE"/>
    <s v="BATARA"/>
    <d v="2000-10-31T00:00:00"/>
    <n v="9936646099"/>
    <s v="BANANMAKHALILJOYCE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PERSONAL RECORD"/>
    <m/>
    <n v="129037213"/>
    <s v="MDR"/>
    <m/>
    <n v="60502485868"/>
    <s v="MDF"/>
    <m/>
    <n v="121248505741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51"/>
    <s v="BARAL"/>
    <s v="REY ELEAZAR"/>
    <s v="VILLAFRANCA"/>
    <d v="2000-12-10T00:00:00"/>
    <n v="9166065714"/>
    <s v="RVBARAL10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30T00:00:00"/>
    <m/>
    <s v="CIBI"/>
    <s v="PERSONAL RECORD"/>
    <m/>
    <n v="252887440"/>
    <s v="MDR"/>
    <m/>
    <n v="72528508058"/>
    <s v="MDF"/>
    <m/>
    <n v="121348502857"/>
    <s v="TIN ID"/>
    <m/>
    <n v="60824110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52"/>
    <s v="BOGNOT"/>
    <s v="ELMIE"/>
    <s v="MORALES"/>
    <d v="1999-11-22T00:00:00"/>
    <n v="9066758963"/>
    <s v="MARICHUMORALES22@GMAIL.COM"/>
    <s v="YES"/>
    <s v="ORIGINAL NBI CLEARANCE SUBMITTED"/>
    <d v="2025-08-20T00:00:00"/>
    <d v="2024-08-20T00:00:00"/>
    <m/>
    <m/>
    <s v="NEGATIVE"/>
    <m/>
    <m/>
    <s v="COMPLETE"/>
    <s v="FIT TO WORK"/>
    <s v="ENDORSED"/>
    <s v="PENDING RESULT"/>
    <d v="2024-08-30T00:00:00"/>
    <m/>
    <s v="CIBI"/>
    <s v="PERSONAL RECORD"/>
    <m/>
    <n v="252969494"/>
    <s v="ID"/>
    <m/>
    <n v="70259812494"/>
    <s v="MDF"/>
    <m/>
    <n v="121349177711"/>
    <s v="DIGITAL TIN ID"/>
    <m/>
    <n v="65467836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53"/>
    <s v="CALUANG"/>
    <s v="ABDUL HAFID"/>
    <s v="CUENCO"/>
    <d v="2000-09-19T00:00:00"/>
    <n v="9297148092"/>
    <s v="CALUANGABDULHAFID@Gmail.com"/>
    <s v="YES"/>
    <s v="ORIGINAL NBI CLEARANCE SUBMITTED"/>
    <d v="2025-09-09T00:00:00"/>
    <d v="2024-10-16T00:00:00"/>
    <m/>
    <m/>
    <s v="NEGATIVE"/>
    <m/>
    <m/>
    <s v="COMPLETE"/>
    <s v="FIT TO WORK"/>
    <s v="ENDORSED"/>
    <s v="PENDING RESULT"/>
    <d v="2024-08-30T00:00:00"/>
    <m/>
    <s v="CIBI"/>
    <s v="PERSONAL RECORD"/>
    <m/>
    <s v="02-4857563-0"/>
    <s v="ID"/>
    <m/>
    <n v="70263083928"/>
    <s v="MDF"/>
    <m/>
    <n v="121342683935"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54"/>
    <s v="CANLAS"/>
    <s v="JESSIKA RIANNE"/>
    <m/>
    <d v="1997-12-20T00:00:00"/>
    <n v="9757747224"/>
    <s v="JESSIKACANLAS20@GMAIL.COM"/>
    <s v="YES"/>
    <s v="ORIGINAL NBI CLEARANCE SUBMITTED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243221918"/>
    <s v="MDR"/>
    <m/>
    <n v="70511369442"/>
    <s v="PAGIBIG ID"/>
    <m/>
    <n v="121236901675"/>
    <s v="TIN ID"/>
    <m/>
    <n v="3812749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55"/>
    <s v="FELICIANO"/>
    <s v="ELIJAH RUVY"/>
    <s v="LUBI"/>
    <d v="2002-02-22T00:00:00"/>
    <n v="9556597481"/>
    <s v="ELIJAHRUVY@GMAIL.COM"/>
    <s v="YES"/>
    <s v=" ORIGINAL NBI CLEARANCE SUBMITTED"/>
    <d v="2025-08-01T00:00:00"/>
    <d v="2024-08-01T00:00:00"/>
    <m/>
    <m/>
    <s v="NEGATIVE"/>
    <m/>
    <m/>
    <s v="COMPLETE"/>
    <s v="FIT TO WORK"/>
    <s v="ENDORSED"/>
    <s v="PENDING RESULT"/>
    <d v="2024-08-30T00:00:00"/>
    <m/>
    <s v="CIBI"/>
    <s v="E - FORM"/>
    <m/>
    <n v="252792069"/>
    <s v="ID"/>
    <m/>
    <n v="212539636240"/>
    <s v="MDF"/>
    <m/>
    <n v="121349860045"/>
    <s v="DIGITAL TIN ID"/>
    <m/>
    <n v="6581224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56"/>
    <s v="GAMUROT"/>
    <s v="MARY JANE"/>
    <s v="ACEDILLA"/>
    <d v="1998-05-22T00:00:00"/>
    <n v="9669949523"/>
    <s v="MARYARTEMIS@OUTLOOK.COM"/>
    <s v="YES"/>
    <s v=" ORIGINAL NBI CLEARANCE SUBMITTED"/>
    <d v="2025-09-02T00:00:00"/>
    <d v="2024-09-02T00:00:00"/>
    <m/>
    <m/>
    <s v="NEGATIVE"/>
    <m/>
    <m/>
    <s v="COMPLETE"/>
    <s v="FIT TO WORK"/>
    <s v="ENDORSED"/>
    <s v="PENDING RESULT"/>
    <d v="2024-08-30T00:00:00"/>
    <m/>
    <s v="CIBI"/>
    <s v="ONLINE STATIC"/>
    <m/>
    <n v="242735926"/>
    <s v="ID"/>
    <m/>
    <n v="22511330916"/>
    <s v="MDF"/>
    <m/>
    <n v="121209741898"/>
    <s v="TIN VERIFICATION SLIP"/>
    <m/>
    <n v="341468523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57"/>
    <s v="HECHONA"/>
    <s v="CHARLIE"/>
    <s v="BARDELOSA"/>
    <d v="2002-12-11T00:00:00"/>
    <n v="9493006582"/>
    <s v="RITZANGELHABITAN@GMAIL.COM"/>
    <s v="YES"/>
    <s v=" ORIGINAL NBI CLEARANCE SUBMITTED"/>
    <d v="2025-08-29T00:00:00"/>
    <d v="2024-08-29T00:00:00"/>
    <m/>
    <m/>
    <s v="NEGATIVE"/>
    <m/>
    <m/>
    <s v="COMPLETE"/>
    <s v="FIT TO WORK"/>
    <s v="ENDORSED"/>
    <s v="PENDING RESULT"/>
    <d v="2024-08-30T00:00:00"/>
    <m/>
    <s v="CIBI"/>
    <s v="ONLINE STATIC"/>
    <m/>
    <n v="248862314"/>
    <s v="ID"/>
    <m/>
    <n v="70262192049"/>
    <s v="MDF"/>
    <m/>
    <n v="121318780708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58"/>
    <s v="IMPERIAL"/>
    <s v="YRRA LAURIEH"/>
    <s v="GALANO"/>
    <d v="2001-05-13T00:00:00"/>
    <n v="9469334239"/>
    <s v="YRRALAIREPMI143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8-30T00:00:00"/>
    <m/>
    <s v="CIBI"/>
    <s v="SS NUMBER SLIP"/>
    <m/>
    <n v="251718617"/>
    <s v="ID"/>
    <m/>
    <n v="42501304012"/>
    <s v="MDF"/>
    <m/>
    <n v="121341198293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59"/>
    <s v="LACSINA"/>
    <s v="ALBERT"/>
    <s v="RIVERA"/>
    <d v="1969-08-03T00:00:00"/>
    <n v="9469334239"/>
    <s v="ARLACSINA3@GMAIL.COM"/>
    <s v="YES"/>
    <s v=" ORIGINAL NBI CLEARANCE SUBMITTED"/>
    <d v="2025-08-01T00:00:00"/>
    <d v="2024-08-12T00:00:00"/>
    <m/>
    <m/>
    <s v="NEGATIVE"/>
    <m/>
    <m/>
    <s v="COMPLETE"/>
    <s v="FIT TO WORK"/>
    <s v="ENDORSED"/>
    <s v="PENDING RESULT"/>
    <d v="2024-08-30T00:00:00"/>
    <m/>
    <s v="CIBI"/>
    <s v="ONLINE STATIC"/>
    <m/>
    <n v="3305860269"/>
    <s v="ID"/>
    <m/>
    <n v="70250292986"/>
    <s v="PAGIBIG ID"/>
    <m/>
    <n v="121000262608"/>
    <s v="ORUS"/>
    <m/>
    <n v="148497124"/>
    <s v="N/A"/>
    <s v="N/A"/>
    <s v="N/A"/>
    <s v="N/A"/>
    <s v="N/A"/>
    <s v="N/A"/>
    <m/>
    <m/>
    <m/>
    <s v="N/A"/>
    <s v="YES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60"/>
    <s v="LLANETA"/>
    <s v="ANGELO NEIL"/>
    <s v="-"/>
    <d v="1989-01-17T00:00:00"/>
    <n v="9053221409"/>
    <s v="ANLLANETA.BIZ@GMAIL.COM"/>
    <s v="YES"/>
    <s v="ORIGINAL NBI CLEARANCE SUBMITTED"/>
    <d v="2025-09-09T00:00:00"/>
    <d v="2024-09-24T00:00:00"/>
    <m/>
    <m/>
    <s v="NEGATIVE"/>
    <m/>
    <m/>
    <s v="COMPLETE"/>
    <s v="FIT TO WORK"/>
    <s v="ENDORSED"/>
    <s v="PENDING RESULT"/>
    <d v="2024-08-30T00:00:00"/>
    <m/>
    <s v="CIBI"/>
    <s v="E - FORM"/>
    <m/>
    <n v="234428526"/>
    <s v="ID"/>
    <m/>
    <n v="70256055706"/>
    <s v="MDF"/>
    <m/>
    <n v="121179952401"/>
    <s v="TIN ID"/>
    <m/>
    <n v="26761631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x v="31"/>
    <d v="2024-09-27T00:00:00"/>
    <n v="31"/>
    <s v=""/>
    <s v="MARIA PLATON"/>
    <n v="0"/>
    <s v="August"/>
    <s v="CLARK -VXP0141"/>
    <x v="1"/>
    <s v="ACCOUNT ASSOCIATE"/>
    <s v="CLARK"/>
    <x v="37"/>
    <s v="COMCAST XM BILLING"/>
    <d v="2024-08-30T00:00:00"/>
    <n v="4271261"/>
    <s v="MANALAC"/>
    <s v="SALVE REGINA"/>
    <s v="CUYUGAN"/>
    <d v="1969-07-24T00:00:00"/>
    <n v="9157738871"/>
    <s v="REGINAMANALAC512@GMAIL.COM"/>
    <s v="NO"/>
    <s v="SEPT 2 APPOINTMENT; 10/15 not reporting to work, for non-endorsement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230344413"/>
    <s v="MDR"/>
    <m/>
    <n v="70259570407"/>
    <s v="MDF"/>
    <m/>
    <n v="121349563327"/>
    <s v="ORUS"/>
    <m/>
    <n v="430083718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m/>
    <m/>
    <m/>
    <m/>
    <m/>
    <m/>
    <m/>
    <s v="YES"/>
    <m/>
    <s v="YES"/>
    <d v="2024-09-10T00:00:00"/>
    <m/>
    <m/>
    <s v="DONE AUDIT"/>
    <s v="ENDORSED TO HRIS"/>
    <m/>
    <s v="TRANSMITTED 10.12 - EMAIL - JILL"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62"/>
    <s v="MORENO"/>
    <s v="AVRIL JAM"/>
    <s v="MEDINA"/>
    <d v="2004-04-23T00:00:00"/>
    <n v="9917622758"/>
    <s v="AVRILJAMMORENO@GMAIL.COM"/>
    <s v="YES"/>
    <s v="ORIGINAL NBI CLEARANCE SUBMITTED"/>
    <d v="2025-09-10T00:00:00"/>
    <d v="2024-09-23T00:00:00"/>
    <m/>
    <m/>
    <s v="NEGATIVE"/>
    <m/>
    <m/>
    <s v="COMPLETE"/>
    <s v="FIT TO WORK"/>
    <s v="ENDORSED"/>
    <s v="PENDING RESULT"/>
    <d v="2024-08-30T00:00:00"/>
    <m/>
    <s v="CIBI"/>
    <m/>
    <s v="FOR R1A"/>
    <s v="02-5309893-7"/>
    <s v="ID"/>
    <m/>
    <n v="72502883713"/>
    <m/>
    <m/>
    <m/>
    <s v="1904 FORM"/>
    <m/>
    <n v="65862583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1"/>
    <n v="0"/>
    <n v="1"/>
    <n v="1"/>
    <n v="1"/>
    <n v="0"/>
    <n v="1"/>
    <n v="1"/>
    <n v="0"/>
    <n v="0"/>
    <m/>
    <n v="5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63"/>
    <s v="MULLON"/>
    <s v="LOUIE JR"/>
    <s v="SANTIAGO"/>
    <d v="2005-10-17T00:00:00"/>
    <n v="9398292591"/>
    <s v="JRLOUIE17@GMAIL.COM"/>
    <s v="YES"/>
    <s v="ORIGINAL NBI CLEARANCE SUBMITTED"/>
    <d v="2025-08-27T00:00:00"/>
    <d v="2024-09-09T00:00:00"/>
    <m/>
    <m/>
    <s v="NEGATIVE"/>
    <m/>
    <m/>
    <s v="COMPLETE"/>
    <s v="FIT TO WORK"/>
    <s v="ENDORSED"/>
    <s v="PENDING RESULT"/>
    <d v="2024-08-30T00:00:00"/>
    <m/>
    <s v="CIBI"/>
    <s v="PERSONAL RECORD"/>
    <m/>
    <n v="252239551"/>
    <m/>
    <m/>
    <m/>
    <m/>
    <m/>
    <m/>
    <s v="ORUS"/>
    <m/>
    <n v="65831317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64"/>
    <s v="ONIT"/>
    <s v="JOSEPH JARED"/>
    <s v="DELA CRUZ"/>
    <d v="2001-10-12T00:00:00"/>
    <n v="9275765348"/>
    <s v="JAREDONIT5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8-30T00:00:00"/>
    <m/>
    <s v="CIBI"/>
    <s v="SS NUMBER SLIP"/>
    <m/>
    <n v="249466133"/>
    <s v="ID"/>
    <m/>
    <n v="72502998820"/>
    <s v="MDF"/>
    <m/>
    <n v="121323738865"/>
    <s v="DIGITAL TIN ID"/>
    <m/>
    <n v="65796946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65"/>
    <s v="PASAMONTE"/>
    <s v="LUIGI"/>
    <s v="CUSTODIO"/>
    <s v="06/18,2005"/>
    <n v="9128041273"/>
    <s v="PASAMONTELUIGI07@GMAIL.COM"/>
    <s v="YES"/>
    <s v="ORIGINAL NBI CLEARANCE SUBMIITED"/>
    <d v="2025-09-02T00:00:00"/>
    <d v="2024-09-02T00:00:00"/>
    <m/>
    <m/>
    <s v="NEGATIVE"/>
    <m/>
    <m/>
    <s v="COMPLETE"/>
    <s v="FIT TO WORK"/>
    <s v="ENDORSED"/>
    <s v="PENDING RESULT"/>
    <d v="2024-08-30T00:00:00"/>
    <m/>
    <s v="CIBI"/>
    <s v="SS NUMBER SLIP"/>
    <m/>
    <n v="253037370"/>
    <s v="ID"/>
    <m/>
    <n v="72527365393"/>
    <s v="MDF"/>
    <m/>
    <n v="121350236609"/>
    <s v="DIGITAL TIN ID"/>
    <m/>
    <n v="65831782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0T00:00:00"/>
    <n v="4271266"/>
    <s v="TABUNDA"/>
    <s v="EDGAR JR."/>
    <s v="PERACION"/>
    <d v="2000-04-22T00:00:00"/>
    <n v="9216190123"/>
    <s v="ETABUNDA11@GMAIL.COM"/>
    <s v="YES"/>
    <s v="ORIGINAL NBI CLEARANCE SUBMITTED"/>
    <d v="2025-09-04T00:00:00"/>
    <d v="2024-09-18T00:00:00"/>
    <m/>
    <m/>
    <s v="NEGATIVE"/>
    <m/>
    <m/>
    <s v="COMPLETE"/>
    <s v="FIT TO WORK"/>
    <s v="ENDORSED"/>
    <s v="PENDING RESULT"/>
    <d v="2024-08-30T00:00:00"/>
    <m/>
    <s v="CIBI"/>
    <s v="SS NUMBER SLIP"/>
    <m/>
    <n v="3503849587"/>
    <s v="MDR"/>
    <m/>
    <n v="70259597720"/>
    <s v="PAGIBIG ID"/>
    <m/>
    <n v="121279030878"/>
    <s v="DIGITAL TIN ID"/>
    <m/>
    <n v="65838558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024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0T00:00:00"/>
    <n v="4271267"/>
    <s v="VILLASIN"/>
    <s v="CAINE EURI"/>
    <s v="ARCEO"/>
    <d v="2002-07-31T00:00:00"/>
    <n v="9453512551"/>
    <s v="caineeuri31@gmail.com"/>
    <s v="YES"/>
    <s v=" ORIGINAL NBI CLEARANCE SUBMITTED"/>
    <d v="2025-09-03T00:00:00"/>
    <d v="2024-09-03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66901"/>
    <s v="ID"/>
    <m/>
    <n v="72513125497"/>
    <s v="MDF"/>
    <m/>
    <n v="121349790520"/>
    <m/>
    <m/>
    <m/>
    <s v="N/A"/>
    <s v="N/A"/>
    <s v="N/A"/>
    <s v="N/A"/>
    <s v="N/A"/>
    <s v="N/A"/>
    <s v="N/A"/>
    <s v="N/A"/>
    <s v="N/A"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68"/>
    <s v="ACOSTA"/>
    <s v="ANDREA"/>
    <s v="SANCHEZ"/>
    <d v="2001-09-14T00:00:00"/>
    <n v="9669660752"/>
    <s v="acosta.andrea.s914@gmail.com"/>
    <s v="YES"/>
    <s v="ORIGINAL NBI CLEARANCE SUBMITTED"/>
    <d v="2025-08-27T00:00:00"/>
    <d v="2024-09-10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62730"/>
    <s v="ID"/>
    <m/>
    <n v="70263073795"/>
    <s v="MDF"/>
    <m/>
    <n v="121350973223"/>
    <s v="DIGITAL TIN ID"/>
    <m/>
    <n v="658957246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69"/>
    <s v="ALAMA"/>
    <s v="JANNA MARIE"/>
    <s v="CANILAO"/>
    <d v="2000-12-11T00:00:00"/>
    <n v="9533627497"/>
    <s v="alamajanna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30T00:00:00"/>
    <m/>
    <s v="CIBI"/>
    <s v="PERSONAL RECORD"/>
    <m/>
    <n v="250848355"/>
    <s v="ID"/>
    <m/>
    <n v="72510431848"/>
    <s v="MDF"/>
    <m/>
    <n v="121345362972"/>
    <s v="1904 FORM"/>
    <m/>
    <n v="65322930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0"/>
    <s v="August"/>
    <s v="CLARK -VXP0091"/>
    <x v="0"/>
    <s v="ACCOUNT ASSOCIATE"/>
    <s v="CLARK"/>
    <x v="38"/>
    <s v="COMCAST XM"/>
    <d v="2024-08-30T00:00:00"/>
    <n v="4271270"/>
    <s v="AQUINDE"/>
    <s v="THERESA"/>
    <s v="DAVID"/>
    <d v="1999-11-23T00:00:00"/>
    <n v="9159634206"/>
    <s v="theresaaquinde023@gmail.com"/>
    <s v="YES"/>
    <s v="ORIGINAL NBI CLEARANCE SUBMITTED"/>
    <d v="2025-08-28T00:00:00"/>
    <d v="2024-08-28T00:00:00"/>
    <m/>
    <m/>
    <s v="NEGATIVE"/>
    <m/>
    <m/>
    <s v="COMPLETE"/>
    <s v="FIT TO WORK"/>
    <s v="ENDORSED"/>
    <s v="PENDING RESULT"/>
    <d v="2024-08-30T00:00:00"/>
    <m/>
    <s v="CIBI"/>
    <s v="SS NUMBER SLIP"/>
    <m/>
    <n v="3477582792"/>
    <s v="MDR"/>
    <m/>
    <n v="70259301872"/>
    <m/>
    <s v="INVALID PROOF NO STAMP"/>
    <n v="121230842159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Sep"/>
    <x v="25"/>
    <x v="31"/>
    <d v="2024-09-27T00:00:00"/>
    <n v="31"/>
    <s v=""/>
    <s v="MARIA PLATON"/>
    <n v="0"/>
    <s v="August"/>
    <s v="CLARK -VXP0091"/>
    <x v="0"/>
    <s v="ACCOUNT ASSOCIATE"/>
    <s v="CLARK"/>
    <x v="38"/>
    <s v="COMCAST XM"/>
    <d v="2024-08-30T00:00:00"/>
    <n v="4271271"/>
    <s v="ARCIGA"/>
    <s v="ROLAND JR."/>
    <s v="CARANTO"/>
    <d v="2001-03-02T00:00:00"/>
    <n v="9610045462"/>
    <s v="rjarciga2100@gmail.com"/>
    <s v="YES"/>
    <s v="ORIGINAL NBI CLEARANCE SUBMITTED"/>
    <d v="2025-09-11T00:00:00"/>
    <d v="2024-09-25T00:00:00"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s v="TIN ID"/>
    <m/>
    <n v="39838459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0"/>
    <n v="0"/>
    <n v="1"/>
    <n v="1"/>
    <n v="1"/>
    <n v="0"/>
    <n v="1"/>
    <n v="1"/>
    <n v="0"/>
    <n v="0"/>
    <m/>
    <n v="4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72"/>
    <s v="CALALANG"/>
    <s v="KARL ALEXIS"/>
    <s v="-"/>
    <d v="2000-09-13T00:00:00"/>
    <n v="9561429032"/>
    <s v="CalalangA25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8-30T00:00:00"/>
    <m/>
    <s v="CIBI"/>
    <s v="STATEMENT OF ACCOUNT"/>
    <m/>
    <n v="249769186"/>
    <s v="ID"/>
    <m/>
    <n v="32504366153"/>
    <s v="MDF"/>
    <m/>
    <n v="121350047788"/>
    <s v="DIGITAL TIN ID"/>
    <m/>
    <n v="6579687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73"/>
    <s v="COCHON"/>
    <s v="SUNSHINE MHAE"/>
    <s v="MANATAD"/>
    <d v="1999-06-27T00:00:00"/>
    <n v="9602444228"/>
    <s v="shinecochon@yahoo.com"/>
    <s v="YES"/>
    <s v="ORIGINAL NBI CLEARANCE SUBMITTED"/>
    <d v="2025-08-30T00:00:00"/>
    <d v="2025-08-30T00:00:00"/>
    <m/>
    <m/>
    <s v="NEGATIVE"/>
    <m/>
    <m/>
    <s v="COMPLETE"/>
    <s v="FIT TO WORK"/>
    <s v="ENDORSED"/>
    <s v="PENDING RESULT"/>
    <d v="2024-08-30T00:00:00"/>
    <m/>
    <s v="CIBI"/>
    <s v="PERSONAL RECORD"/>
    <m/>
    <n v="3486544815"/>
    <s v="ID"/>
    <m/>
    <n v="12510101713"/>
    <s v="INVALID PROOF NO STAMP"/>
    <m/>
    <n v="121272837193"/>
    <s v="1904 FORM"/>
    <m/>
    <n v="613518251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74"/>
    <s v="CULALA"/>
    <s v="ELIZABETH LAI"/>
    <s v="PLOGIMON"/>
    <d v="1996-11-06T00:00:00"/>
    <n v="9120392446"/>
    <s v="culalaelizabethlai0696@gmail.com"/>
    <s v="YES"/>
    <s v="ORIGINAL NBI CLEARANCE SUBMITTED"/>
    <d v="2024-12-19T00:00:00"/>
    <d v="2023-12-28T00:00:00"/>
    <m/>
    <m/>
    <s v="NEGATIVE"/>
    <m/>
    <m/>
    <s v="COMPLETE"/>
    <s v="FIT TO WORK"/>
    <s v="ENDORSED"/>
    <s v="PENDING RESULT"/>
    <d v="2024-08-30T00:00:00"/>
    <m/>
    <s v="CIBI"/>
    <s v="PERSONAL RECORD"/>
    <m/>
    <n v="3489285391"/>
    <s v="ID"/>
    <m/>
    <n v="72509918458"/>
    <s v="MDF"/>
    <m/>
    <n v="121261735026"/>
    <s v="TIN ID"/>
    <m/>
    <n v="75621891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75"/>
    <s v="GARCIA"/>
    <s v="VERNADETH RAY"/>
    <s v="MALLARI"/>
    <d v="1996-08-15T00:00:00"/>
    <n v="9482853512"/>
    <s v="vernadethgarcia15@gmail.com"/>
    <s v="YES"/>
    <s v="ORIGINAL NBI CLEARANCE SUBMITTED"/>
    <d v="2025-05-28T00:00:00"/>
    <d v="2024-05-29T00:00:00"/>
    <m/>
    <m/>
    <s v="NEGATIVE"/>
    <m/>
    <m/>
    <s v="COMPLETE"/>
    <s v="FIT TO WORK"/>
    <s v="ENDORSED"/>
    <s v="PENDING RESULT"/>
    <d v="2024-08-30T00:00:00"/>
    <m/>
    <s v="CIBI"/>
    <s v="ONLINE STATIC"/>
    <m/>
    <n v="241213685"/>
    <s v="ID"/>
    <m/>
    <n v="70258214046"/>
    <s v="MDF"/>
    <m/>
    <n v="121188007471"/>
    <s v="ORUS"/>
    <m/>
    <n v="7028856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76"/>
    <s v="GUTIERREZ"/>
    <s v="BIEN CLARENCE"/>
    <s v="DUNGCA"/>
    <d v="2001-09-21T00:00:00"/>
    <n v="9810283915"/>
    <s v="biengouz@gmail.com"/>
    <s v="YES"/>
    <s v="ORIGINAL NBI CLEARANCE SUBMITTED"/>
    <d v="2025-08-12T00:00:00"/>
    <d v="2024-09-02T00:00:00"/>
    <m/>
    <m/>
    <s v="NEGATIVE"/>
    <m/>
    <m/>
    <s v="COMPLETE"/>
    <s v="FIT TO WORK"/>
    <s v="ENDORSED"/>
    <s v="PENDING RESULT"/>
    <d v="2024-08-30T00:00:00"/>
    <m/>
    <s v="CIBI"/>
    <s v="PERSONAL RECORD"/>
    <m/>
    <n v="252666140"/>
    <s v="MDR"/>
    <m/>
    <n v="72507719059"/>
    <s v="MDF"/>
    <m/>
    <n v="121348722010"/>
    <s v="1904 FORM"/>
    <m/>
    <n v="65792979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x v="31"/>
    <d v="2024-09-27T00:00:00"/>
    <n v="31"/>
    <s v=""/>
    <s v="MARIA PLATON"/>
    <n v="0"/>
    <s v="August"/>
    <s v="CLARK -VXP0091"/>
    <x v="0"/>
    <s v="ACCOUNT ASSOCIATE"/>
    <s v="CLARK"/>
    <x v="38"/>
    <s v="COMCAST XM"/>
    <d v="2024-08-30T00:00:00"/>
    <n v="4271277"/>
    <s v="HIDALGO"/>
    <s v="KRISTINE ROSE"/>
    <s v="DASILLO"/>
    <d v="2000-10-29T00:00:00"/>
    <n v="9358026039"/>
    <s v="hidalgokristinerose@gmail.com"/>
    <s v="NO HIT - RECEIPT"/>
    <s v="SEPT 10 RELEASE - UNRESPONSIVE 10.12; 10/15 NPU 3x"/>
    <m/>
    <m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n v="2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78"/>
    <s v="LUSUNG"/>
    <s v="MERGELYN"/>
    <s v="YALUNG"/>
    <d v="1999-12-31T00:00:00"/>
    <n v="9464397015"/>
    <s v="lusungmergelyn@gmail.com"/>
    <s v="YES"/>
    <s v="ORIGINAL NBI CLEARANCE SUBMITTED"/>
    <d v="2025-03-22T00:00:00"/>
    <d v="2024-03-22T00:00:00"/>
    <m/>
    <m/>
    <s v="NEGATIVE"/>
    <m/>
    <m/>
    <s v="COMPLETE"/>
    <s v="FIT TO WORK"/>
    <s v="ENDORSED"/>
    <s v="PENDING RESULT"/>
    <d v="2024-08-30T00:00:00"/>
    <m/>
    <s v="CIBI"/>
    <s v="PERSONAL RECORD"/>
    <m/>
    <n v="247375763"/>
    <s v="MDR"/>
    <m/>
    <n v="72505929625"/>
    <s v="MDF"/>
    <m/>
    <n v="121313359442"/>
    <s v="DIGITAL TIN ID"/>
    <m/>
    <n v="65756612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79"/>
    <s v="MANJILANI"/>
    <s v="MONSOUR"/>
    <s v="CANLAS"/>
    <d v="1999-09-05T00:00:00"/>
    <n v="9940196385"/>
    <s v="monsourmanjilani05@gmail.com"/>
    <s v="YES"/>
    <s v="ORIGINAL NBI CLEARANCE SUBMITTED"/>
    <m/>
    <m/>
    <m/>
    <m/>
    <s v="NEGATIVE"/>
    <m/>
    <m/>
    <s v="COMPLETE"/>
    <s v="FIT TO WORK"/>
    <s v="ENDORSED"/>
    <s v="PENDING RESULT"/>
    <d v="2024-08-30T00:00:00"/>
    <m/>
    <s v="CIBI"/>
    <s v="ONLINE STATIC"/>
    <m/>
    <n v="3457787614"/>
    <s v="ID"/>
    <m/>
    <n v="70510276955"/>
    <s v="PAGIBIG ID"/>
    <m/>
    <n v="121168078600"/>
    <s v="ORUS"/>
    <m/>
    <s v="345-417-448"/>
    <s v="N/A"/>
    <s v="N/A"/>
    <s v="N/A"/>
    <s v="N/A"/>
    <s v="N/A"/>
    <s v="N/A"/>
    <m/>
    <m/>
    <m/>
    <s v="N/A"/>
    <s v="N/A"/>
    <s v="YES"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0"/>
    <s v="MARIANO"/>
    <s v="JUSTINE LLOYD"/>
    <s v="TAMAYO"/>
    <d v="2002-07-31T00:00:00"/>
    <n v="9298248514"/>
    <s v="fordjustin363@gmail.com"/>
    <s v="YES"/>
    <s v="ORIGINAL NBI CLEARANCE SUBMITTED"/>
    <d v="2025-08-19T00:00:00"/>
    <d v="2024-09-05T00:00:00"/>
    <m/>
    <m/>
    <s v="NEGATIVE"/>
    <m/>
    <m/>
    <s v="COMPLETE"/>
    <s v="FIT TO WORK"/>
    <s v="ENDORSED"/>
    <s v="PENDING RESULT"/>
    <d v="2024-08-30T00:00:00"/>
    <m/>
    <s v="CIBI"/>
    <s v="E - FORM"/>
    <m/>
    <s v="02-5300057-2"/>
    <s v="MDR"/>
    <m/>
    <s v="07-026305046-9"/>
    <s v="MDF"/>
    <m/>
    <s v="1213-509929-05"/>
    <s v="1904 FORM"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1"/>
    <s v="MONTEMAYOR"/>
    <s v="RHEA ROSE"/>
    <s v="SANGALANG"/>
    <d v="2002-04-03T00:00:00"/>
    <n v="9638625698"/>
    <s v="rheamontemayor03@gmail.com"/>
    <s v="YES"/>
    <s v="ORIGINAL NBI CLEARANCE SUBMIITTED"/>
    <d v="2025-09-12T00:00:00"/>
    <d v="2024-09-25T00:00:00"/>
    <m/>
    <m/>
    <s v="NEGATIVE"/>
    <m/>
    <m/>
    <s v="COMPLETE"/>
    <s v="FIT TO WORK"/>
    <s v="ENDORSED"/>
    <s v="PENDING RESULT"/>
    <d v="2024-08-30T00:00:00"/>
    <m/>
    <s v="CIBI"/>
    <s v="SS NUMBER SLIP"/>
    <m/>
    <n v="253071307"/>
    <s v="ID"/>
    <m/>
    <n v="72506644934"/>
    <s v="MDF"/>
    <m/>
    <n v="121350970294"/>
    <s v="1904 FORM"/>
    <m/>
    <n v="6584789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2"/>
    <s v="NACPIL"/>
    <s v="DAYNE"/>
    <s v="LAVARIAS"/>
    <d v="2001-02-12T00:00:00"/>
    <n v="9473332464"/>
    <s v="Dayne6262@gmail.com"/>
    <s v="YES"/>
    <s v="ORIGINAL NBI CLEARANCE SUBMITTED"/>
    <d v="2025-07-12T00:00:00"/>
    <d v="2024-07-16T00:00:00"/>
    <m/>
    <m/>
    <s v="NEGATIVE"/>
    <m/>
    <m/>
    <s v="COMPLETE"/>
    <s v="FIT TO WORK"/>
    <s v="ENDORSED"/>
    <s v="PENDING RESULT"/>
    <d v="2024-08-30T00:00:00"/>
    <m/>
    <s v="CIBI"/>
    <s v="SS NUMBER SLIP"/>
    <m/>
    <n v="250502691"/>
    <s v="ID"/>
    <m/>
    <n v="70262716587"/>
    <s v="MDF"/>
    <m/>
    <n v="12133053865"/>
    <s v="1904 FORM"/>
    <m/>
    <n v="6584822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3"/>
    <s v="PEREZ"/>
    <s v="JENNIFER"/>
    <s v="PAGUTAYAO"/>
    <d v="1993-06-29T00:00:00"/>
    <n v="9103758406"/>
    <s v="Jennifer06199331@gmail.com"/>
    <s v="YES"/>
    <s v="ORIGINAL NBI CLEARANCE SUBMITTED"/>
    <d v="2025-08-13T00:00:00"/>
    <d v="2024-08-30T00:00:00"/>
    <m/>
    <m/>
    <s v="NEGATIVE"/>
    <m/>
    <m/>
    <s v="COMPLETE"/>
    <s v="FIT TO WORK"/>
    <s v="ENDORSED"/>
    <s v="PENDING RESULT"/>
    <d v="2024-08-30T00:00:00"/>
    <m/>
    <s v="CIBI"/>
    <s v="ONLINE STATIC"/>
    <m/>
    <n v="1009261292"/>
    <s v="ID"/>
    <m/>
    <n v="140501532629"/>
    <s v="MDF"/>
    <m/>
    <n v="121088385059"/>
    <s v="1904 FORM"/>
    <m/>
    <n v="291136990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4"/>
    <s v="RIVERA"/>
    <s v="TRISHA ANN"/>
    <s v="JUMAWAY"/>
    <d v="2001-10-04T00:00:00"/>
    <n v="9469163905"/>
    <s v="trishaannjr.a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8-30T00:00:00"/>
    <m/>
    <s v="CIBI"/>
    <s v="E - FORM"/>
    <m/>
    <n v="3519747877"/>
    <s v="ID"/>
    <m/>
    <n v="70261368291"/>
    <s v="MDF"/>
    <m/>
    <n v="121298266835"/>
    <s v="DIGITAL TIN ID"/>
    <m/>
    <n v="657704605"/>
    <s v="N/A"/>
    <s v="N/A"/>
    <s v="N/A"/>
    <s v="N/A"/>
    <s v="N/A"/>
    <s v="N/A"/>
    <m/>
    <m/>
    <m/>
    <s v="YES"/>
    <s v="N/A"/>
    <s v="N/A"/>
    <s v="N/A"/>
    <s v="YES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5"/>
    <x v="31"/>
    <d v="2024-09-27T00:00:00"/>
    <n v="31"/>
    <s v=""/>
    <s v="MARIA PLATON"/>
    <n v="0"/>
    <s v="August"/>
    <s v="CLARK -VXP0091"/>
    <x v="0"/>
    <s v="ACCOUNT ASSOCIATE"/>
    <s v="CLARK"/>
    <x v="38"/>
    <s v="COMCAST XM"/>
    <d v="2024-08-30T00:00:00"/>
    <n v="4271285"/>
    <s v="SINIO"/>
    <s v="ELMO NICHOLE"/>
    <s v="RAZON"/>
    <d v="1999-08-18T00:00:00"/>
    <n v="9993889800"/>
    <s v="elmonicholerazonsinio@gmail.com"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8-30T00:00:00"/>
    <m/>
    <s v="CIBI"/>
    <m/>
    <m/>
    <m/>
    <s v="ID"/>
    <m/>
    <n v="72510398441"/>
    <m/>
    <m/>
    <m/>
    <s v="TIN ID"/>
    <m/>
    <n v="657979146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0"/>
    <n v="1"/>
    <n v="0"/>
    <n v="1"/>
    <n v="1"/>
    <n v="1"/>
    <n v="0"/>
    <n v="1"/>
    <n v="1"/>
    <n v="0"/>
    <n v="0"/>
    <m/>
    <n v="5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6"/>
    <s v="VALLESTEROS"/>
    <s v="DANIEL"/>
    <s v="BRUAN"/>
    <d v="2004-02-28T00:00:00"/>
    <n v="9991019167"/>
    <s v="vallesterosdaniel219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8-30T00:00:00"/>
    <m/>
    <s v="CIBI"/>
    <s v="PERSONAL RECORD"/>
    <m/>
    <n v="253087702"/>
    <s v="PHIC ID"/>
    <m/>
    <n v="70263086498"/>
    <s v="MDF"/>
    <m/>
    <n v="121349921525"/>
    <s v="ID"/>
    <m/>
    <n v="62365569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7"/>
    <s v="VELASCO"/>
    <s v="ROSE ANN"/>
    <s v="MONTE"/>
    <d v="2002-03-20T00:00:00"/>
    <n v="9461516694"/>
    <s v="roseannvelasco20@gmail.com"/>
    <s v="YES"/>
    <s v="ORIGINAL NBI CLEARANCE SUBMITTED"/>
    <d v="2025-06-20T00:00:00"/>
    <d v="2024-07-03T00:00:00"/>
    <m/>
    <m/>
    <s v="NEGATIVE"/>
    <m/>
    <m/>
    <s v="COMPLETE"/>
    <s v="FIT TO WORK"/>
    <s v="ENDORSED"/>
    <s v="PENDING RESULT"/>
    <d v="2024-08-30T00:00:00"/>
    <m/>
    <s v="CIBI"/>
    <s v="PERSONAL RECORD"/>
    <m/>
    <n v="252146259"/>
    <s v="ID"/>
    <m/>
    <n v="70262649014"/>
    <s v="MDF"/>
    <m/>
    <n v="121343430133"/>
    <s v="1904 FORM"/>
    <m/>
    <n v="65925350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288"/>
    <s v="VILLAVICENCIO"/>
    <s v="ALFRED"/>
    <s v="POSADAS"/>
    <d v="1999-04-08T00:00:00"/>
    <n v="9363247948"/>
    <s v="alfredvillavicencio4@gmail.com"/>
    <s v="YES"/>
    <s v="ORIGINAL NBI CLEARANCE SUBMITTED"/>
    <d v="2025-01-16T00:00:00"/>
    <d v="2024-02-07T00:00:00"/>
    <m/>
    <m/>
    <s v="NEGATIVE"/>
    <m/>
    <m/>
    <s v="COMPLETE"/>
    <s v="FIT TO WORK"/>
    <s v="ENDORSED"/>
    <s v="PENDING RESULT"/>
    <d v="2024-08-30T00:00:00"/>
    <m/>
    <s v="CIBI"/>
    <s v="E - FORM"/>
    <m/>
    <n v="3467926258"/>
    <s v="MDR"/>
    <m/>
    <n v="72503610583"/>
    <s v="MDF"/>
    <m/>
    <n v="121200236070"/>
    <s v="TIN ID"/>
    <m/>
    <n v="37677133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x v="31"/>
    <d v="2024-09-27T00:00:00"/>
    <n v="31"/>
    <s v=""/>
    <s v="MARIA PLATON"/>
    <n v="0"/>
    <s v="August"/>
    <s v="CLARK -VXP0091"/>
    <x v="0"/>
    <s v="ACCOUNT ASSOCIATE"/>
    <s v="CLARK"/>
    <x v="38"/>
    <s v="COMCAST XM"/>
    <d v="2024-08-30T00:00:00"/>
    <n v="4271289"/>
    <s v="ZABALA"/>
    <s v="JHON LAURENCE"/>
    <s v="DE VERA"/>
    <d v="2001-05-29T00:00:00"/>
    <n v="9911378192"/>
    <s v="jhonlaurencezabala29@gmai.com"/>
    <s v="NO HIT - RECEIPT"/>
    <s v="SEPT 10 RELEASE - UNRESPONSIVE 10.12; 10/15 not reporting to work since Sept 5"/>
    <m/>
    <m/>
    <m/>
    <m/>
    <s v="NEGATIVE"/>
    <m/>
    <m/>
    <s v="COMPLETE"/>
    <s v="FIT TO WORK"/>
    <s v="ENDORSED"/>
    <s v="PENDING RESULT"/>
    <d v="2024-08-30T00:00:00"/>
    <m/>
    <s v="CIBI"/>
    <m/>
    <m/>
    <m/>
    <m/>
    <m/>
    <m/>
    <m/>
    <m/>
    <m/>
    <s v="ORUS"/>
    <m/>
    <n v="635180073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0"/>
    <n v="0"/>
    <n v="0"/>
    <n v="1"/>
    <n v="1"/>
    <n v="1"/>
    <n v="0"/>
    <n v="1"/>
    <n v="1"/>
    <n v="0"/>
    <n v="0"/>
    <m/>
    <n v="3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372"/>
    <s v="CASIPIT"/>
    <s v="JUNIEL"/>
    <s v="CARREON"/>
    <d v="1999-11-14T00:00:00"/>
    <n v="9756797018"/>
    <s v="junielcasipit73@gmail.com"/>
    <s v="YES"/>
    <s v="ORIGINAL NBI CLEARANCE SUBMITTED"/>
    <d v="2025-08-30T00:00:00"/>
    <d v="2024-08-30T00:00:00"/>
    <m/>
    <m/>
    <s v="NEGATIVE"/>
    <m/>
    <m/>
    <s v="COMPLETE"/>
    <s v="FIT TO WORK"/>
    <s v="ENDORSED"/>
    <s v="PENDING RESULT"/>
    <d v="2024-08-31T00:00:00"/>
    <m/>
    <s v="CIBI"/>
    <s v="SS NUMBER SLIP"/>
    <m/>
    <n v="249059074"/>
    <s v="ID"/>
    <m/>
    <n v="52530720225"/>
    <s v="PAGIBIG ID"/>
    <m/>
    <n v="121320555770"/>
    <s v="DIGITAL TIN ID"/>
    <m/>
    <n v="65828679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Sep"/>
    <x v="25"/>
    <x v="31"/>
    <d v="2024-09-27T00:00:00"/>
    <n v="31"/>
    <s v=""/>
    <s v="MARIA PLATON"/>
    <n v="0"/>
    <s v="August"/>
    <s v="CLARK -VXP0091"/>
    <x v="1"/>
    <s v="ACCOUNT ASSOCIATE"/>
    <s v="CLARK"/>
    <x v="38"/>
    <s v="COMCAST XM"/>
    <d v="2024-08-30T00:00:00"/>
    <n v="4271373"/>
    <s v="MIRANDA"/>
    <s v="SAMANTHA"/>
    <s v="ALMARIO"/>
    <d v="1994-01-21T00:00:00"/>
    <n v="9208526769"/>
    <s v="samanthamiranda349@gmail.com"/>
    <s v="NO"/>
    <s v="SEPT 10 APPOINTMENT"/>
    <m/>
    <m/>
    <m/>
    <m/>
    <s v="NEGATIVE"/>
    <m/>
    <m/>
    <s v="COMPLETE"/>
    <s v="FIT TO WORK"/>
    <s v="ENDORSED"/>
    <s v="PENDING RESULT"/>
    <d v="2024-08-31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10T00:00:00"/>
    <m/>
    <m/>
    <s v="DONE AUDIT"/>
    <s v="ENDORSED TO HRIS"/>
    <m/>
    <m/>
    <m/>
    <n v="1"/>
    <n v="0"/>
    <n v="1"/>
    <n v="1"/>
    <n v="1"/>
    <n v="0"/>
    <n v="0"/>
    <n v="0"/>
    <n v="0"/>
    <n v="1"/>
    <n v="1"/>
    <n v="0"/>
    <n v="1"/>
    <n v="1"/>
    <n v="1"/>
    <n v="0"/>
    <m/>
    <n v="2"/>
  </r>
  <r>
    <s v="LUZON 1"/>
    <s v="OTHERS"/>
    <s v="COMPLETED"/>
    <s v="Sep"/>
    <x v="25"/>
    <x v="31"/>
    <d v="2024-09-27T00:00:00"/>
    <n v="31"/>
    <s v=""/>
    <s v="MARIA PLATON"/>
    <n v="1"/>
    <s v="August"/>
    <s v="CLARK -VXP0091"/>
    <x v="0"/>
    <s v="ACCOUNT ASSOCIATE"/>
    <s v="CLARK"/>
    <x v="38"/>
    <s v="COMCAST XM"/>
    <d v="2024-08-30T00:00:00"/>
    <n v="4271374"/>
    <s v="RIGOR"/>
    <s v="SHERRY"/>
    <s v="DE LEÑA"/>
    <d v="1996-07-31T00:00:00"/>
    <n v="9092079090"/>
    <s v="sherryrigor31@gmail.com"/>
    <s v="YES"/>
    <s v="ORIGINAL NBI CLEARANCE SUBMITTED"/>
    <d v="2025-07-10T00:00:00"/>
    <d v="2024-07-10T00:00:00"/>
    <m/>
    <m/>
    <s v="NEGATIVE"/>
    <m/>
    <m/>
    <s v="COMPLETE"/>
    <s v="FIT TO WORK"/>
    <s v="ENDORSED"/>
    <s v="PENDING RESULT"/>
    <d v="2024-08-31T00:00:00"/>
    <m/>
    <s v="CIBI"/>
    <s v="R1A"/>
    <m/>
    <n v="242346153"/>
    <s v="MDR"/>
    <m/>
    <n v="70259628111"/>
    <s v="MDF"/>
    <m/>
    <n v="121255720777"/>
    <s v="TIN VERIFICATION SLIP"/>
    <m/>
    <n v="760876213"/>
    <s v="N/A"/>
    <s v="N/A"/>
    <s v="N/A"/>
    <s v="N/A"/>
    <s v="N/A"/>
    <s v="N/A"/>
    <m/>
    <m/>
    <m/>
    <s v="YES"/>
    <s v="YES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1T00:00:00"/>
    <n v="4271389"/>
    <s v="ABERIN"/>
    <s v="JAN AERON"/>
    <s v="CASTRO"/>
    <d v="2000-09-06T00:00:00"/>
    <n v="9625568187"/>
    <s v="aberinjanaeron@gmail.com"/>
    <s v="NO"/>
    <s v="SEPT 10 APPOINTMENT - UNRESPONSIVE 10.12; ; 10/15 will claim NBI tom and will submit tom before shift 7PM"/>
    <m/>
    <m/>
    <m/>
    <m/>
    <s v="NEGATIVE"/>
    <m/>
    <m/>
    <s v="COMPLETE"/>
    <s v="FIT TO WORK"/>
    <s v="ENDORSED"/>
    <s v="PENDING RESULT"/>
    <d v="2024-08-31T00:00:00"/>
    <m/>
    <s v="CIBI"/>
    <s v="SS NUMBER SLIP"/>
    <m/>
    <n v="249831056"/>
    <s v="MDR"/>
    <m/>
    <n v="210259282750"/>
    <s v="MDF"/>
    <m/>
    <n v="121326634845"/>
    <s v="1904 FORM"/>
    <m/>
    <n v="658525707"/>
    <s v="N/A"/>
    <s v="N/A"/>
    <s v="N/A"/>
    <s v="N/A"/>
    <s v="N/A"/>
    <s v="N/A"/>
    <m/>
    <m/>
    <m/>
    <s v="N/A"/>
    <s v="N/A"/>
    <s v="YES"/>
    <s v="N/A"/>
    <s v="N/A"/>
    <m/>
    <m/>
    <m/>
    <s v="YES"/>
    <m/>
    <m/>
    <m/>
    <m/>
    <m/>
    <m/>
    <m/>
    <s v="YES"/>
    <m/>
    <s v="YES"/>
    <d v="2024-09-10T00:00:00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1T00:00:00"/>
    <n v="4271390"/>
    <s v="JARANTILLA"/>
    <s v="EDGAR"/>
    <s v="GIMILGA"/>
    <d v="2000-11-02T00:00:00"/>
    <n v="9667712232"/>
    <s v="jarantilla0321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8-31T00:00:00"/>
    <m/>
    <s v="CIBI"/>
    <s v="SS NUMBER SLIP"/>
    <m/>
    <s v="35-2694719-4"/>
    <s v="MDR"/>
    <m/>
    <n v="30270858925"/>
    <s v="MDF"/>
    <m/>
    <n v="121338716862"/>
    <s v="DIGITAL TIN ID"/>
    <m/>
    <n v="659515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10.02.24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August"/>
    <s v="CLARK -VXP0141"/>
    <x v="0"/>
    <s v="ACCOUNT ASSOCIATE"/>
    <s v="CLARK"/>
    <x v="37"/>
    <s v="COMCAST XM BILLING"/>
    <d v="2024-08-31T00:00:00"/>
    <n v="4271391"/>
    <s v="RAMIRO"/>
    <s v="DENVERLY APPLE"/>
    <s v="MANALO"/>
    <d v="2000-04-18T00:00:00"/>
    <n v="9183887137"/>
    <s v="ramirodenverlyapple@gmail.com"/>
    <s v="YES"/>
    <s v="ORIGINAL NBI CLEARANCE SUBMITTED"/>
    <d v="2025-09-10T00:00:00"/>
    <d v="2024-09-10T00:00:00"/>
    <m/>
    <m/>
    <s v="NEGATIVE"/>
    <m/>
    <m/>
    <s v="COMPLETE"/>
    <s v="FIT TO WORK"/>
    <s v="COMPLETE"/>
    <s v="FINAL REPORT"/>
    <d v="2024-08-31T00:00:00"/>
    <d v="2024-09-05T00:00:00"/>
    <s v="CIBI"/>
    <s v="PERSONAL RECORD"/>
    <m/>
    <n v="247811748"/>
    <s v="MDR"/>
    <m/>
    <n v="72019528252"/>
    <s v="MDF"/>
    <m/>
    <n v="121309280637"/>
    <s v="TIN ID"/>
    <m/>
    <n v="608639667"/>
    <s v="N/A"/>
    <s v="N/A"/>
    <s v="N/A"/>
    <s v="N/A"/>
    <s v="N/A"/>
    <s v="N/A"/>
    <m/>
    <m/>
    <m/>
    <s v="N/A"/>
    <s v="N/A"/>
    <s v="YES"/>
    <s v="NYES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0"/>
    <s v="August"/>
    <s v="CLARK -VXP0141"/>
    <x v="0"/>
    <s v="ACCOUNT ASSOCIATE"/>
    <s v="CLARK"/>
    <x v="37"/>
    <s v="COMCAST XM BILLING"/>
    <d v="2024-08-31T00:00:00"/>
    <n v="4271392"/>
    <s v="VALETE"/>
    <s v="KIMBERLY"/>
    <s v="CACAL"/>
    <d v="2006-06-10T00:00:00"/>
    <n v="9765073566"/>
    <s v="kimberlyvalete18@gmail.com"/>
    <s v="YES"/>
    <s v="ORIGINAL NBI CLEARANCE SUBMITTED"/>
    <d v="2025-08-16T00:00:00"/>
    <d v="2024-08-16T00:00:00"/>
    <m/>
    <m/>
    <s v="NEGATIVE"/>
    <m/>
    <m/>
    <s v="COMPLETE"/>
    <s v="FIT TO WORK"/>
    <s v="ENDORSED"/>
    <s v="PENDING RESULT"/>
    <d v="2024-08-31T00:00:00"/>
    <m/>
    <s v="CIBI"/>
    <s v="SS NUMBER SLIP"/>
    <m/>
    <s v="02-5270501-4"/>
    <s v="ID"/>
    <m/>
    <n v="72023775124"/>
    <s v="MDF"/>
    <m/>
    <n v="121346945459"/>
    <m/>
    <s v="FOR ORUS REGISTRATION"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57"/>
    <s v="BACSAL"/>
    <s v="ANGELO"/>
    <s v="-"/>
    <d v="2001-06-16T00:00:00"/>
    <n v="9943872914"/>
    <s v="bacsalangelo4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ONLINE STATIC"/>
    <m/>
    <n v="3494822765"/>
    <s v="ID"/>
    <m/>
    <n v="70260455565"/>
    <s v="ID"/>
    <m/>
    <n v="121271954381"/>
    <s v="ID"/>
    <m/>
    <n v="381277037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58"/>
    <s v="LUMNA"/>
    <s v="NORHASHIMA &quot;PRIYANKA&quot;"/>
    <s v="-"/>
    <d v="2002-02-08T00:00:00"/>
    <n v="9994027140"/>
    <s v="NORHASHIMAPRIYANKAL@GMAIL.COM"/>
    <s v="YES"/>
    <s v="ORIGINAL NBI CLEARANCE SUBMITTED"/>
    <d v="2025-09-25T00:00:00"/>
    <d v="2024-09-25T00:00:00"/>
    <m/>
    <m/>
    <s v="NEGATIVE"/>
    <m/>
    <m/>
    <s v="COMPLETE"/>
    <s v="FIT TO WORK"/>
    <m/>
    <m/>
    <m/>
    <m/>
    <s v="CIBI"/>
    <s v="ONLINE STATIC"/>
    <m/>
    <n v="25040380"/>
    <s v="MDR"/>
    <m/>
    <n v="70262193738"/>
    <s v="MDF"/>
    <m/>
    <n v="121313490575"/>
    <s v="TIN VERIFICATION SLIP"/>
    <m/>
    <n v="513482915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59"/>
    <s v="DIZON"/>
    <s v="BENIGNO"/>
    <s v="LEE"/>
    <d v="1985-11-27T00:00:00"/>
    <n v="9666420345"/>
    <s v="noydizon27@gmail.com"/>
    <s v="YES"/>
    <s v="ORIGINAL NBI CLEARANCE SUBMITTED"/>
    <d v="2025-09-10T00:00:00"/>
    <d v="2024-09-24T00:00:00"/>
    <m/>
    <m/>
    <s v="NEGATIVE"/>
    <m/>
    <m/>
    <s v="COMPLETE"/>
    <s v="FIT TO WORK"/>
    <m/>
    <m/>
    <m/>
    <m/>
    <s v="CIBI"/>
    <s v="E - FORM"/>
    <m/>
    <n v="220525527"/>
    <s v="ID"/>
    <m/>
    <n v="190265306989"/>
    <s v="MDF"/>
    <m/>
    <n v="121005766670"/>
    <s v="ORUS"/>
    <m/>
    <n v="253975031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60"/>
    <s v="PATAWARAN"/>
    <s v="APRIL"/>
    <s v="RIVERA"/>
    <d v="2003-04-08T00:00:00"/>
    <n v="9062070104"/>
    <s v="aprilpatawaran08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1803674"/>
    <s v="ID"/>
    <m/>
    <n v="72528968261"/>
    <s v="MDF"/>
    <m/>
    <n v="121341771958"/>
    <s v="ORUS"/>
    <m/>
    <n v="651671456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61"/>
    <s v="PALAD"/>
    <s v="REYMUNDA"/>
    <s v="TAMBONG"/>
    <d v="1984-11-06T00:00:00"/>
    <n v="9179795731"/>
    <s v="tambon27@gmail.com"/>
    <s v="YES"/>
    <s v="ORIGINAL NBI CLEARANCE SUBMITTED"/>
    <d v="2025-09-10T00:00:00"/>
    <d v="2024-09-10T00:00:00"/>
    <m/>
    <m/>
    <s v="NEGATIVE"/>
    <m/>
    <m/>
    <s v="COMPLETE"/>
    <s v="FIT TO WORK"/>
    <m/>
    <m/>
    <m/>
    <m/>
    <s v="CIBI"/>
    <s v="E - FORM"/>
    <m/>
    <n v="3485420545"/>
    <s v="ID"/>
    <m/>
    <n v="70262887896"/>
    <s v="MP2"/>
    <s v="FOR PRINTING"/>
    <n v="121339317108"/>
    <s v="ID"/>
    <m/>
    <n v="624647290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62"/>
    <s v="RIMANDO"/>
    <s v="ANGEL CATHLENE"/>
    <s v="GOLINA"/>
    <d v="2003-08-04T00:00:00"/>
    <n v="9159528023"/>
    <s v="angelrimando4@gmail.com"/>
    <s v="YES"/>
    <s v="ORIGINAL NBI CLEARANCE SUBMITTED"/>
    <d v="2025-05-16T00:00:00"/>
    <d v="2024-05-28T00:00:00"/>
    <m/>
    <m/>
    <s v="NEGATIVE"/>
    <m/>
    <m/>
    <s v="COMPLETE"/>
    <s v="FIT TO WORK"/>
    <m/>
    <m/>
    <m/>
    <m/>
    <s v="CIBI"/>
    <s v="SS NUMBER SLIP"/>
    <m/>
    <n v="251803357"/>
    <s v="ID"/>
    <m/>
    <n v="32513315111"/>
    <s v="MP2"/>
    <m/>
    <n v="121342284574"/>
    <s v="1904 FORM"/>
    <m/>
    <n v="651251477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63"/>
    <s v="DAVID"/>
    <s v="BEATRICE"/>
    <s v="FAJARDO"/>
    <d v="2004-04-27T00:00:00"/>
    <n v="9925375679"/>
    <s v="beatricedavid217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1750947"/>
    <s v="ID"/>
    <m/>
    <n v="72503564751"/>
    <s v="MDF"/>
    <m/>
    <n v="121341386795"/>
    <s v="ORUS"/>
    <m/>
    <n v="651204042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64"/>
    <s v="VALLARTA"/>
    <s v="GERALD"/>
    <s v="BARLIS"/>
    <d v="1985-12-27T00:00:00"/>
    <n v="9151553671"/>
    <s v="geraldvallarta1985@gmail.com"/>
    <s v="YES"/>
    <s v="ORIGINAL NBI CLEARANCE SUBMITTED"/>
    <d v="2025-09-09T00:00:00"/>
    <d v="2024-09-09T00:00:00"/>
    <m/>
    <m/>
    <s v="NEGATIVE"/>
    <m/>
    <m/>
    <s v="COMPLETE"/>
    <s v="FIT TO WORK"/>
    <m/>
    <m/>
    <m/>
    <m/>
    <s v="CIBI"/>
    <s v="E - FORM"/>
    <m/>
    <n v="221290291"/>
    <s v="ID"/>
    <m/>
    <n v="70503055498"/>
    <s v="MDF"/>
    <m/>
    <n v="102001817545"/>
    <s v="ORUS"/>
    <m/>
    <n v="233675627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65"/>
    <s v="DELOS SANTOS"/>
    <s v="RUBEN"/>
    <s v="CRISOSTOMO"/>
    <d v="1981-07-27T00:00:00"/>
    <n v="9194683494"/>
    <s v="benz27delossantos@gmail.com"/>
    <s v="YES"/>
    <s v="ORIGINAL NBI CLEARANCE SUBMITTED"/>
    <d v="2025-09-02T00:00:00"/>
    <d v="2024-09-16T00:00:00"/>
    <m/>
    <m/>
    <s v="NEGATIVE"/>
    <m/>
    <m/>
    <s v="COMPLETE"/>
    <s v="FIT TO WORK"/>
    <m/>
    <m/>
    <m/>
    <m/>
    <s v="CIBI"/>
    <s v="SSS ID"/>
    <m/>
    <n v="217590361"/>
    <s v="ID"/>
    <m/>
    <n v="70503077386"/>
    <s v="MDF"/>
    <m/>
    <n v="12105391136"/>
    <s v="ORUS"/>
    <m/>
    <n v="233043283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5"/>
    <x v="31"/>
    <d v="2024-09-27T00:00:00"/>
    <n v="31"/>
    <s v=""/>
    <s v="MARIA PLATON"/>
    <n v="1"/>
    <s v="September"/>
    <s v="CLARK - VXP0118"/>
    <x v="0"/>
    <s v="ACCOUNT ASSOCIATE"/>
    <s v="CLARK"/>
    <x v="39"/>
    <s v="FIS"/>
    <d v="2024-09-01T00:00:00"/>
    <n v="4271366"/>
    <s v="BARQUIN"/>
    <s v="JUSTINE"/>
    <s v="DENIÑA"/>
    <d v="2005-06-21T00:00:00"/>
    <n v="9984027128"/>
    <s v="justinebarquin54@gmail.com"/>
    <s v="YES"/>
    <s v="ORIGINAL NBI CLEARANCE SUBMITTED"/>
    <d v="2025-09-12T00:00:00"/>
    <d v="2024-09-12T00:00:00"/>
    <m/>
    <m/>
    <s v="NEGATIVE"/>
    <m/>
    <m/>
    <s v="COMPLETE"/>
    <s v="FIT TO WORK"/>
    <m/>
    <m/>
    <m/>
    <m/>
    <s v="CIBI"/>
    <s v="PERSONAL RECORD"/>
    <m/>
    <n v="250525490"/>
    <s v="ID"/>
    <m/>
    <n v="72532197210"/>
    <s v="MDF"/>
    <m/>
    <n v="121333144875"/>
    <s v="TIN VERIFICATION SLIP"/>
    <m/>
    <n v="64185458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0T00:00:00"/>
    <m/>
    <m/>
    <s v="DONE AUDIT"/>
    <s v="ENDORSED TO HRIS"/>
    <m/>
    <s v="TRANSMITTED 10.05 - ME.BELLE"/>
    <m/>
    <n v="1"/>
    <n v="1"/>
    <n v="1"/>
    <n v="1"/>
    <n v="0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38"/>
    <s v="BULACSO"/>
    <s v="ARIZA MARIE"/>
    <s v="PAMINDANAN"/>
    <d v="2002-04-06T00:00:00"/>
    <n v="9971544592"/>
    <s v="pamindananariza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09-06T00:00:00"/>
    <m/>
    <s v="CIBI"/>
    <s v="E - FORM"/>
    <m/>
    <n v="245177743"/>
    <s v="MDR"/>
    <m/>
    <n v="70259645296"/>
    <s v="MDF"/>
    <m/>
    <n v="121244369873"/>
    <s v="TIN VERIFICATION SLIP"/>
    <m/>
    <n v="50794927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39"/>
    <s v="CALILUNG"/>
    <s v="ZOELYNN"/>
    <s v="OSORIO"/>
    <d v="1994-09-08T00:00:00"/>
    <n v="9166007578"/>
    <s v="zoeyrly0914@gmail.com"/>
    <s v="YES"/>
    <s v="ORIGINAL NBI CLEARANCE SUBMITTED"/>
    <d v="2025-09-03T00:00:00"/>
    <d v="2024-09-03T00:00:00"/>
    <m/>
    <m/>
    <s v="NEGATIVE"/>
    <m/>
    <m/>
    <s v="COMPLETE"/>
    <s v="FIT TO WORK"/>
    <s v="ENDORSED"/>
    <s v="PENDING RESULT"/>
    <d v="2024-09-06T00:00:00"/>
    <m/>
    <s v="CIBI"/>
    <s v="SS NUMBER SLIP"/>
    <m/>
    <n v="940829079"/>
    <s v="ID"/>
    <m/>
    <n v="160257208424"/>
    <s v="PAGIBIG LOYALTY ID"/>
    <m/>
    <n v="121170778353"/>
    <s v="TIN ID"/>
    <m/>
    <n v="5162211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0"/>
    <s v="September"/>
    <s v="CLARK -VXP0091"/>
    <x v="0"/>
    <s v="ACCOUNT ASSOCIATE"/>
    <s v="CLARK"/>
    <x v="40"/>
    <s v="COMCAST XM"/>
    <d v="2024-09-06T00:00:00"/>
    <n v="4271540"/>
    <s v="CATACUTAN"/>
    <s v="RALPH LAUREN"/>
    <s v="VIBAS"/>
    <d v="2003-12-09T00:00:00"/>
    <n v="9531832917"/>
    <s v="kanghyewon348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SS NUMBER SLIP"/>
    <m/>
    <n v="248520708"/>
    <m/>
    <m/>
    <m/>
    <m/>
    <m/>
    <m/>
    <s v="TIN ID"/>
    <m/>
    <n v="62165712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1"/>
    <s v="CONEJOS"/>
    <s v="NORIEL"/>
    <s v="SOLIS"/>
    <d v="1999-04-08T00:00:00"/>
    <n v="9652392615"/>
    <s v="norielsolis1999@gmail.com"/>
    <s v="YES"/>
    <s v="ORIGINAL NBI CLEARANCE SUBMITTED"/>
    <d v="2025-09-09T00:00:00"/>
    <d v="2025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245558621"/>
    <s v="ID"/>
    <m/>
    <n v="210256465080"/>
    <s v="MDF"/>
    <m/>
    <n v="121249397937"/>
    <s v="2316 FORM"/>
    <m/>
    <n v="748157507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2"/>
    <s v="CUNANAN"/>
    <s v="ELSIE"/>
    <s v="MARMITO"/>
    <d v="2001-12-05T00:00:00"/>
    <n v="9923029673"/>
    <s v="elsiecunanan2001@gmail.com"/>
    <s v="YES"/>
    <s v="ORIGINAL NBI CLEARANCE SUBMITTED"/>
    <d v="2025-09-09T00:00:00"/>
    <d v="2025-10-01T00:00:00"/>
    <m/>
    <m/>
    <s v="NEGATIVE"/>
    <m/>
    <m/>
    <s v="COMPLETE"/>
    <s v="FIT TO WORK"/>
    <s v="ENDORSED"/>
    <s v="PENDING RESULT"/>
    <d v="2024-09-06T00:00:00"/>
    <m/>
    <s v="CIBI"/>
    <s v="PERSONAL RECORD"/>
    <m/>
    <n v="252991734"/>
    <s v="MDR"/>
    <m/>
    <n v="70263025456"/>
    <s v="MDF"/>
    <m/>
    <n v="121349293087"/>
    <s v="DIGITAL TIN ID"/>
    <m/>
    <n v="658150659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3"/>
    <s v="CUSTODIO"/>
    <s v="HAZEL ANN"/>
    <s v="JOAQUIN"/>
    <d v="2002-05-29T00:00:00"/>
    <n v="9383630535"/>
    <s v="hazelanncustodio29@gmail.com"/>
    <s v="YES"/>
    <s v="ORIGINAL NBI CLEARANCE SUBMITTED"/>
    <d v="2025-07-15T00:00:00"/>
    <d v="2024-07-29T00:00:00"/>
    <m/>
    <m/>
    <s v="NEGATIVE"/>
    <m/>
    <m/>
    <s v="COMPLETE"/>
    <s v="FIT TO WORK"/>
    <s v="ENDORSED"/>
    <s v="PENDING RESULT"/>
    <d v="2024-09-06T00:00:00"/>
    <m/>
    <s v="CIBI"/>
    <s v="PERSONAL RECORD"/>
    <m/>
    <n v="3515581930"/>
    <s v="ID"/>
    <m/>
    <n v="212506056141"/>
    <s v="PAGIBIG LOYALTY ID"/>
    <m/>
    <n v="121294234418"/>
    <s v="TIN ID"/>
    <m/>
    <n v="51432948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4"/>
    <s v="DADUYA"/>
    <s v="CYRELL JOYCE"/>
    <s v="PINEDA"/>
    <d v="2001-08-14T00:00:00"/>
    <n v="9123217753"/>
    <s v="daduyacyrell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252512281"/>
    <s v="MDR"/>
    <m/>
    <n v="52518863320"/>
    <s v="MDF"/>
    <m/>
    <n v="121344229130"/>
    <s v="1904 FORM"/>
    <m/>
    <n v="6392095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5"/>
    <s v="DAVID"/>
    <s v="CARL JOEL"/>
    <s v="BAUTISTA"/>
    <d v="1999-09-13T00:00:00"/>
    <n v="9970875607"/>
    <s v="carl.joel13@gmail.com"/>
    <s v="YES"/>
    <s v="ORIGINAL NBI CLEARANCE SUBMITTED"/>
    <d v="2025-09-09T00:00:00"/>
    <d v="2024-09-23T00:00:00"/>
    <m/>
    <m/>
    <s v="NEGATIVE"/>
    <m/>
    <m/>
    <s v="COMPLETE"/>
    <s v="FIT TO WORK"/>
    <s v="ENDORSED"/>
    <s v="PENDING RESULT"/>
    <d v="2024-09-06T00:00:00"/>
    <m/>
    <s v="CIBI"/>
    <s v="PERSONAL RECORD"/>
    <m/>
    <n v="252963908"/>
    <s v="ID"/>
    <m/>
    <n v="70263041559"/>
    <s v="MDF"/>
    <m/>
    <s v="1213-4901-0412"/>
    <s v="TIN ID"/>
    <m/>
    <n v="6585252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6"/>
    <s v="DIZON"/>
    <s v="IRA-LYN"/>
    <s v="CHAVENIA"/>
    <d v="2000-11-10T00:00:00"/>
    <n v="9388482856"/>
    <s v="dizoniralyn1@gmail.com"/>
    <s v="YES"/>
    <s v="ORIGINAL NBI CLEARANCE SUBMITTED"/>
    <d v="2025-10-17T00:00:00"/>
    <d v="2024-10-17T00:00:00"/>
    <m/>
    <m/>
    <s v="NEGATIVE"/>
    <m/>
    <m/>
    <s v="COMPLETE"/>
    <s v="FIT TO WORK"/>
    <s v="ENDORSED"/>
    <s v="PENDING RESULT"/>
    <d v="2024-09-06T00:00:00"/>
    <m/>
    <s v="CIBI"/>
    <s v="E - FORM"/>
    <m/>
    <n v="242768773"/>
    <s v="ID"/>
    <m/>
    <n v="70511130881"/>
    <s v="MID VALIDATION"/>
    <m/>
    <n v="121210547818"/>
    <s v="1905 FORM"/>
    <m/>
    <n v="341096546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7"/>
    <s v="ESPELETA"/>
    <s v="CRISTEL LYN"/>
    <s v="SUPNET"/>
    <d v="1998-07-01T00:00:00"/>
    <n v="9462711199"/>
    <s v="cristelespeleta@gmail.com"/>
    <s v="YES"/>
    <s v="ORIGINAL NBI CLEARANCE SUBMITTED"/>
    <d v="2025-08-28T00:00:00"/>
    <d v="2024-09-09T00:00:00"/>
    <m/>
    <m/>
    <s v="NEGATIVE"/>
    <m/>
    <m/>
    <s v="COMPLETE"/>
    <s v="FIT TO WORK"/>
    <s v="ENDORSED"/>
    <s v="PENDING RESULT"/>
    <d v="2024-09-06T00:00:00"/>
    <m/>
    <s v="CIBI"/>
    <s v="ONLINE STATIC"/>
    <m/>
    <n v="3476517344"/>
    <s v="ID"/>
    <m/>
    <n v="70259247142"/>
    <s v="PAGIBIG LOYALTY ID"/>
    <m/>
    <n v="121227523263"/>
    <s v="DIGITAL TIN ID"/>
    <m/>
    <n v="349751087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E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48"/>
    <s v="ESPIRITU"/>
    <s v="JOHN PAUL"/>
    <s v="CASEM"/>
    <d v="2001-03-01T00:00:00"/>
    <n v="9559671692"/>
    <s v="johnpaul55422@yahoo.com"/>
    <s v="YES"/>
    <s v="ORIGINAL NBI CLEARANCE SUBMITTED"/>
    <d v="2025-07-10T00:00:00"/>
    <d v="2024-07-24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47480"/>
    <s v="MDR"/>
    <m/>
    <n v="50259803990"/>
    <s v="MDF"/>
    <m/>
    <n v="121343142142"/>
    <s v="ORUS"/>
    <m/>
    <n v="6585747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6"/>
    <x v="32"/>
    <d v="2024-10-04T00:00:00"/>
    <n v="24"/>
    <s v=""/>
    <s v="MARIA PLATON"/>
    <n v="0"/>
    <s v="September"/>
    <s v="CLARK -VXP0091"/>
    <x v="0"/>
    <s v="ACCOUNT ASSOCIATE"/>
    <s v="CLARK"/>
    <x v="40"/>
    <s v="COMCAST XM"/>
    <d v="2024-09-06T00:00:00"/>
    <n v="4271549"/>
    <s v="FAJARDO"/>
    <s v="JED LEYVEN"/>
    <s v="BIGORNIA"/>
    <d v="2004-04-01T00:00:00"/>
    <n v="9765707601"/>
    <s v="jedf77065@gmail.com"/>
    <s v="NO "/>
    <s v="FOR APPOINTMENT - UNRESPONSIVE 10.12; 10/15 CBR"/>
    <m/>
    <m/>
    <m/>
    <m/>
    <s v="NEGATIVE"/>
    <m/>
    <m/>
    <s v="COMPLETE"/>
    <s v="FIT TO WORK"/>
    <s v="ENDORSED"/>
    <s v="PENDING RESULT"/>
    <d v="2024-09-06T00:00:00"/>
    <m/>
    <s v="CIBI"/>
    <s v="R1A"/>
    <m/>
    <n v="253124063"/>
    <m/>
    <m/>
    <m/>
    <m/>
    <m/>
    <m/>
    <m/>
    <m/>
    <m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n v="3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50"/>
    <s v="LAPIRA"/>
    <s v="CHRYS NIGEL"/>
    <s v="FAJARDO"/>
    <d v="2001-11-25T00:00:00"/>
    <n v="9914280167"/>
    <s v="cn.lapira1125@gmail.com"/>
    <s v="YES"/>
    <s v="ORIGINAL NBI CLEARANCE SUBMITTED"/>
    <d v="2025-09-09T00:00:00"/>
    <d v="2024-09-09T00:00:00"/>
    <m/>
    <m/>
    <s v="NEGATIVE"/>
    <m/>
    <m/>
    <s v="COMPLETE"/>
    <s v="FIT TO WORK"/>
    <s v="ENDORSED"/>
    <s v="PENDING RESULT"/>
    <d v="2024-09-06T00:00:00"/>
    <m/>
    <s v="CIBI"/>
    <s v="SS VERIFICATION SLIP"/>
    <m/>
    <n v="246628602"/>
    <s v="MDR"/>
    <m/>
    <n v="72515534866"/>
    <s v="MDF"/>
    <m/>
    <n v="121349550328"/>
    <s v="1904 FORM"/>
    <m/>
    <n v="65689445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x v="32"/>
    <d v="2024-10-04T00:00:00"/>
    <n v="24"/>
    <s v=""/>
    <s v="MARIA PLATON"/>
    <n v="0"/>
    <s v="September"/>
    <s v="CLARK -VXP0091"/>
    <x v="0"/>
    <s v="ACCOUNT ASSOCIATE"/>
    <s v="CLARK"/>
    <x v="40"/>
    <s v="COMCAST XM"/>
    <d v="2024-09-06T00:00:00"/>
    <n v="4271551"/>
    <s v="MANAHAN"/>
    <s v="REGINE"/>
    <s v="VILLAMAYOR"/>
    <d v="1992-11-04T00:00:00"/>
    <n v="9485937255"/>
    <s v="manahanreginev@gmail.com"/>
    <s v="YES"/>
    <s v="ORIGINAL NBI CLEARANCE SUBMITTED"/>
    <d v="2025-05-06T00:00:00"/>
    <d v="2024-05-06T00:00:00"/>
    <m/>
    <m/>
    <s v="NEGATIVE"/>
    <m/>
    <m/>
    <s v="COMPLETE"/>
    <s v="FIT TO WORK"/>
    <s v="ENDORSED"/>
    <s v="PENDING RESULT"/>
    <d v="2024-09-06T00:00:00"/>
    <m/>
    <s v="CIBI"/>
    <s v="R1A"/>
    <m/>
    <n v="3430108375"/>
    <m/>
    <m/>
    <m/>
    <m/>
    <m/>
    <m/>
    <s v="ORUS"/>
    <s v="FOR PRINTING"/>
    <n v="323254986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1"/>
    <n v="1"/>
    <n v="1"/>
    <n v="0"/>
    <n v="1"/>
    <n v="1"/>
    <n v="0"/>
    <n v="0"/>
    <m/>
    <n v="5"/>
  </r>
  <r>
    <s v="LUZON 1"/>
    <s v="OTHERS"/>
    <s v="COMPLETED"/>
    <s v="Sep"/>
    <x v="26"/>
    <x v="32"/>
    <d v="2024-10-04T00:00:00"/>
    <n v="24"/>
    <s v=""/>
    <s v="MARIA PLATON"/>
    <n v="0"/>
    <s v="September"/>
    <s v="CLARK -VXP0091"/>
    <x v="0"/>
    <s v="ACCOUNT ASSOCIATE"/>
    <s v="CLARK"/>
    <x v="40"/>
    <s v="COMCAST XM"/>
    <d v="2024-09-06T00:00:00"/>
    <n v="4271552"/>
    <s v="NIEVES"/>
    <s v="CARL JOSHUA"/>
    <s v="MAGAT"/>
    <d v="2004-12-17T00:00:00"/>
    <n v="9912716043"/>
    <s v="carljoshuanieves857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59669"/>
    <m/>
    <m/>
    <m/>
    <m/>
    <m/>
    <m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0"/>
    <n v="0"/>
    <n v="0"/>
    <n v="1"/>
    <n v="1"/>
    <n v="0"/>
    <n v="1"/>
    <n v="1"/>
    <n v="0"/>
    <n v="0"/>
    <m/>
    <n v="4"/>
  </r>
  <r>
    <s v="LUZON 1"/>
    <s v="OTHERS"/>
    <s v="COMPLETED"/>
    <s v="Sep"/>
    <x v="26"/>
    <x v="32"/>
    <d v="2024-10-04T00:00:00"/>
    <n v="24"/>
    <s v=""/>
    <s v="MARIA PLATON"/>
    <n v="0"/>
    <s v="September"/>
    <s v="CLARK -VXP0091"/>
    <x v="0"/>
    <s v="ACCOUNT ASSOCIATE"/>
    <s v="CLARK"/>
    <x v="40"/>
    <s v="COMCAST XM"/>
    <d v="2024-09-06T00:00:00"/>
    <n v="4271553"/>
    <s v="ORQUERO"/>
    <s v="JUSTINE MARK"/>
    <s v="SILVA"/>
    <d v="2002-06-14T00:00:00"/>
    <n v="9078894196"/>
    <s v="jheyemaganda14@gmail.com"/>
    <s v="YES"/>
    <s v="ORIGINAL NBI CLEARANCE SUBMITTED"/>
    <d v="2025-09-04T00:00:00"/>
    <d v="2024-09-04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24102"/>
    <s v="ID"/>
    <m/>
    <n v="72020929775"/>
    <s v="MDF"/>
    <m/>
    <s v="1213-5044-519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54"/>
    <s v="PEREZ"/>
    <s v="RECHELLE"/>
    <s v="ALBURO"/>
    <d v="2002-08-15T00:00:00"/>
    <n v="9394320345"/>
    <s v="rechelleperez37@gmail.com"/>
    <s v="YES"/>
    <s v="ORIGINAL NBI CLEARANCE SUBMITTED"/>
    <d v="2025-09-16T00:00:00"/>
    <d v="2024-10-07T00:00:00"/>
    <m/>
    <m/>
    <s v="NEGATIVE"/>
    <m/>
    <m/>
    <s v="COMPLETE"/>
    <s v="FIT TO WORK"/>
    <s v="ENDORSED"/>
    <s v="PENDING RESULT"/>
    <d v="2024-09-06T00:00:00"/>
    <m/>
    <s v="CIBI"/>
    <s v="PERSONAL RECORD"/>
    <m/>
    <n v="253145767"/>
    <s v="ID"/>
    <m/>
    <n v="72536000373"/>
    <s v="MDF"/>
    <m/>
    <s v="1213-5060-1893"/>
    <s v="TIN ID"/>
    <m/>
    <n v="6585234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Sep"/>
    <x v="26"/>
    <x v="32"/>
    <d v="2024-10-04T00:00:00"/>
    <n v="24"/>
    <s v=""/>
    <s v="MARIA PLATON"/>
    <n v="0"/>
    <s v="September"/>
    <s v="CLARK -VXP0091"/>
    <x v="0"/>
    <s v="ACCOUNT ASSOCIATE"/>
    <s v="CLARK"/>
    <x v="40"/>
    <s v="COMCAST XM"/>
    <d v="2024-09-06T00:00:00"/>
    <n v="4271555"/>
    <s v="RILLORAZA"/>
    <s v="JOHN RYAN"/>
    <s v="SICAT"/>
    <d v="1997-06-26T00:00:00"/>
    <n v="9951906105"/>
    <s v="johnryanrilloraza@gmail.com"/>
    <s v="NO"/>
    <s v="FOR APPOINTMENT - UNRESPONSIVE 10.12; 10/15 CALL DISCONNECTED"/>
    <m/>
    <m/>
    <m/>
    <m/>
    <s v="NEGATIVE"/>
    <m/>
    <m/>
    <s v="COMPLETE"/>
    <s v="FIT TO WORK"/>
    <s v="ENDORSED"/>
    <s v="PENDING RESULT"/>
    <d v="2024-09-06T00:00:00"/>
    <m/>
    <s v="CIBI"/>
    <s v="R1A"/>
    <m/>
    <n v="126110243"/>
    <m/>
    <m/>
    <m/>
    <m/>
    <m/>
    <m/>
    <m/>
    <m/>
    <m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n v="3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56"/>
    <s v="SAMBAJON"/>
    <s v="MIKHAELA"/>
    <s v="VASQUEZ"/>
    <d v="1998-05-07T00:00:00"/>
    <n v="9817268126"/>
    <s v="sambajonmikhaela@gmail.com"/>
    <s v="YES"/>
    <s v="ORIGINAL NBI CLEARANCE SUBMITTED"/>
    <d v="2025-04-19T00:00:00"/>
    <d v="2024-04-19T00:00:00"/>
    <m/>
    <m/>
    <s v="NEGATIVE"/>
    <m/>
    <m/>
    <s v="COMPLETE"/>
    <s v="FIT TO WORK"/>
    <s v="ENDORSED"/>
    <s v="PENDING RESULT"/>
    <d v="2024-09-06T00:00:00"/>
    <m/>
    <s v="CIBI"/>
    <s v="E - FORM"/>
    <m/>
    <n v="3498071758"/>
    <s v="ID"/>
    <m/>
    <n v="210257342446"/>
    <s v="PAGIBIG LOYALTY ID"/>
    <m/>
    <n v="121293176272"/>
    <s v="ORUS"/>
    <m/>
    <n v="38138596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57"/>
    <s v="SANTOS"/>
    <s v="RAFAEL"/>
    <s v="SALONGA"/>
    <d v="2002-01-26T00:00:00"/>
    <n v="9762964045"/>
    <s v="rafaelacesantos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PERSONAL RECORD"/>
    <m/>
    <n v="252768640"/>
    <s v="ID"/>
    <m/>
    <n v="72529176202"/>
    <s v="MDF"/>
    <m/>
    <n v="121347332028"/>
    <s v="DIGITAL TIN ID"/>
    <m/>
    <n v="65518887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58"/>
    <s v="SARMIENTO"/>
    <s v="GABRIEL"/>
    <s v="TANDOC"/>
    <d v="2001-11-17T00:00:00"/>
    <n v="9388135324"/>
    <s v="gabtsarmiento17@gmail.com"/>
    <s v="YES"/>
    <s v="ORIGINAL NBI CLEARANCE SUBMITTED"/>
    <m/>
    <m/>
    <m/>
    <m/>
    <s v="NEGATIVE"/>
    <m/>
    <m/>
    <s v="COMPLETE"/>
    <s v="FIT TO WORK"/>
    <s v="ENDORSED"/>
    <s v="PENDING RESULT"/>
    <d v="2024-09-06T00:00:00"/>
    <m/>
    <s v="CIBI"/>
    <s v="E - FORM"/>
    <m/>
    <n v="250088940"/>
    <s v="MDR"/>
    <m/>
    <n v="52525776158"/>
    <s v="MDF"/>
    <m/>
    <n v="121331974902"/>
    <s v="1904 FORM"/>
    <m/>
    <n v="63846599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59"/>
    <s v="SUPOT"/>
    <s v="MARIELLA"/>
    <s v="GARCIA"/>
    <d v="1997-09-03T00:00:00"/>
    <n v="9071423079"/>
    <s v="garciamariel415@gmail.com"/>
    <s v="YES"/>
    <s v="ORIGINAL NBI CLEARANCE SUBMITTED"/>
    <d v="2025-03-20T00:00:00"/>
    <d v="2024-03-20T00:00:00"/>
    <m/>
    <m/>
    <s v="NEGATIVE"/>
    <m/>
    <m/>
    <s v="COMPLETE"/>
    <s v="FIT TO WORK"/>
    <s v="ENDORSED"/>
    <s v="PENDING RESULT"/>
    <d v="2024-09-06T00:00:00"/>
    <m/>
    <s v="CIBI"/>
    <s v="SS NUMBER SLIP"/>
    <m/>
    <n v="244323080"/>
    <s v="MDR"/>
    <m/>
    <n v="50257177758"/>
    <s v="MDF"/>
    <m/>
    <n v="121257916971"/>
    <s v="ORUS"/>
    <m/>
    <n v="75561577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6T00:00:00"/>
    <n v="4271560"/>
    <s v="VERANO "/>
    <s v="ALLAN JR."/>
    <s v="HUBAY"/>
    <d v="2001-07-23T00:00:00"/>
    <n v="9632506356"/>
    <s v="ALLANVERANO5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06T00:00:00"/>
    <m/>
    <s v="CIBI"/>
    <s v="SS NUMBER SLIP"/>
    <m/>
    <n v="253145686"/>
    <s v="MDR"/>
    <s v="NEED TO UPDATE SECOND NAME"/>
    <n v="250001560812"/>
    <s v="MDF"/>
    <m/>
    <n v="121350406083"/>
    <s v="DIGITAL TIN ID"/>
    <m/>
    <n v="64839878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7T00:00:00"/>
    <n v="4271635"/>
    <s v="ABAN"/>
    <s v="CHRYZTYN SUMMER"/>
    <s v="CAMPOS"/>
    <d v="2000-04-25T00:00:00"/>
    <n v="9270780899"/>
    <s v="chryztynaban@gmail.com"/>
    <s v="YES"/>
    <s v="ORIGINAL NBI CLEARANCE SUBMITTED"/>
    <d v="2025-09-05T00:00:00"/>
    <d v="2024-09-05T00:00:00"/>
    <m/>
    <m/>
    <s v="NEGATIVE"/>
    <m/>
    <m/>
    <s v="COMPLETE"/>
    <s v="FIT TO WORK"/>
    <s v="ENDORSED"/>
    <s v="PENDING RESULT"/>
    <d v="2024-09-07T00:00:00"/>
    <m/>
    <s v="CIBI"/>
    <s v="E - FORM"/>
    <m/>
    <n v="253140186"/>
    <s v="ID"/>
    <m/>
    <n v="70263072799"/>
    <s v="MDF"/>
    <m/>
    <n v="121350247701"/>
    <s v="TIN ID"/>
    <m/>
    <n v="36117120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13T00:00:00"/>
    <m/>
    <m/>
    <s v="DONE AUDIT"/>
    <s v="ENDORSED TO HRIS"/>
    <m/>
    <s v="TRANSMITTED 10.05 - MS.BELLE"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Sep"/>
    <x v="26"/>
    <x v="32"/>
    <d v="2024-10-04T00:00:00"/>
    <n v="24"/>
    <s v=""/>
    <s v="MARIA PLATON"/>
    <n v="1"/>
    <s v="September"/>
    <s v="CLARK -VXP0091"/>
    <x v="0"/>
    <s v="ACCOUNT ASSOCIATE"/>
    <s v="CLARK"/>
    <x v="40"/>
    <s v="COMCAST XM"/>
    <d v="2024-09-07T00:00:00"/>
    <n v="4271636"/>
    <s v="GOMEZ"/>
    <s v="JARED CHRISTIAN"/>
    <s v="NANTIZA"/>
    <d v="1999-10-06T00:00:00"/>
    <n v="9777996455"/>
    <s v="gjaredchristian@gmail.com"/>
    <s v="YES"/>
    <s v="ORIGINAL NBI CLEARANCE SUBMITTED"/>
    <d v="2025-09-06T00:00:00"/>
    <d v="2024-09-10T00:00:00"/>
    <m/>
    <m/>
    <s v="NEGATIVE"/>
    <m/>
    <m/>
    <s v="COMPLETE"/>
    <s v="FIT TO WORK"/>
    <s v="ENDORSED"/>
    <s v="PENDING RESULT"/>
    <d v="2024-09-07T00:00:00"/>
    <m/>
    <s v="CIBI"/>
    <s v="SS NUMBER SLIP"/>
    <m/>
    <n v="3459367168"/>
    <s v="ID"/>
    <m/>
    <s v="07-250758601-6"/>
    <s v="MID VALIDATION"/>
    <m/>
    <n v="121167052981"/>
    <s v="TIN ID"/>
    <m/>
    <s v="362-999-18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s v="YES"/>
    <m/>
    <s v="YES"/>
    <d v="2024-09-13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12"/>
    <s v="MORALES"/>
    <s v="JUDD STEVEN"/>
    <s v="POLICARPIO"/>
    <d v="1998-10-21T00:00:00"/>
    <n v="9550085342"/>
    <s v="MORALESJUDDSTEVEN@GMAIL.COM"/>
    <s v="YES"/>
    <s v="ORIGINAL NBI CLEARANCE SUBMITTED"/>
    <d v="2025-08-28T00:00:00"/>
    <d v="2024-09-11T00:00:00"/>
    <m/>
    <m/>
    <s v="NEGATIVE"/>
    <m/>
    <m/>
    <s v="COMPLETE"/>
    <s v="FIT TO WORK"/>
    <s v="ENDORSED"/>
    <s v="PENDING RESULT"/>
    <d v="2024-09-13T00:00:00"/>
    <m/>
    <s v="CIBI"/>
    <s v="PERSONAL RECORD"/>
    <m/>
    <n v="252198537"/>
    <s v="ID"/>
    <m/>
    <n v="70263084754"/>
    <s v="MDF"/>
    <m/>
    <n v="121349770194"/>
    <s v="TIN ID"/>
    <m/>
    <n v="65855149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13"/>
    <s v="AQUINO"/>
    <s v="RIZALYN JOY"/>
    <s v="REGALADO"/>
    <d v="2002-04-16T00:00:00"/>
    <n v="9635656654"/>
    <s v="RIZALYNJOYAQUINO25@GMAIL.COM"/>
    <s v="YES"/>
    <s v="ORIGINAL NBI CLEARANCE SUBMITTED"/>
    <d v="2025-06-27T00:00:00"/>
    <d v="2024-07-04T00:00:00"/>
    <m/>
    <m/>
    <s v="NEGATIVE"/>
    <m/>
    <m/>
    <s v="COMPLETE"/>
    <s v="FIT TO WORK"/>
    <s v="ENDORSED"/>
    <s v="PENDING RESULT"/>
    <d v="2024-09-13T00:00:00"/>
    <m/>
    <s v="CIBI"/>
    <s v="SS NUMBER SLIP"/>
    <m/>
    <n v="252135736"/>
    <s v="ID"/>
    <m/>
    <n v="22517640689"/>
    <s v="MDF"/>
    <m/>
    <n v="121343496565"/>
    <s v="TIN ID"/>
    <m/>
    <n v="65196554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14"/>
    <s v="CARREON"/>
    <s v="JUANCHITO "/>
    <s v="MENESES"/>
    <d v="1976-08-29T00:00:00"/>
    <n v="9215311140"/>
    <s v="CARREONJM370842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09-13T00:00:00"/>
    <m/>
    <s v="CIBI"/>
    <s v="E - FORM"/>
    <m/>
    <n v="3326089362"/>
    <s v="ID"/>
    <m/>
    <n v="10521364365"/>
    <s v="PAGIBIG LOYALTY CARD"/>
    <m/>
    <n v="121169095987"/>
    <s v="TIN ID"/>
    <m/>
    <n v="313760340"/>
    <s v="N/A"/>
    <s v="N/A"/>
    <s v="N/A"/>
    <s v="N/A"/>
    <s v="N/A"/>
    <s v="N/A"/>
    <m/>
    <m/>
    <m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15"/>
    <s v="BELEGANIO"/>
    <s v="LEO"/>
    <s v="CABALQUINTO"/>
    <d v="2000-05-13T00:00:00"/>
    <n v="9566425214"/>
    <s v="LEOBELEGANIO020@GMAIL.COM"/>
    <s v="YES"/>
    <s v="ORIGINAL NBI CLEARANCE SUBMITTED"/>
    <d v="2025-10-16T00:00:00"/>
    <d v="2024-10-15T00:00:00"/>
    <m/>
    <m/>
    <s v="NEGATIVE"/>
    <m/>
    <m/>
    <s v="COMPLETE"/>
    <s v="FIT TO WORK"/>
    <s v="ENDORSED"/>
    <s v="PENDING RESULT"/>
    <d v="2024-09-13T00:00:00"/>
    <m/>
    <s v="CIBI"/>
    <s v="PERSONAL RECORD"/>
    <m/>
    <n v="3518634907"/>
    <s v="ID"/>
    <m/>
    <n v="132024604202"/>
    <s v="MDF"/>
    <m/>
    <n v="121338261138"/>
    <s v="ORUS"/>
    <m/>
    <n v="659542467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16"/>
    <s v="DE ASIS"/>
    <s v="RAINE"/>
    <s v="MONTEVERDE"/>
    <d v="1997-07-18T00:00:00"/>
    <n v="9914213319"/>
    <s v="RAINE.MONTEVERDE2118@GMAIL.COM"/>
    <s v="YES"/>
    <s v="ORIGINAL NBI CLEARANCE SUBMITTED"/>
    <d v="2025-08-13T00:00:00"/>
    <d v="2024-08-13T00:00:00"/>
    <m/>
    <m/>
    <s v="NEGATIVE"/>
    <m/>
    <m/>
    <s v="COMPLETE"/>
    <s v="FIT TO WORK"/>
    <s v="ENDORSED"/>
    <s v="PENDING RESULT"/>
    <d v="2024-09-13T00:00:00"/>
    <m/>
    <s v="CIBI"/>
    <s v="E - FORM"/>
    <m/>
    <n v="237961239"/>
    <s v="MDR"/>
    <m/>
    <n v="70509499363"/>
    <s v="PAGIBIG LOYALTY CARD"/>
    <m/>
    <n v="121178563006"/>
    <s v="REGISTRATION SHEET"/>
    <m/>
    <n v="330322231"/>
    <s v="N/A"/>
    <s v="N/A"/>
    <s v="N/A"/>
    <s v="N/A"/>
    <s v="N/A"/>
    <s v="N/A"/>
    <m/>
    <m/>
    <m/>
    <s v="YES"/>
    <m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1"/>
    <s v="COMCAST XM BILLING"/>
    <d v="2024-09-13T00:00:00"/>
    <n v="4271917"/>
    <s v="CABADDU"/>
    <s v="ROXANNE"/>
    <s v="GOSI"/>
    <d v="2004-07-20T00:00:00"/>
    <n v="9708061936"/>
    <s v="CABADDUROXANNE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9-13T00:00:00"/>
    <m/>
    <s v="CIBI"/>
    <m/>
    <s v="INVALID PROOF NEED TO UPDATE WITH MIDDLE NAME"/>
    <n v="250513457"/>
    <s v="ID"/>
    <m/>
    <n v="72530319653"/>
    <s v="MDF"/>
    <m/>
    <n v="121351201132"/>
    <s v="TIN VERIFICATION SLIP"/>
    <m/>
    <n v="65869863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18"/>
    <s v="CABRERA"/>
    <s v="VINXER KYLE"/>
    <s v="SANCHEZ"/>
    <d v="2001-10-25T00:00:00"/>
    <n v="9674678426"/>
    <s v="VINXERCABRERA25@GMAIL.COM"/>
    <s v="YES"/>
    <s v="ORIGINAL NBI CLEARANCE SUBMITTED"/>
    <d v="2025-09-24T00:00:00"/>
    <d v="2024-10-08T00:00:00"/>
    <m/>
    <m/>
    <s v="NEGATIVE"/>
    <m/>
    <m/>
    <s v="COMPLETE"/>
    <s v="FIT TO WORK"/>
    <s v="ENDORSED"/>
    <s v="PENDING RESULT"/>
    <d v="2024-09-13T00:00:00"/>
    <m/>
    <s v="CIBI"/>
    <s v="PERSONAL RECORD"/>
    <m/>
    <n v="246895176"/>
    <s v="ID"/>
    <m/>
    <n v="70261453299"/>
    <s v="MDF"/>
    <m/>
    <n v="121200755230"/>
    <s v="TIN VERIFICATION SLIP"/>
    <m/>
    <n v="616768779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19"/>
    <s v="QUILALA"/>
    <s v="RIZA"/>
    <s v="BENGCO"/>
    <d v="1983-12-30T00:00:00"/>
    <n v="9318427783"/>
    <s v="RIZA.QUILALA@YAHOO.COM"/>
    <s v="YES"/>
    <s v="ORIGINAL NBI CLEARANCE SUBMITTED"/>
    <d v="2025-07-23T00:00:00"/>
    <d v="2024-07-26T00:00:00"/>
    <m/>
    <m/>
    <s v="NEGATIVE"/>
    <m/>
    <m/>
    <s v="COMPLETE"/>
    <s v="FIT TO WORK"/>
    <s v="ENDORSED"/>
    <s v="PENDING RESULT"/>
    <d v="2024-09-13T00:00:00"/>
    <m/>
    <s v="CIBI"/>
    <s v="ONLINE STATIC"/>
    <m/>
    <n v="217969329"/>
    <s v="ID"/>
    <m/>
    <n v="70502969968"/>
    <s v="MDF"/>
    <m/>
    <n v="140000821651"/>
    <s v="2316 FORM"/>
    <m/>
    <n v="219908395"/>
    <s v="N/A"/>
    <s v="N/A"/>
    <s v="N/A"/>
    <s v="N/A"/>
    <s v="N/A"/>
    <s v="N/A"/>
    <m/>
    <m/>
    <m/>
    <s v="YES"/>
    <s v="YES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1"/>
    <s v="COMCAST XM BILLING"/>
    <d v="2024-09-13T00:00:00"/>
    <n v="4271920"/>
    <s v="CHAVEZ"/>
    <s v="JOSHUA LUIS"/>
    <s v="ONG"/>
    <d v="2001-09-24T00:00:00"/>
    <n v="9765198186"/>
    <s v="LUISONG2424@GMAIL.COM"/>
    <s v="YES"/>
    <s v="ORIGINAL NBI CLEARANCE SUBMITTED"/>
    <d v="2025-09-09T00:00:00"/>
    <d v="2024-09-10T00:00:00"/>
    <m/>
    <m/>
    <s v="NEGATIVE"/>
    <m/>
    <m/>
    <s v="COMPLETE"/>
    <s v="FIT TO WORK"/>
    <s v="ENDORSED"/>
    <s v="PENDING RESULT"/>
    <d v="2024-09-13T00:00:00"/>
    <m/>
    <s v="CIBI"/>
    <m/>
    <m/>
    <m/>
    <s v="MDR"/>
    <m/>
    <n v="212514460938"/>
    <s v="MDF"/>
    <m/>
    <n v="121351161213"/>
    <s v="1904 FORM"/>
    <m/>
    <n v="65858243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1"/>
    <s v="HENSON"/>
    <s v="IRIANNE"/>
    <s v="PADILLA"/>
    <d v="2002-02-22T00:00:00"/>
    <n v="9682206217"/>
    <s v="IRIANNEPHENSON@GMAIL.COM"/>
    <s v="YES"/>
    <s v="ORIGINAL NBI CLEARANCE SUBMITTED"/>
    <d v="2025-10-04T00:00:00"/>
    <d v="2024-10-04T00:00:00"/>
    <m/>
    <m/>
    <s v="NEGATIVE"/>
    <m/>
    <m/>
    <s v="COMPLETE"/>
    <s v="FIT TO WORK"/>
    <s v="ENDORSED"/>
    <s v="PENDING RESULT"/>
    <d v="2024-09-13T00:00:00"/>
    <m/>
    <s v="CIBI"/>
    <s v="PERSONAL RECORD"/>
    <m/>
    <n v="252242713"/>
    <s v="ID"/>
    <m/>
    <n v="70262641978"/>
    <s v="MDF"/>
    <m/>
    <n v="121344485397"/>
    <s v="TIN ID"/>
    <m/>
    <n v="658681733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2"/>
    <s v="GUINGON"/>
    <s v="XENA TONI MARIE"/>
    <s v="DE RAMOS"/>
    <d v="2001-04-04T00:00:00"/>
    <n v="9617892067"/>
    <s v="XENAGUINGON04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09-13T00:00:00"/>
    <m/>
    <s v="CIBI"/>
    <s v="SS NUMBER SLIP"/>
    <m/>
    <n v="253155388"/>
    <s v="MDR"/>
    <m/>
    <n v="212527493460"/>
    <s v="MDF"/>
    <m/>
    <n v="121351107692"/>
    <s v="DIGITAL TIN ID"/>
    <m/>
    <n v="65906212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3"/>
    <s v="MANIQUIZ"/>
    <s v="KAYE ERIKA"/>
    <s v="PALMA"/>
    <d v="2005-11-23T00:00:00"/>
    <n v="9694233793"/>
    <s v="KAYIKAYMANIQUIZ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9-13T00:00:00"/>
    <m/>
    <s v="CIBI"/>
    <s v="SS NUMBER SLIP"/>
    <m/>
    <n v="253173302"/>
    <s v="ID"/>
    <m/>
    <n v="212523591212"/>
    <s v="MDF"/>
    <m/>
    <n v="121350992185"/>
    <s v="1904 FORM"/>
    <m/>
    <n v="65860243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4"/>
    <s v="BALLOCANAG"/>
    <s v="KAREN JOYCE"/>
    <s v="RAÑA"/>
    <d v="2002-02-22T00:00:00"/>
    <n v="9350623634"/>
    <s v="KJSANTIAGO120416@GMAIL.COM"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13T00:00:00"/>
    <m/>
    <s v="CIBI"/>
    <s v="E - FORM"/>
    <m/>
    <n v="131845914"/>
    <s v="ID"/>
    <m/>
    <n v="62524882065"/>
    <s v="MP2"/>
    <m/>
    <n v="121332485253"/>
    <s v="TIN ID"/>
    <m/>
    <n v="510527274"/>
    <s v="N/A"/>
    <s v="N/A"/>
    <s v="N/A"/>
    <s v="N/A"/>
    <s v="N/A"/>
    <s v="N/A"/>
    <m/>
    <m/>
    <m/>
    <s v="YES"/>
    <s v="YES"/>
    <s v="YES"/>
    <s v="N/A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5"/>
    <s v="DEVILLES"/>
    <s v="MICHELLE"/>
    <s v="ROSALINA"/>
    <d v="1978-05-08T00:00:00"/>
    <n v="9853579907"/>
    <s v="ROSALINADEVILLES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9-13T00:00:00"/>
    <m/>
    <s v="CIBI"/>
    <s v="E - FORM"/>
    <m/>
    <n v="3343077690"/>
    <s v="ID"/>
    <m/>
    <n v="190505501997"/>
    <s v="PAGIBIG LOYALTY CARD"/>
    <m/>
    <n v="121085745279"/>
    <s v="TIN ID"/>
    <m/>
    <n v="205908827"/>
    <s v="N/A"/>
    <s v="N/A"/>
    <s v="N/A"/>
    <s v="N/A"/>
    <s v="N/A"/>
    <s v="N/A"/>
    <m/>
    <m/>
    <m/>
    <s v="N/A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6"/>
    <s v="RIVERA"/>
    <s v="RANIEL"/>
    <s v="VILLANUEVA"/>
    <d v="2002-02-11T00:00:00"/>
    <n v="9164266223"/>
    <s v="NIELRIVERA0211@GMAIL.COM"/>
    <s v="YES"/>
    <s v="ORIGINAL NBI CLEARANCE SUBMITTED"/>
    <d v="2025-07-02T00:00:00"/>
    <d v="2024-07-09T00:00:00"/>
    <m/>
    <m/>
    <s v="NEGATIVE"/>
    <m/>
    <m/>
    <s v="COMPLETE"/>
    <s v="FIT TO WORK"/>
    <s v="ENDORSED"/>
    <s v="PENDING RESULT"/>
    <d v="2024-09-13T00:00:00"/>
    <m/>
    <s v="CIBI"/>
    <s v="PERSONAL RECORD"/>
    <m/>
    <n v="251279826"/>
    <s v="MDR"/>
    <m/>
    <n v="70262825475"/>
    <s v="MDF"/>
    <m/>
    <n v="121338858682"/>
    <s v="TIN ID"/>
    <m/>
    <n v="65869609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s v="DONE AUDIT"/>
    <s v="INCOMPLETE PERS"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7"/>
    <s v="MAÑALAC"/>
    <s v="ROLLIE"/>
    <s v="PERALTA"/>
    <d v="2002-10-04T00:00:00"/>
    <n v="9499883851"/>
    <s v="ROLLIEPERALTA10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09-13T00:00:00"/>
    <m/>
    <s v="CIBI"/>
    <s v="ONLINE STATIC"/>
    <m/>
    <n v="3514961687"/>
    <s v="ID"/>
    <m/>
    <n v="70261099665"/>
    <s v="PAGIBIG LOYALTY CARD"/>
    <m/>
    <n v="121292684226"/>
    <s v="ORUS"/>
    <m/>
    <n v="51523436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8"/>
    <s v="MANABAT"/>
    <s v="ANA BHERLENE"/>
    <s v="REGALADO"/>
    <d v="2001-03-20T00:00:00"/>
    <n v="9231524410"/>
    <s v="ANABHERLENEMANABAT163@GMAIL.COM"/>
    <s v="YES"/>
    <s v="ORIGINAL NBI CLEARANCE SUBMITTED"/>
    <d v="2025-03-18T00:00:00"/>
    <d v="2024-04-05T00:00:00"/>
    <m/>
    <m/>
    <s v="NEGATIVE"/>
    <m/>
    <m/>
    <s v="COMPLETE"/>
    <s v="FIT TO WORK"/>
    <s v="ENDORSED"/>
    <s v="PENDING RESULT"/>
    <d v="2024-09-13T00:00:00"/>
    <m/>
    <s v="CIBI"/>
    <s v="PERSONAL RECORD"/>
    <m/>
    <s v="34-8298480-6"/>
    <s v="MDR"/>
    <m/>
    <s v="07-025971306-2"/>
    <s v="MDF"/>
    <m/>
    <s v="1212-4678-8351"/>
    <s v="ORUS"/>
    <s v="FOR PRINTING"/>
    <n v="741011986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29"/>
    <s v="RAMAC"/>
    <s v="MARY ROSE"/>
    <s v="RAMIREZ"/>
    <d v="2000-04-19T00:00:00"/>
    <n v="9661353991"/>
    <s v="MESIERAMIREZ2@GMAIL.COM"/>
    <s v="YES"/>
    <s v="ORIGINAL NBI CLEARANCE SUBMITTED"/>
    <d v="2025-09-16T00:00:00"/>
    <d v="2024-10-10T00:00:00"/>
    <m/>
    <m/>
    <s v="NEGATIVE"/>
    <m/>
    <m/>
    <s v="COMPLETE"/>
    <s v="FIT TO WORK"/>
    <s v="ENDORSED"/>
    <s v="PENDING RESULT"/>
    <d v="2024-09-13T00:00:00"/>
    <m/>
    <s v="CIBI"/>
    <s v="E - FORM"/>
    <s v="NEED TO UPDATE SINGLE TO MARRIED"/>
    <n v="3479852006"/>
    <s v="ID"/>
    <s v="NEED TO UPDATE SINGLE TO MARRIED"/>
    <n v="22504050041"/>
    <s v="MDF"/>
    <s v="NEED TO UPDATE SINGLE TO MARRIED"/>
    <n v="121276079868"/>
    <s v="TIN ID"/>
    <m/>
    <n v="371838980"/>
    <s v="N/A"/>
    <s v="N/A"/>
    <s v="N/A"/>
    <s v="N/A"/>
    <s v="N/A"/>
    <s v="N/A"/>
    <m/>
    <m/>
    <m/>
    <s v="YES"/>
    <s v="N/A"/>
    <s v="YES"/>
    <s v="YES"/>
    <s v="YES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3T00:00:00"/>
    <n v="4271930"/>
    <s v="DELA CRUZ"/>
    <s v="DIANA CHRISTINE"/>
    <s v="LAZARO"/>
    <d v="1996-04-09T00:00:00"/>
    <n v="9691476258"/>
    <s v="DIANACHRISTINEDC9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13T00:00:00"/>
    <m/>
    <s v="CIBI"/>
    <s v="ONLINE STATIC"/>
    <m/>
    <n v="3463614629"/>
    <s v="ID"/>
    <m/>
    <n v="210254479475"/>
    <s v="MDF"/>
    <m/>
    <n v="121191331443"/>
    <s v="TIN VERIFICATION SLIP"/>
    <m/>
    <n v="342507917"/>
    <s v="N/A"/>
    <s v="N/A"/>
    <s v="N/A"/>
    <s v="N/A"/>
    <s v="N/A"/>
    <s v="N/A"/>
    <m/>
    <m/>
    <m/>
    <s v="YES"/>
    <s v="N/A"/>
    <s v="YES"/>
    <s v="YES"/>
    <s v="YES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1"/>
    <s v="COMCAST XM BILLING"/>
    <d v="2024-09-13T00:00:00"/>
    <n v="4271931"/>
    <s v="MANALANSAN"/>
    <s v="ANGELO"/>
    <s v="BANTUG"/>
    <d v="2001-06-28T00:00:00"/>
    <n v="9534077190"/>
    <s v="ANGELOMANALANSAN@GMAIL.COM"/>
    <s v="NO "/>
    <s v="ONHAND - AS PER AGENT HE ALREADY ABSENT TO 2 WEEKS AND HE WANTS TO COMBACK TO TRAINING - NOT ACTIVE AS PER AGENT 10.12"/>
    <m/>
    <m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m/>
    <s v="FOR ORUS REGISTRATION"/>
    <m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0"/>
    <n v="1"/>
    <n v="1"/>
    <n v="1"/>
    <n v="0"/>
    <n v="0"/>
    <n v="0"/>
    <n v="0"/>
    <n v="1"/>
    <n v="1"/>
    <n v="0"/>
    <n v="1"/>
    <n v="1"/>
    <n v="0"/>
    <n v="0"/>
    <m/>
    <n v="2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89"/>
    <s v="ABELLANOZA JR."/>
    <s v="MELCHOR"/>
    <s v="CARANGAN"/>
    <d v="2001-03-01T00:00:00"/>
    <n v="9651322152"/>
    <s v="MELCHORABELLANOZA01@GMAIL.COM"/>
    <s v="YES"/>
    <s v="ORIGINAL NBI CLEARANCE SUBMITTED"/>
    <d v="2025-06-07T00:00:00"/>
    <d v="2024-08-28T00:00:00"/>
    <m/>
    <m/>
    <s v="NEGATIVE"/>
    <m/>
    <m/>
    <s v="COMPLETE"/>
    <s v="FIT TO WORK"/>
    <s v="ENDORSED"/>
    <s v="PENDING RESULT"/>
    <d v="2024-09-13T00:00:00"/>
    <m/>
    <s v="CIBI"/>
    <s v="SS NUMBER SLIP"/>
    <m/>
    <s v="02-5211708-4"/>
    <s v="ID"/>
    <m/>
    <s v="21-025819586-2"/>
    <s v="MDF"/>
    <m/>
    <s v="1213-4341-7007"/>
    <n v="1904"/>
    <m/>
    <s v="659-047-301"/>
    <s v="N/A"/>
    <s v="N/A"/>
    <s v="N/A"/>
    <s v="N/A"/>
    <s v="N/A"/>
    <s v="N/A"/>
    <m/>
    <m/>
    <m/>
    <s v="YES"/>
    <m/>
    <s v="YES"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0"/>
    <s v="ARCIGA"/>
    <s v="JOMAR"/>
    <s v="MAGAT"/>
    <d v="1970-10-08T00:00:00"/>
    <n v="9083951877"/>
    <s v="JOMARARCIGA828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09-13T00:00:00"/>
    <m/>
    <s v="CIBI"/>
    <s v="CONFIRMATION PAGE"/>
    <m/>
    <n v="209447862"/>
    <s v="ID"/>
    <m/>
    <n v="190256017877"/>
    <s v="PAGIBIG LOYALTY CARD"/>
    <m/>
    <n v="121024042391"/>
    <s v="1904 FORM"/>
    <m/>
    <n v="658717071"/>
    <s v="N/A"/>
    <s v="N/A"/>
    <s v="N/A"/>
    <s v="N/A"/>
    <s v="N/A"/>
    <s v="N/A"/>
    <m/>
    <m/>
    <m/>
    <s v="N/A"/>
    <s v="N/A"/>
    <s v="YES"/>
    <s v="N/A"/>
    <s v="N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1"/>
    <s v="CAMBA"/>
    <s v="MERIAM"/>
    <s v="FUENTES"/>
    <d v="1975-02-15T00:00:00"/>
    <n v="9260977055"/>
    <s v="CAMBAMERIAM6@GMAIL.COM"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9-13T00:00:00"/>
    <m/>
    <s v="CIBI"/>
    <s v="ONLINE STATIC"/>
    <m/>
    <n v="210587973"/>
    <s v="MDR"/>
    <m/>
    <n v="190261175766"/>
    <s v="MDF"/>
    <m/>
    <n v="121002378742"/>
    <s v="TIN VERIFICATION SLIP"/>
    <m/>
    <n v="63255131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s v="09/20/20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2"/>
    <s v="CAYABYAB"/>
    <s v="EVELYN"/>
    <s v="TACTAY"/>
    <d v="1980-08-29T00:00:00"/>
    <n v="9161047634"/>
    <s v="CAYABYABEVELYN693@GMAIL.COM"/>
    <s v="YES"/>
    <s v="ORIGINAL NBI CLEARANCE SUBMITTED"/>
    <d v="2025-06-11T00:00:00"/>
    <d v="2024-07-01T00:00:00"/>
    <m/>
    <m/>
    <s v="NEGATIVE"/>
    <m/>
    <m/>
    <s v="COMPLETE"/>
    <s v="FIT TO WORK"/>
    <s v="ENDORSED"/>
    <s v="PENDING RESULT"/>
    <d v="2024-09-13T00:00:00"/>
    <m/>
    <s v="CIBI"/>
    <s v="E - FORM"/>
    <m/>
    <n v="227306477"/>
    <s v="MDR"/>
    <m/>
    <n v="70253940008"/>
    <s v="MDF"/>
    <m/>
    <n v="121006251143"/>
    <s v="ORUS"/>
    <m/>
    <n v="288126329"/>
    <s v="N/A"/>
    <s v="N/A"/>
    <s v="N/A"/>
    <s v="N/A"/>
    <s v="N/A"/>
    <s v="N/A"/>
    <m/>
    <m/>
    <m/>
    <s v="YES"/>
    <s v="YES"/>
    <s v="YES"/>
    <s v="N/A 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3"/>
    <s v="DAVID"/>
    <s v="ELYSSA DANIELLE"/>
    <s v="QUINTO"/>
    <d v="2001-08-04T00:00:00"/>
    <n v="9293809107"/>
    <s v="ELYSSADANIELLEDAVID74@GMAIL.COM"/>
    <s v="YES"/>
    <s v="ORIGINAL NBI CLEARANCE SUBMITTED"/>
    <d v="2025-09-23T00:00:00"/>
    <d v="2024-10-07T00:00:00"/>
    <m/>
    <m/>
    <s v="NEGATIVE"/>
    <m/>
    <m/>
    <s v="COMPLETE"/>
    <s v="FIT TO WORK"/>
    <s v="ENDORSED"/>
    <s v="PENDING RESULT"/>
    <d v="2024-09-13T00:00:00"/>
    <m/>
    <s v="CIBI"/>
    <s v="SS NUMBER SLIP"/>
    <m/>
    <n v="249146039"/>
    <s v="ID"/>
    <m/>
    <n v="72513287403"/>
    <s v="MDF"/>
    <m/>
    <n v="121351236568"/>
    <s v="TIN VERIFICATION SLIP"/>
    <m/>
    <n v="629306649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2"/>
    <s v="COMCAST XM BILLING"/>
    <d v="2024-09-13T00:00:00"/>
    <n v="4271894"/>
    <s v="DESTOR"/>
    <s v="REYNALYN"/>
    <s v="ROBLES"/>
    <d v="2006-07-23T00:00:00"/>
    <n v="9704736275"/>
    <s v="DESTORREYNALYN@GMAIL.COM"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0"/>
    <n v="0"/>
    <n v="0"/>
    <n v="0"/>
    <n v="1"/>
    <n v="1"/>
    <n v="0"/>
    <n v="1"/>
    <n v="1"/>
    <n v="0"/>
    <n v="0"/>
    <m/>
    <n v="3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2"/>
    <s v="COMCAST XM BILLING"/>
    <d v="2024-09-13T00:00:00"/>
    <n v="4271895"/>
    <s v="DIAZ"/>
    <s v="DEREK LOUIS"/>
    <s v="BUNDALIAN"/>
    <d v="2003-04-19T00:00:00"/>
    <n v="9978301179"/>
    <s v="DIAZDEREK419@GMAIL.COM"/>
    <s v="YES"/>
    <s v="ORIGINAL NBI CLEARANCE SUBMITTED"/>
    <d v="2025-09-23T00:00:00"/>
    <d v="2024-10-07T00:00:00"/>
    <m/>
    <m/>
    <s v="NEGATIVE"/>
    <m/>
    <m/>
    <s v="COMPLETE"/>
    <s v="FIT TO WORK"/>
    <s v="ENDORSED"/>
    <s v="PENDING RESULT"/>
    <d v="2024-09-13T00:00:00"/>
    <m/>
    <s v="CIBI"/>
    <s v="ONLINE STATIC"/>
    <m/>
    <n v="253189231"/>
    <s v="ID"/>
    <m/>
    <n v="70263094105"/>
    <m/>
    <m/>
    <m/>
    <m/>
    <m/>
    <m/>
    <s v="N/A"/>
    <s v="N/A"/>
    <s v="N/A"/>
    <s v="N/A"/>
    <s v="N/A"/>
    <s v="N/A"/>
    <m/>
    <m/>
    <m/>
    <s v="N/A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0"/>
    <n v="0"/>
    <n v="1"/>
    <n v="1"/>
    <n v="0"/>
    <n v="1"/>
    <n v="1"/>
    <n v="0"/>
    <n v="0"/>
    <m/>
    <n v="5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6"/>
    <s v="DIZON"/>
    <s v="MARY JOY"/>
    <s v="GARCIA"/>
    <d v="1998-09-16T00:00:00"/>
    <n v="9941526231"/>
    <s v="JUYDIZON16@GMAIL.COM"/>
    <s v="YES"/>
    <s v="ORIGINAL NBI CLEARANCE SUBMITTED"/>
    <d v="2025-08-30T00:00:00"/>
    <d v="2024-09-30T00:00:00"/>
    <m/>
    <m/>
    <s v="NEGATIVE"/>
    <m/>
    <m/>
    <s v="COMPLETE"/>
    <s v="FIT TO WORK"/>
    <s v="ENDORSED"/>
    <s v="PENDING RESULT"/>
    <d v="2024-09-13T00:00:00"/>
    <m/>
    <s v="CIBI"/>
    <s v="PERSONAL RECORD"/>
    <m/>
    <n v="3484428852"/>
    <s v="MDR"/>
    <m/>
    <n v="72510532261"/>
    <s v="MP2"/>
    <m/>
    <n v="121250333335"/>
    <s v="TIN VERIFICATION SLIP"/>
    <m/>
    <n v="750024956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7"/>
    <s v="GARCIA"/>
    <s v="EUNHICE KAYE"/>
    <s v="AGUSTIN"/>
    <d v="2000-10-23T00:00:00"/>
    <n v="9090971268"/>
    <s v="GARCIAEUNHICE@GMAIL.COM"/>
    <s v="YES"/>
    <s v="ORIGINAL NBI CLEARANCE SUBMITTED"/>
    <d v="2025-09-16T00:00:00"/>
    <d v="2024-10-04T00:00:00"/>
    <m/>
    <m/>
    <s v="NEGATIVE"/>
    <m/>
    <m/>
    <s v="COMPLETE"/>
    <s v="FIT TO WORK"/>
    <s v="ENDORSED"/>
    <s v="PENDING RESULT"/>
    <d v="2024-09-13T00:00:00"/>
    <m/>
    <s v="CIBI"/>
    <s v="PERSONAL RECORD"/>
    <m/>
    <n v="253226835"/>
    <s v="ID"/>
    <m/>
    <n v="70262113440"/>
    <s v="MDF"/>
    <m/>
    <s v="1213-5115-2799"/>
    <s v="ORUS"/>
    <s v="FOR PRINTING"/>
    <n v="659104513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8"/>
    <s v="LINSANGAN"/>
    <s v="MICHELLE"/>
    <s v="DELA CRUZ"/>
    <d v="1991-10-14T00:00:00"/>
    <n v="9350047680"/>
    <s v="MICHELLELINSANGAN@YAHOO.COM"/>
    <s v="YES"/>
    <s v="ORIGINAL NBI CLEARANCE SUBMITTED"/>
    <d v="2025-09-24T00:00:00"/>
    <d v="2024-10-08T00:00:00"/>
    <m/>
    <m/>
    <s v="NEGATIVE"/>
    <m/>
    <m/>
    <s v="COMPLETE"/>
    <s v="FIT TO WORK"/>
    <s v="ENDORSED"/>
    <s v="PENDING RESULT"/>
    <d v="2024-09-13T00:00:00"/>
    <m/>
    <s v="CIBI"/>
    <s v="ONLINE STATIC"/>
    <m/>
    <n v="234592355"/>
    <s v="MDR"/>
    <m/>
    <n v="210500845818"/>
    <s v="MDF"/>
    <m/>
    <n v="121151335166"/>
    <s v="ORUS"/>
    <m/>
    <n v="493857632"/>
    <s v="N/A"/>
    <s v="N/A"/>
    <s v="N/A"/>
    <s v="N/A"/>
    <s v="N/A"/>
    <s v="N/A"/>
    <m/>
    <m/>
    <m/>
    <s v="YES"/>
    <s v="YES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899"/>
    <s v="LOPEZ"/>
    <s v="JANELLE ANNE"/>
    <s v="REGALADO"/>
    <d v="2001-02-24T00:00:00"/>
    <n v="9531062247"/>
    <s v="LOPEZJANELLEANNE@GMAIL.COM"/>
    <s v="YES"/>
    <s v="ORIGINAL NBI CLEARANCE SUBMITTED"/>
    <d v="2025-03-11T00:00:00"/>
    <d v="2024-03-26T00:00:00"/>
    <m/>
    <m/>
    <s v="NEGATIVE"/>
    <m/>
    <m/>
    <s v="COMPLETE"/>
    <s v="FIT TO WORK"/>
    <s v="ENDORSED"/>
    <s v="PENDING RESULT"/>
    <d v="2024-09-13T00:00:00"/>
    <m/>
    <s v="CIBI"/>
    <s v="SS NUMBER SLIP"/>
    <m/>
    <s v="02-5111494-9"/>
    <s v="ID"/>
    <m/>
    <s v="21-251485834-6"/>
    <s v="MDF"/>
    <m/>
    <s v="1213-3804-9989"/>
    <s v="ORUS"/>
    <s v="FOR PRINTING"/>
    <n v="646098679"/>
    <s v="N/A"/>
    <s v="N/A"/>
    <s v="N/A"/>
    <s v="N/A"/>
    <s v="N/A"/>
    <s v="N/A"/>
    <m/>
    <m/>
    <m/>
    <m/>
    <m/>
    <s v="YES"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2"/>
    <s v="COMCAST XM BILLING"/>
    <d v="2024-09-13T00:00:00"/>
    <n v="4271900"/>
    <s v="MACOROL"/>
    <s v="RUSSEL"/>
    <s v="ATENDIDO"/>
    <d v="2003-12-17T00:00:00"/>
    <n v="9260758459"/>
    <s v="RUSSELMACOROL17@GMAIL.COM"/>
    <s v="NO"/>
    <s v="SEPT 18 APPOINTMENT - CIBI CLEARED - UNRESPONSIVE 10.09 - UNRESPONSIVE 10.12; 10/15 NPU 3x"/>
    <m/>
    <m/>
    <m/>
    <m/>
    <s v="NEGATIVE"/>
    <m/>
    <m/>
    <s v="COMPLETE"/>
    <s v="FIT TO WORK"/>
    <s v="ENDORSED"/>
    <s v="PENDING RESULT"/>
    <d v="2024-09-13T00:00:00"/>
    <m/>
    <s v="CIBI"/>
    <s v="PERSONAL RECORD"/>
    <m/>
    <n v="249328187"/>
    <m/>
    <m/>
    <m/>
    <m/>
    <m/>
    <m/>
    <s v="ORUS"/>
    <s v="FOR PRINTING"/>
    <n v="629405588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0"/>
    <n v="1"/>
    <n v="1"/>
    <n v="1"/>
    <n v="1"/>
    <n v="0"/>
    <n v="0"/>
    <n v="1"/>
    <n v="1"/>
    <n v="1"/>
    <n v="0"/>
    <n v="1"/>
    <n v="1"/>
    <n v="0"/>
    <n v="0"/>
    <m/>
    <n v="4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2"/>
    <s v="COMCAST XM BILLING"/>
    <d v="2024-09-13T00:00:00"/>
    <n v="4271901"/>
    <s v="MENDOZA"/>
    <s v="JELLY"/>
    <s v="DIMATULAC"/>
    <d v="1992-12-18T00:00:00"/>
    <n v="9774611925"/>
    <s v="MENDOZA.JEL182@GMAIL.COM"/>
    <s v="YES"/>
    <s v="ORIGINAL NBI CLEARANCE SUBMITTED"/>
    <d v="2025-02-01T00:00:00"/>
    <d v="2024-02-19T00:00:00"/>
    <m/>
    <m/>
    <s v="NEGATIVE"/>
    <m/>
    <m/>
    <s v="COMPLETE"/>
    <s v="FIT TO WORK"/>
    <s v="ENDORSED"/>
    <s v="PENDING RESULT"/>
    <d v="2024-09-13T00:00:00"/>
    <m/>
    <s v="CIBI"/>
    <s v="ONLINE STATIC"/>
    <m/>
    <n v="227535248"/>
    <s v="ID"/>
    <m/>
    <n v="70257222797"/>
    <m/>
    <m/>
    <n v="121217920238"/>
    <s v="TIN ID"/>
    <m/>
    <n v="446891672"/>
    <s v="N/A"/>
    <s v="N/A"/>
    <s v="N/A"/>
    <s v="N/A"/>
    <s v="N/A"/>
    <s v="N/A"/>
    <m/>
    <m/>
    <m/>
    <s v="N/A"/>
    <s v="N/A"/>
    <s v="YES"/>
    <s v="N/A"/>
    <s v="N/A"/>
    <m/>
    <m/>
    <m/>
    <m/>
    <m/>
    <m/>
    <m/>
    <m/>
    <m/>
    <m/>
    <m/>
    <m/>
    <m/>
    <s v="YES"/>
    <d v="2024-09-30T00:00:00"/>
    <m/>
    <m/>
    <m/>
    <m/>
    <m/>
    <m/>
    <m/>
    <n v="1"/>
    <n v="1"/>
    <n v="1"/>
    <n v="1"/>
    <n v="1"/>
    <n v="1"/>
    <n v="1"/>
    <n v="0"/>
    <n v="1"/>
    <n v="1"/>
    <n v="1"/>
    <n v="0"/>
    <n v="0"/>
    <n v="0"/>
    <n v="0"/>
    <n v="0"/>
    <m/>
    <n v="6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902"/>
    <s v="MONTALBAN"/>
    <s v="DIANN NICOLE"/>
    <s v="VELARDO"/>
    <d v="1999-09-18T00:00:00"/>
    <n v="9460109228"/>
    <s v="DIANNMYSELF@GMAIL.COM"/>
    <s v="YES"/>
    <s v="ORIGINAL NBI CLEARANCE SUBMITTED"/>
    <d v="2025-08-22T00:00:00"/>
    <d v="2024-08-22T00:00:00"/>
    <m/>
    <m/>
    <s v="NEGATIVE"/>
    <m/>
    <m/>
    <s v="COMPLETE"/>
    <s v="FIT TO WORK"/>
    <s v="ENDORSED"/>
    <s v="PENDING RESULT"/>
    <d v="2024-09-13T00:00:00"/>
    <m/>
    <s v="CIBI"/>
    <s v="SS NUMBER SLIP"/>
    <m/>
    <n v="515786686"/>
    <s v="MDR"/>
    <m/>
    <n v="52516362782"/>
    <s v="MDF"/>
    <m/>
    <n v="121349052976"/>
    <s v="1902 FORM"/>
    <m/>
    <n v="66127780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903"/>
    <s v="MORALES"/>
    <s v="DONATO"/>
    <s v="CRUZ"/>
    <d v="1976-08-09T00:00:00"/>
    <n v="9129981455"/>
    <s v="DHONZ.MORALES@GMAIL.COM"/>
    <s v="YES"/>
    <s v="ORIGINAL NBI CLEARANCE SUBMITTED"/>
    <d v="2025-06-24T00:00:00"/>
    <d v="2024-07-08T00:00:00"/>
    <m/>
    <m/>
    <s v="NEGATIVE"/>
    <m/>
    <m/>
    <s v="COMPLETE"/>
    <s v="FIT TO WORK"/>
    <s v="ENDORSED"/>
    <s v="PENDING RESULT"/>
    <d v="2024-09-13T00:00:00"/>
    <m/>
    <s v="CIBI"/>
    <s v="E - FORM"/>
    <m/>
    <n v="214577581"/>
    <s v="ID"/>
    <m/>
    <n v="70503314841"/>
    <s v="PAGIBIG LOYALTY CARD"/>
    <m/>
    <n v="140000742399"/>
    <s v="TIN VERIFICATION SLIP"/>
    <m/>
    <n v="231010453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Oct"/>
    <x v="27"/>
    <x v="33"/>
    <d v="2024-10-11T00:00:00"/>
    <n v="17"/>
    <s v=""/>
    <s v="MARIA PLATON"/>
    <n v="0"/>
    <s v="September"/>
    <s v="CLARK -VXP0141"/>
    <x v="1"/>
    <s v="ACCOUNT ASSOCIATE"/>
    <s v="CLARK"/>
    <x v="42"/>
    <s v="COMCAST XM BILLING"/>
    <d v="2024-09-13T00:00:00"/>
    <n v="4271904"/>
    <s v="NACO"/>
    <s v="ADRIAN"/>
    <s v="VILLARIN"/>
    <d v="2002-04-20T00:00:00"/>
    <n v="9351866340"/>
    <s v="ADRIAN.AVN20@GMAIL.COM"/>
    <s v="NO"/>
    <s v="FOR APPOINTMENT - CBR - 10.09  - UNRESPONSIVE 10.12"/>
    <m/>
    <m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s v="ORUS"/>
    <s v="FOR PRINTING"/>
    <n v="655192731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ENDORSED TO HRIS"/>
    <m/>
    <m/>
    <m/>
    <n v="1"/>
    <n v="0"/>
    <n v="1"/>
    <n v="1"/>
    <n v="1"/>
    <n v="0"/>
    <n v="0"/>
    <n v="0"/>
    <n v="1"/>
    <n v="1"/>
    <n v="1"/>
    <n v="0"/>
    <n v="1"/>
    <n v="1"/>
    <n v="1"/>
    <n v="0"/>
    <m/>
    <n v="3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905"/>
    <s v="NERI"/>
    <s v="MIA JAZEL"/>
    <s v="BUCAO"/>
    <d v="2005-09-20T00:00:00"/>
    <n v="9690659845"/>
    <s v="HAINLEYGRAVE20@GMAIL.COM"/>
    <s v="YES"/>
    <s v="ORIGINAL NBI CLEARANCE SUBMITTED"/>
    <d v="2025-09-16T00:00:00"/>
    <d v="2024-09-27T00:00:00"/>
    <m/>
    <m/>
    <s v="NEGATIVE"/>
    <m/>
    <m/>
    <s v="COMPLETE"/>
    <s v="FIT TO WORK"/>
    <s v="ENDORSED"/>
    <s v="PENDING RESULT"/>
    <d v="2024-09-13T00:00:00"/>
    <m/>
    <s v="CIBI"/>
    <s v="PERSONAL RECORD"/>
    <m/>
    <n v="3515711713"/>
    <s v="ID"/>
    <m/>
    <n v="72528367691"/>
    <s v="MDF"/>
    <m/>
    <n v="121293478949"/>
    <s v="TIN ID"/>
    <m/>
    <n v="515592688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2"/>
    <s v="COMCAST XM BILLING"/>
    <d v="2024-09-13T00:00:00"/>
    <n v="4271906"/>
    <s v="RIVERA"/>
    <s v="RACIEL"/>
    <s v="GOMEZ"/>
    <d v="1990-11-25T00:00:00"/>
    <n v="9637541824"/>
    <s v="RACIELR44@GMAIL.COM"/>
    <s v="YES"/>
    <s v="ORIGINAL NBI CLEARANCE SUBMITTED"/>
    <d v="2025-09-18T00:00:00"/>
    <d v="2024-10-07T00:00:00"/>
    <m/>
    <m/>
    <s v="NEGATIVE"/>
    <m/>
    <m/>
    <s v="COMPLETE"/>
    <s v="FIT TO WORK"/>
    <s v="ENDORSED"/>
    <s v="PENDING RESULT"/>
    <d v="2024-09-13T00:00:00"/>
    <m/>
    <s v="CIBI"/>
    <s v="ONLINE STATIC"/>
    <m/>
    <n v="235983031"/>
    <s v="MDR"/>
    <m/>
    <n v="70256472625"/>
    <m/>
    <m/>
    <m/>
    <s v="ORUS"/>
    <s v="FOR PRINTING"/>
    <n v="445910325"/>
    <s v="N/A"/>
    <s v="N/A"/>
    <s v="N/A"/>
    <s v="N/A"/>
    <s v="N/A"/>
    <s v="N/A"/>
    <m/>
    <m/>
    <m/>
    <s v="YES"/>
    <s v="N/A"/>
    <s v="YES"/>
    <s v="YES"/>
    <s v="YES"/>
    <m/>
    <m/>
    <m/>
    <s v="YES"/>
    <m/>
    <m/>
    <m/>
    <m/>
    <m/>
    <m/>
    <m/>
    <s v="YES"/>
    <m/>
    <s v="YES"/>
    <s v="09/20/20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2"/>
    <s v="COMCAST XM BILLING"/>
    <d v="2024-09-13T00:00:00"/>
    <n v="4271907"/>
    <s v="ROMERO"/>
    <s v="KARL BASIL"/>
    <s v="TUNDAYAG"/>
    <d v="1998-10-29T00:00:00"/>
    <n v="9212229314"/>
    <s v="BASILROMERO729@GMAIL.COM"/>
    <s v="YES"/>
    <s v="ORIGINAL NBI CLEARANCE SUBMITTED"/>
    <d v="2025-06-04T00:00:00"/>
    <d v="2024-06-19T00:00:00"/>
    <m/>
    <m/>
    <s v="NEGATIVE"/>
    <m/>
    <m/>
    <s v="COMPLETE"/>
    <s v="FIT TO WORK"/>
    <s v="ENDORSED"/>
    <s v="PENDING RESULT"/>
    <d v="2024-09-13T00:00:00"/>
    <m/>
    <s v="CIBI"/>
    <s v="E - FORM"/>
    <m/>
    <n v="245334845"/>
    <s v="ID"/>
    <m/>
    <n v="70259439971"/>
    <s v="MDF"/>
    <m/>
    <n v="12124739261"/>
    <m/>
    <m/>
    <m/>
    <s v="N/A"/>
    <s v="N/A"/>
    <s v="N/A"/>
    <s v="N/A"/>
    <s v="N/A"/>
    <s v="N/A"/>
    <m/>
    <m/>
    <m/>
    <s v="YES"/>
    <s v="N/A"/>
    <s v="YES"/>
    <s v="N/A"/>
    <s v="N/A"/>
    <m/>
    <m/>
    <m/>
    <m/>
    <m/>
    <m/>
    <m/>
    <m/>
    <m/>
    <m/>
    <m/>
    <m/>
    <m/>
    <s v="YES"/>
    <d v="2024-09-30T00:00:00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n v="6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2"/>
    <s v="COMCAST XM BILLING"/>
    <d v="2024-09-13T00:00:00"/>
    <n v="4271908"/>
    <s v="SANGCAP"/>
    <s v="KIMBERLY"/>
    <s v="DE GUZMAN"/>
    <d v="2001-09-10T00:00:00"/>
    <n v="9630450669"/>
    <s v="KIMSANCAP20@GMAIL.COM"/>
    <s v="YES"/>
    <s v="ORIGINAL NBI CLEARANCE SUBMITTED"/>
    <d v="2025-09-24T00:00:00"/>
    <d v="2024-09-24T00:00:00"/>
    <m/>
    <m/>
    <s v="NEGATIVE"/>
    <m/>
    <m/>
    <s v="COMPLETE"/>
    <s v="FIT TO WORK"/>
    <s v="ENDORSED"/>
    <s v="PENDING RESULT"/>
    <d v="2024-09-13T00:00:00"/>
    <m/>
    <s v="CIBI"/>
    <m/>
    <m/>
    <m/>
    <s v="MDR"/>
    <m/>
    <n v="72532449767"/>
    <m/>
    <m/>
    <m/>
    <m/>
    <s v="CAN'T GENERATE"/>
    <n v="991050780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0"/>
    <n v="1"/>
    <n v="0"/>
    <n v="0"/>
    <n v="1"/>
    <n v="1"/>
    <n v="0"/>
    <n v="1"/>
    <n v="1"/>
    <n v="0"/>
    <n v="0"/>
    <m/>
    <n v="4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909"/>
    <s v="SORIANO"/>
    <s v="KATHERINE"/>
    <s v="GALVE"/>
    <d v="2001-01-15T00:00:00"/>
    <n v="9566113432"/>
    <s v="KATH01SORIANO@GMAIL.COM"/>
    <s v="YES"/>
    <s v="ORIGINAL NBI CLEARANCE SUBMITTED"/>
    <d v="2025-09-17T00:00:00"/>
    <d v="2024-09-19T00:00:00"/>
    <m/>
    <m/>
    <s v="NEGATIVE"/>
    <m/>
    <m/>
    <s v="COMPLETE"/>
    <s v="FIT TO WORK"/>
    <s v="ENDORSED"/>
    <s v="PENDING RESULT"/>
    <d v="2024-09-13T00:00:00"/>
    <m/>
    <s v="CIBI"/>
    <s v="E - FORM"/>
    <m/>
    <n v="245445514"/>
    <s v="ID"/>
    <m/>
    <n v="52509418640"/>
    <s v="MDF"/>
    <m/>
    <n v="121248096445"/>
    <s v="TIN VERIFICATION SLIP"/>
    <m/>
    <n v="65934133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2"/>
    <s v="COMCAST XM BILLING"/>
    <d v="2024-09-13T00:00:00"/>
    <n v="4271910"/>
    <s v="VARGAS JR."/>
    <s v="ARTHUR"/>
    <s v="TABOSO"/>
    <d v="2000-05-27T00:00:00"/>
    <s v="9948593884/9070298468"/>
    <s v="ARTTABOSOJR@GMAIL.COM"/>
    <s v="YES"/>
    <s v="ORIGINAL NBI CLEARANCE SUBMITTED"/>
    <d v="2025-09-16T00:00:00"/>
    <d v="2024-10-04T00:00:00"/>
    <m/>
    <m/>
    <s v="NEGATIVE"/>
    <m/>
    <m/>
    <s v="COMPLETE"/>
    <s v="FIT TO WORK"/>
    <s v="ENDORSED"/>
    <s v="PENDING RESULT"/>
    <d v="2024-09-13T00:00:00"/>
    <m/>
    <s v="CIBI"/>
    <s v="PERSONAL RECORD"/>
    <m/>
    <n v="249383355"/>
    <s v="MDR"/>
    <m/>
    <n v="72512660011"/>
    <s v="MDF"/>
    <m/>
    <n v="121322947948"/>
    <s v="TIN ID"/>
    <m/>
    <n v="638105857"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Oct"/>
    <x v="27"/>
    <x v="33"/>
    <d v="2024-10-11T00:00:00"/>
    <n v="17"/>
    <s v=""/>
    <s v="MARIA PLATON"/>
    <n v="0"/>
    <s v="September"/>
    <s v="CLARK -VXP0141"/>
    <x v="1"/>
    <s v="ACCOUNT ASSOCIATE"/>
    <s v="CLARK"/>
    <x v="42"/>
    <s v="COMCAST XM BILLING"/>
    <d v="2024-09-13T00:00:00"/>
    <n v="4271911"/>
    <s v="VILLACORTA"/>
    <s v="SHAIRA"/>
    <s v="GALISIM"/>
    <d v="2002-11-07T00:00:00"/>
    <n v="9564801937"/>
    <s v="SHAIRAVILLACORTA58@GMAIL.COM"/>
    <s v="NO"/>
    <s v="FOR APPOINTMENT - AS PER AGENT SHE ALREADY RESIGNED - 10.09"/>
    <m/>
    <m/>
    <m/>
    <m/>
    <s v="NEGATIVE"/>
    <m/>
    <m/>
    <s v="COMPLETE"/>
    <s v="FIT TO WORK"/>
    <s v="ENDORSED"/>
    <s v="PENDING RESULT"/>
    <d v="2024-09-13T00:00:00"/>
    <m/>
    <s v="CIBI"/>
    <m/>
    <m/>
    <m/>
    <m/>
    <m/>
    <m/>
    <m/>
    <m/>
    <m/>
    <s v="ORUS"/>
    <s v="FOR PRINTING"/>
    <n v="507115169"/>
    <s v="N/A"/>
    <s v="N/A"/>
    <s v="N/A"/>
    <s v="N/A"/>
    <s v="N/A"/>
    <s v="N/A"/>
    <m/>
    <m/>
    <m/>
    <m/>
    <m/>
    <m/>
    <m/>
    <m/>
    <m/>
    <m/>
    <m/>
    <s v="YES"/>
    <m/>
    <m/>
    <m/>
    <m/>
    <m/>
    <m/>
    <m/>
    <s v="YES"/>
    <m/>
    <s v="YES"/>
    <d v="2024-09-20T00:00:00"/>
    <m/>
    <m/>
    <s v="DONE AUDIT"/>
    <s v="ENDORSED TO HRIS"/>
    <m/>
    <m/>
    <m/>
    <n v="1"/>
    <n v="0"/>
    <n v="1"/>
    <n v="1"/>
    <n v="1"/>
    <n v="0"/>
    <n v="0"/>
    <n v="0"/>
    <n v="1"/>
    <n v="1"/>
    <n v="1"/>
    <n v="0"/>
    <n v="1"/>
    <n v="1"/>
    <n v="1"/>
    <n v="0"/>
    <m/>
    <n v="3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4T00:00:00"/>
    <n v="4271946"/>
    <s v="RAMOS III"/>
    <s v="SIMEON"/>
    <s v="MENDOZA"/>
    <d v="1996-08-21T00:00:00"/>
    <n v="9959673771"/>
    <s v="simeon.mramos@gmail.com"/>
    <s v="YES"/>
    <s v="ORIGINAL NBI CLEARANCE SUBMITTED"/>
    <d v="2025-09-03T00:00:00"/>
    <d v="2024-09-16T00:00:00"/>
    <m/>
    <m/>
    <s v="NEGATIVE"/>
    <m/>
    <m/>
    <s v="COMPLETE"/>
    <s v="FIT TO WORK"/>
    <s v="ENDORSED"/>
    <s v="PENDING RESULT"/>
    <d v="2024-09-14T00:00:00"/>
    <m/>
    <s v="CIBI"/>
    <s v="SS NUMBER SLIP"/>
    <m/>
    <n v="238182994"/>
    <s v="MDR"/>
    <m/>
    <n v="210253068684"/>
    <s v="MDF"/>
    <m/>
    <n v="121212204276"/>
    <s v="TIN VERIFICATION SLIP"/>
    <m/>
    <n v="34235001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4T00:00:00"/>
    <n v="4271947"/>
    <s v="DULO"/>
    <s v="MARVIN"/>
    <s v="TAPANG"/>
    <d v="1996-03-22T00:00:00"/>
    <n v="9948047152"/>
    <s v="mtapangdulo@gmail.com"/>
    <s v="YES"/>
    <s v="ORIGINAL NBI CLEARANCE SUBMITTED"/>
    <d v="2025-09-24T00:00:00"/>
    <d v="2024-09-24T00:00:00"/>
    <m/>
    <m/>
    <s v="NEGATIVE"/>
    <m/>
    <m/>
    <s v="COMPLETE"/>
    <s v="FIT TO WORK"/>
    <s v="ENDORSED"/>
    <s v="PENDING RESULT"/>
    <d v="2024-09-14T00:00:00"/>
    <m/>
    <s v="CIBI"/>
    <s v="ONLINE STATIC"/>
    <m/>
    <n v="241093326"/>
    <s v="MDR"/>
    <m/>
    <n v="70510695079"/>
    <s v="MDF"/>
    <m/>
    <n v="121185924935"/>
    <s v="ORUS"/>
    <m/>
    <n v="333327714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4T00:00:00"/>
    <n v="4271948"/>
    <s v="DEATRAS"/>
    <s v="MARY GRACE"/>
    <s v="PRADO"/>
    <d v="1998-08-31T00:00:00"/>
    <n v="9502945058"/>
    <s v="athenahestia83@gmail.com"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14T00:00:00"/>
    <m/>
    <s v="CIBI"/>
    <s v="PERSONAL RECORD"/>
    <m/>
    <n v="3486314061"/>
    <s v="MDR"/>
    <m/>
    <n v="72517685349"/>
    <s v="MDF"/>
    <m/>
    <n v="121258611627"/>
    <s v="ORUS"/>
    <s v="FOR PRINTING"/>
    <n v="365233885"/>
    <s v="N/A"/>
    <s v="N/A"/>
    <s v="N/A"/>
    <s v="N/A"/>
    <s v="N/A"/>
    <s v="N/A"/>
    <m/>
    <m/>
    <m/>
    <s v="N/A"/>
    <s v="N/A"/>
    <s v="N/A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1"/>
    <s v="September"/>
    <s v="CLARK -VXP0141"/>
    <x v="0"/>
    <s v="ACCOUNT ASSOCIATE"/>
    <s v="CLARK"/>
    <x v="41"/>
    <s v="COMCAST XM BILLING"/>
    <d v="2024-09-14T00:00:00"/>
    <n v="4271949"/>
    <s v="AGTARAP"/>
    <s v="COLLEEN"/>
    <s v="NARTE"/>
    <d v="2005-10-26T00:00:00"/>
    <n v="91959891913"/>
    <s v="colleenagtarap5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14T00:00:00"/>
    <m/>
    <s v="CIBI"/>
    <s v="ONLINE STATIC"/>
    <m/>
    <n v="253241263"/>
    <s v="ID"/>
    <m/>
    <n v="70263095322"/>
    <s v="MDF"/>
    <m/>
    <n v="121351136111"/>
    <s v="TIN VERIFICATION SLIP"/>
    <m/>
    <n v="659614145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7"/>
    <x v="33"/>
    <d v="2024-10-11T00:00:00"/>
    <n v="17"/>
    <s v=""/>
    <s v="MARIA PLATON"/>
    <n v="0"/>
    <s v="September"/>
    <s v="CLARK -VXP0141"/>
    <x v="0"/>
    <s v="ACCOUNT ASSOCIATE"/>
    <s v="CLARK"/>
    <x v="41"/>
    <s v="COMCAST XM BILLING"/>
    <d v="2024-09-14T00:00:00"/>
    <n v="4271950"/>
    <s v="QUOZON"/>
    <s v="CHLOE LEE JOY"/>
    <s v="-"/>
    <d v="2003-02-19T00:00:00"/>
    <n v="9633676257"/>
    <s v="chloeleejoy@gmail.com"/>
    <s v="YES"/>
    <s v="ORIGINAL NBI CLEARANCE SUBMITTED"/>
    <d v="2025-10-10T00:00:00"/>
    <d v="2024-10-10T00:00:00"/>
    <m/>
    <m/>
    <s v="NEGATIVE"/>
    <m/>
    <m/>
    <s v="COMPLETE"/>
    <s v="FIT TO WORK"/>
    <s v="ENDORSED"/>
    <s v="PENDING RESULT"/>
    <d v="2024-09-17T00:00:00"/>
    <m/>
    <m/>
    <s v="PERSONAL RECORD"/>
    <m/>
    <n v="249176766"/>
    <s v="ID"/>
    <m/>
    <n v="702622278083"/>
    <s v="MDF"/>
    <m/>
    <n v="121321321653"/>
    <m/>
    <s v="FOR ORUS REGISTRATION"/>
    <m/>
    <s v="N/A"/>
    <s v="N/A"/>
    <s v="N/A"/>
    <s v="N/A"/>
    <s v="N/A"/>
    <s v="N/A"/>
    <m/>
    <m/>
    <m/>
    <s v="YES"/>
    <s v="N/A"/>
    <s v="YES"/>
    <s v="N/A"/>
    <s v="N/A"/>
    <m/>
    <m/>
    <m/>
    <s v="YES"/>
    <m/>
    <m/>
    <m/>
    <m/>
    <m/>
    <m/>
    <m/>
    <s v="YES"/>
    <m/>
    <s v="YES"/>
    <d v="2024-09-20T00:00:00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87"/>
    <s v="CANLAS"/>
    <s v="RONEL"/>
    <s v="CANDA"/>
    <d v="1998-09-24T00:00:00"/>
    <n v="9123804545"/>
    <s v="canlasronel98@gmail.com"/>
    <s v="YES"/>
    <s v="ORIGINAL NBI CLEARANCE SUBMITTED"/>
    <d v="2025-07-11T00:00:00"/>
    <d v="2024-07-23T00:00:00"/>
    <m/>
    <m/>
    <s v="NEGATIVE"/>
    <m/>
    <m/>
    <s v="COMPLETE"/>
    <s v="FIT TO WORK"/>
    <s v="ENDORSED"/>
    <s v="PENDING RESULT"/>
    <d v="2024-09-20T00:00:00"/>
    <m/>
    <s v="CIBI"/>
    <s v="E - FORM"/>
    <m/>
    <n v="241552320"/>
    <s v="ID"/>
    <m/>
    <n v="70258354972"/>
    <s v="MDF"/>
    <m/>
    <n v="121192514248"/>
    <s v="TIN VERIFICATION SLIP"/>
    <s v="FOR ORUS REGISTRATION 09.25"/>
    <n v="349806003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88"/>
    <s v="DE GUZMAN"/>
    <s v="RHEANNA LOU"/>
    <s v="BUMALAY"/>
    <d v="2000-11-14T00:00:00"/>
    <n v="9463321401"/>
    <s v="deguzmanrheanna@gmail.com"/>
    <s v="YES"/>
    <s v="ORIGINAL NBI CLEARANCE SUBMITTED"/>
    <d v="2025-05-31T00:00:00"/>
    <d v="2024-06-10T00:00:00"/>
    <m/>
    <m/>
    <s v="NEGATIVE"/>
    <m/>
    <m/>
    <s v="COMPLETE"/>
    <s v="FIT TO WORK"/>
    <s v="ENDORSED"/>
    <s v="PENDING RESULT"/>
    <d v="2024-09-20T00:00:00"/>
    <m/>
    <s v="CIBI"/>
    <s v="E - FORM"/>
    <m/>
    <n v="3520310675"/>
    <s v="ID"/>
    <m/>
    <n v="30267731574"/>
    <s v="MDF"/>
    <m/>
    <n v="121299717685"/>
    <s v="TIN VERIFICATION SLIP"/>
    <m/>
    <n v="611000608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89"/>
    <s v="DUPLON"/>
    <s v="DIANA"/>
    <s v="-"/>
    <d v="2000-04-29T00:00:00"/>
    <n v="9815791008"/>
    <s v="duplon.diana.aura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09-20T00:00:00"/>
    <m/>
    <s v="CIBI"/>
    <s v="E - FORM"/>
    <m/>
    <n v="2433916896"/>
    <s v="MDR"/>
    <m/>
    <n v="72529398922"/>
    <s v="MDF"/>
    <m/>
    <s v="1213-1355-3785"/>
    <s v="DIGITAL TIN ID"/>
    <m/>
    <n v="65941292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0"/>
    <s v="INGOY"/>
    <s v="PRINCESS ANNE MAE"/>
    <s v="PEREZ"/>
    <d v="1988-05-18T00:00:00"/>
    <n v="9063152513"/>
    <s v="anne_p74@yahoo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09-20T00:00:00"/>
    <m/>
    <s v="CIBI"/>
    <s v="ONLINE STATIC"/>
    <m/>
    <n v="3414833255"/>
    <s v="MDR"/>
    <m/>
    <n v="52010039037"/>
    <s v="MP2"/>
    <m/>
    <n v="121217576940"/>
    <s v="TIN VERIFICATION SLIP"/>
    <m/>
    <n v="659338943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141"/>
    <x v="0"/>
    <s v="ACCOUNT ASSOCIATE"/>
    <s v="CLARK"/>
    <x v="43"/>
    <s v="COMCAST XM BILLING"/>
    <d v="2024-09-20T00:00:00"/>
    <n v="4272291"/>
    <s v="MAGNO"/>
    <s v="JAMILLA"/>
    <s v="PRESCO"/>
    <d v="1998-06-26T00:00:00"/>
    <n v="9214184744"/>
    <s v="curlyspaghetti00@gmail.com"/>
    <s v="NO"/>
    <s v="FOR APPOINTMENT - UNRESPONSIVE 10.12; 10/15 NPU 3x"/>
    <m/>
    <m/>
    <m/>
    <m/>
    <s v="NEGATIVE"/>
    <m/>
    <m/>
    <m/>
    <s v="FOR INTERNIST CLEARANCE"/>
    <s v="ENDORSED"/>
    <s v="PENDING RESULT"/>
    <d v="2024-09-20T00:00:00"/>
    <m/>
    <s v="CIBI"/>
    <s v="R1A"/>
    <m/>
    <n v="242940245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0"/>
    <n v="1"/>
    <n v="1"/>
    <n v="0"/>
    <n v="0"/>
    <n v="0"/>
    <n v="1"/>
    <n v="1"/>
    <n v="0"/>
    <n v="0"/>
    <n v="0"/>
    <n v="0"/>
    <n v="0"/>
    <m/>
    <n v="2"/>
  </r>
  <r>
    <s v="LUZON 1"/>
    <s v="OTHERS"/>
    <s v="PAST DUE"/>
    <s v="Oct"/>
    <x v="28"/>
    <x v="34"/>
    <d v="2024-10-18T00:00:00"/>
    <n v="10"/>
    <s v=""/>
    <s v="MARIA PLATON"/>
    <n v="0"/>
    <s v="September"/>
    <s v="CLARK -VXP0141"/>
    <x v="0"/>
    <s v="ACCOUNT ASSOCIATE"/>
    <s v="CLARK"/>
    <x v="43"/>
    <s v="COMCAST XM BILLING"/>
    <d v="2024-09-20T00:00:00"/>
    <n v="4272292"/>
    <s v="MANESE"/>
    <s v="AILENE"/>
    <s v="CABILES"/>
    <d v="2001-08-24T00:00:00"/>
    <n v="9532706108"/>
    <s v="ailenemanese24@gmail.com"/>
    <s v="NO"/>
    <s v="FOR APPOINTMENT - CBR 10.12; 10/15 NPU 3x"/>
    <m/>
    <m/>
    <m/>
    <m/>
    <s v="NEGATIVE"/>
    <m/>
    <m/>
    <s v="COMPLETE"/>
    <s v="FIT TO WORK"/>
    <s v="ENDORSED"/>
    <s v="PENDING RESULT"/>
    <d v="2024-09-20T00:00:00"/>
    <m/>
    <s v="CIBI"/>
    <s v="R1A"/>
    <m/>
    <n v="247938168"/>
    <m/>
    <m/>
    <m/>
    <s v="MDF"/>
    <m/>
    <n v="121314553396"/>
    <s v="DIGITAL TIN ID"/>
    <m/>
    <n v="640521802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0"/>
    <n v="1"/>
    <n v="1"/>
    <n v="1"/>
    <n v="1"/>
    <n v="0"/>
    <n v="0"/>
    <n v="0"/>
    <n v="0"/>
    <n v="0"/>
    <m/>
    <n v="5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3"/>
    <s v="MENESES"/>
    <s v="YASMIN"/>
    <s v="CHUA"/>
    <d v="2000-08-11T00:00:00"/>
    <n v="9552369612"/>
    <s v="menesesy934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09-20T00:00:00"/>
    <m/>
    <s v="CIBI"/>
    <s v="PERSONAL RECORD"/>
    <m/>
    <n v="3508878922"/>
    <s v="MDR"/>
    <m/>
    <n v="72023542480"/>
    <s v="MDF"/>
    <m/>
    <n v="121349768158"/>
    <s v="DIGITAL TIN ID"/>
    <m/>
    <n v="659508829"/>
    <s v="N/A"/>
    <s v="N/A"/>
    <s v="N/A"/>
    <s v="N/A"/>
    <s v="N/A"/>
    <s v="N/A"/>
    <m/>
    <m/>
    <m/>
    <s v="YES"/>
    <s v="N/A"/>
    <s v="Y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4"/>
    <s v="MOULIC"/>
    <s v="CLARRISE EVE"/>
    <s v="LOCABERTE"/>
    <d v="2001-02-06T00:00:00"/>
    <n v="9230225096"/>
    <s v="celmoulic@gmail.com"/>
    <s v="YES"/>
    <s v="ORIGINAL NBI CLEARANCE SUBMITTED"/>
    <d v="2025-09-25T00:00:00"/>
    <d v="2024-10-04T00:00:00"/>
    <m/>
    <m/>
    <s v="NEGATIVE"/>
    <m/>
    <m/>
    <s v="COMPLETE"/>
    <s v="FIT TO WORK"/>
    <s v="ENDORSED"/>
    <s v="PENDING RESULT"/>
    <d v="2024-09-20T00:00:00"/>
    <m/>
    <s v="CIBI"/>
    <s v="E - FORM"/>
    <m/>
    <n v="247793921"/>
    <s v="ID"/>
    <m/>
    <n v="72510641362"/>
    <s v="PAGIBIG LOYALTY CARD"/>
    <m/>
    <n v="121322822382"/>
    <s v="TIN VERIFICATION SLIP"/>
    <m/>
    <n v="643753807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5"/>
    <s v="OLIVA"/>
    <s v="JAYSON"/>
    <s v="REYES"/>
    <d v="1984-09-24T00:00:00"/>
    <n v="9366036246"/>
    <s v="jayoliva@gmail.com"/>
    <s v="YES"/>
    <s v="ORIGINAL NBI CLEARANCE SUBMITTED"/>
    <d v="2024-12-04T00:00:00"/>
    <d v="2023-12-13T00:00:00"/>
    <m/>
    <m/>
    <s v="NEGATIVE"/>
    <m/>
    <m/>
    <s v="COMPLETE"/>
    <s v="FIT TO WORK"/>
    <s v="ENDORSED"/>
    <s v="PENDING RESULT"/>
    <d v="2024-09-20T00:00:00"/>
    <m/>
    <s v="CIBI"/>
    <s v="SS VERIFICATION SLIP"/>
    <m/>
    <n v="3396118878"/>
    <s v="MDR"/>
    <m/>
    <n v="70507767425"/>
    <s v="MP2"/>
    <m/>
    <n v="121079471699"/>
    <s v="TIN VERIFICATION SLIP"/>
    <m/>
    <n v="42233082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6"/>
    <s v="PINEDA"/>
    <s v="NINIA APPLE"/>
    <s v="VILLANUEVA"/>
    <d v="2000-01-16T00:00:00"/>
    <n v="9066803173"/>
    <s v="apple16pineda@gmail.com"/>
    <s v="YES"/>
    <s v="ORIGINAL NBI CLEARANCE SUBMITTED"/>
    <d v="2025-05-10T00:00:00"/>
    <d v="2024-05-23T00:00:00"/>
    <m/>
    <m/>
    <s v="NEGATIVE"/>
    <m/>
    <m/>
    <s v="COMPLETE"/>
    <s v="FIT TO WORK"/>
    <s v="ENDORSED"/>
    <s v="PENDING RESULT"/>
    <d v="2024-09-20T00:00:00"/>
    <m/>
    <s v="CIBI"/>
    <s v="E - FORM"/>
    <m/>
    <n v="3477153105"/>
    <s v="MDR"/>
    <m/>
    <n v="70511247010"/>
    <s v="MDF"/>
    <m/>
    <n v="121230327953"/>
    <s v="TIN ID"/>
    <m/>
    <n v="3478449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7"/>
    <s v="ROMAN"/>
    <s v="FEBBIE JOY"/>
    <s v="GHOL"/>
    <d v="2002-02-16T00:00:00"/>
    <n v="9853113893"/>
    <s v="febbiejoygholroman@gmail.com"/>
    <s v="YES"/>
    <s v="ORIGINAL NBI CLEARANCE SUBMITTED"/>
    <d v="2025-10-01T00:00:00"/>
    <d v="2024-10-15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89209"/>
    <s v="ID"/>
    <m/>
    <s v="17-252410517-4"/>
    <s v="MDF"/>
    <m/>
    <n v="121352191788"/>
    <s v="DIGITAL TIN ID"/>
    <m/>
    <s v="660-059-338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8"/>
    <s v="TANGLAO"/>
    <s v="SIAHRA NICOLE"/>
    <s v="CALBANG"/>
    <d v="2004-09-22T00:00:00"/>
    <n v="9708245731"/>
    <s v="siahranicoletanglao22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9-20T00:00:00"/>
    <m/>
    <s v="CIBI"/>
    <s v="SS NUMBER SLIP"/>
    <m/>
    <n v="247959493"/>
    <s v="ID"/>
    <m/>
    <n v="72528745378"/>
    <s v="MDF"/>
    <m/>
    <n v="121310410342"/>
    <s v="TIN ID"/>
    <m/>
    <n v="631974585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299"/>
    <s v="TOBIAS"/>
    <s v="YVANNE"/>
    <s v="AGARAN"/>
    <d v="2001-10-25T00:00:00"/>
    <n v="9611913482"/>
    <s v="yvannetobias25@gmail.com"/>
    <s v="YES"/>
    <s v="ORIGINAL NBI CLEARANCE SUBMITTED"/>
    <d v="2025-08-01T00:00:00"/>
    <d v="2024-08-01T00:00:00"/>
    <m/>
    <m/>
    <s v="NEGATIVE"/>
    <m/>
    <m/>
    <s v="COMPLETE"/>
    <s v="FIT TO WORK"/>
    <s v="ENDORSED"/>
    <s v="PENDING RESULT"/>
    <d v="2024-09-20T00:00:00"/>
    <m/>
    <s v="CIBI"/>
    <s v="E - FORM"/>
    <m/>
    <n v="252755093"/>
    <s v="ID"/>
    <m/>
    <n v="210259626476"/>
    <s v="MDF"/>
    <m/>
    <n v="121351352712"/>
    <s v="1904 FORM"/>
    <m/>
    <n v="65917588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0T00:00:00"/>
    <n v="4272300"/>
    <s v="TULIN"/>
    <s v="MICHELLE ZANNE THEA"/>
    <s v="BASA"/>
    <d v="2002-07-02T00:00:00"/>
    <n v="9062485580"/>
    <s v="harmonixbelaire@gmail.com"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09-20T00:00:00"/>
    <m/>
    <s v="CIBI"/>
    <s v="PERSONAL RECORD"/>
    <m/>
    <n v="246720364"/>
    <s v="ID"/>
    <m/>
    <n v="12510381570"/>
    <s v="MDF"/>
    <m/>
    <n v="121306694497"/>
    <s v="ORUS"/>
    <m/>
    <n v="61590075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0"/>
    <s v="September"/>
    <s v="CLARK -VXP0141"/>
    <x v="0"/>
    <s v="ACCOUNT ASSOCIATE"/>
    <s v="CLARK"/>
    <x v="43"/>
    <s v="COMCAST XM BILLING"/>
    <d v="2024-09-20T00:00:00"/>
    <n v="4272325"/>
    <s v="CUBELO"/>
    <s v="JHERIAN NAYR"/>
    <s v="PRAGATOS"/>
    <d v="2002-09-18T00:00:00"/>
    <n v="9055596258"/>
    <s v="cubelo09.nayr@gmail.com"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9-20T00:00:00"/>
    <m/>
    <s v="CIBI"/>
    <s v="ONLINE STATIC"/>
    <m/>
    <n v="250233012"/>
    <s v="ID"/>
    <m/>
    <n v="70263088350"/>
    <m/>
    <m/>
    <m/>
    <s v="ORUS"/>
    <m/>
    <n v="658565672"/>
    <s v="N/A"/>
    <s v="N/A"/>
    <s v="N/A"/>
    <s v="N/A"/>
    <s v="N/A"/>
    <s v="N/A"/>
    <m/>
    <m/>
    <m/>
    <m/>
    <m/>
    <m/>
    <m/>
    <m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0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75"/>
    <s v="AGABAO"/>
    <s v="JAMES PATRICK"/>
    <s v="PERIA"/>
    <d v="1996-09-22T00:00:00"/>
    <n v="9186081225"/>
    <s v="jamespatrick.agabao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09-20T00:00:00"/>
    <m/>
    <s v="CIBI"/>
    <s v="ONLINE STATIC"/>
    <m/>
    <n v="240696287"/>
    <s v="ID"/>
    <m/>
    <n v="72517095134"/>
    <s v="MDF"/>
    <m/>
    <s v="1212-5196-3652"/>
    <s v="TIN ID"/>
    <m/>
    <n v="35943493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76"/>
    <s v="BALLESTEROS"/>
    <s v="JONALYN"/>
    <s v="-"/>
    <d v="1999-08-05T00:00:00"/>
    <n v="9558371094"/>
    <s v="jonalynballesteros50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09-20T00:00:00"/>
    <m/>
    <s v="CIBI"/>
    <s v="R1A"/>
    <m/>
    <n v="249262544"/>
    <s v="ID"/>
    <m/>
    <n v="72536848372"/>
    <s v="MDF"/>
    <m/>
    <n v="121316737733"/>
    <s v="DIGITAL TIN ID"/>
    <m/>
    <n v="661815649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77"/>
    <s v="CACHO"/>
    <s v="PRINCESS JOY"/>
    <s v="AGLIAM"/>
    <d v="2000-04-11T00:00:00"/>
    <n v="9672504012"/>
    <s v="joyprincesscacho23@gmail.com"/>
    <s v="YES"/>
    <s v="ORIGINAL NBI CLEARANCE SUBMITTED"/>
    <d v="2025-09-16T00:00:00"/>
    <d v="2024-09-30T00:00:00"/>
    <m/>
    <m/>
    <s v="NEGATIVE"/>
    <m/>
    <m/>
    <s v="COMPLETE"/>
    <s v="FIT TO WORK"/>
    <s v="ENDORSED"/>
    <s v="PENDING RESULT"/>
    <d v="2024-09-20T00:00:00"/>
    <m/>
    <s v="CIBI"/>
    <s v="PERSONAL RECORD"/>
    <m/>
    <n v="252434026"/>
    <s v="ID"/>
    <m/>
    <s v="06-250413191-8"/>
    <s v="MDF"/>
    <m/>
    <s v="1213-5115-7648"/>
    <s v="1904 FORM"/>
    <m/>
    <n v="659104764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78"/>
    <s v="CALDERON"/>
    <s v="AUDREY MAY"/>
    <s v="VALERO"/>
    <d v="1994-05-14T00:00:00"/>
    <n v="9430700496"/>
    <s v="indicaaudrey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9-20T00:00:00"/>
    <m/>
    <s v="CIBI"/>
    <s v="E-4"/>
    <m/>
    <s v="34-5019769-6"/>
    <s v="ID"/>
    <m/>
    <n v="212505810233"/>
    <s v="HDMF TRANSACTION CARD"/>
    <m/>
    <n v="121155208876"/>
    <s v="TIN ID"/>
    <m/>
    <n v="71324994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79"/>
    <s v="DAVID"/>
    <s v="MARCELO"/>
    <s v="DE GUZMAN"/>
    <d v="2002-06-25T00:00:00"/>
    <n v="9957838112"/>
    <s v="marsdavid53@gmail.com"/>
    <s v="YES"/>
    <s v="ORIGINAL NBI CLEARANCE SUBMITTED"/>
    <d v="2025-09-13T00:00:00"/>
    <d v="2024-09-30T00:00:00"/>
    <m/>
    <m/>
    <s v="NEGATIVE"/>
    <m/>
    <m/>
    <s v="COMPLETE"/>
    <s v="FIT TO WORK"/>
    <s v="ENDORSED"/>
    <s v="PENDING RESULT"/>
    <d v="2024-09-20T00:00:00"/>
    <m/>
    <s v="CIBI"/>
    <s v="PERSONAL RECORD"/>
    <m/>
    <n v="253163794"/>
    <s v="MDR"/>
    <m/>
    <n v="52515471162"/>
    <s v="MDF"/>
    <m/>
    <n v="121342948180"/>
    <s v="DIGITAL TIN ID"/>
    <m/>
    <n v="65844480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80"/>
    <s v="GALANG"/>
    <s v="MA.CRISTINA"/>
    <s v="VALENZUELA"/>
    <d v="2001-12-22T00:00:00"/>
    <n v="9662860771"/>
    <s v="macristinagalang1@gmail.com"/>
    <s v="YES"/>
    <s v="ORIGINAL NBI CLEARANCE SUBMITTED"/>
    <d v="2025-09-03T00:00:00"/>
    <d v="2024-09-17T00:00:00"/>
    <m/>
    <m/>
    <s v="NEGATIVE"/>
    <m/>
    <m/>
    <s v="COMPLETE"/>
    <s v="FIT TO WORK"/>
    <s v="ENDORSED"/>
    <s v="PENDING RESULT"/>
    <d v="2024-09-20T00:00:00"/>
    <m/>
    <s v="CIBI"/>
    <s v="E - FORM"/>
    <m/>
    <n v="3534061350"/>
    <s v="ID"/>
    <m/>
    <n v="210258519102"/>
    <s v="MDF"/>
    <m/>
    <s v="1213-4877-5007"/>
    <s v="DIGITAL TIN ID"/>
    <m/>
    <n v="65796029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81"/>
    <s v="NAVARRO"/>
    <s v="HIRZA MAE"/>
    <s v="SIGUA"/>
    <d v="2003-01-08T00:00:00"/>
    <n v="9355653516"/>
    <s v="hirzamaesiguanavarro@gmail.com"/>
    <s v="YES"/>
    <s v="ORIGINAL NBI CLEARANCE SUBMITTED"/>
    <d v="2025-06-28T00:00:00"/>
    <d v="2024-07-09T00:00:00"/>
    <m/>
    <m/>
    <s v="NEGATIVE"/>
    <m/>
    <m/>
    <s v="COMPLETE"/>
    <s v="FIT TO WORK"/>
    <s v="ENDORSED"/>
    <s v="PENDING RESULT"/>
    <d v="2024-09-20T00:00:00"/>
    <m/>
    <s v="CIBI"/>
    <s v="SS NUMBER SLIP"/>
    <m/>
    <n v="3519947004"/>
    <s v="ID"/>
    <m/>
    <n v="72528452710"/>
    <s v="MDF"/>
    <m/>
    <n v="121298468181"/>
    <s v="TIN ID"/>
    <m/>
    <n v="61004834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82"/>
    <s v="RONQUILLO"/>
    <s v="EL-CID FRANCE"/>
    <s v="NACU"/>
    <d v="2002-01-06T00:00:00"/>
    <n v="9989305527"/>
    <s v="elcidronquillo69@gmail.com"/>
    <s v="YES"/>
    <s v="ORIGINAL NBI CLEARANCE SUBMITTED"/>
    <d v="2025-01-26T00:00:00"/>
    <d v="2024-02-07T00:00:00"/>
    <m/>
    <m/>
    <s v="NEGATIVE"/>
    <m/>
    <m/>
    <s v="COMPLETE"/>
    <s v="FIT TO WORK"/>
    <s v="ENDORSED"/>
    <s v="PENDING RESULT"/>
    <d v="2024-09-20T00:00:00"/>
    <m/>
    <s v="CIBI"/>
    <s v="SS NUMBER SLIP"/>
    <m/>
    <n v="253177227"/>
    <s v="ID"/>
    <m/>
    <n v="70262645183"/>
    <s v="MDF"/>
    <m/>
    <n v="121350784644"/>
    <s v="DIGITAL TIN ID"/>
    <m/>
    <n v="65870962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91"/>
    <x v="1"/>
    <s v="ACCOUNT ASSOCIATE"/>
    <s v="CLARK"/>
    <x v="44"/>
    <s v="COMCAST XM"/>
    <d v="2024-09-20T00:00:00"/>
    <n v="4272283"/>
    <s v="SONGCO"/>
    <s v="SHIELLA"/>
    <s v="DYCHITAN"/>
    <d v="1988-03-16T00:00:00"/>
    <n v="9196815254"/>
    <s v="songcoshiella16@gmail.com"/>
    <s v="NO"/>
    <s v="SEPT 30 APPOINTMENT"/>
    <m/>
    <m/>
    <m/>
    <m/>
    <s v="NEGATIVE"/>
    <m/>
    <m/>
    <s v="COMPLETE"/>
    <s v="FIT TO WORK"/>
    <s v="ENDORSED"/>
    <s v="PENDING RESULT"/>
    <d v="2024-09-20T00:00:00"/>
    <m/>
    <s v="CIBI"/>
    <s v="E - FORM"/>
    <m/>
    <n v="224798648"/>
    <s v="ID"/>
    <m/>
    <n v="70254434238"/>
    <s v="MDF"/>
    <m/>
    <n v="121184418990"/>
    <s v="TIN VERIFICATION SLIP"/>
    <m/>
    <n v="50383770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s v="TRANSMITTED - 10.28.2024 - JILL"/>
    <m/>
    <n v="1"/>
    <n v="0"/>
    <n v="1"/>
    <n v="1"/>
    <n v="1"/>
    <n v="1"/>
    <n v="1"/>
    <n v="1"/>
    <n v="1"/>
    <n v="1"/>
    <n v="1"/>
    <n v="0"/>
    <n v="1"/>
    <n v="1"/>
    <n v="1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84"/>
    <s v="TAGUININ"/>
    <s v="HAZEL"/>
    <s v="PALACIO"/>
    <d v="1999-08-29T00:00:00"/>
    <n v="9389728360"/>
    <s v="intentaguinin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9-20T00:00:00"/>
    <m/>
    <s v="CIBI"/>
    <s v="E- FORM"/>
    <m/>
    <n v="250252527"/>
    <s v="MDR"/>
    <m/>
    <n v="210258390045"/>
    <s v="MDF"/>
    <m/>
    <n v="121330519887"/>
    <s v="1904 FORM"/>
    <m/>
    <n v="63660109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85"/>
    <s v="WOLFE"/>
    <s v="BILLY JOEL"/>
    <s v="BARRI"/>
    <d v="1982-07-20T00:00:00"/>
    <n v="9293875292"/>
    <s v="joelwolfe0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20T00:00:00"/>
    <m/>
    <s v="CIBI"/>
    <s v="E - FORM"/>
    <m/>
    <n v="220189727"/>
    <s v="ID"/>
    <m/>
    <n v="30509029977"/>
    <s v="MDF"/>
    <m/>
    <n v="121016809037"/>
    <s v="TIN ID"/>
    <m/>
    <n v="22897971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0T00:00:00"/>
    <n v="4272286"/>
    <s v="DOLZ"/>
    <s v="ZYRIN"/>
    <s v="LABORTE"/>
    <d v="2001-08-11T00:00:00"/>
    <n v="9666582534"/>
    <s v="zyrindolz@yahoo.com"/>
    <s v="YES"/>
    <s v="ORIGINAL NBI CLEARANCE SUBMITTED"/>
    <d v="2025-06-11T00:00:00"/>
    <d v="2024-06-11T00:00:00"/>
    <m/>
    <m/>
    <s v="NEGATIVE"/>
    <m/>
    <m/>
    <s v="COMPLETE"/>
    <s v="FIT TO WORK"/>
    <s v="ENDORSED"/>
    <s v="PENDING RESULT"/>
    <d v="2024-09-20T00:00:00"/>
    <m/>
    <s v="CIBI"/>
    <s v="E1/E6"/>
    <m/>
    <s v="35-0495653-4"/>
    <s v="MDR"/>
    <m/>
    <s v="07-026204576-3"/>
    <s v="MDF"/>
    <m/>
    <s v="1212-8269-9080"/>
    <s v="ORUS"/>
    <s v="FOR PRINTING"/>
    <n v="651659638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51"/>
    <s v="ALTEJAR"/>
    <s v="RUJEAN"/>
    <s v="SALAR"/>
    <d v="2001-09-28T00:00:00"/>
    <n v="9461252259"/>
    <s v="RUJEANSALARALTEJAR@GMAIL.COM"/>
    <s v="YES"/>
    <s v="ORIGINAL NBI CLEARANCE SUBMITTED"/>
    <d v="2025-08-29T00:00:00"/>
    <d v="2024-08-29T00:00:00"/>
    <m/>
    <m/>
    <s v="NEGATIVE"/>
    <m/>
    <m/>
    <s v="COMPLETE"/>
    <s v="FIT TO WORK"/>
    <s v="ENDORSED"/>
    <s v="PENDING RESULT"/>
    <d v="2024-09-20T00:00:00"/>
    <m/>
    <s v="CIBI"/>
    <s v="SS NUMBER SLIP"/>
    <m/>
    <n v="649562941"/>
    <s v="ID"/>
    <m/>
    <n v="132517385984"/>
    <s v="MDF"/>
    <m/>
    <n v="121349878906"/>
    <s v="TIN ID"/>
    <m/>
    <n v="656498311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52"/>
    <s v="AYONAN"/>
    <s v="SAJIKH"/>
    <s v="EUSANTOS"/>
    <d v="1991-11-12T00:00:00"/>
    <n v="9455941226"/>
    <s v="SAJIKH.1112@GMAIL.COM"/>
    <s v="YES"/>
    <s v="ORIGINAL NBI CLEARANCE SUBMITTED"/>
    <d v="2025-09-17T00:00:00"/>
    <d v="2024-09-17T00:00:00"/>
    <m/>
    <m/>
    <s v="NEGATIVE"/>
    <m/>
    <m/>
    <s v="COMPLETE"/>
    <s v="FIT TO WORK"/>
    <s v="ENDORSED"/>
    <s v="PENDING RESULT"/>
    <d v="2024-09-20T00:00:00"/>
    <m/>
    <s v="CIBI"/>
    <s v="E-4"/>
    <m/>
    <s v="34-1978455-8"/>
    <s v="ID"/>
    <m/>
    <n v="70507401455"/>
    <s v="PAGIBIG LOYALTY CARD"/>
    <m/>
    <n v="121028867032"/>
    <s v="ORUS ONLINE"/>
    <m/>
    <s v="290-521-02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53"/>
    <s v="BALILO"/>
    <s v="CHRISTINE MAE"/>
    <s v="SANTIAGO"/>
    <d v="2001-12-24T00:00:00"/>
    <n v="9692927351"/>
    <s v="BALILO.TINEMAE@GMAIL"/>
    <s v="YES"/>
    <s v="ORIGINAL NBI CLEARANCE SUBMITTED"/>
    <d v="2025-07-10T00:00:00"/>
    <d v="2024-07-22T00:00:00"/>
    <m/>
    <m/>
    <s v="NEGATIVE"/>
    <m/>
    <m/>
    <s v="COMPLETE"/>
    <s v="FIT TO WORK"/>
    <s v="ENDORSED"/>
    <s v="PENDING RESULT"/>
    <d v="2024-09-20T00:00:00"/>
    <m/>
    <s v="CIBI"/>
    <s v="ONLINE STATIC"/>
    <m/>
    <n v="252561232"/>
    <s v="ID"/>
    <m/>
    <n v="70262984247"/>
    <s v="MDF"/>
    <m/>
    <n v="12134636535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54"/>
    <s v="COLIBAR"/>
    <s v="MARIA ANALIZA"/>
    <s v="GUINTO"/>
    <d v="2001-07-23T00:00:00"/>
    <n v="9556590418"/>
    <s v="CMARIAANALIZA@GMAIL.COM"/>
    <s v="YES"/>
    <s v="ORIGINAL NBI CLEARANCE SUBMITTED"/>
    <d v="2025-05-31T00:00:00"/>
    <d v="2024-05-31T00:00:00"/>
    <m/>
    <m/>
    <s v="NEGATIVE"/>
    <m/>
    <m/>
    <s v="COMPLETE"/>
    <s v="FIT TO WORK"/>
    <s v="ENDORSED"/>
    <s v="PENDING RESULT"/>
    <d v="2024-09-20T00:00:00"/>
    <m/>
    <s v="CIBI"/>
    <s v="ONLINE STATIC"/>
    <m/>
    <n v="3491567777"/>
    <m/>
    <m/>
    <m/>
    <s v="MDF"/>
    <m/>
    <n v="121266758051"/>
    <s v="ID"/>
    <m/>
    <n v="359702645"/>
    <s v="N/A"/>
    <s v="N/A"/>
    <s v="N/A"/>
    <s v="N/A"/>
    <s v="N/A"/>
    <s v="N/A"/>
    <m/>
    <m/>
    <m/>
    <s v="N/A"/>
    <s v="YES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1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55"/>
    <s v="DAVID"/>
    <s v="SEAN XANDER DANIEL"/>
    <s v="BANTIGUE"/>
    <d v="2006-01-18T00:00:00"/>
    <n v="9764571239"/>
    <s v="SEANDAVID0618@GMAIL.COM"/>
    <s v="YES"/>
    <s v="ORIGINAL NBI CLEARANCE SUBMITTED"/>
    <d v="2025-07-30T00:00:00"/>
    <d v="2024-09-17T00:00:00"/>
    <m/>
    <m/>
    <s v="NEGATIVE"/>
    <m/>
    <m/>
    <s v="COMPLETE"/>
    <s v="FIT TO WORK"/>
    <s v="ENDORSED"/>
    <s v="PENDING RESULT"/>
    <d v="2024-09-20T00:00:00"/>
    <m/>
    <s v="CIBI"/>
    <s v="PERSONAL RECORD"/>
    <m/>
    <n v="252674860"/>
    <m/>
    <m/>
    <m/>
    <s v="MDF"/>
    <m/>
    <n v="121346681494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1"/>
    <n v="0"/>
    <n v="1"/>
    <n v="1"/>
    <n v="0"/>
    <n v="0"/>
    <n v="0"/>
    <n v="0"/>
    <n v="0"/>
    <m/>
    <n v="5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56"/>
    <s v="DEL MONTE"/>
    <s v="JAYCEE"/>
    <s v="FERNANDEZ"/>
    <d v="1998-12-18T00:00:00"/>
    <n v="9509867969"/>
    <s v="MUGGLESHP@GMAIL.COM"/>
    <s v="YES"/>
    <s v="ORIGINAL NBI CLEARANCE SUBMITTED"/>
    <d v="2025-09-23T00:00:00"/>
    <d v="2024-10-07T00:00:00"/>
    <m/>
    <m/>
    <s v="NEGATIVE"/>
    <m/>
    <m/>
    <s v="COMPLETE"/>
    <s v="FIT TO WORK"/>
    <s v="COMPLETE"/>
    <s v="FINAL REPORT"/>
    <d v="2024-09-20T00:00:00"/>
    <d v="2024-09-26T00:00:00"/>
    <s v="CIBI"/>
    <s v="PERSONAL RECORD"/>
    <m/>
    <n v="3458715960"/>
    <s v="ID"/>
    <m/>
    <n v="70510571930"/>
    <s v="MDF"/>
    <m/>
    <n v="121169265661"/>
    <s v="TIN ID"/>
    <m/>
    <n v="32812190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57"/>
    <s v="DELA ROSA"/>
    <s v="CARLO"/>
    <s v="CLEMENS"/>
    <d v="2000-07-20T00:00:00"/>
    <n v="9670183439"/>
    <s v="DELAROSARENREN0020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s v="PERSONAL RECORD"/>
    <m/>
    <n v="3487111001"/>
    <m/>
    <m/>
    <m/>
    <m/>
    <s v="INVALID PROOF"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n v="3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58"/>
    <s v="EUSEBIO"/>
    <s v="NOVA"/>
    <s v="LUMATAC"/>
    <d v="2001-11-06T00:00:00"/>
    <n v="9505068844"/>
    <s v="NOVAEUSEBIO3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09-20T00:00:00"/>
    <m/>
    <s v="CIBI"/>
    <s v="SS NUMBER SLIP"/>
    <m/>
    <n v="253205801"/>
    <s v="ID"/>
    <m/>
    <n v="70263096078"/>
    <s v="MDF"/>
    <m/>
    <n v="121350928559"/>
    <s v="TIN ID"/>
    <m/>
    <n v="383991595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59"/>
    <s v="GARCIA"/>
    <s v="JOHN PATRICK"/>
    <s v="BAYTING"/>
    <d v="1996-04-28T00:00:00"/>
    <n v="9302937663"/>
    <s v="JAYPEEVILLANUEVA83@GMAIL.COM"/>
    <s v="NO"/>
    <s v="SEPT 23 APPOINTMENT"/>
    <m/>
    <m/>
    <m/>
    <m/>
    <s v="NEGATIVE"/>
    <m/>
    <m/>
    <s v="COMPLETE"/>
    <s v="FIT TO WORK"/>
    <s v="ENDORSED"/>
    <s v="PENDING RESULT"/>
    <d v="2024-09-20T00:00:00"/>
    <m/>
    <s v="CIBI"/>
    <m/>
    <s v="NAME DISCREP | NO MIDDLE NAME ON SSS"/>
    <n v="247745160"/>
    <s v="MDR"/>
    <m/>
    <n v="72020495104"/>
    <s v="MDF"/>
    <m/>
    <n v="121308999427"/>
    <s v="TIN ID"/>
    <m/>
    <n v="396793584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0"/>
    <n v="1"/>
    <n v="1"/>
    <n v="1"/>
    <n v="1"/>
    <n v="1"/>
    <n v="0"/>
    <n v="0"/>
    <n v="0"/>
    <n v="0"/>
    <n v="0"/>
    <m/>
    <n v="5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60"/>
    <s v="GONZALES"/>
    <s v="SHANE"/>
    <s v="SANTOS"/>
    <d v="2003-04-25T00:00:00"/>
    <n v="9473695554"/>
    <s v="SHANEGONZALESSANTOS@GMAIL.COM"/>
    <s v="YES"/>
    <s v="ORIGINAL NBI CLEARANCE SUBMITTED"/>
    <d v="2025-08-01T00:00:00"/>
    <d v="2024-08-15T00:00:00"/>
    <m/>
    <m/>
    <s v="NEGATIVE"/>
    <m/>
    <m/>
    <s v="COMPLETE"/>
    <s v="FIT TO WORK"/>
    <s v="ENDORSED"/>
    <s v="PENDING RESULT"/>
    <d v="2024-09-20T00:00:00"/>
    <m/>
    <s v="CIBI"/>
    <s v="PERSONAL RECORD"/>
    <m/>
    <n v="252371820"/>
    <s v="ID"/>
    <m/>
    <n v="70262963355"/>
    <s v="MDF"/>
    <m/>
    <n v="121344955728"/>
    <s v="TIN ID"/>
    <m/>
    <n v="65926830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61"/>
    <s v="GUECO"/>
    <s v="KENNETH DANIEL"/>
    <s v="LUMANLAN"/>
    <d v="1997-04-15T00:00:00"/>
    <n v="9751796929"/>
    <s v="DANIELLELUMANLAN15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s v="SS NUMBER SLIP"/>
    <m/>
    <n v="3456749080"/>
    <s v="ID"/>
    <m/>
    <n v="72507620788"/>
    <s v="MDF"/>
    <m/>
    <n v="121163389174"/>
    <s v="E TIN"/>
    <m/>
    <n v="32785613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62"/>
    <s v="GUINGON"/>
    <s v="XYRA JOY"/>
    <s v="DE RAMOS"/>
    <d v="2002-09-25T00:00:00"/>
    <n v="9690412840"/>
    <s v="XYDE.GUINGON@GMAIL.COM"/>
    <s v="YES"/>
    <s v="ORIGINAL NBI CLEARANCE SUBMITTED"/>
    <d v="2025-09-13T00:00:00"/>
    <d v="2024-09-13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36087"/>
    <s v="ID"/>
    <m/>
    <n v="212527493479"/>
    <s v="MDF"/>
    <m/>
    <n v="121340390813"/>
    <s v="DIGITAL TIN ID"/>
    <m/>
    <n v="65906090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63"/>
    <s v="JIMENEZ"/>
    <s v="AIRA SHANE"/>
    <s v="OGABAR"/>
    <d v="2002-01-30T00:00:00"/>
    <n v="9973091363"/>
    <s v="AYRASEYNJIMENZ@GMAIL.COM"/>
    <s v="YES"/>
    <s v="ORIGINAL NBI CLEARANCE SUBMITTED"/>
    <d v="2025-01-22T00:00:00"/>
    <d v="2024-02-05T00:00:00"/>
    <m/>
    <m/>
    <s v="NEGATIVE"/>
    <m/>
    <m/>
    <s v="COMPLETE"/>
    <s v="FIT TO WORK"/>
    <s v="ENDORSED"/>
    <s v="PENDING RESULT"/>
    <d v="2024-09-20T00:00:00"/>
    <m/>
    <s v="CIBI"/>
    <s v="PERSONAL RECORD"/>
    <m/>
    <n v="251470405"/>
    <s v="MDR"/>
    <m/>
    <n v="212517292971"/>
    <s v="MDF"/>
    <m/>
    <n v="121340224580"/>
    <s v="TIN ID"/>
    <m/>
    <n v="60699218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64"/>
    <s v="LACSON"/>
    <s v="CRYSTAL"/>
    <s v="GARCIA"/>
    <d v="2005-11-21T00:00:00"/>
    <n v="9936776354"/>
    <s v="LACSONCTAL2112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09-20T00:00:00"/>
    <m/>
    <s v="CIBI"/>
    <s v="PERSONAL RECORD"/>
    <m/>
    <n v="250447507"/>
    <s v="ID"/>
    <m/>
    <n v="72542985055"/>
    <s v="MDF"/>
    <m/>
    <n v="121350918124"/>
    <s v="DIGITAL TIN ID"/>
    <m/>
    <n v="6559857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65"/>
    <s v="LOPEZ"/>
    <s v="DEEVENCHY"/>
    <s v="EDAÑOL"/>
    <d v="2005-02-25T00:00:00"/>
    <n v="9682763158"/>
    <s v="DEEVENCHYLOPEZ4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57859"/>
    <m/>
    <m/>
    <m/>
    <s v="MDF"/>
    <m/>
    <n v="121351353008"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1"/>
    <n v="0"/>
    <n v="1"/>
    <n v="1"/>
    <n v="0"/>
    <n v="0"/>
    <n v="0"/>
    <n v="0"/>
    <n v="0"/>
    <m/>
    <n v="5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66"/>
    <s v="LUBO"/>
    <s v="REYMART"/>
    <s v="ESTOYA"/>
    <d v="2000-03-10T00:00:00"/>
    <n v="9294744705"/>
    <s v="REYMARTLUBO29@GMAIL.COM"/>
    <s v="YES"/>
    <s v="ORIGINAL NBI CLEARANCE SUBMITTED"/>
    <d v="2005-09-20T00:00:00"/>
    <d v="2024-10-10T00:00:00"/>
    <m/>
    <m/>
    <s v="NEGATIVE"/>
    <m/>
    <m/>
    <s v="COMPLETE"/>
    <s v="FIT TO WORK"/>
    <s v="ENDORSED"/>
    <s v="PENDING RESULT"/>
    <d v="2024-09-20T00:00:00"/>
    <m/>
    <s v="CIBI"/>
    <s v="PERSONAL RECORD"/>
    <m/>
    <n v="443891520"/>
    <s v="ID"/>
    <m/>
    <n v="102542825003"/>
    <s v="MDF"/>
    <m/>
    <n v="121304269389"/>
    <s v="TIN ID"/>
    <m/>
    <n v="618610009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67"/>
    <s v="MEDINA"/>
    <s v="JACKIELOU"/>
    <s v="MANIEGO"/>
    <s v="01\20\2005"/>
    <n v="9480998847"/>
    <s v="JACKIELOUMEDINA2005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0"/>
    <n v="0"/>
    <n v="0"/>
    <n v="0"/>
    <n v="1"/>
    <n v="1"/>
    <n v="0"/>
    <n v="0"/>
    <n v="0"/>
    <n v="0"/>
    <n v="0"/>
    <m/>
    <n v="2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68"/>
    <s v="NGITNGIT"/>
    <s v="ABILAINE"/>
    <s v="NAVARRO"/>
    <d v="1999-05-08T00:00:00"/>
    <n v="9362264318"/>
    <s v="ABILAINENNGITNGIT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09-20T00:00:00"/>
    <m/>
    <s v="CIBI"/>
    <s v="ONLINE STATIC"/>
    <m/>
    <n v="246024633"/>
    <s v="ID"/>
    <m/>
    <n v="7025953268"/>
    <s v="MDF"/>
    <m/>
    <n v="121253634805"/>
    <s v="TIN ID"/>
    <m/>
    <n v="60911007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69"/>
    <s v="OGAYON"/>
    <s v="KATLEEN MAE"/>
    <s v="ARIOLA"/>
    <d v="2000-12-02T00:00:00"/>
    <n v="9935772573"/>
    <s v="KATLEENMAEARIOLAOGAYON@GMAIL.COM"/>
    <s v="YES"/>
    <s v="ORIGINAL NBI CLEARANCE SUBMITTED"/>
    <d v="2025-09-17T00:00:00"/>
    <d v="2024-10-08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23058"/>
    <s v="ID"/>
    <m/>
    <n v="70263098372"/>
    <s v="MDF"/>
    <m/>
    <s v="1213-5150-7663"/>
    <s v="DIGITAL TIN ID"/>
    <m/>
    <n v="66159667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70"/>
    <s v="PETACIO"/>
    <s v="LIANNE"/>
    <s v="DELA ROSA"/>
    <d v="2001-02-24T00:00:00"/>
    <n v="9279308422"/>
    <s v="MEGDELAROSA24@GMAIL.COM"/>
    <s v="YES"/>
    <s v="ORIGINAL NBI CLEARANCE SUBMITTED"/>
    <d v="2025-07-04T00:00:00"/>
    <d v="2024-07-04T00:00:00"/>
    <m/>
    <m/>
    <s v="NEGATIVE"/>
    <m/>
    <m/>
    <s v="COMPLETE"/>
    <s v="FIT TO WORK"/>
    <s v="ENDORSED"/>
    <s v="PENDING RESULT"/>
    <d v="2024-09-20T00:00:00"/>
    <m/>
    <s v="CIBI"/>
    <s v="SS NUMBER SLIP"/>
    <m/>
    <s v="02-5320366-7"/>
    <s v="MDR"/>
    <m/>
    <s v="21-252139907-1"/>
    <s v="MDF"/>
    <m/>
    <s v="1213-5103-5208"/>
    <s v="1904 FORM"/>
    <m/>
    <n v="659059228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71"/>
    <s v="RAFALLO"/>
    <s v="KRISTINE JOYCE"/>
    <s v="SUING"/>
    <d v="1994-12-23T00:00:00"/>
    <n v="9393510111"/>
    <s v="KRISTINEJOYCERAFALLO23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09-20T00:00:00"/>
    <m/>
    <s v="CIBI"/>
    <s v="ONLINE STATIC"/>
    <m/>
    <n v="237594431"/>
    <m/>
    <m/>
    <m/>
    <m/>
    <s v="INVALID PROOF"/>
    <n v="121131600771"/>
    <m/>
    <s v="CAN'T GENERATE"/>
    <n v="509377047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0"/>
    <n v="0"/>
    <n v="1"/>
    <n v="1"/>
    <n v="0"/>
    <n v="0"/>
    <n v="0"/>
    <n v="0"/>
    <n v="0"/>
    <m/>
    <n v="4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5"/>
    <s v="COMCAST REPAIR VOICE"/>
    <d v="2024-09-20T00:00:00"/>
    <n v="4272272"/>
    <s v="SUMILE"/>
    <s v="RICK JOHN PAUL"/>
    <s v="ALONZO"/>
    <d v="2002-02-14T00:00:00"/>
    <n v="9273354817"/>
    <s v="PAULALONZOSUMILE@GMAIL.COM"/>
    <s v="YES"/>
    <s v="ORIGINAL NBI CLEARANCE SUBMITTED"/>
    <d v="2025-09-13T00:00:00"/>
    <d v="2024-10-01T00:00:00"/>
    <m/>
    <m/>
    <s v="NEGATIVE"/>
    <m/>
    <m/>
    <s v="COMPLETE"/>
    <s v="FIT TO WORK"/>
    <s v="ENDORSED"/>
    <s v="PENDING RESULT"/>
    <d v="2024-09-20T00:00:00"/>
    <m/>
    <s v="CIBI"/>
    <s v="SS NUMBER SLIP"/>
    <m/>
    <n v="252523238"/>
    <s v="ID"/>
    <m/>
    <n v="725022773648"/>
    <s v="MDF"/>
    <m/>
    <n v="121349654926"/>
    <s v="DIGITAL TIN ID"/>
    <m/>
    <n v="65745476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73"/>
    <s v="TE"/>
    <s v="EMERALD THEOPHANY"/>
    <s v="JAMITO"/>
    <d v="2002-05-12T00:00:00"/>
    <n v="9089897429"/>
    <s v="EMERALDTE122@GMAIL.COM"/>
    <s v="NO"/>
    <s v="FOR APPOINTMENT"/>
    <m/>
    <m/>
    <m/>
    <m/>
    <s v="NEGATIVE"/>
    <m/>
    <m/>
    <s v="COMPLETE"/>
    <s v="FIT TO WORK"/>
    <s v="ENDORSED"/>
    <s v="PENDING RESULT"/>
    <d v="2024-09-20T00:00:00"/>
    <m/>
    <s v="CIBI"/>
    <s v="R1A"/>
    <m/>
    <n v="250979282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n v="3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5"/>
    <s v="COMCAST REPAIR VOICE"/>
    <d v="2024-09-20T00:00:00"/>
    <n v="4272274"/>
    <s v="VILLARBA"/>
    <s v="FRANCIS"/>
    <s v="PINEDA"/>
    <d v="1984-02-06T00:00:00"/>
    <n v="9622696273"/>
    <s v="FRANCISVILLARBA0624@GMAIL COM"/>
    <s v="YES"/>
    <s v="ORIGINAL NBI CLEARANCE SUBMITTED"/>
    <d v="2025-06-26T00:00:00"/>
    <d v="2024-07-09T00:00:00"/>
    <m/>
    <m/>
    <s v="NEGATIVE"/>
    <m/>
    <m/>
    <s v="COMPLETE"/>
    <s v="FIT TO WORK"/>
    <s v="ENDORSED"/>
    <s v="PENDING RESULT"/>
    <d v="2024-09-20T00:00:00"/>
    <m/>
    <s v="CIBI"/>
    <s v="R1A"/>
    <m/>
    <n v="221127157"/>
    <s v="MDR"/>
    <m/>
    <n v="70507143588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0"/>
    <n v="0"/>
    <n v="1"/>
    <n v="1"/>
    <n v="0"/>
    <n v="0"/>
    <n v="0"/>
    <n v="0"/>
    <n v="0"/>
    <m/>
    <n v="5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24"/>
    <s v="BANDONG"/>
    <s v="SHAIRA LANE"/>
    <s v="VILLARUEL"/>
    <d v="2000-05-31T00:00:00"/>
    <n v="9464648400"/>
    <s v="shairalanebandong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09-20T00:00:00"/>
    <m/>
    <s v="CIBI"/>
    <s v="SS NUMBER SLIP"/>
    <m/>
    <n v="249380426"/>
    <s v="MDR"/>
    <m/>
    <n v="50259573375"/>
    <s v="MDF"/>
    <m/>
    <n v="121322929229"/>
    <s v="1904 FORM"/>
    <m/>
    <n v="63650462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6"/>
    <s v="COMCAST REPAIR VOICE"/>
    <d v="2024-09-20T00:00:00"/>
    <n v="4272225"/>
    <s v="COLLAMAR"/>
    <s v="DAVE MICHAEL"/>
    <s v="BACOLANTA"/>
    <d v="2002-12-24T00:00:00"/>
    <n v="9100460578"/>
    <s v="davemichael122402@gmail.com"/>
    <s v="NO HIT - RECEIPT"/>
    <s v="OCTOBER 22 RELEASE"/>
    <m/>
    <m/>
    <m/>
    <m/>
    <s v="NEGATIVE"/>
    <m/>
    <m/>
    <s v="COMPLETE"/>
    <s v="FIT TO WORK"/>
    <s v="ENDORSED"/>
    <s v="PENDING RESULT"/>
    <d v="2024-09-20T00:00:00"/>
    <m/>
    <s v="CIBI"/>
    <s v="PERSONAL RECORD"/>
    <m/>
    <n v="3510347917"/>
    <s v="ID"/>
    <m/>
    <n v="70260916759"/>
    <s v="MP2"/>
    <m/>
    <n v="121287817281"/>
    <s v="ID"/>
    <m/>
    <n v="510002793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26"/>
    <s v="CORTADO"/>
    <s v="DHEZZA"/>
    <s v="OBINGGAYAN"/>
    <d v="2000-11-02T00:00:00"/>
    <m/>
    <m/>
    <s v="YES"/>
    <s v="ORIGINAL NBI CLEARANCE SUBMITTED"/>
    <d v="2025-08-30T00:00:00"/>
    <d v="2024-08-30T00:00:00"/>
    <m/>
    <m/>
    <s v="NEGATIVE"/>
    <m/>
    <m/>
    <s v="COMPLETE"/>
    <s v="FIT TO WORK"/>
    <s v="ENDORSED"/>
    <s v="PENDING RESULT"/>
    <d v="2024-09-20T00:00:00"/>
    <m/>
    <s v="CIBI"/>
    <s v="E-4 FORM"/>
    <m/>
    <s v="06-4825403-0"/>
    <s v="ID"/>
    <m/>
    <n v="132521447404"/>
    <s v="MDF"/>
    <m/>
    <s v="1213-5130-0180"/>
    <s v="DIGITAL TIN ID"/>
    <m/>
    <s v="659-919-59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27"/>
    <s v="DIZON"/>
    <s v="EDD SAMUELLE"/>
    <s v="AWA"/>
    <m/>
    <m/>
    <m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09-20T00:00:00"/>
    <m/>
    <s v="CIBI"/>
    <s v="SS NUMBER SLIP"/>
    <m/>
    <n v="252881912"/>
    <s v="ID"/>
    <m/>
    <n v="72529521864"/>
    <s v="MDF"/>
    <m/>
    <n v="121348356420"/>
    <s v="DIGITAL TIN ID"/>
    <m/>
    <n v="6565504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28"/>
    <s v="ESPARES"/>
    <s v="MARICAR"/>
    <s v="GALANG"/>
    <d v="2004-08-28T00:00:00"/>
    <m/>
    <m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09-20T00:00:00"/>
    <m/>
    <s v="CIBI"/>
    <s v="PERSONAL RECORD"/>
    <m/>
    <n v="253269397"/>
    <s v="ID"/>
    <m/>
    <n v="70263105980"/>
    <s v="MDF"/>
    <m/>
    <n v="121351387882"/>
    <s v="1902 FORM"/>
    <m/>
    <s v="661-278-00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6"/>
    <s v="COMCAST REPAIR VOICE"/>
    <d v="2024-09-20T00:00:00"/>
    <n v="4272229"/>
    <s v="FERMIN"/>
    <s v="PAOLO"/>
    <s v="LUMIBAO"/>
    <m/>
    <m/>
    <m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20T00:00:00"/>
    <m/>
    <s v="CIBI"/>
    <s v="PERSONAL RECORD"/>
    <m/>
    <n v="243157451"/>
    <s v="MDR"/>
    <m/>
    <n v="210255366100"/>
    <m/>
    <s v="FOR GENERATE"/>
    <n v="121216379368"/>
    <s v="1904 FORM"/>
    <m/>
    <n v="713447189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0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0"/>
    <s v="IMBORNAL"/>
    <s v="CRISTINA"/>
    <s v="BORJA"/>
    <d v="1991-09-25T00:00:00"/>
    <n v="9569905020"/>
    <s v="imbornalc@gmail.com"/>
    <s v="YES"/>
    <s v="ORIGINAL NBI CLEARANCE SUBMITTED"/>
    <d v="2025-09-30T00:00:00"/>
    <d v="2024-10-14T00:00:00"/>
    <m/>
    <m/>
    <s v="NEGATIVE"/>
    <m/>
    <m/>
    <s v="COMPLETE"/>
    <s v="FIT TO WORK"/>
    <s v="ENDORSED"/>
    <s v="PENDING RESULT"/>
    <d v="2024-09-20T00:00:00"/>
    <m/>
    <s v="CIBI"/>
    <s v="SS NUMBER SLIP"/>
    <m/>
    <n v="250171954"/>
    <s v="MDR"/>
    <m/>
    <n v="180252632067"/>
    <s v="MDF"/>
    <m/>
    <n v="121329738553"/>
    <s v="1904 FORM"/>
    <m/>
    <n v="63568033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1"/>
    <s v="JACOBO"/>
    <s v="CARLO FELIPE"/>
    <s v="VICTORIO"/>
    <d v="1982-10-16T00:00:00"/>
    <n v="9672546247"/>
    <s v="carlobocaj@gmail.com"/>
    <s v="YES"/>
    <s v="ORIGINAL NBI CLEARANCE SUBMITTED"/>
    <d v="2025-10-01T00:00:00"/>
    <d v="2024-10-15T00:00:00"/>
    <m/>
    <m/>
    <s v="NEGATIVE"/>
    <m/>
    <m/>
    <s v="COMPLETE"/>
    <s v="FIT TO WORK"/>
    <s v="ENDORSED"/>
    <s v="PENDING RESULT"/>
    <d v="2024-09-20T00:00:00"/>
    <m/>
    <s v="CIBI"/>
    <s v="SS ID"/>
    <m/>
    <n v="219630151"/>
    <s v="ID"/>
    <m/>
    <n v="10501433018"/>
    <s v="MDF"/>
    <m/>
    <n v="121094310070"/>
    <s v="ORUS"/>
    <m/>
    <n v="230848160"/>
    <s v="N/A"/>
    <s v="N/A"/>
    <s v="N/A"/>
    <s v="N/A"/>
    <s v="N/A"/>
    <s v="N/A"/>
    <m/>
    <m/>
    <m/>
    <s v="N/A"/>
    <s v="N/A"/>
    <s v="YES"/>
    <s v="YES"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2"/>
    <s v="LIWAG"/>
    <s v="ANTONIO VICTOR"/>
    <s v="PINLAC"/>
    <d v="2002-06-23T00:00:00"/>
    <n v="9675128547"/>
    <s v="liwagantoniovictor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09-20T00:00:00"/>
    <m/>
    <s v="CIBI"/>
    <s v="SS NUMBER SLIP"/>
    <m/>
    <n v="3488277478"/>
    <s v="MDR"/>
    <m/>
    <n v="70260101798"/>
    <s v="MDF"/>
    <m/>
    <n v="1212598975"/>
    <s v="1902 FORM"/>
    <m/>
    <n v="754420630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3"/>
    <s v="MARICABAN"/>
    <s v="JOHN PAUL"/>
    <s v="GUIYAB"/>
    <m/>
    <m/>
    <m/>
    <s v="YES"/>
    <s v="ORIGINAL NBI CLEARANCE SUBMMITTED"/>
    <d v="2025-09-06T00:00:00"/>
    <d v="2024-09-06T00:00:00"/>
    <m/>
    <m/>
    <s v="NEGATIVE"/>
    <m/>
    <m/>
    <s v="COMPLETE"/>
    <s v="FIT TO WORK"/>
    <s v="ENDORSED"/>
    <s v="PENDING RESULT"/>
    <d v="2024-09-20T00:00:00"/>
    <m/>
    <s v="CIBI"/>
    <s v="PERSONAL RECORD"/>
    <m/>
    <s v="01-2799206-2"/>
    <s v="ID"/>
    <m/>
    <s v="06-025455975-2"/>
    <s v="MDF"/>
    <m/>
    <s v="1213-4076-1566"/>
    <s v="ID"/>
    <m/>
    <s v="774-102-308"/>
    <s v="N/A"/>
    <s v="N/A"/>
    <s v="N/A"/>
    <s v="N/A"/>
    <s v="N/A"/>
    <s v="N/A"/>
    <m/>
    <m/>
    <m/>
    <m/>
    <m/>
    <s v="YES"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4"/>
    <s v="MAYCO"/>
    <s v="JAN MICHAEL"/>
    <s v="ISIP"/>
    <m/>
    <m/>
    <m/>
    <s v="YES"/>
    <s v="ORIGINAL NBI CLEARANCE SUBMMITTED"/>
    <d v="2025-09-19T00:00:00"/>
    <d v="2024-10-03T00:00:00"/>
    <m/>
    <m/>
    <s v="NEGATIVE"/>
    <m/>
    <m/>
    <s v="COMPLETE"/>
    <s v="FIT TO WORK"/>
    <s v="ENDORSED"/>
    <s v="PENDING RESULT"/>
    <d v="2024-09-20T00:00:00"/>
    <m/>
    <s v="CIBI"/>
    <s v="PERSONAL RECORD"/>
    <m/>
    <n v="253093819"/>
    <s v="ID"/>
    <m/>
    <n v="72509523593"/>
    <s v="MDF"/>
    <m/>
    <n v="121350062276"/>
    <s v="DIGITAL TIN ID"/>
    <m/>
    <n v="65758191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5"/>
    <s v="OCAMPO"/>
    <s v="JOSHUA"/>
    <s v="NALAUNAN"/>
    <m/>
    <m/>
    <m/>
    <s v="YES"/>
    <s v="ORIGINAL NBI CLEARANCE SUBMMITTED"/>
    <d v="2025-09-19T00:00:00"/>
    <d v="2024-10-03T00:00:00"/>
    <m/>
    <m/>
    <s v="NEGATIVE"/>
    <m/>
    <m/>
    <s v="COMPLETE"/>
    <s v="FIT TO WORK"/>
    <s v="ENDORSED"/>
    <s v="PENDING RESULT"/>
    <d v="2024-09-20T00:00:00"/>
    <m/>
    <s v="CIBI"/>
    <s v="PERSONAL RECORD"/>
    <m/>
    <n v="3511193539"/>
    <s v="ID"/>
    <m/>
    <n v="72519285526"/>
    <s v="ID"/>
    <m/>
    <n v="121288694718"/>
    <s v="TIN ID"/>
    <m/>
    <n v="613002909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6"/>
    <s v="PANDIC"/>
    <s v="JUNILYN"/>
    <s v="SALONGA"/>
    <m/>
    <m/>
    <m/>
    <s v="YES"/>
    <s v="ORIGINAL NBI CLEARANCE SUBMITTED"/>
    <d v="2025-09-11T00:00:00"/>
    <d v="2024-09-11T00:00:00"/>
    <m/>
    <m/>
    <s v="NEGATIVE"/>
    <m/>
    <m/>
    <s v="COMPLETE"/>
    <s v="FIT TO WORK"/>
    <s v="ENDORSED"/>
    <s v="PENDING RESULT"/>
    <d v="2024-09-20T00:00:00"/>
    <m/>
    <s v="CIBI"/>
    <s v="PERSONAL RECORD"/>
    <m/>
    <n v="250099049"/>
    <s v="ID"/>
    <m/>
    <n v="72525909213"/>
    <s v="MDF"/>
    <m/>
    <n v="121329564928"/>
    <s v="ORUS"/>
    <m/>
    <s v="658-740-896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0T00:00:00"/>
    <n v="4272237"/>
    <s v="SALOMON"/>
    <s v="OLIVIERA"/>
    <s v="CERBITO"/>
    <m/>
    <m/>
    <m/>
    <s v="YES"/>
    <s v="ORIGINAL NBI CLEARANCE SUBMITTED"/>
    <d v="2025-09-19T00:00:00"/>
    <d v="2024-09-19T00:00:00"/>
    <m/>
    <m/>
    <s v="NEGATIVE"/>
    <m/>
    <m/>
    <s v="COMPLETE"/>
    <s v="FIT TO WORK"/>
    <s v="ENDORSED"/>
    <s v="PENDING RESULT"/>
    <d v="2024-09-20T00:00:00"/>
    <m/>
    <s v="CIBI"/>
    <s v="E - FORM"/>
    <m/>
    <n v="621941674"/>
    <s v="MDR"/>
    <m/>
    <n v="70256713134"/>
    <s v="MDF"/>
    <m/>
    <n v="121216762990"/>
    <s v="TIN ID"/>
    <m/>
    <n v="452895637"/>
    <s v="N/A"/>
    <s v="N/A"/>
    <s v="N/A"/>
    <s v="N/A"/>
    <s v="N/A"/>
    <s v="N/A"/>
    <m/>
    <m/>
    <m/>
    <s v="N/A"/>
    <s v="YES"/>
    <s v="YES"/>
    <s v="N/A"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6"/>
    <s v="COMCAST REPAIR VOICE"/>
    <d v="2024-09-20T00:00:00"/>
    <n v="4272238"/>
    <s v="TUAZON"/>
    <s v="ERICA LEYIELLE"/>
    <s v="PINEDA"/>
    <m/>
    <m/>
    <m/>
    <s v="YES"/>
    <s v="ORIGINAL NBI CLEARANCE SUBMITTED"/>
    <d v="2025-02-15T00:00:00"/>
    <d v="2024-02-15T00:00:00"/>
    <m/>
    <m/>
    <s v="NEGATIVE"/>
    <m/>
    <m/>
    <m/>
    <s v="FOR PULMO CLEARANCE"/>
    <s v="ENDORSED"/>
    <s v="PENDING RESULT"/>
    <d v="2024-09-20T00:00:00"/>
    <m/>
    <s v="CIBI"/>
    <s v="PERSONAL RECORD"/>
    <s v="LAST NAME NEEDS TO BE UPDATED"/>
    <n v="3507949425"/>
    <s v="ID"/>
    <m/>
    <n v="72503381800"/>
    <s v="MDF"/>
    <m/>
    <n v="121291336528"/>
    <s v="ORUS"/>
    <m/>
    <n v="652072541"/>
    <s v="N/A"/>
    <s v="N/A"/>
    <s v="N/A"/>
    <s v="N/A"/>
    <s v="N/A"/>
    <s v="N/A"/>
    <m/>
    <m/>
    <m/>
    <m/>
    <m/>
    <m/>
    <m/>
    <s v="YES"/>
    <m/>
    <s v="YES"/>
    <s v="YES"/>
    <s v="YES"/>
    <m/>
    <m/>
    <m/>
    <m/>
    <m/>
    <m/>
    <m/>
    <m/>
    <m/>
    <s v="YES"/>
    <d v="2024-09-27T00:00:00"/>
    <m/>
    <m/>
    <m/>
    <m/>
    <m/>
    <m/>
    <m/>
    <n v="1"/>
    <n v="1"/>
    <n v="1"/>
    <n v="0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 "/>
    <s v="CLARK"/>
    <x v="46"/>
    <s v="COMCAST REPAIR VOICE"/>
    <d v="2024-09-21T00:00:00"/>
    <n v="4272359"/>
    <s v="DAYRIT"/>
    <s v="ERICK JAMES"/>
    <s v="AGUSTIN"/>
    <d v="2005-08-24T00:00:00"/>
    <n v="9939900177"/>
    <s v="erickjamesdayrit6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09-21T00:00:00"/>
    <m/>
    <s v="CIBI"/>
    <s v="PERSONAL RECORD"/>
    <m/>
    <s v="02-4974873-8"/>
    <s v="ID"/>
    <m/>
    <s v="07-250755664-8"/>
    <s v="MP2"/>
    <m/>
    <s v="1213-2792-8107"/>
    <s v="ORUS"/>
    <m/>
    <s v="636-054-801"/>
    <s v="N/A"/>
    <s v="N/A"/>
    <s v="N/A"/>
    <s v="N/A"/>
    <s v="N/A"/>
    <s v="N/A"/>
    <m/>
    <m/>
    <m/>
    <m/>
    <m/>
    <s v="YES"/>
    <m/>
    <m/>
    <m/>
    <m/>
    <m/>
    <m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1T00:00:00"/>
    <n v="4272360"/>
    <s v="RELI"/>
    <s v="JHURY OCTONIV"/>
    <s v="INOFERIO"/>
    <m/>
    <m/>
    <m/>
    <s v="YES"/>
    <s v="ORIGINAL NBI CLEARANCE SUBMITTED"/>
    <d v="2025-02-14T00:00:00"/>
    <d v="2024-02-14T00:00:00"/>
    <m/>
    <m/>
    <s v="NEGATIVE"/>
    <m/>
    <m/>
    <s v="COMPLETE"/>
    <s v="FIT TO WORK"/>
    <s v="COMPLETE"/>
    <s v="FINAL REPORT"/>
    <d v="2024-09-20T00:00:00"/>
    <d v="2024-09-26T00:00:00"/>
    <s v="CIBI"/>
    <s v="ONLINE STATIC"/>
    <m/>
    <n v="225268287"/>
    <s v="ID"/>
    <m/>
    <n v="30512757584"/>
    <s v="ID"/>
    <m/>
    <n v="121103833813"/>
    <s v="ID"/>
    <m/>
    <n v="491171683"/>
    <s v="N/A"/>
    <s v="N/A"/>
    <s v="N/A"/>
    <s v="N/A"/>
    <s v="N/A"/>
    <s v="N/A"/>
    <m/>
    <m/>
    <m/>
    <s v="YES"/>
    <m/>
    <s v="YES"/>
    <m/>
    <m/>
    <m/>
    <m/>
    <m/>
    <m/>
    <m/>
    <m/>
    <m/>
    <m/>
    <m/>
    <m/>
    <m/>
    <m/>
    <m/>
    <s v="YES"/>
    <d v="2024-09-27T00:00:00"/>
    <m/>
    <m/>
    <s v="DONE AUDIT"/>
    <s v="READY FOR TRANSMITTAL"/>
    <m/>
    <m/>
    <m/>
    <n v="1"/>
    <n v="1"/>
    <n v="1"/>
    <n v="1"/>
    <n v="1"/>
    <n v="1"/>
    <n v="1"/>
    <n v="1"/>
    <n v="1"/>
    <n v="1"/>
    <n v="1"/>
    <n v="0"/>
    <n v="1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1T00:00:00"/>
    <n v="4272361"/>
    <s v="GALANG"/>
    <s v="RONNIEL JOSHUA"/>
    <s v="SOTTO"/>
    <d v="1997-01-11T00:00:00"/>
    <n v="9663357428"/>
    <s v="gronnieljoshua@gmail.com"/>
    <s v="YES"/>
    <s v="ORIGINAL NBI CLEARANCE SUBMITTED"/>
    <d v="2025-09-23T00:00:00"/>
    <d v="2024-10-14T00:00:00"/>
    <m/>
    <m/>
    <s v="NEGATIVE"/>
    <m/>
    <m/>
    <s v="COMPLETE"/>
    <s v="FIT TO WORK"/>
    <s v="ENDORSED"/>
    <s v="PENDING RESULT"/>
    <d v="2024-09-21T00:00:00"/>
    <m/>
    <s v="CIBI"/>
    <s v="ONLINE STATIC"/>
    <m/>
    <n v="238924055"/>
    <s v="MDR"/>
    <m/>
    <n v="72513206764"/>
    <s v="MP2"/>
    <m/>
    <s v="1211-4916-1366"/>
    <s v="ID"/>
    <m/>
    <n v="328612449"/>
    <s v="N/A"/>
    <s v="N/A"/>
    <s v="N/A"/>
    <s v="N/A"/>
    <s v="N/A"/>
    <s v="N/A"/>
    <m/>
    <m/>
    <m/>
    <m/>
    <m/>
    <m/>
    <m/>
    <m/>
    <m/>
    <m/>
    <m/>
    <m/>
    <m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1T00:00:00"/>
    <n v="4272362"/>
    <s v="NARCISO"/>
    <s v="YVAN REV"/>
    <s v="BARANDINO"/>
    <d v="2004-08-10T00:00:00"/>
    <m/>
    <m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09-21T00:00:00"/>
    <m/>
    <s v="CIBI"/>
    <s v="PERSONAL RECORD"/>
    <m/>
    <s v="02-5081243-3"/>
    <s v="ID"/>
    <m/>
    <n v="70262720789"/>
    <s v="MDF"/>
    <m/>
    <s v="1213-3547-3820"/>
    <s v="ORUS"/>
    <m/>
    <n v="660058798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1T00:00:00"/>
    <n v="4272363"/>
    <s v="BENATON"/>
    <s v="CLEOZHIEL"/>
    <s v="ANCERO"/>
    <m/>
    <m/>
    <m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09-21T00:00:00"/>
    <m/>
    <s v="CIBI"/>
    <s v="ONLINE STATIC"/>
    <m/>
    <s v="35-0170726-5"/>
    <s v="ID"/>
    <m/>
    <n v="72507615946"/>
    <s v="MDF"/>
    <m/>
    <s v="1212-9932-4340"/>
    <s v="DIGITAL TIN ID"/>
    <m/>
    <n v="660501335"/>
    <s v="N/A"/>
    <s v="N/A"/>
    <s v="N/A"/>
    <s v="N/A"/>
    <s v="N/A"/>
    <s v="N/A"/>
    <m/>
    <m/>
    <m/>
    <m/>
    <m/>
    <s v="YES"/>
    <s v="YES"/>
    <m/>
    <m/>
    <s v="YES"/>
    <s v="YES"/>
    <s v="YES"/>
    <s v="YES"/>
    <m/>
    <m/>
    <m/>
    <m/>
    <m/>
    <m/>
    <m/>
    <m/>
    <s v="YES"/>
    <d v="2024-09-27T00:00:00"/>
    <m/>
    <m/>
    <s v="DONE AUDIT"/>
    <s v="ENDORSED TO HRIS"/>
    <m/>
    <m/>
    <m/>
    <n v="1"/>
    <n v="1"/>
    <n v="1"/>
    <n v="1"/>
    <n v="1"/>
    <n v="1"/>
    <n v="1"/>
    <n v="1"/>
    <n v="1"/>
    <n v="1"/>
    <n v="1"/>
    <n v="0"/>
    <n v="1"/>
    <n v="1"/>
    <n v="1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6"/>
    <s v="COMCAST REPAIR VOICE"/>
    <d v="2024-09-21T00:00:00"/>
    <n v="4272364"/>
    <s v="MANUEL"/>
    <s v="CRISTIAN JAKE"/>
    <s v="SADIWA"/>
    <d v="2002-06-05T00:00:00"/>
    <n v="9944172982"/>
    <s v="jake0926955@gmail.com"/>
    <s v="NO HIT - RECEIPT"/>
    <s v="OCTOBER 15 RELEASE"/>
    <m/>
    <m/>
    <m/>
    <m/>
    <s v="NEGATIVE"/>
    <m/>
    <m/>
    <s v="COMPLETE"/>
    <s v="FIT TO WORK"/>
    <s v="ENDORSED"/>
    <s v="PENDING RESULT"/>
    <d v="2024-09-21T00:00:00"/>
    <m/>
    <s v="CIBI"/>
    <s v="PERSONAL RECORD"/>
    <m/>
    <n v="3495600203"/>
    <s v="ID"/>
    <m/>
    <n v="82512942918"/>
    <s v="MDF"/>
    <m/>
    <n v="121272844754"/>
    <s v="1902 FORM"/>
    <m/>
    <n v="619773873"/>
    <s v="N/A"/>
    <s v="N/A"/>
    <s v="N/A"/>
    <s v="N/A"/>
    <s v="N/A"/>
    <s v="N/A"/>
    <m/>
    <m/>
    <m/>
    <s v="YES"/>
    <m/>
    <s v="YES"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6"/>
    <s v="COMCAST REPAIR VOICE"/>
    <d v="2024-09-21T00:00:00"/>
    <n v="4272365"/>
    <s v="ESTRADA"/>
    <s v="JEYRALD"/>
    <s v="NAZARENO"/>
    <m/>
    <m/>
    <m/>
    <s v="YES"/>
    <s v="ORIGINAL NBI CLEARANCE SUBMITTED"/>
    <d v="2025-09-23T00:00:00"/>
    <d v="2024-09-23T00:00:00"/>
    <m/>
    <m/>
    <s v="NEGATIVE"/>
    <m/>
    <m/>
    <s v="COMPLETE"/>
    <s v="FIT TO WORK"/>
    <s v="ENDORSED"/>
    <s v="PENDING RESULT"/>
    <d v="2024-09-21T00:00:00"/>
    <m/>
    <s v="CIBI"/>
    <s v="R1A"/>
    <m/>
    <n v="252731473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0"/>
    <n v="0"/>
    <n v="1"/>
    <n v="1"/>
    <n v="0"/>
    <n v="0"/>
    <n v="0"/>
    <n v="0"/>
    <n v="0"/>
    <m/>
    <n v="4"/>
  </r>
  <r>
    <s v="LUZON 1"/>
    <s v="OTHERS"/>
    <s v="COMPLETED"/>
    <s v="Oct"/>
    <x v="28"/>
    <x v="34"/>
    <d v="2024-10-18T00:00:00"/>
    <n v="10"/>
    <s v=""/>
    <s v="MARIA PLATON"/>
    <n v="1"/>
    <s v="September"/>
    <s v="CLARK -VXP0007"/>
    <x v="0"/>
    <s v="ACCOUNT ASSOCIATE"/>
    <s v="CLARK"/>
    <x v="46"/>
    <s v="COMCAST REPAIR VOICE"/>
    <d v="2024-09-21T00:00:00"/>
    <n v="4272366"/>
    <s v="TANGLAO"/>
    <s v="MELBA"/>
    <s v="LENON"/>
    <m/>
    <m/>
    <m/>
    <s v="YES"/>
    <s v="ORIGINAL NBI CLEARANCE SUBMITTED"/>
    <d v="2025-09-24T00:00:00"/>
    <d v="2024-10-04T00:00:00"/>
    <m/>
    <m/>
    <s v="NEGATIVE"/>
    <m/>
    <m/>
    <s v="COMPLETE"/>
    <s v="FIT TO WORK"/>
    <s v="ENDORSED"/>
    <s v="PENDING RESULT"/>
    <d v="2024-09-21T00:00:00"/>
    <m/>
    <s v="CIBI"/>
    <s v="E-4 FORM"/>
    <m/>
    <s v="02-3082357-8"/>
    <s v="MDR"/>
    <m/>
    <n v="20261078148"/>
    <s v="MDF"/>
    <m/>
    <n v="1211073080002"/>
    <s v="ID"/>
    <m/>
    <s v="407-321-716"/>
    <s v="N/A"/>
    <s v="N/A"/>
    <s v="N/A"/>
    <s v="N/A"/>
    <s v="N/A"/>
    <s v="N/A"/>
    <m/>
    <m/>
    <m/>
    <m/>
    <m/>
    <s v="YES"/>
    <s v="YES"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07"/>
    <x v="0"/>
    <s v="ACCOUNT ASSOCIATE"/>
    <s v="CLARK"/>
    <x v="46"/>
    <s v="COMCAST REPAIR VOICE"/>
    <d v="2024-09-21T00:00:00"/>
    <n v="4272367"/>
    <s v="DAKIWAS"/>
    <s v="THOMAS VINCENT"/>
    <s v="CALLOS"/>
    <d v="2004-01-24T00:00:00"/>
    <n v="9682497855"/>
    <s v="thomasvincentdakiwas@gmail.com"/>
    <s v="NO HIT - RECEIPT"/>
    <s v="OCTOBER 16 RELEASE | NBI PRINTED, HOWEVER, MIDDLE NAME DISCREP; AGEN WILLING TO HAVE IT REPRINTED AND WILL PROVIDE A COMMITMENT LETTER"/>
    <m/>
    <m/>
    <m/>
    <m/>
    <s v="NEGATIVE"/>
    <m/>
    <m/>
    <s v="COMPLETE"/>
    <s v="FIT TO WORK"/>
    <s v="ENDORSED"/>
    <s v="PENDING RESULT"/>
    <d v="2024-09-21T00:00:00"/>
    <m/>
    <s v="CIBI"/>
    <s v="SS MUMBER SLIP"/>
    <m/>
    <s v="02-5300668-6"/>
    <s v="ID"/>
    <m/>
    <s v="04-25022172-1"/>
    <m/>
    <s v="INVALID PROOF"/>
    <s v="1213-5176-6014"/>
    <s v="ORUS"/>
    <s v="FOR  PRINTING"/>
    <n v="660498726"/>
    <s v="N/A"/>
    <s v="N/A"/>
    <s v="N/A"/>
    <s v="N/A"/>
    <s v="N/A"/>
    <s v="N/A"/>
    <m/>
    <m/>
    <m/>
    <m/>
    <m/>
    <s v="YES"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0"/>
    <n v="1"/>
    <n v="1"/>
    <n v="1"/>
    <n v="0"/>
    <n v="0"/>
    <n v="0"/>
    <n v="0"/>
    <n v="0"/>
    <m/>
    <n v="5"/>
  </r>
  <r>
    <s v="LUZON 1"/>
    <s v="OTHERS"/>
    <s v="COMPLETED"/>
    <s v="Oct"/>
    <x v="28"/>
    <x v="34"/>
    <d v="2024-10-18T00:00:00"/>
    <n v="10"/>
    <s v=""/>
    <s v="MARIA PLATON"/>
    <n v="1"/>
    <s v="September"/>
    <s v="CLARK -VXP0091"/>
    <x v="0"/>
    <s v="ACCOUNT ASSOCIATE"/>
    <s v="CLARK"/>
    <x v="44"/>
    <s v="COMCAST XM"/>
    <d v="2024-09-21T00:00:00"/>
    <n v="4272377"/>
    <s v="NUEVA"/>
    <s v="MARK RYAN"/>
    <s v="TABADERO"/>
    <d v="1998-06-01T00:00:00"/>
    <m/>
    <m/>
    <s v="YES"/>
    <s v="ORIGINAL NBI CLEARANCE SUBMITTED"/>
    <d v="2025-02-02T00:00:00"/>
    <d v="2024-02-15T00:00:00"/>
    <m/>
    <m/>
    <s v="NEGATIVE"/>
    <m/>
    <m/>
    <s v="COMPLETE"/>
    <s v="FIT TO WORK"/>
    <s v="ENDORSED"/>
    <s v="PENDING RESULT"/>
    <d v="2024-09-21T00:00:00"/>
    <m/>
    <s v="CIBI"/>
    <s v="ONLINE STATIC"/>
    <m/>
    <n v="242601115"/>
    <s v="ID"/>
    <m/>
    <n v="70258828958"/>
    <s v="PAGIBIG LOYALTY CRAD"/>
    <m/>
    <n v="121207531235"/>
    <s v="2316 FORM"/>
    <m/>
    <n v="341483067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091"/>
    <x v="1"/>
    <s v="ACCOUNT ASSOCIATE"/>
    <s v="CLARK"/>
    <x v="44"/>
    <s v="COMCAST XM"/>
    <d v="2024-09-21T00:00:00"/>
    <n v="4272378"/>
    <s v="ALONZO"/>
    <s v="JEHU"/>
    <s v="MERCADO"/>
    <m/>
    <m/>
    <m/>
    <s v="NO"/>
    <s v="SEPT 24 APPOINTMENT"/>
    <m/>
    <m/>
    <m/>
    <m/>
    <s v="NEGATIVE"/>
    <m/>
    <m/>
    <s v="COMPLETE"/>
    <s v="FIT TO WORK"/>
    <s v="ENDORSED"/>
    <s v="PENDING RESULT"/>
    <d v="2024-09-21T00:00:00"/>
    <m/>
    <s v="CIBI"/>
    <m/>
    <m/>
    <m/>
    <s v="ID"/>
    <m/>
    <n v="70262645051"/>
    <m/>
    <m/>
    <m/>
    <s v="TIN ID"/>
    <m/>
    <n v="643297783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s v="DONE AUDIT"/>
    <s v="ENDORSED TO HRIS"/>
    <m/>
    <s v="TRANSMITTED 10.28 JILL"/>
    <m/>
    <n v="1"/>
    <n v="0"/>
    <n v="1"/>
    <n v="1"/>
    <n v="1"/>
    <n v="0"/>
    <n v="1"/>
    <n v="0"/>
    <n v="1"/>
    <n v="1"/>
    <n v="1"/>
    <n v="0"/>
    <n v="1"/>
    <n v="1"/>
    <n v="1"/>
    <n v="0"/>
    <m/>
    <n v="4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1T00:00:00"/>
    <n v="4272379"/>
    <s v="CASTANTE"/>
    <s v="ALVIN JOSEPH"/>
    <s v="SUMACOLOB"/>
    <d v="1994-03-24T00:00:00"/>
    <n v="9914850215"/>
    <s v="casteeh915648@gmail.com"/>
    <s v="YES"/>
    <s v="ORIGINAL NBI CLEARANCE SUBMITTED"/>
    <d v="2025-04-30T00:00:00"/>
    <d v="2024-05-09T00:00:00"/>
    <m/>
    <m/>
    <s v="NEGATIVE"/>
    <m/>
    <m/>
    <s v="COMPLETE"/>
    <s v="FIT TO WORK"/>
    <s v="ENDORSED"/>
    <s v="PENDING RESULT"/>
    <d v="2024-09-21T00:00:00"/>
    <m/>
    <s v="CIBI"/>
    <s v="SS NUMBER SLIP"/>
    <m/>
    <n v="3433397620"/>
    <s v="ID"/>
    <m/>
    <n v="90000918562"/>
    <s v="PAGIBIG LOYALTY CARD"/>
    <m/>
    <n v="121160143144"/>
    <s v="TIN ID"/>
    <m/>
    <n v="31383204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s v="N/A"/>
    <s v="YES"/>
    <s v="YES"/>
    <s v="YES"/>
    <s v="YES"/>
    <s v="YES"/>
    <s v="YES"/>
    <m/>
    <s v="YES"/>
    <d v="2024-09-30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8"/>
    <x v="34"/>
    <d v="2024-10-18T00:00:00"/>
    <n v="10"/>
    <s v=""/>
    <s v="MARIA PLATON"/>
    <n v="0"/>
    <s v="September"/>
    <s v="CLARK -VXP0141"/>
    <x v="0"/>
    <s v="ACCOUNT ASSOCIATE"/>
    <s v="CLARK"/>
    <x v="43"/>
    <s v="COMCAST XM BILLING"/>
    <d v="2024-09-21T00:00:00"/>
    <n v="4272380"/>
    <s v="DABI"/>
    <s v="JOHN RESTY"/>
    <s v="BEDRIJO"/>
    <d v="2003-04-06T00:00:00"/>
    <n v="9072769557"/>
    <s v="dabijohnresty111@gmail.com"/>
    <s v="NO"/>
    <s v="FOR APPOINTMENT"/>
    <m/>
    <m/>
    <m/>
    <m/>
    <s v="NEGATIVE"/>
    <m/>
    <m/>
    <s v="COMPLETE"/>
    <s v="FIT TO WORK"/>
    <s v="ENDORSED"/>
    <s v="PENDING RESULT"/>
    <d v="2024-09-21T00:00:00"/>
    <m/>
    <s v="CIBI"/>
    <s v="PERSONAL RECORD"/>
    <m/>
    <n v="248400459"/>
    <s v="MDR"/>
    <m/>
    <n v="70262409781"/>
    <s v="MDF"/>
    <m/>
    <n v="121336276358"/>
    <s v="TIN ID"/>
    <m/>
    <n v="644244339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s v="YES"/>
    <s v="N/A"/>
    <s v="YES"/>
    <s v="YES"/>
    <s v="YES"/>
    <s v="YES"/>
    <s v="YES"/>
    <s v="YES"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PAST DUE"/>
    <s v="Oct"/>
    <x v="28"/>
    <x v="34"/>
    <d v="2024-10-18T00:00:00"/>
    <n v="10"/>
    <s v=""/>
    <s v="MARIA PLATON"/>
    <n v="0"/>
    <s v="September"/>
    <s v="CLARK -VXP0141"/>
    <x v="0"/>
    <s v="ACCOUNT ASSOCIATE"/>
    <s v="CLARK"/>
    <x v="43"/>
    <s v="COMCAST XM BILLING"/>
    <d v="2024-09-21T00:00:00"/>
    <n v="4272381"/>
    <s v="GALANTA"/>
    <s v="ELIZA ELMA"/>
    <s v="SAMSON"/>
    <d v="1995-03-17T00:00:00"/>
    <n v="9453016958"/>
    <s v="elizaglnt27@gmail.com"/>
    <s v="NO"/>
    <s v="FOR APPOINTMENT"/>
    <m/>
    <m/>
    <m/>
    <m/>
    <s v="NEGATIVE"/>
    <m/>
    <m/>
    <s v="COMPLETE"/>
    <s v="FIT TO WORK"/>
    <s v="ENDORSED"/>
    <s v="PENDING RESULT"/>
    <d v="2024-09-21T00:00:00"/>
    <m/>
    <s v="CIBI"/>
    <s v="E4"/>
    <m/>
    <s v="01-2842089-2"/>
    <s v="ID"/>
    <m/>
    <s v="05-250289816-7"/>
    <s v="MDF"/>
    <m/>
    <s v="1212-3614-7946"/>
    <s v="TIN ID"/>
    <m/>
    <s v="721-211-604"/>
    <s v="N/A"/>
    <s v="N/A"/>
    <s v="N/A"/>
    <s v="N/A"/>
    <s v="N/A"/>
    <s v="N/A"/>
    <m/>
    <m/>
    <m/>
    <m/>
    <m/>
    <s v="YES"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1T00:00:00"/>
    <n v="4272382"/>
    <s v="MALABA"/>
    <s v="CHRISTINE JOY"/>
    <s v="ANICETO"/>
    <d v="2001-12-24T00:00:00"/>
    <n v="9949628663"/>
    <s v="christinemalaba615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09-21T00:00:00"/>
    <m/>
    <s v="CIBI"/>
    <s v="PERSONAL RECORD"/>
    <m/>
    <n v="3499581564"/>
    <s v="MDR"/>
    <m/>
    <n v="72538388646"/>
    <s v="MDF"/>
    <m/>
    <n v="121300025656"/>
    <s v="TIN ID"/>
    <m/>
    <n v="384043488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1T00:00:00"/>
    <n v="4272383"/>
    <s v="PALABAY"/>
    <s v="ERIC JOHN"/>
    <s v="LUMALU"/>
    <d v="2001-06-30T00:00:00"/>
    <n v="9456090674"/>
    <s v="ericpalabay777@gmail.com"/>
    <s v="YES"/>
    <s v="ORIGINAL NBI CLEARANCE SUBMITTED"/>
    <d v="2025-10-03T00:00:00"/>
    <d v="2024-10-14T00:00:00"/>
    <m/>
    <m/>
    <s v="NEGATIVE"/>
    <m/>
    <m/>
    <s v="COMPLETE"/>
    <s v="FIT TO WORK"/>
    <s v="ENDORSED"/>
    <s v="PENDING RESULT"/>
    <d v="2024-09-21T00:00:00"/>
    <m/>
    <s v="CIBI"/>
    <s v="SS NUMBER SLIP"/>
    <m/>
    <n v="252898248"/>
    <s v="MDR"/>
    <m/>
    <n v="70263124195"/>
    <s v="MDF"/>
    <m/>
    <n v="121348664940"/>
    <s v="1904 FORM"/>
    <m/>
    <n v="65963978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1"/>
    <s v="September"/>
    <s v="CLARK -VXP0141"/>
    <x v="0"/>
    <s v="ACCOUNT ASSOCIATE"/>
    <s v="CLARK"/>
    <x v="43"/>
    <s v="COMCAST XM BILLING"/>
    <d v="2024-09-21T00:00:00"/>
    <n v="4272384"/>
    <s v="REDOBLADO"/>
    <s v="HAZALEL PONI"/>
    <s v="DE LEON"/>
    <d v="1989-12-29T00:00:00"/>
    <n v="9056259248"/>
    <s v="hazalelponiredoblado@gmail.com"/>
    <s v="YES"/>
    <s v="ORIGINAL NBI CLEARANCE SUBMITTED"/>
    <d v="2025-10-02T00:00:00"/>
    <d v="2024-10-16T00:00:00"/>
    <m/>
    <m/>
    <s v="NEGATIVE"/>
    <m/>
    <m/>
    <s v="COMPLETE"/>
    <s v="FIT TO WORK"/>
    <s v="ENDORSED"/>
    <s v="PENDING RESULT"/>
    <d v="2024-09-21T00:00:00"/>
    <m/>
    <s v="CIBI"/>
    <s v="ONLINE STATIC"/>
    <m/>
    <n v="3440207729"/>
    <s v="ID"/>
    <m/>
    <n v="10518924635"/>
    <s v="MDF"/>
    <m/>
    <n v="121118716214"/>
    <s v="TIN ID"/>
    <m/>
    <n v="452822158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8"/>
    <x v="34"/>
    <d v="2024-10-18T00:00:00"/>
    <n v="10"/>
    <s v=""/>
    <s v="MARIA PLATON"/>
    <n v="0"/>
    <s v="September"/>
    <s v="CLARK -VXP0141"/>
    <x v="0"/>
    <s v="ACCOUNT ASSOCIATE"/>
    <s v="CLARK"/>
    <x v="43"/>
    <s v="COMCAST XM BILLING"/>
    <d v="2024-09-21T00:00:00"/>
    <n v="4272385"/>
    <s v="YALUNG"/>
    <s v="JEROME"/>
    <s v="SARMIENTO"/>
    <d v="2006-02-06T00:00:00"/>
    <n v="9854709142"/>
    <s v="romeyalung@gmail.com"/>
    <s v="YES"/>
    <s v="ORIGINAL NBI CLEARANCE SUBMITTED"/>
    <d v="2025-10-02T00:00:00"/>
    <d v="2024-10-02T00:00:00"/>
    <m/>
    <m/>
    <s v="NEGATIVE"/>
    <m/>
    <m/>
    <s v="COMPLETE"/>
    <s v="FIT TO WORK"/>
    <s v="ENDORSED"/>
    <s v="PENDING RESULT"/>
    <d v="2024-09-21T00:00:00"/>
    <m/>
    <s v="CIBI"/>
    <s v="E1/E6"/>
    <m/>
    <s v="02-5216506-5"/>
    <m/>
    <m/>
    <m/>
    <m/>
    <m/>
    <m/>
    <s v="DIGITAL ID"/>
    <m/>
    <s v="659-692-719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d v="2024-09-27T00:00:00"/>
    <m/>
    <m/>
    <m/>
    <m/>
    <m/>
    <m/>
    <m/>
    <n v="1"/>
    <n v="1"/>
    <n v="1"/>
    <n v="1"/>
    <n v="1"/>
    <n v="1"/>
    <n v="0"/>
    <n v="0"/>
    <n v="1"/>
    <n v="1"/>
    <n v="1"/>
    <n v="0"/>
    <n v="0"/>
    <n v="0"/>
    <n v="0"/>
    <n v="0"/>
    <m/>
    <n v="5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50"/>
    <s v="ABALOS"/>
    <s v="HAZEL"/>
    <s v="GEPOLLO"/>
    <d v="2005-11-19T00:00:00"/>
    <n v="9567543730"/>
    <s v="abalosmikray@gmail.com"/>
    <s v="YES"/>
    <s v="ORIGINAL NBI CLEARANCE SUBMITTED"/>
    <d v="2025-07-01T00:00:00"/>
    <d v="2024-07-15T00:00:00"/>
    <m/>
    <m/>
    <s v="NEGATIVE"/>
    <m/>
    <m/>
    <s v="COMPLETE"/>
    <s v="FIT TO WORK"/>
    <s v="ENDORSED"/>
    <s v="PENDING RESULT"/>
    <d v="2024-10-04T00:00:00"/>
    <m/>
    <s v="CIBI"/>
    <s v="SS NUMBER SLIP"/>
    <m/>
    <n v="251138336"/>
    <s v="ID"/>
    <m/>
    <n v="72503070376"/>
    <s v="MDF"/>
    <m/>
    <n v="121343340346"/>
    <s v="DIGITAL TIN ID"/>
    <m/>
    <n v="65598552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51"/>
    <s v="ARIDA"/>
    <s v="SHIELA MAY"/>
    <s v="CELESTIAL"/>
    <d v="2001-05-09T00:00:00"/>
    <n v="9918186759"/>
    <s v="shielamayarida14@gmail.com"/>
    <s v="YES"/>
    <s v="ORIGINAL NBI CLEARANCE SUBMITTED"/>
    <d v="2025-10-04T00:00:00"/>
    <d v="2024-10-04T00:00:00"/>
    <m/>
    <m/>
    <s v="NEGATIVE"/>
    <m/>
    <m/>
    <s v="COMPLETE"/>
    <s v="FIT TO WORK"/>
    <s v="ENDORSED"/>
    <s v="PENDING RESULT"/>
    <d v="2024-10-04T00:00:00"/>
    <m/>
    <s v="CIBI"/>
    <m/>
    <s v="MIDDLE NAME DISCREP- NEED TO UPDATE"/>
    <n v="3515156129"/>
    <s v="ID"/>
    <m/>
    <n v="82522265744"/>
    <s v="MDF"/>
    <m/>
    <n v="121293353972"/>
    <s v="TIN ID"/>
    <m/>
    <n v="60496956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0"/>
    <n v="1"/>
    <n v="1"/>
    <n v="1"/>
    <n v="1"/>
    <n v="1"/>
    <n v="0"/>
    <n v="1"/>
    <n v="1"/>
    <n v="0"/>
    <n v="0"/>
    <m/>
    <n v="6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52"/>
    <s v="BERNASOL"/>
    <s v="HELEN MAE"/>
    <s v="DELINA"/>
    <d v="1993-03-12T00:00:00"/>
    <n v="9194463656"/>
    <s v="hbernasol12@gmail.com"/>
    <s v="YES"/>
    <s v="ORIGINAL NBI CLEARANCE SUBMITTED"/>
    <d v="2025-08-28T00:00:00"/>
    <d v="2024-09-11T00:00:00"/>
    <m/>
    <m/>
    <s v="NEGATIVE"/>
    <m/>
    <m/>
    <s v="COMPLETE"/>
    <s v="FIT TO WORK"/>
    <s v="ENDORSED"/>
    <s v="PENDING RESULT"/>
    <d v="2024-10-04T00:00:00"/>
    <m/>
    <s v="CIBI"/>
    <s v="ONLINE STATIC"/>
    <m/>
    <n v="3438870964"/>
    <s v="MDR"/>
    <m/>
    <n v="20261224020"/>
    <s v="MDF"/>
    <m/>
    <n v="12116009807"/>
    <s v="TIN ID"/>
    <m/>
    <n v="324627256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53"/>
    <s v="CONCEPCION"/>
    <s v="CHARESSE"/>
    <s v="RIVERA"/>
    <d v="2005-06-08T00:00:00"/>
    <n v="9693038210"/>
    <s v="charesseconcepcion@gmail.com"/>
    <s v="YES"/>
    <s v="ORIGINAL NBI CLEARANCE SUBMITTED"/>
    <d v="2025-10-21T00:00:00"/>
    <d v="2024-10-21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72475"/>
    <s v="ID"/>
    <m/>
    <n v="72515918958"/>
    <s v="MDF"/>
    <m/>
    <n v="121352163167"/>
    <s v="1904 FORM"/>
    <m/>
    <n v="6605983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54"/>
    <s v="CRUZ"/>
    <s v="ROSANA"/>
    <s v="GARCIA"/>
    <d v="2000-11-08T00:00:00"/>
    <n v="9272350031"/>
    <s v="bacnatchristianmark4@gmail.com"/>
    <s v="NO HIT - RECEIPT"/>
    <s v="OCT 23 RELEASE - NBI CLOSED DUE TO TYPHOON"/>
    <m/>
    <m/>
    <m/>
    <m/>
    <s v="NEGATIVE"/>
    <m/>
    <m/>
    <s v="COMPLETE"/>
    <s v="FIT TO WORK"/>
    <s v="ENDORSED"/>
    <s v="PENDING RESULT"/>
    <d v="2024-10-04T00:00:00"/>
    <m/>
    <s v="CIBI"/>
    <s v="PERSONAL RECORD"/>
    <m/>
    <n v="253385200"/>
    <s v="ID"/>
    <m/>
    <n v="70263122893"/>
    <s v="MDF"/>
    <m/>
    <n v="121352270806"/>
    <s v="1904 FORM"/>
    <m/>
    <n v="661059257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1"/>
    <n v="1"/>
    <n v="1"/>
    <n v="1"/>
    <n v="0"/>
    <n v="1"/>
    <n v="1"/>
    <n v="0"/>
    <n v="0"/>
    <m/>
    <n v="6"/>
  </r>
  <r>
    <s v="LUZON 1"/>
    <s v="OTHERS"/>
    <s v="PAST DUE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55"/>
    <s v="DALMAN"/>
    <s v="MARY LYN"/>
    <s v="DE GUZMAN"/>
    <d v="1998-04-14T00:00:00"/>
    <n v="9518842745"/>
    <s v="dalmanmarylyn385@gmail.com"/>
    <s v="NO"/>
    <s v="OCT 29 RELEASE"/>
    <m/>
    <m/>
    <m/>
    <m/>
    <s v="NEGATIVE"/>
    <m/>
    <m/>
    <s v="COMPLETE"/>
    <s v="FIT TO WORK"/>
    <s v="ENDORSED"/>
    <s v="PENDING RESULT"/>
    <d v="2024-10-04T00:00:00"/>
    <m/>
    <s v="CIBI"/>
    <s v="R1A"/>
    <m/>
    <n v="3515663010"/>
    <s v="ID"/>
    <m/>
    <n v="140253190988"/>
    <m/>
    <m/>
    <m/>
    <s v="ID"/>
    <m/>
    <n v="385942385"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PAST DUE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56"/>
    <s v="DIONISIO"/>
    <s v="PAULINE"/>
    <s v="DIZON"/>
    <d v="2002-10-10T00:00:00"/>
    <n v="9636726042"/>
    <s v="paulinedionisio13@gmail.com"/>
    <s v="NO HIT - RECEIPT"/>
    <s v="OCTOBER 24 RELEASE - NBI CLOSED DUE TO TYPHOON"/>
    <m/>
    <m/>
    <m/>
    <m/>
    <s v="NEGATIVE"/>
    <m/>
    <m/>
    <s v="COMPLETE"/>
    <s v="FIT TO WORK"/>
    <s v="ENDORSED"/>
    <s v="PENDING RESULT"/>
    <d v="2024-10-04T00:00:00"/>
    <m/>
    <s v="CIBI"/>
    <s v="ONLINE STATIC"/>
    <m/>
    <n v="3502800967"/>
    <s v="MDR"/>
    <m/>
    <n v="72502577744"/>
    <m/>
    <m/>
    <m/>
    <s v="1902 FORM"/>
    <m/>
    <n v="627817048"/>
    <s v="N/A"/>
    <s v="N/A"/>
    <s v="N/A"/>
    <s v="N/A"/>
    <s v="N/A"/>
    <s v="N/A"/>
    <m/>
    <m/>
    <m/>
    <s v="YES"/>
    <s v="N/A"/>
    <s v="YES"/>
    <s v="N/A"/>
    <s v="N/A"/>
    <s v="YES"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0"/>
    <n v="1"/>
    <n v="1"/>
    <n v="1"/>
    <n v="0"/>
    <n v="1"/>
    <n v="1"/>
    <n v="0"/>
    <n v="0"/>
    <m/>
    <n v="5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57"/>
    <s v="ESTIPULAR"/>
    <s v="DAYANARA"/>
    <s v="ALVARADO"/>
    <d v="1994-08-23T00:00:00"/>
    <n v="9169782892"/>
    <s v="estipulardayanara23@gmail.com"/>
    <s v="YES"/>
    <s v="ORIGINAL NBI CLEARANCE SUBMITTED"/>
    <d v="2025-06-14T00:00:00"/>
    <d v="2024-06-14T00:00:00"/>
    <m/>
    <m/>
    <s v="NEGATIVE"/>
    <m/>
    <m/>
    <s v="COMPLETE"/>
    <s v="FIT TO WORK"/>
    <s v="ENDORSED"/>
    <s v="PENDING RESULT"/>
    <d v="2024-10-04T00:00:00"/>
    <m/>
    <s v="CIBI"/>
    <s v="E - FORM"/>
    <m/>
    <n v="231997791"/>
    <s v="MDR"/>
    <m/>
    <n v="70507744913"/>
    <s v="MDF"/>
    <m/>
    <n v="121094558196"/>
    <s v="1905 FORM"/>
    <m/>
    <n v="416985510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58"/>
    <s v="ESTUDILLO"/>
    <s v="ANGELITA"/>
    <s v="RASE"/>
    <d v="2001-04-22T00:00:00"/>
    <n v="9526141583"/>
    <s v="angelita.estudillo22@gmail.com"/>
    <s v="YES"/>
    <s v="ORIGINAL NBI CLEARANCE SUBMITTED"/>
    <d v="2025-09-06T00:00:00"/>
    <d v="2024-09-06T00:00:00"/>
    <m/>
    <m/>
    <s v="NEGATIVE"/>
    <m/>
    <m/>
    <s v="COMPLETE"/>
    <s v="FIT TO WORK"/>
    <s v="ENDORSED"/>
    <s v="PENDING RESULT"/>
    <d v="2024-10-04T00:00:00"/>
    <m/>
    <s v="CIBI"/>
    <s v="PERSONAL RECORD"/>
    <m/>
    <n v="249331666"/>
    <s v="MDR"/>
    <m/>
    <n v="210259126457"/>
    <s v="MDF"/>
    <m/>
    <n v="121319605859"/>
    <s v="1905 FORM"/>
    <m/>
    <n v="6605948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59"/>
    <s v="GARCIA"/>
    <s v="SUMMER"/>
    <s v="LEAL"/>
    <d v="2003-04-14T00:00:00"/>
    <n v="9052291294"/>
    <s v="sumgarcia159@gmail.com"/>
    <s v="YES"/>
    <s v="ORIGINAL NBI CLEARANCE SUBMITTED"/>
    <d v="2025-09-30T00:00:00"/>
    <d v="2024-10-14T00:00:00"/>
    <m/>
    <m/>
    <s v="NEGATIVE"/>
    <m/>
    <m/>
    <s v="COMPLETE"/>
    <s v="FIT TO WORK"/>
    <s v="ENDORSED"/>
    <s v="PENDING RESULT"/>
    <d v="2024-10-04T00:00:00"/>
    <m/>
    <s v="CIBI"/>
    <s v="E - FORM"/>
    <m/>
    <n v="252462179"/>
    <s v="ID"/>
    <m/>
    <n v="52519502291"/>
    <s v="MDF"/>
    <m/>
    <n v="121350128273"/>
    <s v="1904 FORM"/>
    <m/>
    <n v="6334267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60"/>
    <s v="HAY"/>
    <s v="JAMES"/>
    <s v="BORBON"/>
    <d v="2006-01-27T00:00:00"/>
    <n v="9167822169"/>
    <s v="Jameshay2719@gmail.com"/>
    <s v="YES"/>
    <s v="ORIGINAL NBI CLEARANCE SUBMITTED"/>
    <d v="2025-07-15T00:00:00"/>
    <d v="2024-07-15T00:00:00"/>
    <m/>
    <m/>
    <s v="NEGATIVE"/>
    <m/>
    <m/>
    <s v="COMPLETE"/>
    <s v="FIT TO WORK"/>
    <s v="ENDORSED"/>
    <s v="PENDING RESULT"/>
    <d v="2024-10-04T00:00:00"/>
    <m/>
    <s v="CIBI"/>
    <s v="SS NUMBER SLIP"/>
    <m/>
    <n v="251138187"/>
    <s v="ID"/>
    <m/>
    <n v="70262961670"/>
    <s v="MDF"/>
    <m/>
    <n v="121343369975"/>
    <s v="ORUS"/>
    <m/>
    <n v="6560147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61"/>
    <s v="LAXA"/>
    <s v="JOHN MICHAEL"/>
    <s v="LANSANGAN"/>
    <d v="1996-12-13T00:00:00"/>
    <n v="9659637401"/>
    <s v="laxajohnmichael@gmail.com"/>
    <s v="YES"/>
    <s v="ORIGINAL NBI CLEARANCE SUBMITTED"/>
    <d v="2025-10-09T00:00:00"/>
    <d v="2024-10-18T00:00:00"/>
    <m/>
    <m/>
    <s v="NEGATIVE"/>
    <m/>
    <m/>
    <s v="COMPLETE"/>
    <s v="FIT TO WORK"/>
    <s v="ENDORSED"/>
    <s v="PENDING RESULT"/>
    <d v="2024-10-04T00:00:00"/>
    <m/>
    <s v="CIBI"/>
    <s v="ONLINE STATIC"/>
    <m/>
    <n v="234106628"/>
    <s v="ID"/>
    <m/>
    <n v="70508297783"/>
    <s v="PAGIBIG LOYALTY CARD"/>
    <m/>
    <n v="121071921371"/>
    <s v="TIN ID"/>
    <m/>
    <n v="4292254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62"/>
    <s v="LUGUE"/>
    <s v="MARILENE"/>
    <s v="DAGACAY"/>
    <d v="2006-09-23T00:00:00"/>
    <n v="9943245126"/>
    <s v="marilenelugue@gmail.com"/>
    <s v="YES"/>
    <s v="ORIGINAL NBI CLEARANCE SUBMITTED"/>
    <d v="2025-06-28T00:00:00"/>
    <d v="2024-06-28T00:00:00"/>
    <m/>
    <m/>
    <s v="NEGATIVE"/>
    <m/>
    <m/>
    <s v="COMPLETE"/>
    <s v="FIT TO WORK"/>
    <s v="ENDORSED"/>
    <s v="PENDING RESULT"/>
    <d v="2024-10-04T00:00:00"/>
    <m/>
    <s v="CIBI"/>
    <s v="PERSONAL RECORD"/>
    <m/>
    <n v="252324136"/>
    <s v="ID"/>
    <m/>
    <n v="70262960305"/>
    <s v="MDF"/>
    <m/>
    <n v="121344665484"/>
    <s v="1904 FORM"/>
    <m/>
    <n v="66059784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63"/>
    <s v="MALIG"/>
    <s v="LEILA"/>
    <s v="DIZON"/>
    <d v="2002-04-27T00:00:00"/>
    <n v="9297643243"/>
    <s v="leimalig27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04T00:00:00"/>
    <m/>
    <s v="CIBI"/>
    <s v="SS NUMBER SLIP"/>
    <m/>
    <n v="249990913"/>
    <s v="ID"/>
    <m/>
    <n v="7026313380"/>
    <m/>
    <m/>
    <m/>
    <s v="1902 FORM"/>
    <n v="661431456"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64"/>
    <s v="MANALAYSAY"/>
    <s v="JOHN LEONARD"/>
    <s v="BAUTISTA"/>
    <d v="1999-03-23T00:00:00"/>
    <s v="969 636 4171"/>
    <s v="jelomanalaysay123@gmail.com"/>
    <s v="YES"/>
    <s v="ORIGINAL NBI CLEARANCE SUBMITTED"/>
    <d v="2025-10-01T00:00:00"/>
    <d v="2024-10-14T00:00:00"/>
    <m/>
    <m/>
    <s v="NEGATIVE"/>
    <m/>
    <m/>
    <s v="COMPLETE"/>
    <s v="FIT TO WORK"/>
    <s v="ENDORSED"/>
    <s v="PENDING RESULT"/>
    <d v="2024-10-04T00:00:00"/>
    <m/>
    <s v="CIBI"/>
    <s v="PERSONAL RECORD"/>
    <m/>
    <n v="3525704079"/>
    <s v="ID"/>
    <m/>
    <n v="212500883119"/>
    <s v="MDF"/>
    <m/>
    <n v="121320573754"/>
    <s v="TIN ID"/>
    <m/>
    <n v="37153231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65"/>
    <s v="MANALESE"/>
    <s v="ELYKA JOY"/>
    <s v="SALAZAR"/>
    <d v="2005-12-26T00:00:00"/>
    <n v="9462634031"/>
    <s v="elykamanalese@gmail.com"/>
    <s v="NO HIT - RECEIPT"/>
    <s v="OCT 14 RELEASE - UNRESPONSIVE 10.25"/>
    <m/>
    <m/>
    <m/>
    <m/>
    <s v="NEGATIVE"/>
    <m/>
    <m/>
    <s v="COMPLETE"/>
    <s v="FIT TO WORK"/>
    <s v="ENDORSED"/>
    <s v="PENDING RESULT"/>
    <d v="2024-10-04T00:00:00"/>
    <m/>
    <s v="CIBI"/>
    <s v="R1A"/>
    <m/>
    <n v="253336071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n v="3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66"/>
    <s v="MANGILIMAN"/>
    <s v="JOHN LIMWELL"/>
    <s v="ZABALA"/>
    <d v="2000-02-24T00:00:00"/>
    <n v="9384172050"/>
    <s v="jlmangiliman@gmail.com"/>
    <s v="YES"/>
    <s v="ORIGINAL NBI CLEARANCE SUBMITTED"/>
    <d v="2025-06-20T00:00:00"/>
    <d v="2024-07-09T00:00:00"/>
    <m/>
    <m/>
    <s v="NEGATIVE"/>
    <m/>
    <m/>
    <s v="COMPLETE"/>
    <s v="FIT TO WORK"/>
    <s v="ENDORSED"/>
    <s v="PENDING RESULT"/>
    <d v="2024-10-04T00:00:00"/>
    <m/>
    <s v="CIBI"/>
    <s v="SS NUMBER SLIP"/>
    <m/>
    <n v="247140257"/>
    <s v="ID"/>
    <m/>
    <n v="72509372854"/>
    <s v="MDF"/>
    <m/>
    <n v="121302564676"/>
    <s v="TIN VERIFICATION SLIP"/>
    <m/>
    <n v="61446534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67"/>
    <s v="MELCHOR"/>
    <s v="AIRENE MARIE"/>
    <s v="ANDRADA"/>
    <d v="2001-12-11T00:00:00"/>
    <n v="9635199768"/>
    <s v="melchorairenemarie@gmail.com"/>
    <s v="YES"/>
    <s v="ORIGINAL NBI CLEARANCE SUBMITTED"/>
    <d v="2025-08-14T00:00:00"/>
    <d v="2024-08-30T00:00:00"/>
    <m/>
    <m/>
    <s v="NEGATIVE"/>
    <m/>
    <m/>
    <s v="COMPLETE"/>
    <s v="FIT TO WORK"/>
    <s v="ENDORSED"/>
    <s v="PENDING RESULT"/>
    <d v="2024-10-04T00:00:00"/>
    <m/>
    <s v="CIBI"/>
    <s v="SS NUMBER SLIP"/>
    <m/>
    <n v="252905571"/>
    <s v="ID"/>
    <m/>
    <n v="72537930064"/>
    <s v="MDF"/>
    <m/>
    <n v="12138651329"/>
    <s v="1904 FORM"/>
    <m/>
    <n v="66045845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68"/>
    <s v="PAGADUAN"/>
    <s v="CATRINA"/>
    <s v="ISRAEL"/>
    <d v="2002-08-25T00:00:00"/>
    <n v="9659104062"/>
    <s v="cathpagaduan19@gmail.com"/>
    <s v="YES"/>
    <s v="ORIGINAL NBI CLEARANCE SUBMITTED"/>
    <d v="2025-04-29T00:00:00"/>
    <d v="2024-04-29T00:00:00"/>
    <m/>
    <m/>
    <s v="NEGATIVE"/>
    <m/>
    <m/>
    <s v="COMPLETE"/>
    <s v="FIT TO WORK"/>
    <s v="ENDORSED"/>
    <s v="PENDING RESULT"/>
    <d v="2024-10-04T00:00:00"/>
    <m/>
    <s v="CIBI"/>
    <s v="SS NUMBER SLIP"/>
    <m/>
    <n v="130709873"/>
    <s v="ID"/>
    <m/>
    <n v="72540254428"/>
    <m/>
    <m/>
    <m/>
    <s v="TIN ID"/>
    <m/>
    <n v="61793205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PAST DUE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69"/>
    <s v="PAJE"/>
    <s v="DAVE ANGELO"/>
    <s v="GARINGAN"/>
    <d v="2003-04-13T00:00:00"/>
    <n v="9318456873"/>
    <s v="daveangelo332@gmail.com"/>
    <s v="NO HIT - RECEIPT"/>
    <s v="OCT 14 RELEASE - UNRESPONSIVE 10.25"/>
    <m/>
    <m/>
    <m/>
    <m/>
    <s v="NEGATIVE"/>
    <m/>
    <m/>
    <s v="COMPLETE"/>
    <s v="FIT TO WORK"/>
    <s v="ENDORSED"/>
    <s v="PENDING RESULT"/>
    <d v="2024-10-04T00:00:00"/>
    <m/>
    <s v="CIBI"/>
    <s v="R1A"/>
    <m/>
    <n v="249132182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0"/>
    <n v="0"/>
    <n v="0"/>
    <n v="1"/>
    <n v="1"/>
    <n v="0"/>
    <n v="1"/>
    <n v="1"/>
    <n v="0"/>
    <n v="0"/>
    <m/>
    <n v="3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70"/>
    <s v="PASATIEMPO"/>
    <s v="JOAN VERNADETTE"/>
    <s v=" "/>
    <d v="2001-07-27T00:00:00"/>
    <n v="9154028232"/>
    <s v="pasatiempo275@gmail.com"/>
    <s v="YES"/>
    <s v="ORIGINAL NBI CLEARANCE SUBMITTED"/>
    <d v="2025-10-02T00:00:00"/>
    <d v="2024-10-02T00:00:00"/>
    <m/>
    <m/>
    <s v="NEGATIVE"/>
    <m/>
    <m/>
    <s v="COMPLETE"/>
    <s v="FIT TO WORK"/>
    <s v="ENDORSED"/>
    <s v="PENDING RESULT"/>
    <d v="2024-10-04T00:00:00"/>
    <m/>
    <s v="CIBI"/>
    <s v="PERSONAL RECORD"/>
    <m/>
    <n v="3518995044"/>
    <s v="ID"/>
    <m/>
    <n v="70261304021"/>
    <s v="MDF"/>
    <m/>
    <n v="121297140214"/>
    <s v="TIN ID"/>
    <m/>
    <n v="60791804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71"/>
    <s v="PILAPIL III"/>
    <s v="TITO "/>
    <s v="GAJOL"/>
    <d v="2005-12-21T00:00:00"/>
    <n v="9535238690"/>
    <s v="trespilapil@gmai.com"/>
    <s v="YES"/>
    <s v="ORIGINAL NBI CLEARANCE SUBMITTED"/>
    <d v="2025-07-10T00:00:00"/>
    <d v="2024-08-02T00:00:00"/>
    <m/>
    <m/>
    <s v="NEGATIVE"/>
    <m/>
    <m/>
    <s v="COMPLETE"/>
    <s v="FIT TO WORK"/>
    <s v="ENDORSED"/>
    <s v="PENDING RESULT"/>
    <d v="2024-10-04T00:00:00"/>
    <m/>
    <s v="CIBI"/>
    <s v="PERSONAL RECORD"/>
    <m/>
    <n v="252528482"/>
    <s v="MDR"/>
    <m/>
    <n v="70262981914"/>
    <s v="MDF"/>
    <m/>
    <n v="121346003427"/>
    <s v="1902 FORM"/>
    <m/>
    <n v="65386993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72"/>
    <s v="SACAYAN"/>
    <s v="EDZEL JOHN"/>
    <s v="BORJA"/>
    <d v="2002-02-25T00:00:00"/>
    <n v="9773742202"/>
    <s v="edzeljohnborjasacayan899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10-04T00:00:00"/>
    <m/>
    <s v="CIBI"/>
    <s v="E - FORM"/>
    <m/>
    <n v="252462577"/>
    <s v="ID"/>
    <m/>
    <n v="50258093140"/>
    <s v="MDF"/>
    <m/>
    <n v="121351798899"/>
    <s v="1904 FORM"/>
    <m/>
    <n v="66011606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PAST DUE"/>
    <s v="Oct"/>
    <x v="29"/>
    <x v="35"/>
    <d v="2024-11-01T00:00:00"/>
    <n v="-4"/>
    <n v="-4"/>
    <s v="MARIA PLATON"/>
    <n v="0"/>
    <s v="October"/>
    <s v="CLARK -VXP0091"/>
    <x v="0"/>
    <s v="ACCOUNT ASSOCIATE"/>
    <s v="CLARK"/>
    <x v="47"/>
    <s v="COMCAST XM"/>
    <d v="2024-10-04T00:00:00"/>
    <n v="4272973"/>
    <s v="TUAZON"/>
    <s v="JOVELYN"/>
    <s v="GOMEZ"/>
    <d v="2004-07-30T00:00:00"/>
    <n v="9926203814"/>
    <s v="jovelyntuazon7@gmail.com"/>
    <s v="NO"/>
    <s v="NOV 6 RELEASE"/>
    <m/>
    <m/>
    <m/>
    <m/>
    <s v="NEGATIVE"/>
    <m/>
    <m/>
    <s v="COMPLETE"/>
    <s v="FIT TO WORK"/>
    <s v="ENDORSED"/>
    <s v="PENDING RESULT"/>
    <d v="2024-10-04T00:00:00"/>
    <m/>
    <s v="CIBI"/>
    <s v="R1A"/>
    <m/>
    <n v="253353559"/>
    <s v="ID"/>
    <m/>
    <n v="70263118306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0"/>
    <n v="1"/>
    <n v="1"/>
    <n v="1"/>
    <n v="1"/>
    <n v="1"/>
    <n v="0"/>
    <n v="0"/>
    <n v="1"/>
    <n v="1"/>
    <n v="0"/>
    <n v="1"/>
    <n v="1"/>
    <n v="0"/>
    <n v="0"/>
    <m/>
    <n v="4"/>
  </r>
  <r>
    <s v="LUZON 1"/>
    <s v="OTHERS"/>
    <s v="COMPLETED"/>
    <s v="Oct"/>
    <x v="29"/>
    <x v="35"/>
    <d v="2024-11-01T00:00:00"/>
    <n v="-4"/>
    <n v="-4"/>
    <s v="MARIA PLATON"/>
    <n v="1"/>
    <s v="October"/>
    <s v="CLARK -VXP0091"/>
    <x v="0"/>
    <s v="ACCOUNT ASSOCIATE"/>
    <s v="CLARK"/>
    <x v="47"/>
    <s v="COMCAST XM"/>
    <d v="2024-10-04T00:00:00"/>
    <n v="4272974"/>
    <s v="TUGUBLIMAS"/>
    <s v="JAY R"/>
    <s v="DE LORENO"/>
    <s v="12/07/0200"/>
    <n v="9704739037"/>
    <s v="jayrtugublimas4@gmail.com"/>
    <s v="YES"/>
    <s v="ORIGINAL NBI CLEARANCE SUBMITTED"/>
    <d v="2025-10-04T00:00:00"/>
    <d v="2024-10-1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077987"/>
    <s v="ID"/>
    <m/>
    <n v="70262564396"/>
    <s v="MDF"/>
    <m/>
    <n v="121331111414"/>
    <s v="1902 FORM"/>
    <m/>
    <n v="66115722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8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895"/>
    <s v="ALVERIO"/>
    <s v="CHERYLYN"/>
    <s v="HINAUTAN"/>
    <d v="1997-03-07T00:00:00"/>
    <n v="9673703321"/>
    <s v="cherry.alverio1997@gmail.com"/>
    <s v="YES"/>
    <s v="ORIGINAL NBI CLEARANCE SUBMITTED"/>
    <d v="2025-09-25T00:00:00"/>
    <d v="2024-09-25T00:00:00"/>
    <m/>
    <m/>
    <s v="NEGATIVE"/>
    <m/>
    <m/>
    <s v="COMPLETE"/>
    <s v="FIT TO WORK"/>
    <s v="ENDORSED"/>
    <s v="PENDING RESULT"/>
    <d v="2024-10-04T00:00:00"/>
    <m/>
    <s v="CIBI"/>
    <s v="E - FORM"/>
    <m/>
    <n v="242747464"/>
    <s v="MDR"/>
    <m/>
    <n v="70511163763"/>
    <s v="MDF"/>
    <m/>
    <n v="121209815198"/>
    <s v="TIN ID"/>
    <m/>
    <n v="74320708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896"/>
    <s v="AMISOLA"/>
    <s v="AALIYAH"/>
    <s v="PANGAN"/>
    <d v="2001-01-07T00:00:00"/>
    <n v="9957367907"/>
    <s v="amisolaaaliyahp0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04T00:00:00"/>
    <m/>
    <s v="CIBI"/>
    <s v="PERSONAL RECORD"/>
    <m/>
    <n v="249049136"/>
    <s v="MDR"/>
    <m/>
    <n v="72527094217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0"/>
    <n v="0"/>
    <n v="1"/>
    <n v="1"/>
    <n v="0"/>
    <n v="0"/>
    <n v="0"/>
    <n v="0"/>
    <n v="0"/>
    <m/>
    <n v="5"/>
  </r>
  <r>
    <s v="LUZON 1"/>
    <s v="OTHERS"/>
    <s v="PAST DUE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897"/>
    <s v="BACUDAN"/>
    <s v="RESHEL"/>
    <s v="GARE"/>
    <d v="1998-03-23T00:00:00"/>
    <n v="9288981287"/>
    <s v="reshel5416@gmail.com"/>
    <s v="NO"/>
    <s v="OCT 25 APPOINTMENT - NBI CLOSED DUE TO TYPHOON"/>
    <m/>
    <m/>
    <m/>
    <m/>
    <s v="NEGATIVE"/>
    <m/>
    <m/>
    <s v="COMPLETE"/>
    <s v="FIT TO WORK"/>
    <s v="ENDORSED"/>
    <s v="PENDING RESULT"/>
    <d v="2024-10-04T00:00:00"/>
    <m/>
    <s v="CIBI"/>
    <s v="R1A"/>
    <m/>
    <n v="946638921"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n v="3"/>
  </r>
  <r>
    <s v="LUZON 1"/>
    <s v="OTHERS"/>
    <s v="COMPLETED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898"/>
    <s v="BELIGANIO"/>
    <s v="GILDA"/>
    <s v="GAYRAMA"/>
    <d v="1987-09-28T00:00:00"/>
    <n v="9655576274"/>
    <s v="gbeliganio@gmail.com"/>
    <s v="YES"/>
    <s v="ORIGINAL NBI CLEARANCE SUBMITTED"/>
    <d v="2025-05-15T00:00:00"/>
    <d v="2024-05-15T00:00:00"/>
    <m/>
    <m/>
    <s v="NEGATIVE"/>
    <m/>
    <m/>
    <s v="COMPLETE"/>
    <s v="FIT TO WORK"/>
    <s v="ENDORSED"/>
    <s v="PENDING RESULT"/>
    <d v="2024-10-04T00:00:00"/>
    <m/>
    <s v="CIBI"/>
    <s v="ONLINE STATIC"/>
    <m/>
    <n v="227633797"/>
    <s v="ID"/>
    <m/>
    <n v="20254014878"/>
    <s v="MDF"/>
    <m/>
    <n v="121221567612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n v="6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899"/>
    <s v="BERBER"/>
    <s v="SHARMAINE"/>
    <s v="QUIAP"/>
    <d v="2005-09-03T00:00:00"/>
    <n v="9128819273"/>
    <s v="Sharmaineberber1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10-04T00:00:00"/>
    <m/>
    <s v="CIBI"/>
    <s v="PERSONAL RECORD"/>
    <m/>
    <n v="248690227"/>
    <s v="ID"/>
    <m/>
    <n v="72542616882"/>
    <s v="MDF"/>
    <m/>
    <n v="121347612375"/>
    <s v="DIGITAL TIN ID"/>
    <m/>
    <n v="66042655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00"/>
    <s v="BERNAL"/>
    <s v="JANDEL"/>
    <s v="SUMANDAL"/>
    <d v="2000-10-02T00:00:00"/>
    <n v="9772590862"/>
    <s v="jandelbernal1@gmail.com"/>
    <s v="NO"/>
    <s v="OCT 11 APPOINTMENT - UNRESPONSIVE 10.25"/>
    <m/>
    <m/>
    <m/>
    <m/>
    <s v="NEGATIVE"/>
    <m/>
    <m/>
    <s v="COMPLETE"/>
    <s v="FIT TO WORK"/>
    <s v="ENDORSED"/>
    <s v="PENDING RESULT"/>
    <d v="2024-10-04T00:00:00"/>
    <m/>
    <s v="CIBI"/>
    <m/>
    <m/>
    <m/>
    <s v="ID"/>
    <m/>
    <n v="72506597847"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0"/>
    <n v="1"/>
    <n v="0"/>
    <n v="0"/>
    <n v="1"/>
    <n v="1"/>
    <n v="0"/>
    <n v="0"/>
    <n v="0"/>
    <n v="0"/>
    <n v="0"/>
    <m/>
    <n v="3"/>
  </r>
  <r>
    <s v="LUZON 1"/>
    <s v="OTHERS"/>
    <s v="COMPLETED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01"/>
    <s v="CACHO"/>
    <s v="BERNARD BLU"/>
    <s v="-"/>
    <d v="1999-09-26T00:00:00"/>
    <n v="9553916540"/>
    <s v="cachobernard7@gmail.com"/>
    <s v="YES"/>
    <s v="ORIGINAL NBI CLEARANCE SUBMITTED"/>
    <d v="2025-07-02T00:00:00"/>
    <d v="2024-09-03T00:00:00"/>
    <m/>
    <m/>
    <s v="NEGATIVE"/>
    <m/>
    <m/>
    <s v="COMPLETE"/>
    <s v="FIT TO WORK"/>
    <s v="ENDORSED"/>
    <s v="PENDING RESULT"/>
    <d v="2024-10-04T00:00:00"/>
    <m/>
    <s v="CIBI"/>
    <s v="PERSONAL RECORD"/>
    <m/>
    <n v="3534614671"/>
    <s v="MDR"/>
    <m/>
    <n v="160261668324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0"/>
    <n v="0"/>
    <n v="1"/>
    <n v="1"/>
    <n v="0"/>
    <n v="0"/>
    <n v="0"/>
    <n v="0"/>
    <n v="0"/>
    <m/>
    <n v="5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02"/>
    <s v="CORTEZ"/>
    <s v="GERALD"/>
    <s v="LORILLA"/>
    <d v="1980-11-12T00:00:00"/>
    <n v="9387785720"/>
    <s v="gonmaximusigorcortez@gmail.com"/>
    <s v="YES"/>
    <s v="ORIGINAL NBI CLEARANCE SUBMITTED"/>
    <d v="2025-10-03T00:00:00"/>
    <d v="2024-10-17T00:00:00"/>
    <m/>
    <m/>
    <s v="NEGATIVE"/>
    <m/>
    <m/>
    <s v="COMPLETE"/>
    <s v="FIT TO WORK"/>
    <s v="ENDORSED"/>
    <s v="PENDING RESULT"/>
    <d v="2024-10-04T00:00:00"/>
    <m/>
    <s v="CIBI"/>
    <s v="E - FORM"/>
    <m/>
    <n v="3369813032"/>
    <s v="ID"/>
    <m/>
    <n v="190252297301"/>
    <s v="MDF"/>
    <m/>
    <n v="121006146591"/>
    <s v="TIN VERIFICATION SLIP"/>
    <m/>
    <n v="210640703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03"/>
    <s v="DE LEON"/>
    <s v="ELLAINE"/>
    <s v="BOYO"/>
    <d v="1993-11-05T00:00:00"/>
    <n v="9152026845"/>
    <s v="ellainedeleon110593@gmail.com"/>
    <s v="YES"/>
    <s v="ORIGINAL NBI CLEARANCE SUBMITTED"/>
    <d v="2025-09-18T00:00:00"/>
    <d v="2024-09-18T00:00:00"/>
    <m/>
    <m/>
    <s v="NEGATIVE"/>
    <m/>
    <m/>
    <s v="COMPLETE"/>
    <s v="FIT TO WORK"/>
    <s v="ENDORSED"/>
    <s v="PENDING RESULT"/>
    <d v="2024-10-04T00:00:00"/>
    <m/>
    <s v="CIBI"/>
    <s v="ONLINE STATIC"/>
    <m/>
    <n v="3435392539"/>
    <s v="ID"/>
    <m/>
    <n v="10255421102"/>
    <s v="PAGIBIG LOYALTY CARD"/>
    <m/>
    <n v="121088491056"/>
    <s v="TIN ID"/>
    <m/>
    <n v="5002875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04"/>
    <s v="ESPIRITU"/>
    <s v="JHENNY"/>
    <s v="MENDOZA"/>
    <d v="2004-06-21T00:00:00"/>
    <n v="9620566968"/>
    <s v="jhennyespiritu77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14051"/>
    <s v="ID"/>
    <m/>
    <n v="72510649088"/>
    <s v="MDF"/>
    <m/>
    <n v="121351779337"/>
    <s v="1904 FORM"/>
    <m/>
    <n v="65978650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05"/>
    <s v="FAZON"/>
    <s v="WENDY"/>
    <s v="UNGRIANO"/>
    <d v="2002-08-20T00:00:00"/>
    <n v="9386914240"/>
    <s v="wendyungrianofazon@gmail.com"/>
    <s v="YES"/>
    <s v="ORIGINAL NBI CLEARANCE SUBMITTED"/>
    <d v="2025-10-09T00:00:00"/>
    <d v="2024-10-09T00:00:00"/>
    <m/>
    <m/>
    <s v="NEGATIVE"/>
    <m/>
    <m/>
    <s v="COMPLETE"/>
    <s v="FIT TO WORK"/>
    <s v="ENDORSED"/>
    <s v="PENDING RESULT"/>
    <d v="2024-10-04T00:00:00"/>
    <m/>
    <s v="CIBI"/>
    <s v="PERSONAL RECORD"/>
    <m/>
    <n v="3503292516"/>
    <s v="MDR"/>
    <m/>
    <n v="22000998900"/>
    <s v="MDF"/>
    <m/>
    <n v="121280864379"/>
    <s v="TIN ID"/>
    <m/>
    <n v="39424007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06"/>
    <s v="FLORES"/>
    <s v="JONALYN"/>
    <s v="DAIRAO"/>
    <d v="2000-04-20T00:00:00"/>
    <n v="9204906875"/>
    <s v="ms.jdflores101@gmail.com"/>
    <s v="NO HIT - RECEIPT"/>
    <s v="OCT 8 RELEASE - UNRESPOSIVE 10.25"/>
    <m/>
    <m/>
    <m/>
    <m/>
    <s v="NEGATIVE"/>
    <m/>
    <m/>
    <s v="COMPLETE"/>
    <s v="FIT TO WORK"/>
    <s v="ENDORSED"/>
    <s v="PENDING RESULT"/>
    <d v="2024-10-04T00:00:00"/>
    <m/>
    <s v="CIBI"/>
    <s v="PERSONAL RECORD"/>
    <m/>
    <n v="247951909"/>
    <s v="MDR"/>
    <m/>
    <n v="102511749066"/>
    <s v="MDF"/>
    <m/>
    <n v="121296566338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1"/>
    <n v="1"/>
    <n v="0"/>
    <n v="1"/>
    <n v="1"/>
    <n v="0"/>
    <n v="0"/>
    <n v="0"/>
    <n v="0"/>
    <n v="0"/>
    <m/>
    <n v="5"/>
  </r>
  <r>
    <s v="LUZON 1"/>
    <s v="OTHERS"/>
    <s v="PAST DUE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07"/>
    <s v="GUEVARRA"/>
    <s v="KRISTEL ANNE"/>
    <s v="NICDAO"/>
    <d v="2002-11-13T00:00:00"/>
    <n v="9308538518"/>
    <s v="kristelguevarra1302@gmail.com"/>
    <s v="NO"/>
    <s v="ONHAND - UNRESPONSIVE 10.25"/>
    <m/>
    <m/>
    <m/>
    <m/>
    <s v="NEGATIVE"/>
    <m/>
    <m/>
    <s v="COMPLETE"/>
    <s v="FIT TO WORK"/>
    <s v="ENDORSED"/>
    <s v="PENDING RESULT"/>
    <d v="2024-10-04T00:00:00"/>
    <m/>
    <s v="CIBI"/>
    <s v="PERSONAL RECORD"/>
    <m/>
    <n v="3503217119"/>
    <s v="ID"/>
    <m/>
    <n v="70260724124"/>
    <s v="MDF"/>
    <m/>
    <n v="121280935326"/>
    <s v="TIN ID"/>
    <m/>
    <n v="50649553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08"/>
    <s v="GUILEÑO"/>
    <s v="DANIEL JOHN"/>
    <s v="CAVETEÑO"/>
    <d v="2004-08-14T00:00:00"/>
    <n v="9614045846"/>
    <s v="danieljohn107041100303@gmail.com"/>
    <s v="YES"/>
    <s v="ORIGINAL NBI CLEARANCE SUBMITTED"/>
    <d v="2025-02-26T00:00:00"/>
    <d v="2024-04-08T00:00:00"/>
    <m/>
    <m/>
    <s v="NEGATIVE"/>
    <m/>
    <m/>
    <s v="COMPLETE"/>
    <s v="FIT TO WORK"/>
    <s v="ENDORSED"/>
    <s v="PENDING RESULT"/>
    <d v="2024-10-04T00:00:00"/>
    <m/>
    <s v="CIBI"/>
    <s v="PERSONAL RECORD"/>
    <m/>
    <n v="250582336"/>
    <s v="ID"/>
    <m/>
    <n v="72503369746"/>
    <s v="MDF"/>
    <m/>
    <n v="121334708778"/>
    <s v="ORUS"/>
    <m/>
    <n v="655993197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s v="YES"/>
    <m/>
    <m/>
    <m/>
    <m/>
    <m/>
    <m/>
    <m/>
    <m/>
    <s v="YES"/>
    <s v="10.14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09"/>
    <s v="LABARENTO"/>
    <s v="JOYCE ANN"/>
    <s v="ASIS"/>
    <d v="2002-06-13T00:00:00"/>
    <n v="9567688019"/>
    <s v="labarentojoyceann@gmail.com"/>
    <s v="YES"/>
    <s v="ORIGINAL NBI CLEARANCE SUBMITTED"/>
    <d v="2025-10-01T00:00:00"/>
    <d v="2024-10-01T00:00:00"/>
    <m/>
    <m/>
    <s v="NEGATIVE"/>
    <m/>
    <m/>
    <s v="COMPLETE"/>
    <s v="FIT TO WORK"/>
    <s v="ENDORSED"/>
    <s v="PENDING RESULT"/>
    <d v="2024-10-04T00:00:00"/>
    <m/>
    <s v="CIBI"/>
    <s v="PERSONAL RECORD"/>
    <m/>
    <n v="3508478131"/>
    <s v="ID"/>
    <m/>
    <n v="52519892537"/>
    <s v="MDF"/>
    <m/>
    <n v="121286048648"/>
    <s v="ONLINE REGISTRATION"/>
    <m/>
    <n v="65908112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PAST DUE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10"/>
    <s v="LACANDULA"/>
    <s v="ROBERTO"/>
    <s v="RAMIREZ"/>
    <d v="1976-12-17T00:00:00"/>
    <n v="9619996685"/>
    <s v="roblacandula@gmail.com"/>
    <s v="NO"/>
    <s v="OCT 2 APPOINTMENT -as per agent  NOT REPORTING MORE THAN A week "/>
    <m/>
    <m/>
    <m/>
    <m/>
    <s v="NEGATIVE"/>
    <m/>
    <m/>
    <s v="COMPLETE"/>
    <s v="FIT TO WORK"/>
    <s v="ENDORSED"/>
    <s v="PENDING RESULT"/>
    <d v="2024-10-04T00:00:00"/>
    <m/>
    <s v="CIBI"/>
    <s v="ONLINE STATIC"/>
    <m/>
    <n v="214173367"/>
    <s v="ID"/>
    <m/>
    <n v="70500703030"/>
    <s v="MDF"/>
    <m/>
    <n v="121004673806"/>
    <s v="TIN ID"/>
    <m/>
    <n v="199927673"/>
    <s v="N/A"/>
    <s v="N/A"/>
    <s v="N/A"/>
    <s v="N/A"/>
    <s v="N/A"/>
    <s v="N/A"/>
    <m/>
    <m/>
    <m/>
    <s v="YES"/>
    <s v="N/A"/>
    <s v="YES"/>
    <s v="YES"/>
    <s v="YES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11"/>
    <s v="LAUDER"/>
    <s v="RAM"/>
    <s v="CASERO"/>
    <d v="2002-07-31T00:00:00"/>
    <n v="9511293484"/>
    <s v="ramyyylauder@gmail.com"/>
    <s v="YES"/>
    <s v="ORIGINAL NBI CLEARANCE SUBMITTED"/>
    <d v="2025-09-30T00:00:00"/>
    <d v="2024-09-30T00:00:00"/>
    <m/>
    <m/>
    <s v="NEGATIVE"/>
    <m/>
    <m/>
    <s v="COMPLETE"/>
    <s v="FIT TO WORK"/>
    <s v="ENDORSED"/>
    <s v="PENDING RESULT"/>
    <d v="2024-10-04T00:00:00"/>
    <m/>
    <s v="CIBI"/>
    <s v="SS NUMBER SLIP"/>
    <m/>
    <n v="252367960"/>
    <s v="ID"/>
    <m/>
    <n v="52511134919"/>
    <s v="MDF"/>
    <m/>
    <n v="121346560064"/>
    <s v="ONLINE REGISTRATION"/>
    <m/>
    <n v="65880079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12"/>
    <s v="MAGDARAOG"/>
    <s v="SALVADOR JR."/>
    <s v="RAMOS"/>
    <d v="1984-04-10T00:00:00"/>
    <n v="9693870790"/>
    <s v="hellhoundgaming1004@gmail.com"/>
    <s v="YES"/>
    <s v="ORIGINAL NBI CLEARANCE SUBMITTED"/>
    <d v="2025-09-27T00:00:00"/>
    <d v="2024-10-11T00:00:00"/>
    <m/>
    <m/>
    <s v="NEGATIVE"/>
    <m/>
    <m/>
    <s v="COMPLETE"/>
    <s v="FIT TO WORK"/>
    <s v="ENDORSED"/>
    <s v="PENDING RESULT"/>
    <d v="2024-10-04T00:00:00"/>
    <m/>
    <s v="CIBI"/>
    <s v="R1A"/>
    <m/>
    <n v="3372643338"/>
    <s v="MDR"/>
    <m/>
    <n v="10510802840"/>
    <s v="MP2"/>
    <m/>
    <n v="121022059517"/>
    <s v="1902 FORM"/>
    <s v="FOR GENERATE"/>
    <n v="224342155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13"/>
    <s v="MURPHY"/>
    <s v="JAYSHAWN TYRELL"/>
    <s v="-"/>
    <d v="2006-09-19T00:00:00"/>
    <n v="9706631134"/>
    <s v="lotsofresearch101@gmail.com"/>
    <s v="YES"/>
    <s v="ORIGINAL NBI CLEARANCE SUBMITTED"/>
    <d v="2025-10-28T00:00:00"/>
    <d v="2024-10-28T00:00:00"/>
    <m/>
    <m/>
    <s v="NEGATIVE"/>
    <m/>
    <m/>
    <s v="COMPLETE"/>
    <s v="FIT TO WORK"/>
    <s v="ENDORSED"/>
    <s v="PENDING RESULT"/>
    <d v="2024-10-04T00:00:00"/>
    <m/>
    <s v="CIBI"/>
    <s v="SS NUMBER SLIP"/>
    <m/>
    <n v="253314501"/>
    <s v="ID"/>
    <m/>
    <n v="72542991144"/>
    <s v="MDF"/>
    <m/>
    <n v="121352180542"/>
    <s v="ORUS"/>
    <m/>
    <n v="6605532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14"/>
    <s v="NARIS"/>
    <s v="MICHAEL"/>
    <s v="-"/>
    <d v="2002-05-29T00:00:00"/>
    <n v="9489282068"/>
    <s v="michaelnaris0529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10-04T00:00:00"/>
    <m/>
    <s v="CIBI"/>
    <s v="SS NUMBER SLIP"/>
    <m/>
    <n v="253257817"/>
    <s v="ID"/>
    <m/>
    <n v="70263119183"/>
    <s v="MDF"/>
    <m/>
    <n v="12135224227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0"/>
    <n v="1"/>
    <n v="1"/>
    <n v="0"/>
    <n v="1"/>
    <n v="1"/>
    <n v="0"/>
    <n v="0"/>
    <m/>
    <n v="6"/>
  </r>
  <r>
    <s v="LUZON 1"/>
    <s v="OTHERS"/>
    <s v="COMPLETED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15"/>
    <s v="PANLILIO"/>
    <s v="ANGELO"/>
    <s v="BALUYUT"/>
    <d v="2003-01-08T00:00:00"/>
    <n v="9916843587"/>
    <s v="panlilioanglopanlilio0108@gmail.com"/>
    <s v="YES"/>
    <s v="ORIGINAL NBI CLEARANCE SUBMITTED"/>
    <d v="2025-09-26T00:00:00"/>
    <d v="2024-10-0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36589"/>
    <s v="MDR"/>
    <m/>
    <n v="160261702514"/>
    <m/>
    <m/>
    <m/>
    <s v="TIN ID"/>
    <m/>
    <n v="66016258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16"/>
    <s v="RAMOS"/>
    <s v="ORDEP"/>
    <s v="SALENGA"/>
    <d v="2004-06-19T00:00:00"/>
    <n v="9271431128"/>
    <s v="ramosdepu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10-04T00:00:00"/>
    <m/>
    <s v="CIBI"/>
    <s v="PERSONAL RECORD"/>
    <m/>
    <n v="253323411"/>
    <s v="MDR"/>
    <m/>
    <n v="70263120254"/>
    <s v="MDF"/>
    <m/>
    <n v="121352466667"/>
    <s v="DIGITAL TIN ID"/>
    <m/>
    <n v="66083424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17"/>
    <s v="REBUSORA"/>
    <s v="CHARMAINE GRACE"/>
    <s v="ALBELLAR"/>
    <d v="1995-03-16T00:00:00"/>
    <n v="9275272660"/>
    <s v="charebusora16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10-04T00:00:00"/>
    <m/>
    <s v="CIBI"/>
    <s v="E - FORM"/>
    <m/>
    <n v="637306931"/>
    <s v="ID"/>
    <m/>
    <n v="120254611420"/>
    <s v="MDF"/>
    <m/>
    <n v="121152819275"/>
    <s v="TIN VERIFICATION SLIP"/>
    <m/>
    <n v="378901770"/>
    <s v="N/A"/>
    <s v="N/A"/>
    <s v="N/A"/>
    <s v="N/A"/>
    <s v="N/A"/>
    <s v="N/A"/>
    <m/>
    <m/>
    <m/>
    <s v="YES"/>
    <s v="N/A"/>
    <s v="YES"/>
    <s v="YES"/>
    <s v="N/A"/>
    <m/>
    <s v="YES"/>
    <s v="YES"/>
    <s v="YES"/>
    <s v="YES"/>
    <m/>
    <m/>
    <m/>
    <m/>
    <m/>
    <m/>
    <m/>
    <m/>
    <s v="YES"/>
    <s v="10.14.2024"/>
    <m/>
    <m/>
    <s v=" DONE AUDIT"/>
    <s v="INCOMPLETE - PERS"/>
    <m/>
    <m/>
    <m/>
    <n v="1"/>
    <n v="1"/>
    <n v="1"/>
    <n v="1"/>
    <n v="1"/>
    <n v="1"/>
    <n v="1"/>
    <n v="1"/>
    <n v="1"/>
    <n v="1"/>
    <n v="1"/>
    <n v="0"/>
    <n v="0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1"/>
    <s v="October"/>
    <s v="CLARK -VXP0141"/>
    <x v="0"/>
    <s v="ACCOUNT ASSOCIATE"/>
    <s v="CLARK"/>
    <x v="48"/>
    <s v="COMCAST XM BILLING"/>
    <d v="2024-10-04T00:00:00"/>
    <n v="4272918"/>
    <s v="SERDENIOLA"/>
    <s v="LINDSAY"/>
    <s v="BADUA"/>
    <d v="2002-02-06T00:00:00"/>
    <n v="9946397820"/>
    <s v="serdeniolalindsay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10-04T00:00:00"/>
    <m/>
    <s v="CIBI"/>
    <s v="SS NUMBER SLIP"/>
    <m/>
    <n v="253246035"/>
    <s v="ID"/>
    <m/>
    <n v="52523239503"/>
    <s v="PAGIBIG LOYALTY CARD"/>
    <m/>
    <n v="121351155951"/>
    <s v="TIN ID"/>
    <m/>
    <n v="64314119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1"/>
    <n v="1"/>
    <n v="1"/>
    <n v="1"/>
    <n v="0"/>
    <n v="1"/>
    <n v="1"/>
    <n v="0"/>
    <n v="0"/>
    <m/>
    <n v="7"/>
  </r>
  <r>
    <s v="LUZON 1"/>
    <s v="OTHERS"/>
    <s v="COMPLETED"/>
    <s v="Oct"/>
    <x v="29"/>
    <x v="35"/>
    <d v="2024-11-01T00:00:00"/>
    <n v="-4"/>
    <n v="-4"/>
    <s v="MARIA PLATON"/>
    <n v="0"/>
    <s v="October"/>
    <s v="CLARK -VXP0141"/>
    <x v="0"/>
    <s v="ACCOUNT ASSOCIATE"/>
    <s v="CLARK"/>
    <x v="48"/>
    <s v="COMCAST XM BILLING"/>
    <d v="2024-10-04T00:00:00"/>
    <n v="4272919"/>
    <s v="TOM"/>
    <s v="CHRISTOPHER PAUL"/>
    <s v="NUFABLE"/>
    <d v="1999-07-29T00:00:00"/>
    <n v="9995530987"/>
    <s v="christophertom0729@gmail.com"/>
    <s v="YES"/>
    <s v="ORIGINAL NBI CLEARANCE SUBMITTED"/>
    <d v="2025-05-13T00:00:00"/>
    <d v="2024-05-13T00:00:00"/>
    <m/>
    <m/>
    <s v="NEGATIVE"/>
    <m/>
    <m/>
    <s v="COMPLETE"/>
    <s v="FIT TO WORK"/>
    <s v="ENDORSED"/>
    <s v="PENDING RESULT"/>
    <d v="2024-10-04T00:00:00"/>
    <m/>
    <s v="CIBI"/>
    <s v="R1A"/>
    <m/>
    <n v="253313379"/>
    <s v="MDR"/>
    <m/>
    <n v="70261340354"/>
    <m/>
    <m/>
    <m/>
    <s v="ONLINE REGISTRATION"/>
    <m/>
    <n v="66007763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s v="YES"/>
    <m/>
    <m/>
    <m/>
    <m/>
    <m/>
    <m/>
    <m/>
    <m/>
    <s v="YES"/>
    <s v="10.09.2024"/>
    <m/>
    <m/>
    <s v="DONE AUDIT"/>
    <s v="INCOMPLETE - PERS"/>
    <m/>
    <m/>
    <m/>
    <n v="1"/>
    <n v="1"/>
    <n v="1"/>
    <n v="1"/>
    <n v="1"/>
    <n v="1"/>
    <n v="1"/>
    <n v="0"/>
    <n v="1"/>
    <n v="1"/>
    <n v="1"/>
    <n v="0"/>
    <n v="1"/>
    <n v="1"/>
    <n v="0"/>
    <n v="0"/>
    <m/>
    <n v="6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199"/>
    <s v="ADRIANO"/>
    <s v="MICHELLE"/>
    <s v=" "/>
    <d v="2006-03-16T00:00:00"/>
    <n v="9941787648"/>
    <s v="michelleadriano@gmail.com"/>
    <s v="NO"/>
    <s v="OCT 17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s v="ID"/>
    <m/>
    <n v="212513801057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1"/>
    <n v="0"/>
    <n v="0"/>
    <n v="1"/>
    <n v="1"/>
    <n v="0"/>
    <n v="0"/>
    <n v="0"/>
    <n v="0"/>
    <n v="0"/>
    <m/>
    <n v="3"/>
  </r>
  <r>
    <s v="LUZON 1"/>
    <s v="OTHERS"/>
    <s v="COMPLETED"/>
    <s v="Nov"/>
    <x v="30"/>
    <x v="36"/>
    <d v="2024-11-08T00:00:00"/>
    <n v="-11"/>
    <n v="-11"/>
    <s v="MARIA PLATON"/>
    <n v="1"/>
    <s v="October"/>
    <s v="CLARK -VXP0141"/>
    <x v="0"/>
    <s v="ACCOUNT ASSOCIATE"/>
    <s v="CLARK"/>
    <x v="49"/>
    <s v="COMCAST XM BILLING"/>
    <d v="2024-10-11T00:00:00"/>
    <n v="4273200"/>
    <s v="ALBARILLO"/>
    <s v="JAYROM"/>
    <s v="BERDAJE"/>
    <d v="2006-08-21T00:00:00"/>
    <n v="9056252526"/>
    <s v="albarillojayrom25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10-11T00:00:00"/>
    <m/>
    <s v="CIBI"/>
    <s v="E - FORM"/>
    <m/>
    <n v="251147974"/>
    <s v="ID"/>
    <m/>
    <n v="72503629748"/>
    <s v="MDF"/>
    <m/>
    <n v="121352171695"/>
    <s v="DIGITAL TIN ID"/>
    <m/>
    <n v="66087017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01"/>
    <s v="AYOON"/>
    <s v="LEONEL JHON"/>
    <s v="-"/>
    <d v="2003-08-11T00:00:00"/>
    <n v="9958269924"/>
    <s v="leonelayoon@gmail.com"/>
    <s v="NO"/>
    <s v="OCT 28 APPOINTMENT"/>
    <m/>
    <m/>
    <m/>
    <m/>
    <s v="NEGATIVE"/>
    <m/>
    <m/>
    <s v="COMPLETE"/>
    <s v="FIT TO WORK"/>
    <s v="ENDORSED"/>
    <s v="PENDING RESULT"/>
    <d v="2024-10-11T00:00:00"/>
    <m/>
    <s v="CIBI"/>
    <m/>
    <s v="INVALID PROOF - NEED TO UPDATE MIDDLE NAME"/>
    <n v="253437747"/>
    <s v="ID"/>
    <m/>
    <n v="72538943038"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1"/>
    <n v="0"/>
    <n v="0"/>
    <n v="1"/>
    <n v="1"/>
    <n v="0"/>
    <n v="0"/>
    <n v="0"/>
    <n v="0"/>
    <n v="0"/>
    <m/>
    <n v="3"/>
  </r>
  <r>
    <s v="LUZON 1"/>
    <s v="OTHERS"/>
    <s v="COMPLETED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02"/>
    <s v="BALUYUT"/>
    <s v="KAREN"/>
    <s v="LAXAMANA"/>
    <d v="1985-02-11T00:00:00"/>
    <n v="9077579218"/>
    <s v="kayebaluyut23@gmail.com"/>
    <s v="YES"/>
    <s v="ORIGINAL NBI CLEARANCE SUBMITTED"/>
    <d v="2025-10-07T00:00:00"/>
    <d v="2024-10-07T00:00:00"/>
    <m/>
    <m/>
    <s v="NEGATIVE"/>
    <m/>
    <m/>
    <s v="COMPLETE"/>
    <s v="FIT TO WORK"/>
    <s v="ENDORSED"/>
    <s v="PENDING RESULT"/>
    <d v="2024-10-11T00:00:00"/>
    <m/>
    <s v="CIBI"/>
    <s v="ONLINE STATIC"/>
    <m/>
    <n v="220210887"/>
    <s v="ID"/>
    <m/>
    <n v="70503462026"/>
    <s v="MDF"/>
    <m/>
    <n v="121050724243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n v="6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03"/>
    <s v="BAQUIRING"/>
    <s v="MICAELA"/>
    <s v="GUIAO"/>
    <d v="2005-08-10T00:00:00"/>
    <n v="9947507467"/>
    <s v="marcopineda284@gmail.com"/>
    <s v="NO"/>
    <s v="OCT 17 APPOINTMENT"/>
    <m/>
    <m/>
    <m/>
    <m/>
    <s v="NEGATIVE"/>
    <m/>
    <m/>
    <s v="COMPLETE"/>
    <s v="FIT TO WORK"/>
    <s v="ENDORSED"/>
    <s v="PENDING RESULT"/>
    <d v="2024-10-11T00:00:00"/>
    <m/>
    <s v="CIBI"/>
    <s v="SS NUMBER SLIP"/>
    <m/>
    <n v="253391922"/>
    <m/>
    <m/>
    <m/>
    <m/>
    <m/>
    <m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0"/>
    <n v="0"/>
    <n v="0"/>
    <n v="1"/>
    <n v="1"/>
    <n v="0"/>
    <n v="0"/>
    <n v="0"/>
    <n v="0"/>
    <n v="0"/>
    <m/>
    <n v="3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04"/>
    <s v="BELIR"/>
    <s v="MARK ANTHONY"/>
    <s v="PARILLA"/>
    <d v="2002-07-24T00:00:00"/>
    <n v="9092189219"/>
    <s v="markanthonybelir24@gmail.com"/>
    <s v="NO HIT - RECEIPT"/>
    <s v="OCT 21 RELEASE"/>
    <m/>
    <m/>
    <m/>
    <m/>
    <s v="NEGATIVE"/>
    <m/>
    <m/>
    <s v="COMPLETE"/>
    <s v="FIT TO WORK"/>
    <s v="ENDORSED"/>
    <s v="PENDING RESULT"/>
    <d v="2024-10-11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0"/>
    <n v="0"/>
    <n v="0"/>
    <n v="1"/>
    <n v="1"/>
    <n v="0"/>
    <n v="0"/>
    <n v="0"/>
    <n v="0"/>
    <n v="0"/>
    <m/>
    <n v="2"/>
  </r>
  <r>
    <s v="LUZON 1"/>
    <s v="OTHERS"/>
    <s v="COMPLETED"/>
    <s v="Nov"/>
    <x v="30"/>
    <x v="36"/>
    <d v="2024-11-08T00:00:00"/>
    <n v="-11"/>
    <n v="-11"/>
    <s v="MARIA PLATON"/>
    <n v="1"/>
    <s v="October"/>
    <s v="CLARK -VXP0141"/>
    <x v="0"/>
    <s v="ACCOUNT ASSOCIATE"/>
    <s v="CLARK"/>
    <x v="49"/>
    <s v="COMCAST XM BILLING"/>
    <d v="2024-10-11T00:00:00"/>
    <n v="4273205"/>
    <s v="BUENAFE"/>
    <s v="LLOYD JR"/>
    <s v="GUINGON"/>
    <d v="1994-01-20T00:00:00"/>
    <n v="9664227257"/>
    <s v="lloyd.buenafe@gmail.com"/>
    <s v="YES"/>
    <s v="ORIGINAL NBI CLEARANCE SUBMITTED"/>
    <d v="2025-01-30T00:00:00"/>
    <d v="2024-02-19T00:00:00"/>
    <m/>
    <m/>
    <s v="NEGATIVE"/>
    <m/>
    <m/>
    <s v="COMPLETE"/>
    <s v="FIT TO WORK"/>
    <s v="ENDORSED"/>
    <s v="PENDING RESULT"/>
    <d v="2024-10-11T00:00:00"/>
    <m/>
    <s v="CIBI"/>
    <s v="ONLINE STATIC"/>
    <m/>
    <n v="3447685933"/>
    <s v="MDR"/>
    <m/>
    <n v="210252745429"/>
    <s v="MDF"/>
    <m/>
    <n v="121131845909"/>
    <s v="TIN ID"/>
    <m/>
    <n v="452438241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06"/>
    <s v="CO"/>
    <s v="CRIZARY CHARLENE"/>
    <s v="BATUCAN"/>
    <d v="2004-08-12T00:00:00"/>
    <n v="9816009167"/>
    <s v="crizarycharleneco@gmail.com"/>
    <s v="YES"/>
    <s v="ORIGINAL NBI CLEARANCE SUBMITTED"/>
    <d v="2025-09-27T00:00:00"/>
    <d v="2024-09-27T00:00:00"/>
    <m/>
    <m/>
    <s v="NEGATIVE"/>
    <m/>
    <m/>
    <s v="COMPLETE"/>
    <s v="FIT TO WORK"/>
    <s v="ENDORSED"/>
    <s v="PENDING RESULT"/>
    <d v="2024-10-11T00:00:00"/>
    <m/>
    <s v="CIBI"/>
    <s v="SS NUMBER SLIP"/>
    <m/>
    <n v="253353274"/>
    <s v="ID"/>
    <m/>
    <n v="22511884504"/>
    <s v="MDF"/>
    <m/>
    <n v="121352134924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0"/>
    <n v="1"/>
    <n v="1"/>
    <n v="0"/>
    <n v="0"/>
    <n v="0"/>
    <n v="0"/>
    <n v="0"/>
    <m/>
    <n v="6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07"/>
    <s v="DAVID"/>
    <s v="LESLIE"/>
    <s v="-"/>
    <d v="1999-12-25T00:00:00"/>
    <n v="9663709399"/>
    <s v="lesliedavidddd@gmail.com"/>
    <s v="NO"/>
    <s v="OCT 14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46112202"/>
    <s v="MDR"/>
    <m/>
    <n v="72512691154"/>
    <m/>
    <s v="FOR GENERATE"/>
    <n v="121256162366"/>
    <s v="TIN ID"/>
    <m/>
    <n v="65738053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0"/>
    <n v="1"/>
    <n v="1"/>
    <n v="1"/>
    <n v="0"/>
    <n v="0"/>
    <n v="0"/>
    <n v="0"/>
    <n v="0"/>
    <m/>
    <n v="5"/>
  </r>
  <r>
    <s v="LUZON 1"/>
    <s v="OTHERS"/>
    <s v="COMPLETED"/>
    <s v="Nov"/>
    <x v="30"/>
    <x v="36"/>
    <d v="2024-11-08T00:00:00"/>
    <n v="-11"/>
    <n v="-11"/>
    <s v="MARIA PLATON"/>
    <n v="1"/>
    <s v="October"/>
    <s v="CLARK -VXP0141"/>
    <x v="0"/>
    <s v="ACCOUNT ASSOCIATE"/>
    <s v="CLARK"/>
    <x v="49"/>
    <s v="COMCAST XM BILLING"/>
    <d v="2024-10-11T00:00:00"/>
    <n v="4273208"/>
    <s v="DESCALZO"/>
    <s v="IMERISA"/>
    <s v="DOLFO"/>
    <d v="2002-09-23T00:00:00"/>
    <n v="9453960856"/>
    <s v="descalzoimerisa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11T00:00:00"/>
    <m/>
    <s v="CIBI"/>
    <s v="SS NUMBER SLIP"/>
    <m/>
    <n v="744056653"/>
    <s v="MDR"/>
    <m/>
    <n v="70263026746"/>
    <s v="MDF"/>
    <m/>
    <n v="121348642326"/>
    <s v="1902 FORM"/>
    <m/>
    <n v="66168366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09"/>
    <s v="DETALO"/>
    <s v="OLIVER"/>
    <s v="DELOS ARCOS"/>
    <d v="1975-10-14T00:00:00"/>
    <n v="9088141407"/>
    <s v="oliverdetalo@gmail.com"/>
    <s v="NO HIT - RECEIPT"/>
    <s v="OCT 25 RELEASE"/>
    <m/>
    <m/>
    <m/>
    <m/>
    <s v="NEGATIVE"/>
    <m/>
    <m/>
    <s v="COMPLETE"/>
    <s v="FIT TO WORK"/>
    <s v="ENDORSED"/>
    <s v="PENDING RESULT"/>
    <d v="2024-10-11T00:00:00"/>
    <m/>
    <s v="CIBI"/>
    <s v="ONLINE STATIC"/>
    <m/>
    <n v="3322686125"/>
    <s v="MDR"/>
    <m/>
    <n v="70504092389"/>
    <s v="MDF"/>
    <m/>
    <n v="141000708262"/>
    <s v="TIN VERIFICATION SLIP"/>
    <m/>
    <n v="166353271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10"/>
    <s v="GARCIA"/>
    <s v="HEIDI DIANA"/>
    <s v="LAGMAY"/>
    <d v="1989-10-21T00:00:00"/>
    <n v="9386620915"/>
    <s v="heidigarcia12.hdg@gmail.com"/>
    <s v="NO"/>
    <s v="FOR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28438797"/>
    <s v="ID"/>
    <m/>
    <n v="72012409525"/>
    <s v="MDF"/>
    <m/>
    <n v="121056652498"/>
    <s v="1904 FORM"/>
    <m/>
    <n v="295145717"/>
    <s v="N/A"/>
    <s v="N/A"/>
    <s v="N/A"/>
    <s v="N/A"/>
    <s v="N/A"/>
    <s v="N/A"/>
    <m/>
    <m/>
    <m/>
    <s v="N/A"/>
    <s v="N/A"/>
    <s v="YES"/>
    <s v="YES"/>
    <s v="YES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11"/>
    <s v="GOMEZ"/>
    <s v="ROWENA"/>
    <s v="CEREZO"/>
    <d v="1992-08-02T00:00:00"/>
    <n v="9058998489"/>
    <s v="gwengomez022107@gmail.com"/>
    <s v="YES"/>
    <s v="ORIGINAL NBI CLEARANCE SUBMITTED"/>
    <d v="2025-06-19T00:00:00"/>
    <d v="2024-07-18T00:00:00"/>
    <m/>
    <m/>
    <s v="NEGATIVE"/>
    <m/>
    <m/>
    <s v="COMPLETE"/>
    <s v="FIT TO WORK"/>
    <s v="ENDORSED"/>
    <s v="PENDING RESULT"/>
    <d v="2024-10-11T00:00:00"/>
    <m/>
    <s v="CIBI"/>
    <m/>
    <m/>
    <m/>
    <s v="MDR"/>
    <m/>
    <n v="30508763863"/>
    <m/>
    <m/>
    <m/>
    <s v="TIN VERIFICATION SLIP"/>
    <m/>
    <n v="48634304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0"/>
    <n v="1"/>
    <n v="0"/>
    <n v="1"/>
    <n v="1"/>
    <n v="1"/>
    <n v="0"/>
    <n v="0"/>
    <n v="0"/>
    <n v="0"/>
    <n v="0"/>
    <m/>
    <n v="5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12"/>
    <s v="HIPOLITO"/>
    <s v="JOEL"/>
    <s v="DELA CRUZ"/>
    <d v="1975-10-15T00:00:00"/>
    <n v="9705249908"/>
    <s v="joelhipolito1522@gmail.com"/>
    <s v="NO"/>
    <s v="FOR APPOINTMENT"/>
    <m/>
    <m/>
    <m/>
    <m/>
    <s v="NEGATIVE"/>
    <m/>
    <m/>
    <s v="COMPLETE"/>
    <s v="FIT TO WORK"/>
    <s v="ENDORSED"/>
    <s v="PENDING RESULT"/>
    <d v="2024-10-11T00:00:00"/>
    <m/>
    <s v="CIBI"/>
    <s v="SSS ID"/>
    <m/>
    <n v="210952346"/>
    <s v="ID"/>
    <m/>
    <n v="70501975174"/>
    <s v="PAGIBIG LOYALTY CARD"/>
    <m/>
    <n v="121004101428"/>
    <s v="TIN ID"/>
    <m/>
    <n v="915656016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COMPLETED"/>
    <s v="Nov"/>
    <x v="30"/>
    <x v="36"/>
    <d v="2024-11-08T00:00:00"/>
    <n v="-11"/>
    <n v="-11"/>
    <s v="MARIA PLATON"/>
    <n v="1"/>
    <s v="October"/>
    <s v="CLARK -VXP0141"/>
    <x v="0"/>
    <s v="ACCOUNT ASSOCIATE"/>
    <s v="CLARK"/>
    <x v="49"/>
    <s v="COMCAST XM BILLING"/>
    <d v="2024-10-11T00:00:00"/>
    <n v="4273213"/>
    <s v="LAYUG"/>
    <s v="KRISTINE"/>
    <s v="PIÑON"/>
    <d v="1999-08-18T00:00:00"/>
    <n v="9959762557"/>
    <s v="kristinelayug018@gmail.com"/>
    <s v="YES"/>
    <s v="ORIGINAL NBI CLEARANCE SUBMITTED"/>
    <d v="2025-10-04T00:00:00"/>
    <d v="2024-10-04T00:00:00"/>
    <m/>
    <m/>
    <s v="NEGATIVE"/>
    <m/>
    <m/>
    <s v="COMPLETE"/>
    <s v="FIT TO WORK"/>
    <s v="ENDORSED"/>
    <s v="PENDING RESULT"/>
    <d v="2024-10-11T00:00:00"/>
    <m/>
    <s v="CIBI"/>
    <s v="E - FORM"/>
    <m/>
    <n v="249991103"/>
    <s v="ID"/>
    <m/>
    <n v="72538580164"/>
    <s v="MDF"/>
    <m/>
    <n v="121328099670"/>
    <s v="TIN ID"/>
    <m/>
    <n v="604719069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14"/>
    <s v="LUAT"/>
    <s v="ABCD"/>
    <s v="BENGCO"/>
    <d v="1999-03-01T00:00:00"/>
    <n v="9955036937"/>
    <s v="abcdluat101@gmail.com"/>
    <s v="NO"/>
    <s v="OCT 21 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44408507"/>
    <s v="ID"/>
    <m/>
    <n v="70259319992"/>
    <s v="MDF"/>
    <m/>
    <n v="121231131762"/>
    <s v="TIN ID"/>
    <m/>
    <n v="37198638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1"/>
    <n v="1"/>
    <n v="1"/>
    <n v="0"/>
    <n v="0"/>
    <n v="0"/>
    <n v="0"/>
    <n v="0"/>
    <m/>
    <n v="6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15"/>
    <s v="MADRID"/>
    <s v="NIKKOU"/>
    <s v="TORRES"/>
    <d v="2003-09-02T00:00:00"/>
    <n v="9392690931"/>
    <s v="madrid.02nikkou@gmail.com"/>
    <s v="NO"/>
    <s v="OCT 21  APPOINTMENT"/>
    <m/>
    <m/>
    <m/>
    <m/>
    <s v="NEGATIVE"/>
    <m/>
    <m/>
    <s v="COMPLETE"/>
    <s v="FIT TO WORK"/>
    <s v="ENDORSED"/>
    <s v="PENDING RESULT"/>
    <d v="2024-10-11T00:00:00"/>
    <m/>
    <s v="CIBI"/>
    <s v="E - FORM"/>
    <m/>
    <n v="247344273"/>
    <m/>
    <m/>
    <m/>
    <s v="MDF"/>
    <m/>
    <n v="121304463919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0"/>
    <n v="1"/>
    <n v="0"/>
    <n v="1"/>
    <n v="1"/>
    <n v="0"/>
    <n v="0"/>
    <n v="0"/>
    <n v="0"/>
    <n v="0"/>
    <m/>
    <n v="4"/>
  </r>
  <r>
    <s v="LUZON 1"/>
    <s v="OTHERS"/>
    <s v="COMPLETED"/>
    <s v="Nov"/>
    <x v="30"/>
    <x v="36"/>
    <d v="2024-11-08T00:00:00"/>
    <n v="-11"/>
    <n v="-11"/>
    <s v="MARIA PLATON"/>
    <n v="1"/>
    <s v="October"/>
    <s v="CLARK -VXP0141"/>
    <x v="0"/>
    <s v="ACCOUNT ASSOCIATE"/>
    <s v="CLARK"/>
    <x v="49"/>
    <s v="COMCAST XM BILLING"/>
    <d v="2024-10-11T00:00:00"/>
    <n v="4273216"/>
    <s v="MAGPOC"/>
    <s v="CATHERINE"/>
    <s v="TUAZON"/>
    <d v="2002-05-04T00:00:00"/>
    <n v="9610041615"/>
    <s v="catherinemagpoc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10-11T00:00:00"/>
    <m/>
    <s v="CIBI"/>
    <s v="SS NUMBER SLIP"/>
    <m/>
    <n v="3515592123"/>
    <s v="MDR"/>
    <m/>
    <n v="70262534314"/>
    <s v="MDF"/>
    <m/>
    <n v="121330628070"/>
    <s v="DIGITAL TIN ID"/>
    <m/>
    <n v="65831286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17"/>
    <s v="MANABAT"/>
    <s v="HEWREE GAIL"/>
    <s v="CRUZ"/>
    <d v="2000-06-19T00:00:00"/>
    <n v="9380004549"/>
    <s v="yurimanabat8@gmail.com"/>
    <s v="NO"/>
    <s v="OCT 16 APPOINTMENT"/>
    <m/>
    <m/>
    <m/>
    <m/>
    <s v="NEGATIVE"/>
    <m/>
    <m/>
    <s v="COMPLETE"/>
    <s v="FIT TO WORK"/>
    <s v="ENDORSED"/>
    <s v="PENDING RESULT"/>
    <d v="2024-10-11T00:00:00"/>
    <m/>
    <s v="CIBI"/>
    <s v="PERSONAL RECORD"/>
    <m/>
    <n v="249222924"/>
    <s v="ID"/>
    <m/>
    <n v="70262290334"/>
    <s v="MDF"/>
    <m/>
    <n v="121321895851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1"/>
    <n v="1"/>
    <n v="1"/>
    <n v="0"/>
    <n v="1"/>
    <n v="1"/>
    <n v="0"/>
    <n v="0"/>
    <n v="0"/>
    <n v="0"/>
    <n v="0"/>
    <m/>
    <n v="5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18"/>
    <s v="MARIANO"/>
    <s v="KAREN"/>
    <s v="CORTEZ"/>
    <d v="1995-12-12T00:00:00"/>
    <n v="9658326104"/>
    <s v="karenmariano444@gmail.com"/>
    <s v="NO"/>
    <s v="OCT 22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s v="ID"/>
    <m/>
    <n v="70258385533"/>
    <s v="MDF"/>
    <m/>
    <n v="121131220219"/>
    <s v="TIN VERIFICATION SLIP"/>
    <m/>
    <n v="705558665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1"/>
    <n v="1"/>
    <n v="1"/>
    <n v="1"/>
    <n v="1"/>
    <n v="0"/>
    <n v="0"/>
    <n v="0"/>
    <n v="0"/>
    <n v="0"/>
    <m/>
    <n v="5"/>
  </r>
  <r>
    <s v="LUZON 1"/>
    <s v="OTHERS"/>
    <s v="COMPLETED"/>
    <s v="Nov"/>
    <x v="30"/>
    <x v="36"/>
    <d v="2024-11-08T00:00:00"/>
    <n v="-11"/>
    <n v="-11"/>
    <s v="MARIA PLATON"/>
    <n v="1"/>
    <s v="October"/>
    <s v="CLARK -VXP0141"/>
    <x v="0"/>
    <s v="ACCOUNT ASSOCIATE"/>
    <s v="CLARK"/>
    <x v="49"/>
    <s v="COMCAST XM BILLING"/>
    <d v="2024-10-11T00:00:00"/>
    <n v="4273219"/>
    <s v="ROMERO"/>
    <s v="MIKHAELA"/>
    <s v="LAURENARIA"/>
    <d v="2000-05-04T00:00:00"/>
    <n v="9061243383"/>
    <s v="mikaylaurenaria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11T00:00:00"/>
    <m/>
    <s v="CIBI"/>
    <s v="E - FORM"/>
    <m/>
    <n v="245560826"/>
    <s v="MDR"/>
    <m/>
    <n v="70511490063"/>
    <s v="MDF"/>
    <m/>
    <n v="121249082425"/>
    <s v="TIN VERIFICATION SLIP"/>
    <m/>
    <n v="744128716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20"/>
    <s v="SANTOS"/>
    <s v="JACOB"/>
    <s v="FACTOR"/>
    <d v="2003-10-18T00:00:00"/>
    <n v="9463417346"/>
    <s v="santos.jacob444@gmail.com"/>
    <s v="NO"/>
    <s v="OCT 20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0"/>
    <n v="0"/>
    <n v="0"/>
    <n v="1"/>
    <n v="1"/>
    <n v="0"/>
    <n v="0"/>
    <n v="0"/>
    <n v="0"/>
    <n v="0"/>
    <m/>
    <n v="2"/>
  </r>
  <r>
    <s v="LUZON 1"/>
    <s v="OTHERS"/>
    <s v="COMPLETED"/>
    <s v="Nov"/>
    <x v="30"/>
    <x v="36"/>
    <d v="2024-11-08T00:00:00"/>
    <n v="-11"/>
    <n v="-11"/>
    <s v="MARIA PLATON"/>
    <n v="1"/>
    <s v="October"/>
    <s v="CLARK -VXP0141"/>
    <x v="0"/>
    <s v="ACCOUNT ASSOCIATE"/>
    <s v="CLARK"/>
    <x v="49"/>
    <s v="COMCAST XM BILLING"/>
    <d v="2024-10-11T00:00:00"/>
    <n v="4273221"/>
    <s v="TAYAG"/>
    <s v="MARIA KIMBERLY"/>
    <s v="RUBIO"/>
    <d v="2000-12-17T00:00:00"/>
    <n v="9101558870"/>
    <s v="tayagmariakim421@gmail.com"/>
    <s v="YES"/>
    <s v="ORIGINAL NBI CLEARANCE SUBMITTED"/>
    <d v="2025-10-02T00:00:00"/>
    <d v="2024-10-14T00:00:00"/>
    <m/>
    <m/>
    <s v="NEGATIVE"/>
    <m/>
    <m/>
    <s v="COMPLETE"/>
    <s v="FIT TO WORK"/>
    <s v="ENDORSED"/>
    <s v="PENDING RESULT"/>
    <d v="2024-10-11T00:00:00"/>
    <m/>
    <s v="CIBI"/>
    <s v="E - FORM"/>
    <m/>
    <n v="245411014"/>
    <s v="MDR"/>
    <m/>
    <n v="70259735775"/>
    <s v="MDF"/>
    <m/>
    <n v="121247651716"/>
    <s v="2316 FORM"/>
    <m/>
    <n v="611701646"/>
    <s v="N/A"/>
    <s v="N/A"/>
    <s v="N/A"/>
    <s v="N/A"/>
    <s v="N/A"/>
    <s v="N/A"/>
    <m/>
    <m/>
    <m/>
    <s v="YES"/>
    <s v="YES"/>
    <s v="YES"/>
    <s v="N/A"/>
    <s v="N/A"/>
    <m/>
    <s v="YES"/>
    <s v="YES"/>
    <s v="YES"/>
    <m/>
    <m/>
    <m/>
    <m/>
    <m/>
    <m/>
    <m/>
    <m/>
    <m/>
    <s v="YES"/>
    <s v="10.21.2024"/>
    <m/>
    <m/>
    <m/>
    <m/>
    <m/>
    <m/>
    <m/>
    <n v="1"/>
    <n v="1"/>
    <n v="1"/>
    <n v="1"/>
    <n v="1"/>
    <n v="1"/>
    <n v="1"/>
    <n v="1"/>
    <n v="1"/>
    <n v="1"/>
    <n v="1"/>
    <n v="0"/>
    <n v="0"/>
    <n v="0"/>
    <n v="0"/>
    <n v="0"/>
    <m/>
    <n v="7"/>
  </r>
  <r>
    <s v="LUZON 1"/>
    <s v="OTHERS"/>
    <s v="COMPLETED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22"/>
    <s v="TOLENTINO"/>
    <s v="JENNILYN"/>
    <s v="AGBAN"/>
    <d v="2003-10-17T00:00:00"/>
    <n v="9219987888"/>
    <s v="jennilyntolentino01@gmail.com"/>
    <s v="YES"/>
    <s v="ORIGINAL NBI CLEARANCE SUBMITTED"/>
    <d v="2025-04-26T00:00:00"/>
    <d v="2024-05-09T00:00:00"/>
    <m/>
    <m/>
    <s v="NEGATIVE"/>
    <m/>
    <m/>
    <s v="COMPLETE"/>
    <s v="FIT TO WORK"/>
    <s v="ENDORSED"/>
    <s v="PENDING RESULT"/>
    <d v="2024-10-11T00:00:00"/>
    <m/>
    <s v="CIBI"/>
    <m/>
    <s v="INVALID PROOF "/>
    <n v="3509831146"/>
    <s v="ID"/>
    <m/>
    <n v="72525541321"/>
    <s v="MDF"/>
    <m/>
    <n v="121289554517"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0"/>
    <n v="1"/>
    <n v="1"/>
    <n v="0"/>
    <n v="1"/>
    <n v="0"/>
    <n v="0"/>
    <n v="0"/>
    <n v="0"/>
    <n v="0"/>
    <n v="0"/>
    <m/>
    <n v="5"/>
  </r>
  <r>
    <s v="LUZON 1"/>
    <s v="OTHERS"/>
    <s v="WITHIN 15 DAYS"/>
    <s v="Nov"/>
    <x v="30"/>
    <x v="36"/>
    <d v="2024-11-08T00:00:00"/>
    <n v="-11"/>
    <n v="-11"/>
    <s v="MARIA PLATON"/>
    <n v="0"/>
    <s v="October"/>
    <s v="CLARK -VXP0141"/>
    <x v="0"/>
    <s v="ACCOUNT ASSOCIATE"/>
    <s v="CLARK"/>
    <x v="49"/>
    <s v="COMCAST XM BILLING"/>
    <d v="2024-10-11T00:00:00"/>
    <n v="4273223"/>
    <s v="TONGOL"/>
    <s v="CLARK KENTH"/>
    <s v="NAGUIT"/>
    <d v="2002-11-25T00:00:00"/>
    <n v="9654755410"/>
    <s v="cktongol25@gmail.com"/>
    <s v="NO"/>
    <s v="OCT 22 APPOINTMENT"/>
    <m/>
    <m/>
    <m/>
    <m/>
    <s v="NEGATIVE"/>
    <m/>
    <m/>
    <s v="COMPLETE"/>
    <s v="FIT TO WORK"/>
    <s v="ENDORSED"/>
    <s v="PENDING RESULT"/>
    <d v="2024-10-11T00:00:00"/>
    <m/>
    <s v="CIBI"/>
    <m/>
    <m/>
    <m/>
    <m/>
    <m/>
    <m/>
    <m/>
    <m/>
    <m/>
    <s v="ORUS"/>
    <m/>
    <n v="646250879"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s v="YES"/>
    <s v="10.21.2024"/>
    <m/>
    <m/>
    <m/>
    <m/>
    <m/>
    <m/>
    <m/>
    <n v="1"/>
    <n v="0"/>
    <n v="1"/>
    <n v="1"/>
    <n v="1"/>
    <n v="0"/>
    <n v="0"/>
    <n v="0"/>
    <n v="1"/>
    <n v="1"/>
    <n v="1"/>
    <n v="0"/>
    <n v="0"/>
    <n v="0"/>
    <n v="0"/>
    <n v="0"/>
    <m/>
    <n v="3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141"/>
    <x v="0"/>
    <s v="ACCOUNT ASSOCIATE"/>
    <s v="CLARK"/>
    <x v="50"/>
    <s v="COMCAST XM BILLING"/>
    <d v="2024-10-18T00:00:00"/>
    <n v="4273466"/>
    <s v="ACUTAN"/>
    <s v="XZYR"/>
    <s v="BALISUA"/>
    <d v="2002-03-09T00:00:00"/>
    <n v="9692900607"/>
    <s v="xacutan@gmail.com"/>
    <s v="YES"/>
    <s v="ORIGINAL NBI CLEARANCE SUBMITTED"/>
    <d v="2025-10-11T00:00:00"/>
    <d v="2024-10-11T00:00:00"/>
    <m/>
    <m/>
    <s v="NEGATIVE"/>
    <m/>
    <m/>
    <s v="COMPLETE"/>
    <s v="FIT TO WORK"/>
    <s v="ENDORSED"/>
    <s v="PENDING RESULT"/>
    <d v="2024-10-18T00:00:00"/>
    <m/>
    <s v="CIBI"/>
    <s v="SS NUMBER SLIP"/>
    <m/>
    <n v="133502213"/>
    <s v="ID"/>
    <m/>
    <n v="50259830793"/>
    <s v="PAGIBIG LOYALTY CARD"/>
    <m/>
    <n v="121352900665"/>
    <s v="1904 FORM"/>
    <m/>
    <n v="661249972"/>
    <m/>
    <m/>
    <m/>
    <m/>
    <m/>
    <m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67"/>
    <s v="ALVARO"/>
    <s v="JONATHAN"/>
    <s v="PADDIT"/>
    <d v="2001-01-21T00:00:00"/>
    <n v="9103543929"/>
    <s v="alvarojonathan882@gmail.com"/>
    <s v="NO HIT - RECEIPT"/>
    <s v="OCT 29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881352"/>
    <s v="MDR"/>
    <m/>
    <n v="212514356995"/>
    <s v="MDF"/>
    <m/>
    <n v="121348186958"/>
    <s v="1904 FORM"/>
    <m/>
    <n v="639396131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141"/>
    <x v="0"/>
    <s v="ACCOUNT ASSOCIATE"/>
    <s v="CLARK"/>
    <x v="50"/>
    <s v="COMCAST XM BILLING"/>
    <d v="2024-10-18T00:00:00"/>
    <n v="4273468"/>
    <s v="AZUR"/>
    <s v="SHARMELYN"/>
    <s v="ACAL"/>
    <d v="1994-03-15T00:00:00"/>
    <n v="9064404575"/>
    <s v="aloyshakiel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10-18T00:00:00"/>
    <m/>
    <s v="CIBI"/>
    <s v="PERSONAL RECORD"/>
    <m/>
    <n v="3481844617"/>
    <s v="MDR"/>
    <m/>
    <n v="70257747849"/>
    <s v="MDF"/>
    <m/>
    <n v="121285854289"/>
    <s v="TIN VERIFICATION SLIP"/>
    <m/>
    <n v="507149056"/>
    <m/>
    <m/>
    <m/>
    <m/>
    <m/>
    <m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69"/>
    <s v="BALAT"/>
    <s v="LILETH"/>
    <s v="BASANES"/>
    <d v="1995-11-07T00:00:00"/>
    <n v="9463191660"/>
    <s v="lilethbalat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3474828857"/>
    <s v="ID"/>
    <m/>
    <n v="212512239592"/>
    <s v="MDF"/>
    <m/>
    <n v="121296410408"/>
    <s v="TIN ID"/>
    <m/>
    <n v="62063220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0"/>
    <s v="BATAS"/>
    <s v="CHRISZLE"/>
    <s v="ESCARIO"/>
    <d v="2001-05-20T00:00:00"/>
    <n v="9557845972"/>
    <s v="chriszlebatas64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0"/>
    <n v="0"/>
    <n v="0"/>
    <n v="0"/>
    <n v="1"/>
    <n v="0"/>
    <n v="0"/>
    <n v="0"/>
    <n v="0"/>
    <n v="0"/>
    <m/>
    <n v="2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1"/>
    <s v="CAPIENDO"/>
    <s v="JOANA MELL"/>
    <s v="SOLIMAN"/>
    <d v="2001-08-01T00:00:00"/>
    <n v="9062129084"/>
    <s v="capiendo.joana@gmail.com"/>
    <s v="NO"/>
    <s v="NOV 7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53513519"/>
    <m/>
    <m/>
    <m/>
    <m/>
    <m/>
    <m/>
    <s v="DIGITAL TIN ID"/>
    <m/>
    <n v="656391690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0"/>
    <n v="0"/>
    <n v="1"/>
    <n v="0"/>
    <n v="1"/>
    <n v="0"/>
    <n v="0"/>
    <n v="0"/>
    <n v="0"/>
    <n v="0"/>
    <m/>
    <n v="4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2"/>
    <s v="CATALAN"/>
    <s v="JOSHUA"/>
    <s v="QUIAZON"/>
    <d v="1998-04-07T00:00:00"/>
    <n v="9277414919"/>
    <s v="catalanjoshua7598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44462268"/>
    <s v="ID"/>
    <m/>
    <n v="50257033187"/>
    <s v="MID VALIDATION"/>
    <m/>
    <n v="121233577847"/>
    <s v="TIN VERIFICATION SLIP"/>
    <m/>
    <n v="34995319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3"/>
    <s v="CORTEZ"/>
    <s v="ANGELO"/>
    <s v="DORONIO"/>
    <d v="2002-01-03T00:00:00"/>
    <n v="9564394541"/>
    <s v="a.cortez010302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3507538483"/>
    <m/>
    <m/>
    <m/>
    <s v="MDF"/>
    <m/>
    <n v="121285138993"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0"/>
    <n v="1"/>
    <n v="0"/>
    <n v="0"/>
    <n v="1"/>
    <n v="0"/>
    <n v="0"/>
    <n v="0"/>
    <n v="0"/>
    <n v="0"/>
    <m/>
    <n v="4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4"/>
    <s v="CORTEZ"/>
    <s v="CAMILLE"/>
    <s v="GONZALES"/>
    <d v="2000-12-04T00:00:00"/>
    <n v="9525673141"/>
    <s v="camillegcortez@gmail.com"/>
    <s v="NO"/>
    <s v="OCT 23 APPOINTMENT"/>
    <m/>
    <m/>
    <m/>
    <m/>
    <s v="NEGATIVE"/>
    <m/>
    <m/>
    <s v="COMPLETE"/>
    <s v="FIT TO WORK"/>
    <s v="ENDORSED"/>
    <s v="PENDING RESULT"/>
    <d v="2024-10-18T00:00:00"/>
    <m/>
    <s v="CIBI"/>
    <s v="E - FORM"/>
    <m/>
    <n v="250235308"/>
    <s v="MDR"/>
    <m/>
    <n v="70261187432"/>
    <s v="MDF"/>
    <m/>
    <n v="121330223725"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0"/>
    <n v="0"/>
    <n v="1"/>
    <n v="0"/>
    <n v="0"/>
    <n v="0"/>
    <n v="0"/>
    <n v="0"/>
    <m/>
    <n v="5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5"/>
    <s v="DORIA"/>
    <s v="JENEVA"/>
    <s v="LAXAMANA"/>
    <d v="1997-03-01T00:00:00"/>
    <n v="99739678762"/>
    <s v="djenevajane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s v="ONLINE STATIC"/>
    <m/>
    <n v="238258711"/>
    <s v="ID"/>
    <m/>
    <n v="70509553198"/>
    <s v="MDF"/>
    <m/>
    <n v="121141698762"/>
    <s v="TIN VERIFICATION SLIP"/>
    <m/>
    <n v="466976721"/>
    <m/>
    <m/>
    <m/>
    <m/>
    <m/>
    <m/>
    <m/>
    <m/>
    <m/>
    <s v="YES"/>
    <s v="N/A"/>
    <s v="N/A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6"/>
    <s v="EVANGELISTA"/>
    <s v="JEREMY"/>
    <s v="GUEVARRA"/>
    <d v="2002-04-19T00:00:00"/>
    <n v="9452243181"/>
    <s v="jeremy.evangelista19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s v="ONLINE STATIC"/>
    <m/>
    <n v="253488550"/>
    <s v="MDR"/>
    <m/>
    <n v="52510569784"/>
    <m/>
    <m/>
    <m/>
    <s v="DIGITAL TIN ID"/>
    <m/>
    <n v="647564804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0"/>
    <n v="1"/>
    <n v="0"/>
    <n v="1"/>
    <n v="0"/>
    <n v="0"/>
    <n v="0"/>
    <n v="0"/>
    <n v="0"/>
    <m/>
    <n v="5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141"/>
    <x v="0"/>
    <s v="ACCOUNT ASSOCIATE"/>
    <s v="CLARK"/>
    <x v="50"/>
    <s v="COMCAST XM BILLING"/>
    <d v="2024-10-18T00:00:00"/>
    <n v="4273477"/>
    <s v="HILA"/>
    <s v="JEREMIAH"/>
    <s v="-"/>
    <d v="2000-09-26T00:00:00"/>
    <n v="9083019525"/>
    <s v="jeremiahvhila@gmail.com"/>
    <s v="YES"/>
    <s v="ORIGINAL NBI CLEARANCE SUBMITTED"/>
    <d v="2025-08-16T00:00:00"/>
    <d v="2024-08-30T00:00:00"/>
    <m/>
    <m/>
    <s v="NEGATIVE"/>
    <m/>
    <m/>
    <s v="COMPLETE"/>
    <s v="FIT TO WORK"/>
    <s v="ENDORSED"/>
    <s v="PENDING RESULT"/>
    <d v="2024-10-18T00:00:00"/>
    <m/>
    <s v="CIBI"/>
    <s v="E - FORM"/>
    <m/>
    <n v="245514801"/>
    <s v="ID"/>
    <m/>
    <n v="72518063449"/>
    <s v="MDF"/>
    <m/>
    <n v="121323049009"/>
    <s v="TIN VERIFICATION SLIP"/>
    <m/>
    <n v="77798363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8"/>
    <s v="JOSE"/>
    <s v="ANNE GERALDINE"/>
    <s v="CORDOVA"/>
    <d v="1996-01-08T00:00:00"/>
    <n v="9167022877"/>
    <s v="premiumapps556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46443120"/>
    <s v="ID"/>
    <m/>
    <n v="12519061102"/>
    <s v="MDF"/>
    <m/>
    <n v="121265919065"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0"/>
    <n v="0"/>
    <n v="1"/>
    <n v="0"/>
    <n v="0"/>
    <n v="0"/>
    <n v="0"/>
    <n v="0"/>
    <m/>
    <n v="5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79"/>
    <s v="LAXA"/>
    <s v="LOUIS MIGUEL"/>
    <s v="SAZON"/>
    <d v="2005-10-27T00:00:00"/>
    <n v="9683122878"/>
    <s v="louislaxa105@gmail.com"/>
    <s v="NO"/>
    <s v="NOV 4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3476355"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0"/>
    <n v="0"/>
    <n v="0"/>
    <n v="0"/>
    <n v="1"/>
    <n v="0"/>
    <n v="0"/>
    <n v="0"/>
    <n v="0"/>
    <n v="0"/>
    <m/>
    <n v="3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0"/>
    <s v="MALLARI"/>
    <s v="LOU ANDREA"/>
    <s v="BALTAZAR"/>
    <d v="2003-10-02T00:00:00"/>
    <n v="9616447360"/>
    <s v="lndrmllr02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669723"/>
    <s v="MDR"/>
    <m/>
    <n v="70263058931"/>
    <s v="MDF"/>
    <m/>
    <n v="121346933447"/>
    <s v="DIGITAL TIN ID"/>
    <m/>
    <n v="661408229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1"/>
    <s v="MARIANO"/>
    <s v="ANGELICA"/>
    <s v="TABABA"/>
    <d v="2002-04-12T00:00:00"/>
    <n v="9458740999"/>
    <s v="angelica.mariano.kim@gmail.com"/>
    <s v="YES"/>
    <s v="ORIGINAL NBI CLEARANCE SUBMITTED"/>
    <d v="2025-08-09T00:00:00"/>
    <d v="2024-08-27T00:00:00"/>
    <m/>
    <m/>
    <s v="NEGATIVE"/>
    <m/>
    <m/>
    <s v="COMPLETE"/>
    <s v="FIT TO WORK"/>
    <s v="ENDORSED"/>
    <s v="PENDING RESULT"/>
    <d v="2024-10-18T00:00:00"/>
    <m/>
    <s v="CIBI"/>
    <s v="PERSONAL RECORD"/>
    <m/>
    <n v="252429701"/>
    <s v="MDR"/>
    <m/>
    <n v="72514057231"/>
    <s v="MDF"/>
    <m/>
    <n v="121344631781"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0"/>
    <n v="0"/>
    <n v="1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2"/>
    <s v="MIRANDA"/>
    <s v="ARIANA JOY"/>
    <s v="CAPIENDO"/>
    <d v="2002-05-04T00:00:00"/>
    <n v="9108002422"/>
    <s v="arianajoymiranda@gmail.com"/>
    <s v="NO HIT - RECEIPT"/>
    <s v="OCT 28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195381"/>
    <s v="MDR"/>
    <m/>
    <n v="72543958329"/>
    <s v="MDF"/>
    <m/>
    <n v="121343813107"/>
    <s v="1904 FORM"/>
    <m/>
    <n v="65171809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1"/>
    <n v="1"/>
    <n v="0"/>
    <n v="1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3"/>
    <s v="OLLADO"/>
    <s v="SAMSON CORNELIUS"/>
    <s v="GUERRERO"/>
    <d v="1996-11-28T00:00:00"/>
    <n v="9691664785"/>
    <s v="samollado85@gmail.com"/>
    <s v="YES"/>
    <s v="ORIGINAL NBI CLEARANCE SUBMITTED"/>
    <d v="2025-10-10T00:00:00"/>
    <d v="2024-10-10T00:00:00"/>
    <m/>
    <m/>
    <s v="NEGATIVE"/>
    <m/>
    <m/>
    <s v="COMPLETE"/>
    <s v="FIT TO WORK"/>
    <s v="ENDORSED"/>
    <s v="PENDING RESULT"/>
    <d v="2024-10-18T00:00:00"/>
    <m/>
    <s v="CIBI"/>
    <m/>
    <m/>
    <m/>
    <m/>
    <m/>
    <m/>
    <s v="MDF"/>
    <m/>
    <n v="121215678196"/>
    <s v="TIN ID"/>
    <m/>
    <n v="464521255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0"/>
    <n v="0"/>
    <n v="1"/>
    <n v="1"/>
    <n v="0"/>
    <n v="1"/>
    <n v="0"/>
    <n v="0"/>
    <n v="0"/>
    <n v="0"/>
    <n v="0"/>
    <m/>
    <n v="5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4"/>
    <s v="OSTERA"/>
    <s v="MARITCHU"/>
    <s v="PIAMONTE"/>
    <d v="1981-03-09T00:00:00"/>
    <n v="9474215882"/>
    <s v="osteramarichu7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0"/>
    <n v="0"/>
    <n v="0"/>
    <n v="0"/>
    <n v="1"/>
    <n v="0"/>
    <n v="0"/>
    <n v="0"/>
    <n v="0"/>
    <n v="0"/>
    <m/>
    <n v="2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5"/>
    <s v="PUNO"/>
    <s v="ABBY TRINITY"/>
    <s v="MAURILLO"/>
    <d v="2005-12-29T00:00:00"/>
    <n v="9615846371"/>
    <s v="atrinitypuno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2713080"/>
    <s v="ID"/>
    <m/>
    <n v="72503606675"/>
    <m/>
    <m/>
    <m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1"/>
    <n v="1"/>
    <n v="0"/>
    <n v="0"/>
    <n v="0"/>
    <n v="1"/>
    <n v="0"/>
    <n v="0"/>
    <n v="0"/>
    <n v="0"/>
    <n v="0"/>
    <m/>
    <n v="4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141"/>
    <x v="0"/>
    <s v="ACCOUNT ASSOCIATE"/>
    <s v="CLARK"/>
    <x v="50"/>
    <s v="COMCAST XM BILLING"/>
    <d v="2024-10-18T00:00:00"/>
    <n v="4273486"/>
    <s v="SANTIAGO"/>
    <s v="ALIAH NICOLE"/>
    <s v="MENDOZA"/>
    <s v="o1/30/2002"/>
    <n v="9456180848"/>
    <s v="aliahnicolesantiago64@gmail.com"/>
    <s v="YES"/>
    <s v="ORIGINAL NBI CLEARANCE SUBMITTED"/>
    <d v="2025-08-19T00:00:00"/>
    <d v="2024-09-11T00:00:00"/>
    <m/>
    <m/>
    <s v="NEGATIVE"/>
    <m/>
    <m/>
    <s v="COMPLETE"/>
    <s v="FIT TO WORK"/>
    <s v="ENDORSED"/>
    <s v="PENDING RESULT"/>
    <d v="2024-10-18T00:00:00"/>
    <m/>
    <s v="CIBI"/>
    <s v="PERSONAL RECORD"/>
    <m/>
    <n v="252615463"/>
    <s v="MDR"/>
    <m/>
    <n v="212540351578"/>
    <s v="MDF"/>
    <m/>
    <n v="121346265667"/>
    <s v="DIGITAL TIN ID"/>
    <m/>
    <n v="654291931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n v="7"/>
  </r>
  <r>
    <s v="LUZON 1"/>
    <s v="OTHERS"/>
    <s v="COMPLETED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7"/>
    <s v="TAPALLA"/>
    <s v="ETHNIE DIANNE"/>
    <s v="-"/>
    <d v="2003-08-19T00:00:00"/>
    <n v="9665699786"/>
    <s v="tapalladia@gmail.com"/>
    <s v="YES"/>
    <s v="ORIGINAL NBI CLEARANCE SUBMITTED"/>
    <d v="2025-09-16T00:00:00"/>
    <d v="2024-09-16T00:00:00"/>
    <m/>
    <m/>
    <s v="NEGATIVE"/>
    <m/>
    <m/>
    <s v="COMPLETE"/>
    <s v="FIT TO WORK"/>
    <s v="ENDORSED"/>
    <s v="PENDING RESULT"/>
    <d v="2024-10-18T00:00:00"/>
    <m/>
    <s v="CIBI"/>
    <s v="PERSONAL RECORD"/>
    <m/>
    <n v="247701890"/>
    <s v="MDR"/>
    <m/>
    <n v="160261702549"/>
    <m/>
    <m/>
    <m/>
    <s v="TIN ID"/>
    <m/>
    <n v="660154538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0"/>
    <n v="1"/>
    <n v="0"/>
    <n v="1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8"/>
    <s v="TOLEDO"/>
    <s v="JUSTINE"/>
    <s v="BARBIRAN"/>
    <d v="2000-10-08T00:00:00"/>
    <n v="9102199727"/>
    <s v="justinetoledo49@gmail.com"/>
    <s v="NO"/>
    <s v="FOR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0"/>
    <n v="0"/>
    <n v="0"/>
    <n v="0"/>
    <n v="1"/>
    <n v="0"/>
    <n v="0"/>
    <n v="0"/>
    <n v="0"/>
    <n v="0"/>
    <m/>
    <n v="2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141"/>
    <x v="0"/>
    <s v="ACCOUNT ASSOCIATE"/>
    <s v="CLARK"/>
    <x v="50"/>
    <s v="COMCAST XM BILLING"/>
    <d v="2024-10-18T00:00:00"/>
    <n v="4273489"/>
    <s v="VALERO"/>
    <s v="NHICOL"/>
    <s v="DE LEON"/>
    <d v="2002-10-07T00:00:00"/>
    <n v="9264912504"/>
    <s v="vnhicol@gmail.com"/>
    <s v="NO"/>
    <s v="OCT 31 APPOINTMENT"/>
    <m/>
    <m/>
    <m/>
    <m/>
    <s v="NEGATIVE"/>
    <m/>
    <m/>
    <s v="COMPLETE"/>
    <s v="FIT TO WORK"/>
    <s v="ENDORSED"/>
    <s v="PENDING RESULT"/>
    <d v="2024-10-18T00:00:00"/>
    <m/>
    <s v="CIBI"/>
    <m/>
    <m/>
    <m/>
    <s v="ID"/>
    <m/>
    <n v="212011840830"/>
    <m/>
    <m/>
    <m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0"/>
    <n v="1"/>
    <n v="1"/>
    <n v="1"/>
    <n v="0"/>
    <n v="1"/>
    <n v="0"/>
    <n v="0"/>
    <n v="0"/>
    <n v="1"/>
    <n v="0"/>
    <n v="0"/>
    <n v="0"/>
    <n v="0"/>
    <n v="0"/>
    <m/>
    <n v="3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141"/>
    <x v="0"/>
    <s v="ACCOUNT ASSOCIATE"/>
    <s v="CLARK"/>
    <x v="50"/>
    <s v="COMCAST XM BILLING"/>
    <d v="2024-10-18T00:00:00"/>
    <n v="4273490"/>
    <s v="YABUT"/>
    <s v="CEDRIC KYLE"/>
    <s v="YALUNG"/>
    <d v="2002-03-16T00:00:00"/>
    <n v="9489727913"/>
    <s v="yabutcedric020@gmail.com"/>
    <s v="YES"/>
    <s v="ORIGINAL NBI CLEARANCE SUBMITTED"/>
    <d v="2025-10-15T00:00:00"/>
    <d v="2024-10-15T00:00:00"/>
    <m/>
    <m/>
    <s v="NEGATIVE"/>
    <m/>
    <m/>
    <s v="COMPLETE"/>
    <s v="FIT TO WORK"/>
    <s v="ENDORSED"/>
    <s v="PENDING RESULT"/>
    <d v="2024-10-18T00:00:00"/>
    <m/>
    <s v="CIBI"/>
    <s v="PERSONAL RECORD"/>
    <m/>
    <n v="253458043"/>
    <s v="ID"/>
    <m/>
    <n v="72539148223"/>
    <s v="MDF"/>
    <m/>
    <n v="121353167405"/>
    <s v="1902 FORM"/>
    <m/>
    <n v="661552626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s v="YES"/>
    <d v="2024-10-23T00:00:00"/>
    <m/>
    <m/>
    <m/>
    <m/>
    <m/>
    <m/>
    <m/>
    <n v="1"/>
    <n v="1"/>
    <n v="1"/>
    <n v="1"/>
    <n v="1"/>
    <n v="1"/>
    <n v="1"/>
    <n v="1"/>
    <n v="1"/>
    <n v="0"/>
    <n v="1"/>
    <n v="0"/>
    <n v="0"/>
    <n v="0"/>
    <n v="0"/>
    <n v="0"/>
    <m/>
    <n v="7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38"/>
    <s v="AMAMIO"/>
    <s v="DARLENE"/>
    <s v="APAO"/>
    <d v="2002-04-08T00:00:00"/>
    <n v="9944480338"/>
    <s v="amamiodars@gmail.com"/>
    <s v="YES"/>
    <s v="ORIGINAL NBI CLEARANCE SUBMITTED"/>
    <d v="2025-05-02T00:00:00"/>
    <d v="2024-05-02T00:00:00"/>
    <m/>
    <m/>
    <s v="NEGATIVE"/>
    <m/>
    <m/>
    <s v="COMPLETE"/>
    <s v="FIT TO WORK"/>
    <s v="ENDORSED"/>
    <s v="PENDING RESULT"/>
    <d v="2024-10-18T00:00:00"/>
    <m/>
    <s v="CIBI"/>
    <s v="ONLINE STATIC"/>
    <m/>
    <n v="244773274"/>
    <s v="MDR"/>
    <m/>
    <n v="70511370661"/>
    <s v="MDF"/>
    <m/>
    <n v="121238524948"/>
    <s v="2316 FORM"/>
    <m/>
    <n v="352547784"/>
    <m/>
    <m/>
    <m/>
    <m/>
    <m/>
    <m/>
    <m/>
    <m/>
    <m/>
    <s v="YES"/>
    <s v="YES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39"/>
    <s v="AMPOSTA"/>
    <s v="EXZUR"/>
    <s v="BONGAR"/>
    <d v="2001-01-11T00:00:00"/>
    <n v="9693599395"/>
    <s v="abexzur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10-18T00:00:00"/>
    <m/>
    <s v="CIBI"/>
    <s v="PERSONAL RECORD"/>
    <m/>
    <n v="252542280"/>
    <s v="ID"/>
    <m/>
    <n v="70263039155"/>
    <s v="MDF"/>
    <m/>
    <n v="121352907591"/>
    <s v="1902 FORM"/>
    <m/>
    <n v="661659815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40"/>
    <s v="BASILAN"/>
    <s v="JANAH"/>
    <s v="MOVILLA"/>
    <d v="1998-08-06T00:00:00"/>
    <n v="9537617934"/>
    <s v="janahbasilan08@gmail.com"/>
    <s v="NO"/>
    <s v="OCT 29 APPOINTMENT"/>
    <m/>
    <m/>
    <m/>
    <m/>
    <s v="NEGATIVE"/>
    <m/>
    <m/>
    <s v="COMPLETE"/>
    <s v="FIT TO WORK"/>
    <s v="ENDORSED"/>
    <s v="PENDING RESULT"/>
    <d v="2024-10-18T00:00:00"/>
    <m/>
    <s v="CIBI"/>
    <s v="ONLINE STATIC"/>
    <m/>
    <n v="237612999"/>
    <s v="MDR"/>
    <m/>
    <n v="70509849070"/>
    <s v="MDF"/>
    <m/>
    <n v="121260777392"/>
    <s v="ORUS"/>
    <m/>
    <n v="46007304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41"/>
    <s v="BELINARIO"/>
    <s v="JULENA"/>
    <s v="SIOSAN"/>
    <d v="2000-02-08T00:00:00"/>
    <n v="9162163438"/>
    <s v="belinariojulena7@gmail.com"/>
    <s v="NO HIT - RECEIPT"/>
    <s v="OCT 25 RELEASE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744344080"/>
    <s v="MDR"/>
    <m/>
    <n v="21025702512"/>
    <s v="MDF"/>
    <m/>
    <n v="121352330598"/>
    <s v="DIGITAL TIN ID"/>
    <m/>
    <n v="66115260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42"/>
    <s v="CASTRO"/>
    <s v="JOY ANTONETTE"/>
    <s v="CALMA"/>
    <d v="1994-11-11T00:00:00"/>
    <n v="9773218242"/>
    <s v="JOYNETTE1111@GMAIL.COM"/>
    <s v="YES"/>
    <s v="ORIGINAL NBI CLEARANCE SUBMITTED"/>
    <d v="2025-04-22T00:00:00"/>
    <d v="2024-07-04T00:00:00"/>
    <m/>
    <m/>
    <s v="NEGATIVE"/>
    <m/>
    <m/>
    <s v="COMPLETE"/>
    <s v="FIT TO WORK"/>
    <s v="ENDORSED"/>
    <s v="PENDING RESULT"/>
    <d v="2024-10-18T00:00:00"/>
    <m/>
    <s v="CIBI"/>
    <s v="E - FORM"/>
    <m/>
    <n v="228127257"/>
    <s v="ID"/>
    <m/>
    <n v="70256759355"/>
    <s v="MDF"/>
    <m/>
    <n v="121106062809"/>
    <s v="TIN ID"/>
    <m/>
    <n v="293952794"/>
    <m/>
    <m/>
    <m/>
    <m/>
    <m/>
    <m/>
    <m/>
    <m/>
    <m/>
    <s v="YES"/>
    <s v="N/A"/>
    <s v="YES"/>
    <s v="YES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43"/>
    <s v="CAYANAN"/>
    <s v="ZOE YSABELLE"/>
    <s v="SASE"/>
    <d v="2003-07-16T00:00:00"/>
    <n v="9703398304"/>
    <s v="zoecayanan51@gmailcom"/>
    <s v="YES"/>
    <s v="ORIGINAL NBI CLEARANCE SUBMITTED"/>
    <d v="2025-10-21T00:00:00"/>
    <d v="2024-10-21T00:00:00"/>
    <m/>
    <m/>
    <s v="NEGATIVE"/>
    <m/>
    <m/>
    <s v="COMPLETE"/>
    <s v="FIT TO WORK"/>
    <s v="ENDORSED"/>
    <s v="PENDING RESULT"/>
    <d v="2024-10-18T00:00:00"/>
    <m/>
    <s v="CIBI"/>
    <s v="PERSONAL RECORD"/>
    <m/>
    <n v="252273614"/>
    <s v="ID"/>
    <m/>
    <n v="72525721281"/>
    <s v="MDF"/>
    <m/>
    <n v="121344436126"/>
    <s v="1902 FORM"/>
    <m/>
    <n v="66166073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44"/>
    <s v="CRUZ"/>
    <s v="IRVIN"/>
    <s v="TACASA"/>
    <d v="1999-03-21T00:00:00"/>
    <n v="9997239376"/>
    <s v="irvincruz218@gmail.com"/>
    <s v="NO"/>
    <s v="OCT 16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1957504"/>
    <m/>
    <m/>
    <m/>
    <m/>
    <m/>
    <m/>
    <s v="1902 FORM"/>
    <m/>
    <n v="661661920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0"/>
    <n v="0"/>
    <n v="1"/>
    <n v="1"/>
    <n v="0"/>
    <n v="0"/>
    <n v="0"/>
    <n v="0"/>
    <n v="0"/>
    <n v="0"/>
    <m/>
    <n v="4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45"/>
    <s v="DELA CRUZ"/>
    <s v="JANNA ELLAILA"/>
    <s v="VILLAROMAN"/>
    <d v="1998-03-09T00:00:00"/>
    <n v="9458821229"/>
    <s v="delacruzjannaellailagmail.com"/>
    <s v="NO"/>
    <s v="OCT 28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3506236883"/>
    <s v="MDR"/>
    <m/>
    <n v="32533589676"/>
    <s v="PAGIBIG LOYALTY CARD"/>
    <m/>
    <n v="121283925081"/>
    <m/>
    <m/>
    <m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0"/>
    <n v="0"/>
    <n v="0"/>
    <n v="0"/>
    <n v="0"/>
    <n v="0"/>
    <n v="0"/>
    <n v="0"/>
    <m/>
    <n v="5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46"/>
    <s v="ESTOLAS"/>
    <s v="ZEA ERIKA"/>
    <s v="VILLARIN"/>
    <d v="2002-03-09T00:00:00"/>
    <n v="9638854958"/>
    <s v="erikavillarinestolas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10-18T00:00:00"/>
    <m/>
    <s v="CIBI"/>
    <s v="PERSONAL RECORD"/>
    <m/>
    <n v="253188368"/>
    <s v="MDR"/>
    <m/>
    <n v="32515337724"/>
    <s v="MDF"/>
    <m/>
    <n v="121351214308"/>
    <s v="ORUS"/>
    <m/>
    <n v="66043987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47"/>
    <s v="GONZALES"/>
    <s v="JANELLA"/>
    <s v="PINEDA"/>
    <d v="2000-02-03T00:00:00"/>
    <n v="9061242966"/>
    <s v="jajanellag@gmail.com"/>
    <s v="NO"/>
    <s v="OCT 30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53468444"/>
    <s v="MDR"/>
    <m/>
    <n v="70263141138"/>
    <m/>
    <m/>
    <m/>
    <s v="DIGITAL TIN ID"/>
    <m/>
    <n v="661886314"/>
    <m/>
    <m/>
    <m/>
    <m/>
    <m/>
    <m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0"/>
    <n v="1"/>
    <n v="0"/>
    <n v="0"/>
    <n v="0"/>
    <n v="0"/>
    <n v="0"/>
    <n v="0"/>
    <n v="0"/>
    <m/>
    <n v="5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48"/>
    <s v="HERRERA"/>
    <s v="SHEAN ANDREI"/>
    <s v="DIZON"/>
    <d v="2002-07-06T00:00:00"/>
    <n v="9776835514"/>
    <s v="sheandizonherrera@gmail.com"/>
    <s v="NO"/>
    <s v="OCT 24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1491594"/>
    <s v="ID"/>
    <m/>
    <n v="70262869235"/>
    <s v="MDF"/>
    <m/>
    <n v="121340091697"/>
    <s v="TIN ID"/>
    <m/>
    <n v="499064271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49"/>
    <s v="KUB-AO"/>
    <s v="ERWIN JR"/>
    <s v="SUPREMEDO"/>
    <d v="2001-09-10T00:00:00"/>
    <n v="9563786466"/>
    <s v="Kubaoejay@gmail.com"/>
    <s v="YES"/>
    <s v="ORIGINAL NBI CLEARANCE SUBMITTED"/>
    <d v="2025-09-10T00:00:00"/>
    <d v="2024-09-10T00:00:00"/>
    <m/>
    <m/>
    <s v="NEGATIVE"/>
    <m/>
    <m/>
    <s v="COMPLETE"/>
    <s v="FIT TO WORK"/>
    <s v="ENDORSED"/>
    <s v="PENDING RESULT"/>
    <d v="2024-10-18T00:00:00"/>
    <m/>
    <s v="CIBI"/>
    <m/>
    <m/>
    <m/>
    <s v="MDR"/>
    <m/>
    <n v="42501297873"/>
    <s v="MDF"/>
    <m/>
    <n v="121310456768"/>
    <s v="TIN ID"/>
    <m/>
    <n v="773410539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0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50"/>
    <s v="LALIC"/>
    <s v="TRISHIA JHAYNNE"/>
    <s v="SANTOS"/>
    <d v="2001-11-23T00:00:00"/>
    <n v="9078385307"/>
    <s v="lalictrishia23@gmail.com"/>
    <s v="YES"/>
    <s v="ORIGINAL NBI CLEARANCE SUBMITTED"/>
    <d v="2025-09-12T00:00:00"/>
    <d v="2024-09-12T00:00:00"/>
    <m/>
    <m/>
    <s v="NEGATIVE"/>
    <m/>
    <m/>
    <s v="COMPLETE"/>
    <s v="FIT TO WORK"/>
    <s v="ENDORSED"/>
    <s v="PENDING RESULT"/>
    <d v="2024-10-18T00:00:00"/>
    <m/>
    <s v="CIBI"/>
    <s v="E - FORM"/>
    <m/>
    <n v="3511326636"/>
    <s v="ID"/>
    <m/>
    <n v="72521531453"/>
    <s v="MDF"/>
    <m/>
    <n v="121352950809"/>
    <s v="ONLINE REGISTRATION"/>
    <m/>
    <n v="661693145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51"/>
    <s v="LAXAMANA"/>
    <s v="JESTER KYLE"/>
    <s v="LAO"/>
    <d v="2004-07-09T00:00:00"/>
    <n v="9621487020"/>
    <s v="jesterlaxamana2@gmail.com"/>
    <s v="NO"/>
    <s v="OCT 24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49465626"/>
    <s v="ID"/>
    <m/>
    <n v="70511959703"/>
    <s v="MDF"/>
    <m/>
    <n v="121323683025"/>
    <s v="1902 FORM"/>
    <m/>
    <n v="661473638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52"/>
    <s v="LISING"/>
    <s v="IRISH MEIR"/>
    <s v="MAANG"/>
    <d v="2005-08-31T00:00:00"/>
    <n v="9813846430"/>
    <s v="irishmeirlising@gmail.com"/>
    <s v="NO"/>
    <s v="OCT 29 APPOINTMENT"/>
    <m/>
    <m/>
    <m/>
    <m/>
    <s v="NEGATIVE"/>
    <m/>
    <m/>
    <s v="COMPLETE"/>
    <s v="FIT TO WORK"/>
    <s v="ENDORSED"/>
    <s v="PENDING RESULT"/>
    <d v="2024-10-18T00:00:00"/>
    <m/>
    <s v="CIBI"/>
    <s v="SS NUMBER SLIP"/>
    <m/>
    <n v="248467683"/>
    <s v="ID"/>
    <m/>
    <n v="72509389617"/>
    <s v="MDF"/>
    <m/>
    <n v="121351902296"/>
    <s v="1904 FORM"/>
    <m/>
    <n v="66144447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53"/>
    <s v="MACAPAGAL"/>
    <s v="CHRISTIAN"/>
    <s v="MERCADO"/>
    <d v="2001-08-25T00:00:00"/>
    <n v="9923102656"/>
    <s v="macapagalchristianm@gmail.com"/>
    <s v="NO"/>
    <s v="NOV 8 APPOINTMENT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3517102223"/>
    <s v="MDR"/>
    <m/>
    <n v="72507415998"/>
    <s v="MDF"/>
    <m/>
    <n v="121294910416"/>
    <s v="TIN ID"/>
    <m/>
    <n v="615517048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54"/>
    <s v="MOLATO"/>
    <s v="VANESA"/>
    <s v="CASINGAL"/>
    <d v="2001-08-23T00:00:00"/>
    <n v="9670074218"/>
    <s v="vanesa.molato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10-18T00:00:00"/>
    <m/>
    <s v="CIBI"/>
    <s v="PERSONAL RECORD"/>
    <m/>
    <n v="253461658"/>
    <s v="MDR"/>
    <m/>
    <n v="50259094701"/>
    <s v="MDF"/>
    <m/>
    <n v="121352999233"/>
    <s v="DIGITAL TIN ID"/>
    <m/>
    <n v="66113267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55"/>
    <s v="NEGRILLO"/>
    <s v="MANNY JR."/>
    <s v="PADRE"/>
    <d v="2001-11-13T00:00:00"/>
    <n v="9565569274"/>
    <s v="mannynegrillo@gmail.com"/>
    <s v="NO HIT - RECEIPT"/>
    <s v="OCT 24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48972822"/>
    <s v="MDR"/>
    <m/>
    <n v="212522199963"/>
    <s v="MDF"/>
    <m/>
    <n v="121319908583"/>
    <s v="TIN VERIFICATION SLIP"/>
    <m/>
    <n v="627625995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56"/>
    <s v="PAGUIO"/>
    <s v="YALDEN CLARENZ"/>
    <s v=" "/>
    <d v="2003-08-20T00:00:00"/>
    <n v="9941950697"/>
    <s v="hushbrown2003@gmail.com"/>
    <s v="YES"/>
    <s v="ORIGINAL NBI CLEARANCE SUBMITTED"/>
    <d v="2025-05-28T00:00:00"/>
    <d v="2024-05-28T00:00:00"/>
    <m/>
    <m/>
    <s v="NEGATIVE"/>
    <m/>
    <m/>
    <s v="COMPLETE"/>
    <s v="FIT TO WORK"/>
    <s v="ENDORSED"/>
    <s v="PENDING RESULT"/>
    <d v="2024-10-18T00:00:00"/>
    <m/>
    <s v="CIBI"/>
    <s v="SS NUMBER SLIP"/>
    <m/>
    <n v="3517957601"/>
    <s v="ID"/>
    <m/>
    <n v="70261315198"/>
    <s v="MDF"/>
    <m/>
    <n v="121289890536"/>
    <s v="TIN ID"/>
    <m/>
    <n v="609820013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57"/>
    <s v="PEREZ"/>
    <s v="ROMARK"/>
    <s v="CAPITULO"/>
    <d v="2001-08-05T00:00:00"/>
    <n v="9510048286"/>
    <s v="romarkperez54@gmail.com"/>
    <s v="NO HIT - RECEIPT"/>
    <s v="OCT 25 RELEASE"/>
    <m/>
    <m/>
    <m/>
    <m/>
    <s v="NEGATIVE"/>
    <m/>
    <m/>
    <s v="COMPLETE"/>
    <s v="FIT TO WORK"/>
    <s v="ENDORSED"/>
    <s v="PENDING RESULT"/>
    <d v="2024-10-18T00:00:00"/>
    <m/>
    <s v="CIBI"/>
    <s v="PERSONAL RECORD"/>
    <m/>
    <n v="253439936"/>
    <s v="ID"/>
    <m/>
    <n v="72512889248"/>
    <s v="MDF"/>
    <m/>
    <n v="121352995103"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0"/>
    <n v="0"/>
    <n v="0"/>
    <n v="0"/>
    <n v="0"/>
    <n v="0"/>
    <n v="0"/>
    <n v="0"/>
    <m/>
    <n v="5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58"/>
    <s v="PETISME"/>
    <s v="LANETH"/>
    <s v="DIZON"/>
    <m/>
    <n v="9922555781"/>
    <s v="petismelaneth@gmail.com"/>
    <s v="NO"/>
    <s v="OCT 23 APPOINTMENT"/>
    <m/>
    <m/>
    <m/>
    <m/>
    <s v="NEGATIVE"/>
    <m/>
    <m/>
    <s v="COMPLETE"/>
    <s v="FIT TO WORK"/>
    <s v="ENDORSED"/>
    <s v="PENDING RESULT"/>
    <d v="2024-10-18T00:00:00"/>
    <m/>
    <s v="CIBI"/>
    <s v="E - FORM"/>
    <m/>
    <n v="251456115"/>
    <s v="ID"/>
    <m/>
    <n v="72508202696"/>
    <s v="MDF"/>
    <m/>
    <n v="121339995084"/>
    <s v="1902 FORM"/>
    <m/>
    <n v="648856526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59"/>
    <s v="PINO"/>
    <s v="CRISSEL"/>
    <s v=" "/>
    <d v="2001-02-05T00:00:00"/>
    <n v="9352027524"/>
    <s v="crisselpino05@gmail.com"/>
    <s v="YES"/>
    <s v="ORIGINAL NBI CLEARANCE SUBMITTED"/>
    <d v="2025-10-28T00:00:00"/>
    <d v="2024-10-28T00:00:00"/>
    <m/>
    <m/>
    <s v="NEGATIVE"/>
    <m/>
    <m/>
    <s v="COMPLETE"/>
    <s v="FIT TO WORK"/>
    <s v="ENDORSED"/>
    <s v="PENDING RESULT"/>
    <d v="2024-10-18T00:00:00"/>
    <m/>
    <s v="CIBI"/>
    <s v="SS NUMBER SLIP"/>
    <m/>
    <n v="253195157"/>
    <s v="ID"/>
    <m/>
    <n v="70263088822"/>
    <s v="MDF"/>
    <m/>
    <n v="121350864540"/>
    <s v="1904 FORM"/>
    <m/>
    <n v="659046560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60"/>
    <s v="PULUSAN"/>
    <s v="MICHELLE"/>
    <s v="FIGUEROA"/>
    <d v="1974-12-01T00:00:00"/>
    <n v="9465377092"/>
    <s v="michellecncpampanga@gmail.com"/>
    <s v="NO"/>
    <s v="OCT 23 APPOINTMENT"/>
    <m/>
    <m/>
    <m/>
    <m/>
    <s v="NEGATIVE"/>
    <m/>
    <m/>
    <s v="COMPLETE"/>
    <s v="FIT TO WORK"/>
    <s v="ENDORSED"/>
    <s v="PENDING RESULT"/>
    <d v="2024-10-18T00:00:00"/>
    <m/>
    <s v="CIBI"/>
    <s v="E - FORM"/>
    <m/>
    <n v="211757430"/>
    <s v="MDR"/>
    <m/>
    <n v="190005615260"/>
    <s v="MDF"/>
    <m/>
    <n v="140000100203"/>
    <s v="TIN ID"/>
    <m/>
    <n v="215402977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0"/>
    <s v="October"/>
    <s v="CLARK -VXP0007"/>
    <x v="0"/>
    <s v="ACCOUNT ASSOCIATE"/>
    <s v="CLARK"/>
    <x v="51"/>
    <s v="COMCAST REPAIR VOICE"/>
    <d v="2024-10-18T00:00:00"/>
    <n v="4273561"/>
    <s v="REYES"/>
    <s v="REYMARK"/>
    <s v="DALINO"/>
    <d v="2001-10-09T00:00:00"/>
    <n v="9770946586"/>
    <s v="reymarkdreyes0977@gmail.com"/>
    <s v="YES"/>
    <s v="ORIGINAL NBI CLEARANCE SUBMITTED"/>
    <d v="2025-04-22T00:00:00"/>
    <d v="2024-04-30T00:00:00"/>
    <m/>
    <m/>
    <s v="NEGATIVE"/>
    <m/>
    <m/>
    <s v="COMPLETE"/>
    <s v="FIT TO WORK"/>
    <s v="ENDORSED"/>
    <s v="PENDING RESULT"/>
    <d v="2024-10-18T00:00:00"/>
    <m/>
    <s v="CIBI"/>
    <s v="SS NUMBER SLIP"/>
    <m/>
    <n v="251535036"/>
    <s v="ID"/>
    <m/>
    <n v="212514005483"/>
    <m/>
    <m/>
    <m/>
    <s v="1904 FORM"/>
    <m/>
    <n v="648946711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0"/>
    <n v="1"/>
    <n v="0"/>
    <n v="0"/>
    <n v="0"/>
    <n v="0"/>
    <n v="0"/>
    <n v="0"/>
    <n v="0"/>
    <m/>
    <n v="6"/>
  </r>
  <r>
    <s v="LUZON 1"/>
    <s v="OTHERS"/>
    <s v="COMPLETED"/>
    <s v="Nov"/>
    <x v="31"/>
    <x v="37"/>
    <d v="2024-11-15T00:00:00"/>
    <n v="-18"/>
    <n v="-18"/>
    <s v="MARIA PLATON"/>
    <n v="1"/>
    <s v="October"/>
    <s v="CLARK -VXP0007"/>
    <x v="0"/>
    <s v="ACCOUNT ASSOCIATE"/>
    <s v="CLARK"/>
    <x v="51"/>
    <s v="COMCAST REPAIR VOICE"/>
    <d v="2024-10-18T00:00:00"/>
    <n v="4273562"/>
    <s v="SALDIVAR"/>
    <s v="REIGN MARK"/>
    <s v="LAGDAAN"/>
    <d v="1989-02-25T00:00:00"/>
    <n v="9086800284"/>
    <s v="reignmarksaldivar@gmail.com"/>
    <s v="YES"/>
    <s v="ORIGINAL NBI CLEARANCE SUBMITTED"/>
    <d v="2025-03-21T00:00:00"/>
    <d v="2024-04-08T00:00:00"/>
    <m/>
    <m/>
    <s v="NEGATIVE"/>
    <m/>
    <m/>
    <s v="COMPLETE"/>
    <s v="FIT TO WORK"/>
    <s v="ENDORSED"/>
    <s v="PENDING RESULT"/>
    <d v="2024-10-18T00:00:00"/>
    <m/>
    <s v="CIBI"/>
    <s v="ONLINE STATIC"/>
    <m/>
    <n v="236904530"/>
    <s v="ID"/>
    <m/>
    <n v="70509308479"/>
    <s v="HDMF TRANSACTION CARD"/>
    <m/>
    <n v="121132313899"/>
    <s v="TIN ID"/>
    <m/>
    <n v="459977737"/>
    <m/>
    <m/>
    <m/>
    <m/>
    <m/>
    <m/>
    <m/>
    <m/>
    <m/>
    <s v="YES"/>
    <s v="N/A"/>
    <s v="YES"/>
    <s v="N/A"/>
    <s v="YES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22"/>
    <s v="ADONA"/>
    <s v="BJ PRINCE"/>
    <s v="PANGILINAN"/>
    <d v="2002-06-17T00:00:00"/>
    <n v="9813122568"/>
    <s v="Bjprincea@Gmail.Com"/>
    <s v="NO - HIT RECEIPT"/>
    <s v="OCTOBER 31 RELEASE"/>
    <m/>
    <m/>
    <m/>
    <m/>
    <s v="NEGATIVE"/>
    <m/>
    <m/>
    <s v="COMPLETE"/>
    <s v="FIT TO WORK"/>
    <s v="ENDORSED"/>
    <s v="PENDING RESULT"/>
    <d v="2024-10-25T00:00:00"/>
    <m/>
    <s v="CIBI"/>
    <s v="PERSONAL RECORD"/>
    <m/>
    <n v="253504337"/>
    <m/>
    <m/>
    <m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0"/>
    <n v="0"/>
    <n v="0"/>
    <n v="1"/>
    <n v="0"/>
    <n v="0"/>
    <n v="0"/>
    <n v="0"/>
    <n v="0"/>
    <n v="0"/>
    <m/>
    <n v="3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23"/>
    <s v="AGCAOILI"/>
    <s v="JOHN DENVER"/>
    <s v="MANAYAN"/>
    <d v="1997-01-18T00:00:00"/>
    <n v="9460482944"/>
    <s v="Jhaydeeagcaoili03@Gmail.Com"/>
    <s v="NO"/>
    <s v="OCTOBER 02 APPOINTMENT"/>
    <m/>
    <m/>
    <m/>
    <m/>
    <s v="NEGATIVE"/>
    <m/>
    <m/>
    <s v="COMPLETE"/>
    <s v="FIT TO WORK"/>
    <s v="ENDORSED"/>
    <s v="PENDING RESULT"/>
    <d v="2024-10-25T00:00:00"/>
    <m/>
    <s v="CIBI"/>
    <s v="E - FORM"/>
    <m/>
    <n v="245968198"/>
    <s v="MDR"/>
    <m/>
    <n v="70259952288"/>
    <s v="MDF"/>
    <m/>
    <n v="121254066636"/>
    <s v="TIN ID"/>
    <m/>
    <n v="378291430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1"/>
    <n v="0"/>
    <n v="0"/>
    <n v="0"/>
    <n v="0"/>
    <n v="0"/>
    <n v="0"/>
    <m/>
    <n v="6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07"/>
    <x v="0"/>
    <s v="ACCOUNT ASSOCIATE"/>
    <s v="CLARK"/>
    <x v="52"/>
    <s v="COMCAST REPAIR VOICE"/>
    <d v="2024-10-25T00:00:00"/>
    <n v="4273724"/>
    <s v="AQUINO"/>
    <s v="JHAYMEE ANNE"/>
    <s v="DE CASTRO"/>
    <d v="2002-04-21T00:00:00"/>
    <n v="9650542318"/>
    <s v="Jhaymeeanneaquino@Gmail.Com"/>
    <s v="YES"/>
    <s v="ORIGINAL NBI CLEARANCE SUBMITTED"/>
    <d v="2025-09-27T00:00:00"/>
    <d v="2024-10-10T00:00:00"/>
    <m/>
    <m/>
    <s v="NEGATIVE"/>
    <m/>
    <m/>
    <s v="COMPLETE"/>
    <s v="FIT TO WORK"/>
    <s v="ENDORSED"/>
    <s v="PENDING RESULT"/>
    <d v="2024-10-25T00:00:00"/>
    <m/>
    <s v="CIBI"/>
    <s v="PERSONAL RECORD"/>
    <m/>
    <n v="3532305173"/>
    <s v="MDR"/>
    <m/>
    <n v="42514289934"/>
    <s v="MDF"/>
    <m/>
    <n v="121344075811"/>
    <s v="TIN ID"/>
    <m/>
    <n v="652503474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1"/>
    <n v="0"/>
    <n v="0"/>
    <n v="0"/>
    <n v="0"/>
    <n v="0"/>
    <n v="0"/>
    <m/>
    <n v="7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25"/>
    <s v="ARONDA"/>
    <s v="JOHN ZANDER"/>
    <s v="-"/>
    <d v="2004-02-22T00:00:00"/>
    <n v="9682508760"/>
    <s v="Arondajohnzander@Gmail.Com"/>
    <s v="NO"/>
    <s v="FOR APPOINTMENT"/>
    <m/>
    <m/>
    <m/>
    <m/>
    <s v="NEGATIVE"/>
    <m/>
    <m/>
    <s v="COMPLETE"/>
    <s v="FIT TO WORK"/>
    <s v="ENDORSED"/>
    <s v="PENDING RESULT"/>
    <d v="2024-10-25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1"/>
    <n v="0"/>
    <n v="0"/>
    <n v="0"/>
    <n v="0"/>
    <n v="0"/>
    <n v="0"/>
    <m/>
    <n v="2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07"/>
    <x v="0"/>
    <s v="ACCOUNT ASSOCIATE"/>
    <s v="CLARK"/>
    <x v="52"/>
    <s v="COMCAST REPAIR VOICE"/>
    <d v="2024-10-25T00:00:00"/>
    <n v="4273726"/>
    <s v="CABATO"/>
    <s v="EDDIE JR."/>
    <s v="ATIENZA"/>
    <d v="1999-06-28T00:00:00"/>
    <n v="9275375095"/>
    <s v="eddiejrcabato1@gmail.com"/>
    <s v="YES"/>
    <s v="ORIGINAL NBI CLEARANCE SUBMITTED"/>
    <d v="2025-09-09T00:00:00"/>
    <d v="2024-09-19T00:00:00"/>
    <m/>
    <m/>
    <s v="NEGATIVE"/>
    <m/>
    <m/>
    <s v="COMPLETE"/>
    <s v="FIT TO WORK"/>
    <s v="ENDORSED"/>
    <s v="PENDING RESULT"/>
    <d v="2024-10-25T00:00:00"/>
    <m/>
    <s v="CIBI"/>
    <s v="PERSONAL RECORD"/>
    <m/>
    <n v="3488852657"/>
    <s v="ID"/>
    <m/>
    <n v="50257595509"/>
    <s v="PAGIBIG LOYALTY CARD"/>
    <m/>
    <n v="121261121409"/>
    <s v="TIN ID"/>
    <m/>
    <n v="756174733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1"/>
    <n v="0"/>
    <n v="0"/>
    <n v="0"/>
    <n v="0"/>
    <n v="0"/>
    <n v="0"/>
    <m/>
    <n v="7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07"/>
    <x v="0"/>
    <s v="ACCOUNT ASSOCIATE"/>
    <s v="CLARK"/>
    <x v="52"/>
    <s v="COMCAST REPAIR VOICE"/>
    <d v="2024-10-25T00:00:00"/>
    <n v="4273727"/>
    <s v="CORTEZ "/>
    <s v="CHRISTIAN JAO"/>
    <s v="GONZALES"/>
    <d v="2000-02-04T00:00:00"/>
    <n v="9454127748"/>
    <s v="Cortezjao04@Gmail.Com"/>
    <s v="YES"/>
    <s v="ORIGINAL NBI CLEARANCE SUBMITTED"/>
    <d v="2025-03-21T00:00:00"/>
    <d v="2024-04-08T00:00:00"/>
    <m/>
    <m/>
    <s v="NEGATIVE"/>
    <m/>
    <m/>
    <s v="COMPLETE"/>
    <s v="FIT TO WORK"/>
    <s v="ENDORSED"/>
    <s v="PENDING RESULT"/>
    <d v="2024-10-25T00:00:00"/>
    <m/>
    <s v="CIBI"/>
    <s v="PERSONAL RECORD"/>
    <m/>
    <n v="248780991"/>
    <s v="MDR"/>
    <m/>
    <n v="72503387922"/>
    <s v="MDF"/>
    <m/>
    <n v="121316771417"/>
    <s v="DIGITAL TIN ID"/>
    <m/>
    <n v="659813821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1"/>
    <n v="0"/>
    <n v="0"/>
    <n v="0"/>
    <n v="0"/>
    <n v="0"/>
    <n v="0"/>
    <m/>
    <n v="7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07"/>
    <x v="0"/>
    <s v="ACCOUNT ASSOCIATE"/>
    <s v="CLARK"/>
    <x v="52"/>
    <s v="COMCAST REPAIR VOICE"/>
    <d v="2024-10-25T00:00:00"/>
    <n v="4273728"/>
    <s v="DE CASTRO"/>
    <s v="JEAN CAMILLE"/>
    <s v="DELOS SANTOS"/>
    <d v="2001-08-29T00:00:00"/>
    <n v="9654195878"/>
    <s v="Jeancamille151@Gmail.Com"/>
    <s v="YES"/>
    <s v="ORIGINAL NBI CLEARANCE SUBMITTED"/>
    <d v="2025-06-18T00:00:00"/>
    <d v="2024-06-25T00:00:00"/>
    <m/>
    <m/>
    <s v="NEGATIVE"/>
    <m/>
    <m/>
    <s v="COMPLETE"/>
    <s v="FIT TO WORK"/>
    <s v="ENDORSED"/>
    <s v="PENDING RESULT"/>
    <d v="2024-10-25T00:00:00"/>
    <m/>
    <s v="CIBI"/>
    <s v="SS NUMBER SLIP"/>
    <m/>
    <n v="3491512308"/>
    <s v="ID"/>
    <m/>
    <n v="72533454802"/>
    <s v="MDF"/>
    <m/>
    <n v="121266874879"/>
    <s v="TIN ID"/>
    <m/>
    <n v="608615979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1"/>
    <n v="0"/>
    <n v="0"/>
    <n v="0"/>
    <n v="0"/>
    <n v="0"/>
    <n v="0"/>
    <m/>
    <n v="7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07"/>
    <x v="0"/>
    <s v="ACCOUNT ASSOCIATE"/>
    <s v="CLARK"/>
    <x v="52"/>
    <s v="COMCAST REPAIR VOICE"/>
    <d v="2024-10-25T00:00:00"/>
    <n v="4273729"/>
    <s v="DELA CRUZ"/>
    <s v="TRISHIA MARIEL"/>
    <s v="PELAYO"/>
    <d v="2004-01-10T00:00:00"/>
    <n v="9557247311"/>
    <s v="Delacruztrishiamariel@Gmail.Com"/>
    <s v="YES"/>
    <s v="ORIGINAL NBI CLEARANCE SUBMITTED"/>
    <d v="2025-06-28T00:00:00"/>
    <d v="2024-07-12T00:00:00"/>
    <m/>
    <m/>
    <s v="NEGATIVE"/>
    <m/>
    <m/>
    <s v="COMPLETE"/>
    <s v="FIT TO WORK"/>
    <s v="ENDORSED"/>
    <s v="PENDING RESULT"/>
    <d v="2024-10-25T00:00:00"/>
    <m/>
    <s v="CIBI"/>
    <s v="PERSONAL RECORD"/>
    <m/>
    <n v="252453191"/>
    <s v="ID"/>
    <m/>
    <n v="212517296446"/>
    <s v="MDF"/>
    <m/>
    <n v="121345521365"/>
    <s v="1904 FORM"/>
    <m/>
    <n v="652888742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1"/>
    <n v="0"/>
    <n v="0"/>
    <n v="0"/>
    <n v="0"/>
    <n v="0"/>
    <n v="0"/>
    <m/>
    <n v="7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0"/>
    <s v="DOLENDO JR."/>
    <s v="DEXTER"/>
    <s v="QUIJANO"/>
    <d v="2003-02-03T00:00:00"/>
    <n v="9625377228"/>
    <s v="Ddolendo05@Gmail.Com"/>
    <s v="NO"/>
    <s v="OCTOBER 31 APPOINTMENT"/>
    <m/>
    <m/>
    <m/>
    <m/>
    <s v="NEGATIVE"/>
    <m/>
    <m/>
    <s v="COMPLETE"/>
    <s v="FIT TO WORK"/>
    <s v="ENDORSED"/>
    <s v="PENDING RESULT"/>
    <d v="2024-10-25T00:00:00"/>
    <m/>
    <s v="CIBI"/>
    <s v="PERSONAL RECORD"/>
    <m/>
    <n v="3502429762"/>
    <s v="MDR"/>
    <m/>
    <n v="162504657930"/>
    <s v="MDF"/>
    <m/>
    <n v="121280217733"/>
    <m/>
    <m/>
    <m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0"/>
    <n v="1"/>
    <n v="0"/>
    <n v="0"/>
    <n v="0"/>
    <n v="0"/>
    <n v="0"/>
    <n v="0"/>
    <m/>
    <n v="5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1"/>
    <s v="FELICIANO"/>
    <s v="MALANIE"/>
    <s v="TURING"/>
    <d v="2002-05-16T00:00:00"/>
    <n v="9097862483"/>
    <s v="Felicianomalanie16@Gmail.Com"/>
    <s v="NO"/>
    <s v="OCTOBER 24 APPOINTMENT"/>
    <m/>
    <m/>
    <m/>
    <m/>
    <s v="NEGATIVE"/>
    <m/>
    <m/>
    <s v="COMPLETE"/>
    <s v="FIT TO WORK"/>
    <s v="ENDORSED"/>
    <s v="PENDING RESULT"/>
    <d v="2024-10-25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1"/>
    <n v="0"/>
    <n v="0"/>
    <n v="0"/>
    <n v="0"/>
    <n v="0"/>
    <n v="0"/>
    <m/>
    <n v="2"/>
  </r>
  <r>
    <s v="LUZON 1"/>
    <s v="OTHERS"/>
    <s v="COMPLETED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2"/>
    <s v="JUGUILON"/>
    <s v="ARWIN"/>
    <s v="IMATONG"/>
    <d v="1984-08-14T00:00:00"/>
    <n v="9167444320"/>
    <s v="Aijuguilon@Gmail.Com"/>
    <s v="YES"/>
    <s v="ORIGINAL NBI CLEARANCE SUBMITTED"/>
    <d v="2025-04-16T00:00:00"/>
    <d v="2024-04-16T00:00:00"/>
    <m/>
    <m/>
    <s v="NEGATIVE"/>
    <m/>
    <m/>
    <s v="COMPLETE"/>
    <s v="FIT TO WORK"/>
    <s v="ENDORSED"/>
    <s v="PENDING RESULT"/>
    <d v="2024-10-25T00:00:00"/>
    <m/>
    <s v="CIBI"/>
    <m/>
    <m/>
    <m/>
    <m/>
    <m/>
    <m/>
    <s v="PAGIBIG LOYALTY CARD"/>
    <m/>
    <n v="140001052347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0"/>
    <n v="0"/>
    <n v="1"/>
    <n v="0"/>
    <n v="1"/>
    <n v="0"/>
    <n v="0"/>
    <n v="0"/>
    <n v="0"/>
    <n v="0"/>
    <n v="0"/>
    <m/>
    <n v="4"/>
  </r>
  <r>
    <s v="LUZON 1"/>
    <s v="OTHERS"/>
    <s v="COMPLETED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3"/>
    <s v="MACAPAGAL"/>
    <s v="FEBY AIYANA"/>
    <s v="SAAD"/>
    <d v="2002-02-04T00:00:00"/>
    <n v="9616220778"/>
    <s v="Macapagalfeby068@Gmail.Com"/>
    <s v="YES"/>
    <s v="ORIGINAL NBI CLEARANCE SUBMITTED"/>
    <d v="2025-10-14T00:00:00"/>
    <d v="2024-10-14T00:00:00"/>
    <m/>
    <m/>
    <s v="NEGATIVE"/>
    <m/>
    <m/>
    <s v="COMPLETE"/>
    <s v="FIT TO WORK"/>
    <s v="ENDORSED"/>
    <s v="PENDING RESULT"/>
    <d v="2024-10-25T00:00:00"/>
    <m/>
    <s v="CIBI"/>
    <s v="PERSONAL RECORD"/>
    <m/>
    <n v="253468402"/>
    <s v="ID"/>
    <m/>
    <n v="72534133945"/>
    <s v="MDF"/>
    <m/>
    <n v="121352990566"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0"/>
    <n v="1"/>
    <n v="0"/>
    <n v="0"/>
    <n v="0"/>
    <n v="0"/>
    <n v="0"/>
    <n v="0"/>
    <m/>
    <n v="6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07"/>
    <x v="0"/>
    <s v="ACCOUNT ASSOCIATE"/>
    <s v="CLARK"/>
    <x v="52"/>
    <s v="COMCAST REPAIR VOICE"/>
    <d v="2024-10-25T00:00:00"/>
    <n v="4273734"/>
    <s v="MANGUERA"/>
    <s v="KARLA"/>
    <s v="CAPIENDO"/>
    <d v="2002-09-01T00:00:00"/>
    <n v="9483474120"/>
    <s v="Karlamanguera01@Gmail.Com"/>
    <s v="YES"/>
    <s v="ORIGINAL NBI CLEARANCE SUBMITTED"/>
    <d v="2025-10-11T00:00:00"/>
    <d v="2024-10-11T00:00:00"/>
    <m/>
    <m/>
    <s v="NEGATIVE"/>
    <m/>
    <m/>
    <s v="COMPLETE"/>
    <s v="FIT TO WORK"/>
    <s v="ENDORSED"/>
    <s v="PENDING RESULT"/>
    <d v="2024-10-25T00:00:00"/>
    <m/>
    <s v="CIBI"/>
    <s v="PERSONAL RECORD"/>
    <m/>
    <n v="253439389"/>
    <s v="ID"/>
    <m/>
    <n v="72535898295"/>
    <s v="MDF"/>
    <m/>
    <n v="121352992028"/>
    <s v="1904 FORM"/>
    <m/>
    <n v="661167337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1"/>
    <n v="0"/>
    <n v="0"/>
    <n v="0"/>
    <n v="0"/>
    <n v="0"/>
    <n v="0"/>
    <m/>
    <n v="7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5"/>
    <s v="MARRON"/>
    <s v="JAN PHILIP TARQUIN"/>
    <s v="GOMEZ"/>
    <d v="2000-01-28T00:00:00"/>
    <n v="9054060128"/>
    <s v="Jpmarron77@Gmail.Com"/>
    <s v="NO"/>
    <s v="OCTOBER 28 APPOINTMENT"/>
    <m/>
    <m/>
    <m/>
    <m/>
    <s v="NEGATIVE"/>
    <m/>
    <m/>
    <s v="COMPLETE"/>
    <s v="FIT TO WORK"/>
    <s v="ENDORSED"/>
    <s v="PENDING RESULT"/>
    <d v="2024-10-25T00:00:00"/>
    <m/>
    <s v="CIBI"/>
    <s v="SS NUMBER SLIP"/>
    <m/>
    <n v="253369556"/>
    <s v="MDR"/>
    <m/>
    <n v="32503937033"/>
    <s v="MDF"/>
    <m/>
    <n v="121301277195"/>
    <s v="1904 FORM"/>
    <m/>
    <n v="659712874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1"/>
    <n v="0"/>
    <n v="0"/>
    <n v="0"/>
    <n v="0"/>
    <n v="0"/>
    <n v="0"/>
    <m/>
    <n v="6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6"/>
    <s v="MODELO"/>
    <s v="ALEN"/>
    <s v="MARANGA"/>
    <d v="2001-05-23T00:00:00"/>
    <n v="9053053045"/>
    <s v="Alenmodelo2305@Gmail.Com"/>
    <s v="NO"/>
    <s v="ONHAND"/>
    <m/>
    <m/>
    <m/>
    <m/>
    <s v="NEGATIVE"/>
    <m/>
    <m/>
    <s v="COMPLETE"/>
    <s v="FIT TO WORK"/>
    <s v="ENDORSED"/>
    <s v="PENDING RESULT"/>
    <d v="2024-10-25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1"/>
    <n v="0"/>
    <n v="0"/>
    <n v="0"/>
    <n v="0"/>
    <n v="0"/>
    <n v="0"/>
    <m/>
    <n v="2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7"/>
    <s v="MOJENO"/>
    <s v="LAURENCE"/>
    <s v="ESPINA"/>
    <d v="2004-09-13T00:00:00"/>
    <n v="9634544982"/>
    <s v="Mojenolaurence158@Gmail.Com"/>
    <s v="NO "/>
    <s v="FOR APPOINTMENT"/>
    <m/>
    <m/>
    <m/>
    <m/>
    <s v="NEGATIVE"/>
    <m/>
    <m/>
    <s v="COMPLETE"/>
    <s v="FIT TO WORK"/>
    <s v="ENDORSED"/>
    <s v="PENDING RESULT"/>
    <d v="2024-10-25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1"/>
    <n v="0"/>
    <n v="0"/>
    <n v="0"/>
    <n v="0"/>
    <n v="0"/>
    <n v="0"/>
    <m/>
    <n v="2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07"/>
    <x v="0"/>
    <s v="ACCOUNT ASSOCIATE"/>
    <s v="CLARK"/>
    <x v="52"/>
    <s v="COMCAST REPAIR VOICE"/>
    <d v="2024-10-25T00:00:00"/>
    <n v="4273738"/>
    <s v="OMILIG"/>
    <s v="LOVELY"/>
    <s v="QUEENDIE"/>
    <d v="2000-04-05T00:00:00"/>
    <n v="9535349030"/>
    <s v="Omiliglovely44@gmail.com"/>
    <s v="YES"/>
    <s v="ORIGINAL NBI CLEARANCE SUBMITTED"/>
    <d v="2025-10-08T00:00:00"/>
    <d v="2024-10-08T00:00:00"/>
    <m/>
    <m/>
    <s v="NEGATIVE"/>
    <m/>
    <m/>
    <s v="COMPLETE"/>
    <s v="FIT TO WORK"/>
    <s v="ENDORSED"/>
    <s v="PENDING RESULT"/>
    <d v="2024-10-25T00:00:00"/>
    <m/>
    <s v="CIBI"/>
    <s v="E - FORM"/>
    <m/>
    <n v="445349517"/>
    <s v="ID"/>
    <m/>
    <n v="10268786495"/>
    <s v="MDF"/>
    <m/>
    <n v="121318926223"/>
    <s v="TIN ID"/>
    <m/>
    <n v="66080522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1"/>
    <n v="0"/>
    <n v="0"/>
    <n v="0"/>
    <n v="0"/>
    <n v="0"/>
    <n v="0"/>
    <m/>
    <n v="7"/>
  </r>
  <r>
    <s v="LUZON 1"/>
    <s v="OTHERS"/>
    <s v="COMPLETED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39"/>
    <s v="PAHILANGA"/>
    <s v="JOSHUA ANDREW"/>
    <s v="JUNIO"/>
    <d v="2002-04-04T00:00:00"/>
    <n v="9912165877"/>
    <s v="Joshuaandrewpahilanga42@Gmai.Com"/>
    <s v="YES"/>
    <s v="ORIGINAL NBI CLEARANCE SUBMITTED"/>
    <d v="2025-10-11T00:00:00"/>
    <d v="2024-10-11T00:00:00"/>
    <m/>
    <m/>
    <s v="NEGATIVE"/>
    <m/>
    <m/>
    <s v="COMPLETE"/>
    <s v="FIT TO WORK"/>
    <s v="ENDORSED"/>
    <s v="PENDING RESULT"/>
    <d v="2024-10-25T00:00:00"/>
    <m/>
    <s v="CIBI"/>
    <s v="SS NUMBER SLIP"/>
    <m/>
    <n v="253415073"/>
    <m/>
    <m/>
    <m/>
    <s v="MDF"/>
    <m/>
    <n v="121352717770"/>
    <s v="1904 FORM"/>
    <m/>
    <n v="660615870"/>
    <s v="N/A"/>
    <s v="N/A"/>
    <s v="N/A"/>
    <s v="N/A"/>
    <s v="N/A"/>
    <s v="N/A"/>
    <m/>
    <m/>
    <m/>
    <s v="N/A"/>
    <s v="N/A"/>
    <s v="N/A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0"/>
    <n v="1"/>
    <n v="1"/>
    <n v="1"/>
    <n v="0"/>
    <n v="0"/>
    <n v="0"/>
    <n v="0"/>
    <n v="0"/>
    <n v="0"/>
    <m/>
    <n v="6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40"/>
    <s v="POY LORENZO"/>
    <s v="JOMERSON"/>
    <s v="PERRERAS"/>
    <d v="2005-04-20T00:00:00"/>
    <n v="9474852105"/>
    <s v="Poylorenzo20@Gmail.Com"/>
    <s v="NO"/>
    <s v="NOV 7 APPOINTMENT"/>
    <m/>
    <m/>
    <m/>
    <m/>
    <s v="NEGATIVE"/>
    <m/>
    <m/>
    <s v="COMPLETE"/>
    <s v="FIT TO WORK"/>
    <s v="ENDORSED"/>
    <s v="PENDING RESULT"/>
    <d v="2024-10-25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1"/>
    <n v="0"/>
    <n v="0"/>
    <n v="0"/>
    <n v="0"/>
    <n v="0"/>
    <n v="0"/>
    <m/>
    <n v="2"/>
  </r>
  <r>
    <s v="LUZON 1"/>
    <s v="OTHERS"/>
    <s v="COMPLETED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41"/>
    <s v="QUIAMBAO"/>
    <s v="JOLINA"/>
    <s v="FLORES"/>
    <d v="1999-06-09T00:00:00"/>
    <n v="9074370478"/>
    <s v="Quiambaojolina80@Gmail.Com"/>
    <s v="YES"/>
    <s v="ORIGINAL NBI CLEARANCE SUBMITTED"/>
    <d v="2025-01-26T00:00:00"/>
    <d v="2024-01-26T00:00:00"/>
    <m/>
    <m/>
    <s v="NEGATIVE"/>
    <m/>
    <m/>
    <s v="COMPLETE"/>
    <s v="FIT TO WORK"/>
    <s v="ENDORSED"/>
    <s v="PENDING RESULT"/>
    <d v="2024-10-25T00:00:00"/>
    <m/>
    <s v="CIBI"/>
    <s v="SS NUMBER SLIP"/>
    <m/>
    <n v="250782385"/>
    <s v="MDR"/>
    <m/>
    <n v="72511112940"/>
    <m/>
    <m/>
    <m/>
    <s v="TIN VERIFICATION SLIP"/>
    <m/>
    <n v="642871393"/>
    <s v="N/A"/>
    <s v="N/A"/>
    <s v="N/A"/>
    <s v="N/A"/>
    <s v="N/A"/>
    <s v="N/A"/>
    <m/>
    <m/>
    <m/>
    <s v="YES"/>
    <s v="N/A"/>
    <s v="N/A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0"/>
    <n v="1"/>
    <n v="1"/>
    <n v="0"/>
    <n v="0"/>
    <n v="0"/>
    <n v="0"/>
    <n v="0"/>
    <n v="0"/>
    <m/>
    <n v="6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42"/>
    <s v="REYES"/>
    <s v="KATLEEN"/>
    <s v="MENDOZA"/>
    <d v="2006-08-10T00:00:00"/>
    <n v="9926093170"/>
    <s v="Reyeskatleenmendoza@Gmail.Com"/>
    <s v="NO"/>
    <s v="NOV 6 APPOINTMENT"/>
    <m/>
    <m/>
    <m/>
    <m/>
    <s v="NEGATIVE"/>
    <m/>
    <m/>
    <s v="COMPLETE"/>
    <s v="FIT TO WORK"/>
    <s v="ENDORSED"/>
    <s v="PENDING RESULT"/>
    <d v="2024-10-25T00:00:00"/>
    <m/>
    <s v="CIBI"/>
    <s v="PERSONAL RECORD"/>
    <m/>
    <n v="253532079"/>
    <m/>
    <m/>
    <m/>
    <m/>
    <m/>
    <m/>
    <m/>
    <m/>
    <m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0"/>
    <n v="0"/>
    <n v="0"/>
    <n v="1"/>
    <n v="0"/>
    <n v="0"/>
    <n v="0"/>
    <n v="0"/>
    <n v="0"/>
    <n v="0"/>
    <m/>
    <n v="3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43"/>
    <s v="RIVERA"/>
    <s v="HERNANDO"/>
    <s v="BAUTISTA"/>
    <d v="1982-03-23T00:00:00"/>
    <n v="9204053991"/>
    <s v="Nansky0323@Gmail.Com"/>
    <s v="NO"/>
    <s v="OCTOBER 28 APPOINTMENT"/>
    <m/>
    <m/>
    <m/>
    <m/>
    <s v="NEGATIVE"/>
    <m/>
    <m/>
    <s v="COMPLETE"/>
    <s v="FIT TO WORK"/>
    <s v="ENDORSED"/>
    <s v="PENDING RESULT"/>
    <d v="2024-10-25T00:00:00"/>
    <m/>
    <s v="CIBI"/>
    <m/>
    <m/>
    <m/>
    <m/>
    <m/>
    <m/>
    <m/>
    <m/>
    <m/>
    <m/>
    <m/>
    <m/>
    <s v="N/A"/>
    <s v="N/A"/>
    <s v="N/A"/>
    <s v="N/A"/>
    <s v="N/A"/>
    <s v="N/A"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1"/>
    <n v="0"/>
    <n v="0"/>
    <n v="0"/>
    <n v="0"/>
    <n v="0"/>
    <n v="0"/>
    <m/>
    <n v="2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44"/>
    <s v="SANTOS"/>
    <s v="LEILA"/>
    <s v="CAYABA"/>
    <d v="2001-04-05T00:00:00"/>
    <n v="9129973038"/>
    <s v="Leilacayabarodriguez@Gmail.Com"/>
    <s v="NO"/>
    <s v="NOV 7 APPOINTMENT"/>
    <m/>
    <m/>
    <m/>
    <m/>
    <s v="NEGATIVE"/>
    <m/>
    <m/>
    <s v="COMPLETE"/>
    <s v="FIT TO WORK"/>
    <s v="ENDORSED"/>
    <s v="PENDING RESULT"/>
    <d v="2024-10-25T00:00:00"/>
    <m/>
    <s v="CIBI"/>
    <s v="SS NUMBER SLIP"/>
    <m/>
    <n v="249215740"/>
    <s v="MDR"/>
    <m/>
    <n v="52531432975"/>
    <s v="MDF"/>
    <m/>
    <n v="121321734713"/>
    <s v="TIN VERIFICATION SLIP"/>
    <m/>
    <n v="637296758"/>
    <s v="N/A"/>
    <s v="N/A"/>
    <s v="N/A"/>
    <s v="N/A"/>
    <s v="N/A"/>
    <s v="N/A"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1"/>
    <n v="0"/>
    <n v="0"/>
    <n v="0"/>
    <n v="0"/>
    <n v="0"/>
    <n v="0"/>
    <m/>
    <n v="6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07"/>
    <x v="0"/>
    <s v="ACCOUNT ASSOCIATE"/>
    <s v="CLARK"/>
    <x v="52"/>
    <s v="COMCAST REPAIR VOICE"/>
    <d v="2024-10-25T00:00:00"/>
    <n v="4273745"/>
    <s v="VIRAY"/>
    <s v="SHERILYN"/>
    <s v="REYES"/>
    <d v="2000-11-15T00:00:00"/>
    <n v="9318658594"/>
    <s v="Is.Sherilynviray@Gmail.Com"/>
    <s v="NO"/>
    <s v="OCT 23 APPOINTMENT"/>
    <m/>
    <m/>
    <m/>
    <m/>
    <s v="NEGATIVE"/>
    <m/>
    <m/>
    <s v="COMPLETE"/>
    <s v="FIT TO WORK"/>
    <s v="ENDORSED"/>
    <s v="PENDING RESULT"/>
    <d v="2024-10-25T00:00:00"/>
    <m/>
    <s v="CIBI"/>
    <s v="PERSONAL RECORD"/>
    <m/>
    <n v="249192070"/>
    <s v="MDR"/>
    <m/>
    <n v="70261922582"/>
    <s v="MDF"/>
    <m/>
    <n v="12132215924"/>
    <s v="1904 FORM"/>
    <m/>
    <n v="633799366"/>
    <s v="N/A"/>
    <s v="N/A"/>
    <s v="N/A"/>
    <s v="N/A"/>
    <s v="N/A"/>
    <s v="N/A"/>
    <m/>
    <m/>
    <m/>
    <s v="N/A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1"/>
    <n v="0"/>
    <n v="0"/>
    <n v="0"/>
    <n v="0"/>
    <n v="0"/>
    <n v="0"/>
    <m/>
    <n v="6"/>
  </r>
  <r>
    <s v="LUZON 1"/>
    <s v="OTHERS"/>
    <s v="COMPLETED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21"/>
    <s v="ALVAREZ"/>
    <s v="PAULA MAY"/>
    <s v="SALALILA"/>
    <d v="1995-12-12T00:00:00"/>
    <n v="9265170725"/>
    <s v="paulaalvarez012@gmail.com"/>
    <s v="YES"/>
    <s v="ORIGINAL NBI CLEARANCE SUBMITTED"/>
    <d v="2025-03-12T00:00:00"/>
    <d v="2024-03-26T00:00:00"/>
    <m/>
    <m/>
    <s v="NEGATIVE"/>
    <m/>
    <m/>
    <s v="COMPLETE"/>
    <s v="FIT TO WORK"/>
    <s v="ENDORSED"/>
    <s v="PENDING RESULT"/>
    <d v="2024-10-25T00:00:00"/>
    <m/>
    <m/>
    <m/>
    <m/>
    <m/>
    <s v="ID"/>
    <m/>
    <n v="70259654402"/>
    <m/>
    <m/>
    <m/>
    <s v="ORUS"/>
    <m/>
    <n v="35829183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0"/>
    <n v="1"/>
    <n v="0"/>
    <n v="1"/>
    <n v="0"/>
    <n v="0"/>
    <n v="0"/>
    <n v="0"/>
    <n v="0"/>
    <n v="0"/>
    <n v="0"/>
    <m/>
    <n v="5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22"/>
    <s v="BASCO"/>
    <s v="APRIL MAE"/>
    <s v="-"/>
    <d v="2001-08-07T00:00:00"/>
    <n v="9996707393"/>
    <s v="aprilmaebasco.va@gmail.com"/>
    <s v="NO"/>
    <s v="OCTOBER 21 APPOINTMENT"/>
    <m/>
    <m/>
    <m/>
    <m/>
    <s v="NEGATIVE"/>
    <m/>
    <m/>
    <s v="COMPLETE"/>
    <s v="FIT TO WORK"/>
    <s v="ENDORSED"/>
    <s v="PENDING RESULT"/>
    <d v="2024-10-2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0"/>
    <n v="0"/>
    <n v="0"/>
    <n v="0"/>
    <n v="0"/>
    <n v="0"/>
    <n v="0"/>
    <m/>
    <n v="2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23"/>
    <s v="DATU"/>
    <s v="DARVIE MAE"/>
    <s v="SORIANO"/>
    <d v="2004-05-24T00:00:00"/>
    <n v="9563765868"/>
    <s v="darviedatu4@gmail.com"/>
    <s v="NO"/>
    <s v="OCTOBER 28 APPOINTMENT"/>
    <m/>
    <m/>
    <m/>
    <m/>
    <s v="NEGATIVE"/>
    <m/>
    <m/>
    <s v="COMPLETE"/>
    <s v="FIT TO WORK"/>
    <s v="ENDORSED"/>
    <s v="PENDING RESULT"/>
    <d v="2024-10-25T00:00:00"/>
    <m/>
    <m/>
    <s v="PERSONAL RECORD"/>
    <m/>
    <n v="247807529"/>
    <s v="MDR"/>
    <m/>
    <n v="70261811861"/>
    <s v="MDF"/>
    <m/>
    <n v="121309165371"/>
    <s v="TIN ID"/>
    <m/>
    <n v="66019095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1"/>
    <n v="0"/>
    <n v="0"/>
    <n v="0"/>
    <n v="0"/>
    <n v="0"/>
    <n v="0"/>
    <n v="0"/>
    <m/>
    <n v="6"/>
  </r>
  <r>
    <s v="LUZON 1"/>
    <s v="OTHERS"/>
    <s v="COMPLETED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24"/>
    <s v="DOCTOLERO"/>
    <s v="JETHRO"/>
    <s v="BANTIC"/>
    <d v="1997-03-30T00:00:00"/>
    <n v="9071324799"/>
    <s v="jethrodoctolero119@gmail.com"/>
    <s v="YES"/>
    <s v="ORIGINAL NBI CLEARANCE SUBMITTED"/>
    <d v="2025-10-16T00:00:00"/>
    <d v="2024-10-16T00:00:00"/>
    <m/>
    <m/>
    <s v="NEGATIVE"/>
    <m/>
    <m/>
    <s v="COMPLETE"/>
    <s v="FIT TO WORK"/>
    <s v="ENDORSED"/>
    <s v="PENDING RESULT"/>
    <d v="2024-10-25T00:00:00"/>
    <m/>
    <m/>
    <s v="E - FORM"/>
    <m/>
    <n v="238519376"/>
    <s v="MDR"/>
    <m/>
    <n v="72518392787"/>
    <m/>
    <m/>
    <m/>
    <s v="ORUS"/>
    <m/>
    <n v="326767885"/>
    <m/>
    <m/>
    <m/>
    <m/>
    <m/>
    <m/>
    <m/>
    <m/>
    <m/>
    <s v="YES"/>
    <s v="N/A"/>
    <s v="YES"/>
    <s v="YES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0"/>
    <n v="1"/>
    <n v="0"/>
    <n v="0"/>
    <n v="0"/>
    <n v="0"/>
    <n v="0"/>
    <n v="0"/>
    <n v="0"/>
    <m/>
    <n v="6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91"/>
    <x v="0"/>
    <s v="ACCOUNT ASSOCIATE"/>
    <s v="CLARK"/>
    <x v="53"/>
    <s v="COMCAST XM"/>
    <d v="2024-10-25T00:00:00"/>
    <n v="4955725"/>
    <s v="FORONDA"/>
    <s v="SHANDY"/>
    <s v="RICO"/>
    <d v="2000-12-15T00:00:00"/>
    <n v="9915454968"/>
    <s v="shandyrforonda@gmail.com"/>
    <s v="YES"/>
    <s v="ORIGINAL NBI CLEARANCE SUBMITTED"/>
    <d v="2025-10-22T00:00:00"/>
    <d v="2024-10-22T00:00:00"/>
    <m/>
    <m/>
    <s v="NEGATIVE"/>
    <m/>
    <m/>
    <s v="COMPLETE"/>
    <s v="FIT TO WORK"/>
    <s v="ENDORSED"/>
    <s v="PENDING RESULT"/>
    <d v="2024-10-25T00:00:00"/>
    <m/>
    <m/>
    <s v="SS NUMBER SLIP"/>
    <m/>
    <n v="253487674"/>
    <s v="ID"/>
    <m/>
    <n v="70263137742"/>
    <s v="MDF"/>
    <m/>
    <n v="121353288912"/>
    <s v="1904 FORM"/>
    <m/>
    <n v="634285602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91"/>
    <x v="0"/>
    <s v="ACCOUNT ASSOCIATE"/>
    <s v="CLARK"/>
    <x v="53"/>
    <s v="COMCAST XM"/>
    <d v="2024-10-25T00:00:00"/>
    <n v="4955726"/>
    <s v="GREGORIO"/>
    <s v="KARYLE AUDREY"/>
    <s v="SANTOS"/>
    <d v="2001-05-01T00:00:00"/>
    <n v="9275476297"/>
    <s v="karylegregorio001gmail.com"/>
    <s v="YES"/>
    <s v="ORIGINAL NBI CLEARANCE SUBMITTED"/>
    <d v="2025-03-25T00:00:00"/>
    <d v="2024-03-25T00:00:00"/>
    <m/>
    <m/>
    <s v="NEGATIVE"/>
    <m/>
    <m/>
    <s v="COMPLETE"/>
    <s v="FIT TO WORK"/>
    <s v="ENDORSED"/>
    <s v="PENDING RESULT"/>
    <d v="2024-10-25T00:00:00"/>
    <m/>
    <m/>
    <s v="PERSONAL RECORD"/>
    <m/>
    <n v="250695045"/>
    <s v="ID"/>
    <m/>
    <n v="72502255547"/>
    <s v="MDF"/>
    <m/>
    <n v="121338908381"/>
    <s v="DIGITAL TIN ID"/>
    <m/>
    <n v="661865454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27"/>
    <s v="HERMAN"/>
    <s v="KEITH KYLLE"/>
    <s v="PASAPORTE"/>
    <d v="2005-05-22T00:00:00"/>
    <n v="9218349048"/>
    <s v="kthkyll@gmail.com"/>
    <s v="NO"/>
    <s v="NOV 6 APPOINTMENT"/>
    <m/>
    <m/>
    <m/>
    <m/>
    <s v="NEGATIVE"/>
    <m/>
    <m/>
    <s v="COMPLETE"/>
    <s v="FIT TO WORK"/>
    <s v="ENDORSED"/>
    <s v="PENDING RESULT"/>
    <d v="2024-10-25T00:00:00"/>
    <m/>
    <m/>
    <s v="E - FORM"/>
    <m/>
    <n v="251967293"/>
    <m/>
    <m/>
    <m/>
    <s v="MDF"/>
    <m/>
    <n v="121349574085"/>
    <s v="1904 FORM"/>
    <m/>
    <n v="661539765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0"/>
    <n v="1"/>
    <n v="1"/>
    <n v="0"/>
    <n v="0"/>
    <n v="0"/>
    <n v="0"/>
    <n v="0"/>
    <n v="0"/>
    <n v="0"/>
    <m/>
    <n v="5"/>
  </r>
  <r>
    <s v="LUZON 1"/>
    <s v="OTHERS"/>
    <s v="COMPLETED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28"/>
    <s v="HERRERA"/>
    <s v="MICHAEL ARRIS"/>
    <s v="IBALE"/>
    <d v="1997-10-26T00:00:00"/>
    <n v="9663674462"/>
    <s v="michaelarris26@gmail.com"/>
    <s v="YES"/>
    <s v="ORIGINAL NBI CLEARANCE SUBMITTED"/>
    <d v="2025-09-12T00:00:00"/>
    <d v="2024-09-26T00:00:00"/>
    <m/>
    <m/>
    <s v="NEGATIVE"/>
    <m/>
    <m/>
    <s v="COMPLETE"/>
    <s v="FIT TO WORK"/>
    <s v="ENDORSED"/>
    <s v="PENDING RESULT"/>
    <d v="2024-10-25T00:00:00"/>
    <m/>
    <m/>
    <s v="SS NUMBER SLIP"/>
    <m/>
    <n v="3455044744"/>
    <s v="ID"/>
    <m/>
    <n v="70259822228"/>
    <m/>
    <m/>
    <m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0"/>
    <n v="0"/>
    <n v="0"/>
    <n v="0"/>
    <n v="0"/>
    <n v="0"/>
    <n v="0"/>
    <n v="0"/>
    <n v="0"/>
    <m/>
    <n v="5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29"/>
    <s v="HONREJAS"/>
    <s v="BEVERLYN"/>
    <s v="MACABUS"/>
    <d v="1998-08-11T00:00:00"/>
    <n v="9758120547"/>
    <s v="beverlynhonrejas11@gmail.com"/>
    <s v="NO"/>
    <s v="NOV 6 APPOINTMENT"/>
    <m/>
    <m/>
    <m/>
    <m/>
    <s v="NEGATIVE"/>
    <m/>
    <m/>
    <s v="COMPLETE"/>
    <s v="FIT TO WORK"/>
    <s v="ENDORSED"/>
    <s v="PENDING RESULT"/>
    <d v="2024-10-2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0"/>
    <n v="0"/>
    <n v="0"/>
    <n v="0"/>
    <n v="0"/>
    <n v="0"/>
    <n v="0"/>
    <n v="0"/>
    <n v="0"/>
    <n v="0"/>
    <m/>
    <n v="2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30"/>
    <s v="LEE"/>
    <s v="YEON SIL"/>
    <s v="MEJIA"/>
    <d v="2005-03-31T00:00:00"/>
    <n v="9569011325"/>
    <s v="leeyeonsilmejia@gmail.com"/>
    <s v="NO"/>
    <s v="NOV 13 APPOINTMENT"/>
    <m/>
    <m/>
    <m/>
    <m/>
    <s v="NEGATIVE"/>
    <m/>
    <m/>
    <s v="COMPLETE"/>
    <s v="FIT TO WORK"/>
    <s v="ENDORSED"/>
    <s v="PENDING RESULT"/>
    <d v="2024-10-25T00:00:00"/>
    <m/>
    <m/>
    <s v="ONLINE APPLICATION"/>
    <m/>
    <n v="253458506"/>
    <s v="MDR"/>
    <m/>
    <n v="72023452716"/>
    <m/>
    <m/>
    <m/>
    <m/>
    <m/>
    <m/>
    <m/>
    <m/>
    <m/>
    <m/>
    <m/>
    <m/>
    <m/>
    <m/>
    <m/>
    <s v="YES"/>
    <s v="N/A"/>
    <s v="N/A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0"/>
    <n v="0"/>
    <n v="0"/>
    <n v="0"/>
    <n v="0"/>
    <n v="0"/>
    <n v="0"/>
    <n v="0"/>
    <n v="0"/>
    <m/>
    <n v="4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31"/>
    <s v="MAGDALAGA"/>
    <s v="JOHN PHILLIP"/>
    <s v="BABIERA"/>
    <d v="1999-10-22T00:00:00"/>
    <n v="9995964048"/>
    <s v="jpmagdalaga@gmail.com"/>
    <s v="NO"/>
    <s v="OCTOBER 25 APPOINTMENT"/>
    <m/>
    <m/>
    <m/>
    <m/>
    <s v="NEGATIVE"/>
    <m/>
    <m/>
    <s v="COMPLETE"/>
    <s v="FIT TO WORK"/>
    <s v="ENDORSED"/>
    <s v="PENDING RESULT"/>
    <d v="2024-10-25T00:00:00"/>
    <m/>
    <m/>
    <m/>
    <m/>
    <m/>
    <s v="MDR"/>
    <m/>
    <n v="72505634366"/>
    <s v="MDF"/>
    <m/>
    <n v="121301749957"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1"/>
    <n v="1"/>
    <n v="0"/>
    <n v="0"/>
    <n v="0"/>
    <n v="0"/>
    <n v="0"/>
    <n v="0"/>
    <n v="0"/>
    <n v="0"/>
    <m/>
    <n v="4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32"/>
    <s v="MENDOZA"/>
    <s v="MARIO"/>
    <s v="ANES"/>
    <d v="1988-05-30T00:00:00"/>
    <n v="9949062818"/>
    <s v="maryomendoza32@gmail.com"/>
    <s v="NO - HIT RECEIPT"/>
    <s v="NOVE 5 RELEASE"/>
    <m/>
    <m/>
    <m/>
    <m/>
    <s v="NEGATIVE"/>
    <m/>
    <m/>
    <s v="COMPLETE"/>
    <s v="FIT TO WORK"/>
    <s v="ENDORSED"/>
    <s v="PENDING RESULT"/>
    <d v="2024-10-25T00:00:00"/>
    <m/>
    <m/>
    <s v="ONLINE STATIC"/>
    <m/>
    <n v="223448643"/>
    <s v="MDR"/>
    <m/>
    <n v="10513837319"/>
    <s v="MDF"/>
    <m/>
    <n v="121024900002"/>
    <m/>
    <m/>
    <m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1"/>
    <n v="1"/>
    <n v="1"/>
    <n v="0"/>
    <n v="0"/>
    <n v="0"/>
    <n v="0"/>
    <n v="0"/>
    <n v="0"/>
    <n v="0"/>
    <n v="0"/>
    <m/>
    <n v="5"/>
  </r>
  <r>
    <s v="LUZON 1"/>
    <s v="OTHERS"/>
    <s v="COMPLETED"/>
    <s v="Nov"/>
    <x v="32"/>
    <x v="38"/>
    <d v="2024-11-22T00:00:00"/>
    <n v="-25"/>
    <n v="-25"/>
    <s v="MARIA PLATON"/>
    <n v="1"/>
    <s v="October"/>
    <s v="CLARK -VXP0091"/>
    <x v="0"/>
    <s v="ACCOUNT ASSOCIATE"/>
    <s v="CLARK"/>
    <x v="53"/>
    <s v="COMCAST XM"/>
    <d v="2024-10-25T00:00:00"/>
    <n v="4955733"/>
    <s v="PRADO"/>
    <s v="ANGELINE"/>
    <s v="PADRID"/>
    <d v="2001-11-09T00:00:00"/>
    <n v="9384268356"/>
    <s v="pradoangeline.com@gmail.com"/>
    <s v="YES"/>
    <s v="ORIGINAL NBI CLEARANCE SUBMITTED"/>
    <d v="2025-10-14T00:00:00"/>
    <d v="2024-10-17T00:00:00"/>
    <m/>
    <m/>
    <s v="NEGATIVE"/>
    <m/>
    <m/>
    <s v="COMPLETE"/>
    <s v="FIT TO WORK"/>
    <s v="ENDORSED"/>
    <s v="PENDING RESULT"/>
    <d v="2024-10-25T00:00:00"/>
    <m/>
    <m/>
    <s v="SS NUMBER SLIP"/>
    <m/>
    <n v="3475149085"/>
    <s v="ID"/>
    <m/>
    <n v="52515210121"/>
    <s v="MDF"/>
    <m/>
    <n v="121352734766"/>
    <s v="DIGITAL TIN ID"/>
    <m/>
    <n v="661105319"/>
    <m/>
    <m/>
    <m/>
    <m/>
    <m/>
    <m/>
    <m/>
    <m/>
    <m/>
    <s v="YES"/>
    <s v="N/A"/>
    <s v="YES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1"/>
    <n v="1"/>
    <n v="1"/>
    <n v="1"/>
    <n v="1"/>
    <n v="1"/>
    <n v="1"/>
    <n v="1"/>
    <n v="0"/>
    <n v="0"/>
    <n v="0"/>
    <n v="0"/>
    <n v="0"/>
    <n v="0"/>
    <n v="0"/>
    <m/>
    <n v="7"/>
  </r>
  <r>
    <s v="LUZON 1"/>
    <s v="OTHERS"/>
    <s v="WITHIN 15 DAYS"/>
    <s v="Nov"/>
    <x v="32"/>
    <x v="38"/>
    <d v="2024-11-22T00:00:00"/>
    <n v="-25"/>
    <n v="-25"/>
    <s v="MARIA PLATON"/>
    <n v="0"/>
    <s v="October"/>
    <s v="CLARK -VXP0091"/>
    <x v="0"/>
    <s v="ACCOUNT ASSOCIATE"/>
    <s v="CLARK"/>
    <x v="53"/>
    <s v="COMCAST XM"/>
    <d v="2024-10-25T00:00:00"/>
    <n v="4955734"/>
    <s v="VERTUCIO"/>
    <s v="MARIVIC"/>
    <s v="-"/>
    <d v="2002-05-17T00:00:00"/>
    <n v="9102194238"/>
    <s v="jobbeeabad@gmail.com"/>
    <m/>
    <m/>
    <m/>
    <m/>
    <m/>
    <m/>
    <s v="NEGATIVE"/>
    <m/>
    <m/>
    <s v="COMPLETE"/>
    <s v="FIT TO WORK"/>
    <s v="ENDORSED"/>
    <s v="PENDING RESULT"/>
    <d v="2024-10-25T00:00:00"/>
    <m/>
    <m/>
    <m/>
    <m/>
    <m/>
    <s v="ID"/>
    <m/>
    <n v="10267847466"/>
    <m/>
    <m/>
    <m/>
    <s v="TIN ID"/>
    <m/>
    <n v="387189194"/>
    <m/>
    <m/>
    <m/>
    <m/>
    <m/>
    <m/>
    <m/>
    <m/>
    <m/>
    <s v="N/A"/>
    <s v="N/A"/>
    <s v="N/A"/>
    <s v="N/A"/>
    <s v="N/A"/>
    <m/>
    <s v="YES"/>
    <s v="YES"/>
    <s v="YES"/>
    <m/>
    <m/>
    <m/>
    <m/>
    <m/>
    <m/>
    <m/>
    <m/>
    <m/>
    <m/>
    <m/>
    <m/>
    <m/>
    <m/>
    <m/>
    <m/>
    <m/>
    <m/>
    <n v="1"/>
    <n v="0"/>
    <n v="1"/>
    <n v="1"/>
    <n v="1"/>
    <n v="0"/>
    <n v="1"/>
    <n v="0"/>
    <n v="1"/>
    <n v="0"/>
    <n v="0"/>
    <n v="0"/>
    <n v="0"/>
    <n v="0"/>
    <n v="0"/>
    <n v="0"/>
    <m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00A80-A9C5-4073-9992-F5AD426C042C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createdVersion="6" indent="0" compact="0" compactData="0" multipleFieldFilters="0">
  <location ref="A22:P180" firstHeaderRow="0" firstDataRow="1" firstDataCol="8" rowPageCount="1" colPageCount="1"/>
  <pivotFields count="133"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8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x="26"/>
        <item x="27"/>
        <item x="28"/>
        <item x="29"/>
        <item h="1" x="30"/>
        <item x="31"/>
        <item x="32"/>
        <item x="33"/>
        <item x="34"/>
        <item x="35"/>
        <item x="36"/>
        <item x="37"/>
        <item x="38"/>
        <item h="1"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4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sd="0"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29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44">
        <item x="21"/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40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490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39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5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57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270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06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561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50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50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7">
        <item h="1" x="0"/>
        <item x="1"/>
        <item x="2"/>
        <item x="3"/>
        <item x="5"/>
        <item x="4"/>
        <item h="1" m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4"/>
    <field x="5"/>
    <field x="16"/>
    <field x="15"/>
    <field x="18"/>
    <field x="19"/>
    <field x="20"/>
    <field x="21"/>
  </rowFields>
  <rowItems count="158">
    <i>
      <x v="18"/>
      <x v="24"/>
      <x v="26"/>
      <x/>
      <x v="24"/>
      <x v="520"/>
      <x v="116"/>
      <x v="502"/>
    </i>
    <i r="5">
      <x v="525"/>
      <x v="77"/>
      <x v="517"/>
    </i>
    <i>
      <x v="19"/>
      <x v="25"/>
      <x v="27"/>
      <x/>
      <x v="25"/>
      <x v="547"/>
      <x v="463"/>
      <x v="525"/>
    </i>
    <i r="5">
      <x v="562"/>
      <x v="228"/>
      <x v="540"/>
    </i>
    <i>
      <x v="20"/>
      <x v="26"/>
      <x v="28"/>
      <x/>
      <x v="26"/>
      <x v="581"/>
      <x v="488"/>
      <x v="556"/>
    </i>
    <i r="5">
      <x v="586"/>
      <x v="387"/>
      <x v="701"/>
    </i>
    <i r="2">
      <x v="29"/>
      <x/>
      <x v="26"/>
      <x v="600"/>
      <x v="503"/>
      <x v="573"/>
    </i>
    <i>
      <x v="21"/>
      <x v="27"/>
      <x v="31"/>
      <x/>
      <x v="27"/>
      <x v="650"/>
      <x v="540"/>
      <x v="407"/>
    </i>
    <i r="5">
      <x v="654"/>
      <x v="543"/>
      <x v="622"/>
    </i>
    <i>
      <x v="22"/>
      <x v="28"/>
      <x v="32"/>
      <x/>
      <x v="28"/>
      <x v="673"/>
      <x v="228"/>
      <x v="639"/>
    </i>
    <i r="5">
      <x v="675"/>
      <x v="559"/>
      <x v="641"/>
    </i>
    <i r="5">
      <x v="676"/>
      <x v="560"/>
      <x v="642"/>
    </i>
    <i r="5">
      <x v="679"/>
      <x v="562"/>
      <x v="644"/>
    </i>
    <i r="5">
      <x v="683"/>
      <x v="564"/>
      <x v="648"/>
    </i>
    <i r="2">
      <x v="33"/>
      <x/>
      <x v="28"/>
      <x v="686"/>
      <x v="567"/>
      <x v="651"/>
    </i>
    <i r="5">
      <x v="687"/>
      <x v="568"/>
      <x v="652"/>
    </i>
    <i r="5">
      <x v="693"/>
      <x v="571"/>
      <x v="658"/>
    </i>
    <i r="5">
      <x v="700"/>
      <x v="297"/>
      <x v="663"/>
    </i>
    <i>
      <x v="23"/>
      <x v="29"/>
      <x v="34"/>
      <x/>
      <x v="29"/>
      <x v="704"/>
      <x v="7"/>
      <x v="667"/>
    </i>
    <i r="5">
      <x v="714"/>
      <x v="411"/>
      <x v="675"/>
    </i>
    <i r="5">
      <x v="716"/>
      <x v="339"/>
      <x v="677"/>
    </i>
    <i r="2">
      <x v="35"/>
      <x/>
      <x v="29"/>
      <x v="722"/>
      <x v="374"/>
      <x v="682"/>
    </i>
    <i r="5">
      <x v="726"/>
      <x v="586"/>
      <x v="686"/>
    </i>
    <i r="5">
      <x v="728"/>
      <x v="588"/>
      <x v="687"/>
    </i>
    <i r="5">
      <x v="731"/>
      <x v="591"/>
      <x v="690"/>
    </i>
    <i>
      <x v="24"/>
      <x v="30"/>
      <x v="36"/>
      <x/>
      <x v="30"/>
      <x v="747"/>
      <x v="603"/>
      <x v="705"/>
    </i>
    <i r="5">
      <x v="752"/>
      <x v="606"/>
      <x v="710"/>
    </i>
    <i r="5">
      <x v="755"/>
      <x v="487"/>
      <x v="713"/>
    </i>
    <i r="4">
      <x v="31"/>
      <x v="763"/>
      <x v="522"/>
      <x v="719"/>
    </i>
    <i>
      <x v="25"/>
      <x v="31"/>
      <x v="37"/>
      <x/>
      <x v="32"/>
      <x v="767"/>
      <x v="617"/>
      <x v="724"/>
    </i>
    <i r="5">
      <x v="768"/>
      <x v="618"/>
      <x v="725"/>
    </i>
    <i r="5">
      <x v="771"/>
      <x v="620"/>
      <x v="728"/>
    </i>
    <i r="5">
      <x v="775"/>
      <x v="622"/>
      <x v="250"/>
    </i>
    <i r="5">
      <x v="776"/>
      <x v="623"/>
      <x v="732"/>
    </i>
    <i r="5">
      <x v="780"/>
      <x v="627"/>
      <x v="736"/>
    </i>
    <i r="5">
      <x v="781"/>
      <x v="628"/>
      <x v="737"/>
    </i>
    <i r="5">
      <x v="785"/>
      <x v="632"/>
      <x v="741"/>
    </i>
    <i r="4">
      <x v="33"/>
      <x v="811"/>
      <x v="649"/>
      <x v="765"/>
    </i>
    <i r="5">
      <x v="814"/>
      <x v="652"/>
      <x v="484"/>
    </i>
    <i r="2">
      <x v="38"/>
      <x/>
      <x v="32"/>
      <x v="788"/>
      <x v="634"/>
      <x v="744"/>
    </i>
    <i r="5">
      <x v="789"/>
      <x v="635"/>
      <x v="745"/>
    </i>
    <i r="5">
      <x v="795"/>
      <x v="638"/>
      <x v="750"/>
    </i>
    <i r="5">
      <x v="803"/>
      <x v="641"/>
      <x v="757"/>
    </i>
    <i r="5">
      <x v="807"/>
      <x v="645"/>
      <x v="761"/>
    </i>
    <i>
      <x v="26"/>
      <x v="32"/>
      <x v="40"/>
      <x/>
      <x v="35"/>
      <x v="827"/>
      <x v="54"/>
      <x v="770"/>
    </i>
    <i r="5">
      <x v="836"/>
      <x v="426"/>
      <x v="778"/>
    </i>
    <i r="5">
      <x v="838"/>
      <x v="560"/>
      <x v="780"/>
    </i>
    <i r="5">
      <x v="839"/>
      <x v="661"/>
      <x v="781"/>
    </i>
    <i r="5">
      <x v="840"/>
      <x v="662"/>
      <x v="782"/>
    </i>
    <i r="5">
      <x v="842"/>
      <x v="663"/>
      <x v="784"/>
    </i>
    <i>
      <x v="27"/>
      <x v="33"/>
      <x v="41"/>
      <x/>
      <x v="37"/>
      <x v="855"/>
      <x v="671"/>
      <x v="794"/>
    </i>
    <i r="5">
      <x v="858"/>
      <x v="673"/>
      <x v="797"/>
    </i>
    <i r="5">
      <x v="869"/>
      <x v="20"/>
      <x v="330"/>
    </i>
    <i r="4">
      <x v="38"/>
      <x v="897"/>
      <x v="700"/>
      <x v="828"/>
    </i>
    <i r="2">
      <x v="42"/>
      <x/>
      <x v="37"/>
      <x v="875"/>
      <x v="685"/>
      <x v="812"/>
    </i>
    <i r="5">
      <x v="876"/>
      <x v="424"/>
      <x v="813"/>
    </i>
    <i r="5">
      <x v="881"/>
      <x v="687"/>
      <x v="817"/>
    </i>
    <i r="5">
      <x v="882"/>
      <x v="83"/>
      <x v="818"/>
    </i>
    <i r="5">
      <x v="887"/>
      <x v="253"/>
      <x v="822"/>
    </i>
    <i r="5">
      <x v="888"/>
      <x v="691"/>
      <x v="823"/>
    </i>
    <i r="5">
      <x v="889"/>
      <x v="692"/>
      <x v="484"/>
    </i>
    <i>
      <x v="28"/>
      <x v="34"/>
      <x v="43"/>
      <x/>
      <x v="39"/>
      <x v="902"/>
      <x v="703"/>
      <x v="833"/>
    </i>
    <i r="5">
      <x v="903"/>
      <x v="704"/>
      <x v="834"/>
    </i>
    <i r="5">
      <x v="912"/>
      <x v="710"/>
      <x v="842"/>
    </i>
    <i r="4">
      <x v="40"/>
      <x v="976"/>
      <x v="753"/>
      <x v="901"/>
    </i>
    <i r="5">
      <x v="977"/>
      <x v="754"/>
      <x v="902"/>
    </i>
    <i r="5">
      <x v="981"/>
      <x v="758"/>
      <x v="9"/>
    </i>
    <i r="2">
      <x v="45"/>
      <x/>
      <x v="39"/>
      <x v="927"/>
      <x v="721"/>
      <x v="856"/>
    </i>
    <i r="5">
      <x v="928"/>
      <x v="722"/>
      <x v="857"/>
    </i>
    <i r="5">
      <x v="929"/>
      <x v="307"/>
      <x v="858"/>
    </i>
    <i r="5">
      <x v="931"/>
      <x v="148"/>
      <x v="860"/>
    </i>
    <i r="5">
      <x v="933"/>
      <x v="228"/>
      <x v="862"/>
    </i>
    <i r="5">
      <x v="935"/>
      <x v="725"/>
      <x v="863"/>
    </i>
    <i r="5">
      <x v="939"/>
      <x v="174"/>
      <x v="867"/>
    </i>
    <i r="5">
      <x v="941"/>
      <x v="522"/>
      <x v="869"/>
    </i>
    <i r="5">
      <x v="945"/>
      <x v="730"/>
      <x v="873"/>
    </i>
    <i r="5">
      <x v="947"/>
      <x v="732"/>
      <x v="875"/>
    </i>
    <i r="5">
      <x v="948"/>
      <x v="733"/>
      <x v="182"/>
    </i>
    <i r="2">
      <x v="46"/>
      <x/>
      <x v="39"/>
      <x v="950"/>
      <x v="735"/>
      <x v="877"/>
    </i>
    <i r="5">
      <x v="954"/>
      <x v="738"/>
      <x v="881"/>
    </i>
    <i r="5">
      <x v="963"/>
      <x v="339"/>
      <x v="888"/>
    </i>
    <i r="4">
      <x v="40"/>
      <x v="969"/>
      <x v="231"/>
      <x v="894"/>
    </i>
    <i r="5">
      <x v="970"/>
      <x v="326"/>
      <x v="895"/>
    </i>
    <i r="5">
      <x v="972"/>
      <x v="749"/>
      <x v="897"/>
    </i>
    <i>
      <x v="29"/>
      <x v="35"/>
      <x v="47"/>
      <x/>
      <x v="41"/>
      <x v="983"/>
      <x v="760"/>
      <x v="906"/>
    </i>
    <i r="5">
      <x v="986"/>
      <x v="323"/>
      <x v="909"/>
    </i>
    <i r="5">
      <x v="987"/>
      <x v="762"/>
      <x v="910"/>
    </i>
    <i r="5">
      <x v="988"/>
      <x v="376"/>
      <x v="911"/>
    </i>
    <i r="5">
      <x v="995"/>
      <x v="767"/>
      <x v="917"/>
    </i>
    <i r="5">
      <x v="997"/>
      <x v="769"/>
      <x v="919"/>
    </i>
    <i r="5">
      <x v="1000"/>
      <x v="772"/>
      <x v="922"/>
    </i>
    <i r="5">
      <x v="1001"/>
      <x v="773"/>
      <x v="923"/>
    </i>
    <i r="5">
      <x v="1005"/>
      <x v="339"/>
      <x v="927"/>
    </i>
    <i r="2">
      <x v="48"/>
      <x/>
      <x v="41"/>
      <x v="1008"/>
      <x v="242"/>
      <x v="930"/>
    </i>
    <i r="5">
      <x v="1009"/>
      <x v="779"/>
      <x v="931"/>
    </i>
    <i r="5">
      <x v="1010"/>
      <x v="780"/>
      <x v="932"/>
    </i>
    <i r="5">
      <x v="1012"/>
      <x v="782"/>
      <x v="934"/>
    </i>
    <i r="5">
      <x v="1013"/>
      <x v="713"/>
      <x v="935"/>
    </i>
    <i r="5">
      <x v="1018"/>
      <x v="292"/>
      <x v="844"/>
    </i>
    <i r="5">
      <x v="1019"/>
      <x v="229"/>
      <x v="939"/>
    </i>
    <i r="5">
      <x v="1022"/>
      <x v="787"/>
      <x v="942"/>
    </i>
    <i r="5">
      <x v="1025"/>
      <x v="790"/>
      <x v="945"/>
    </i>
    <i r="5">
      <x v="1026"/>
      <x v="791"/>
      <x v="129"/>
    </i>
    <i r="5">
      <x v="1027"/>
      <x v="792"/>
      <x v="330"/>
    </i>
    <i r="5">
      <x v="1031"/>
      <x v="795"/>
      <x v="949"/>
    </i>
    <i>
      <x v="30"/>
      <x v="36"/>
      <x v="49"/>
      <x/>
      <x v="42"/>
      <x v="1032"/>
      <x v="796"/>
      <x v="802"/>
    </i>
    <i r="5">
      <x v="1034"/>
      <x v="798"/>
      <x v="951"/>
    </i>
    <i r="5">
      <x v="1035"/>
      <x v="496"/>
      <x v="315"/>
    </i>
    <i r="5">
      <x v="1036"/>
      <x v="799"/>
      <x v="680"/>
    </i>
    <i r="5">
      <x v="1037"/>
      <x v="800"/>
      <x v="612"/>
    </i>
    <i r="5">
      <x v="1039"/>
      <x v="802"/>
      <x v="953"/>
    </i>
    <i r="5">
      <x v="1040"/>
      <x v="307"/>
      <x v="954"/>
    </i>
    <i r="5">
      <x v="1042"/>
      <x v="804"/>
      <x v="89"/>
    </i>
    <i r="5">
      <x v="1043"/>
      <x v="228"/>
      <x v="956"/>
    </i>
    <i r="5">
      <x v="1044"/>
      <x v="152"/>
      <x v="472"/>
    </i>
    <i r="5">
      <x v="1045"/>
      <x v="805"/>
      <x v="96"/>
    </i>
    <i r="5">
      <x v="1047"/>
      <x v="807"/>
      <x v="958"/>
    </i>
    <i r="5">
      <x v="1048"/>
      <x v="808"/>
      <x v="959"/>
    </i>
    <i r="5">
      <x v="1050"/>
      <x v="680"/>
      <x v="961"/>
    </i>
    <i r="5">
      <x v="1051"/>
      <x v="297"/>
      <x v="315"/>
    </i>
    <i r="5">
      <x v="1053"/>
      <x v="220"/>
      <x v="962"/>
    </i>
    <i r="5">
      <x v="1055"/>
      <x v="237"/>
      <x v="674"/>
    </i>
    <i r="5">
      <x v="1056"/>
      <x v="811"/>
      <x v="964"/>
    </i>
    <i>
      <x v="31"/>
      <x v="37"/>
      <x v="50"/>
      <x/>
      <x v="43"/>
      <x v="1058"/>
      <x v="813"/>
      <x v="4"/>
    </i>
    <i r="5">
      <x v="1060"/>
      <x v="815"/>
      <x v="967"/>
    </i>
    <i r="5">
      <x v="1061"/>
      <x v="816"/>
      <x v="968"/>
    </i>
    <i r="5">
      <x v="1062"/>
      <x v="817"/>
      <x v="969"/>
    </i>
    <i r="5">
      <x v="1063"/>
      <x v="818"/>
      <x v="140"/>
    </i>
    <i r="5">
      <x v="1064"/>
      <x v="783"/>
      <x v="330"/>
    </i>
    <i r="5">
      <x v="1065"/>
      <x v="783"/>
      <x v="465"/>
    </i>
    <i r="5">
      <x v="1066"/>
      <x v="819"/>
      <x v="970"/>
    </i>
    <i r="5">
      <x v="1067"/>
      <x v="820"/>
      <x v="431"/>
    </i>
    <i r="5">
      <x v="1069"/>
      <x v="822"/>
      <x v="972"/>
    </i>
    <i r="5">
      <x v="1070"/>
      <x v="421"/>
      <x v="973"/>
    </i>
    <i r="5">
      <x v="1071"/>
      <x v="61"/>
      <x v="974"/>
    </i>
    <i r="5">
      <x v="1072"/>
      <x v="297"/>
      <x v="377"/>
    </i>
    <i r="5">
      <x v="1073"/>
      <x v="647"/>
      <x v="975"/>
    </i>
    <i r="5">
      <x v="1074"/>
      <x v="823"/>
      <x v="976"/>
    </i>
    <i r="5">
      <x v="1075"/>
      <x v="824"/>
      <x v="977"/>
    </i>
    <i r="5">
      <x v="1076"/>
      <x v="825"/>
      <x v="978"/>
    </i>
    <i r="5">
      <x v="1078"/>
      <x v="827"/>
      <x v="980"/>
    </i>
    <i r="5">
      <x v="1079"/>
      <x v="828"/>
      <x v="371"/>
    </i>
    <i r="5">
      <x v="1080"/>
      <x v="829"/>
      <x v="981"/>
    </i>
    <i r="2">
      <x v="51"/>
      <x/>
      <x v="43"/>
      <x v="1084"/>
      <x v="832"/>
      <x v="984"/>
    </i>
    <i r="5">
      <x v="1085"/>
      <x v="833"/>
      <x v="985"/>
    </i>
    <i r="5">
      <x v="1088"/>
      <x v="323"/>
      <x v="988"/>
    </i>
    <i r="5">
      <x v="1089"/>
      <x v="77"/>
      <x v="989"/>
    </i>
    <i r="5">
      <x v="1091"/>
      <x v="208"/>
      <x v="991"/>
    </i>
    <i r="5">
      <x v="1092"/>
      <x v="502"/>
      <x v="992"/>
    </i>
    <i r="5">
      <x v="1093"/>
      <x v="835"/>
      <x v="993"/>
    </i>
    <i r="5">
      <x v="1095"/>
      <x v="295"/>
      <x v="995"/>
    </i>
    <i r="5">
      <x v="1096"/>
      <x v="394"/>
      <x v="996"/>
    </i>
    <i r="5">
      <x v="1097"/>
      <x v="837"/>
      <x v="617"/>
    </i>
    <i r="5">
      <x v="1099"/>
      <x v="839"/>
      <x v="998"/>
    </i>
    <i r="5">
      <x v="1101"/>
      <x v="580"/>
      <x v="1000"/>
    </i>
    <i r="5">
      <x v="1102"/>
      <x v="841"/>
      <x v="1001"/>
    </i>
    <i r="5">
      <x v="1104"/>
      <x v="842"/>
      <x v="802"/>
    </i>
    <i r="5">
      <x v="1105"/>
      <x v="301"/>
      <x v="1003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107" hier="0"/>
  </pageFields>
  <dataFields count="8">
    <dataField name="NBI_" fld="91" baseField="21" baseItem="2"/>
    <dataField name="DT_" fld="92" baseField="21" baseItem="2" numFmtId="172"/>
    <dataField name="PEME_" fld="93" baseField="21" baseItem="2" numFmtId="173"/>
    <dataField name="SSS_" fld="95" baseField="21" baseItem="2" numFmtId="171"/>
    <dataField name="PHIC_" fld="96" baseField="21" baseItem="2" numFmtId="171"/>
    <dataField name="HDMF_" fld="97" baseField="21" baseItem="2" numFmtId="171"/>
    <dataField name="TIN_" fld="98" baseField="21" baseItem="2" numFmtId="171"/>
    <dataField name="OCCUPATIONAL PERMIT_" fld="99" baseField="21" baseItem="2" numFmtId="171"/>
  </dataFields>
  <formats count="863">
    <format dxfId="984">
      <pivotArea field="0" type="button" dataOnly="0" labelOnly="1" outline="0"/>
    </format>
    <format dxfId="983">
      <pivotArea field="15" type="button" dataOnly="0" labelOnly="1" outline="0" axis="axisRow" fieldPosition="3"/>
    </format>
    <format dxfId="982">
      <pivotArea field="17" type="button" dataOnly="0" labelOnly="1" outline="0"/>
    </format>
    <format dxfId="981">
      <pivotArea field="19" type="button" dataOnly="0" labelOnly="1" outline="0" axis="axisRow" fieldPosition="5"/>
    </format>
    <format dxfId="980">
      <pivotArea field="20" type="button" dataOnly="0" labelOnly="1" outline="0" axis="axisRow" fieldPosition="6"/>
    </format>
    <format dxfId="979">
      <pivotArea field="21" type="button" dataOnly="0" labelOnly="1" outline="0" axis="axisRow" fieldPosition="7"/>
    </format>
    <format dxfId="978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977">
      <pivotArea outline="0" collapsedLevelsAreSubtotals="1" fieldPosition="0"/>
    </format>
    <format dxfId="976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975">
      <pivotArea type="all" dataOnly="0" outline="0" fieldPosition="0"/>
    </format>
    <format dxfId="974">
      <pivotArea outline="0" collapsedLevelsAreSubtotals="1" fieldPosition="0"/>
    </format>
    <format dxfId="973">
      <pivotArea field="4" type="button" dataOnly="0" labelOnly="1" outline="0" axis="axisRow" fieldPosition="0"/>
    </format>
    <format dxfId="972">
      <pivotArea field="5" type="button" dataOnly="0" labelOnly="1" outline="0" axis="axisRow" fieldPosition="1"/>
    </format>
    <format dxfId="971">
      <pivotArea field="16" type="button" dataOnly="0" labelOnly="1" outline="0" axis="axisRow" fieldPosition="2"/>
    </format>
    <format dxfId="970">
      <pivotArea field="15" type="button" dataOnly="0" labelOnly="1" outline="0" axis="axisRow" fieldPosition="3"/>
    </format>
    <format dxfId="969">
      <pivotArea field="18" type="button" dataOnly="0" labelOnly="1" outline="0" axis="axisRow" fieldPosition="4"/>
    </format>
    <format dxfId="968">
      <pivotArea field="19" type="button" dataOnly="0" labelOnly="1" outline="0" axis="axisRow" fieldPosition="5"/>
    </format>
    <format dxfId="967">
      <pivotArea field="20" type="button" dataOnly="0" labelOnly="1" outline="0" axis="axisRow" fieldPosition="6"/>
    </format>
    <format dxfId="966">
      <pivotArea field="21" type="button" dataOnly="0" labelOnly="1" outline="0" axis="axisRow" fieldPosition="7"/>
    </format>
    <format dxfId="965">
      <pivotArea dataOnly="0" labelOnly="1" outline="0" fieldPosition="0">
        <references count="1">
          <reference field="4" count="0"/>
        </references>
      </pivotArea>
    </format>
    <format dxfId="964">
      <pivotArea dataOnly="0" labelOnly="1" outline="0" fieldPosition="0">
        <references count="2">
          <reference field="4" count="1" selected="0">
            <x v="1"/>
          </reference>
          <reference field="5" count="1">
            <x v="0"/>
          </reference>
        </references>
      </pivotArea>
    </format>
    <format dxfId="963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962">
      <pivotArea outline="0" collapsedLevelsAreSubtotals="1" fieldPosition="0"/>
    </format>
    <format dxfId="961">
      <pivotArea outline="0" fieldPosition="0">
        <references count="1">
          <reference field="4294967294" count="1" selected="0">
            <x v="1"/>
          </reference>
        </references>
      </pivotArea>
    </format>
    <format dxfId="960">
      <pivotArea outline="0" fieldPosition="0">
        <references count="1">
          <reference field="4294967294" count="1" selected="0">
            <x v="2"/>
          </reference>
        </references>
      </pivotArea>
    </format>
    <format dxfId="959">
      <pivotArea outline="0" fieldPosition="0">
        <references count="1">
          <reference field="4294967294" count="5" selected="0">
            <x v="3"/>
            <x v="4"/>
            <x v="5"/>
            <x v="6"/>
            <x v="7"/>
          </reference>
        </references>
      </pivotArea>
    </format>
    <format dxfId="958">
      <pivotArea outline="0" fieldPosition="0">
        <references count="1">
          <reference field="4294967294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957">
      <pivotArea dataOnly="0" labelOnly="1" outline="0" fieldPosition="0">
        <references count="1">
          <reference field="4" count="2">
            <x v="3"/>
            <x v="4"/>
          </reference>
        </references>
      </pivotArea>
    </format>
    <format dxfId="956">
      <pivotArea dataOnly="0" labelOnly="1" outline="0" fieldPosition="0">
        <references count="2">
          <reference field="4" count="1" selected="0">
            <x v="3"/>
          </reference>
          <reference field="5" count="1">
            <x v="3"/>
          </reference>
        </references>
      </pivotArea>
    </format>
    <format dxfId="955">
      <pivotArea dataOnly="0" labelOnly="1" outline="0" fieldPosition="0">
        <references count="2">
          <reference field="4" count="1" selected="0">
            <x v="4"/>
          </reference>
          <reference field="5" count="1">
            <x v="4"/>
          </reference>
        </references>
      </pivotArea>
    </format>
    <format dxfId="95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16" count="1">
            <x v="3"/>
          </reference>
        </references>
      </pivotArea>
    </format>
    <format dxfId="95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16" count="1">
            <x v="4"/>
          </reference>
        </references>
      </pivotArea>
    </format>
    <format dxfId="95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15" count="0"/>
          <reference field="16" count="1" selected="0">
            <x v="3"/>
          </reference>
        </references>
      </pivotArea>
    </format>
    <format dxfId="951">
      <pivotArea dataOnly="0" labelOnly="1" outline="0" fieldPosition="0">
        <references count="5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>
            <x v="3"/>
          </reference>
        </references>
      </pivotArea>
    </format>
    <format dxfId="950">
      <pivotArea dataOnly="0" labelOnly="1" outline="0" fieldPosition="0">
        <references count="5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>
            <x v="4"/>
          </reference>
        </references>
      </pivotArea>
    </format>
    <format dxfId="949">
      <pivotArea dataOnly="0" labelOnly="1" outline="0" fieldPosition="0">
        <references count="6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 selected="0">
            <x v="3"/>
          </reference>
          <reference field="19" count="1">
            <x v="52"/>
          </reference>
        </references>
      </pivotArea>
    </format>
    <format dxfId="948">
      <pivotArea dataOnly="0" labelOnly="1" outline="0" fieldPosition="0">
        <references count="6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2">
            <x v="93"/>
            <x v="95"/>
          </reference>
        </references>
      </pivotArea>
    </format>
    <format dxfId="947">
      <pivotArea dataOnly="0" labelOnly="1" outline="0" fieldPosition="0">
        <references count="7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 selected="0">
            <x v="3"/>
          </reference>
          <reference field="19" count="1" selected="0">
            <x v="52"/>
          </reference>
          <reference field="20" count="1">
            <x v="51"/>
          </reference>
        </references>
      </pivotArea>
    </format>
    <format dxfId="946">
      <pivotArea dataOnly="0" labelOnly="1" outline="0" fieldPosition="0">
        <references count="7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3"/>
          </reference>
          <reference field="20" count="1">
            <x v="92"/>
          </reference>
        </references>
      </pivotArea>
    </format>
    <format dxfId="945">
      <pivotArea dataOnly="0" labelOnly="1" outline="0" fieldPosition="0">
        <references count="7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5"/>
          </reference>
          <reference field="20" count="1">
            <x v="94"/>
          </reference>
        </references>
      </pivotArea>
    </format>
    <format dxfId="944">
      <pivotArea dataOnly="0" labelOnly="1" outline="0" fieldPosition="0">
        <references count="8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 selected="0">
            <x v="3"/>
          </reference>
          <reference field="19" count="1" selected="0">
            <x v="52"/>
          </reference>
          <reference field="20" count="1" selected="0">
            <x v="51"/>
          </reference>
          <reference field="21" count="1">
            <x v="52"/>
          </reference>
        </references>
      </pivotArea>
    </format>
    <format dxfId="943">
      <pivotArea dataOnly="0" labelOnly="1" outline="0" fieldPosition="0">
        <references count="8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3"/>
          </reference>
          <reference field="20" count="1" selected="0">
            <x v="92"/>
          </reference>
          <reference field="21" count="1">
            <x v="93"/>
          </reference>
        </references>
      </pivotArea>
    </format>
    <format dxfId="942">
      <pivotArea dataOnly="0" labelOnly="1" outline="0" fieldPosition="0">
        <references count="8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5"/>
          </reference>
          <reference field="20" count="1" selected="0">
            <x v="94"/>
          </reference>
          <reference field="21" count="1">
            <x v="95"/>
          </reference>
        </references>
      </pivotArea>
    </format>
    <format dxfId="941">
      <pivotArea dataOnly="0" labelOnly="1" outline="0" fieldPosition="0">
        <references count="1">
          <reference field="4" count="2">
            <x v="3"/>
            <x v="4"/>
          </reference>
        </references>
      </pivotArea>
    </format>
    <format dxfId="940">
      <pivotArea dataOnly="0" labelOnly="1" outline="0" fieldPosition="0">
        <references count="2">
          <reference field="4" count="1" selected="0">
            <x v="3"/>
          </reference>
          <reference field="5" count="1">
            <x v="3"/>
          </reference>
        </references>
      </pivotArea>
    </format>
    <format dxfId="939">
      <pivotArea dataOnly="0" labelOnly="1" outline="0" fieldPosition="0">
        <references count="2">
          <reference field="4" count="1" selected="0">
            <x v="4"/>
          </reference>
          <reference field="5" count="1">
            <x v="4"/>
          </reference>
        </references>
      </pivotArea>
    </format>
    <format dxfId="93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16" count="1">
            <x v="3"/>
          </reference>
        </references>
      </pivotArea>
    </format>
    <format dxfId="93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16" count="1">
            <x v="4"/>
          </reference>
        </references>
      </pivotArea>
    </format>
    <format dxfId="936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15" count="0"/>
          <reference field="16" count="1" selected="0">
            <x v="3"/>
          </reference>
        </references>
      </pivotArea>
    </format>
    <format dxfId="935">
      <pivotArea dataOnly="0" labelOnly="1" outline="0" fieldPosition="0">
        <references count="5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>
            <x v="3"/>
          </reference>
        </references>
      </pivotArea>
    </format>
    <format dxfId="934">
      <pivotArea dataOnly="0" labelOnly="1" outline="0" fieldPosition="0">
        <references count="5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>
            <x v="4"/>
          </reference>
        </references>
      </pivotArea>
    </format>
    <format dxfId="933">
      <pivotArea dataOnly="0" labelOnly="1" outline="0" fieldPosition="0">
        <references count="6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 selected="0">
            <x v="3"/>
          </reference>
          <reference field="19" count="1">
            <x v="52"/>
          </reference>
        </references>
      </pivotArea>
    </format>
    <format dxfId="932">
      <pivotArea dataOnly="0" labelOnly="1" outline="0" fieldPosition="0">
        <references count="6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2">
            <x v="93"/>
            <x v="95"/>
          </reference>
        </references>
      </pivotArea>
    </format>
    <format dxfId="931">
      <pivotArea dataOnly="0" labelOnly="1" outline="0" fieldPosition="0">
        <references count="7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 selected="0">
            <x v="3"/>
          </reference>
          <reference field="19" count="1" selected="0">
            <x v="52"/>
          </reference>
          <reference field="20" count="1">
            <x v="51"/>
          </reference>
        </references>
      </pivotArea>
    </format>
    <format dxfId="930">
      <pivotArea dataOnly="0" labelOnly="1" outline="0" fieldPosition="0">
        <references count="7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3"/>
          </reference>
          <reference field="20" count="1">
            <x v="92"/>
          </reference>
        </references>
      </pivotArea>
    </format>
    <format dxfId="929">
      <pivotArea dataOnly="0" labelOnly="1" outline="0" fieldPosition="0">
        <references count="7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5"/>
          </reference>
          <reference field="20" count="1">
            <x v="94"/>
          </reference>
        </references>
      </pivotArea>
    </format>
    <format dxfId="928">
      <pivotArea dataOnly="0" labelOnly="1" outline="0" fieldPosition="0">
        <references count="8">
          <reference field="4" count="1" selected="0">
            <x v="3"/>
          </reference>
          <reference field="5" count="1" selected="0">
            <x v="3"/>
          </reference>
          <reference field="15" count="0" selected="0"/>
          <reference field="16" count="1" selected="0">
            <x v="3"/>
          </reference>
          <reference field="18" count="1" selected="0">
            <x v="3"/>
          </reference>
          <reference field="19" count="1" selected="0">
            <x v="52"/>
          </reference>
          <reference field="20" count="1" selected="0">
            <x v="51"/>
          </reference>
          <reference field="21" count="1">
            <x v="52"/>
          </reference>
        </references>
      </pivotArea>
    </format>
    <format dxfId="927">
      <pivotArea dataOnly="0" labelOnly="1" outline="0" fieldPosition="0">
        <references count="8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3"/>
          </reference>
          <reference field="20" count="1" selected="0">
            <x v="92"/>
          </reference>
          <reference field="21" count="1">
            <x v="93"/>
          </reference>
        </references>
      </pivotArea>
    </format>
    <format dxfId="926">
      <pivotArea dataOnly="0" labelOnly="1" outline="0" fieldPosition="0">
        <references count="8">
          <reference field="4" count="1" selected="0">
            <x v="4"/>
          </reference>
          <reference field="5" count="1" selected="0">
            <x v="4"/>
          </reference>
          <reference field="15" count="0" selected="0"/>
          <reference field="16" count="1" selected="0">
            <x v="4"/>
          </reference>
          <reference field="18" count="1" selected="0">
            <x v="4"/>
          </reference>
          <reference field="19" count="1" selected="0">
            <x v="95"/>
          </reference>
          <reference field="20" count="1" selected="0">
            <x v="94"/>
          </reference>
          <reference field="21" count="1">
            <x v="95"/>
          </reference>
        </references>
      </pivotArea>
    </format>
    <format dxfId="925">
      <pivotArea outline="0" fieldPosition="0">
        <references count="1">
          <reference field="4294967294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924">
      <pivotArea dataOnly="0" labelOnly="1" outline="0" fieldPosition="0">
        <references count="1">
          <reference field="4" count="3">
            <x v="8"/>
            <x v="9"/>
            <x v="10"/>
          </reference>
        </references>
      </pivotArea>
    </format>
    <format dxfId="923">
      <pivotArea dataOnly="0" labelOnly="1" outline="0" fieldPosition="0">
        <references count="2">
          <reference field="4" count="1" selected="0">
            <x v="9"/>
          </reference>
          <reference field="5" count="1">
            <x v="10"/>
          </reference>
        </references>
      </pivotArea>
    </format>
    <format dxfId="922">
      <pivotArea dataOnly="0" labelOnly="1" outline="0" fieldPosition="0">
        <references count="2">
          <reference field="4" count="1" selected="0">
            <x v="10"/>
          </reference>
          <reference field="5" count="1">
            <x v="11"/>
          </reference>
        </references>
      </pivotArea>
    </format>
    <format dxfId="921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10"/>
          </reference>
          <reference field="16" count="1">
            <x v="11"/>
          </reference>
        </references>
      </pivotArea>
    </format>
    <format dxfId="920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11"/>
          </reference>
          <reference field="16" count="1">
            <x v="12"/>
          </reference>
        </references>
      </pivotArea>
    </format>
    <format dxfId="919">
      <pivotArea dataOnly="0" labelOnly="1" outline="0" fieldPosition="0">
        <references count="5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>
            <x v="10"/>
          </reference>
        </references>
      </pivotArea>
    </format>
    <format dxfId="918">
      <pivotArea dataOnly="0" labelOnly="1" outline="0" fieldPosition="0">
        <references count="5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>
            <x v="11"/>
          </reference>
        </references>
      </pivotArea>
    </format>
    <format dxfId="917">
      <pivotArea dataOnly="0" labelOnly="1" outline="0" fieldPosition="0">
        <references count="6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>
            <x v="195"/>
          </reference>
        </references>
      </pivotArea>
    </format>
    <format dxfId="916">
      <pivotArea dataOnly="0" labelOnly="1" outline="0" fieldPosition="0">
        <references count="6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7">
            <x v="218"/>
            <x v="222"/>
            <x v="223"/>
            <x v="226"/>
            <x v="227"/>
            <x v="229"/>
            <x v="236"/>
          </reference>
        </references>
      </pivotArea>
    </format>
    <format dxfId="915">
      <pivotArea dataOnly="0" labelOnly="1" outline="0" fieldPosition="0">
        <references count="6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5">
            <x v="245"/>
            <x v="247"/>
            <x v="250"/>
            <x v="251"/>
            <x v="254"/>
          </reference>
        </references>
      </pivotArea>
    </format>
    <format dxfId="914">
      <pivotArea dataOnly="0" labelOnly="1" outline="0" fieldPosition="0">
        <references count="7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5"/>
          </reference>
          <reference field="20" count="1">
            <x v="186"/>
          </reference>
        </references>
      </pivotArea>
    </format>
    <format dxfId="913">
      <pivotArea dataOnly="0" labelOnly="1" outline="0" fieldPosition="0">
        <references count="7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18"/>
          </reference>
          <reference field="20" count="1">
            <x v="204"/>
          </reference>
        </references>
      </pivotArea>
    </format>
    <format dxfId="912">
      <pivotArea dataOnly="0" labelOnly="1" outline="0" fieldPosition="0">
        <references count="7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2"/>
          </reference>
          <reference field="20" count="1">
            <x v="208"/>
          </reference>
        </references>
      </pivotArea>
    </format>
    <format dxfId="911">
      <pivotArea dataOnly="0" labelOnly="1" outline="0" fieldPosition="0">
        <references count="7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3"/>
          </reference>
          <reference field="20" count="1">
            <x v="209"/>
          </reference>
        </references>
      </pivotArea>
    </format>
    <format dxfId="910">
      <pivotArea dataOnly="0" labelOnly="1" outline="0" fieldPosition="0">
        <references count="7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6"/>
          </reference>
          <reference field="20" count="1">
            <x v="212"/>
          </reference>
        </references>
      </pivotArea>
    </format>
    <format dxfId="909">
      <pivotArea dataOnly="0" labelOnly="1" outline="0" fieldPosition="0">
        <references count="7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7"/>
          </reference>
          <reference field="20" count="1">
            <x v="213"/>
          </reference>
        </references>
      </pivotArea>
    </format>
    <format dxfId="908">
      <pivotArea dataOnly="0" labelOnly="1" outline="0" fieldPosition="0">
        <references count="7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9"/>
          </reference>
          <reference field="20" count="1">
            <x v="86"/>
          </reference>
        </references>
      </pivotArea>
    </format>
    <format dxfId="907">
      <pivotArea dataOnly="0" labelOnly="1" outline="0" fieldPosition="0">
        <references count="7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36"/>
          </reference>
          <reference field="20" count="1">
            <x v="139"/>
          </reference>
        </references>
      </pivotArea>
    </format>
    <format dxfId="906">
      <pivotArea dataOnly="0" labelOnly="1" outline="0" fieldPosition="0">
        <references count="7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45"/>
          </reference>
          <reference field="20" count="1">
            <x v="77"/>
          </reference>
        </references>
      </pivotArea>
    </format>
    <format dxfId="905">
      <pivotArea dataOnly="0" labelOnly="1" outline="0" fieldPosition="0">
        <references count="7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50"/>
          </reference>
          <reference field="20" count="1">
            <x v="231"/>
          </reference>
        </references>
      </pivotArea>
    </format>
    <format dxfId="904">
      <pivotArea dataOnly="0" labelOnly="1" outline="0" fieldPosition="0">
        <references count="7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51"/>
          </reference>
          <reference field="20" count="1">
            <x v="232"/>
          </reference>
        </references>
      </pivotArea>
    </format>
    <format dxfId="903">
      <pivotArea dataOnly="0" labelOnly="1" outline="0" fieldPosition="0">
        <references count="7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54"/>
          </reference>
          <reference field="20" count="1">
            <x v="235"/>
          </reference>
        </references>
      </pivotArea>
    </format>
    <format dxfId="902">
      <pivotArea dataOnly="0" labelOnly="1" outline="0" fieldPosition="0">
        <references count="8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5"/>
          </reference>
          <reference field="20" count="1" selected="0">
            <x v="186"/>
          </reference>
          <reference field="21" count="1">
            <x v="195"/>
          </reference>
        </references>
      </pivotArea>
    </format>
    <format dxfId="901">
      <pivotArea dataOnly="0" labelOnly="1" outline="0" fieldPosition="0">
        <references count="8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18"/>
          </reference>
          <reference field="20" count="1" selected="0">
            <x v="204"/>
          </reference>
          <reference field="21" count="1">
            <x v="217"/>
          </reference>
        </references>
      </pivotArea>
    </format>
    <format dxfId="900">
      <pivotArea dataOnly="0" labelOnly="1" outline="0" fieldPosition="0">
        <references count="8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2"/>
          </reference>
          <reference field="20" count="1" selected="0">
            <x v="208"/>
          </reference>
          <reference field="21" count="1">
            <x v="221"/>
          </reference>
        </references>
      </pivotArea>
    </format>
    <format dxfId="899">
      <pivotArea dataOnly="0" labelOnly="1" outline="0" fieldPosition="0">
        <references count="8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3"/>
          </reference>
          <reference field="20" count="1" selected="0">
            <x v="209"/>
          </reference>
          <reference field="21" count="1">
            <x v="222"/>
          </reference>
        </references>
      </pivotArea>
    </format>
    <format dxfId="898">
      <pivotArea dataOnly="0" labelOnly="1" outline="0" fieldPosition="0">
        <references count="8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6"/>
          </reference>
          <reference field="20" count="1" selected="0">
            <x v="212"/>
          </reference>
          <reference field="21" count="1">
            <x v="224"/>
          </reference>
        </references>
      </pivotArea>
    </format>
    <format dxfId="897">
      <pivotArea dataOnly="0" labelOnly="1" outline="0" fieldPosition="0">
        <references count="8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7"/>
          </reference>
          <reference field="20" count="1" selected="0">
            <x v="213"/>
          </reference>
          <reference field="21" count="1">
            <x v="225"/>
          </reference>
        </references>
      </pivotArea>
    </format>
    <format dxfId="896">
      <pivotArea dataOnly="0" labelOnly="1" outline="0" fieldPosition="0">
        <references count="8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29"/>
          </reference>
          <reference field="20" count="1" selected="0">
            <x v="86"/>
          </reference>
          <reference field="21" count="1">
            <x v="227"/>
          </reference>
        </references>
      </pivotArea>
    </format>
    <format dxfId="895">
      <pivotArea dataOnly="0" labelOnly="1" outline="0" fieldPosition="0">
        <references count="8">
          <reference field="4" count="1" selected="0">
            <x v="9"/>
          </reference>
          <reference field="5" count="1" selected="0">
            <x v="10"/>
          </reference>
          <reference field="15" count="0" selected="0"/>
          <reference field="16" count="1" selected="0">
            <x v="11"/>
          </reference>
          <reference field="18" count="1" selected="0">
            <x v="10"/>
          </reference>
          <reference field="19" count="1" selected="0">
            <x v="236"/>
          </reference>
          <reference field="20" count="1" selected="0">
            <x v="139"/>
          </reference>
          <reference field="21" count="1">
            <x v="234"/>
          </reference>
        </references>
      </pivotArea>
    </format>
    <format dxfId="894">
      <pivotArea dataOnly="0" labelOnly="1" outline="0" fieldPosition="0">
        <references count="8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45"/>
          </reference>
          <reference field="20" count="1" selected="0">
            <x v="77"/>
          </reference>
          <reference field="21" count="1">
            <x v="242"/>
          </reference>
        </references>
      </pivotArea>
    </format>
    <format dxfId="893">
      <pivotArea dataOnly="0" labelOnly="1" outline="0" fieldPosition="0">
        <references count="8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47"/>
          </reference>
          <reference field="20" count="1" selected="0">
            <x v="228"/>
          </reference>
          <reference field="21" count="1">
            <x v="244"/>
          </reference>
        </references>
      </pivotArea>
    </format>
    <format dxfId="892">
      <pivotArea dataOnly="0" labelOnly="1" outline="0" fieldPosition="0">
        <references count="8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50"/>
          </reference>
          <reference field="20" count="1" selected="0">
            <x v="231"/>
          </reference>
          <reference field="21" count="1">
            <x v="247"/>
          </reference>
        </references>
      </pivotArea>
    </format>
    <format dxfId="891">
      <pivotArea dataOnly="0" labelOnly="1" outline="0" fieldPosition="0">
        <references count="8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51"/>
          </reference>
          <reference field="20" count="1" selected="0">
            <x v="232"/>
          </reference>
          <reference field="21" count="1">
            <x v="248"/>
          </reference>
        </references>
      </pivotArea>
    </format>
    <format dxfId="890">
      <pivotArea dataOnly="0" labelOnly="1" outline="0" fieldPosition="0">
        <references count="8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54"/>
          </reference>
          <reference field="20" count="1" selected="0">
            <x v="235"/>
          </reference>
          <reference field="21" count="1">
            <x v="251"/>
          </reference>
        </references>
      </pivotArea>
    </format>
    <format dxfId="889">
      <pivotArea dataOnly="0" labelOnly="1" outline="0" fieldPosition="0">
        <references count="8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212"/>
          </reference>
          <reference field="20" count="1" selected="0">
            <x v="199"/>
          </reference>
          <reference field="21" count="1">
            <x v="212"/>
          </reference>
        </references>
      </pivotArea>
    </format>
    <format dxfId="888">
      <pivotArea dataOnly="0" labelOnly="1" outline="0" fieldPosition="0">
        <references count="8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212"/>
          </reference>
          <reference field="20" count="1" selected="0">
            <x v="199"/>
          </reference>
          <reference field="21" count="1">
            <x v="212"/>
          </reference>
        </references>
      </pivotArea>
    </format>
    <format dxfId="887">
      <pivotArea dataOnly="0" labelOnly="1" outline="0" fieldPosition="0">
        <references count="6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>
            <x v="212"/>
          </reference>
        </references>
      </pivotArea>
    </format>
    <format dxfId="886">
      <pivotArea outline="0" fieldPosition="0">
        <references count="9">
          <reference field="4294967294" count="7" selected="0">
            <x v="0"/>
            <x v="1"/>
            <x v="2"/>
            <x v="3"/>
            <x v="4"/>
            <x v="5"/>
            <x v="6"/>
          </reference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7"/>
          </reference>
          <reference field="20" count="1" selected="0">
            <x v="188"/>
          </reference>
          <reference field="21" count="1" selected="0">
            <x v="197"/>
          </reference>
        </references>
      </pivotArea>
    </format>
    <format dxfId="885">
      <pivotArea field="15" type="button" dataOnly="0" labelOnly="1" outline="0" axis="axisRow" fieldPosition="3"/>
    </format>
    <format dxfId="884">
      <pivotArea field="18" type="button" dataOnly="0" labelOnly="1" outline="0" axis="axisRow" fieldPosition="4"/>
    </format>
    <format dxfId="883">
      <pivotArea field="19" type="button" dataOnly="0" labelOnly="1" outline="0" axis="axisRow" fieldPosition="5"/>
    </format>
    <format dxfId="882">
      <pivotArea field="20" type="button" dataOnly="0" labelOnly="1" outline="0" axis="axisRow" fieldPosition="6"/>
    </format>
    <format dxfId="881">
      <pivotArea field="21" type="button" dataOnly="0" labelOnly="1" outline="0" axis="axisRow" fieldPosition="7"/>
    </format>
    <format dxfId="880">
      <pivotArea dataOnly="0" labelOnly="1" outline="0" fieldPosition="0">
        <references count="1">
          <reference field="4" count="1">
            <x v="8"/>
          </reference>
        </references>
      </pivotArea>
    </format>
    <format dxfId="879">
      <pivotArea dataOnly="0" labelOnly="1" outline="0" fieldPosition="0">
        <references count="2">
          <reference field="4" count="1" selected="0">
            <x v="8"/>
          </reference>
          <reference field="5" count="1">
            <x v="9"/>
          </reference>
        </references>
      </pivotArea>
    </format>
    <format dxfId="878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9"/>
          </reference>
          <reference field="16" count="1">
            <x v="10"/>
          </reference>
        </references>
      </pivotArea>
    </format>
    <format dxfId="877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9"/>
          </reference>
          <reference field="15" count="0"/>
          <reference field="16" count="1" selected="0">
            <x v="10"/>
          </reference>
        </references>
      </pivotArea>
    </format>
    <format dxfId="876">
      <pivotArea dataOnly="0" labelOnly="1" outline="0" fieldPosition="0">
        <references count="5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>
            <x v="9"/>
          </reference>
        </references>
      </pivotArea>
    </format>
    <format dxfId="875">
      <pivotArea dataOnly="0" labelOnly="1" outline="0" fieldPosition="0">
        <references count="6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>
            <x v="197"/>
          </reference>
        </references>
      </pivotArea>
    </format>
    <format dxfId="874">
      <pivotArea dataOnly="0" labelOnly="1" outline="0" fieldPosition="0">
        <references count="7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7"/>
          </reference>
          <reference field="20" count="1">
            <x v="188"/>
          </reference>
        </references>
      </pivotArea>
    </format>
    <format dxfId="873">
      <pivotArea dataOnly="0" labelOnly="1" outline="0" fieldPosition="0">
        <references count="8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7"/>
          </reference>
          <reference field="20" count="1" selected="0">
            <x v="188"/>
          </reference>
          <reference field="21" count="1">
            <x v="197"/>
          </reference>
        </references>
      </pivotArea>
    </format>
    <format dxfId="87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871">
      <pivotArea outline="0" fieldPosition="0">
        <references count="9">
          <reference field="4294967294" count="7" selected="0">
            <x v="0"/>
            <x v="1"/>
            <x v="2"/>
            <x v="3"/>
            <x v="4"/>
            <x v="5"/>
            <x v="6"/>
          </reference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7"/>
          </reference>
          <reference field="20" count="1" selected="0">
            <x v="188"/>
          </reference>
          <reference field="21" count="1" selected="0">
            <x v="197"/>
          </reference>
        </references>
      </pivotArea>
    </format>
    <format dxfId="870">
      <pivotArea field="4" type="button" dataOnly="0" labelOnly="1" outline="0" axis="axisRow" fieldPosition="0"/>
    </format>
    <format dxfId="869">
      <pivotArea field="5" type="button" dataOnly="0" labelOnly="1" outline="0" axis="axisRow" fieldPosition="1"/>
    </format>
    <format dxfId="868">
      <pivotArea field="16" type="button" dataOnly="0" labelOnly="1" outline="0" axis="axisRow" fieldPosition="2"/>
    </format>
    <format dxfId="867">
      <pivotArea field="15" type="button" dataOnly="0" labelOnly="1" outline="0" axis="axisRow" fieldPosition="3"/>
    </format>
    <format dxfId="866">
      <pivotArea field="18" type="button" dataOnly="0" labelOnly="1" outline="0" axis="axisRow" fieldPosition="4"/>
    </format>
    <format dxfId="865">
      <pivotArea field="19" type="button" dataOnly="0" labelOnly="1" outline="0" axis="axisRow" fieldPosition="5"/>
    </format>
    <format dxfId="864">
      <pivotArea field="20" type="button" dataOnly="0" labelOnly="1" outline="0" axis="axisRow" fieldPosition="6"/>
    </format>
    <format dxfId="863">
      <pivotArea field="21" type="button" dataOnly="0" labelOnly="1" outline="0" axis="axisRow" fieldPosition="7"/>
    </format>
    <format dxfId="862">
      <pivotArea dataOnly="0" labelOnly="1" outline="0" fieldPosition="0">
        <references count="1">
          <reference field="4" count="1">
            <x v="8"/>
          </reference>
        </references>
      </pivotArea>
    </format>
    <format dxfId="861">
      <pivotArea dataOnly="0" labelOnly="1" outline="0" fieldPosition="0">
        <references count="2">
          <reference field="4" count="1" selected="0">
            <x v="8"/>
          </reference>
          <reference field="5" count="1">
            <x v="9"/>
          </reference>
        </references>
      </pivotArea>
    </format>
    <format dxfId="860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9"/>
          </reference>
          <reference field="16" count="1">
            <x v="10"/>
          </reference>
        </references>
      </pivotArea>
    </format>
    <format dxfId="859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9"/>
          </reference>
          <reference field="15" count="0"/>
          <reference field="16" count="1" selected="0">
            <x v="10"/>
          </reference>
        </references>
      </pivotArea>
    </format>
    <format dxfId="858">
      <pivotArea dataOnly="0" labelOnly="1" outline="0" fieldPosition="0">
        <references count="5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>
            <x v="9"/>
          </reference>
        </references>
      </pivotArea>
    </format>
    <format dxfId="857">
      <pivotArea dataOnly="0" labelOnly="1" outline="0" fieldPosition="0">
        <references count="6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>
            <x v="197"/>
          </reference>
        </references>
      </pivotArea>
    </format>
    <format dxfId="856">
      <pivotArea dataOnly="0" labelOnly="1" outline="0" fieldPosition="0">
        <references count="7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7"/>
          </reference>
          <reference field="20" count="1">
            <x v="188"/>
          </reference>
        </references>
      </pivotArea>
    </format>
    <format dxfId="855">
      <pivotArea dataOnly="0" labelOnly="1" outline="0" fieldPosition="0">
        <references count="8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197"/>
          </reference>
          <reference field="20" count="1" selected="0">
            <x v="188"/>
          </reference>
          <reference field="21" count="1">
            <x v="197"/>
          </reference>
        </references>
      </pivotArea>
    </format>
    <format dxfId="85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853">
      <pivotArea outline="0" fieldPosition="0">
        <references count="7">
          <reference field="4294967294" count="7" selected="0">
            <x v="0"/>
            <x v="1"/>
            <x v="2"/>
            <x v="3"/>
            <x v="4"/>
            <x v="5"/>
            <x v="6"/>
          </reference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7" selected="0">
            <x v="266"/>
            <x v="267"/>
            <x v="268"/>
            <x v="270"/>
            <x v="274"/>
            <x v="275"/>
            <x v="281"/>
          </reference>
        </references>
      </pivotArea>
    </format>
    <format dxfId="852">
      <pivotArea dataOnly="0" labelOnly="1" outline="0" fieldPosition="0">
        <references count="7">
          <reference field="4" count="1" selected="0">
            <x v="8"/>
          </reference>
          <reference field="5" count="1" selected="0">
            <x v="9"/>
          </reference>
          <reference field="15" count="0" selected="0"/>
          <reference field="16" count="1" selected="0">
            <x v="10"/>
          </reference>
          <reference field="18" count="1" selected="0">
            <x v="9"/>
          </reference>
          <reference field="19" count="1" selected="0">
            <x v="212"/>
          </reference>
          <reference field="20" count="1">
            <x v="199"/>
          </reference>
        </references>
      </pivotArea>
    </format>
    <format dxfId="851">
      <pivotArea dataOnly="0" labelOnly="1" outline="0" fieldPosition="0">
        <references count="7">
          <reference field="4" count="1" selected="0">
            <x v="10"/>
          </reference>
          <reference field="5" count="1" selected="0">
            <x v="11"/>
          </reference>
          <reference field="15" count="0" selected="0"/>
          <reference field="16" count="1" selected="0">
            <x v="12"/>
          </reference>
          <reference field="18" count="1" selected="0">
            <x v="11"/>
          </reference>
          <reference field="19" count="1" selected="0">
            <x v="247"/>
          </reference>
          <reference field="20" count="1">
            <x v="228"/>
          </reference>
        </references>
      </pivotArea>
    </format>
    <format dxfId="850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64"/>
          </reference>
          <reference field="20" count="1">
            <x v="145"/>
          </reference>
        </references>
      </pivotArea>
    </format>
    <format dxfId="849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66"/>
          </reference>
          <reference field="20" count="1">
            <x v="246"/>
          </reference>
        </references>
      </pivotArea>
    </format>
    <format dxfId="848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67"/>
          </reference>
          <reference field="20" count="1">
            <x v="150"/>
          </reference>
        </references>
      </pivotArea>
    </format>
    <format dxfId="847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68"/>
          </reference>
          <reference field="20" count="1">
            <x v="228"/>
          </reference>
        </references>
      </pivotArea>
    </format>
    <format dxfId="846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75"/>
          </reference>
          <reference field="20" count="1">
            <x v="251"/>
          </reference>
        </references>
      </pivotArea>
    </format>
    <format dxfId="845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81"/>
          </reference>
          <reference field="20" count="1">
            <x v="255"/>
          </reference>
        </references>
      </pivotArea>
    </format>
    <format dxfId="844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70"/>
          </reference>
          <reference field="20" count="1">
            <x v="173"/>
          </reference>
        </references>
      </pivotArea>
    </format>
    <format dxfId="843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74"/>
          </reference>
          <reference field="20" count="1">
            <x v="250"/>
          </reference>
        </references>
      </pivotArea>
    </format>
    <format dxfId="842">
      <pivotArea dataOnly="0" labelOnly="1" outline="0" fieldPosition="0">
        <references count="8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70"/>
          </reference>
          <reference field="20" count="1" selected="0">
            <x v="173"/>
          </reference>
          <reference field="21" count="1">
            <x v="266"/>
          </reference>
        </references>
      </pivotArea>
    </format>
    <format dxfId="841">
      <pivotArea field="4" type="button" dataOnly="0" labelOnly="1" outline="0" axis="axisRow" fieldPosition="0"/>
    </format>
    <format dxfId="840">
      <pivotArea field="5" type="button" dataOnly="0" labelOnly="1" outline="0" axis="axisRow" fieldPosition="1"/>
    </format>
    <format dxfId="839">
      <pivotArea field="16" type="button" dataOnly="0" labelOnly="1" outline="0" axis="axisRow" fieldPosition="2"/>
    </format>
    <format dxfId="838">
      <pivotArea dataOnly="0" labelOnly="1" outline="0" fieldPosition="0">
        <references count="1">
          <reference field="4" count="2">
            <x v="11"/>
            <x v="12"/>
          </reference>
        </references>
      </pivotArea>
    </format>
    <format dxfId="837">
      <pivotArea dataOnly="0" labelOnly="1" outline="0" fieldPosition="0">
        <references count="2">
          <reference field="4" count="1" selected="0">
            <x v="11"/>
          </reference>
          <reference field="5" count="1">
            <x v="12"/>
          </reference>
        </references>
      </pivotArea>
    </format>
    <format dxfId="836">
      <pivotArea dataOnly="0" labelOnly="1" outline="0" fieldPosition="0">
        <references count="2">
          <reference field="4" count="1" selected="0">
            <x v="12"/>
          </reference>
          <reference field="5" count="2">
            <x v="14"/>
            <x v="15"/>
          </reference>
        </references>
      </pivotArea>
    </format>
    <format dxfId="835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12"/>
          </reference>
          <reference field="16" count="1">
            <x v="13"/>
          </reference>
        </references>
      </pivotArea>
    </format>
    <format dxfId="834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14"/>
          </reference>
          <reference field="16" count="1">
            <x v="15"/>
          </reference>
        </references>
      </pivotArea>
    </format>
    <format dxfId="833">
      <pivotArea dataOnly="0" labelOnly="1" outline="0" fieldPosition="0">
        <references count="3">
          <reference field="4" count="1" selected="0">
            <x v="12"/>
          </reference>
          <reference field="5" count="1" selected="0">
            <x v="15"/>
          </reference>
          <reference field="16" count="1">
            <x v="16"/>
          </reference>
        </references>
      </pivotArea>
    </format>
    <format dxfId="832">
      <pivotArea dataOnly="0" labelOnly="1" outline="0" fieldPosition="0">
        <references count="1">
          <reference field="4" count="1">
            <x v="13"/>
          </reference>
        </references>
      </pivotArea>
    </format>
    <format dxfId="831">
      <pivotArea dataOnly="0" labelOnly="1" outline="0" fieldPosition="0">
        <references count="2">
          <reference field="4" count="1" selected="0">
            <x v="13"/>
          </reference>
          <reference field="5" count="1">
            <x v="16"/>
          </reference>
        </references>
      </pivotArea>
    </format>
    <format dxfId="830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16"/>
          </reference>
          <reference field="16" count="1">
            <x v="17"/>
          </reference>
        </references>
      </pivotArea>
    </format>
    <format dxfId="829">
      <pivotArea dataOnly="0" labelOnly="1" outline="0" fieldPosition="0">
        <references count="3">
          <reference field="4" count="1" selected="0">
            <x v="11"/>
          </reference>
          <reference field="5" count="1" selected="0">
            <x v="13"/>
          </reference>
          <reference field="16" count="1">
            <x v="14"/>
          </reference>
        </references>
      </pivotArea>
    </format>
    <format dxfId="828">
      <pivotArea dataOnly="0" labelOnly="1" outline="0" fieldPosition="0">
        <references count="2">
          <reference field="4" count="1" selected="0">
            <x v="11"/>
          </reference>
          <reference field="5" count="1">
            <x v="13"/>
          </reference>
        </references>
      </pivotArea>
    </format>
    <format dxfId="827">
      <pivotArea dataOnly="0" labelOnly="1" outline="0" fieldPosition="0">
        <references count="2">
          <reference field="4" count="1" selected="0">
            <x v="13"/>
          </reference>
          <reference field="5" count="1">
            <x v="17"/>
          </reference>
        </references>
      </pivotArea>
    </format>
    <format dxfId="826">
      <pivotArea dataOnly="0" labelOnly="1" outline="0" fieldPosition="0">
        <references count="3">
          <reference field="4" count="1" selected="0">
            <x v="13"/>
          </reference>
          <reference field="5" count="1" selected="0">
            <x v="17"/>
          </reference>
          <reference field="16" count="2">
            <x v="18"/>
            <x v="19"/>
          </reference>
        </references>
      </pivotArea>
    </format>
    <format dxfId="825">
      <pivotArea dataOnly="0" labelOnly="1" outline="0" fieldPosition="0">
        <references count="1">
          <reference field="4" count="1">
            <x v="14"/>
          </reference>
        </references>
      </pivotArea>
    </format>
    <format dxfId="824">
      <pivotArea dataOnly="0" labelOnly="1" outline="0" fieldPosition="0">
        <references count="2">
          <reference field="4" count="1" selected="0">
            <x v="14"/>
          </reference>
          <reference field="5" count="1">
            <x v="18"/>
          </reference>
        </references>
      </pivotArea>
    </format>
    <format dxfId="823">
      <pivotArea dataOnly="0" labelOnly="1" outline="0" fieldPosition="0">
        <references count="3">
          <reference field="4" count="1" selected="0">
            <x v="14"/>
          </reference>
          <reference field="5" count="1" selected="0">
            <x v="18"/>
          </reference>
          <reference field="16" count="1">
            <x v="20"/>
          </reference>
        </references>
      </pivotArea>
    </format>
    <format dxfId="822">
      <pivotArea dataOnly="0" labelOnly="1" outline="0" fieldPosition="0">
        <references count="1">
          <reference field="4" count="1">
            <x v="2"/>
          </reference>
        </references>
      </pivotArea>
    </format>
    <format dxfId="821">
      <pivotArea dataOnly="0" labelOnly="1" outline="0" fieldPosition="0">
        <references count="2">
          <reference field="4" count="1" selected="0">
            <x v="2"/>
          </reference>
          <reference field="5" count="1">
            <x v="1"/>
          </reference>
        </references>
      </pivotArea>
    </format>
    <format dxfId="82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16" count="1">
            <x v="2"/>
          </reference>
        </references>
      </pivotArea>
    </format>
    <format dxfId="819">
      <pivotArea dataOnly="0" labelOnly="1" outline="0" fieldPosition="0">
        <references count="2">
          <reference field="4" count="1" selected="0">
            <x v="14"/>
          </reference>
          <reference field="5" count="1">
            <x v="19"/>
          </reference>
        </references>
      </pivotArea>
    </format>
    <format dxfId="818">
      <pivotArea dataOnly="0" labelOnly="1" outline="0" fieldPosition="0">
        <references count="3">
          <reference field="4" count="1" selected="0">
            <x v="14"/>
          </reference>
          <reference field="5" count="1" selected="0">
            <x v="19"/>
          </reference>
          <reference field="16" count="1">
            <x v="21"/>
          </reference>
        </references>
      </pivotArea>
    </format>
    <format dxfId="817">
      <pivotArea dataOnly="0" labelOnly="1" outline="0" fieldPosition="0">
        <references count="1">
          <reference field="4" count="1">
            <x v="15"/>
          </reference>
        </references>
      </pivotArea>
    </format>
    <format dxfId="816">
      <pivotArea dataOnly="0" labelOnly="1" outline="0" fieldPosition="0">
        <references count="2">
          <reference field="4" count="1" selected="0">
            <x v="15"/>
          </reference>
          <reference field="5" count="1">
            <x v="20"/>
          </reference>
        </references>
      </pivotArea>
    </format>
    <format dxfId="815">
      <pivotArea dataOnly="0" labelOnly="1" outline="0" fieldPosition="0">
        <references count="3">
          <reference field="4" count="1" selected="0">
            <x v="15"/>
          </reference>
          <reference field="5" count="1" selected="0">
            <x v="20"/>
          </reference>
          <reference field="16" count="1">
            <x v="22"/>
          </reference>
        </references>
      </pivotArea>
    </format>
    <format dxfId="814">
      <pivotArea dataOnly="0" labelOnly="1" outline="0" fieldPosition="0">
        <references count="1">
          <reference field="4" count="1">
            <x v="16"/>
          </reference>
        </references>
      </pivotArea>
    </format>
    <format dxfId="813">
      <pivotArea dataOnly="0" labelOnly="1" outline="0" fieldPosition="0">
        <references count="2">
          <reference field="4" count="1" selected="0">
            <x v="16"/>
          </reference>
          <reference field="5" count="1">
            <x v="21"/>
          </reference>
        </references>
      </pivotArea>
    </format>
    <format dxfId="812">
      <pivotArea dataOnly="0" labelOnly="1" outline="0" fieldPosition="0">
        <references count="3">
          <reference field="4" count="1" selected="0">
            <x v="16"/>
          </reference>
          <reference field="5" count="1" selected="0">
            <x v="21"/>
          </reference>
          <reference field="16" count="1">
            <x v="23"/>
          </reference>
        </references>
      </pivotArea>
    </format>
    <format dxfId="811">
      <pivotArea dataOnly="0" labelOnly="1" outline="0" fieldPosition="0">
        <references count="2">
          <reference field="4" count="1" selected="0">
            <x v="16"/>
          </reference>
          <reference field="5" count="1">
            <x v="22"/>
          </reference>
        </references>
      </pivotArea>
    </format>
    <format dxfId="810">
      <pivotArea dataOnly="0" labelOnly="1" outline="0" fieldPosition="0">
        <references count="3">
          <reference field="4" count="1" selected="0">
            <x v="16"/>
          </reference>
          <reference field="5" count="1" selected="0">
            <x v="22"/>
          </reference>
          <reference field="16" count="1">
            <x v="24"/>
          </reference>
        </references>
      </pivotArea>
    </format>
    <format dxfId="809">
      <pivotArea dataOnly="0" labelOnly="1" outline="0" fieldPosition="0">
        <references count="1">
          <reference field="4" count="1">
            <x v="17"/>
          </reference>
        </references>
      </pivotArea>
    </format>
    <format dxfId="808">
      <pivotArea dataOnly="0" labelOnly="1" outline="0" fieldPosition="0">
        <references count="2">
          <reference field="4" count="1" selected="0">
            <x v="17"/>
          </reference>
          <reference field="5" count="1">
            <x v="23"/>
          </reference>
        </references>
      </pivotArea>
    </format>
    <format dxfId="807">
      <pivotArea dataOnly="0" labelOnly="1" outline="0" fieldPosition="0">
        <references count="3">
          <reference field="4" count="1" selected="0">
            <x v="17"/>
          </reference>
          <reference field="5" count="1" selected="0">
            <x v="23"/>
          </reference>
          <reference field="16" count="1">
            <x v="25"/>
          </reference>
        </references>
      </pivotArea>
    </format>
    <format dxfId="806">
      <pivotArea dataOnly="0" labelOnly="1" outline="0" fieldPosition="0">
        <references count="3">
          <reference field="4" count="1" selected="0">
            <x v="18"/>
          </reference>
          <reference field="5" count="1" selected="0">
            <x v="24"/>
          </reference>
          <reference field="16" count="1">
            <x v="26"/>
          </reference>
        </references>
      </pivotArea>
    </format>
    <format dxfId="805">
      <pivotArea dataOnly="0" labelOnly="1" outline="0" fieldPosition="0">
        <references count="2">
          <reference field="4" count="1" selected="0">
            <x v="18"/>
          </reference>
          <reference field="5" count="1">
            <x v="24"/>
          </reference>
        </references>
      </pivotArea>
    </format>
    <format dxfId="804">
      <pivotArea dataOnly="0" labelOnly="1" outline="0" fieldPosition="0">
        <references count="1">
          <reference field="4" count="1">
            <x v="18"/>
          </reference>
        </references>
      </pivotArea>
    </format>
    <format dxfId="803">
      <pivotArea outline="0" fieldPosition="0">
        <references count="9">
          <reference field="4294967294" count="1" selected="0">
            <x v="0"/>
          </reference>
          <reference field="4" count="1" selected="0">
            <x v="16"/>
          </reference>
          <reference field="5" count="1" selected="0">
            <x v="21"/>
          </reference>
          <reference field="15" count="0" selected="0"/>
          <reference field="16" count="0" selected="0"/>
          <reference field="18" count="1" selected="0">
            <x v="21"/>
          </reference>
          <reference field="19" count="1" selected="0">
            <x v="451"/>
          </reference>
          <reference field="20" count="1" selected="0">
            <x v="307"/>
          </reference>
          <reference field="21" count="1" selected="0">
            <x v="440"/>
          </reference>
        </references>
      </pivotArea>
    </format>
    <format dxfId="802">
      <pivotArea outline="0" fieldPosition="0">
        <references count="7">
          <reference field="4294967294" count="1" selected="0">
            <x v="4"/>
          </reference>
          <reference field="4" count="1" selected="0">
            <x v="16"/>
          </reference>
          <reference field="5" count="1" selected="0">
            <x v="21"/>
          </reference>
          <reference field="15" count="0" selected="0"/>
          <reference field="16" count="0" selected="0"/>
          <reference field="18" count="1" selected="0">
            <x v="21"/>
          </reference>
          <reference field="19" count="1" selected="0">
            <x v="456"/>
          </reference>
        </references>
      </pivotArea>
    </format>
    <format dxfId="801">
      <pivotArea outline="0" fieldPosition="0">
        <references count="9">
          <reference field="4294967294" count="1" selected="0">
            <x v="5"/>
          </reference>
          <reference field="4" count="1" selected="0">
            <x v="16"/>
          </reference>
          <reference field="5" count="1" selected="0">
            <x v="21"/>
          </reference>
          <reference field="15" count="0" selected="0"/>
          <reference field="16" count="0" selected="0"/>
          <reference field="18" count="1" selected="0">
            <x v="21"/>
          </reference>
          <reference field="19" count="1" selected="0">
            <x v="455"/>
          </reference>
          <reference field="20" count="1" selected="0">
            <x v="393"/>
          </reference>
          <reference field="21" count="1" selected="0">
            <x v="444"/>
          </reference>
        </references>
      </pivotArea>
    </format>
    <format dxfId="800">
      <pivotArea outline="0" fieldPosition="0">
        <references count="7">
          <reference field="4294967294" count="1" selected="0">
            <x v="6"/>
          </reference>
          <reference field="4" count="1" selected="0">
            <x v="16"/>
          </reference>
          <reference field="5" count="1" selected="0">
            <x v="21"/>
          </reference>
          <reference field="15" count="0" selected="0"/>
          <reference field="16" count="0" selected="0"/>
          <reference field="18" count="1" selected="0">
            <x v="21"/>
          </reference>
          <reference field="19" count="1" selected="0">
            <x v="456"/>
          </reference>
        </references>
      </pivotArea>
    </format>
    <format dxfId="799">
      <pivotArea outline="0" fieldPosition="0">
        <references count="9">
          <reference field="4294967294" count="1" selected="0">
            <x v="6"/>
          </reference>
          <reference field="4" count="1" selected="0">
            <x v="16"/>
          </reference>
          <reference field="5" count="1" selected="0">
            <x v="21"/>
          </reference>
          <reference field="15" count="0" selected="0"/>
          <reference field="16" count="0" selected="0"/>
          <reference field="18" count="1" selected="0">
            <x v="21"/>
          </reference>
          <reference field="19" count="1" selected="0">
            <x v="446"/>
          </reference>
          <reference field="20" count="1" selected="0">
            <x v="1"/>
          </reference>
          <reference field="21" count="1" selected="0">
            <x v="435"/>
          </reference>
        </references>
      </pivotArea>
    </format>
    <format dxfId="798">
      <pivotArea outline="0" fieldPosition="0">
        <references count="9">
          <reference field="4294967294" count="1" selected="0">
            <x v="0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1" selected="0">
            <x v="491"/>
          </reference>
          <reference field="20" count="1" selected="0">
            <x v="419"/>
          </reference>
          <reference field="21" count="1" selected="0">
            <x v="474"/>
          </reference>
        </references>
      </pivotArea>
    </format>
    <format dxfId="797">
      <pivotArea outline="0" fieldPosition="0">
        <references count="9">
          <reference field="4294967294" count="1" selected="0">
            <x v="0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2" selected="0">
            <x v="495"/>
            <x v="500"/>
          </reference>
          <reference field="20" count="2" selected="0">
            <x v="423"/>
            <x v="427"/>
          </reference>
          <reference field="21" count="2" selected="0">
            <x v="478"/>
            <x v="482"/>
          </reference>
        </references>
      </pivotArea>
    </format>
    <format dxfId="796">
      <pivotArea outline="0" fieldPosition="0">
        <references count="9">
          <reference field="4294967294" count="1" selected="0">
            <x v="0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2" selected="0">
            <x v="508"/>
            <x v="509"/>
          </reference>
          <reference field="20" count="2" selected="0">
            <x v="297"/>
            <x v="434"/>
          </reference>
          <reference field="21" count="2" selected="0">
            <x v="490"/>
            <x v="491"/>
          </reference>
        </references>
      </pivotArea>
    </format>
    <format dxfId="795">
      <pivotArea outline="0" fieldPosition="0">
        <references count="7">
          <reference field="4294967294" count="1" selected="0">
            <x v="6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4" selected="0">
            <x v="507"/>
            <x v="508"/>
            <x v="509"/>
            <x v="511"/>
          </reference>
        </references>
      </pivotArea>
    </format>
    <format dxfId="794">
      <pivotArea outline="0" fieldPosition="0">
        <references count="9">
          <reference field="4294967294" count="1" selected="0">
            <x v="6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3" selected="0">
            <x v="502"/>
            <x v="504"/>
            <x v="505"/>
          </reference>
          <reference field="20" count="3" selected="0">
            <x v="410"/>
            <x v="429"/>
            <x v="431"/>
          </reference>
          <reference field="21" count="3" selected="0">
            <x v="484"/>
            <x v="486"/>
            <x v="487"/>
          </reference>
        </references>
      </pivotArea>
    </format>
    <format dxfId="793">
      <pivotArea outline="0" fieldPosition="0">
        <references count="9">
          <reference field="4294967294" count="1" selected="0">
            <x v="6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1" selected="0">
            <x v="493"/>
          </reference>
          <reference field="20" count="1" selected="0">
            <x v="421"/>
          </reference>
          <reference field="21" count="1" selected="0">
            <x v="476"/>
          </reference>
        </references>
      </pivotArea>
    </format>
    <format dxfId="792">
      <pivotArea outline="0" fieldPosition="0">
        <references count="9">
          <reference field="4294967294" count="1" selected="0">
            <x v="5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5" selected="0">
            <x v="490"/>
            <x v="491"/>
            <x v="493"/>
            <x v="495"/>
            <x v="500"/>
          </reference>
          <reference field="20" count="5" selected="0">
            <x v="418"/>
            <x v="419"/>
            <x v="421"/>
            <x v="423"/>
            <x v="427"/>
          </reference>
          <reference field="21" count="5" selected="0">
            <x v="473"/>
            <x v="474"/>
            <x v="476"/>
            <x v="478"/>
            <x v="482"/>
          </reference>
        </references>
      </pivotArea>
    </format>
    <format dxfId="791">
      <pivotArea outline="0" fieldPosition="0">
        <references count="9">
          <reference field="4294967294" count="1" selected="0">
            <x v="5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1" selected="0">
            <x v="506"/>
          </reference>
          <reference field="20" count="1" selected="0">
            <x v="432"/>
          </reference>
          <reference field="21" count="1" selected="0">
            <x v="488"/>
          </reference>
        </references>
      </pivotArea>
    </format>
    <format dxfId="790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1" selected="0">
            <x v="506"/>
          </reference>
          <reference field="20" count="1" selected="0">
            <x v="432"/>
          </reference>
          <reference field="21" count="1" selected="0">
            <x v="488"/>
          </reference>
        </references>
      </pivotArea>
    </format>
    <format dxfId="789">
      <pivotArea outline="0" fieldPosition="0">
        <references count="9">
          <reference field="4294967294" count="1" selected="0">
            <x v="3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1" selected="0">
            <x v="501"/>
          </reference>
          <reference field="20" count="1" selected="0">
            <x v="428"/>
          </reference>
          <reference field="21" count="1" selected="0">
            <x v="483"/>
          </reference>
        </references>
      </pivotArea>
    </format>
    <format dxfId="788">
      <pivotArea outline="0" fieldPosition="0">
        <references count="9">
          <reference field="4294967294" count="1" selected="0">
            <x v="3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1" selected="0">
            <x v="493"/>
          </reference>
          <reference field="20" count="1" selected="0">
            <x v="421"/>
          </reference>
          <reference field="21" count="1" selected="0">
            <x v="476"/>
          </reference>
        </references>
      </pivotArea>
    </format>
    <format dxfId="787">
      <pivotArea outline="0" fieldPosition="0">
        <references count="9">
          <reference field="4294967294" count="1" selected="0">
            <x v="3"/>
          </reference>
          <reference field="4" count="1" selected="0">
            <x v="17"/>
          </reference>
          <reference field="5" count="1" selected="0">
            <x v="23"/>
          </reference>
          <reference field="15" count="0" selected="0"/>
          <reference field="16" count="0" selected="0"/>
          <reference field="18" count="1" selected="0">
            <x v="23"/>
          </reference>
          <reference field="19" count="1" selected="0">
            <x v="507"/>
          </reference>
          <reference field="20" count="1" selected="0">
            <x v="433"/>
          </reference>
          <reference field="21" count="1" selected="0">
            <x v="489"/>
          </reference>
        </references>
      </pivotArea>
    </format>
    <format dxfId="786">
      <pivotArea outline="0" fieldPosition="0">
        <references count="9">
          <reference field="4294967294" count="1" selected="0">
            <x v="0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7" selected="0">
            <x v="515"/>
            <x v="516"/>
            <x v="517"/>
            <x v="518"/>
            <x v="520"/>
            <x v="521"/>
            <x v="522"/>
          </reference>
          <reference field="20" count="7" selected="0">
            <x v="116"/>
            <x v="439"/>
            <x v="440"/>
            <x v="441"/>
            <x v="443"/>
            <x v="444"/>
            <x v="456"/>
          </reference>
          <reference field="21" count="7" selected="0">
            <x v="21"/>
            <x v="497"/>
            <x v="498"/>
            <x v="499"/>
            <x v="500"/>
            <x v="502"/>
            <x v="503"/>
          </reference>
        </references>
      </pivotArea>
    </format>
    <format dxfId="785">
      <pivotArea outline="0" fieldPosition="0">
        <references count="9">
          <reference field="4294967294" count="1" selected="0">
            <x v="0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3" selected="0">
            <x v="531"/>
            <x v="534"/>
            <x v="535"/>
          </reference>
          <reference field="20" count="3" selected="0">
            <x v="86"/>
            <x v="301"/>
            <x v="452"/>
          </reference>
          <reference field="21" count="3" selected="0">
            <x v="510"/>
            <x v="513"/>
            <x v="514"/>
          </reference>
        </references>
      </pivotArea>
    </format>
    <format dxfId="784">
      <pivotArea outline="0" fieldPosition="0">
        <references count="7">
          <reference field="4294967294" count="1" selected="0">
            <x v="0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2" selected="0">
            <x v="538"/>
            <x v="539"/>
          </reference>
        </references>
      </pivotArea>
    </format>
    <format dxfId="783">
      <pivotArea outline="0" fieldPosition="0">
        <references count="9">
          <reference field="4294967294" count="5" selected="0">
            <x v="3"/>
            <x v="4"/>
            <x v="5"/>
            <x v="6"/>
            <x v="7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2" selected="0">
            <x v="518"/>
            <x v="520"/>
          </reference>
          <reference field="20" count="2" selected="0">
            <x v="116"/>
            <x v="441"/>
          </reference>
          <reference field="21" count="2" selected="0">
            <x v="500"/>
            <x v="502"/>
          </reference>
        </references>
      </pivotArea>
    </format>
    <format dxfId="782">
      <pivotArea outline="0" fieldPosition="0">
        <references count="9">
          <reference field="4294967294" count="3" selected="0">
            <x v="4"/>
            <x v="5"/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15"/>
          </reference>
          <reference field="20" count="1" selected="0">
            <x v="439"/>
          </reference>
          <reference field="21" count="1" selected="0">
            <x v="497"/>
          </reference>
        </references>
      </pivotArea>
    </format>
    <format dxfId="781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2"/>
          </reference>
          <reference field="20" count="1" selected="0">
            <x v="444"/>
          </reference>
          <reference field="21" count="1" selected="0">
            <x v="21"/>
          </reference>
        </references>
      </pivotArea>
    </format>
    <format dxfId="780">
      <pivotArea outline="0" fieldPosition="0">
        <references count="9">
          <reference field="4294967294" count="3" selected="0">
            <x v="4"/>
            <x v="5"/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3"/>
          </reference>
          <reference field="20" count="1" selected="0">
            <x v="445"/>
          </reference>
          <reference field="21" count="1" selected="0">
            <x v="504"/>
          </reference>
        </references>
      </pivotArea>
    </format>
    <format dxfId="779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5"/>
          </reference>
          <reference field="20" count="1" selected="0">
            <x v="77"/>
          </reference>
          <reference field="21" count="1" selected="0">
            <x v="517"/>
          </reference>
        </references>
      </pivotArea>
    </format>
    <format dxfId="778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8"/>
          </reference>
          <reference field="20" count="1" selected="0">
            <x v="449"/>
          </reference>
          <reference field="21" count="1" selected="0">
            <x v="507"/>
          </reference>
        </references>
      </pivotArea>
    </format>
    <format dxfId="777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31"/>
          </reference>
          <reference field="20" count="1" selected="0">
            <x v="86"/>
          </reference>
          <reference field="21" count="1" selected="0">
            <x v="510"/>
          </reference>
        </references>
      </pivotArea>
    </format>
    <format dxfId="776">
      <pivotArea outline="0" fieldPosition="0">
        <references count="9">
          <reference field="4294967294" count="1" selected="0">
            <x v="5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34"/>
          </reference>
          <reference field="20" count="1" selected="0">
            <x v="301"/>
          </reference>
          <reference field="21" count="1" selected="0">
            <x v="513"/>
          </reference>
        </references>
      </pivotArea>
    </format>
    <format dxfId="775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35"/>
          </reference>
          <reference field="20" count="1" selected="0">
            <x v="452"/>
          </reference>
          <reference field="21" count="1" selected="0">
            <x v="514"/>
          </reference>
        </references>
      </pivotArea>
    </format>
    <format dxfId="774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37"/>
          </reference>
          <reference field="20" count="1" selected="0">
            <x v="454"/>
          </reference>
          <reference field="21" count="1" selected="0">
            <x v="515"/>
          </reference>
        </references>
      </pivotArea>
    </format>
    <format dxfId="773">
      <pivotArea outline="0" fieldPosition="0">
        <references count="9">
          <reference field="4294967294" count="1" selected="0">
            <x v="0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0"/>
          </reference>
          <reference field="20" count="1" selected="0">
            <x v="116"/>
          </reference>
          <reference field="21" count="1" selected="0">
            <x v="502"/>
          </reference>
        </references>
      </pivotArea>
    </format>
    <format dxfId="772">
      <pivotArea outline="0" fieldPosition="0">
        <references count="9">
          <reference field="4294967294" count="1" selected="0">
            <x v="0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2"/>
          </reference>
          <reference field="20" count="1" selected="0">
            <x v="444"/>
          </reference>
          <reference field="21" count="1" selected="0">
            <x v="21"/>
          </reference>
        </references>
      </pivotArea>
    </format>
    <format dxfId="771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18"/>
          </reference>
          <reference field="20" count="1" selected="0">
            <x v="441"/>
          </reference>
          <reference field="21" count="1" selected="0">
            <x v="500"/>
          </reference>
        </references>
      </pivotArea>
    </format>
    <format dxfId="770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1"/>
          </reference>
          <reference field="20" count="1" selected="0">
            <x v="443"/>
          </reference>
          <reference field="21" count="1" selected="0">
            <x v="503"/>
          </reference>
        </references>
      </pivotArea>
    </format>
    <format dxfId="769">
      <pivotArea outline="0" fieldPosition="0">
        <references count="9">
          <reference field="4294967294" count="1" selected="0">
            <x v="3"/>
          </reference>
          <reference field="4" count="1" selected="0">
            <x v="15"/>
          </reference>
          <reference field="5" count="1" selected="0">
            <x v="20"/>
          </reference>
          <reference field="15" count="0" selected="0"/>
          <reference field="16" count="0" selected="0"/>
          <reference field="18" count="1" selected="0">
            <x v="20"/>
          </reference>
          <reference field="19" count="2" selected="0">
            <x v="422"/>
            <x v="429"/>
          </reference>
          <reference field="20" count="2" selected="0">
            <x v="373"/>
            <x v="376"/>
          </reference>
          <reference field="21" count="2" selected="0">
            <x v="411"/>
            <x v="418"/>
          </reference>
        </references>
      </pivotArea>
    </format>
    <format dxfId="768">
      <pivotArea outline="0" fieldPosition="0">
        <references count="9">
          <reference field="4294967294" count="1" selected="0">
            <x v="4"/>
          </reference>
          <reference field="4" count="1" selected="0">
            <x v="15"/>
          </reference>
          <reference field="5" count="1" selected="0">
            <x v="20"/>
          </reference>
          <reference field="15" count="0" selected="0"/>
          <reference field="16" count="0" selected="0"/>
          <reference field="18" count="1" selected="0">
            <x v="20"/>
          </reference>
          <reference field="19" count="1" selected="0">
            <x v="429"/>
          </reference>
          <reference field="20" count="1" selected="0">
            <x v="376"/>
          </reference>
          <reference field="21" count="1" selected="0">
            <x v="418"/>
          </reference>
        </references>
      </pivotArea>
    </format>
    <format dxfId="767">
      <pivotArea outline="0" fieldPosition="0">
        <references count="7">
          <reference field="4294967294" count="1" selected="0">
            <x v="6"/>
          </reference>
          <reference field="4" count="1" selected="0">
            <x v="15"/>
          </reference>
          <reference field="5" count="1" selected="0">
            <x v="20"/>
          </reference>
          <reference field="15" count="0" selected="0"/>
          <reference field="16" count="0" selected="0"/>
          <reference field="18" count="1" selected="0">
            <x v="20"/>
          </reference>
          <reference field="19" count="2" selected="0">
            <x v="429"/>
            <x v="439"/>
          </reference>
        </references>
      </pivotArea>
    </format>
    <format dxfId="766">
      <pivotArea outline="0" fieldPosition="0">
        <references count="7">
          <reference field="4294967294" count="2" selected="0">
            <x v="3"/>
            <x v="4"/>
          </reference>
          <reference field="4" count="1" selected="0">
            <x v="15"/>
          </reference>
          <reference field="5" count="1" selected="0">
            <x v="20"/>
          </reference>
          <reference field="15" count="0" selected="0"/>
          <reference field="16" count="0" selected="0"/>
          <reference field="18" count="1" selected="0">
            <x v="20"/>
          </reference>
          <reference field="19" count="1" selected="0">
            <x v="439"/>
          </reference>
        </references>
      </pivotArea>
    </format>
    <format dxfId="765">
      <pivotArea outline="0" fieldPosition="0">
        <references count="9">
          <reference field="4294967294" count="1" selected="0">
            <x v="6"/>
          </reference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 selected="0">
            <x v="275"/>
          </reference>
          <reference field="20" count="1" selected="0">
            <x v="251"/>
          </reference>
          <reference field="21" count="1" selected="0">
            <x v="270"/>
          </reference>
        </references>
      </pivotArea>
    </format>
    <format dxfId="764">
      <pivotArea outline="0" fieldPosition="0">
        <references count="9">
          <reference field="4294967294" count="1" selected="0">
            <x v="6"/>
          </reference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4" selected="0">
            <x v="298"/>
            <x v="300"/>
            <x v="302"/>
            <x v="305"/>
          </reference>
          <reference field="20" count="4" selected="0">
            <x v="271"/>
            <x v="273"/>
            <x v="275"/>
            <x v="278"/>
          </reference>
          <reference field="21" count="4" selected="0">
            <x v="293"/>
            <x v="295"/>
            <x v="297"/>
            <x v="300"/>
          </reference>
        </references>
      </pivotArea>
    </format>
    <format dxfId="763">
      <pivotArea outline="0" fieldPosition="0">
        <references count="9">
          <reference field="4294967294" count="1" selected="0">
            <x v="5"/>
          </reference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1" selected="0">
            <x v="300"/>
          </reference>
          <reference field="20" count="1" selected="0">
            <x v="273"/>
          </reference>
          <reference field="21" count="1" selected="0">
            <x v="295"/>
          </reference>
        </references>
      </pivotArea>
    </format>
    <format dxfId="762">
      <pivotArea outline="0" fieldPosition="0">
        <references count="9">
          <reference field="4294967294" count="1" selected="0">
            <x v="5"/>
          </reference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1" selected="0">
            <x v="305"/>
          </reference>
          <reference field="20" count="1" selected="0">
            <x v="278"/>
          </reference>
          <reference field="21" count="1" selected="0">
            <x v="300"/>
          </reference>
        </references>
      </pivotArea>
    </format>
    <format dxfId="761">
      <pivotArea outline="0" fieldPosition="0">
        <references count="9">
          <reference field="4294967294" count="1" selected="0">
            <x v="4"/>
          </reference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2" selected="0">
            <x v="307"/>
            <x v="311"/>
          </reference>
          <reference field="20" count="2" selected="0">
            <x v="280"/>
            <x v="284"/>
          </reference>
          <reference field="21" count="2" selected="0">
            <x v="302"/>
            <x v="305"/>
          </reference>
        </references>
      </pivotArea>
    </format>
    <format dxfId="760">
      <pivotArea outline="0" fieldPosition="0">
        <references count="9">
          <reference field="4294967294" count="1" selected="0">
            <x v="4"/>
          </reference>
          <reference field="4" count="1" selected="0">
            <x v="13"/>
          </reference>
          <reference field="5" count="1" selected="0">
            <x v="17"/>
          </reference>
          <reference field="15" count="0" selected="0"/>
          <reference field="16" count="1" selected="0">
            <x v="19"/>
          </reference>
          <reference field="18" count="1" selected="0">
            <x v="17"/>
          </reference>
          <reference field="19" count="2" selected="0">
            <x v="356"/>
            <x v="370"/>
          </reference>
          <reference field="20" count="2" selected="0">
            <x v="267"/>
            <x v="334"/>
          </reference>
          <reference field="21" count="2" selected="0">
            <x v="347"/>
            <x v="360"/>
          </reference>
        </references>
      </pivotArea>
    </format>
    <format dxfId="759">
      <pivotArea outline="0" fieldPosition="0">
        <references count="9">
          <reference field="4294967294" count="1" selected="0">
            <x v="6"/>
          </reference>
          <reference field="4" count="1" selected="0">
            <x v="13"/>
          </reference>
          <reference field="5" count="1" selected="0">
            <x v="17"/>
          </reference>
          <reference field="15" count="0" selected="0"/>
          <reference field="16" count="1" selected="0">
            <x v="19"/>
          </reference>
          <reference field="18" count="1" selected="0">
            <x v="17"/>
          </reference>
          <reference field="19" count="1" selected="0">
            <x v="356"/>
          </reference>
          <reference field="20" count="1" selected="0">
            <x v="267"/>
          </reference>
          <reference field="21" count="1" selected="0">
            <x v="347"/>
          </reference>
        </references>
      </pivotArea>
    </format>
    <format dxfId="758">
      <pivotArea outline="0" fieldPosition="0">
        <references count="9">
          <reference field="4294967294" count="1" selected="0">
            <x v="5"/>
          </reference>
          <reference field="4" count="1" selected="0">
            <x v="13"/>
          </reference>
          <reference field="5" count="1" selected="0">
            <x v="17"/>
          </reference>
          <reference field="15" count="0" selected="0"/>
          <reference field="16" count="1" selected="0">
            <x v="19"/>
          </reference>
          <reference field="18" count="1" selected="0">
            <x v="17"/>
          </reference>
          <reference field="19" count="1" selected="0">
            <x v="379"/>
          </reference>
          <reference field="20" count="1" selected="0">
            <x v="341"/>
          </reference>
          <reference field="21" count="1" selected="0">
            <x v="369"/>
          </reference>
        </references>
      </pivotArea>
    </format>
    <format dxfId="757">
      <pivotArea outline="0" fieldPosition="0">
        <references count="9">
          <reference field="4294967294" count="1" selected="0">
            <x v="3"/>
          </reference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1" selected="0">
            <x v="311"/>
          </reference>
          <reference field="20" count="1" selected="0">
            <x v="284"/>
          </reference>
          <reference field="21" count="1" selected="0">
            <x v="305"/>
          </reference>
        </references>
      </pivotArea>
    </format>
    <format dxfId="756">
      <pivotArea outline="0" fieldPosition="0">
        <references count="9">
          <reference field="4294967294" count="1" selected="0">
            <x v="6"/>
          </reference>
          <reference field="4" count="1" selected="0">
            <x v="14"/>
          </reference>
          <reference field="5" count="1" selected="0">
            <x v="19"/>
          </reference>
          <reference field="15" count="0" selected="0"/>
          <reference field="16" count="1" selected="0">
            <x v="21"/>
          </reference>
          <reference field="18" count="1" selected="0">
            <x v="19"/>
          </reference>
          <reference field="19" count="1" selected="0">
            <x v="411"/>
          </reference>
          <reference field="20" count="1" selected="0">
            <x v="365"/>
          </reference>
          <reference field="21" count="1" selected="0">
            <x v="400"/>
          </reference>
        </references>
      </pivotArea>
    </format>
    <format dxfId="755">
      <pivotArea outline="0" fieldPosition="0">
        <references count="9">
          <reference field="4294967294" count="1" selected="0">
            <x v="6"/>
          </reference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 selected="0">
            <x v="466"/>
          </reference>
          <reference field="20" count="1" selected="0">
            <x v="401"/>
          </reference>
          <reference field="21" count="1" selected="0">
            <x v="453"/>
          </reference>
        </references>
      </pivotArea>
    </format>
    <format dxfId="754">
      <pivotArea outline="0" fieldPosition="0">
        <references count="9">
          <reference field="4294967294" count="1" selected="0">
            <x v="5"/>
          </reference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 selected="0">
            <x v="470"/>
          </reference>
          <reference field="20" count="1" selected="0">
            <x v="331"/>
          </reference>
          <reference field="21" count="1" selected="0">
            <x v="457"/>
          </reference>
        </references>
      </pivotArea>
    </format>
    <format dxfId="753">
      <pivotArea outline="0" fieldPosition="0">
        <references count="9">
          <reference field="4294967294" count="1" selected="0">
            <x v="4"/>
          </reference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 selected="0">
            <x v="474"/>
          </reference>
          <reference field="20" count="1" selected="0">
            <x v="407"/>
          </reference>
          <reference field="21" count="1" selected="0">
            <x v="289"/>
          </reference>
        </references>
      </pivotArea>
    </format>
    <format dxfId="752">
      <pivotArea outline="0" fieldPosition="0">
        <references count="9">
          <reference field="4294967294" count="1" selected="0">
            <x v="6"/>
          </reference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 selected="0">
            <x v="474"/>
          </reference>
          <reference field="20" count="1" selected="0">
            <x v="407"/>
          </reference>
          <reference field="21" count="1" selected="0">
            <x v="289"/>
          </reference>
        </references>
      </pivotArea>
    </format>
    <format dxfId="751">
      <pivotArea outline="0" fieldPosition="0">
        <references count="9">
          <reference field="4294967294" count="1" selected="0">
            <x v="6"/>
          </reference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 selected="0">
            <x v="487"/>
          </reference>
          <reference field="20" count="1" selected="0">
            <x v="416"/>
          </reference>
          <reference field="21" count="1" selected="0">
            <x v="470"/>
          </reference>
        </references>
      </pivotArea>
    </format>
    <format dxfId="750">
      <pivotArea outline="0" fieldPosition="0">
        <references count="9">
          <reference field="4294967294" count="1" selected="0">
            <x v="3"/>
          </reference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2" selected="0">
            <x v="478"/>
            <x v="487"/>
          </reference>
          <reference field="20" count="2" selected="0">
            <x v="267"/>
            <x v="416"/>
          </reference>
          <reference field="21" count="2" selected="0">
            <x v="463"/>
            <x v="470"/>
          </reference>
        </references>
      </pivotArea>
    </format>
    <format dxfId="749">
      <pivotArea outline="0" fieldPosition="0">
        <references count="9">
          <reference field="4294967294" count="3" selected="0">
            <x v="3"/>
            <x v="4"/>
            <x v="5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2" selected="0">
            <x v="518"/>
            <x v="520"/>
          </reference>
          <reference field="20" count="2" selected="0">
            <x v="116"/>
            <x v="441"/>
          </reference>
          <reference field="21" count="2" selected="0">
            <x v="500"/>
            <x v="502"/>
          </reference>
        </references>
      </pivotArea>
    </format>
    <format dxfId="748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16"/>
          </reference>
          <reference field="20" count="1" selected="0">
            <x v="456"/>
          </reference>
          <reference field="21" count="1" selected="0">
            <x v="498"/>
          </reference>
        </references>
      </pivotArea>
    </format>
    <format dxfId="747">
      <pivotArea outline="0" fieldPosition="0">
        <references count="7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39"/>
          </reference>
        </references>
      </pivotArea>
    </format>
    <format dxfId="746">
      <pivotArea outline="0" fieldPosition="0">
        <references count="9">
          <reference field="4294967294" count="1" selected="0">
            <x v="3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31"/>
          </reference>
          <reference field="20" count="1" selected="0">
            <x v="86"/>
          </reference>
          <reference field="21" count="1" selected="0">
            <x v="510"/>
          </reference>
        </references>
      </pivotArea>
    </format>
    <format dxfId="745">
      <pivotArea outline="0" fieldPosition="0">
        <references count="9">
          <reference field="4294967294" count="1" selected="0">
            <x v="6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31"/>
          </reference>
          <reference field="20" count="1" selected="0">
            <x v="86"/>
          </reference>
          <reference field="21" count="1" selected="0">
            <x v="510"/>
          </reference>
        </references>
      </pivotArea>
    </format>
    <format dxfId="744">
      <pivotArea outline="0" fieldPosition="0">
        <references count="9">
          <reference field="4294967294" count="1" selected="0">
            <x v="3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0" selected="0"/>
          <reference field="18" count="1" selected="0">
            <x v="24"/>
          </reference>
          <reference field="19" count="1" selected="0">
            <x v="525"/>
          </reference>
          <reference field="20" count="1" selected="0">
            <x v="77"/>
          </reference>
          <reference field="21" count="1" selected="0">
            <x v="517"/>
          </reference>
        </references>
      </pivotArea>
    </format>
    <format dxfId="743">
      <pivotArea dataOnly="0" labelOnly="1" outline="0" fieldPosition="0">
        <references count="1">
          <reference field="4" count="1">
            <x v="19"/>
          </reference>
        </references>
      </pivotArea>
    </format>
    <format dxfId="742">
      <pivotArea dataOnly="0" labelOnly="1" outline="0" fieldPosition="0">
        <references count="2">
          <reference field="4" count="1" selected="0">
            <x v="19"/>
          </reference>
          <reference field="5" count="1">
            <x v="25"/>
          </reference>
        </references>
      </pivotArea>
    </format>
    <format dxfId="741">
      <pivotArea dataOnly="0" labelOnly="1" outline="0" fieldPosition="0">
        <references count="3">
          <reference field="4" count="1" selected="0">
            <x v="19"/>
          </reference>
          <reference field="5" count="1" selected="0">
            <x v="25"/>
          </reference>
          <reference field="16" count="1">
            <x v="27"/>
          </reference>
        </references>
      </pivotArea>
    </format>
    <format dxfId="740">
      <pivotArea outline="0" fieldPosition="0">
        <references count="9">
          <reference field="4294967294" count="1" selected="0">
            <x v="6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5" selected="0">
            <x v="541"/>
            <x v="542"/>
            <x v="544"/>
            <x v="545"/>
            <x v="547"/>
          </reference>
          <reference field="20" count="5" selected="0">
            <x v="458"/>
            <x v="459"/>
            <x v="460"/>
            <x v="461"/>
            <x v="463"/>
          </reference>
          <reference field="21" count="5" selected="0">
            <x v="519"/>
            <x v="520"/>
            <x v="522"/>
            <x v="523"/>
            <x v="525"/>
          </reference>
        </references>
      </pivotArea>
    </format>
    <format dxfId="739">
      <pivotArea outline="0" fieldPosition="0">
        <references count="9">
          <reference field="4294967294" count="1" selected="0">
            <x v="6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5" selected="0">
            <x v="554"/>
            <x v="555"/>
            <x v="556"/>
            <x v="557"/>
            <x v="558"/>
          </reference>
          <reference field="20" count="5" selected="0">
            <x v="255"/>
            <x v="329"/>
            <x v="376"/>
            <x v="446"/>
            <x v="468"/>
          </reference>
          <reference field="21" count="5" selected="0">
            <x v="532"/>
            <x v="533"/>
            <x v="534"/>
            <x v="535"/>
            <x v="536"/>
          </reference>
        </references>
      </pivotArea>
    </format>
    <format dxfId="738">
      <pivotArea outline="0" fieldPosition="0">
        <references count="9">
          <reference field="4294967294" count="1" selected="0">
            <x v="6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59"/>
          </reference>
          <reference field="20" count="1" selected="0">
            <x v="469"/>
          </reference>
          <reference field="21" count="1" selected="0">
            <x v="537"/>
          </reference>
        </references>
      </pivotArea>
    </format>
    <format dxfId="737">
      <pivotArea outline="0" fieldPosition="0">
        <references count="7">
          <reference field="4294967294" count="1" selected="0">
            <x v="6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2" selected="0">
            <x v="562"/>
            <x v="564"/>
          </reference>
        </references>
      </pivotArea>
    </format>
    <format dxfId="736">
      <pivotArea outline="0" fieldPosition="0">
        <references count="9">
          <reference field="4294967294" count="3" selected="0">
            <x v="3"/>
            <x v="4"/>
            <x v="5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62"/>
          </reference>
          <reference field="20" count="1" selected="0">
            <x v="228"/>
          </reference>
          <reference field="21" count="1" selected="0">
            <x v="540"/>
          </reference>
        </references>
      </pivotArea>
    </format>
    <format dxfId="735">
      <pivotArea outline="0" fieldPosition="0">
        <references count="9">
          <reference field="4294967294" count="1" selected="0">
            <x v="5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2" selected="0">
            <x v="556"/>
            <x v="557"/>
          </reference>
          <reference field="20" count="2" selected="0">
            <x v="255"/>
            <x v="329"/>
          </reference>
          <reference field="21" count="2" selected="0">
            <x v="534"/>
            <x v="535"/>
          </reference>
        </references>
      </pivotArea>
    </format>
    <format dxfId="734">
      <pivotArea outline="0" fieldPosition="0">
        <references count="9">
          <reference field="4294967294" count="1" selected="0">
            <x v="5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61"/>
          </reference>
          <reference field="20" count="1" selected="0">
            <x v="223"/>
          </reference>
          <reference field="21" count="1" selected="0">
            <x v="539"/>
          </reference>
        </references>
      </pivotArea>
    </format>
    <format dxfId="733">
      <pivotArea outline="0" fieldPosition="0">
        <references count="9">
          <reference field="4294967294" count="1" selected="0">
            <x v="0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2" selected="0">
            <x v="550"/>
            <x v="552"/>
          </reference>
          <reference field="20" count="2" selected="0">
            <x v="254"/>
            <x v="466"/>
          </reference>
          <reference field="21" count="2" selected="0">
            <x v="528"/>
            <x v="530"/>
          </reference>
        </references>
      </pivotArea>
    </format>
    <format dxfId="732">
      <pivotArea outline="0" fieldPosition="0">
        <references count="9">
          <reference field="4294967294" count="1" selected="0">
            <x v="0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4" selected="0">
            <x v="555"/>
            <x v="556"/>
            <x v="557"/>
            <x v="558"/>
          </reference>
          <reference field="20" count="4" selected="0">
            <x v="255"/>
            <x v="329"/>
            <x v="376"/>
            <x v="446"/>
          </reference>
          <reference field="21" count="4" selected="0">
            <x v="533"/>
            <x v="534"/>
            <x v="535"/>
            <x v="536"/>
          </reference>
        </references>
      </pivotArea>
    </format>
    <format dxfId="731">
      <pivotArea outline="0" fieldPosition="0">
        <references count="7">
          <reference field="4294967294" count="1" selected="0">
            <x v="0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3" selected="0">
            <x v="561"/>
            <x v="562"/>
            <x v="564"/>
          </reference>
        </references>
      </pivotArea>
    </format>
    <format dxfId="730">
      <pivotArea dataOnly="0" labelOnly="1" outline="0" fieldPosition="0">
        <references count="1">
          <reference field="4" count="1">
            <x v="20"/>
          </reference>
        </references>
      </pivotArea>
    </format>
    <format dxfId="729">
      <pivotArea dataOnly="0" labelOnly="1" outline="0" fieldPosition="0">
        <references count="2">
          <reference field="4" count="1" selected="0">
            <x v="20"/>
          </reference>
          <reference field="5" count="1">
            <x v="26"/>
          </reference>
        </references>
      </pivotArea>
    </format>
    <format dxfId="728">
      <pivotArea dataOnly="0" labelOnly="1" outline="0" fieldPosition="0">
        <references count="3">
          <reference field="4" count="1" selected="0">
            <x v="20"/>
          </reference>
          <reference field="5" count="1" selected="0">
            <x v="26"/>
          </reference>
          <reference field="16" count="1">
            <x v="28"/>
          </reference>
        </references>
      </pivotArea>
    </format>
    <format dxfId="727">
      <pivotArea outline="0" fieldPosition="0">
        <references count="9">
          <reference field="4294967294" count="1" selected="0">
            <x v="4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66"/>
          </reference>
          <reference field="20" count="1" selected="0">
            <x v="473"/>
          </reference>
          <reference field="21" count="1" selected="0">
            <x v="220"/>
          </reference>
        </references>
      </pivotArea>
    </format>
    <format dxfId="726">
      <pivotArea outline="0" fieldPosition="0">
        <references count="9">
          <reference field="4294967294" count="1" selected="0"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66"/>
          </reference>
          <reference field="20" count="1" selected="0">
            <x v="473"/>
          </reference>
          <reference field="21" count="1" selected="0">
            <x v="220"/>
          </reference>
        </references>
      </pivotArea>
    </format>
    <format dxfId="725">
      <pivotArea outline="0" fieldPosition="0">
        <references count="9">
          <reference field="4294967294" count="1" selected="0"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2" selected="0">
            <x v="571"/>
            <x v="572"/>
          </reference>
          <reference field="20" count="2" selected="0">
            <x v="478"/>
            <x v="479"/>
          </reference>
          <reference field="21" count="2" selected="0">
            <x v="548"/>
            <x v="549"/>
          </reference>
        </references>
      </pivotArea>
    </format>
    <format dxfId="724">
      <pivotArea outline="0" fieldPosition="0">
        <references count="9">
          <reference field="4294967294" count="2" selected="0">
            <x v="4"/>
            <x v="5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73"/>
          </reference>
          <reference field="20" count="1" selected="0">
            <x v="480"/>
          </reference>
          <reference field="21" count="1" selected="0">
            <x v="550"/>
          </reference>
        </references>
      </pivotArea>
    </format>
    <format dxfId="723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74"/>
          </reference>
          <reference field="20" count="1" selected="0">
            <x v="481"/>
          </reference>
          <reference field="21" count="1" selected="0">
            <x v="551"/>
          </reference>
        </references>
      </pivotArea>
    </format>
    <format dxfId="722">
      <pivotArea outline="0" fieldPosition="0">
        <references count="9">
          <reference field="4294967294" count="1" selected="0">
            <x v="3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76"/>
          </reference>
          <reference field="20" count="1" selected="0">
            <x v="483"/>
          </reference>
          <reference field="21" count="1" selected="0">
            <x v="288"/>
          </reference>
        </references>
      </pivotArea>
    </format>
    <format dxfId="721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78"/>
          </reference>
          <reference field="20" count="1" selected="0">
            <x v="485"/>
          </reference>
          <reference field="21" count="1" selected="0">
            <x v="378"/>
          </reference>
        </references>
      </pivotArea>
    </format>
    <format dxfId="720">
      <pivotArea outline="0" fieldPosition="0">
        <references count="9">
          <reference field="4294967294" count="1" selected="0">
            <x v="4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2" selected="0">
            <x v="581"/>
            <x v="583"/>
          </reference>
          <reference field="20" count="1" selected="0">
            <x v="488"/>
          </reference>
          <reference field="21" count="2" selected="0">
            <x v="556"/>
            <x v="558"/>
          </reference>
        </references>
      </pivotArea>
    </format>
    <format dxfId="719">
      <pivotArea outline="0" fieldPosition="0">
        <references count="9">
          <reference field="4294967294" count="1" selected="0"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1"/>
          </reference>
          <reference field="20" count="1" selected="0">
            <x v="488"/>
          </reference>
          <reference field="21" count="1" selected="0">
            <x v="556"/>
          </reference>
        </references>
      </pivotArea>
    </format>
    <format dxfId="718">
      <pivotArea outline="0" fieldPosition="0">
        <references count="9">
          <reference field="4294967294" count="1" selected="0">
            <x v="4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2" selected="0">
            <x v="585"/>
            <x v="586"/>
          </reference>
          <reference field="20" count="2" selected="0">
            <x v="301"/>
            <x v="387"/>
          </reference>
          <reference field="21" count="1" selected="0">
            <x v="123"/>
          </reference>
        </references>
      </pivotArea>
    </format>
    <format dxfId="717">
      <pivotArea outline="0" fieldPosition="0">
        <references count="9">
          <reference field="4294967294" count="1" selected="0"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5"/>
          </reference>
          <reference field="20" count="1" selected="0">
            <x v="301"/>
          </reference>
          <reference field="21" count="1" selected="0">
            <x v="123"/>
          </reference>
        </references>
      </pivotArea>
    </format>
    <format dxfId="716">
      <pivotArea outline="0" fieldPosition="0">
        <references count="7">
          <reference field="4294967294" count="1" selected="0">
            <x v="5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2" selected="0">
            <x v="587"/>
            <x v="589"/>
          </reference>
        </references>
      </pivotArea>
    </format>
    <format dxfId="715">
      <pivotArea outline="0" fieldPosition="0">
        <references count="9">
          <reference field="4294967294" count="1" selected="0"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7"/>
          </reference>
          <reference field="20" count="1" selected="0">
            <x v="491"/>
          </reference>
          <reference field="21" count="1" selected="0">
            <x v="560"/>
          </reference>
        </references>
      </pivotArea>
    </format>
    <format dxfId="714">
      <pivotArea dataOnly="0" labelOnly="1" outline="0" fieldPosition="0">
        <references count="3">
          <reference field="4" count="1" selected="0">
            <x v="20"/>
          </reference>
          <reference field="5" count="1" selected="0">
            <x v="26"/>
          </reference>
          <reference field="16" count="1">
            <x v="29"/>
          </reference>
        </references>
      </pivotArea>
    </format>
    <format dxfId="713">
      <pivotArea outline="0" fieldPosition="0">
        <references count="9">
          <reference field="4294967294" count="1" selected="0"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0" selected="0">
            <x v="591"/>
            <x v="592"/>
            <x v="593"/>
            <x v="594"/>
            <x v="595"/>
            <x v="599"/>
            <x v="600"/>
            <x v="602"/>
            <x v="603"/>
            <x v="604"/>
          </reference>
          <reference field="20" count="10" selected="0">
            <x v="0"/>
            <x v="495"/>
            <x v="496"/>
            <x v="497"/>
            <x v="498"/>
            <x v="499"/>
            <x v="502"/>
            <x v="503"/>
            <x v="505"/>
            <x v="506"/>
          </reference>
          <reference field="21" count="10" selected="0">
            <x v="564"/>
            <x v="565"/>
            <x v="566"/>
            <x v="567"/>
            <x v="568"/>
            <x v="572"/>
            <x v="573"/>
            <x v="575"/>
            <x v="576"/>
            <x v="577"/>
          </reference>
        </references>
      </pivotArea>
    </format>
    <format dxfId="712">
      <pivotArea outline="0" fieldPosition="0">
        <references count="7">
          <reference field="4294967294" count="1" selected="0">
            <x v="6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2" selected="0">
            <x v="608"/>
            <x v="609"/>
          </reference>
        </references>
      </pivotArea>
    </format>
    <format dxfId="711">
      <pivotArea outline="0" fieldPosition="0">
        <references count="9">
          <reference field="4294967294" count="1" selected="0">
            <x v="5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7" selected="0">
            <x v="593"/>
            <x v="594"/>
            <x v="595"/>
            <x v="599"/>
            <x v="600"/>
            <x v="602"/>
            <x v="603"/>
          </reference>
          <reference field="20" count="7" selected="0">
            <x v="0"/>
            <x v="497"/>
            <x v="498"/>
            <x v="499"/>
            <x v="502"/>
            <x v="503"/>
            <x v="505"/>
          </reference>
          <reference field="21" count="7" selected="0">
            <x v="566"/>
            <x v="567"/>
            <x v="568"/>
            <x v="572"/>
            <x v="573"/>
            <x v="575"/>
            <x v="576"/>
          </reference>
        </references>
      </pivotArea>
    </format>
    <format dxfId="710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4"/>
          </reference>
          <reference field="20" count="1" selected="0">
            <x v="498"/>
          </reference>
          <reference field="21" count="1" selected="0">
            <x v="567"/>
          </reference>
        </references>
      </pivotArea>
    </format>
    <format dxfId="709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3" selected="0">
            <x v="595"/>
            <x v="599"/>
            <x v="600"/>
          </reference>
          <reference field="20" count="3" selected="0">
            <x v="499"/>
            <x v="502"/>
            <x v="503"/>
          </reference>
          <reference field="21" count="3" selected="0">
            <x v="568"/>
            <x v="572"/>
            <x v="573"/>
          </reference>
        </references>
      </pivotArea>
    </format>
    <format dxfId="708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603"/>
          </reference>
          <reference field="20" count="1" selected="0">
            <x v="0"/>
          </reference>
          <reference field="21" count="1" selected="0">
            <x v="576"/>
          </reference>
        </references>
      </pivotArea>
    </format>
    <format dxfId="707">
      <pivotArea outline="0" fieldPosition="0">
        <references count="9">
          <reference field="4294967294" count="1" selected="0">
            <x v="5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606"/>
          </reference>
          <reference field="20" count="1" selected="0">
            <x v="508"/>
          </reference>
          <reference field="21" count="1" selected="0">
            <x v="579"/>
          </reference>
        </references>
      </pivotArea>
    </format>
    <format dxfId="706">
      <pivotArea outline="0" fieldPosition="0">
        <references count="9">
          <reference field="4294967294" count="1" selected="0">
            <x v="5"/>
          </reference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1" selected="0">
            <x v="515"/>
          </reference>
          <reference field="20" count="1" selected="0">
            <x v="439"/>
          </reference>
          <reference field="21" count="1" selected="0">
            <x v="497"/>
          </reference>
        </references>
      </pivotArea>
    </format>
    <format dxfId="705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67"/>
          </reference>
          <reference field="20" count="1" selected="0">
            <x v="474"/>
          </reference>
          <reference field="21" count="1" selected="0">
            <x v="544"/>
          </reference>
        </references>
      </pivotArea>
    </format>
    <format dxfId="704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5" selected="0">
            <x v="578"/>
            <x v="580"/>
            <x v="581"/>
            <x v="583"/>
            <x v="584"/>
          </reference>
          <reference field="20" count="4" selected="0">
            <x v="485"/>
            <x v="487"/>
            <x v="488"/>
            <x v="490"/>
          </reference>
          <reference field="21" count="5" selected="0">
            <x v="378"/>
            <x v="555"/>
            <x v="556"/>
            <x v="558"/>
            <x v="559"/>
          </reference>
        </references>
      </pivotArea>
    </format>
    <format dxfId="703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73"/>
          </reference>
          <reference field="20" count="1" selected="0">
            <x v="480"/>
          </reference>
          <reference field="21" count="1" selected="0">
            <x v="550"/>
          </reference>
        </references>
      </pivotArea>
    </format>
    <format dxfId="702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3" selected="0">
            <x v="586"/>
            <x v="587"/>
            <x v="589"/>
          </reference>
          <reference field="20" count="3" selected="0">
            <x v="387"/>
            <x v="491"/>
            <x v="493"/>
          </reference>
          <reference field="21" count="2" selected="0">
            <x v="560"/>
            <x v="562"/>
          </reference>
        </references>
      </pivotArea>
    </format>
    <format dxfId="701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0"/>
          </reference>
          <reference field="20" count="1" selected="0">
            <x v="494"/>
          </reference>
          <reference field="21" count="1" selected="0">
            <x v="563"/>
          </reference>
        </references>
      </pivotArea>
    </format>
    <format dxfId="700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2" selected="0">
            <x v="593"/>
            <x v="594"/>
          </reference>
          <reference field="20" count="2" selected="0">
            <x v="497"/>
            <x v="498"/>
          </reference>
          <reference field="21" count="2" selected="0">
            <x v="566"/>
            <x v="567"/>
          </reference>
        </references>
      </pivotArea>
    </format>
    <format dxfId="699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2" selected="0">
            <x v="600"/>
            <x v="602"/>
          </reference>
          <reference field="20" count="2" selected="0">
            <x v="503"/>
            <x v="505"/>
          </reference>
          <reference field="21" count="2" selected="0">
            <x v="573"/>
            <x v="575"/>
          </reference>
        </references>
      </pivotArea>
    </format>
    <format dxfId="698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604"/>
          </reference>
          <reference field="20" count="1" selected="0">
            <x v="506"/>
          </reference>
          <reference field="21" count="1" selected="0">
            <x v="577"/>
          </reference>
        </references>
      </pivotArea>
    </format>
    <format dxfId="697">
      <pivotArea outline="0" fieldPosition="0">
        <references count="9">
          <reference field="4294967294" count="1" selected="0">
            <x v="0"/>
          </reference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2" selected="0">
            <x v="607"/>
            <x v="608"/>
          </reference>
          <reference field="20" count="2" selected="0">
            <x v="255"/>
            <x v="509"/>
          </reference>
          <reference field="21" count="2" selected="0">
            <x v="114"/>
            <x v="580"/>
          </reference>
        </references>
      </pivotArea>
    </format>
    <format dxfId="696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40"/>
          </reference>
          <reference field="20" count="1" selected="0">
            <x v="7"/>
          </reference>
          <reference field="21" count="1" selected="0">
            <x v="609"/>
          </reference>
        </references>
      </pivotArea>
    </format>
    <format dxfId="695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44"/>
          </reference>
          <reference field="20" count="1" selected="0">
            <x v="57"/>
          </reference>
          <reference field="21" count="1" selected="0">
            <x v="613"/>
          </reference>
        </references>
      </pivotArea>
    </format>
    <format dxfId="694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48"/>
          </reference>
          <reference field="20" count="1" selected="0">
            <x v="539"/>
          </reference>
          <reference field="21" count="1" selected="0">
            <x v="617"/>
          </reference>
        </references>
      </pivotArea>
    </format>
    <format dxfId="693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50"/>
          </reference>
          <reference field="20" count="1" selected="0">
            <x v="540"/>
          </reference>
          <reference field="21" count="1" selected="0">
            <x v="407"/>
          </reference>
        </references>
      </pivotArea>
    </format>
    <format dxfId="692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2" selected="0">
            <x v="652"/>
            <x v="653"/>
          </reference>
          <reference field="20" count="2" selected="0">
            <x v="541"/>
            <x v="542"/>
          </reference>
          <reference field="21" count="2" selected="0">
            <x v="620"/>
            <x v="621"/>
          </reference>
        </references>
      </pivotArea>
    </format>
    <format dxfId="691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37"/>
          </reference>
          <reference field="20" count="1" selected="0">
            <x v="532"/>
          </reference>
          <reference field="21" count="1" selected="0">
            <x v="606"/>
          </reference>
        </references>
      </pivotArea>
    </format>
    <format dxfId="690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39"/>
          </reference>
          <reference field="20" count="1" selected="0">
            <x v="118"/>
          </reference>
          <reference field="21" count="1" selected="0">
            <x v="608"/>
          </reference>
        </references>
      </pivotArea>
    </format>
    <format dxfId="689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41"/>
          </reference>
          <reference field="20" count="1" selected="0">
            <x v="7"/>
          </reference>
          <reference field="21" count="1" selected="0">
            <x v="610"/>
          </reference>
        </references>
      </pivotArea>
    </format>
    <format dxfId="688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46"/>
          </reference>
          <reference field="20" count="1" selected="0">
            <x v="537"/>
          </reference>
          <reference field="21" count="1" selected="0">
            <x v="615"/>
          </reference>
        </references>
      </pivotArea>
    </format>
    <format dxfId="687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52"/>
          </reference>
          <reference field="20" count="1" selected="0">
            <x v="541"/>
          </reference>
          <reference field="21" count="1" selected="0">
            <x v="620"/>
          </reference>
        </references>
      </pivotArea>
    </format>
    <format dxfId="686">
      <pivotArea outline="0" fieldPosition="0">
        <references count="9">
          <reference field="4294967294" count="1" selected="0">
            <x v="5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48"/>
          </reference>
          <reference field="20" count="1" selected="0">
            <x v="539"/>
          </reference>
          <reference field="21" count="1" selected="0">
            <x v="617"/>
          </reference>
        </references>
      </pivotArea>
    </format>
    <format dxfId="685">
      <pivotArea outline="0" fieldPosition="0">
        <references count="9">
          <reference field="4294967294" count="2" selected="0">
            <x v="4"/>
            <x v="5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50"/>
          </reference>
          <reference field="20" count="1" selected="0">
            <x v="540"/>
          </reference>
          <reference field="21" count="1" selected="0">
            <x v="407"/>
          </reference>
        </references>
      </pivotArea>
    </format>
    <format dxfId="684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54"/>
          </reference>
          <reference field="20" count="1" selected="0">
            <x v="543"/>
          </reference>
          <reference field="21" count="1" selected="0">
            <x v="622"/>
          </reference>
        </references>
      </pivotArea>
    </format>
    <format dxfId="683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58"/>
          </reference>
          <reference field="20" count="1" selected="0">
            <x v="546"/>
          </reference>
          <reference field="21" count="1" selected="0">
            <x v="626"/>
          </reference>
        </references>
      </pivotArea>
    </format>
    <format dxfId="682">
      <pivotArea outline="0" fieldPosition="0">
        <references count="9">
          <reference field="4294967294" count="1" selected="0">
            <x v="4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53"/>
          </reference>
          <reference field="20" count="1" selected="0">
            <x v="542"/>
          </reference>
          <reference field="21" count="1" selected="0">
            <x v="621"/>
          </reference>
        </references>
      </pivotArea>
    </format>
    <format dxfId="681">
      <pivotArea outline="0" fieldPosition="0">
        <references count="9">
          <reference field="4294967294" count="1" selected="0">
            <x v="3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42"/>
          </reference>
          <reference field="20" count="1" selected="0">
            <x v="534"/>
          </reference>
          <reference field="21" count="1" selected="0">
            <x v="611"/>
          </reference>
        </references>
      </pivotArea>
    </format>
    <format dxfId="680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10"/>
          </reference>
          <reference field="20" count="1" selected="0">
            <x v="511"/>
          </reference>
          <reference field="21" count="1" selected="0">
            <x v="582"/>
          </reference>
        </references>
      </pivotArea>
    </format>
    <format dxfId="679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3" selected="0">
            <x v="611"/>
            <x v="612"/>
            <x v="613"/>
          </reference>
          <reference field="20" count="3" selected="0">
            <x v="223"/>
            <x v="512"/>
            <x v="513"/>
          </reference>
          <reference field="21" count="3" selected="0">
            <x v="0"/>
            <x v="583"/>
            <x v="584"/>
          </reference>
        </references>
      </pivotArea>
    </format>
    <format dxfId="678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2" selected="0">
            <x v="616"/>
            <x v="617"/>
          </reference>
          <reference field="20" count="2" selected="0">
            <x v="271"/>
            <x v="292"/>
          </reference>
          <reference field="21" count="2" selected="0">
            <x v="122"/>
            <x v="587"/>
          </reference>
        </references>
      </pivotArea>
    </format>
    <format dxfId="677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2" selected="0">
            <x v="619"/>
            <x v="620"/>
          </reference>
          <reference field="20" count="2" selected="0">
            <x v="516"/>
            <x v="517"/>
          </reference>
          <reference field="21" count="2" selected="0">
            <x v="589"/>
            <x v="590"/>
          </reference>
        </references>
      </pivotArea>
    </format>
    <format dxfId="676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24"/>
          </reference>
          <reference field="20" count="1" selected="0">
            <x v="520"/>
          </reference>
          <reference field="21" count="1" selected="0">
            <x v="594"/>
          </reference>
        </references>
      </pivotArea>
    </format>
    <format dxfId="675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23"/>
          </reference>
          <reference field="20" count="1" selected="0">
            <x v="412"/>
          </reference>
          <reference field="21" count="1" selected="0">
            <x v="593"/>
          </reference>
        </references>
      </pivotArea>
    </format>
    <format dxfId="674">
      <pivotArea outline="0" fieldPosition="0">
        <references count="9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4" selected="0">
            <x v="627"/>
            <x v="628"/>
            <x v="630"/>
            <x v="631"/>
          </reference>
          <reference field="20" count="4" selected="0">
            <x v="321"/>
            <x v="523"/>
            <x v="525"/>
            <x v="526"/>
          </reference>
          <reference field="21" count="4" selected="0">
            <x v="585"/>
            <x v="597"/>
            <x v="599"/>
            <x v="600"/>
          </reference>
        </references>
      </pivotArea>
    </format>
    <format dxfId="673">
      <pivotArea outline="0" fieldPosition="0">
        <references count="7">
          <reference field="4294967294" count="1" selected="0">
            <x v="0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33"/>
          </reference>
        </references>
      </pivotArea>
    </format>
    <format dxfId="672">
      <pivotArea outline="0" fieldPosition="0">
        <references count="9">
          <reference field="4294967294" count="1" selected="0">
            <x v="3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12"/>
          </reference>
          <reference field="20" count="1" selected="0">
            <x v="512"/>
          </reference>
          <reference field="21" count="1" selected="0">
            <x v="584"/>
          </reference>
        </references>
      </pivotArea>
    </format>
    <format dxfId="671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12"/>
          </reference>
          <reference field="20" count="1" selected="0">
            <x v="512"/>
          </reference>
          <reference field="21" count="1" selected="0">
            <x v="584"/>
          </reference>
        </references>
      </pivotArea>
    </format>
    <format dxfId="670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9" selected="0">
            <x v="610"/>
            <x v="611"/>
            <x v="612"/>
            <x v="613"/>
            <x v="614"/>
            <x v="615"/>
            <x v="616"/>
            <x v="617"/>
            <x v="618"/>
          </reference>
          <reference field="20" count="9" selected="0">
            <x v="7"/>
            <x v="223"/>
            <x v="271"/>
            <x v="292"/>
            <x v="511"/>
            <x v="512"/>
            <x v="513"/>
            <x v="514"/>
            <x v="515"/>
          </reference>
          <reference field="21" count="9" selected="0">
            <x v="0"/>
            <x v="122"/>
            <x v="582"/>
            <x v="583"/>
            <x v="584"/>
            <x v="585"/>
            <x v="586"/>
            <x v="587"/>
            <x v="588"/>
          </reference>
        </references>
      </pivotArea>
    </format>
    <format dxfId="669">
      <pivotArea outline="0" fieldPosition="0">
        <references count="9">
          <reference field="4294967294" count="2" selected="0">
            <x v="4"/>
            <x v="5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16"/>
          </reference>
          <reference field="20" count="1" selected="0">
            <x v="271"/>
          </reference>
          <reference field="21" count="1" selected="0">
            <x v="122"/>
          </reference>
        </references>
      </pivotArea>
    </format>
    <format dxfId="668">
      <pivotArea outline="0" fieldPosition="0">
        <references count="9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7" selected="0">
            <x v="620"/>
            <x v="621"/>
            <x v="622"/>
            <x v="623"/>
            <x v="624"/>
            <x v="625"/>
            <x v="627"/>
          </reference>
          <reference field="20" count="7" selected="0">
            <x v="412"/>
            <x v="517"/>
            <x v="518"/>
            <x v="519"/>
            <x v="520"/>
            <x v="521"/>
            <x v="523"/>
          </reference>
          <reference field="21" count="7" selected="0">
            <x v="585"/>
            <x v="590"/>
            <x v="591"/>
            <x v="592"/>
            <x v="593"/>
            <x v="594"/>
            <x v="595"/>
          </reference>
        </references>
      </pivotArea>
    </format>
    <format dxfId="667">
      <pivotArea outline="0" fieldPosition="0">
        <references count="9">
          <reference field="4294967294" count="1" selected="0">
            <x v="5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21"/>
          </reference>
          <reference field="20" count="1" selected="0">
            <x v="518"/>
          </reference>
          <reference field="21" count="1" selected="0">
            <x v="591"/>
          </reference>
        </references>
      </pivotArea>
    </format>
    <format dxfId="666">
      <pivotArea outline="0" fieldPosition="0">
        <references count="9">
          <reference field="4294967294" count="1" selected="0">
            <x v="5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3" selected="0">
            <x v="624"/>
            <x v="625"/>
            <x v="627"/>
          </reference>
          <reference field="20" count="3" selected="0">
            <x v="520"/>
            <x v="521"/>
            <x v="523"/>
          </reference>
          <reference field="21" count="3" selected="0">
            <x v="585"/>
            <x v="594"/>
            <x v="595"/>
          </reference>
        </references>
      </pivotArea>
    </format>
    <format dxfId="665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24"/>
          </reference>
          <reference field="20" count="1" selected="0">
            <x v="520"/>
          </reference>
          <reference field="21" count="1" selected="0">
            <x v="594"/>
          </reference>
        </references>
      </pivotArea>
    </format>
    <format dxfId="664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27"/>
          </reference>
          <reference field="20" count="1" selected="0">
            <x v="523"/>
          </reference>
          <reference field="21" count="1" selected="0">
            <x v="585"/>
          </reference>
        </references>
      </pivotArea>
    </format>
    <format dxfId="663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31"/>
          </reference>
          <reference field="20" count="1" selected="0">
            <x v="526"/>
          </reference>
          <reference field="21" count="1" selected="0">
            <x v="600"/>
          </reference>
        </references>
      </pivotArea>
    </format>
    <format dxfId="662">
      <pivotArea outline="0" fieldPosition="0">
        <references count="7">
          <reference field="4294967294" count="1" selected="0">
            <x v="6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4" selected="0">
            <x v="630"/>
            <x v="631"/>
            <x v="632"/>
            <x v="633"/>
          </reference>
        </references>
      </pivotArea>
    </format>
    <format dxfId="661">
      <pivotArea outline="0" fieldPosition="0">
        <references count="9">
          <reference field="4294967294" count="1" selected="0">
            <x v="4"/>
          </reference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0" selected="0"/>
          <reference field="18" count="1" selected="0">
            <x v="27"/>
          </reference>
          <reference field="19" count="1" selected="0">
            <x v="621"/>
          </reference>
          <reference field="20" count="1" selected="0">
            <x v="518"/>
          </reference>
          <reference field="21" count="1" selected="0">
            <x v="591"/>
          </reference>
        </references>
      </pivotArea>
    </format>
    <format dxfId="660">
      <pivotArea dataOnly="0" labelOnly="1" outline="0" fieldPosition="0">
        <references count="1">
          <reference field="4" count="1">
            <x v="21"/>
          </reference>
        </references>
      </pivotArea>
    </format>
    <format dxfId="659">
      <pivotArea dataOnly="0" labelOnly="1" outline="0" fieldPosition="0">
        <references count="2">
          <reference field="4" count="1" selected="0">
            <x v="21"/>
          </reference>
          <reference field="5" count="1">
            <x v="27"/>
          </reference>
        </references>
      </pivotArea>
    </format>
    <format dxfId="658">
      <pivotArea dataOnly="0" labelOnly="1" outline="0" fieldPosition="0">
        <references count="3">
          <reference field="4" count="1" selected="0">
            <x v="21"/>
          </reference>
          <reference field="5" count="1" selected="0">
            <x v="27"/>
          </reference>
          <reference field="16" count="2">
            <x v="30"/>
            <x v="31"/>
          </reference>
        </references>
      </pivotArea>
    </format>
    <format dxfId="657">
      <pivotArea outline="0" fieldPosition="0">
        <references count="9">
          <reference field="4294967294" count="1" selected="0">
            <x v="4"/>
          </reference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55"/>
          </reference>
          <reference field="20" count="1" selected="0">
            <x v="376"/>
          </reference>
          <reference field="21" count="1" selected="0">
            <x v="533"/>
          </reference>
        </references>
      </pivotArea>
    </format>
    <format dxfId="656">
      <pivotArea dataOnly="0" labelOnly="1" outline="0" fieldPosition="0">
        <references count="1">
          <reference field="4" count="1">
            <x v="22"/>
          </reference>
        </references>
      </pivotArea>
    </format>
    <format dxfId="655">
      <pivotArea dataOnly="0" labelOnly="1" outline="0" fieldPosition="0">
        <references count="2">
          <reference field="4" count="1" selected="0">
            <x v="22"/>
          </reference>
          <reference field="5" count="1">
            <x v="28"/>
          </reference>
        </references>
      </pivotArea>
    </format>
    <format dxfId="654">
      <pivotArea dataOnly="0" labelOnly="1" outline="0" fieldPosition="0">
        <references count="3">
          <reference field="4" count="1" selected="0">
            <x v="22"/>
          </reference>
          <reference field="5" count="1" selected="0">
            <x v="28"/>
          </reference>
          <reference field="16" count="2">
            <x v="32"/>
            <x v="33"/>
          </reference>
        </references>
      </pivotArea>
    </format>
    <format dxfId="653">
      <pivotArea outline="0" fieldPosition="0">
        <references count="9">
          <reference field="4294967294" count="1" selected="0">
            <x v="3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4"/>
          </reference>
          <reference field="20" count="1" selected="0">
            <x v="565"/>
          </reference>
          <reference field="21" count="1" selected="0">
            <x v="649"/>
          </reference>
        </references>
      </pivotArea>
    </format>
    <format dxfId="652">
      <pivotArea outline="0" fieldPosition="0">
        <references count="9">
          <reference field="4294967294" count="1" selected="0">
            <x v="2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96"/>
          </reference>
          <reference field="20" count="1" selected="0">
            <x v="285"/>
          </reference>
          <reference field="21" count="1" selected="0">
            <x v="220"/>
          </reference>
        </references>
      </pivotArea>
    </format>
    <format dxfId="651">
      <pivotArea dataOnly="0" labelOnly="1" outline="0" fieldPosition="0">
        <references count="1">
          <reference field="4" count="1">
            <x v="23"/>
          </reference>
        </references>
      </pivotArea>
    </format>
    <format dxfId="650">
      <pivotArea dataOnly="0" labelOnly="1" outline="0" fieldPosition="0">
        <references count="2">
          <reference field="4" count="1" selected="0">
            <x v="23"/>
          </reference>
          <reference field="5" count="1">
            <x v="29"/>
          </reference>
        </references>
      </pivotArea>
    </format>
    <format dxfId="649">
      <pivotArea dataOnly="0" labelOnly="1" outline="0" fieldPosition="0">
        <references count="3">
          <reference field="4" count="1" selected="0">
            <x v="23"/>
          </reference>
          <reference field="5" count="1" selected="0">
            <x v="29"/>
          </reference>
          <reference field="16" count="2">
            <x v="34"/>
            <x v="35"/>
          </reference>
        </references>
      </pivotArea>
    </format>
    <format dxfId="648">
      <pivotArea dataOnly="0" labelOnly="1" outline="0" fieldPosition="0">
        <references count="1">
          <reference field="4" count="1">
            <x v="23"/>
          </reference>
        </references>
      </pivotArea>
    </format>
    <format dxfId="647">
      <pivotArea dataOnly="0" labelOnly="1" outline="0" fieldPosition="0">
        <references count="2">
          <reference field="4" count="1" selected="0">
            <x v="23"/>
          </reference>
          <reference field="5" count="1">
            <x v="29"/>
          </reference>
        </references>
      </pivotArea>
    </format>
    <format dxfId="646">
      <pivotArea dataOnly="0" labelOnly="1" outline="0" fieldPosition="0">
        <references count="3">
          <reference field="4" count="1" selected="0">
            <x v="23"/>
          </reference>
          <reference field="5" count="1" selected="0">
            <x v="29"/>
          </reference>
          <reference field="16" count="2">
            <x v="34"/>
            <x v="35"/>
          </reference>
        </references>
      </pivotArea>
    </format>
    <format dxfId="645">
      <pivotArea dataOnly="0" labelOnly="1" outline="0" fieldPosition="0">
        <references count="1">
          <reference field="4" count="1">
            <x v="23"/>
          </reference>
        </references>
      </pivotArea>
    </format>
    <format dxfId="644">
      <pivotArea dataOnly="0" labelOnly="1" outline="0" fieldPosition="0">
        <references count="2">
          <reference field="4" count="1" selected="0">
            <x v="23"/>
          </reference>
          <reference field="5" count="1">
            <x v="29"/>
          </reference>
        </references>
      </pivotArea>
    </format>
    <format dxfId="643">
      <pivotArea dataOnly="0" labelOnly="1" outline="0" fieldPosition="0">
        <references count="3">
          <reference field="4" count="1" selected="0">
            <x v="23"/>
          </reference>
          <reference field="5" count="1" selected="0">
            <x v="29"/>
          </reference>
          <reference field="16" count="2">
            <x v="34"/>
            <x v="35"/>
          </reference>
        </references>
      </pivotArea>
    </format>
    <format dxfId="642">
      <pivotArea dataOnly="0" labelOnly="1" outline="0" fieldPosition="0">
        <references count="1">
          <reference field="4" count="1">
            <x v="24"/>
          </reference>
        </references>
      </pivotArea>
    </format>
    <format dxfId="641">
      <pivotArea dataOnly="0" labelOnly="1" outline="0" fieldPosition="0">
        <references count="2">
          <reference field="4" count="1" selected="0">
            <x v="24"/>
          </reference>
          <reference field="5" count="1">
            <x v="30"/>
          </reference>
        </references>
      </pivotArea>
    </format>
    <format dxfId="640">
      <pivotArea dataOnly="0" labelOnly="1" outline="0" fieldPosition="0">
        <references count="3">
          <reference field="4" count="1" selected="0">
            <x v="24"/>
          </reference>
          <reference field="5" count="1" selected="0">
            <x v="30"/>
          </reference>
          <reference field="16" count="1">
            <x v="36"/>
          </reference>
        </references>
      </pivotArea>
    </format>
    <format dxfId="639">
      <pivotArea dataOnly="0" labelOnly="1" outline="0" fieldPosition="0">
        <references count="6">
          <reference field="4" count="1" selected="0">
            <x v="11"/>
          </reference>
          <reference field="5" count="1" selected="0">
            <x v="12"/>
          </reference>
          <reference field="15" count="0" selected="0"/>
          <reference field="16" count="1" selected="0">
            <x v="13"/>
          </reference>
          <reference field="18" count="1" selected="0">
            <x v="12"/>
          </reference>
          <reference field="19" count="1">
            <x v="275"/>
          </reference>
        </references>
      </pivotArea>
    </format>
    <format dxfId="638">
      <pivotArea dataOnly="0" labelOnly="1" outline="0" fieldPosition="0">
        <references count="6">
          <reference field="4" count="1" selected="0">
            <x v="11"/>
          </reference>
          <reference field="5" count="1" selected="0">
            <x v="13"/>
          </reference>
          <reference field="15" count="0" selected="0"/>
          <reference field="16" count="1" selected="0">
            <x v="14"/>
          </reference>
          <reference field="18" count="1" selected="0">
            <x v="13"/>
          </reference>
          <reference field="19" count="1">
            <x v="289"/>
          </reference>
        </references>
      </pivotArea>
    </format>
    <format dxfId="637">
      <pivotArea dataOnly="0" labelOnly="1" outline="0" fieldPosition="0">
        <references count="6"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2">
            <x v="300"/>
            <x v="302"/>
          </reference>
        </references>
      </pivotArea>
    </format>
    <format dxfId="636">
      <pivotArea dataOnly="0" labelOnly="1" outline="0" fieldPosition="0">
        <references count="6">
          <reference field="4" count="1" selected="0">
            <x v="14"/>
          </reference>
          <reference field="5" count="1" selected="0">
            <x v="18"/>
          </reference>
          <reference field="15" count="0" selected="0"/>
          <reference field="16" count="1" selected="0">
            <x v="20"/>
          </reference>
          <reference field="18" count="1" selected="0">
            <x v="18"/>
          </reference>
          <reference field="19" count="1">
            <x v="386"/>
          </reference>
        </references>
      </pivotArea>
    </format>
    <format dxfId="635">
      <pivotArea dataOnly="0" labelOnly="1" outline="0" fieldPosition="0">
        <references count="6">
          <reference field="4" count="1" selected="0">
            <x v="14"/>
          </reference>
          <reference field="5" count="1" selected="0">
            <x v="19"/>
          </reference>
          <reference field="15" count="0" selected="0"/>
          <reference field="16" count="1" selected="0">
            <x v="21"/>
          </reference>
          <reference field="18" count="1" selected="0">
            <x v="19"/>
          </reference>
          <reference field="19" count="1">
            <x v="411"/>
          </reference>
        </references>
      </pivotArea>
    </format>
    <format dxfId="634">
      <pivotArea dataOnly="0" labelOnly="1" outline="0" fieldPosition="0">
        <references count="6"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>
            <x v="466"/>
          </reference>
        </references>
      </pivotArea>
    </format>
    <format dxfId="633">
      <pivotArea dataOnly="0" labelOnly="1" outline="0" fieldPosition="0">
        <references count="6"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3">
            <x v="515"/>
            <x v="520"/>
            <x v="525"/>
          </reference>
        </references>
      </pivotArea>
    </format>
    <format dxfId="632">
      <pivotArea dataOnly="0" labelOnly="1" outline="0" fieldPosition="0">
        <references count="6"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2">
            <x v="547"/>
            <x v="562"/>
          </reference>
        </references>
      </pivotArea>
    </format>
    <format dxfId="631">
      <pivotArea dataOnly="0" labelOnly="1" outline="0" fieldPosition="0">
        <references count="6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5">
            <x v="576"/>
            <x v="581"/>
            <x v="583"/>
            <x v="586"/>
            <x v="587"/>
          </reference>
        </references>
      </pivotArea>
    </format>
    <format dxfId="630">
      <pivotArea dataOnly="0" labelOnly="1" outline="0" fieldPosition="0">
        <references count="6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8">
            <x v="592"/>
            <x v="593"/>
            <x v="594"/>
            <x v="595"/>
            <x v="597"/>
            <x v="599"/>
            <x v="600"/>
            <x v="603"/>
          </reference>
        </references>
      </pivotArea>
    </format>
    <format dxfId="629">
      <pivotArea dataOnly="0" labelOnly="1" outline="0" fieldPosition="0">
        <references count="6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9">
            <x v="610"/>
            <x v="611"/>
            <x v="613"/>
            <x v="616"/>
            <x v="618"/>
            <x v="622"/>
            <x v="623"/>
            <x v="627"/>
            <x v="632"/>
          </reference>
        </references>
      </pivotArea>
    </format>
    <format dxfId="628">
      <pivotArea dataOnly="0" labelOnly="1" outline="0" fieldPosition="0">
        <references count="6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4">
            <x v="641"/>
            <x v="650"/>
            <x v="652"/>
            <x v="654"/>
          </reference>
        </references>
      </pivotArea>
    </format>
    <format dxfId="627">
      <pivotArea dataOnly="0" labelOnly="1" outline="0" fieldPosition="0">
        <references count="6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20">
            <x v="660"/>
            <x v="661"/>
            <x v="663"/>
            <x v="664"/>
            <x v="665"/>
            <x v="666"/>
            <x v="667"/>
            <x v="668"/>
            <x v="669"/>
            <x v="670"/>
            <x v="672"/>
            <x v="673"/>
            <x v="675"/>
            <x v="676"/>
            <x v="677"/>
            <x v="678"/>
            <x v="679"/>
            <x v="680"/>
            <x v="682"/>
            <x v="683"/>
          </reference>
        </references>
      </pivotArea>
    </format>
    <format dxfId="626">
      <pivotArea dataOnly="0" labelOnly="1" outline="0" fieldPosition="0">
        <references count="6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2">
            <x v="684"/>
            <x v="686"/>
            <x v="687"/>
            <x v="688"/>
            <x v="689"/>
            <x v="692"/>
            <x v="693"/>
            <x v="694"/>
            <x v="696"/>
            <x v="699"/>
            <x v="700"/>
            <x v="701"/>
          </reference>
        </references>
      </pivotArea>
    </format>
    <format dxfId="625">
      <pivotArea dataOnly="0" labelOnly="1" outline="0" fieldPosition="0">
        <references count="6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9">
            <x v="702"/>
            <x v="703"/>
            <x v="704"/>
            <x v="707"/>
            <x v="709"/>
            <x v="712"/>
            <x v="714"/>
            <x v="716"/>
            <x v="717"/>
          </reference>
        </references>
      </pivotArea>
    </format>
    <format dxfId="624">
      <pivotArea dataOnly="0" labelOnly="1" outline="0" fieldPosition="0">
        <references count="6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22">
            <x v="719"/>
            <x v="720"/>
            <x v="721"/>
            <x v="722"/>
            <x v="723"/>
            <x v="724"/>
            <x v="725"/>
            <x v="726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</reference>
        </references>
      </pivotArea>
    </format>
    <format dxfId="623">
      <pivotArea dataOnly="0" labelOnly="1" outline="0" fieldPosition="0">
        <references count="6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7">
            <x v="743"/>
            <x v="744"/>
            <x v="745"/>
            <x v="746"/>
            <x v="747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1"/>
          </reference>
        </references>
      </pivotArea>
    </format>
    <format dxfId="622">
      <pivotArea dataOnly="0" labelOnly="1" outline="0" fieldPosition="0">
        <references count="6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1"/>
          </reference>
          <reference field="19" count="1">
            <x v="763"/>
          </reference>
        </references>
      </pivotArea>
    </format>
    <format dxfId="621">
      <pivotArea dataOnly="0" labelOnly="1" outline="0" fieldPosition="0">
        <references count="7">
          <reference field="4" count="1" selected="0">
            <x v="11"/>
          </reference>
          <reference field="5" count="1" selected="0">
            <x v="13"/>
          </reference>
          <reference field="15" count="0" selected="0"/>
          <reference field="16" count="1" selected="0">
            <x v="14"/>
          </reference>
          <reference field="18" count="1" selected="0">
            <x v="13"/>
          </reference>
          <reference field="19" count="1" selected="0">
            <x v="289"/>
          </reference>
          <reference field="20" count="1">
            <x v="262"/>
          </reference>
        </references>
      </pivotArea>
    </format>
    <format dxfId="620">
      <pivotArea dataOnly="0" labelOnly="1" outline="0" fieldPosition="0">
        <references count="7"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1" selected="0">
            <x v="300"/>
          </reference>
          <reference field="20" count="1">
            <x v="273"/>
          </reference>
        </references>
      </pivotArea>
    </format>
    <format dxfId="619">
      <pivotArea dataOnly="0" labelOnly="1" outline="0" fieldPosition="0">
        <references count="7"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1" selected="0">
            <x v="302"/>
          </reference>
          <reference field="20" count="1">
            <x v="275"/>
          </reference>
        </references>
      </pivotArea>
    </format>
    <format dxfId="618">
      <pivotArea dataOnly="0" labelOnly="1" outline="0" fieldPosition="0">
        <references count="7">
          <reference field="4" count="1" selected="0">
            <x v="14"/>
          </reference>
          <reference field="5" count="1" selected="0">
            <x v="18"/>
          </reference>
          <reference field="15" count="0" selected="0"/>
          <reference field="16" count="1" selected="0">
            <x v="20"/>
          </reference>
          <reference field="18" count="1" selected="0">
            <x v="18"/>
          </reference>
          <reference field="19" count="1" selected="0">
            <x v="386"/>
          </reference>
          <reference field="20" count="1">
            <x v="228"/>
          </reference>
        </references>
      </pivotArea>
    </format>
    <format dxfId="617">
      <pivotArea dataOnly="0" labelOnly="1" outline="0" fieldPosition="0">
        <references count="7">
          <reference field="4" count="1" selected="0">
            <x v="14"/>
          </reference>
          <reference field="5" count="1" selected="0">
            <x v="19"/>
          </reference>
          <reference field="15" count="0" selected="0"/>
          <reference field="16" count="1" selected="0">
            <x v="21"/>
          </reference>
          <reference field="18" count="1" selected="0">
            <x v="19"/>
          </reference>
          <reference field="19" count="1" selected="0">
            <x v="411"/>
          </reference>
          <reference field="20" count="1">
            <x v="365"/>
          </reference>
        </references>
      </pivotArea>
    </format>
    <format dxfId="616">
      <pivotArea dataOnly="0" labelOnly="1" outline="0" fieldPosition="0">
        <references count="7"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 selected="0">
            <x v="466"/>
          </reference>
          <reference field="20" count="1">
            <x v="401"/>
          </reference>
        </references>
      </pivotArea>
    </format>
    <format dxfId="615">
      <pivotArea dataOnly="0" labelOnly="1" outline="0" fieldPosition="0">
        <references count="7"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1" selected="0">
            <x v="515"/>
          </reference>
          <reference field="20" count="1">
            <x v="439"/>
          </reference>
        </references>
      </pivotArea>
    </format>
    <format dxfId="614">
      <pivotArea dataOnly="0" labelOnly="1" outline="0" fieldPosition="0">
        <references count="7"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1" selected="0">
            <x v="520"/>
          </reference>
          <reference field="20" count="1">
            <x v="116"/>
          </reference>
        </references>
      </pivotArea>
    </format>
    <format dxfId="613">
      <pivotArea dataOnly="0" labelOnly="1" outline="0" fieldPosition="0">
        <references count="7"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1" selected="0">
            <x v="525"/>
          </reference>
          <reference field="20" count="1">
            <x v="77"/>
          </reference>
        </references>
      </pivotArea>
    </format>
    <format dxfId="612">
      <pivotArea dataOnly="0" labelOnly="1" outline="0" fieldPosition="0">
        <references count="7"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47"/>
          </reference>
          <reference field="20" count="1">
            <x v="463"/>
          </reference>
        </references>
      </pivotArea>
    </format>
    <format dxfId="611">
      <pivotArea dataOnly="0" labelOnly="1" outline="0" fieldPosition="0">
        <references count="7"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62"/>
          </reference>
          <reference field="20" count="1">
            <x v="228"/>
          </reference>
        </references>
      </pivotArea>
    </format>
    <format dxfId="610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76"/>
          </reference>
          <reference field="20" count="1">
            <x v="483"/>
          </reference>
        </references>
      </pivotArea>
    </format>
    <format dxfId="609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1"/>
          </reference>
          <reference field="20" count="1">
            <x v="488"/>
          </reference>
        </references>
      </pivotArea>
    </format>
    <format dxfId="608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3"/>
          </reference>
          <reference field="20" count="1">
            <x v="548"/>
          </reference>
        </references>
      </pivotArea>
    </format>
    <format dxfId="607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6"/>
          </reference>
          <reference field="20" count="1">
            <x v="387"/>
          </reference>
        </references>
      </pivotArea>
    </format>
    <format dxfId="606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7"/>
          </reference>
          <reference field="20" count="1">
            <x v="491"/>
          </reference>
        </references>
      </pivotArea>
    </format>
    <format dxfId="605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2"/>
          </reference>
          <reference field="20" count="1">
            <x v="496"/>
          </reference>
        </references>
      </pivotArea>
    </format>
    <format dxfId="604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3"/>
          </reference>
          <reference field="20" count="1">
            <x v="497"/>
          </reference>
        </references>
      </pivotArea>
    </format>
    <format dxfId="603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4"/>
          </reference>
          <reference field="20" count="1">
            <x v="498"/>
          </reference>
        </references>
      </pivotArea>
    </format>
    <format dxfId="602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5"/>
          </reference>
          <reference field="20" count="1">
            <x v="499"/>
          </reference>
        </references>
      </pivotArea>
    </format>
    <format dxfId="601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7"/>
          </reference>
          <reference field="20" count="1">
            <x v="307"/>
          </reference>
        </references>
      </pivotArea>
    </format>
    <format dxfId="600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9"/>
          </reference>
          <reference field="20" count="1">
            <x v="502"/>
          </reference>
        </references>
      </pivotArea>
    </format>
    <format dxfId="599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600"/>
          </reference>
          <reference field="20" count="1">
            <x v="503"/>
          </reference>
        </references>
      </pivotArea>
    </format>
    <format dxfId="598">
      <pivotArea dataOnly="0" labelOnly="1" outline="0" fieldPosition="0">
        <references count="7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603"/>
          </reference>
          <reference field="20" count="1">
            <x v="0"/>
          </reference>
        </references>
      </pivotArea>
    </format>
    <format dxfId="597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0"/>
          </reference>
          <reference field="20" count="1">
            <x v="511"/>
          </reference>
        </references>
      </pivotArea>
    </format>
    <format dxfId="596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1"/>
          </reference>
          <reference field="20" count="1">
            <x v="223"/>
          </reference>
        </references>
      </pivotArea>
    </format>
    <format dxfId="595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3"/>
          </reference>
          <reference field="20" count="1">
            <x v="513"/>
          </reference>
        </references>
      </pivotArea>
    </format>
    <format dxfId="594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6"/>
          </reference>
          <reference field="20" count="1">
            <x v="271"/>
          </reference>
        </references>
      </pivotArea>
    </format>
    <format dxfId="593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8"/>
          </reference>
          <reference field="20" count="1">
            <x v="515"/>
          </reference>
        </references>
      </pivotArea>
    </format>
    <format dxfId="592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22"/>
          </reference>
          <reference field="20" count="1">
            <x v="519"/>
          </reference>
        </references>
      </pivotArea>
    </format>
    <format dxfId="591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23"/>
          </reference>
          <reference field="20" count="1">
            <x v="412"/>
          </reference>
        </references>
      </pivotArea>
    </format>
    <format dxfId="590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27"/>
          </reference>
          <reference field="20" count="1">
            <x v="523"/>
          </reference>
        </references>
      </pivotArea>
    </format>
    <format dxfId="589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32"/>
          </reference>
          <reference field="20" count="1">
            <x v="527"/>
          </reference>
        </references>
      </pivotArea>
    </format>
    <format dxfId="588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41"/>
          </reference>
          <reference field="20" count="1">
            <x v="7"/>
          </reference>
        </references>
      </pivotArea>
    </format>
    <format dxfId="587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50"/>
          </reference>
          <reference field="20" count="1">
            <x v="540"/>
          </reference>
        </references>
      </pivotArea>
    </format>
    <format dxfId="586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52"/>
          </reference>
          <reference field="20" count="1">
            <x v="541"/>
          </reference>
        </references>
      </pivotArea>
    </format>
    <format dxfId="585">
      <pivotArea dataOnly="0" labelOnly="1" outline="0" fieldPosition="0">
        <references count="7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54"/>
          </reference>
          <reference field="20" count="1">
            <x v="543"/>
          </reference>
        </references>
      </pivotArea>
    </format>
    <format dxfId="584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0"/>
          </reference>
          <reference field="20" count="1">
            <x v="549"/>
          </reference>
        </references>
      </pivotArea>
    </format>
    <format dxfId="583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1"/>
          </reference>
          <reference field="20" count="1">
            <x v="550"/>
          </reference>
        </references>
      </pivotArea>
    </format>
    <format dxfId="582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3"/>
          </reference>
          <reference field="20" count="1">
            <x v="551"/>
          </reference>
        </references>
      </pivotArea>
    </format>
    <format dxfId="581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4"/>
          </reference>
          <reference field="20" count="1">
            <x v="552"/>
          </reference>
        </references>
      </pivotArea>
    </format>
    <format dxfId="580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5"/>
          </reference>
          <reference field="20" count="1">
            <x v="553"/>
          </reference>
        </references>
      </pivotArea>
    </format>
    <format dxfId="579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6"/>
          </reference>
          <reference field="20" count="1">
            <x v="554"/>
          </reference>
        </references>
      </pivotArea>
    </format>
    <format dxfId="578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7"/>
          </reference>
          <reference field="20" count="1">
            <x v="555"/>
          </reference>
        </references>
      </pivotArea>
    </format>
    <format dxfId="577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8"/>
          </reference>
          <reference field="20" count="1">
            <x v="311"/>
          </reference>
        </references>
      </pivotArea>
    </format>
    <format dxfId="576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9"/>
          </reference>
          <reference field="20" count="1">
            <x v="34"/>
          </reference>
        </references>
      </pivotArea>
    </format>
    <format dxfId="575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0"/>
          </reference>
          <reference field="20" count="1">
            <x v="36"/>
          </reference>
        </references>
      </pivotArea>
    </format>
    <format dxfId="574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2"/>
          </reference>
          <reference field="20" count="1">
            <x v="557"/>
          </reference>
        </references>
      </pivotArea>
    </format>
    <format dxfId="573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3"/>
          </reference>
          <reference field="20" count="1">
            <x v="228"/>
          </reference>
        </references>
      </pivotArea>
    </format>
    <format dxfId="572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5"/>
          </reference>
          <reference field="20" count="1">
            <x v="559"/>
          </reference>
        </references>
      </pivotArea>
    </format>
    <format dxfId="571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6"/>
          </reference>
          <reference field="20" count="1">
            <x v="560"/>
          </reference>
        </references>
      </pivotArea>
    </format>
    <format dxfId="570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7"/>
          </reference>
          <reference field="20" count="1">
            <x v="561"/>
          </reference>
        </references>
      </pivotArea>
    </format>
    <format dxfId="569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8"/>
          </reference>
          <reference field="20" count="1">
            <x v="156"/>
          </reference>
        </references>
      </pivotArea>
    </format>
    <format dxfId="568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9"/>
          </reference>
          <reference field="20" count="1">
            <x v="562"/>
          </reference>
        </references>
      </pivotArea>
    </format>
    <format dxfId="567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80"/>
          </reference>
          <reference field="20" count="1">
            <x v="487"/>
          </reference>
        </references>
      </pivotArea>
    </format>
    <format dxfId="566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82"/>
          </reference>
          <reference field="20" count="1">
            <x v="220"/>
          </reference>
        </references>
      </pivotArea>
    </format>
    <format dxfId="565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83"/>
          </reference>
          <reference field="20" count="1">
            <x v="564"/>
          </reference>
        </references>
      </pivotArea>
    </format>
    <format dxfId="564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4"/>
          </reference>
          <reference field="20" count="1">
            <x v="565"/>
          </reference>
        </references>
      </pivotArea>
    </format>
    <format dxfId="563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6"/>
          </reference>
          <reference field="20" count="1">
            <x v="567"/>
          </reference>
        </references>
      </pivotArea>
    </format>
    <format dxfId="562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7"/>
          </reference>
          <reference field="20" count="1">
            <x v="568"/>
          </reference>
        </references>
      </pivotArea>
    </format>
    <format dxfId="561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8"/>
          </reference>
          <reference field="20" count="1">
            <x v="307"/>
          </reference>
        </references>
      </pivotArea>
    </format>
    <format dxfId="560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9"/>
          </reference>
          <reference field="20" count="1">
            <x v="569"/>
          </reference>
        </references>
      </pivotArea>
    </format>
    <format dxfId="559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2"/>
          </reference>
          <reference field="20" count="1">
            <x v="174"/>
          </reference>
        </references>
      </pivotArea>
    </format>
    <format dxfId="558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3"/>
          </reference>
          <reference field="20" count="1">
            <x v="571"/>
          </reference>
        </references>
      </pivotArea>
    </format>
    <format dxfId="557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4"/>
          </reference>
          <reference field="20" count="1">
            <x v="572"/>
          </reference>
        </references>
      </pivotArea>
    </format>
    <format dxfId="556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6"/>
          </reference>
          <reference field="20" count="1">
            <x v="285"/>
          </reference>
        </references>
      </pivotArea>
    </format>
    <format dxfId="555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9"/>
          </reference>
          <reference field="20" count="1">
            <x v="17"/>
          </reference>
        </references>
      </pivotArea>
    </format>
    <format dxfId="554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700"/>
          </reference>
          <reference field="20" count="1">
            <x v="297"/>
          </reference>
        </references>
      </pivotArea>
    </format>
    <format dxfId="553">
      <pivotArea dataOnly="0" labelOnly="1" outline="0" fieldPosition="0">
        <references count="7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701"/>
          </reference>
          <reference field="20" count="1">
            <x v="437"/>
          </reference>
        </references>
      </pivotArea>
    </format>
    <format dxfId="552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2"/>
          </reference>
          <reference field="20" count="1">
            <x v="323"/>
          </reference>
        </references>
      </pivotArea>
    </format>
    <format dxfId="551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3"/>
          </reference>
          <reference field="20" count="1">
            <x v="569"/>
          </reference>
        </references>
      </pivotArea>
    </format>
    <format dxfId="550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4"/>
          </reference>
          <reference field="20" count="1">
            <x v="7"/>
          </reference>
        </references>
      </pivotArea>
    </format>
    <format dxfId="549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7"/>
          </reference>
          <reference field="20" count="1">
            <x v="576"/>
          </reference>
        </references>
      </pivotArea>
    </format>
    <format dxfId="548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9"/>
          </reference>
          <reference field="20" count="1">
            <x v="522"/>
          </reference>
        </references>
      </pivotArea>
    </format>
    <format dxfId="547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2"/>
          </reference>
          <reference field="20" count="1">
            <x v="580"/>
          </reference>
        </references>
      </pivotArea>
    </format>
    <format dxfId="546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4"/>
          </reference>
          <reference field="20" count="1">
            <x v="411"/>
          </reference>
        </references>
      </pivotArea>
    </format>
    <format dxfId="545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6"/>
          </reference>
          <reference field="20" count="1">
            <x v="339"/>
          </reference>
        </references>
      </pivotArea>
    </format>
    <format dxfId="544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7"/>
          </reference>
          <reference field="20" count="1">
            <x v="582"/>
          </reference>
        </references>
      </pivotArea>
    </format>
    <format dxfId="543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19"/>
          </reference>
          <reference field="20" count="1">
            <x v="584"/>
          </reference>
        </references>
      </pivotArea>
    </format>
    <format dxfId="542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0"/>
          </reference>
          <reference field="20" count="1">
            <x v="441"/>
          </reference>
        </references>
      </pivotArea>
    </format>
    <format dxfId="541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1"/>
          </reference>
          <reference field="20" count="1">
            <x v="51"/>
          </reference>
        </references>
      </pivotArea>
    </format>
    <format dxfId="540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2"/>
          </reference>
          <reference field="20" count="1">
            <x v="374"/>
          </reference>
        </references>
      </pivotArea>
    </format>
    <format dxfId="539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3"/>
          </reference>
          <reference field="20" count="1">
            <x v="512"/>
          </reference>
        </references>
      </pivotArea>
    </format>
    <format dxfId="538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4"/>
          </reference>
          <reference field="20" count="1">
            <x v="77"/>
          </reference>
        </references>
      </pivotArea>
    </format>
    <format dxfId="537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5"/>
          </reference>
          <reference field="20" count="1">
            <x v="585"/>
          </reference>
        </references>
      </pivotArea>
    </format>
    <format dxfId="536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6"/>
          </reference>
          <reference field="20" count="1">
            <x v="586"/>
          </reference>
        </references>
      </pivotArea>
    </format>
    <format dxfId="535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8"/>
          </reference>
          <reference field="20" count="1">
            <x v="588"/>
          </reference>
        </references>
      </pivotArea>
    </format>
    <format dxfId="534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9"/>
          </reference>
          <reference field="20" count="1">
            <x v="589"/>
          </reference>
        </references>
      </pivotArea>
    </format>
    <format dxfId="533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0"/>
          </reference>
          <reference field="20" count="1">
            <x v="590"/>
          </reference>
        </references>
      </pivotArea>
    </format>
    <format dxfId="532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1"/>
          </reference>
          <reference field="20" count="1">
            <x v="591"/>
          </reference>
        </references>
      </pivotArea>
    </format>
    <format dxfId="531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2"/>
          </reference>
          <reference field="20" count="1">
            <x v="335"/>
          </reference>
        </references>
      </pivotArea>
    </format>
    <format dxfId="530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3"/>
          </reference>
          <reference field="20" count="1">
            <x v="592"/>
          </reference>
        </references>
      </pivotArea>
    </format>
    <format dxfId="529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4"/>
          </reference>
          <reference field="20" count="1">
            <x v="593"/>
          </reference>
        </references>
      </pivotArea>
    </format>
    <format dxfId="528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5"/>
          </reference>
          <reference field="20" count="1">
            <x v="594"/>
          </reference>
        </references>
      </pivotArea>
    </format>
    <format dxfId="527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6"/>
          </reference>
          <reference field="20" count="1">
            <x v="178"/>
          </reference>
        </references>
      </pivotArea>
    </format>
    <format dxfId="526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7"/>
          </reference>
          <reference field="20" count="1">
            <x v="595"/>
          </reference>
        </references>
      </pivotArea>
    </format>
    <format dxfId="525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8"/>
          </reference>
          <reference field="20" count="1">
            <x v="339"/>
          </reference>
        </references>
      </pivotArea>
    </format>
    <format dxfId="524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9"/>
          </reference>
          <reference field="20" count="1">
            <x v="596"/>
          </reference>
        </references>
      </pivotArea>
    </format>
    <format dxfId="523">
      <pivotArea dataOnly="0" labelOnly="1" outline="0" fieldPosition="0">
        <references count="7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40"/>
          </reference>
          <reference field="20" count="1">
            <x v="597"/>
          </reference>
        </references>
      </pivotArea>
    </format>
    <format dxfId="522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3"/>
          </reference>
          <reference field="20" count="1">
            <x v="599"/>
          </reference>
        </references>
      </pivotArea>
    </format>
    <format dxfId="521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4"/>
          </reference>
          <reference field="20" count="1">
            <x v="600"/>
          </reference>
        </references>
      </pivotArea>
    </format>
    <format dxfId="520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5"/>
          </reference>
          <reference field="20" count="1">
            <x v="601"/>
          </reference>
        </references>
      </pivotArea>
    </format>
    <format dxfId="519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6"/>
          </reference>
          <reference field="20" count="1">
            <x v="602"/>
          </reference>
        </references>
      </pivotArea>
    </format>
    <format dxfId="518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7"/>
          </reference>
          <reference field="20" count="1">
            <x v="603"/>
          </reference>
        </references>
      </pivotArea>
    </format>
    <format dxfId="517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9"/>
          </reference>
          <reference field="20" count="1">
            <x v="604"/>
          </reference>
        </references>
      </pivotArea>
    </format>
    <format dxfId="516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0"/>
          </reference>
          <reference field="20" count="1">
            <x v="228"/>
          </reference>
        </references>
      </pivotArea>
    </format>
    <format dxfId="515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1"/>
          </reference>
          <reference field="20" count="1">
            <x v="605"/>
          </reference>
        </references>
      </pivotArea>
    </format>
    <format dxfId="514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2"/>
          </reference>
          <reference field="20" count="1">
            <x v="606"/>
          </reference>
        </references>
      </pivotArea>
    </format>
    <format dxfId="513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3"/>
          </reference>
          <reference field="20" count="1">
            <x v="607"/>
          </reference>
        </references>
      </pivotArea>
    </format>
    <format dxfId="512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4"/>
          </reference>
          <reference field="20" count="1">
            <x v="608"/>
          </reference>
        </references>
      </pivotArea>
    </format>
    <format dxfId="511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5"/>
          </reference>
          <reference field="20" count="1">
            <x v="487"/>
          </reference>
        </references>
      </pivotArea>
    </format>
    <format dxfId="510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6"/>
          </reference>
          <reference field="20" count="1">
            <x v="301"/>
          </reference>
        </references>
      </pivotArea>
    </format>
    <format dxfId="509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7"/>
          </reference>
          <reference field="20" count="1">
            <x v="609"/>
          </reference>
        </references>
      </pivotArea>
    </format>
    <format dxfId="508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8"/>
          </reference>
          <reference field="20" count="1">
            <x v="610"/>
          </reference>
        </references>
      </pivotArea>
    </format>
    <format dxfId="507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9"/>
          </reference>
          <reference field="20" count="1">
            <x v="611"/>
          </reference>
        </references>
      </pivotArea>
    </format>
    <format dxfId="506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61"/>
          </reference>
          <reference field="20" count="1">
            <x v="255"/>
          </reference>
        </references>
      </pivotArea>
    </format>
    <format dxfId="505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1"/>
          </reference>
          <reference field="19" count="1" selected="0">
            <x v="763"/>
          </reference>
          <reference field="20" count="1">
            <x v="522"/>
          </reference>
        </references>
      </pivotArea>
    </format>
    <format dxfId="504">
      <pivotArea dataOnly="0" labelOnly="1" outline="0" fieldPosition="0">
        <references count="8">
          <reference field="4" count="1" selected="0">
            <x v="11"/>
          </reference>
          <reference field="5" count="1" selected="0">
            <x v="13"/>
          </reference>
          <reference field="15" count="0" selected="0"/>
          <reference field="16" count="1" selected="0">
            <x v="14"/>
          </reference>
          <reference field="18" count="1" selected="0">
            <x v="13"/>
          </reference>
          <reference field="19" count="1" selected="0">
            <x v="289"/>
          </reference>
          <reference field="20" count="1" selected="0">
            <x v="262"/>
          </reference>
          <reference field="21" count="1">
            <x v="284"/>
          </reference>
        </references>
      </pivotArea>
    </format>
    <format dxfId="503">
      <pivotArea dataOnly="0" labelOnly="1" outline="0" fieldPosition="0">
        <references count="8"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1" selected="0">
            <x v="300"/>
          </reference>
          <reference field="20" count="1" selected="0">
            <x v="273"/>
          </reference>
          <reference field="21" count="1">
            <x v="295"/>
          </reference>
        </references>
      </pivotArea>
    </format>
    <format dxfId="502">
      <pivotArea dataOnly="0" labelOnly="1" outline="0" fieldPosition="0">
        <references count="8">
          <reference field="4" count="1" selected="0">
            <x v="12"/>
          </reference>
          <reference field="5" count="1" selected="0">
            <x v="14"/>
          </reference>
          <reference field="15" count="0" selected="0"/>
          <reference field="16" count="1" selected="0">
            <x v="15"/>
          </reference>
          <reference field="18" count="1" selected="0">
            <x v="14"/>
          </reference>
          <reference field="19" count="1" selected="0">
            <x v="302"/>
          </reference>
          <reference field="20" count="1" selected="0">
            <x v="275"/>
          </reference>
          <reference field="21" count="1">
            <x v="297"/>
          </reference>
        </references>
      </pivotArea>
    </format>
    <format dxfId="501">
      <pivotArea dataOnly="0" labelOnly="1" outline="0" fieldPosition="0">
        <references count="8">
          <reference field="4" count="1" selected="0">
            <x v="14"/>
          </reference>
          <reference field="5" count="1" selected="0">
            <x v="18"/>
          </reference>
          <reference field="15" count="0" selected="0"/>
          <reference field="16" count="1" selected="0">
            <x v="20"/>
          </reference>
          <reference field="18" count="1" selected="0">
            <x v="18"/>
          </reference>
          <reference field="19" count="1" selected="0">
            <x v="386"/>
          </reference>
          <reference field="20" count="1" selected="0">
            <x v="228"/>
          </reference>
          <reference field="21" count="1">
            <x v="376"/>
          </reference>
        </references>
      </pivotArea>
    </format>
    <format dxfId="500">
      <pivotArea dataOnly="0" labelOnly="1" outline="0" fieldPosition="0">
        <references count="8">
          <reference field="4" count="1" selected="0">
            <x v="14"/>
          </reference>
          <reference field="5" count="1" selected="0">
            <x v="19"/>
          </reference>
          <reference field="15" count="0" selected="0"/>
          <reference field="16" count="1" selected="0">
            <x v="21"/>
          </reference>
          <reference field="18" count="1" selected="0">
            <x v="19"/>
          </reference>
          <reference field="19" count="1" selected="0">
            <x v="411"/>
          </reference>
          <reference field="20" count="1" selected="0">
            <x v="365"/>
          </reference>
          <reference field="21" count="1">
            <x v="400"/>
          </reference>
        </references>
      </pivotArea>
    </format>
    <format dxfId="499">
      <pivotArea dataOnly="0" labelOnly="1" outline="0" fieldPosition="0">
        <references count="8"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 selected="0">
            <x v="466"/>
          </reference>
          <reference field="20" count="1" selected="0">
            <x v="401"/>
          </reference>
          <reference field="21" count="1">
            <x v="453"/>
          </reference>
        </references>
      </pivotArea>
    </format>
    <format dxfId="498">
      <pivotArea dataOnly="0" labelOnly="1" outline="0" fieldPosition="0">
        <references count="8"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1" selected="0">
            <x v="515"/>
          </reference>
          <reference field="20" count="1" selected="0">
            <x v="439"/>
          </reference>
          <reference field="21" count="1">
            <x v="497"/>
          </reference>
        </references>
      </pivotArea>
    </format>
    <format dxfId="497">
      <pivotArea dataOnly="0" labelOnly="1" outline="0" fieldPosition="0">
        <references count="8"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1" selected="0">
            <x v="520"/>
          </reference>
          <reference field="20" count="1" selected="0">
            <x v="116"/>
          </reference>
          <reference field="21" count="1">
            <x v="502"/>
          </reference>
        </references>
      </pivotArea>
    </format>
    <format dxfId="496">
      <pivotArea dataOnly="0" labelOnly="1" outline="0" fieldPosition="0">
        <references count="8">
          <reference field="4" count="1" selected="0">
            <x v="18"/>
          </reference>
          <reference field="5" count="1" selected="0">
            <x v="24"/>
          </reference>
          <reference field="15" count="0" selected="0"/>
          <reference field="16" count="1" selected="0">
            <x v="26"/>
          </reference>
          <reference field="18" count="1" selected="0">
            <x v="24"/>
          </reference>
          <reference field="19" count="1" selected="0">
            <x v="525"/>
          </reference>
          <reference field="20" count="1" selected="0">
            <x v="77"/>
          </reference>
          <reference field="21" count="1">
            <x v="517"/>
          </reference>
        </references>
      </pivotArea>
    </format>
    <format dxfId="495">
      <pivotArea dataOnly="0" labelOnly="1" outline="0" fieldPosition="0">
        <references count="8"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47"/>
          </reference>
          <reference field="20" count="1" selected="0">
            <x v="463"/>
          </reference>
          <reference field="21" count="1">
            <x v="525"/>
          </reference>
        </references>
      </pivotArea>
    </format>
    <format dxfId="494">
      <pivotArea dataOnly="0" labelOnly="1" outline="0" fieldPosition="0">
        <references count="8">
          <reference field="4" count="1" selected="0">
            <x v="19"/>
          </reference>
          <reference field="5" count="1" selected="0">
            <x v="25"/>
          </reference>
          <reference field="15" count="0" selected="0"/>
          <reference field="16" count="1" selected="0">
            <x v="27"/>
          </reference>
          <reference field="18" count="1" selected="0">
            <x v="25"/>
          </reference>
          <reference field="19" count="1" selected="0">
            <x v="562"/>
          </reference>
          <reference field="20" count="1" selected="0">
            <x v="228"/>
          </reference>
          <reference field="21" count="1">
            <x v="540"/>
          </reference>
        </references>
      </pivotArea>
    </format>
    <format dxfId="493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76"/>
          </reference>
          <reference field="20" count="1" selected="0">
            <x v="483"/>
          </reference>
          <reference field="21" count="1">
            <x v="288"/>
          </reference>
        </references>
      </pivotArea>
    </format>
    <format dxfId="492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1"/>
          </reference>
          <reference field="20" count="1" selected="0">
            <x v="488"/>
          </reference>
          <reference field="21" count="1">
            <x v="556"/>
          </reference>
        </references>
      </pivotArea>
    </format>
    <format dxfId="491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3"/>
          </reference>
          <reference field="20" count="1" selected="0">
            <x v="548"/>
          </reference>
          <reference field="21" count="1">
            <x v="558"/>
          </reference>
        </references>
      </pivotArea>
    </format>
    <format dxfId="490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6"/>
          </reference>
          <reference field="20" count="1" selected="0">
            <x v="387"/>
          </reference>
          <reference field="21" count="1">
            <x v="701"/>
          </reference>
        </references>
      </pivotArea>
    </format>
    <format dxfId="489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8"/>
          </reference>
          <reference field="18" count="1" selected="0">
            <x v="26"/>
          </reference>
          <reference field="19" count="1" selected="0">
            <x v="587"/>
          </reference>
          <reference field="20" count="1" selected="0">
            <x v="491"/>
          </reference>
          <reference field="21" count="1">
            <x v="560"/>
          </reference>
        </references>
      </pivotArea>
    </format>
    <format dxfId="488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2"/>
          </reference>
          <reference field="20" count="1" selected="0">
            <x v="496"/>
          </reference>
          <reference field="21" count="1">
            <x v="565"/>
          </reference>
        </references>
      </pivotArea>
    </format>
    <format dxfId="487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3"/>
          </reference>
          <reference field="20" count="1" selected="0">
            <x v="497"/>
          </reference>
          <reference field="21" count="1">
            <x v="566"/>
          </reference>
        </references>
      </pivotArea>
    </format>
    <format dxfId="486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4"/>
          </reference>
          <reference field="20" count="1" selected="0">
            <x v="498"/>
          </reference>
          <reference field="21" count="1">
            <x v="567"/>
          </reference>
        </references>
      </pivotArea>
    </format>
    <format dxfId="485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5"/>
          </reference>
          <reference field="20" count="1" selected="0">
            <x v="499"/>
          </reference>
          <reference field="21" count="1">
            <x v="568"/>
          </reference>
        </references>
      </pivotArea>
    </format>
    <format dxfId="484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7"/>
          </reference>
          <reference field="20" count="1" selected="0">
            <x v="307"/>
          </reference>
          <reference field="21" count="1">
            <x v="570"/>
          </reference>
        </references>
      </pivotArea>
    </format>
    <format dxfId="483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599"/>
          </reference>
          <reference field="20" count="1" selected="0">
            <x v="502"/>
          </reference>
          <reference field="21" count="1">
            <x v="572"/>
          </reference>
        </references>
      </pivotArea>
    </format>
    <format dxfId="482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600"/>
          </reference>
          <reference field="20" count="1" selected="0">
            <x v="503"/>
          </reference>
          <reference field="21" count="1">
            <x v="573"/>
          </reference>
        </references>
      </pivotArea>
    </format>
    <format dxfId="481">
      <pivotArea dataOnly="0" labelOnly="1" outline="0" fieldPosition="0">
        <references count="8">
          <reference field="4" count="1" selected="0">
            <x v="20"/>
          </reference>
          <reference field="5" count="1" selected="0">
            <x v="26"/>
          </reference>
          <reference field="15" count="0" selected="0"/>
          <reference field="16" count="1" selected="0">
            <x v="29"/>
          </reference>
          <reference field="18" count="1" selected="0">
            <x v="26"/>
          </reference>
          <reference field="19" count="1" selected="0">
            <x v="603"/>
          </reference>
          <reference field="20" count="1" selected="0">
            <x v="0"/>
          </reference>
          <reference field="21" count="1">
            <x v="576"/>
          </reference>
        </references>
      </pivotArea>
    </format>
    <format dxfId="480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0"/>
          </reference>
          <reference field="20" count="1" selected="0">
            <x v="511"/>
          </reference>
          <reference field="21" count="1">
            <x v="582"/>
          </reference>
        </references>
      </pivotArea>
    </format>
    <format dxfId="479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1"/>
          </reference>
          <reference field="20" count="1" selected="0">
            <x v="223"/>
          </reference>
          <reference field="21" count="1">
            <x v="583"/>
          </reference>
        </references>
      </pivotArea>
    </format>
    <format dxfId="478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3"/>
          </reference>
          <reference field="20" count="1" selected="0">
            <x v="513"/>
          </reference>
          <reference field="21" count="1">
            <x v="0"/>
          </reference>
        </references>
      </pivotArea>
    </format>
    <format dxfId="477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6"/>
          </reference>
          <reference field="20" count="1" selected="0">
            <x v="271"/>
          </reference>
          <reference field="21" count="1">
            <x v="122"/>
          </reference>
        </references>
      </pivotArea>
    </format>
    <format dxfId="476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18"/>
          </reference>
          <reference field="20" count="1" selected="0">
            <x v="515"/>
          </reference>
          <reference field="21" count="1">
            <x v="588"/>
          </reference>
        </references>
      </pivotArea>
    </format>
    <format dxfId="475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22"/>
          </reference>
          <reference field="20" count="1" selected="0">
            <x v="519"/>
          </reference>
          <reference field="21" count="1">
            <x v="592"/>
          </reference>
        </references>
      </pivotArea>
    </format>
    <format dxfId="474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23"/>
          </reference>
          <reference field="20" count="1" selected="0">
            <x v="412"/>
          </reference>
          <reference field="21" count="1">
            <x v="593"/>
          </reference>
        </references>
      </pivotArea>
    </format>
    <format dxfId="473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27"/>
          </reference>
          <reference field="20" count="1" selected="0">
            <x v="523"/>
          </reference>
          <reference field="21" count="1">
            <x v="585"/>
          </reference>
        </references>
      </pivotArea>
    </format>
    <format dxfId="472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0"/>
          </reference>
          <reference field="18" count="1" selected="0">
            <x v="27"/>
          </reference>
          <reference field="19" count="1" selected="0">
            <x v="632"/>
          </reference>
          <reference field="20" count="1" selected="0">
            <x v="527"/>
          </reference>
          <reference field="21" count="1">
            <x v="601"/>
          </reference>
        </references>
      </pivotArea>
    </format>
    <format dxfId="471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41"/>
          </reference>
          <reference field="20" count="1" selected="0">
            <x v="7"/>
          </reference>
          <reference field="21" count="1">
            <x v="610"/>
          </reference>
        </references>
      </pivotArea>
    </format>
    <format dxfId="470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50"/>
          </reference>
          <reference field="20" count="1" selected="0">
            <x v="540"/>
          </reference>
          <reference field="21" count="1">
            <x v="407"/>
          </reference>
        </references>
      </pivotArea>
    </format>
    <format dxfId="469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52"/>
          </reference>
          <reference field="20" count="1" selected="0">
            <x v="541"/>
          </reference>
          <reference field="21" count="1">
            <x v="620"/>
          </reference>
        </references>
      </pivotArea>
    </format>
    <format dxfId="468">
      <pivotArea dataOnly="0" labelOnly="1" outline="0" fieldPosition="0">
        <references count="8">
          <reference field="4" count="1" selected="0">
            <x v="21"/>
          </reference>
          <reference field="5" count="1" selected="0">
            <x v="27"/>
          </reference>
          <reference field="15" count="0" selected="0"/>
          <reference field="16" count="1" selected="0">
            <x v="31"/>
          </reference>
          <reference field="18" count="1" selected="0">
            <x v="27"/>
          </reference>
          <reference field="19" count="1" selected="0">
            <x v="654"/>
          </reference>
          <reference field="20" count="1" selected="0">
            <x v="543"/>
          </reference>
          <reference field="21" count="1">
            <x v="622"/>
          </reference>
        </references>
      </pivotArea>
    </format>
    <format dxfId="467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0"/>
          </reference>
          <reference field="20" count="1" selected="0">
            <x v="549"/>
          </reference>
          <reference field="21" count="1">
            <x v="628"/>
          </reference>
        </references>
      </pivotArea>
    </format>
    <format dxfId="466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1"/>
          </reference>
          <reference field="20" count="1" selected="0">
            <x v="550"/>
          </reference>
          <reference field="21" count="1">
            <x v="629"/>
          </reference>
        </references>
      </pivotArea>
    </format>
    <format dxfId="465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3"/>
          </reference>
          <reference field="20" count="1" selected="0">
            <x v="551"/>
          </reference>
          <reference field="21" count="1">
            <x v="631"/>
          </reference>
        </references>
      </pivotArea>
    </format>
    <format dxfId="464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4"/>
          </reference>
          <reference field="20" count="1" selected="0">
            <x v="552"/>
          </reference>
          <reference field="21" count="1">
            <x v="632"/>
          </reference>
        </references>
      </pivotArea>
    </format>
    <format dxfId="463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5"/>
          </reference>
          <reference field="20" count="1" selected="0">
            <x v="553"/>
          </reference>
          <reference field="21" count="1">
            <x v="633"/>
          </reference>
        </references>
      </pivotArea>
    </format>
    <format dxfId="462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6"/>
          </reference>
          <reference field="20" count="1" selected="0">
            <x v="554"/>
          </reference>
          <reference field="21" count="1">
            <x v="634"/>
          </reference>
        </references>
      </pivotArea>
    </format>
    <format dxfId="461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7"/>
          </reference>
          <reference field="20" count="1" selected="0">
            <x v="555"/>
          </reference>
          <reference field="21" count="1">
            <x v="635"/>
          </reference>
        </references>
      </pivotArea>
    </format>
    <format dxfId="460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8"/>
          </reference>
          <reference field="20" count="1" selected="0">
            <x v="311"/>
          </reference>
          <reference field="21" count="1">
            <x v="258"/>
          </reference>
        </references>
      </pivotArea>
    </format>
    <format dxfId="459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69"/>
          </reference>
          <reference field="20" count="1" selected="0">
            <x v="34"/>
          </reference>
          <reference field="21" count="1">
            <x v="636"/>
          </reference>
        </references>
      </pivotArea>
    </format>
    <format dxfId="458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0"/>
          </reference>
          <reference field="20" count="1" selected="0">
            <x v="36"/>
          </reference>
          <reference field="21" count="1">
            <x v="584"/>
          </reference>
        </references>
      </pivotArea>
    </format>
    <format dxfId="457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2"/>
          </reference>
          <reference field="20" count="1" selected="0">
            <x v="557"/>
          </reference>
          <reference field="21" count="1">
            <x v="638"/>
          </reference>
        </references>
      </pivotArea>
    </format>
    <format dxfId="456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3"/>
          </reference>
          <reference field="20" count="1" selected="0">
            <x v="228"/>
          </reference>
          <reference field="21" count="1">
            <x v="639"/>
          </reference>
        </references>
      </pivotArea>
    </format>
    <format dxfId="455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5"/>
          </reference>
          <reference field="20" count="1" selected="0">
            <x v="559"/>
          </reference>
          <reference field="21" count="1">
            <x v="641"/>
          </reference>
        </references>
      </pivotArea>
    </format>
    <format dxfId="454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6"/>
          </reference>
          <reference field="20" count="1" selected="0">
            <x v="560"/>
          </reference>
          <reference field="21" count="1">
            <x v="642"/>
          </reference>
        </references>
      </pivotArea>
    </format>
    <format dxfId="453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7"/>
          </reference>
          <reference field="20" count="1" selected="0">
            <x v="561"/>
          </reference>
          <reference field="21" count="1">
            <x v="643"/>
          </reference>
        </references>
      </pivotArea>
    </format>
    <format dxfId="452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8"/>
          </reference>
          <reference field="20" count="1" selected="0">
            <x v="156"/>
          </reference>
          <reference field="21" count="1">
            <x v="403"/>
          </reference>
        </references>
      </pivotArea>
    </format>
    <format dxfId="451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79"/>
          </reference>
          <reference field="20" count="1" selected="0">
            <x v="562"/>
          </reference>
          <reference field="21" count="1">
            <x v="644"/>
          </reference>
        </references>
      </pivotArea>
    </format>
    <format dxfId="450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80"/>
          </reference>
          <reference field="20" count="1" selected="0">
            <x v="487"/>
          </reference>
          <reference field="21" count="1">
            <x v="645"/>
          </reference>
        </references>
      </pivotArea>
    </format>
    <format dxfId="449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82"/>
          </reference>
          <reference field="20" count="1" selected="0">
            <x v="220"/>
          </reference>
          <reference field="21" count="1">
            <x v="647"/>
          </reference>
        </references>
      </pivotArea>
    </format>
    <format dxfId="448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2"/>
          </reference>
          <reference field="18" count="1" selected="0">
            <x v="28"/>
          </reference>
          <reference field="19" count="1" selected="0">
            <x v="683"/>
          </reference>
          <reference field="20" count="1" selected="0">
            <x v="564"/>
          </reference>
          <reference field="21" count="1">
            <x v="648"/>
          </reference>
        </references>
      </pivotArea>
    </format>
    <format dxfId="447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4"/>
          </reference>
          <reference field="20" count="1" selected="0">
            <x v="565"/>
          </reference>
          <reference field="21" count="1">
            <x v="649"/>
          </reference>
        </references>
      </pivotArea>
    </format>
    <format dxfId="446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6"/>
          </reference>
          <reference field="20" count="1" selected="0">
            <x v="567"/>
          </reference>
          <reference field="21" count="1">
            <x v="651"/>
          </reference>
        </references>
      </pivotArea>
    </format>
    <format dxfId="445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7"/>
          </reference>
          <reference field="20" count="1" selected="0">
            <x v="568"/>
          </reference>
          <reference field="21" count="1">
            <x v="652"/>
          </reference>
        </references>
      </pivotArea>
    </format>
    <format dxfId="444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8"/>
          </reference>
          <reference field="20" count="1" selected="0">
            <x v="307"/>
          </reference>
          <reference field="21" count="1">
            <x v="653"/>
          </reference>
        </references>
      </pivotArea>
    </format>
    <format dxfId="443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89"/>
          </reference>
          <reference field="20" count="1" selected="0">
            <x v="569"/>
          </reference>
          <reference field="21" count="1">
            <x v="654"/>
          </reference>
        </references>
      </pivotArea>
    </format>
    <format dxfId="442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2"/>
          </reference>
          <reference field="20" count="1" selected="0">
            <x v="174"/>
          </reference>
          <reference field="21" count="1">
            <x v="657"/>
          </reference>
        </references>
      </pivotArea>
    </format>
    <format dxfId="441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3"/>
          </reference>
          <reference field="20" count="1" selected="0">
            <x v="571"/>
          </reference>
          <reference field="21" count="1">
            <x v="658"/>
          </reference>
        </references>
      </pivotArea>
    </format>
    <format dxfId="440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4"/>
          </reference>
          <reference field="20" count="1" selected="0">
            <x v="572"/>
          </reference>
          <reference field="21" count="1">
            <x v="659"/>
          </reference>
        </references>
      </pivotArea>
    </format>
    <format dxfId="439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6"/>
          </reference>
          <reference field="20" count="1" selected="0">
            <x v="285"/>
          </reference>
          <reference field="21" count="1">
            <x v="220"/>
          </reference>
        </references>
      </pivotArea>
    </format>
    <format dxfId="438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699"/>
          </reference>
          <reference field="20" count="1" selected="0">
            <x v="17"/>
          </reference>
          <reference field="21" count="1">
            <x v="262"/>
          </reference>
        </references>
      </pivotArea>
    </format>
    <format dxfId="437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700"/>
          </reference>
          <reference field="20" count="1" selected="0">
            <x v="297"/>
          </reference>
          <reference field="21" count="1">
            <x v="663"/>
          </reference>
        </references>
      </pivotArea>
    </format>
    <format dxfId="436">
      <pivotArea dataOnly="0" labelOnly="1" outline="0" fieldPosition="0">
        <references count="8"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1" selected="0">
            <x v="33"/>
          </reference>
          <reference field="18" count="1" selected="0">
            <x v="28"/>
          </reference>
          <reference field="19" count="1" selected="0">
            <x v="701"/>
          </reference>
          <reference field="20" count="1" selected="0">
            <x v="437"/>
          </reference>
          <reference field="21" count="1">
            <x v="664"/>
          </reference>
        </references>
      </pivotArea>
    </format>
    <format dxfId="435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2"/>
          </reference>
          <reference field="20" count="1" selected="0">
            <x v="323"/>
          </reference>
          <reference field="21" count="1">
            <x v="665"/>
          </reference>
        </references>
      </pivotArea>
    </format>
    <format dxfId="434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3"/>
          </reference>
          <reference field="20" count="1" selected="0">
            <x v="569"/>
          </reference>
          <reference field="21" count="1">
            <x v="666"/>
          </reference>
        </references>
      </pivotArea>
    </format>
    <format dxfId="433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4"/>
          </reference>
          <reference field="20" count="1" selected="0">
            <x v="7"/>
          </reference>
          <reference field="21" count="1">
            <x v="667"/>
          </reference>
        </references>
      </pivotArea>
    </format>
    <format dxfId="432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7"/>
          </reference>
          <reference field="20" count="1" selected="0">
            <x v="576"/>
          </reference>
          <reference field="21" count="1">
            <x v="670"/>
          </reference>
        </references>
      </pivotArea>
    </format>
    <format dxfId="431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09"/>
          </reference>
          <reference field="20" count="1" selected="0">
            <x v="522"/>
          </reference>
          <reference field="21" count="1">
            <x v="671"/>
          </reference>
        </references>
      </pivotArea>
    </format>
    <format dxfId="430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2"/>
          </reference>
          <reference field="20" count="1" selected="0">
            <x v="580"/>
          </reference>
          <reference field="21" count="1">
            <x v="140"/>
          </reference>
        </references>
      </pivotArea>
    </format>
    <format dxfId="429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4"/>
          </reference>
          <reference field="20" count="1" selected="0">
            <x v="411"/>
          </reference>
          <reference field="21" count="1">
            <x v="675"/>
          </reference>
        </references>
      </pivotArea>
    </format>
    <format dxfId="428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6"/>
          </reference>
          <reference field="20" count="1" selected="0">
            <x v="339"/>
          </reference>
          <reference field="21" count="1">
            <x v="677"/>
          </reference>
        </references>
      </pivotArea>
    </format>
    <format dxfId="427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4"/>
          </reference>
          <reference field="18" count="1" selected="0">
            <x v="29"/>
          </reference>
          <reference field="19" count="1" selected="0">
            <x v="717"/>
          </reference>
          <reference field="20" count="1" selected="0">
            <x v="582"/>
          </reference>
          <reference field="21" count="1">
            <x v="678"/>
          </reference>
        </references>
      </pivotArea>
    </format>
    <format dxfId="426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19"/>
          </reference>
          <reference field="20" count="1" selected="0">
            <x v="584"/>
          </reference>
          <reference field="21" count="1">
            <x v="680"/>
          </reference>
        </references>
      </pivotArea>
    </format>
    <format dxfId="425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0"/>
          </reference>
          <reference field="20" count="1" selected="0">
            <x v="441"/>
          </reference>
          <reference field="21" count="1">
            <x v="681"/>
          </reference>
        </references>
      </pivotArea>
    </format>
    <format dxfId="424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1"/>
          </reference>
          <reference field="20" count="1" selected="0">
            <x v="51"/>
          </reference>
          <reference field="21" count="1">
            <x v="182"/>
          </reference>
        </references>
      </pivotArea>
    </format>
    <format dxfId="423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2"/>
          </reference>
          <reference field="20" count="1" selected="0">
            <x v="374"/>
          </reference>
          <reference field="21" count="1">
            <x v="682"/>
          </reference>
        </references>
      </pivotArea>
    </format>
    <format dxfId="422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3"/>
          </reference>
          <reference field="20" count="1" selected="0">
            <x v="512"/>
          </reference>
          <reference field="21" count="1">
            <x v="683"/>
          </reference>
        </references>
      </pivotArea>
    </format>
    <format dxfId="421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4"/>
          </reference>
          <reference field="20" count="1" selected="0">
            <x v="77"/>
          </reference>
          <reference field="21" count="1">
            <x v="684"/>
          </reference>
        </references>
      </pivotArea>
    </format>
    <format dxfId="420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5"/>
          </reference>
          <reference field="20" count="1" selected="0">
            <x v="585"/>
          </reference>
          <reference field="21" count="1">
            <x v="685"/>
          </reference>
        </references>
      </pivotArea>
    </format>
    <format dxfId="419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6"/>
          </reference>
          <reference field="20" count="1" selected="0">
            <x v="586"/>
          </reference>
          <reference field="21" count="1">
            <x v="686"/>
          </reference>
        </references>
      </pivotArea>
    </format>
    <format dxfId="418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8"/>
          </reference>
          <reference field="20" count="1" selected="0">
            <x v="588"/>
          </reference>
          <reference field="21" count="1">
            <x v="687"/>
          </reference>
        </references>
      </pivotArea>
    </format>
    <format dxfId="417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29"/>
          </reference>
          <reference field="20" count="1" selected="0">
            <x v="589"/>
          </reference>
          <reference field="21" count="1">
            <x v="688"/>
          </reference>
        </references>
      </pivotArea>
    </format>
    <format dxfId="416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0"/>
          </reference>
          <reference field="20" count="1" selected="0">
            <x v="590"/>
          </reference>
          <reference field="21" count="1">
            <x v="689"/>
          </reference>
        </references>
      </pivotArea>
    </format>
    <format dxfId="415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1"/>
          </reference>
          <reference field="20" count="1" selected="0">
            <x v="591"/>
          </reference>
          <reference field="21" count="1">
            <x v="690"/>
          </reference>
        </references>
      </pivotArea>
    </format>
    <format dxfId="414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2"/>
          </reference>
          <reference field="20" count="1" selected="0">
            <x v="335"/>
          </reference>
          <reference field="21" count="1">
            <x v="691"/>
          </reference>
        </references>
      </pivotArea>
    </format>
    <format dxfId="413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3"/>
          </reference>
          <reference field="20" count="1" selected="0">
            <x v="592"/>
          </reference>
          <reference field="21" count="1">
            <x v="692"/>
          </reference>
        </references>
      </pivotArea>
    </format>
    <format dxfId="412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4"/>
          </reference>
          <reference field="20" count="1" selected="0">
            <x v="593"/>
          </reference>
          <reference field="21" count="1">
            <x v="693"/>
          </reference>
        </references>
      </pivotArea>
    </format>
    <format dxfId="411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5"/>
          </reference>
          <reference field="20" count="1" selected="0">
            <x v="594"/>
          </reference>
          <reference field="21" count="1">
            <x v="694"/>
          </reference>
        </references>
      </pivotArea>
    </format>
    <format dxfId="410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6"/>
          </reference>
          <reference field="20" count="1" selected="0">
            <x v="178"/>
          </reference>
          <reference field="21" count="1">
            <x v="220"/>
          </reference>
        </references>
      </pivotArea>
    </format>
    <format dxfId="409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7"/>
          </reference>
          <reference field="20" count="1" selected="0">
            <x v="595"/>
          </reference>
          <reference field="21" count="1">
            <x v="695"/>
          </reference>
        </references>
      </pivotArea>
    </format>
    <format dxfId="408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8"/>
          </reference>
          <reference field="20" count="1" selected="0">
            <x v="339"/>
          </reference>
          <reference field="21" count="1">
            <x v="696"/>
          </reference>
        </references>
      </pivotArea>
    </format>
    <format dxfId="407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39"/>
          </reference>
          <reference field="20" count="1" selected="0">
            <x v="596"/>
          </reference>
          <reference field="21" count="1">
            <x v="697"/>
          </reference>
        </references>
      </pivotArea>
    </format>
    <format dxfId="406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40"/>
          </reference>
          <reference field="20" count="1" selected="0">
            <x v="597"/>
          </reference>
          <reference field="21" count="1">
            <x v="698"/>
          </reference>
        </references>
      </pivotArea>
    </format>
    <format dxfId="405">
      <pivotArea dataOnly="0" labelOnly="1" outline="0" fieldPosition="0">
        <references count="8"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1" selected="0">
            <x v="35"/>
          </reference>
          <reference field="18" count="1" selected="0">
            <x v="29"/>
          </reference>
          <reference field="19" count="1" selected="0">
            <x v="741"/>
          </reference>
          <reference field="20" count="1" selected="0">
            <x v="597"/>
          </reference>
          <reference field="21" count="1">
            <x v="699"/>
          </reference>
        </references>
      </pivotArea>
    </format>
    <format dxfId="404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3"/>
          </reference>
          <reference field="20" count="1" selected="0">
            <x v="599"/>
          </reference>
          <reference field="21" count="1">
            <x v="702"/>
          </reference>
        </references>
      </pivotArea>
    </format>
    <format dxfId="403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4"/>
          </reference>
          <reference field="20" count="1" selected="0">
            <x v="600"/>
          </reference>
          <reference field="21" count="1">
            <x v="703"/>
          </reference>
        </references>
      </pivotArea>
    </format>
    <format dxfId="402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5"/>
          </reference>
          <reference field="20" count="1" selected="0">
            <x v="601"/>
          </reference>
          <reference field="21" count="1">
            <x v="169"/>
          </reference>
        </references>
      </pivotArea>
    </format>
    <format dxfId="401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6"/>
          </reference>
          <reference field="20" count="1" selected="0">
            <x v="602"/>
          </reference>
          <reference field="21" count="1">
            <x v="704"/>
          </reference>
        </references>
      </pivotArea>
    </format>
    <format dxfId="400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7"/>
          </reference>
          <reference field="20" count="1" selected="0">
            <x v="603"/>
          </reference>
          <reference field="21" count="1">
            <x v="705"/>
          </reference>
        </references>
      </pivotArea>
    </format>
    <format dxfId="399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49"/>
          </reference>
          <reference field="20" count="1" selected="0">
            <x v="604"/>
          </reference>
          <reference field="21" count="1">
            <x v="707"/>
          </reference>
        </references>
      </pivotArea>
    </format>
    <format dxfId="398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0"/>
          </reference>
          <reference field="20" count="1" selected="0">
            <x v="228"/>
          </reference>
          <reference field="21" count="1">
            <x v="708"/>
          </reference>
        </references>
      </pivotArea>
    </format>
    <format dxfId="397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1"/>
          </reference>
          <reference field="20" count="1" selected="0">
            <x v="605"/>
          </reference>
          <reference field="21" count="1">
            <x v="709"/>
          </reference>
        </references>
      </pivotArea>
    </format>
    <format dxfId="396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2"/>
          </reference>
          <reference field="20" count="1" selected="0">
            <x v="606"/>
          </reference>
          <reference field="21" count="1">
            <x v="710"/>
          </reference>
        </references>
      </pivotArea>
    </format>
    <format dxfId="395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3"/>
          </reference>
          <reference field="20" count="1" selected="0">
            <x v="607"/>
          </reference>
          <reference field="21" count="1">
            <x v="711"/>
          </reference>
        </references>
      </pivotArea>
    </format>
    <format dxfId="394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4"/>
          </reference>
          <reference field="20" count="1" selected="0">
            <x v="608"/>
          </reference>
          <reference field="21" count="1">
            <x v="712"/>
          </reference>
        </references>
      </pivotArea>
    </format>
    <format dxfId="393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5"/>
          </reference>
          <reference field="20" count="1" selected="0">
            <x v="487"/>
          </reference>
          <reference field="21" count="1">
            <x v="713"/>
          </reference>
        </references>
      </pivotArea>
    </format>
    <format dxfId="392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6"/>
          </reference>
          <reference field="20" count="1" selected="0">
            <x v="301"/>
          </reference>
          <reference field="21" count="1">
            <x v="143"/>
          </reference>
        </references>
      </pivotArea>
    </format>
    <format dxfId="391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7"/>
          </reference>
          <reference field="20" count="1" selected="0">
            <x v="609"/>
          </reference>
          <reference field="21" count="1">
            <x v="714"/>
          </reference>
        </references>
      </pivotArea>
    </format>
    <format dxfId="390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8"/>
          </reference>
          <reference field="20" count="1" selected="0">
            <x v="610"/>
          </reference>
          <reference field="21" count="1">
            <x v="715"/>
          </reference>
        </references>
      </pivotArea>
    </format>
    <format dxfId="389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59"/>
          </reference>
          <reference field="20" count="1" selected="0">
            <x v="611"/>
          </reference>
          <reference field="21" count="1">
            <x v="716"/>
          </reference>
        </references>
      </pivotArea>
    </format>
    <format dxfId="388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0"/>
          </reference>
          <reference field="19" count="1" selected="0">
            <x v="761"/>
          </reference>
          <reference field="20" count="1" selected="0">
            <x v="255"/>
          </reference>
          <reference field="21" count="1">
            <x v="718"/>
          </reference>
        </references>
      </pivotArea>
    </format>
    <format dxfId="387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1"/>
          </reference>
          <reference field="19" count="1" selected="0">
            <x v="763"/>
          </reference>
          <reference field="20" count="1" selected="0">
            <x v="522"/>
          </reference>
          <reference field="21" count="1">
            <x v="719"/>
          </reference>
        </references>
      </pivotArea>
    </format>
    <format dxfId="386">
      <pivotArea dataOnly="0" labelOnly="1" outline="0" fieldPosition="0">
        <references count="1">
          <reference field="4" count="1">
            <x v="25"/>
          </reference>
        </references>
      </pivotArea>
    </format>
    <format dxfId="385">
      <pivotArea dataOnly="0" labelOnly="1" outline="0" fieldPosition="0">
        <references count="2">
          <reference field="4" count="1" selected="0">
            <x v="25"/>
          </reference>
          <reference field="5" count="1">
            <x v="31"/>
          </reference>
        </references>
      </pivotArea>
    </format>
    <format dxfId="384">
      <pivotArea dataOnly="0" labelOnly="1" outline="0" fieldPosition="0">
        <references count="3">
          <reference field="4" count="1" selected="0">
            <x v="25"/>
          </reference>
          <reference field="5" count="1" selected="0">
            <x v="31"/>
          </reference>
          <reference field="16" count="1">
            <x v="37"/>
          </reference>
        </references>
      </pivotArea>
    </format>
    <format dxfId="383">
      <pivotArea dataOnly="0" labelOnly="1" outline="0" fieldPosition="0">
        <references count="6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1"/>
          </reference>
          <reference field="19" count="1">
            <x v="762"/>
          </reference>
        </references>
      </pivotArea>
    </format>
    <format dxfId="382">
      <pivotArea dataOnly="0" labelOnly="1" outline="0" fieldPosition="0">
        <references count="7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1"/>
          </reference>
          <reference field="19" count="1" selected="0">
            <x v="762"/>
          </reference>
          <reference field="20" count="1">
            <x v="613"/>
          </reference>
        </references>
      </pivotArea>
    </format>
    <format dxfId="381">
      <pivotArea dataOnly="0" labelOnly="1" outline="0" fieldPosition="0">
        <references count="8"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1" selected="0">
            <x v="36"/>
          </reference>
          <reference field="18" count="1" selected="0">
            <x v="31"/>
          </reference>
          <reference field="19" count="1" selected="0">
            <x v="762"/>
          </reference>
          <reference field="20" count="1" selected="0">
            <x v="613"/>
          </reference>
          <reference field="21" count="1">
            <x v="155"/>
          </reference>
        </references>
      </pivotArea>
    </format>
    <format dxfId="380">
      <pivotArea dataOnly="0" labelOnly="1" outline="0" fieldPosition="0">
        <references count="6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8">
            <x v="766"/>
            <x v="767"/>
            <x v="768"/>
            <x v="769"/>
            <x v="770"/>
            <x v="771"/>
            <x v="772"/>
            <x v="773"/>
            <x v="775"/>
            <x v="776"/>
            <x v="778"/>
            <x v="779"/>
            <x v="780"/>
            <x v="781"/>
            <x v="782"/>
            <x v="783"/>
            <x v="784"/>
            <x v="785"/>
          </reference>
        </references>
      </pivotArea>
    </format>
    <format dxfId="379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6"/>
          </reference>
          <reference field="20" count="1">
            <x v="616"/>
          </reference>
        </references>
      </pivotArea>
    </format>
    <format dxfId="378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7"/>
          </reference>
          <reference field="20" count="1">
            <x v="617"/>
          </reference>
        </references>
      </pivotArea>
    </format>
    <format dxfId="377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8"/>
          </reference>
          <reference field="20" count="1">
            <x v="618"/>
          </reference>
        </references>
      </pivotArea>
    </format>
    <format dxfId="376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9"/>
          </reference>
          <reference field="20" count="1">
            <x v="619"/>
          </reference>
        </references>
      </pivotArea>
    </format>
    <format dxfId="375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0"/>
          </reference>
          <reference field="20" count="1">
            <x v="374"/>
          </reference>
        </references>
      </pivotArea>
    </format>
    <format dxfId="374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1"/>
          </reference>
          <reference field="20" count="1">
            <x v="620"/>
          </reference>
        </references>
      </pivotArea>
    </format>
    <format dxfId="373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2"/>
          </reference>
          <reference field="20" count="1">
            <x v="512"/>
          </reference>
        </references>
      </pivotArea>
    </format>
    <format dxfId="372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3"/>
          </reference>
          <reference field="20" count="1">
            <x v="260"/>
          </reference>
        </references>
      </pivotArea>
    </format>
    <format dxfId="371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5"/>
          </reference>
          <reference field="20" count="1">
            <x v="622"/>
          </reference>
        </references>
      </pivotArea>
    </format>
    <format dxfId="370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6"/>
          </reference>
          <reference field="20" count="1">
            <x v="623"/>
          </reference>
        </references>
      </pivotArea>
    </format>
    <format dxfId="369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8"/>
          </reference>
          <reference field="20" count="1">
            <x v="625"/>
          </reference>
        </references>
      </pivotArea>
    </format>
    <format dxfId="368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9"/>
          </reference>
          <reference field="20" count="1">
            <x v="626"/>
          </reference>
        </references>
      </pivotArea>
    </format>
    <format dxfId="367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0"/>
          </reference>
          <reference field="20" count="1">
            <x v="627"/>
          </reference>
        </references>
      </pivotArea>
    </format>
    <format dxfId="366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1"/>
          </reference>
          <reference field="20" count="1">
            <x v="628"/>
          </reference>
        </references>
      </pivotArea>
    </format>
    <format dxfId="365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2"/>
          </reference>
          <reference field="20" count="1">
            <x v="629"/>
          </reference>
        </references>
      </pivotArea>
    </format>
    <format dxfId="364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3"/>
          </reference>
          <reference field="20" count="1">
            <x v="630"/>
          </reference>
        </references>
      </pivotArea>
    </format>
    <format dxfId="363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4"/>
          </reference>
          <reference field="20" count="1">
            <x v="631"/>
          </reference>
        </references>
      </pivotArea>
    </format>
    <format dxfId="362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5"/>
          </reference>
          <reference field="20" count="1">
            <x v="632"/>
          </reference>
        </references>
      </pivotArea>
    </format>
    <format dxfId="361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6"/>
          </reference>
          <reference field="20" count="1" selected="0">
            <x v="616"/>
          </reference>
          <reference field="21" count="1">
            <x v="723"/>
          </reference>
        </references>
      </pivotArea>
    </format>
    <format dxfId="360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7"/>
          </reference>
          <reference field="20" count="1" selected="0">
            <x v="617"/>
          </reference>
          <reference field="21" count="1">
            <x v="724"/>
          </reference>
        </references>
      </pivotArea>
    </format>
    <format dxfId="359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8"/>
          </reference>
          <reference field="20" count="1" selected="0">
            <x v="618"/>
          </reference>
          <reference field="21" count="1">
            <x v="725"/>
          </reference>
        </references>
      </pivotArea>
    </format>
    <format dxfId="358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69"/>
          </reference>
          <reference field="20" count="1" selected="0">
            <x v="619"/>
          </reference>
          <reference field="21" count="1">
            <x v="726"/>
          </reference>
        </references>
      </pivotArea>
    </format>
    <format dxfId="357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0"/>
          </reference>
          <reference field="20" count="1" selected="0">
            <x v="374"/>
          </reference>
          <reference field="21" count="1">
            <x v="727"/>
          </reference>
        </references>
      </pivotArea>
    </format>
    <format dxfId="356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1"/>
          </reference>
          <reference field="20" count="1" selected="0">
            <x v="620"/>
          </reference>
          <reference field="21" count="1">
            <x v="728"/>
          </reference>
        </references>
      </pivotArea>
    </format>
    <format dxfId="355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2"/>
          </reference>
          <reference field="20" count="1" selected="0">
            <x v="512"/>
          </reference>
          <reference field="21" count="1">
            <x v="729"/>
          </reference>
        </references>
      </pivotArea>
    </format>
    <format dxfId="354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3"/>
          </reference>
          <reference field="20" count="1" selected="0">
            <x v="260"/>
          </reference>
          <reference field="21" count="1">
            <x v="730"/>
          </reference>
        </references>
      </pivotArea>
    </format>
    <format dxfId="353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5"/>
          </reference>
          <reference field="20" count="1" selected="0">
            <x v="622"/>
          </reference>
          <reference field="21" count="1">
            <x v="250"/>
          </reference>
        </references>
      </pivotArea>
    </format>
    <format dxfId="352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6"/>
          </reference>
          <reference field="20" count="1" selected="0">
            <x v="623"/>
          </reference>
          <reference field="21" count="1">
            <x v="732"/>
          </reference>
        </references>
      </pivotArea>
    </format>
    <format dxfId="351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8"/>
          </reference>
          <reference field="20" count="1" selected="0">
            <x v="625"/>
          </reference>
          <reference field="21" count="1">
            <x v="734"/>
          </reference>
        </references>
      </pivotArea>
    </format>
    <format dxfId="350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79"/>
          </reference>
          <reference field="20" count="1" selected="0">
            <x v="626"/>
          </reference>
          <reference field="21" count="1">
            <x v="735"/>
          </reference>
        </references>
      </pivotArea>
    </format>
    <format dxfId="349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0"/>
          </reference>
          <reference field="20" count="1" selected="0">
            <x v="627"/>
          </reference>
          <reference field="21" count="1">
            <x v="736"/>
          </reference>
        </references>
      </pivotArea>
    </format>
    <format dxfId="348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1"/>
          </reference>
          <reference field="20" count="1" selected="0">
            <x v="628"/>
          </reference>
          <reference field="21" count="1">
            <x v="737"/>
          </reference>
        </references>
      </pivotArea>
    </format>
    <format dxfId="347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2"/>
          </reference>
          <reference field="20" count="1" selected="0">
            <x v="629"/>
          </reference>
          <reference field="21" count="1">
            <x v="738"/>
          </reference>
        </references>
      </pivotArea>
    </format>
    <format dxfId="346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3"/>
          </reference>
          <reference field="20" count="1" selected="0">
            <x v="630"/>
          </reference>
          <reference field="21" count="1">
            <x v="739"/>
          </reference>
        </references>
      </pivotArea>
    </format>
    <format dxfId="345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4"/>
          </reference>
          <reference field="20" count="1" selected="0">
            <x v="631"/>
          </reference>
          <reference field="21" count="1">
            <x v="740"/>
          </reference>
        </references>
      </pivotArea>
    </format>
    <format dxfId="344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2"/>
          </reference>
          <reference field="19" count="1" selected="0">
            <x v="785"/>
          </reference>
          <reference field="20" count="1" selected="0">
            <x v="632"/>
          </reference>
          <reference field="21" count="1">
            <x v="741"/>
          </reference>
        </references>
      </pivotArea>
    </format>
    <format dxfId="343">
      <pivotArea outline="0" fieldPosition="0">
        <references count="9">
          <reference field="4294967294" count="1" selected="0">
            <x v="4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4"/>
          </reference>
          <reference field="20" count="1" selected="0">
            <x v="565"/>
          </reference>
          <reference field="21" count="1" selected="0">
            <x v="649"/>
          </reference>
        </references>
      </pivotArea>
    </format>
    <format dxfId="342">
      <pivotArea outline="0" fieldPosition="0">
        <references count="9">
          <reference field="4294967294" count="1" selected="0">
            <x v="0"/>
          </reference>
          <reference field="4" count="1" selected="0">
            <x v="23"/>
          </reference>
          <reference field="5" count="1" selected="0">
            <x v="29"/>
          </reference>
          <reference field="15" count="0" selected="0"/>
          <reference field="16" count="0" selected="0"/>
          <reference field="18" count="1" selected="0">
            <x v="29"/>
          </reference>
          <reference field="19" count="1" selected="0">
            <x v="702"/>
          </reference>
          <reference field="20" count="1" selected="0">
            <x v="323"/>
          </reference>
          <reference field="21" count="1" selected="0">
            <x v="665"/>
          </reference>
        </references>
      </pivotArea>
    </format>
    <format dxfId="341">
      <pivotArea outline="0" fieldPosition="0">
        <references count="9">
          <reference field="4294967294" count="1" selected="0">
            <x v="0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0"/>
          </reference>
          <reference field="19" count="1" selected="0">
            <x v="743"/>
          </reference>
          <reference field="20" count="1" selected="0">
            <x v="599"/>
          </reference>
          <reference field="21" count="1" selected="0">
            <x v="702"/>
          </reference>
        </references>
      </pivotArea>
    </format>
    <format dxfId="340">
      <pivotArea outline="0" fieldPosition="0">
        <references count="9">
          <reference field="4294967294" count="1" selected="0">
            <x v="2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1"/>
          </reference>
          <reference field="19" count="1" selected="0">
            <x v="762"/>
          </reference>
          <reference field="20" count="1" selected="0">
            <x v="613"/>
          </reference>
          <reference field="21" count="1" selected="0">
            <x v="155"/>
          </reference>
        </references>
      </pivotArea>
    </format>
    <format dxfId="339">
      <pivotArea outline="0" fieldPosition="0">
        <references count="9">
          <reference field="4294967294" count="3" selected="0">
            <x v="3"/>
            <x v="4"/>
            <x v="5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0"/>
          </reference>
          <reference field="19" count="2" selected="0">
            <x v="759"/>
            <x v="761"/>
          </reference>
          <reference field="20" count="2" selected="0">
            <x v="255"/>
            <x v="611"/>
          </reference>
          <reference field="21" count="2" selected="0">
            <x v="716"/>
            <x v="718"/>
          </reference>
        </references>
      </pivotArea>
    </format>
    <format dxfId="338">
      <pivotArea outline="0" fieldPosition="0">
        <references count="9">
          <reference field="4294967294" count="2" selected="0">
            <x v="4"/>
            <x v="5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0"/>
          </reference>
          <reference field="19" count="1" selected="0">
            <x v="757"/>
          </reference>
          <reference field="20" count="1" selected="0">
            <x v="609"/>
          </reference>
          <reference field="21" count="1" selected="0">
            <x v="714"/>
          </reference>
        </references>
      </pivotArea>
    </format>
    <format dxfId="337">
      <pivotArea outline="0" fieldPosition="0">
        <references count="9">
          <reference field="4294967294" count="1" selected="0">
            <x v="5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0"/>
          </reference>
          <reference field="19" count="1" selected="0">
            <x v="758"/>
          </reference>
          <reference field="20" count="1" selected="0">
            <x v="610"/>
          </reference>
          <reference field="21" count="1" selected="0">
            <x v="715"/>
          </reference>
        </references>
      </pivotArea>
    </format>
    <format dxfId="336">
      <pivotArea outline="0" fieldPosition="0">
        <references count="9">
          <reference field="4294967294" count="1" selected="0">
            <x v="5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1"/>
          </reference>
          <reference field="19" count="1" selected="0">
            <x v="762"/>
          </reference>
          <reference field="20" count="1" selected="0">
            <x v="613"/>
          </reference>
          <reference field="21" count="1" selected="0">
            <x v="155"/>
          </reference>
        </references>
      </pivotArea>
    </format>
    <format dxfId="335">
      <pivotArea outline="0" fieldPosition="0">
        <references count="9">
          <reference field="4294967294" count="1" selected="0">
            <x v="0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0"/>
          </reference>
          <reference field="19" count="6" selected="0">
            <x v="752"/>
            <x v="753"/>
            <x v="754"/>
            <x v="755"/>
            <x v="756"/>
            <x v="757"/>
          </reference>
          <reference field="20" count="6" selected="0">
            <x v="301"/>
            <x v="487"/>
            <x v="606"/>
            <x v="607"/>
            <x v="608"/>
            <x v="609"/>
          </reference>
          <reference field="21" count="6" selected="0">
            <x v="143"/>
            <x v="710"/>
            <x v="711"/>
            <x v="712"/>
            <x v="713"/>
            <x v="714"/>
          </reference>
        </references>
      </pivotArea>
    </format>
    <format dxfId="334">
      <pivotArea outline="0" fieldPosition="0">
        <references count="9">
          <reference field="4294967294" count="1" selected="0">
            <x v="0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0"/>
          </reference>
          <reference field="19" count="2" selected="0">
            <x v="759"/>
            <x v="761"/>
          </reference>
          <reference field="20" count="2" selected="0">
            <x v="255"/>
            <x v="611"/>
          </reference>
          <reference field="21" count="2" selected="0">
            <x v="716"/>
            <x v="718"/>
          </reference>
        </references>
      </pivotArea>
    </format>
    <format dxfId="333">
      <pivotArea outline="0" fieldPosition="0">
        <references count="7">
          <reference field="4294967294" count="1" selected="0">
            <x v="0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1"/>
          </reference>
          <reference field="19" count="1" selected="0">
            <x v="763"/>
          </reference>
        </references>
      </pivotArea>
    </format>
    <format dxfId="332">
      <pivotArea outline="0" fieldPosition="0">
        <references count="7">
          <reference field="4294967294" count="1" selected="0">
            <x v="3"/>
          </reference>
          <reference field="4" count="1" selected="0">
            <x v="24"/>
          </reference>
          <reference field="5" count="1" selected="0">
            <x v="30"/>
          </reference>
          <reference field="15" count="0" selected="0"/>
          <reference field="16" count="0" selected="0"/>
          <reference field="18" count="1" selected="0">
            <x v="31"/>
          </reference>
          <reference field="19" count="1" selected="0">
            <x v="763"/>
          </reference>
        </references>
      </pivotArea>
    </format>
    <format dxfId="331">
      <pivotArea outline="0" fieldPosition="0">
        <references count="9">
          <reference field="4294967294" count="1" selected="0">
            <x v="0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86"/>
          </reference>
          <reference field="20" count="1" selected="0">
            <x v="95"/>
          </reference>
          <reference field="21" count="1" selected="0">
            <x v="742"/>
          </reference>
        </references>
      </pivotArea>
    </format>
    <format dxfId="330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86"/>
          </reference>
          <reference field="20" count="1" selected="0">
            <x v="95"/>
          </reference>
          <reference field="21" count="1" selected="0">
            <x v="742"/>
          </reference>
        </references>
      </pivotArea>
    </format>
    <format dxfId="329">
      <pivotArea outline="0" fieldPosition="0">
        <references count="9">
          <reference field="4294967294" count="3" selected="0">
            <x v="4"/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87"/>
          </reference>
          <reference field="20" count="1" selected="0">
            <x v="633"/>
          </reference>
          <reference field="21" count="1" selected="0">
            <x v="743"/>
          </reference>
        </references>
      </pivotArea>
    </format>
    <format dxfId="328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2" selected="0">
            <x v="789"/>
            <x v="790"/>
          </reference>
          <reference field="20" count="2" selected="0">
            <x v="443"/>
            <x v="635"/>
          </reference>
          <reference field="21" count="2" selected="0">
            <x v="745"/>
            <x v="746"/>
          </reference>
        </references>
      </pivotArea>
    </format>
    <format dxfId="327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88"/>
          </reference>
          <reference field="20" count="1" selected="0">
            <x v="634"/>
          </reference>
          <reference field="21" count="1" selected="0">
            <x v="744"/>
          </reference>
        </references>
      </pivotArea>
    </format>
    <format dxfId="326">
      <pivotArea outline="0" fieldPosition="0">
        <references count="9">
          <reference field="4294967294" count="1" selected="0">
            <x v="3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2" selected="0">
            <x v="793"/>
            <x v="795"/>
          </reference>
          <reference field="20" count="2" selected="0">
            <x v="228"/>
            <x v="638"/>
          </reference>
          <reference field="21" count="2" selected="0">
            <x v="749"/>
            <x v="750"/>
          </reference>
        </references>
      </pivotArea>
    </format>
    <format dxfId="325">
      <pivotArea outline="0" fieldPosition="0">
        <references count="9">
          <reference field="4294967294" count="3" selected="0">
            <x v="4"/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95"/>
          </reference>
          <reference field="20" count="1" selected="0">
            <x v="638"/>
          </reference>
          <reference field="21" count="1" selected="0">
            <x v="750"/>
          </reference>
        </references>
      </pivotArea>
    </format>
    <format dxfId="324">
      <pivotArea outline="0" fieldPosition="0">
        <references count="9">
          <reference field="4294967294" count="1" selected="0"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93"/>
          </reference>
          <reference field="20" count="1" selected="0">
            <x v="228"/>
          </reference>
          <reference field="21" count="1" selected="0">
            <x v="749"/>
          </reference>
        </references>
      </pivotArea>
    </format>
    <format dxfId="323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3" selected="0">
            <x v="797"/>
            <x v="798"/>
            <x v="799"/>
          </reference>
          <reference field="20" count="2" selected="0">
            <x v="297"/>
            <x v="639"/>
          </reference>
          <reference field="21" count="3" selected="0">
            <x v="752"/>
            <x v="753"/>
            <x v="754"/>
          </reference>
        </references>
      </pivotArea>
    </format>
    <format dxfId="322">
      <pivotArea outline="0" fieldPosition="0">
        <references count="9">
          <reference field="4294967294" count="1" selected="0"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96"/>
          </reference>
          <reference field="20" count="1" selected="0">
            <x v="412"/>
          </reference>
          <reference field="21" count="1" selected="0">
            <x v="751"/>
          </reference>
        </references>
      </pivotArea>
    </format>
    <format dxfId="321">
      <pivotArea outline="0" fieldPosition="0">
        <references count="9">
          <reference field="4294967294" count="1" selected="0">
            <x v="3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5" selected="0">
            <x v="800"/>
            <x v="801"/>
            <x v="802"/>
            <x v="803"/>
            <x v="804"/>
          </reference>
          <reference field="20" count="5" selected="0">
            <x v="253"/>
            <x v="580"/>
            <x v="640"/>
            <x v="641"/>
            <x v="642"/>
          </reference>
          <reference field="21" count="5" selected="0">
            <x v="136"/>
            <x v="755"/>
            <x v="756"/>
            <x v="757"/>
            <x v="758"/>
          </reference>
        </references>
      </pivotArea>
    </format>
    <format dxfId="320">
      <pivotArea outline="0" fieldPosition="0">
        <references count="9">
          <reference field="4294967294" count="1" selected="0">
            <x v="4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4" selected="0">
            <x v="801"/>
            <x v="802"/>
            <x v="803"/>
            <x v="804"/>
          </reference>
          <reference field="20" count="4" selected="0">
            <x v="253"/>
            <x v="580"/>
            <x v="641"/>
            <x v="642"/>
          </reference>
          <reference field="21" count="4" selected="0">
            <x v="136"/>
            <x v="756"/>
            <x v="757"/>
            <x v="758"/>
          </reference>
        </references>
      </pivotArea>
    </format>
    <format dxfId="319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800"/>
          </reference>
          <reference field="20" count="1" selected="0">
            <x v="640"/>
          </reference>
          <reference field="21" count="1" selected="0">
            <x v="755"/>
          </reference>
        </references>
      </pivotArea>
    </format>
    <format dxfId="318">
      <pivotArea outline="0" fieldPosition="0">
        <references count="9">
          <reference field="4294967294" count="1" selected="0">
            <x v="5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3" selected="0">
            <x v="802"/>
            <x v="803"/>
            <x v="804"/>
          </reference>
          <reference field="20" count="3" selected="0">
            <x v="253"/>
            <x v="641"/>
            <x v="642"/>
          </reference>
          <reference field="21" count="3" selected="0">
            <x v="756"/>
            <x v="757"/>
            <x v="758"/>
          </reference>
        </references>
      </pivotArea>
    </format>
    <format dxfId="317">
      <pivotArea outline="0" fieldPosition="0">
        <references count="9">
          <reference field="4294967294" count="1" selected="0"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2" selected="0">
            <x v="802"/>
            <x v="803"/>
          </reference>
          <reference field="20" count="2" selected="0">
            <x v="253"/>
            <x v="641"/>
          </reference>
          <reference field="21" count="2" selected="0">
            <x v="756"/>
            <x v="757"/>
          </reference>
        </references>
      </pivotArea>
    </format>
    <format dxfId="316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2" selected="0">
            <x v="806"/>
            <x v="807"/>
          </reference>
          <reference field="20" count="2" selected="0">
            <x v="644"/>
            <x v="645"/>
          </reference>
          <reference field="21" count="2" selected="0">
            <x v="760"/>
            <x v="761"/>
          </reference>
        </references>
      </pivotArea>
    </format>
    <format dxfId="315">
      <pivotArea outline="0" fieldPosition="0">
        <references count="9">
          <reference field="4294967294" count="1" selected="0"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805"/>
          </reference>
          <reference field="20" count="1" selected="0">
            <x v="643"/>
          </reference>
          <reference field="21" count="1" selected="0">
            <x v="759"/>
          </reference>
        </references>
      </pivotArea>
    </format>
    <format dxfId="314">
      <pivotArea outline="0" fieldPosition="0">
        <references count="7">
          <reference field="4294967294" count="4" selected="0">
            <x v="3"/>
            <x v="4"/>
            <x v="5"/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2" selected="0">
            <x v="809"/>
            <x v="810"/>
          </reference>
        </references>
      </pivotArea>
    </format>
    <format dxfId="313">
      <pivotArea outline="0" fieldPosition="0">
        <references count="9">
          <reference field="4294967294" count="1" selected="0">
            <x v="6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808"/>
          </reference>
          <reference field="20" count="1" selected="0">
            <x v="646"/>
          </reference>
          <reference field="21" count="1" selected="0">
            <x v="762"/>
          </reference>
        </references>
      </pivotArea>
    </format>
    <format dxfId="312">
      <pivotArea outline="0" fieldPosition="0">
        <references count="9">
          <reference field="4294967294" count="1" selected="0">
            <x v="0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2" selected="0">
            <x v="806"/>
            <x v="807"/>
          </reference>
          <reference field="20" count="2" selected="0">
            <x v="644"/>
            <x v="645"/>
          </reference>
          <reference field="21" count="2" selected="0">
            <x v="760"/>
            <x v="761"/>
          </reference>
        </references>
      </pivotArea>
    </format>
    <format dxfId="311">
      <pivotArea outline="0" fieldPosition="0">
        <references count="7">
          <reference field="4294967294" count="1" selected="0">
            <x v="0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2" selected="0">
            <x v="809"/>
            <x v="810"/>
          </reference>
        </references>
      </pivotArea>
    </format>
    <format dxfId="310">
      <pivotArea outline="0" fieldPosition="0">
        <references count="9">
          <reference field="4294967294" count="1" selected="0">
            <x v="0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8" selected="0">
            <x v="797"/>
            <x v="798"/>
            <x v="799"/>
            <x v="800"/>
            <x v="801"/>
            <x v="802"/>
            <x v="803"/>
            <x v="804"/>
          </reference>
          <reference field="20" count="7" selected="0">
            <x v="253"/>
            <x v="297"/>
            <x v="580"/>
            <x v="639"/>
            <x v="640"/>
            <x v="641"/>
            <x v="642"/>
          </reference>
          <reference field="21" count="8" selected="0">
            <x v="136"/>
            <x v="752"/>
            <x v="753"/>
            <x v="754"/>
            <x v="755"/>
            <x v="756"/>
            <x v="757"/>
            <x v="758"/>
          </reference>
        </references>
      </pivotArea>
    </format>
    <format dxfId="309">
      <pivotArea outline="0" fieldPosition="0">
        <references count="9">
          <reference field="4294967294" count="1" selected="0">
            <x v="0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95"/>
          </reference>
          <reference field="20" count="1" selected="0">
            <x v="638"/>
          </reference>
          <reference field="21" count="1" selected="0">
            <x v="750"/>
          </reference>
        </references>
      </pivotArea>
    </format>
    <format dxfId="308">
      <pivotArea outline="0" fieldPosition="0">
        <references count="9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66"/>
          </reference>
          <reference field="20" count="1" selected="0">
            <x v="554"/>
          </reference>
          <reference field="21" count="1" selected="0">
            <x v="634"/>
          </reference>
        </references>
      </pivotArea>
    </format>
    <format dxfId="307">
      <pivotArea outline="0" fieldPosition="0">
        <references count="9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4" selected="0">
            <x v="668"/>
            <x v="669"/>
            <x v="670"/>
            <x v="673"/>
          </reference>
          <reference field="20" count="4" selected="0">
            <x v="34"/>
            <x v="36"/>
            <x v="228"/>
            <x v="311"/>
          </reference>
          <reference field="21" count="4" selected="0">
            <x v="258"/>
            <x v="584"/>
            <x v="636"/>
            <x v="639"/>
          </reference>
        </references>
      </pivotArea>
    </format>
    <format dxfId="306">
      <pivotArea outline="0" fieldPosition="0">
        <references count="9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73"/>
          </reference>
          <reference field="20" count="1" selected="0">
            <x v="228"/>
          </reference>
          <reference field="21" count="1" selected="0">
            <x v="639"/>
          </reference>
        </references>
      </pivotArea>
    </format>
    <format dxfId="305">
      <pivotArea outline="0" fieldPosition="0">
        <references count="9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76"/>
          </reference>
          <reference field="20" count="1" selected="0">
            <x v="560"/>
          </reference>
          <reference field="21" count="1" selected="0">
            <x v="642"/>
          </reference>
        </references>
      </pivotArea>
    </format>
    <format dxfId="304">
      <pivotArea outline="0" fieldPosition="0">
        <references count="7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3"/>
          </reference>
        </references>
      </pivotArea>
    </format>
    <format dxfId="303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79"/>
          </reference>
          <reference field="20" count="1" selected="0">
            <x v="562"/>
          </reference>
          <reference field="21" count="1" selected="0">
            <x v="644"/>
          </reference>
        </references>
      </pivotArea>
    </format>
    <format dxfId="302">
      <pivotArea outline="0" fieldPosition="0">
        <references count="7">
          <reference field="4294967294" count="1" selected="0">
            <x v="5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3"/>
          </reference>
        </references>
      </pivotArea>
    </format>
    <format dxfId="301">
      <pivotArea outline="0" fieldPosition="0">
        <references count="9">
          <reference field="4294967294" count="1" selected="0"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3" selected="0">
            <x v="678"/>
            <x v="679"/>
            <x v="680"/>
          </reference>
          <reference field="20" count="3" selected="0">
            <x v="156"/>
            <x v="487"/>
            <x v="562"/>
          </reference>
          <reference field="21" count="3" selected="0">
            <x v="403"/>
            <x v="644"/>
            <x v="645"/>
          </reference>
        </references>
      </pivotArea>
    </format>
    <format dxfId="300">
      <pivotArea outline="0" fieldPosition="0">
        <references count="9">
          <reference field="4294967294" count="1" selected="0">
            <x v="3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77"/>
          </reference>
          <reference field="20" count="1" selected="0">
            <x v="561"/>
          </reference>
          <reference field="21" count="1" selected="0">
            <x v="643"/>
          </reference>
        </references>
      </pivotArea>
    </format>
    <format dxfId="299">
      <pivotArea outline="0" fieldPosition="0">
        <references count="9">
          <reference field="4294967294" count="1" selected="0">
            <x v="5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2" selected="0">
            <x v="676"/>
            <x v="677"/>
          </reference>
          <reference field="20" count="2" selected="0">
            <x v="560"/>
            <x v="561"/>
          </reference>
          <reference field="21" count="2" selected="0">
            <x v="642"/>
            <x v="643"/>
          </reference>
        </references>
      </pivotArea>
    </format>
    <format dxfId="298">
      <pivotArea outline="0" fieldPosition="0">
        <references count="9">
          <reference field="4294967294" count="1" selected="0"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4" selected="0">
            <x v="670"/>
            <x v="673"/>
            <x v="675"/>
            <x v="676"/>
          </reference>
          <reference field="20" count="4" selected="0">
            <x v="36"/>
            <x v="228"/>
            <x v="559"/>
            <x v="560"/>
          </reference>
          <reference field="21" count="4" selected="0">
            <x v="584"/>
            <x v="639"/>
            <x v="641"/>
            <x v="642"/>
          </reference>
        </references>
      </pivotArea>
    </format>
    <format dxfId="297">
      <pivotArea outline="0" fieldPosition="0">
        <references count="9">
          <reference field="4294967294" count="1" selected="0">
            <x v="5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69"/>
          </reference>
          <reference field="20" count="1" selected="0">
            <x v="34"/>
          </reference>
          <reference field="21" count="1" selected="0">
            <x v="636"/>
          </reference>
        </references>
      </pivotArea>
    </format>
    <format dxfId="296">
      <pivotArea outline="0" fieldPosition="0">
        <references count="9">
          <reference field="4294967294" count="1" selected="0"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4" selected="0">
            <x v="663"/>
            <x v="664"/>
            <x v="665"/>
            <x v="666"/>
          </reference>
          <reference field="20" count="4" selected="0">
            <x v="551"/>
            <x v="552"/>
            <x v="553"/>
            <x v="554"/>
          </reference>
          <reference field="21" count="4" selected="0">
            <x v="631"/>
            <x v="632"/>
            <x v="633"/>
            <x v="634"/>
          </reference>
        </references>
      </pivotArea>
    </format>
    <format dxfId="295">
      <pivotArea outline="0" fieldPosition="0">
        <references count="9">
          <reference field="4294967294" count="1" selected="0">
            <x v="4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66"/>
          </reference>
          <reference field="20" count="1" selected="0">
            <x v="554"/>
          </reference>
          <reference field="21" count="1" selected="0">
            <x v="634"/>
          </reference>
        </references>
      </pivotArea>
    </format>
    <format dxfId="294">
      <pivotArea outline="0" fieldPosition="0">
        <references count="9">
          <reference field="4294967294" count="1" selected="0">
            <x v="3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64"/>
          </reference>
          <reference field="20" count="1" selected="0">
            <x v="552"/>
          </reference>
          <reference field="21" count="1" selected="0">
            <x v="632"/>
          </reference>
        </references>
      </pivotArea>
    </format>
    <format dxfId="293">
      <pivotArea dataOnly="0" labelOnly="1" outline="0" fieldPosition="0">
        <references count="3">
          <reference field="4" count="1" selected="0">
            <x v="25"/>
          </reference>
          <reference field="5" count="1" selected="0">
            <x v="31"/>
          </reference>
          <reference field="16" count="1">
            <x v="38"/>
          </reference>
        </references>
      </pivotArea>
    </format>
    <format dxfId="292">
      <pivotArea dataOnly="0" labelOnly="1" outline="0" fieldPosition="0">
        <references count="6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4">
            <x v="811"/>
            <x v="812"/>
            <x v="813"/>
            <x v="814"/>
          </reference>
        </references>
      </pivotArea>
    </format>
    <format dxfId="291">
      <pivotArea dataOnly="0" labelOnly="1" outline="0" fieldPosition="0">
        <references count="6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20">
            <x v="786"/>
            <x v="788"/>
            <x v="789"/>
            <x v="790"/>
            <x v="793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7"/>
            <x v="808"/>
            <x v="809"/>
            <x v="810"/>
          </reference>
        </references>
      </pivotArea>
    </format>
    <format dxfId="290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1"/>
          </reference>
          <reference field="20" count="1">
            <x v="649"/>
          </reference>
        </references>
      </pivotArea>
    </format>
    <format dxfId="289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2"/>
          </reference>
          <reference field="20" count="1">
            <x v="650"/>
          </reference>
        </references>
      </pivotArea>
    </format>
    <format dxfId="288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3"/>
          </reference>
          <reference field="20" count="1">
            <x v="651"/>
          </reference>
        </references>
      </pivotArea>
    </format>
    <format dxfId="287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4"/>
          </reference>
          <reference field="20" count="1">
            <x v="652"/>
          </reference>
        </references>
      </pivotArea>
    </format>
    <format dxfId="286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86"/>
          </reference>
          <reference field="20" count="1">
            <x v="95"/>
          </reference>
        </references>
      </pivotArea>
    </format>
    <format dxfId="285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88"/>
          </reference>
          <reference field="20" count="1">
            <x v="634"/>
          </reference>
        </references>
      </pivotArea>
    </format>
    <format dxfId="284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89"/>
          </reference>
          <reference field="20" count="1">
            <x v="635"/>
          </reference>
        </references>
      </pivotArea>
    </format>
    <format dxfId="283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0"/>
          </reference>
          <reference field="20" count="1">
            <x v="443"/>
          </reference>
        </references>
      </pivotArea>
    </format>
    <format dxfId="282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3"/>
          </reference>
          <reference field="20" count="1">
            <x v="228"/>
          </reference>
        </references>
      </pivotArea>
    </format>
    <format dxfId="281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5"/>
          </reference>
          <reference field="20" count="1">
            <x v="638"/>
          </reference>
        </references>
      </pivotArea>
    </format>
    <format dxfId="280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6"/>
          </reference>
          <reference field="20" count="1">
            <x v="412"/>
          </reference>
        </references>
      </pivotArea>
    </format>
    <format dxfId="279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7"/>
          </reference>
          <reference field="20" count="1">
            <x v="648"/>
          </reference>
        </references>
      </pivotArea>
    </format>
    <format dxfId="278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8"/>
          </reference>
          <reference field="20" count="1">
            <x v="297"/>
          </reference>
        </references>
      </pivotArea>
    </format>
    <format dxfId="277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9"/>
          </reference>
          <reference field="20" count="1">
            <x v="639"/>
          </reference>
        </references>
      </pivotArea>
    </format>
    <format dxfId="276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0"/>
          </reference>
          <reference field="20" count="1">
            <x v="640"/>
          </reference>
        </references>
      </pivotArea>
    </format>
    <format dxfId="275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1"/>
          </reference>
          <reference field="20" count="1">
            <x v="580"/>
          </reference>
        </references>
      </pivotArea>
    </format>
    <format dxfId="274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2"/>
          </reference>
          <reference field="20" count="1">
            <x v="253"/>
          </reference>
        </references>
      </pivotArea>
    </format>
    <format dxfId="273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3"/>
          </reference>
          <reference field="20" count="1">
            <x v="641"/>
          </reference>
        </references>
      </pivotArea>
    </format>
    <format dxfId="272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4"/>
          </reference>
          <reference field="20" count="1">
            <x v="642"/>
          </reference>
        </references>
      </pivotArea>
    </format>
    <format dxfId="271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5"/>
          </reference>
          <reference field="20" count="1">
            <x v="643"/>
          </reference>
        </references>
      </pivotArea>
    </format>
    <format dxfId="270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7"/>
          </reference>
          <reference field="20" count="1">
            <x v="645"/>
          </reference>
        </references>
      </pivotArea>
    </format>
    <format dxfId="269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8"/>
          </reference>
          <reference field="20" count="1">
            <x v="646"/>
          </reference>
        </references>
      </pivotArea>
    </format>
    <format dxfId="268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9"/>
          </reference>
          <reference field="20" count="1">
            <x v="647"/>
          </reference>
        </references>
      </pivotArea>
    </format>
    <format dxfId="267">
      <pivotArea dataOnly="0" labelOnly="1" outline="0" fieldPosition="0">
        <references count="7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10"/>
          </reference>
          <reference field="20" count="1">
            <x v="218"/>
          </reference>
        </references>
      </pivotArea>
    </format>
    <format dxfId="266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1"/>
          </reference>
          <reference field="20" count="1" selected="0">
            <x v="649"/>
          </reference>
          <reference field="21" count="1">
            <x v="765"/>
          </reference>
        </references>
      </pivotArea>
    </format>
    <format dxfId="265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2"/>
          </reference>
          <reference field="20" count="1" selected="0">
            <x v="650"/>
          </reference>
          <reference field="21" count="1">
            <x v="766"/>
          </reference>
        </references>
      </pivotArea>
    </format>
    <format dxfId="264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3"/>
          </reference>
          <reference field="20" count="1" selected="0">
            <x v="651"/>
          </reference>
          <reference field="21" count="1">
            <x v="767"/>
          </reference>
        </references>
      </pivotArea>
    </format>
    <format dxfId="263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7"/>
          </reference>
          <reference field="18" count="1" selected="0">
            <x v="33"/>
          </reference>
          <reference field="19" count="1" selected="0">
            <x v="814"/>
          </reference>
          <reference field="20" count="1" selected="0">
            <x v="652"/>
          </reference>
          <reference field="21" count="1">
            <x v="484"/>
          </reference>
        </references>
      </pivotArea>
    </format>
    <format dxfId="262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86"/>
          </reference>
          <reference field="20" count="1" selected="0">
            <x v="95"/>
          </reference>
          <reference field="21" count="1">
            <x v="742"/>
          </reference>
        </references>
      </pivotArea>
    </format>
    <format dxfId="261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88"/>
          </reference>
          <reference field="20" count="1" selected="0">
            <x v="634"/>
          </reference>
          <reference field="21" count="1">
            <x v="744"/>
          </reference>
        </references>
      </pivotArea>
    </format>
    <format dxfId="260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89"/>
          </reference>
          <reference field="20" count="1" selected="0">
            <x v="635"/>
          </reference>
          <reference field="21" count="1">
            <x v="745"/>
          </reference>
        </references>
      </pivotArea>
    </format>
    <format dxfId="259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0"/>
          </reference>
          <reference field="20" count="1" selected="0">
            <x v="443"/>
          </reference>
          <reference field="21" count="1">
            <x v="746"/>
          </reference>
        </references>
      </pivotArea>
    </format>
    <format dxfId="258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3"/>
          </reference>
          <reference field="20" count="1" selected="0">
            <x v="228"/>
          </reference>
          <reference field="21" count="1">
            <x v="749"/>
          </reference>
        </references>
      </pivotArea>
    </format>
    <format dxfId="257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5"/>
          </reference>
          <reference field="20" count="1" selected="0">
            <x v="638"/>
          </reference>
          <reference field="21" count="1">
            <x v="750"/>
          </reference>
        </references>
      </pivotArea>
    </format>
    <format dxfId="256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6"/>
          </reference>
          <reference field="20" count="1" selected="0">
            <x v="412"/>
          </reference>
          <reference field="21" count="1">
            <x v="751"/>
          </reference>
        </references>
      </pivotArea>
    </format>
    <format dxfId="255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7"/>
          </reference>
          <reference field="20" count="1" selected="0">
            <x v="648"/>
          </reference>
          <reference field="21" count="1">
            <x v="752"/>
          </reference>
        </references>
      </pivotArea>
    </format>
    <format dxfId="254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8"/>
          </reference>
          <reference field="20" count="1" selected="0">
            <x v="297"/>
          </reference>
          <reference field="21" count="1">
            <x v="753"/>
          </reference>
        </references>
      </pivotArea>
    </format>
    <format dxfId="253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799"/>
          </reference>
          <reference field="20" count="1" selected="0">
            <x v="639"/>
          </reference>
          <reference field="21" count="1">
            <x v="754"/>
          </reference>
        </references>
      </pivotArea>
    </format>
    <format dxfId="252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0"/>
          </reference>
          <reference field="20" count="1" selected="0">
            <x v="640"/>
          </reference>
          <reference field="21" count="1">
            <x v="755"/>
          </reference>
        </references>
      </pivotArea>
    </format>
    <format dxfId="251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1"/>
          </reference>
          <reference field="20" count="1" selected="0">
            <x v="580"/>
          </reference>
          <reference field="21" count="1">
            <x v="136"/>
          </reference>
        </references>
      </pivotArea>
    </format>
    <format dxfId="250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2"/>
          </reference>
          <reference field="20" count="1" selected="0">
            <x v="253"/>
          </reference>
          <reference field="21" count="1">
            <x v="756"/>
          </reference>
        </references>
      </pivotArea>
    </format>
    <format dxfId="249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3"/>
          </reference>
          <reference field="20" count="1" selected="0">
            <x v="641"/>
          </reference>
          <reference field="21" count="1">
            <x v="757"/>
          </reference>
        </references>
      </pivotArea>
    </format>
    <format dxfId="248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4"/>
          </reference>
          <reference field="20" count="1" selected="0">
            <x v="642"/>
          </reference>
          <reference field="21" count="1">
            <x v="758"/>
          </reference>
        </references>
      </pivotArea>
    </format>
    <format dxfId="247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5"/>
          </reference>
          <reference field="20" count="1" selected="0">
            <x v="643"/>
          </reference>
          <reference field="21" count="1">
            <x v="759"/>
          </reference>
        </references>
      </pivotArea>
    </format>
    <format dxfId="246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7"/>
          </reference>
          <reference field="20" count="1" selected="0">
            <x v="645"/>
          </reference>
          <reference field="21" count="1">
            <x v="761"/>
          </reference>
        </references>
      </pivotArea>
    </format>
    <format dxfId="245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8"/>
          </reference>
          <reference field="20" count="1" selected="0">
            <x v="646"/>
          </reference>
          <reference field="21" count="1">
            <x v="762"/>
          </reference>
        </references>
      </pivotArea>
    </format>
    <format dxfId="244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09"/>
          </reference>
          <reference field="20" count="1" selected="0">
            <x v="647"/>
          </reference>
          <reference field="21" count="1">
            <x v="599"/>
          </reference>
        </references>
      </pivotArea>
    </format>
    <format dxfId="243">
      <pivotArea dataOnly="0" labelOnly="1" outline="0" fieldPosition="0">
        <references count="8"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1" selected="0">
            <x v="810"/>
          </reference>
          <reference field="20" count="1" selected="0">
            <x v="218"/>
          </reference>
          <reference field="21" count="1">
            <x v="763"/>
          </reference>
        </references>
      </pivotArea>
    </format>
    <format dxfId="242">
      <pivotArea outline="0" fieldPosition="0">
        <references count="9">
          <reference field="4294967294" count="1" selected="0">
            <x v="0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1" selected="0">
            <x v="38"/>
          </reference>
          <reference field="18" count="1" selected="0">
            <x v="32"/>
          </reference>
          <reference field="19" count="2" selected="0">
            <x v="789"/>
            <x v="790"/>
          </reference>
          <reference field="20" count="2" selected="0">
            <x v="443"/>
            <x v="635"/>
          </reference>
          <reference field="21" count="2" selected="0">
            <x v="745"/>
            <x v="746"/>
          </reference>
        </references>
      </pivotArea>
    </format>
    <format dxfId="241">
      <pivotArea outline="0" fieldPosition="0">
        <references count="7">
          <reference field="4294967294" count="2" selected="0">
            <x v="5"/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701"/>
          </reference>
        </references>
      </pivotArea>
    </format>
    <format dxfId="240">
      <pivotArea outline="0" fieldPosition="0">
        <references count="7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701"/>
          </reference>
        </references>
      </pivotArea>
    </format>
    <format dxfId="239">
      <pivotArea outline="0" fieldPosition="0">
        <references count="9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99"/>
          </reference>
          <reference field="20" count="1" selected="0">
            <x v="17"/>
          </reference>
          <reference field="21" count="1" selected="0">
            <x v="262"/>
          </reference>
        </references>
      </pivotArea>
    </format>
    <format dxfId="238">
      <pivotArea outline="0" fieldPosition="0">
        <references count="9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4" selected="0">
            <x v="688"/>
            <x v="692"/>
            <x v="693"/>
            <x v="694"/>
          </reference>
          <reference field="20" count="4" selected="0">
            <x v="174"/>
            <x v="307"/>
            <x v="571"/>
            <x v="572"/>
          </reference>
          <reference field="21" count="4" selected="0">
            <x v="653"/>
            <x v="657"/>
            <x v="658"/>
            <x v="659"/>
          </reference>
        </references>
      </pivotArea>
    </format>
    <format dxfId="237">
      <pivotArea outline="0" fieldPosition="0">
        <references count="9">
          <reference field="4294967294" count="1" selected="0">
            <x v="0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2" selected="0">
            <x v="684"/>
            <x v="686"/>
          </reference>
          <reference field="20" count="2" selected="0">
            <x v="565"/>
            <x v="567"/>
          </reference>
          <reference field="21" count="2" selected="0">
            <x v="649"/>
            <x v="651"/>
          </reference>
        </references>
      </pivotArea>
    </format>
    <format dxfId="236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6"/>
          </reference>
          <reference field="20" count="1" selected="0">
            <x v="567"/>
          </reference>
          <reference field="21" count="1" selected="0">
            <x v="651"/>
          </reference>
        </references>
      </pivotArea>
    </format>
    <format dxfId="235">
      <pivotArea outline="0" fieldPosition="0">
        <references count="9">
          <reference field="4294967294" count="1" selected="0">
            <x v="5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4"/>
          </reference>
          <reference field="20" count="1" selected="0">
            <x v="565"/>
          </reference>
          <reference field="21" count="1" selected="0">
            <x v="649"/>
          </reference>
        </references>
      </pivotArea>
    </format>
    <format dxfId="234">
      <pivotArea outline="0" fieldPosition="0">
        <references count="9">
          <reference field="4294967294" count="1" selected="0"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6"/>
          </reference>
          <reference field="20" count="1" selected="0">
            <x v="567"/>
          </reference>
          <reference field="21" count="1" selected="0">
            <x v="651"/>
          </reference>
        </references>
      </pivotArea>
    </format>
    <format dxfId="233">
      <pivotArea outline="0" fieldPosition="0">
        <references count="9">
          <reference field="4294967294" count="1" selected="0">
            <x v="3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87"/>
          </reference>
          <reference field="20" count="1" selected="0">
            <x v="568"/>
          </reference>
          <reference field="21" count="1" selected="0">
            <x v="652"/>
          </reference>
        </references>
      </pivotArea>
    </format>
    <format dxfId="232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1" selected="0">
            <x v="693"/>
          </reference>
          <reference field="20" count="1" selected="0">
            <x v="571"/>
          </reference>
          <reference field="21" count="1" selected="0">
            <x v="658"/>
          </reference>
        </references>
      </pivotArea>
    </format>
    <format dxfId="231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2"/>
          </reference>
          <reference field="5" count="1" selected="0">
            <x v="28"/>
          </reference>
          <reference field="15" count="0" selected="0"/>
          <reference field="16" count="0" selected="0"/>
          <reference field="18" count="1" selected="0">
            <x v="28"/>
          </reference>
          <reference field="19" count="2" selected="0">
            <x v="699"/>
            <x v="700"/>
          </reference>
          <reference field="20" count="2" selected="0">
            <x v="17"/>
            <x v="297"/>
          </reference>
          <reference field="21" count="2" selected="0">
            <x v="262"/>
            <x v="663"/>
          </reference>
        </references>
      </pivotArea>
    </format>
    <format dxfId="230">
      <pivotArea dataOnly="0" labelOnly="1" outline="0" fieldPosition="0">
        <references count="1">
          <reference field="4" count="1">
            <x v="26"/>
          </reference>
        </references>
      </pivotArea>
    </format>
    <format dxfId="229">
      <pivotArea dataOnly="0" labelOnly="1" outline="0" fieldPosition="0">
        <references count="2">
          <reference field="4" count="1" selected="0">
            <x v="26"/>
          </reference>
          <reference field="5" count="1">
            <x v="32"/>
          </reference>
        </references>
      </pivotArea>
    </format>
    <format dxfId="228">
      <pivotArea dataOnly="0" labelOnly="1" outline="0" fieldPosition="0">
        <references count="3">
          <reference field="4" count="1" selected="0">
            <x v="26"/>
          </reference>
          <reference field="5" count="1" selected="0">
            <x v="32"/>
          </reference>
          <reference field="16" count="1">
            <x v="40"/>
          </reference>
        </references>
      </pivotArea>
    </format>
    <format dxfId="227">
      <pivotArea dataOnly="0" labelOnly="1" outline="0" fieldPosition="0">
        <references count="3">
          <reference field="4" count="1" selected="0">
            <x v="26"/>
          </reference>
          <reference field="5" count="1" selected="0">
            <x v="32"/>
          </reference>
          <reference field="16" count="1">
            <x v="40"/>
          </reference>
        </references>
      </pivotArea>
    </format>
    <format dxfId="226">
      <pivotArea dataOnly="0" labelOnly="1" outline="0" fieldPosition="0">
        <references count="3">
          <reference field="4" count="1" selected="0">
            <x v="26"/>
          </reference>
          <reference field="5" count="1" selected="0">
            <x v="32"/>
          </reference>
          <reference field="16" count="1">
            <x v="40"/>
          </reference>
        </references>
      </pivotArea>
    </format>
    <format dxfId="225">
      <pivotArea outline="0" fieldPosition="0">
        <references count="9">
          <reference field="4294967294" count="1" selected="0">
            <x v="0"/>
          </reference>
          <reference field="4" count="1" selected="0">
            <x v="25"/>
          </reference>
          <reference field="5" count="1" selected="0">
            <x v="31"/>
          </reference>
          <reference field="15" count="0" selected="0"/>
          <reference field="16" count="0" selected="0"/>
          <reference field="18" count="1" selected="0">
            <x v="32"/>
          </reference>
          <reference field="19" count="1" selected="0">
            <x v="766"/>
          </reference>
          <reference field="20" count="1" selected="0">
            <x v="616"/>
          </reference>
          <reference field="21" count="1" selected="0">
            <x v="723"/>
          </reference>
        </references>
      </pivotArea>
    </format>
    <format dxfId="224">
      <pivotArea dataOnly="0" labelOnly="1" outline="0" fieldPosition="0">
        <references count="6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9">
            <x v="825"/>
            <x v="827"/>
            <x v="829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4"/>
            <x v="845"/>
            <x v="846"/>
            <x v="847"/>
          </reference>
        </references>
      </pivotArea>
    </format>
    <format dxfId="223">
      <pivotArea dataOnly="0" labelOnly="1" outline="0" fieldPosition="0">
        <references count="6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6"/>
          </reference>
          <reference field="19" count="2">
            <x v="848"/>
            <x v="849"/>
          </reference>
        </references>
      </pivotArea>
    </format>
    <format dxfId="222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25"/>
          </reference>
          <reference field="20" count="1">
            <x v="653"/>
          </reference>
        </references>
      </pivotArea>
    </format>
    <format dxfId="221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27"/>
          </reference>
          <reference field="20" count="1">
            <x v="54"/>
          </reference>
        </references>
      </pivotArea>
    </format>
    <format dxfId="220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29"/>
          </reference>
          <reference field="20" count="1">
            <x v="17"/>
          </reference>
        </references>
      </pivotArea>
    </format>
    <format dxfId="219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1"/>
          </reference>
          <reference field="20" count="1">
            <x v="657"/>
          </reference>
        </references>
      </pivotArea>
    </format>
    <format dxfId="218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2"/>
          </reference>
          <reference field="20" count="1">
            <x v="307"/>
          </reference>
        </references>
      </pivotArea>
    </format>
    <format dxfId="217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3"/>
          </reference>
          <reference field="20" count="1">
            <x v="7"/>
          </reference>
        </references>
      </pivotArea>
    </format>
    <format dxfId="216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4"/>
          </reference>
          <reference field="20" count="1">
            <x v="658"/>
          </reference>
        </references>
      </pivotArea>
    </format>
    <format dxfId="215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5"/>
          </reference>
          <reference field="20" count="1">
            <x v="659"/>
          </reference>
        </references>
      </pivotArea>
    </format>
    <format dxfId="214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6"/>
          </reference>
          <reference field="20" count="1">
            <x v="426"/>
          </reference>
        </references>
      </pivotArea>
    </format>
    <format dxfId="213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7"/>
          </reference>
          <reference field="20" count="1">
            <x v="660"/>
          </reference>
        </references>
      </pivotArea>
    </format>
    <format dxfId="212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8"/>
          </reference>
          <reference field="20" count="1">
            <x v="560"/>
          </reference>
        </references>
      </pivotArea>
    </format>
    <format dxfId="211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9"/>
          </reference>
          <reference field="20" count="1">
            <x v="661"/>
          </reference>
        </references>
      </pivotArea>
    </format>
    <format dxfId="210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0"/>
          </reference>
          <reference field="20" count="1">
            <x v="662"/>
          </reference>
        </references>
      </pivotArea>
    </format>
    <format dxfId="209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1"/>
          </reference>
          <reference field="20" count="1">
            <x v="580"/>
          </reference>
        </references>
      </pivotArea>
    </format>
    <format dxfId="208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2"/>
          </reference>
          <reference field="20" count="1">
            <x v="663"/>
          </reference>
        </references>
      </pivotArea>
    </format>
    <format dxfId="207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4"/>
          </reference>
          <reference field="20" count="1">
            <x v="220"/>
          </reference>
        </references>
      </pivotArea>
    </format>
    <format dxfId="206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5"/>
          </reference>
          <reference field="20" count="1">
            <x v="178"/>
          </reference>
        </references>
      </pivotArea>
    </format>
    <format dxfId="205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6"/>
          </reference>
          <reference field="20" count="1">
            <x v="665"/>
          </reference>
        </references>
      </pivotArea>
    </format>
    <format dxfId="204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7"/>
          </reference>
          <reference field="20" count="1">
            <x v="666"/>
          </reference>
        </references>
      </pivotArea>
    </format>
    <format dxfId="203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6"/>
          </reference>
          <reference field="19" count="1" selected="0">
            <x v="848"/>
          </reference>
          <reference field="20" count="1">
            <x v="667"/>
          </reference>
        </references>
      </pivotArea>
    </format>
    <format dxfId="202">
      <pivotArea dataOnly="0" labelOnly="1" outline="0" fieldPosition="0">
        <references count="7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6"/>
          </reference>
          <reference field="19" count="1" selected="0">
            <x v="849"/>
          </reference>
          <reference field="20" count="1">
            <x v="152"/>
          </reference>
        </references>
      </pivotArea>
    </format>
    <format dxfId="201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25"/>
          </reference>
          <reference field="20" count="1" selected="0">
            <x v="653"/>
          </reference>
          <reference field="21" count="1">
            <x v="768"/>
          </reference>
        </references>
      </pivotArea>
    </format>
    <format dxfId="200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27"/>
          </reference>
          <reference field="20" count="1" selected="0">
            <x v="54"/>
          </reference>
          <reference field="21" count="1">
            <x v="770"/>
          </reference>
        </references>
      </pivotArea>
    </format>
    <format dxfId="199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29"/>
          </reference>
          <reference field="20" count="1" selected="0">
            <x v="17"/>
          </reference>
          <reference field="21" count="1">
            <x v="772"/>
          </reference>
        </references>
      </pivotArea>
    </format>
    <format dxfId="198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1"/>
          </reference>
          <reference field="20" count="1" selected="0">
            <x v="657"/>
          </reference>
          <reference field="21" count="1">
            <x v="774"/>
          </reference>
        </references>
      </pivotArea>
    </format>
    <format dxfId="197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2"/>
          </reference>
          <reference field="20" count="1" selected="0">
            <x v="307"/>
          </reference>
          <reference field="21" count="1">
            <x v="775"/>
          </reference>
        </references>
      </pivotArea>
    </format>
    <format dxfId="196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3"/>
          </reference>
          <reference field="20" count="1" selected="0">
            <x v="7"/>
          </reference>
          <reference field="21" count="1">
            <x v="776"/>
          </reference>
        </references>
      </pivotArea>
    </format>
    <format dxfId="195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4"/>
          </reference>
          <reference field="20" count="1" selected="0">
            <x v="658"/>
          </reference>
          <reference field="21" count="1">
            <x v="777"/>
          </reference>
        </references>
      </pivotArea>
    </format>
    <format dxfId="194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5"/>
          </reference>
          <reference field="20" count="1" selected="0">
            <x v="659"/>
          </reference>
          <reference field="21" count="1">
            <x v="402"/>
          </reference>
        </references>
      </pivotArea>
    </format>
    <format dxfId="193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6"/>
          </reference>
          <reference field="20" count="1" selected="0">
            <x v="426"/>
          </reference>
          <reference field="21" count="1">
            <x v="778"/>
          </reference>
        </references>
      </pivotArea>
    </format>
    <format dxfId="192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7"/>
          </reference>
          <reference field="20" count="1" selected="0">
            <x v="660"/>
          </reference>
          <reference field="21" count="1">
            <x v="779"/>
          </reference>
        </references>
      </pivotArea>
    </format>
    <format dxfId="191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8"/>
          </reference>
          <reference field="20" count="1" selected="0">
            <x v="560"/>
          </reference>
          <reference field="21" count="1">
            <x v="780"/>
          </reference>
        </references>
      </pivotArea>
    </format>
    <format dxfId="190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39"/>
          </reference>
          <reference field="20" count="1" selected="0">
            <x v="661"/>
          </reference>
          <reference field="21" count="1">
            <x v="781"/>
          </reference>
        </references>
      </pivotArea>
    </format>
    <format dxfId="189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0"/>
          </reference>
          <reference field="20" count="1" selected="0">
            <x v="662"/>
          </reference>
          <reference field="21" count="1">
            <x v="782"/>
          </reference>
        </references>
      </pivotArea>
    </format>
    <format dxfId="188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1"/>
          </reference>
          <reference field="20" count="1" selected="0">
            <x v="580"/>
          </reference>
          <reference field="21" count="1">
            <x v="783"/>
          </reference>
        </references>
      </pivotArea>
    </format>
    <format dxfId="187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2"/>
          </reference>
          <reference field="20" count="1" selected="0">
            <x v="663"/>
          </reference>
          <reference field="21" count="1">
            <x v="784"/>
          </reference>
        </references>
      </pivotArea>
    </format>
    <format dxfId="186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4"/>
          </reference>
          <reference field="20" count="1" selected="0">
            <x v="220"/>
          </reference>
          <reference field="21" count="1">
            <x v="440"/>
          </reference>
        </references>
      </pivotArea>
    </format>
    <format dxfId="185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5"/>
          </reference>
          <reference field="20" count="1" selected="0">
            <x v="178"/>
          </reference>
          <reference field="21" count="1">
            <x v="690"/>
          </reference>
        </references>
      </pivotArea>
    </format>
    <format dxfId="184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6"/>
          </reference>
          <reference field="20" count="1" selected="0">
            <x v="665"/>
          </reference>
          <reference field="21" count="1">
            <x v="786"/>
          </reference>
        </references>
      </pivotArea>
    </format>
    <format dxfId="183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5"/>
          </reference>
          <reference field="19" count="1" selected="0">
            <x v="847"/>
          </reference>
          <reference field="20" count="1" selected="0">
            <x v="666"/>
          </reference>
          <reference field="21" count="1">
            <x v="787"/>
          </reference>
        </references>
      </pivotArea>
    </format>
    <format dxfId="182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6"/>
          </reference>
          <reference field="19" count="1" selected="0">
            <x v="848"/>
          </reference>
          <reference field="20" count="1" selected="0">
            <x v="667"/>
          </reference>
          <reference field="21" count="1">
            <x v="788"/>
          </reference>
        </references>
      </pivotArea>
    </format>
    <format dxfId="181">
      <pivotArea dataOnly="0" labelOnly="1" outline="0" fieldPosition="0">
        <references count="8">
          <reference field="4" count="1" selected="0">
            <x v="26"/>
          </reference>
          <reference field="5" count="1" selected="0">
            <x v="32"/>
          </reference>
          <reference field="15" count="0" selected="0"/>
          <reference field="16" count="1" selected="0">
            <x v="40"/>
          </reference>
          <reference field="18" count="1" selected="0">
            <x v="36"/>
          </reference>
          <reference field="19" count="1" selected="0">
            <x v="849"/>
          </reference>
          <reference field="20" count="1" selected="0">
            <x v="152"/>
          </reference>
          <reference field="21" count="1">
            <x v="789"/>
          </reference>
        </references>
      </pivotArea>
    </format>
    <format dxfId="180">
      <pivotArea dataOnly="0" labelOnly="1" outline="0" fieldPosition="0">
        <references count="3">
          <reference field="4" count="1" selected="0">
            <x v="27"/>
          </reference>
          <reference field="5" count="1" selected="0">
            <x v="33"/>
          </reference>
          <reference field="16" count="0"/>
        </references>
      </pivotArea>
    </format>
    <format dxfId="179">
      <pivotArea dataOnly="0" labelOnly="1" outline="0" fieldPosition="0">
        <references count="4">
          <reference field="4" count="1" selected="0">
            <x v="27"/>
          </reference>
          <reference field="5" count="1" selected="0">
            <x v="33"/>
          </reference>
          <reference field="15" count="0"/>
          <reference field="16" count="0" selected="0"/>
        </references>
      </pivotArea>
    </format>
    <format dxfId="178">
      <pivotArea dataOnly="0" labelOnly="1" outline="0" fieldPosition="0">
        <references count="5">
          <reference field="4" count="1" selected="0">
            <x v="27"/>
          </reference>
          <reference field="5" count="1" selected="0">
            <x v="33"/>
          </reference>
          <reference field="15" count="0" selected="0"/>
          <reference field="16" count="0" selected="0"/>
          <reference field="18" count="1">
            <x v="37"/>
          </reference>
        </references>
      </pivotArea>
    </format>
    <format dxfId="177">
      <pivotArea outline="0" fieldPosition="0">
        <references count="9">
          <reference field="4294967294" count="1" selected="0">
            <x v="0"/>
          </reference>
          <reference field="4" count="1" selected="0">
            <x v="27"/>
          </reference>
          <reference field="5" count="1" selected="0">
            <x v="33"/>
          </reference>
          <reference field="15" count="0" selected="0"/>
          <reference field="16" count="0" selected="0"/>
          <reference field="18" count="1" selected="0">
            <x v="37"/>
          </reference>
          <reference field="19" count="1" selected="0">
            <x v="853"/>
          </reference>
          <reference field="20" count="1" selected="0">
            <x v="669"/>
          </reference>
          <reference field="21" count="1" selected="0">
            <x v="60"/>
          </reference>
        </references>
      </pivotArea>
    </format>
    <format dxfId="176">
      <pivotArea dataOnly="0" labelOnly="1" outline="0" fieldPosition="0">
        <references count="1">
          <reference field="4" count="1">
            <x v="27"/>
          </reference>
        </references>
      </pivotArea>
    </format>
    <format dxfId="175">
      <pivotArea dataOnly="0" labelOnly="1" outline="0" fieldPosition="0">
        <references count="2">
          <reference field="4" count="1" selected="0">
            <x v="27"/>
          </reference>
          <reference field="5" count="1">
            <x v="33"/>
          </reference>
        </references>
      </pivotArea>
    </format>
    <format dxfId="174">
      <pivotArea dataOnly="0" labelOnly="1" outline="0" fieldPosition="0">
        <references count="3">
          <reference field="4" count="1" selected="0">
            <x v="27"/>
          </reference>
          <reference field="5" count="1" selected="0">
            <x v="33"/>
          </reference>
          <reference field="16" count="2">
            <x v="41"/>
            <x v="42"/>
          </reference>
        </references>
      </pivotArea>
    </format>
    <format dxfId="173">
      <pivotArea dataOnly="0" labelOnly="1" outline="0" fieldPosition="0">
        <references count="1">
          <reference field="4" count="1">
            <x v="28"/>
          </reference>
        </references>
      </pivotArea>
    </format>
    <format dxfId="172">
      <pivotArea dataOnly="0" labelOnly="1" outline="0" fieldPosition="0">
        <references count="2">
          <reference field="4" count="1" selected="0">
            <x v="28"/>
          </reference>
          <reference field="5" count="1">
            <x v="34"/>
          </reference>
        </references>
      </pivotArea>
    </format>
    <format dxfId="171">
      <pivotArea dataOnly="0" labelOnly="1" outline="0" fieldPosition="0">
        <references count="3">
          <reference field="4" count="1" selected="0">
            <x v="28"/>
          </reference>
          <reference field="5" count="1" selected="0">
            <x v="34"/>
          </reference>
          <reference field="16" count="4">
            <x v="43"/>
            <x v="44"/>
            <x v="45"/>
            <x v="46"/>
          </reference>
        </references>
      </pivotArea>
    </format>
    <format dxfId="170">
      <pivotArea dataOnly="0" labelOnly="1" outline="0" fieldPosition="0">
        <references count="6">
          <reference field="4" count="1" selected="0">
            <x v="16"/>
          </reference>
          <reference field="5" count="1" selected="0">
            <x v="22"/>
          </reference>
          <reference field="15" count="0" selected="0"/>
          <reference field="16" count="1" selected="0">
            <x v="24"/>
          </reference>
          <reference field="18" count="1" selected="0">
            <x v="22"/>
          </reference>
          <reference field="19" count="1">
            <x v="484"/>
          </reference>
        </references>
      </pivotArea>
    </format>
    <format dxfId="169">
      <pivotArea dataOnly="0" labelOnly="1" outline="0" fieldPosition="0">
        <references count="1">
          <reference field="4" count="1">
            <x v="29"/>
          </reference>
        </references>
      </pivotArea>
    </format>
    <format dxfId="168">
      <pivotArea dataOnly="0" labelOnly="1" outline="0" fieldPosition="0">
        <references count="2">
          <reference field="4" count="1" selected="0">
            <x v="29"/>
          </reference>
          <reference field="5" count="1">
            <x v="35"/>
          </reference>
        </references>
      </pivotArea>
    </format>
    <format dxfId="167">
      <pivotArea dataOnly="0" labelOnly="1" outline="0" fieldPosition="0">
        <references count="3">
          <reference field="4" count="1" selected="0">
            <x v="29"/>
          </reference>
          <reference field="5" count="1" selected="0">
            <x v="35"/>
          </reference>
          <reference field="16" count="2">
            <x v="47"/>
            <x v="48"/>
          </reference>
        </references>
      </pivotArea>
    </format>
    <format dxfId="166">
      <pivotArea outline="0" fieldPosition="0">
        <references count="9">
          <reference field="4294967294" count="4" selected="0">
            <x v="3"/>
            <x v="4"/>
            <x v="5"/>
            <x v="6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39"/>
          </reference>
          <reference field="19" count="1" selected="0">
            <x v="914"/>
          </reference>
          <reference field="20" count="1" selected="0">
            <x v="712"/>
          </reference>
          <reference field="21" count="1" selected="0">
            <x v="844"/>
          </reference>
        </references>
      </pivotArea>
    </format>
    <format dxfId="165">
      <pivotArea outline="0" fieldPosition="0">
        <references count="9">
          <reference field="4294967294" count="1" selected="0">
            <x v="0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39"/>
          </reference>
          <reference field="19" count="2" selected="0">
            <x v="914"/>
            <x v="921"/>
          </reference>
          <reference field="20" count="2" selected="0">
            <x v="712"/>
            <x v="715"/>
          </reference>
          <reference field="21" count="2" selected="0">
            <x v="844"/>
            <x v="851"/>
          </reference>
        </references>
      </pivotArea>
    </format>
    <format dxfId="164">
      <pivotArea outline="0" fieldPosition="0">
        <references count="7">
          <reference field="4294967294" count="1" selected="0">
            <x v="0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40"/>
          </reference>
          <reference field="19" count="1" selected="0">
            <x v="974"/>
          </reference>
        </references>
      </pivotArea>
    </format>
    <format dxfId="163">
      <pivotArea outline="0" fieldPosition="0">
        <references count="9">
          <reference field="4294967294" count="1" selected="0">
            <x v="3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39"/>
          </reference>
          <reference field="19" count="1" selected="0">
            <x v="922"/>
          </reference>
          <reference field="20" count="1" selected="0">
            <x v="716"/>
          </reference>
          <reference field="21" count="1" selected="0">
            <x v="493"/>
          </reference>
        </references>
      </pivotArea>
    </format>
    <format dxfId="162">
      <pivotArea outline="0" fieldPosition="0">
        <references count="6">
          <reference field="4294967294" count="1" selected="0">
            <x v="3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40"/>
          </reference>
        </references>
      </pivotArea>
    </format>
    <format dxfId="161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40"/>
          </reference>
          <reference field="19" count="1" selected="0">
            <x v="973"/>
          </reference>
          <reference field="20" count="1" selected="0">
            <x v="750"/>
          </reference>
          <reference field="21" count="1" selected="0">
            <x v="898"/>
          </reference>
        </references>
      </pivotArea>
    </format>
    <format dxfId="160">
      <pivotArea outline="0" fieldPosition="0">
        <references count="7">
          <reference field="4294967294" count="1" selected="0">
            <x v="5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40"/>
          </reference>
          <reference field="19" count="1" selected="0">
            <x v="974"/>
          </reference>
        </references>
      </pivotArea>
    </format>
    <format dxfId="159">
      <pivotArea outline="0" fieldPosition="0">
        <references count="7">
          <reference field="4294967294" count="2" selected="0">
            <x v="4"/>
            <x v="5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40"/>
          </reference>
          <reference field="19" count="1" selected="0">
            <x v="981"/>
          </reference>
        </references>
      </pivotArea>
    </format>
    <format dxfId="158">
      <pivotArea outline="0" fieldPosition="0">
        <references count="9">
          <reference field="4294967294" count="2" selected="0">
            <x v="3"/>
            <x v="4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39"/>
          </reference>
          <reference field="19" count="1" selected="0">
            <x v="903"/>
          </reference>
          <reference field="20" count="1" selected="0">
            <x v="704"/>
          </reference>
          <reference field="21" count="1" selected="0">
            <x v="834"/>
          </reference>
        </references>
      </pivotArea>
    </format>
    <format dxfId="157">
      <pivotArea outline="0" fieldPosition="0">
        <references count="9">
          <reference field="4294967294" count="2" selected="0">
            <x v="4"/>
            <x v="5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39"/>
          </reference>
          <reference field="19" count="1" selected="0">
            <x v="912"/>
          </reference>
          <reference field="20" count="1" selected="0">
            <x v="710"/>
          </reference>
          <reference field="21" count="1" selected="0">
            <x v="842"/>
          </reference>
        </references>
      </pivotArea>
    </format>
    <format dxfId="156">
      <pivotArea outline="0" fieldPosition="0">
        <references count="9">
          <reference field="4294967294" count="1" selected="0">
            <x v="0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40"/>
          </reference>
          <reference field="19" count="3" selected="0">
            <x v="976"/>
            <x v="977"/>
            <x v="979"/>
          </reference>
          <reference field="20" count="3" selected="0">
            <x v="753"/>
            <x v="754"/>
            <x v="756"/>
          </reference>
          <reference field="21" count="3" selected="0">
            <x v="901"/>
            <x v="902"/>
            <x v="904"/>
          </reference>
        </references>
      </pivotArea>
    </format>
    <format dxfId="155">
      <pivotArea outline="0" fieldPosition="0">
        <references count="9">
          <reference field="4294967294" count="1" selected="0">
            <x v="0"/>
          </reference>
          <reference field="4" count="1" selected="0">
            <x v="28"/>
          </reference>
          <reference field="5" count="1" selected="0">
            <x v="34"/>
          </reference>
          <reference field="15" count="0" selected="0"/>
          <reference field="16" count="0" selected="0"/>
          <reference field="18" count="1" selected="0">
            <x v="39"/>
          </reference>
          <reference field="19" count="1" selected="0">
            <x v="903"/>
          </reference>
          <reference field="20" count="1" selected="0">
            <x v="704"/>
          </reference>
          <reference field="21" count="1" selected="0">
            <x v="834"/>
          </reference>
        </references>
      </pivotArea>
    </format>
    <format dxfId="154">
      <pivotArea outline="0" fieldPosition="0">
        <references count="9">
          <reference field="4294967294" count="1" selected="0">
            <x v="0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1" selected="0">
            <x v="1009"/>
          </reference>
          <reference field="20" count="1" selected="0">
            <x v="779"/>
          </reference>
          <reference field="21" count="1" selected="0">
            <x v="931"/>
          </reference>
        </references>
      </pivotArea>
    </format>
    <format dxfId="153">
      <pivotArea outline="0" fieldPosition="0">
        <references count="9">
          <reference field="4294967294" count="1" selected="0"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3" selected="0">
            <x v="1024"/>
            <x v="1025"/>
            <x v="1026"/>
          </reference>
          <reference field="20" count="3" selected="0">
            <x v="789"/>
            <x v="790"/>
            <x v="791"/>
          </reference>
          <reference field="21" count="3" selected="0">
            <x v="129"/>
            <x v="944"/>
            <x v="945"/>
          </reference>
        </references>
      </pivotArea>
    </format>
    <format dxfId="152">
      <pivotArea outline="0" fieldPosition="0">
        <references count="9">
          <reference field="4294967294" count="1" selected="0">
            <x v="5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1" selected="0">
            <x v="1025"/>
          </reference>
          <reference field="20" count="1" selected="0">
            <x v="790"/>
          </reference>
          <reference field="21" count="1" selected="0">
            <x v="945"/>
          </reference>
        </references>
      </pivotArea>
    </format>
    <format dxfId="151">
      <pivotArea outline="0" fieldPosition="0">
        <references count="7">
          <reference field="4294967294" count="1" selected="0">
            <x v="5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2" selected="0">
            <x v="1027"/>
            <x v="1031"/>
          </reference>
        </references>
      </pivotArea>
    </format>
    <format dxfId="150">
      <pivotArea outline="0" fieldPosition="0">
        <references count="7">
          <reference field="4294967294" count="1" selected="0">
            <x v="3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1" selected="0">
            <x v="1031"/>
          </reference>
        </references>
      </pivotArea>
    </format>
    <format dxfId="149">
      <pivotArea outline="0" fieldPosition="0">
        <references count="9">
          <reference field="4294967294" count="1" selected="0">
            <x v="0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1" selected="0">
            <x v="1025"/>
          </reference>
          <reference field="20" count="1" selected="0">
            <x v="790"/>
          </reference>
          <reference field="21" count="1" selected="0">
            <x v="945"/>
          </reference>
        </references>
      </pivotArea>
    </format>
    <format dxfId="148">
      <pivotArea outline="0" fieldPosition="0">
        <references count="9">
          <reference field="4294967294" count="1" selected="0">
            <x v="0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3" selected="0">
            <x v="1018"/>
            <x v="1019"/>
            <x v="1022"/>
          </reference>
          <reference field="20" count="3" selected="0">
            <x v="229"/>
            <x v="292"/>
            <x v="787"/>
          </reference>
          <reference field="21" count="3" selected="0">
            <x v="844"/>
            <x v="939"/>
            <x v="942"/>
          </reference>
        </references>
      </pivotArea>
    </format>
    <format dxfId="147">
      <pivotArea outline="0" fieldPosition="0">
        <references count="9">
          <reference field="4294967294" count="1" selected="0">
            <x v="0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0" selected="0"/>
          <reference field="18" count="1" selected="0">
            <x v="41"/>
          </reference>
          <reference field="19" count="1" selected="0">
            <x v="1012"/>
          </reference>
          <reference field="20" count="1" selected="0">
            <x v="782"/>
          </reference>
          <reference field="21" count="1" selected="0">
            <x v="934"/>
          </reference>
        </references>
      </pivotArea>
    </format>
    <format dxfId="146">
      <pivotArea outline="0" fieldPosition="0">
        <references count="9">
          <reference field="4294967294" count="1" selected="0">
            <x v="0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4" selected="0">
            <x v="1084"/>
            <x v="1085"/>
            <x v="1088"/>
            <x v="1089"/>
          </reference>
          <reference field="20" count="4" selected="0">
            <x v="77"/>
            <x v="323"/>
            <x v="832"/>
            <x v="833"/>
          </reference>
          <reference field="21" count="4" selected="0">
            <x v="984"/>
            <x v="985"/>
            <x v="988"/>
            <x v="989"/>
          </reference>
        </references>
      </pivotArea>
    </format>
    <format dxfId="145">
      <pivotArea outline="0" fieldPosition="0">
        <references count="9">
          <reference field="4294967294" count="1" selected="0">
            <x v="0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2" selected="0">
            <x v="1091"/>
            <x v="1092"/>
          </reference>
          <reference field="20" count="2" selected="0">
            <x v="208"/>
            <x v="502"/>
          </reference>
          <reference field="21" count="2" selected="0">
            <x v="991"/>
            <x v="992"/>
          </reference>
        </references>
      </pivotArea>
    </format>
    <format dxfId="144">
      <pivotArea outline="0" fieldPosition="0">
        <references count="9">
          <reference field="4294967294" count="1" selected="0">
            <x v="0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8" selected="0">
            <x v="1095"/>
            <x v="1096"/>
            <x v="1097"/>
            <x v="1099"/>
            <x v="1101"/>
            <x v="1102"/>
            <x v="1103"/>
            <x v="1104"/>
          </reference>
          <reference field="20" count="8" selected="0">
            <x v="295"/>
            <x v="394"/>
            <x v="542"/>
            <x v="580"/>
            <x v="837"/>
            <x v="839"/>
            <x v="841"/>
            <x v="842"/>
          </reference>
          <reference field="21" count="8" selected="0">
            <x v="617"/>
            <x v="802"/>
            <x v="995"/>
            <x v="996"/>
            <x v="998"/>
            <x v="1000"/>
            <x v="1001"/>
            <x v="1002"/>
          </reference>
        </references>
      </pivotArea>
    </format>
    <format dxfId="143">
      <pivotArea outline="0" fieldPosition="0">
        <references count="9">
          <reference field="4294967294" count="2" selected="0">
            <x v="4"/>
            <x v="5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1" selected="0">
            <x v="1088"/>
          </reference>
          <reference field="20" count="1" selected="0">
            <x v="323"/>
          </reference>
          <reference field="21" count="1" selected="0">
            <x v="988"/>
          </reference>
        </references>
      </pivotArea>
    </format>
    <format dxfId="142">
      <pivotArea outline="0" fieldPosition="0">
        <references count="9">
          <reference field="4294967294" count="3" selected="0">
            <x v="4"/>
            <x v="5"/>
            <x v="6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1" selected="0">
            <x v="1091"/>
          </reference>
          <reference field="20" count="1" selected="0">
            <x v="208"/>
          </reference>
          <reference field="21" count="1" selected="0">
            <x v="991"/>
          </reference>
        </references>
      </pivotArea>
    </format>
    <format dxfId="141">
      <pivotArea outline="0" fieldPosition="0">
        <references count="9">
          <reference field="4294967294" count="1" selected="0">
            <x v="4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1" selected="0">
            <x v="1090"/>
          </reference>
          <reference field="20" count="1" selected="0">
            <x v="834"/>
          </reference>
          <reference field="21" count="1" selected="0">
            <x v="990"/>
          </reference>
        </references>
      </pivotArea>
    </format>
    <format dxfId="140">
      <pivotArea outline="0" fieldPosition="0">
        <references count="9">
          <reference field="4294967294" count="1" selected="0">
            <x v="6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1" selected="0">
            <x v="1089"/>
          </reference>
          <reference field="20" count="1" selected="0">
            <x v="77"/>
          </reference>
          <reference field="21" count="1" selected="0">
            <x v="989"/>
          </reference>
        </references>
      </pivotArea>
    </format>
    <format dxfId="139">
      <pivotArea outline="0" fieldPosition="0">
        <references count="9">
          <reference field="4294967294" count="1" selected="0">
            <x v="3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1" selected="0">
            <x v="1093"/>
          </reference>
          <reference field="20" count="1" selected="0">
            <x v="835"/>
          </reference>
          <reference field="21" count="1" selected="0">
            <x v="993"/>
          </reference>
        </references>
      </pivotArea>
    </format>
    <format dxfId="138">
      <pivotArea outline="0" fieldPosition="0">
        <references count="9">
          <reference field="4294967294" count="1" selected="0">
            <x v="6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1" selected="0">
            <x v="1101"/>
          </reference>
          <reference field="20" count="1" selected="0">
            <x v="580"/>
          </reference>
          <reference field="21" count="1" selected="0">
            <x v="1000"/>
          </reference>
        </references>
      </pivotArea>
    </format>
    <format dxfId="137">
      <pivotArea outline="0" fieldPosition="0">
        <references count="7">
          <reference field="4294967294" count="1" selected="0">
            <x v="5"/>
          </reference>
          <reference field="4" count="1" selected="0">
            <x v="31"/>
          </reference>
          <reference field="5" count="1" selected="0">
            <x v="37"/>
          </reference>
          <reference field="15" count="0" selected="0"/>
          <reference field="16" count="0" selected="0"/>
          <reference field="18" count="1" selected="0">
            <x v="43"/>
          </reference>
          <reference field="19" count="1" selected="0">
            <x v="1105"/>
          </reference>
        </references>
      </pivotArea>
    </format>
    <format dxfId="136">
      <pivotArea outline="0" fieldPosition="0">
        <references count="9">
          <reference field="4294967294" count="1" selected="0">
            <x v="0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1" selected="0">
            <x v="997"/>
          </reference>
          <reference field="20" count="1" selected="0">
            <x v="769"/>
          </reference>
          <reference field="21" count="1" selected="0">
            <x v="919"/>
          </reference>
        </references>
      </pivotArea>
    </format>
    <format dxfId="135">
      <pivotArea outline="0" fieldPosition="0">
        <references count="9">
          <reference field="4294967294" count="1" selected="0">
            <x v="0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3" selected="0">
            <x v="986"/>
            <x v="987"/>
            <x v="988"/>
          </reference>
          <reference field="20" count="3" selected="0">
            <x v="323"/>
            <x v="376"/>
            <x v="762"/>
          </reference>
          <reference field="21" count="3" selected="0">
            <x v="909"/>
            <x v="910"/>
            <x v="911"/>
          </reference>
        </references>
      </pivotArea>
    </format>
    <format dxfId="134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1" selected="0">
            <x v="1005"/>
          </reference>
          <reference field="20" count="1" selected="0">
            <x v="339"/>
          </reference>
          <reference field="21" count="1" selected="0">
            <x v="927"/>
          </reference>
        </references>
      </pivotArea>
    </format>
    <format dxfId="133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8"/>
          </reference>
          <reference field="18" count="1" selected="0">
            <x v="41"/>
          </reference>
          <reference field="19" count="2" selected="0">
            <x v="1008"/>
            <x v="1009"/>
          </reference>
          <reference field="20" count="2" selected="0">
            <x v="242"/>
            <x v="779"/>
          </reference>
          <reference field="21" count="2" selected="0">
            <x v="930"/>
            <x v="931"/>
          </reference>
        </references>
      </pivotArea>
    </format>
    <format dxfId="132">
      <pivotArea outline="0" fieldPosition="0">
        <references count="9">
          <reference field="4294967294" count="3" selected="0">
            <x v="4"/>
            <x v="5"/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1" selected="0">
            <x v="1001"/>
          </reference>
          <reference field="20" count="1" selected="0">
            <x v="773"/>
          </reference>
          <reference field="21" count="1" selected="0">
            <x v="923"/>
          </reference>
        </references>
      </pivotArea>
    </format>
    <format dxfId="131">
      <pivotArea outline="0" fieldPosition="0">
        <references count="9">
          <reference field="4294967294" count="1" selected="0">
            <x v="5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5" selected="0">
            <x v="987"/>
            <x v="988"/>
            <x v="995"/>
            <x v="997"/>
            <x v="1000"/>
          </reference>
          <reference field="20" count="5" selected="0">
            <x v="376"/>
            <x v="762"/>
            <x v="767"/>
            <x v="769"/>
            <x v="772"/>
          </reference>
          <reference field="21" count="5" selected="0">
            <x v="910"/>
            <x v="911"/>
            <x v="917"/>
            <x v="919"/>
            <x v="922"/>
          </reference>
        </references>
      </pivotArea>
    </format>
    <format dxfId="130">
      <pivotArea outline="0" fieldPosition="0">
        <references count="9">
          <reference field="4294967294" count="1" selected="0"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2" selected="0">
            <x v="995"/>
            <x v="997"/>
          </reference>
          <reference field="20" count="2" selected="0">
            <x v="767"/>
            <x v="769"/>
          </reference>
          <reference field="21" count="2" selected="0">
            <x v="917"/>
            <x v="919"/>
          </reference>
        </references>
      </pivotArea>
    </format>
    <format dxfId="129">
      <pivotArea outline="0" fieldPosition="0">
        <references count="9">
          <reference field="4294967294" count="1" selected="0"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1" selected="0">
            <x v="987"/>
          </reference>
          <reference field="20" count="1" selected="0">
            <x v="762"/>
          </reference>
          <reference field="21" count="1" selected="0">
            <x v="910"/>
          </reference>
        </references>
      </pivotArea>
    </format>
    <format dxfId="128">
      <pivotArea outline="0" fieldPosition="0">
        <references count="9">
          <reference field="4294967294" count="1" selected="0">
            <x v="4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1" selected="0">
            <x v="987"/>
          </reference>
          <reference field="20" count="1" selected="0">
            <x v="762"/>
          </reference>
          <reference field="21" count="1" selected="0">
            <x v="910"/>
          </reference>
        </references>
      </pivotArea>
    </format>
    <format dxfId="127">
      <pivotArea outline="0" fieldPosition="0">
        <references count="9">
          <reference field="4294967294" count="1" selected="0">
            <x v="3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1" selected="0">
            <x v="983"/>
          </reference>
          <reference field="20" count="1" selected="0">
            <x v="760"/>
          </reference>
          <reference field="21" count="1" selected="0">
            <x v="906"/>
          </reference>
        </references>
      </pivotArea>
    </format>
    <format dxfId="126">
      <pivotArea outline="0" fieldPosition="0">
        <references count="9">
          <reference field="4294967294" count="1" selected="0">
            <x v="3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7"/>
          </reference>
          <reference field="18" count="1" selected="0">
            <x v="41"/>
          </reference>
          <reference field="19" count="1" selected="0">
            <x v="1003"/>
          </reference>
          <reference field="20" count="1" selected="0">
            <x v="775"/>
          </reference>
          <reference field="21" count="1" selected="0">
            <x v="925"/>
          </reference>
        </references>
      </pivotArea>
    </format>
    <format dxfId="125">
      <pivotArea outline="0" fieldPosition="0">
        <references count="9">
          <reference field="4294967294" count="1" selected="0">
            <x v="4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8"/>
          </reference>
          <reference field="18" count="1" selected="0">
            <x v="41"/>
          </reference>
          <reference field="19" count="1" selected="0">
            <x v="1009"/>
          </reference>
          <reference field="20" count="1" selected="0">
            <x v="779"/>
          </reference>
          <reference field="21" count="1" selected="0">
            <x v="931"/>
          </reference>
        </references>
      </pivotArea>
    </format>
    <format dxfId="124">
      <pivotArea outline="0" fieldPosition="0">
        <references count="9">
          <reference field="4294967294" count="2" selected="0">
            <x v="5"/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8"/>
          </reference>
          <reference field="18" count="1" selected="0">
            <x v="41"/>
          </reference>
          <reference field="19" count="2" selected="0">
            <x v="1012"/>
            <x v="1013"/>
          </reference>
          <reference field="20" count="2" selected="0">
            <x v="713"/>
            <x v="782"/>
          </reference>
          <reference field="21" count="2" selected="0">
            <x v="934"/>
            <x v="935"/>
          </reference>
        </references>
      </pivotArea>
    </format>
    <format dxfId="123">
      <pivotArea outline="0" fieldPosition="0">
        <references count="9">
          <reference field="4294967294" count="1" selected="0">
            <x v="6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8"/>
          </reference>
          <reference field="18" count="1" selected="0">
            <x v="41"/>
          </reference>
          <reference field="19" count="1" selected="0">
            <x v="1018"/>
          </reference>
          <reference field="20" count="1" selected="0">
            <x v="292"/>
          </reference>
          <reference field="21" count="1" selected="0">
            <x v="844"/>
          </reference>
        </references>
      </pivotArea>
    </format>
    <format dxfId="122">
      <pivotArea outline="0" fieldPosition="0">
        <references count="9">
          <reference field="4294967294" count="1" selected="0">
            <x v="3"/>
          </reference>
          <reference field="4" count="1" selected="0">
            <x v="29"/>
          </reference>
          <reference field="5" count="1" selected="0">
            <x v="35"/>
          </reference>
          <reference field="15" count="0" selected="0"/>
          <reference field="16" count="1" selected="0">
            <x v="48"/>
          </reference>
          <reference field="18" count="1" selected="0">
            <x v="41"/>
          </reference>
          <reference field="19" count="1" selected="0">
            <x v="1012"/>
          </reference>
          <reference field="20" count="1" selected="0">
            <x v="782"/>
          </reference>
          <reference field="21" count="1" selected="0">
            <x v="934"/>
          </reference>
        </references>
      </pivotArea>
    </format>
  </formats>
  <pivotTableStyleInfo name="PivotStyleMedium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6916E-8F00-424F-BCEA-868811B22BAD}" name="PivotTable3" cacheId="3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>
  <location ref="A5:R32" firstHeaderRow="0" firstDataRow="1" firstDataCol="1" rowPageCount="3" colPageCount="1"/>
  <pivotFields count="133">
    <pivotField showAll="0"/>
    <pivotField showAll="0"/>
    <pivotField showAll="0"/>
    <pivotField showAll="0"/>
    <pivotField axis="axisPage" numFmtId="14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Page" numFmtId="14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umFmtId="14" showAll="0"/>
    <pivotField showAll="0"/>
    <pivotField showAll="0"/>
    <pivotField showAll="0"/>
    <pivotField numFmtId="1"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axis="axisRow" showAll="0">
      <items count="5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x="26"/>
        <item x="27"/>
        <item x="28"/>
        <item x="29"/>
        <item h="1" x="30"/>
        <item x="31"/>
        <item x="32"/>
        <item x="33"/>
        <item x="34"/>
        <item x="35"/>
        <item x="36"/>
        <item x="37"/>
        <item x="38"/>
        <item h="1"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27"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pageFields count="3">
    <pageField fld="5" hier="0"/>
    <pageField fld="13" hier="0"/>
    <pageField fld="4" hier="0"/>
  </pageFields>
  <dataFields count="17">
    <dataField name="HC" fld="90" baseField="0" baseItem="0"/>
    <dataField name="NBI % " fld="108" baseField="0" baseItem="0" numFmtId="10"/>
    <dataField name="PENDING NBI " fld="109" baseField="0" baseItem="0"/>
    <dataField name="DT % " fld="110" baseField="16" baseItem="0" numFmtId="10"/>
    <dataField name="PENDING DT " fld="111" baseField="16" baseItem="0"/>
    <dataField name="PEME % " fld="112" baseField="16" baseItem="0" numFmtId="10"/>
    <dataField name="PENDING PEME " fld="113" baseField="16" baseItem="0"/>
    <dataField name="BGC % " fld="114" baseField="0" baseItem="0" numFmtId="10"/>
    <dataField name="PENDING BGC " fld="115" baseField="0" baseItem="0"/>
    <dataField name="SSS % " fld="116" baseField="0" baseItem="0" numFmtId="10"/>
    <dataField name="PENDING SSS " fld="117" baseField="0" baseItem="0"/>
    <dataField name="PHIC % " fld="118" baseField="0" baseItem="0" numFmtId="10"/>
    <dataField name="PENDING PHIC " fld="119" baseField="0" baseItem="0"/>
    <dataField name="HDMF % " fld="120" baseField="0" baseItem="0" numFmtId="10"/>
    <dataField name="PENDING HDMF " fld="121" baseField="0" baseItem="0"/>
    <dataField name="TIN % " fld="122" baseField="0" baseItem="0" numFmtId="10"/>
    <dataField name="PENDING TIN " fld="123" baseField="0" baseItem="0"/>
  </dataFields>
  <formats count="46"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16" type="button" dataOnly="0" labelOnly="1" outline="0" axis="axisRow" fieldPosition="0"/>
    </format>
    <format dxfId="118">
      <pivotArea dataOnly="0" labelOnly="1" fieldPosition="0">
        <references count="1">
          <reference field="16" count="0"/>
        </references>
      </pivotArea>
    </format>
    <format dxfId="117">
      <pivotArea dataOnly="0" labelOnly="1" grandRow="1" outline="0" fieldPosition="0"/>
    </format>
    <format dxfId="116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5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114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113">
      <pivotArea outline="0" collapsedLevelsAreSubtotals="1" fieldPosition="0">
        <references count="1">
          <reference field="4294967294" count="1" selected="0">
            <x v="13"/>
          </reference>
        </references>
      </pivotArea>
    </format>
    <format dxfId="112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111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11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09">
      <pivotArea outline="0" collapsedLevelsAreSubtotals="1" fieldPosition="0">
        <references count="1">
          <reference field="4294967294" count="1" selected="0">
            <x v="9"/>
          </reference>
        </references>
      </pivotArea>
    </format>
    <format dxfId="108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0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0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05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0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0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0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9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9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95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94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93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92">
      <pivotArea grandRow="1" outline="0" collapsedLevelsAreSubtotals="1" fieldPosition="0">
        <references count="1">
          <reference field="4294967294" count="1" selected="0">
            <x v="14"/>
          </reference>
        </references>
      </pivotArea>
    </format>
    <format dxfId="91">
      <pivotArea grandRow="1"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90">
      <pivotArea grandRow="1" outline="0" collapsedLevelsAreSubtotals="1" fieldPosition="0">
        <references count="1">
          <reference field="4294967294" count="1" selected="0">
            <x v="10"/>
          </reference>
        </references>
      </pivotArea>
    </format>
    <format dxfId="89">
      <pivotArea grandRow="1" outline="0" collapsedLevelsAreSubtotals="1" fieldPosition="0">
        <references count="1">
          <reference field="4294967294" count="1" selected="0">
            <x v="8"/>
          </reference>
        </references>
      </pivotArea>
    </format>
    <format dxfId="88">
      <pivotArea grandRow="1" outline="0" collapsedLevelsAreSubtotals="1" fieldPosition="0">
        <references count="1">
          <reference field="4294967294" count="1" selected="0">
            <x v="6"/>
          </reference>
        </references>
      </pivotArea>
    </format>
    <format dxfId="87">
      <pivotArea grandRow="1" outline="0" collapsedLevelsAreSubtotals="1" fieldPosition="0">
        <references count="1">
          <reference field="4294967294" count="1" selected="0">
            <x v="4"/>
          </reference>
        </references>
      </pivotArea>
    </format>
    <format dxfId="86">
      <pivotArea grandRow="1"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5">
      <pivotArea collapsedLevelsAreSubtotals="1" fieldPosition="0">
        <references count="2">
          <reference field="4294967294" count="1" selected="0">
            <x v="2"/>
          </reference>
          <reference field="16" count="0"/>
        </references>
      </pivotArea>
    </format>
    <format dxfId="84">
      <pivotArea collapsedLevelsAreSubtotals="1" fieldPosition="0">
        <references count="2">
          <reference field="4294967294" count="1" selected="0">
            <x v="4"/>
          </reference>
          <reference field="16" count="0"/>
        </references>
      </pivotArea>
    </format>
    <format dxfId="83">
      <pivotArea collapsedLevelsAreSubtotals="1" fieldPosition="0">
        <references count="2">
          <reference field="4294967294" count="1" selected="0">
            <x v="6"/>
          </reference>
          <reference field="16" count="0"/>
        </references>
      </pivotArea>
    </format>
    <format dxfId="82">
      <pivotArea collapsedLevelsAreSubtotals="1" fieldPosition="0">
        <references count="2">
          <reference field="4294967294" count="1" selected="0">
            <x v="8"/>
          </reference>
          <reference field="16" count="0"/>
        </references>
      </pivotArea>
    </format>
    <format dxfId="81">
      <pivotArea collapsedLevelsAreSubtotals="1" fieldPosition="0">
        <references count="2">
          <reference field="4294967294" count="1" selected="0">
            <x v="10"/>
          </reference>
          <reference field="16" count="0"/>
        </references>
      </pivotArea>
    </format>
    <format dxfId="80">
      <pivotArea collapsedLevelsAreSubtotals="1" fieldPosition="0">
        <references count="2">
          <reference field="4294967294" count="1" selected="0">
            <x v="12"/>
          </reference>
          <reference field="16" count="0"/>
        </references>
      </pivotArea>
    </format>
    <format dxfId="79">
      <pivotArea collapsedLevelsAreSubtotals="1" fieldPosition="0">
        <references count="2">
          <reference field="4294967294" count="1" selected="0">
            <x v="14"/>
          </reference>
          <reference field="16" count="0"/>
        </references>
      </pivotArea>
    </format>
    <format dxfId="78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77">
      <pivotArea grandRow="1"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76">
      <pivotArea collapsedLevelsAreSubtotals="1" fieldPosition="0">
        <references count="2">
          <reference field="4294967294" count="1" selected="0">
            <x v="16"/>
          </reference>
          <reference field="1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1293E-531B-42C1-B673-2CC044A05AC7}" name="PivotTable4" cacheId="1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rowHeaderCaption="TEAM NAME">
  <location ref="A5:Q32" firstHeaderRow="0" firstDataRow="1" firstDataCol="1" rowPageCount="3" colPageCount="1"/>
  <pivotFields count="133">
    <pivotField showAll="0"/>
    <pivotField showAll="0"/>
    <pivotField showAll="0"/>
    <pivotField showAll="0"/>
    <pivotField axis="axisPage" numFmtId="14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umFmtId="14" showAll="0"/>
    <pivotField numFmtId="14" showAll="0"/>
    <pivotField showAll="0"/>
    <pivotField showAll="0"/>
    <pivotField showAll="0"/>
    <pivotField numFmtId="1" showAll="0"/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x="14"/>
        <item x="15"/>
        <item h="1"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6"/>
  </rowFields>
  <rowItems count="27">
    <i>
      <x v="13"/>
    </i>
    <i>
      <x v="14"/>
    </i>
    <i>
      <x v="15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3">
    <pageField fld="11" hier="0"/>
    <pageField fld="4" hier="0"/>
    <pageField fld="13" hier="0"/>
  </pageFields>
  <dataFields count="16">
    <dataField name="HC" fld="90" baseField="16" baseItem="0"/>
    <dataField name="ENDORSED CONTRACT" fld="100" baseField="16" baseItem="0"/>
    <dataField name="PENDING CONTRACT " fld="124" baseField="16" baseItem="0"/>
    <dataField name="ENDORSEMENT RATE " fld="125" baseField="0" baseItem="0" numFmtId="10"/>
    <dataField name="WITH FINDINGS - RUNNING " fld="105" baseField="16" baseItem="0"/>
    <dataField name="WITH FINDINGS " fld="101" baseField="0" baseItem="0"/>
    <dataField name="ERROR RATE " fld="126" baseField="16" baseItem="0" numFmtId="10"/>
    <dataField name="COMPLETE CONTRACT " fld="103" baseField="16" baseItem="0"/>
    <dataField name="INCOMPLETE CONTRACT " fld="127" baseField="16" baseItem="0"/>
    <dataField name="CONTRACT COMPLETION RATE " fld="128" baseField="16" baseItem="0" numFmtId="10"/>
    <dataField name="DONE AUDIT" fld="102" baseField="16" baseItem="0"/>
    <dataField name="PENDING FOR AUDIT " fld="129" baseField="0" baseItem="0"/>
    <dataField name="AUDIT RATE " fld="130" baseField="0" baseItem="0" numFmtId="10"/>
    <dataField name="TRANSMITTAL TO ACT/ HRIS" fld="104" baseField="0" baseItem="0"/>
    <dataField name="PENDING TRANSMITTAL " fld="131" baseField="0" baseItem="0"/>
    <dataField name="TRANSMITTAL RATE " fld="132" baseField="0" baseItem="0" numFmtId="10"/>
  </dataFields>
  <formats count="39">
    <format dxfId="7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73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72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71">
      <pivotArea outline="0" collapsedLevelsAreSubtotals="1" fieldPosition="0">
        <references count="1">
          <reference field="4294967294" count="1" selected="0">
            <x v="9"/>
          </reference>
        </references>
      </pivotArea>
    </format>
    <format dxfId="70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3">
      <pivotArea grandRow="1" outline="0" collapsedLevelsAreSubtotals="1" fieldPosition="0"/>
    </format>
    <format dxfId="62">
      <pivotArea dataOnly="0" labelOnly="1" grandRow="1" outline="0" fieldPosition="0"/>
    </format>
    <format dxfId="61">
      <pivotArea grandRow="1" outline="0" collapsedLevelsAreSubtotals="1" fieldPosition="0"/>
    </format>
    <format dxfId="60">
      <pivotArea dataOnly="0" labelOnly="1" grandRow="1" outline="0" fieldPosition="0"/>
    </format>
    <format dxfId="5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5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54">
      <pivotArea dataOnly="0" labelOnly="1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53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5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51">
      <pivotArea dataOnly="0" labelOnly="1" outline="0" fieldPosition="0">
        <references count="1">
          <reference field="4294967294" count="3">
            <x v="7"/>
            <x v="8"/>
            <x v="9"/>
          </reference>
        </references>
      </pivotArea>
    </format>
    <format dxfId="50">
      <pivotArea dataOnly="0" labelOnly="1" outline="0" fieldPosition="0">
        <references count="1">
          <reference field="4294967294" count="3">
            <x v="7"/>
            <x v="8"/>
            <x v="9"/>
          </reference>
        </references>
      </pivotArea>
    </format>
    <format dxfId="49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8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5">
      <pivotArea dataOnly="0" labelOnly="1" outline="0" fieldPosition="0">
        <references count="1">
          <reference field="4294967294" count="3">
            <x v="10"/>
            <x v="11"/>
            <x v="12"/>
          </reference>
        </references>
      </pivotArea>
    </format>
    <format dxfId="44">
      <pivotArea dataOnly="0" labelOnly="1" outline="0" fieldPosition="0">
        <references count="1">
          <reference field="4294967294" count="3">
            <x v="10"/>
            <x v="11"/>
            <x v="12"/>
          </reference>
        </references>
      </pivotArea>
    </format>
    <format dxfId="43">
      <pivotArea dataOnly="0" labelOnly="1" outline="0" fieldPosition="0">
        <references count="1">
          <reference field="4294967294" count="3">
            <x v="10"/>
            <x v="11"/>
            <x v="12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16" type="button" dataOnly="0" labelOnly="1" outline="0" axis="axisRow" fieldPosition="0"/>
    </format>
    <format dxfId="39">
      <pivotArea dataOnly="0" labelOnly="1" fieldPosition="0">
        <references count="1">
          <reference field="16" count="0"/>
        </references>
      </pivotArea>
    </format>
    <format dxfId="38">
      <pivotArea dataOnly="0" labelOnly="1" grandRow="1" outline="0" fieldPosition="0"/>
    </format>
    <format dxfId="37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compact="0" compactData="0" multipleFieldFilters="0">
  <location ref="A19:O21" firstHeaderRow="0" firstDataRow="1" firstDataCol="8" rowPageCount="1" colPageCount="1"/>
  <pivotFields count="133"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0"/>
        <item m="1" x="3"/>
        <item x="1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4"/>
    <field x="5"/>
    <field x="16"/>
    <field x="15"/>
    <field x="18"/>
    <field x="19"/>
    <field x="20"/>
    <field x="21"/>
  </rowFields>
  <rowItems count="2">
    <i>
      <x v="2"/>
      <x v="2"/>
      <x v="2"/>
      <x/>
      <x v="2"/>
      <x v="34"/>
      <x v="34"/>
      <x v="34"/>
    </i>
    <i r="5">
      <x v="38"/>
      <x v="38"/>
      <x v="38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07" hier="0"/>
  </pageFields>
  <dataFields count="7">
    <dataField name="NBI_" fld="91" baseField="21" baseItem="2"/>
    <dataField name="DT_" fld="92" baseField="21" baseItem="2"/>
    <dataField name="PEME_" fld="93" baseField="21" baseItem="2"/>
    <dataField name="SSS_" fld="95" baseField="21" baseItem="2"/>
    <dataField name="PHIC_" fld="96" baseField="21" baseItem="2"/>
    <dataField name="HDMF_" fld="97" baseField="21" baseItem="2"/>
    <dataField name="TIN_" fld="98" baseField="21" baseItem="2"/>
  </dataFields>
  <formats count="33">
    <format dxfId="36">
      <pivotArea field="0" type="button" dataOnly="0" labelOnly="1" outline="0" fieldPosition="0"/>
    </format>
    <format dxfId="35">
      <pivotArea field="15" type="button" dataOnly="0" labelOnly="1" outline="0" fieldPosition="0"/>
    </format>
    <format dxfId="34">
      <pivotArea field="17" type="button" dataOnly="0" labelOnly="1" outline="0" fieldPosition="0"/>
    </format>
    <format dxfId="33">
      <pivotArea field="19" type="button" dataOnly="0" labelOnly="1" outline="0" fieldPosition="0"/>
    </format>
    <format dxfId="32">
      <pivotArea field="20" type="button" dataOnly="0" labelOnly="1" outline="0" fieldPosition="0"/>
    </format>
    <format dxfId="31">
      <pivotArea field="21" type="button" dataOnly="0" labelOnly="1" outline="0" fieldPosition="0"/>
    </format>
    <format dxfId="3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9">
      <pivotArea outline="0" collapsedLevelsAreSubtotals="1" fieldPosition="0"/>
    </format>
    <format dxfId="2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4" type="button" dataOnly="0" labelOnly="1" outline="0" fieldPosition="0"/>
    </format>
    <format dxfId="24">
      <pivotArea field="5" type="button" dataOnly="0" labelOnly="1" outline="0" fieldPosition="0"/>
    </format>
    <format dxfId="23">
      <pivotArea field="16" type="button" dataOnly="0" labelOnly="1" outline="0" fieldPosition="0"/>
    </format>
    <format dxfId="22">
      <pivotArea field="0" type="button" dataOnly="0" labelOnly="1" outline="0" fieldPosition="0"/>
    </format>
    <format dxfId="21">
      <pivotArea field="15" type="button" dataOnly="0" labelOnly="1" outline="0" fieldPosition="0"/>
    </format>
    <format dxfId="20">
      <pivotArea field="18" type="button" dataOnly="0" labelOnly="1" outline="0" fieldPosition="0"/>
    </format>
    <format dxfId="19">
      <pivotArea field="19" type="button" dataOnly="0" labelOnly="1" outline="0" fieldPosition="0"/>
    </format>
    <format dxfId="18">
      <pivotArea field="20" type="button" dataOnly="0" labelOnly="1" outline="0" fieldPosition="0"/>
    </format>
    <format dxfId="17">
      <pivotArea field="21" type="button" dataOnly="0" labelOnly="1" outline="0" fieldPosition="0"/>
    </format>
    <format dxfId="1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" type="button" dataOnly="0" labelOnly="1" outline="0" fieldPosition="0"/>
    </format>
    <format dxfId="12">
      <pivotArea field="5" type="button" dataOnly="0" labelOnly="1" outline="0" fieldPosition="0"/>
    </format>
    <format dxfId="11">
      <pivotArea field="16" type="button" dataOnly="0" labelOnly="1" outline="0" fieldPosition="0"/>
    </format>
    <format dxfId="10">
      <pivotArea field="0" type="button" dataOnly="0" labelOnly="1" outline="0" fieldPosition="0"/>
    </format>
    <format dxfId="9">
      <pivotArea field="15" type="button" dataOnly="0" labelOnly="1" outline="0" fieldPosition="0"/>
    </format>
    <format dxfId="8">
      <pivotArea field="18" type="button" dataOnly="0" labelOnly="1" outline="0" fieldPosition="0"/>
    </format>
    <format dxfId="7">
      <pivotArea field="19" type="button" dataOnly="0" labelOnly="1" outline="0" fieldPosition="0"/>
    </format>
    <format dxfId="6">
      <pivotArea field="20" type="button" dataOnly="0" labelOnly="1" outline="0" fieldPosition="0"/>
    </format>
    <format dxfId="5">
      <pivotArea field="21" type="button" dataOnly="0" labelOnly="1" outline="0" fieldPosition="0"/>
    </format>
    <format dxfId="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Medium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_STATUS1" xr10:uid="{00000000-0013-0000-FFFF-FFFF01000000}" sourceName="EMPLOYEE STATUS">
  <pivotTables>
    <pivotTable tabId="5" name="PivotTable1"/>
  </pivotTables>
  <data>
    <tabular pivotCacheId="30441228">
      <items count="2">
        <i x="0" s="1"/>
        <i x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WEEK_ENDING1" xr10:uid="{00000000-0013-0000-FFFF-FFFF02000000}" sourceName="WEEK ENDING">
  <pivotTables>
    <pivotTable tabId="5" name="PivotTable1"/>
  </pivotTables>
  <data>
    <tabular pivotCacheId="30441228">
      <items count="32"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_HIRED1" xr10:uid="{00000000-0013-0000-FFFF-FFFF03000000}" sourceName="MONTH HIRED">
  <pivotTables>
    <pivotTable tabId="5" name="PivotTable1"/>
  </pivotTables>
  <data>
    <tabular pivotCacheId="30441228">
      <items count="9">
        <i x="5" s="1"/>
        <i x="6" s="1"/>
        <i x="7" s="1"/>
        <i x="8" s="1"/>
        <i x="0" s="1" nd="1"/>
        <i x="1" s="1" nd="1"/>
        <i x="2" s="1" nd="1"/>
        <i x="3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EAM_NAME1" xr10:uid="{00000000-0013-0000-FFFF-FFFF04000000}" sourceName="TEAM NAME">
  <pivotTables>
    <pivotTable tabId="5" name="PivotTable1"/>
  </pivotTables>
  <data>
    <tabular pivotCacheId="30441228">
      <items count="52">
        <i x="14"/>
        <i x="13"/>
        <i x="24"/>
        <i x="26" s="1"/>
        <i x="29" s="1"/>
        <i x="45" s="1"/>
        <i x="46" s="1"/>
        <i x="51" s="1"/>
        <i x="48" s="1"/>
        <i x="49" s="1"/>
        <i x="50" s="1"/>
        <i x="31" s="1"/>
        <i x="21"/>
        <i x="27" s="1"/>
        <i x="28" s="1"/>
        <i x="30"/>
        <i x="47" s="1"/>
        <i x="35" s="1"/>
        <i x="37" s="1"/>
        <i x="41" s="1"/>
        <i x="42" s="1"/>
        <i x="43" s="1"/>
        <i x="32" s="1"/>
        <i x="33" s="1"/>
        <i x="34" s="1"/>
        <i x="36" s="1"/>
        <i x="38" s="1"/>
        <i x="40" s="1"/>
        <i x="39" nd="1"/>
        <i x="3" nd="1"/>
        <i x="4" nd="1"/>
        <i x="1" nd="1"/>
        <i x="2" nd="1"/>
        <i x="6" nd="1"/>
        <i x="8" nd="1"/>
        <i x="15" nd="1"/>
        <i x="18" nd="1"/>
        <i x="25" nd="1"/>
        <i x="12" nd="1"/>
        <i x="16" nd="1"/>
        <i x="23" nd="1"/>
        <i x="0" nd="1"/>
        <i x="5" nd="1"/>
        <i x="7" nd="1"/>
        <i x="9" nd="1"/>
        <i x="10" nd="1"/>
        <i x="11" nd="1"/>
        <i x="19" nd="1"/>
        <i x="22" nd="1"/>
        <i x="44" s="1" nd="1"/>
        <i x="17" nd="1"/>
        <i x="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LOB1" xr10:uid="{00000000-0013-0000-FFFF-FFFF05000000}" sourceName="LOB">
  <pivotTables>
    <pivotTable tabId="5" name="PivotTable1"/>
  </pivotTables>
  <data>
    <tabular pivotCacheId="30441228">
      <items count="8">
        <i x="1" s="1"/>
        <i x="0" s="1"/>
        <i x="3" s="1"/>
        <i x="7" s="1"/>
        <i x="6" s="1"/>
        <i x="4" s="1" nd="1"/>
        <i x="2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ite1" xr10:uid="{00000000-0013-0000-FFFF-FFFF06000000}" sourceName="Site">
  <pivotTables>
    <pivotTable tabId="5" name="PivotTable1"/>
  </pivotTables>
  <data>
    <tabular pivotCacheId="30441228">
      <items count="1"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1" xr10:uid="{00000000-0013-0000-FFFF-FFFF07000000}" sourceName="REGION">
  <pivotTables>
    <pivotTable tabId="5" name="PivotTable1"/>
  </pivotTables>
  <data>
    <tabular pivotCacheId="30441228">
      <items count="1"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_STATUS" xr10:uid="{00000000-0013-0000-FFFF-FFFF08000000}" sourceName="EMPLOYEE STATUS">
  <pivotTables>
    <pivotTable tabId="4" name="PivotTable1"/>
  </pivotTables>
  <data>
    <tabular pivotCacheId="1">
      <items count="1"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WEEK_ENDING" xr10:uid="{00000000-0013-0000-FFFF-FFFF09000000}" sourceName="WEEK ENDING">
  <pivotTables>
    <pivotTable tabId="4" name="PivotTable1"/>
  </pivotTables>
  <data>
    <tabular pivotCacheId="1">
      <items count="3">
        <i x="2" s="1"/>
        <i x="0" s="1" nd="1"/>
        <i x="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_HIRED" xr10:uid="{00000000-0013-0000-FFFF-FFFF0A000000}" sourceName="MONTH HIRED">
  <pivotTables>
    <pivotTable tabId="4" name="PivotTable1"/>
  </pivotTables>
  <data>
    <tabular pivotCacheId="1">
      <items count="1"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EAM_NAME" xr10:uid="{00000000-0013-0000-FFFF-FFFF0B000000}" sourceName="TEAM NAME">
  <pivotTables>
    <pivotTable tabId="4" name="PivotTable1"/>
  </pivotTables>
  <data>
    <tabular pivotCacheId="1">
      <items count="3">
        <i x="2" s="1"/>
        <i x="1" s="1" nd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LOB" xr10:uid="{00000000-0013-0000-FFFF-FFFF0C000000}" sourceName="LOB">
  <pivotTables>
    <pivotTable tabId="4" name="PivotTable1"/>
  </pivotTables>
  <data>
    <tabular pivotCacheId="1">
      <items count="2">
        <i x="1" s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ite" xr10:uid="{00000000-0013-0000-FFFF-FFFF0D000000}" sourceName="Site">
  <pivotTables>
    <pivotTable tabId="4" name="PivotTable1"/>
  </pivotTables>
  <data>
    <tabular pivotCacheId="1">
      <items count="1"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00000000-0013-0000-FFFF-FFFF0E000000}" sourceName="REGION">
  <pivotTables>
    <pivotTable tabId="4" name="PivotTable1"/>
  </pivotTables>
  <data>
    <tabular pivotCacheId="1">
      <items count="1"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 STATUS 1" xr10:uid="{00000000-0014-0000-FFFF-FFFF01000000}" cache="Slicer_EMPLOYEE_STATUS1" caption="EMPLOYEE STATUS" style="SlicerStyleDark6" rowHeight="241300"/>
  <slicer name="WEEK ENDING 1" xr10:uid="{00000000-0014-0000-FFFF-FFFF02000000}" cache="Slicer_WEEK_ENDING1" caption="WEEK ENDING" style="SlicerStyleDark6" rowHeight="241300"/>
  <slicer name="MONTH HIRED 1" xr10:uid="{00000000-0014-0000-FFFF-FFFF03000000}" cache="Slicer_MONTH_HIRED1" caption="MONTH HIRED" style="SlicerStyleDark6" rowHeight="241300"/>
  <slicer name="TEAM NAME 1" xr10:uid="{00000000-0014-0000-FFFF-FFFF04000000}" cache="Slicer_TEAM_NAME1" caption="TEAM NAME" startItem="18" style="SlicerStyleDark6" rowHeight="241300"/>
  <slicer name="LOB 1" xr10:uid="{00000000-0014-0000-FFFF-FFFF05000000}" cache="Slicer_LOB1" caption="LOB" columnCount="2" style="SlicerStyleDark6" rowHeight="241300"/>
  <slicer name="Site 1" xr10:uid="{00000000-0014-0000-FFFF-FFFF06000000}" cache="Slicer_Site1" caption="Site" columnCount="2" style="SlicerStyleDark6" rowHeight="241300"/>
  <slicer name="REGION 1" xr10:uid="{00000000-0014-0000-FFFF-FFFF07000000}" cache="Slicer_REGION1" caption="REGION" columnCount="2" style="SlicerStyleDark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 STATUS" xr10:uid="{00000000-0014-0000-FFFF-FFFF08000000}" cache="Slicer_EMPLOYEE_STATUS" caption="EMPLOYEE STATUS" style="SlicerStyleDark6" rowHeight="241300"/>
  <slicer name="WEEK ENDING" xr10:uid="{00000000-0014-0000-FFFF-FFFF09000000}" cache="Slicer_WEEK_ENDING" caption="WEEK ENDING" style="SlicerStyleDark6" rowHeight="241300"/>
  <slicer name="MONTH HIRED" xr10:uid="{00000000-0014-0000-FFFF-FFFF0A000000}" cache="Slicer_MONTH_HIRED" caption="MONTH HIRED" style="SlicerStyleDark6" rowHeight="241300"/>
  <slicer name="TEAM NAME" xr10:uid="{00000000-0014-0000-FFFF-FFFF0B000000}" cache="Slicer_TEAM_NAME" caption="TEAM NAME" style="SlicerStyleDark6" rowHeight="241300"/>
  <slicer name="LOB" xr10:uid="{00000000-0014-0000-FFFF-FFFF0C000000}" cache="Slicer_LOB" caption="LOB" columnCount="2" style="SlicerStyleDark6" rowHeight="241300"/>
  <slicer name="Site" xr10:uid="{00000000-0014-0000-FFFF-FFFF0D000000}" cache="Slicer_Site" caption="Site" columnCount="2" style="SlicerStyleDark6" rowHeight="241300"/>
  <slicer name="REGION" xr10:uid="{00000000-0014-0000-FFFF-FFFF0E000000}" cache="Slicer_REGION" caption="REGION" columnCount="2" style="SlicerStyleDark6" rowHeight="2413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JAREDONIT5@GMAIL.COM" TargetMode="External"/><Relationship Id="rId21" Type="http://schemas.openxmlformats.org/officeDocument/2006/relationships/hyperlink" Target="mailto:ARLACSINA3@GMAIL.COM" TargetMode="External"/><Relationship Id="rId34" Type="http://schemas.openxmlformats.org/officeDocument/2006/relationships/hyperlink" Target="mailto:vallesterosdaniel219@gmail.com" TargetMode="External"/><Relationship Id="rId42" Type="http://schemas.openxmlformats.org/officeDocument/2006/relationships/hyperlink" Target="mailto:shairalanebandong@gmail.com" TargetMode="External"/><Relationship Id="rId47" Type="http://schemas.openxmlformats.org/officeDocument/2006/relationships/hyperlink" Target="mailto:erickjamesdayrit6@gmail.com" TargetMode="External"/><Relationship Id="rId50" Type="http://schemas.openxmlformats.org/officeDocument/2006/relationships/hyperlink" Target="mailto:ericpalabay777@gmail.com" TargetMode="External"/><Relationship Id="rId55" Type="http://schemas.openxmlformats.org/officeDocument/2006/relationships/hyperlink" Target="mailto:hazalelponiredoblado@gmail.com" TargetMode="External"/><Relationship Id="rId63" Type="http://schemas.openxmlformats.org/officeDocument/2006/relationships/printerSettings" Target="../printerSettings/printerSettings2.bin"/><Relationship Id="rId7" Type="http://schemas.openxmlformats.org/officeDocument/2006/relationships/hyperlink" Target="mailto:bsce1hdhvsu2021.2022@gmail.com" TargetMode="External"/><Relationship Id="rId2" Type="http://schemas.openxmlformats.org/officeDocument/2006/relationships/hyperlink" Target="mailto:jraning26@gmail.com" TargetMode="External"/><Relationship Id="rId16" Type="http://schemas.openxmlformats.org/officeDocument/2006/relationships/hyperlink" Target="mailto:MARICHUMORALES22@GMAIL.COM" TargetMode="External"/><Relationship Id="rId29" Type="http://schemas.openxmlformats.org/officeDocument/2006/relationships/hyperlink" Target="mailto:caineeuri31@gmail.com" TargetMode="External"/><Relationship Id="rId11" Type="http://schemas.openxmlformats.org/officeDocument/2006/relationships/hyperlink" Target="mailto:jlcueto16@gmail.com" TargetMode="External"/><Relationship Id="rId24" Type="http://schemas.openxmlformats.org/officeDocument/2006/relationships/hyperlink" Target="mailto:AVRILJAMMORENO@GMAIL.COM" TargetMode="External"/><Relationship Id="rId32" Type="http://schemas.openxmlformats.org/officeDocument/2006/relationships/hyperlink" Target="mailto:CalalangA25@gmail.com" TargetMode="External"/><Relationship Id="rId37" Type="http://schemas.openxmlformats.org/officeDocument/2006/relationships/hyperlink" Target="mailto:dalmanmarylyn385@gmail.com" TargetMode="External"/><Relationship Id="rId40" Type="http://schemas.openxmlformats.org/officeDocument/2006/relationships/hyperlink" Target="mailto:panlilioanglopanlilio0108@gmail.com" TargetMode="External"/><Relationship Id="rId45" Type="http://schemas.openxmlformats.org/officeDocument/2006/relationships/hyperlink" Target="mailto:carlobocaj@gmail.com" TargetMode="External"/><Relationship Id="rId53" Type="http://schemas.openxmlformats.org/officeDocument/2006/relationships/hyperlink" Target="mailto:elizaglnt27@gmail.com" TargetMode="External"/><Relationship Id="rId58" Type="http://schemas.openxmlformats.org/officeDocument/2006/relationships/hyperlink" Target="mailto:djenevajane@gmail.com" TargetMode="External"/><Relationship Id="rId5" Type="http://schemas.openxmlformats.org/officeDocument/2006/relationships/hyperlink" Target="mailto:marvinescueta24@gmail.com" TargetMode="External"/><Relationship Id="rId61" Type="http://schemas.openxmlformats.org/officeDocument/2006/relationships/hyperlink" Target="mailto:eddiejrcabato1@gmail.com" TargetMode="External"/><Relationship Id="rId19" Type="http://schemas.openxmlformats.org/officeDocument/2006/relationships/hyperlink" Target="mailto:MARYARTEMIS@OUTLOOK.COM" TargetMode="External"/><Relationship Id="rId14" Type="http://schemas.openxmlformats.org/officeDocument/2006/relationships/hyperlink" Target="mailto:mrianlcsntd.xxxx@gmail.com" TargetMode="External"/><Relationship Id="rId22" Type="http://schemas.openxmlformats.org/officeDocument/2006/relationships/hyperlink" Target="mailto:ANLLANETA.BIZ@GMAIL.COM" TargetMode="External"/><Relationship Id="rId27" Type="http://schemas.openxmlformats.org/officeDocument/2006/relationships/hyperlink" Target="mailto:PASAMONTELUIGI07@GMAIL.COM" TargetMode="External"/><Relationship Id="rId30" Type="http://schemas.openxmlformats.org/officeDocument/2006/relationships/hyperlink" Target="mailto:acosta.andrea.s914@gmail.com" TargetMode="External"/><Relationship Id="rId35" Type="http://schemas.openxmlformats.org/officeDocument/2006/relationships/hyperlink" Target="mailto:CABADDUROXANNE@GMAIL.COM" TargetMode="External"/><Relationship Id="rId43" Type="http://schemas.openxmlformats.org/officeDocument/2006/relationships/hyperlink" Target="mailto:davemichael122402@gmail.com" TargetMode="External"/><Relationship Id="rId48" Type="http://schemas.openxmlformats.org/officeDocument/2006/relationships/hyperlink" Target="mailto:gronnieljoshua@gmail.com" TargetMode="External"/><Relationship Id="rId56" Type="http://schemas.openxmlformats.org/officeDocument/2006/relationships/hyperlink" Target="mailto:romeyalung@gmail.com" TargetMode="External"/><Relationship Id="rId64" Type="http://schemas.openxmlformats.org/officeDocument/2006/relationships/vmlDrawing" Target="../drawings/vmlDrawing1.vml"/><Relationship Id="rId8" Type="http://schemas.openxmlformats.org/officeDocument/2006/relationships/hyperlink" Target="mailto:maryannulep09@gmail.com" TargetMode="External"/><Relationship Id="rId51" Type="http://schemas.openxmlformats.org/officeDocument/2006/relationships/hyperlink" Target="mailto:casteeh915648@gmail.com" TargetMode="External"/><Relationship Id="rId3" Type="http://schemas.openxmlformats.org/officeDocument/2006/relationships/hyperlink" Target="mailto:19201.paras.mariaangelica.a@gmail.com" TargetMode="External"/><Relationship Id="rId12" Type="http://schemas.openxmlformats.org/officeDocument/2006/relationships/hyperlink" Target="mailto:shinebernardo6@gmail.com" TargetMode="External"/><Relationship Id="rId17" Type="http://schemas.openxmlformats.org/officeDocument/2006/relationships/hyperlink" Target="mailto:JESSIKACANLAS20@GMAIL.COM" TargetMode="External"/><Relationship Id="rId25" Type="http://schemas.openxmlformats.org/officeDocument/2006/relationships/hyperlink" Target="mailto:JRLOUIE17@GMAIL.COM" TargetMode="External"/><Relationship Id="rId33" Type="http://schemas.openxmlformats.org/officeDocument/2006/relationships/hyperlink" Target="mailto:hidalgokristinerose@gmail.com" TargetMode="External"/><Relationship Id="rId38" Type="http://schemas.openxmlformats.org/officeDocument/2006/relationships/hyperlink" Target="mailto:amisolaaaliyahp0@gmail.com" TargetMode="External"/><Relationship Id="rId46" Type="http://schemas.openxmlformats.org/officeDocument/2006/relationships/hyperlink" Target="mailto:liwagantoniovictor@gmail.com" TargetMode="External"/><Relationship Id="rId59" Type="http://schemas.openxmlformats.org/officeDocument/2006/relationships/hyperlink" Target="mailto:arianajoymiranda@gmail.com" TargetMode="External"/><Relationship Id="rId20" Type="http://schemas.openxmlformats.org/officeDocument/2006/relationships/hyperlink" Target="mailto:YRRALAIREPMI143@GMAIL.COM" TargetMode="External"/><Relationship Id="rId41" Type="http://schemas.openxmlformats.org/officeDocument/2006/relationships/hyperlink" Target="mailto:thomasvincentdakiwas@gmail.com" TargetMode="External"/><Relationship Id="rId54" Type="http://schemas.openxmlformats.org/officeDocument/2006/relationships/hyperlink" Target="mailto:christinemalaba615@gmail.com" TargetMode="External"/><Relationship Id="rId62" Type="http://schemas.openxmlformats.org/officeDocument/2006/relationships/hyperlink" Target="mailto:Omiliglovely44@gmail.com" TargetMode="External"/><Relationship Id="rId1" Type="http://schemas.openxmlformats.org/officeDocument/2006/relationships/hyperlink" Target="mailto:ANDRADEJESSA94@GMAIL.COM" TargetMode="External"/><Relationship Id="rId6" Type="http://schemas.openxmlformats.org/officeDocument/2006/relationships/hyperlink" Target="mailto:erwinagdan003@gmail.com" TargetMode="External"/><Relationship Id="rId15" Type="http://schemas.openxmlformats.org/officeDocument/2006/relationships/hyperlink" Target="mailto:cjavila23-1281@cca.edu.ph" TargetMode="External"/><Relationship Id="rId23" Type="http://schemas.openxmlformats.org/officeDocument/2006/relationships/hyperlink" Target="mailto:REGINAMANALAC512@GMAIL.COM" TargetMode="External"/><Relationship Id="rId28" Type="http://schemas.openxmlformats.org/officeDocument/2006/relationships/hyperlink" Target="mailto:ETABUNDA11@GMAIL.COM" TargetMode="External"/><Relationship Id="rId36" Type="http://schemas.openxmlformats.org/officeDocument/2006/relationships/hyperlink" Target="mailto:cubelo09.nayr@gmail.com" TargetMode="External"/><Relationship Id="rId49" Type="http://schemas.openxmlformats.org/officeDocument/2006/relationships/hyperlink" Target="mailto:jake0926955@gmail.com" TargetMode="External"/><Relationship Id="rId57" Type="http://schemas.openxmlformats.org/officeDocument/2006/relationships/hyperlink" Target="mailto:a.cortez010302@gmail.com" TargetMode="External"/><Relationship Id="rId10" Type="http://schemas.openxmlformats.org/officeDocument/2006/relationships/hyperlink" Target="http://alexanderdelacruz25152gmail.com/" TargetMode="External"/><Relationship Id="rId31" Type="http://schemas.openxmlformats.org/officeDocument/2006/relationships/hyperlink" Target="mailto:theresaaquinde023@gmail.com" TargetMode="External"/><Relationship Id="rId44" Type="http://schemas.openxmlformats.org/officeDocument/2006/relationships/hyperlink" Target="mailto:imbornalc@gmail.com" TargetMode="External"/><Relationship Id="rId52" Type="http://schemas.openxmlformats.org/officeDocument/2006/relationships/hyperlink" Target="mailto:dabijohnresty111@gmail.com" TargetMode="External"/><Relationship Id="rId60" Type="http://schemas.openxmlformats.org/officeDocument/2006/relationships/hyperlink" Target="http://delacruzjannaellailagmail.com/" TargetMode="External"/><Relationship Id="rId65" Type="http://schemas.openxmlformats.org/officeDocument/2006/relationships/comments" Target="../comments1.xml"/><Relationship Id="rId4" Type="http://schemas.openxmlformats.org/officeDocument/2006/relationships/hyperlink" Target="mailto:lorenzsamantha617@gmail.com" TargetMode="External"/><Relationship Id="rId9" Type="http://schemas.openxmlformats.org/officeDocument/2006/relationships/hyperlink" Target="mailto:amielerlandez@gmail.com" TargetMode="External"/><Relationship Id="rId13" Type="http://schemas.openxmlformats.org/officeDocument/2006/relationships/hyperlink" Target="mailto:judemikoremolona99@gmail.com" TargetMode="External"/><Relationship Id="rId18" Type="http://schemas.openxmlformats.org/officeDocument/2006/relationships/hyperlink" Target="mailto:ELIJAHRUVY@GMAIL.COM" TargetMode="External"/><Relationship Id="rId39" Type="http://schemas.openxmlformats.org/officeDocument/2006/relationships/hyperlink" Target="mailto:ramyyylauder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7:V231"/>
  <sheetViews>
    <sheetView showGridLines="0" topLeftCell="A156" zoomScale="85" zoomScaleNormal="85" workbookViewId="0">
      <selection activeCell="A22" sqref="A22:O180"/>
    </sheetView>
  </sheetViews>
  <sheetFormatPr defaultColWidth="9.109375" defaultRowHeight="13.8"/>
  <cols>
    <col min="1" max="1" width="25.77734375" style="61" customWidth="1"/>
    <col min="2" max="2" width="18.21875" style="61" customWidth="1"/>
    <col min="3" max="3" width="35.109375" style="61" customWidth="1"/>
    <col min="4" max="4" width="9.21875" style="61" customWidth="1"/>
    <col min="5" max="5" width="11.21875" style="61" customWidth="1"/>
    <col min="6" max="6" width="17.6640625" style="61" customWidth="1"/>
    <col min="7" max="7" width="12.77734375" style="62" customWidth="1"/>
    <col min="8" max="8" width="16.33203125" style="62" bestFit="1" customWidth="1"/>
    <col min="9" max="9" width="4.109375" style="62" customWidth="1"/>
    <col min="10" max="10" width="7.77734375" style="62" customWidth="1"/>
    <col min="11" max="11" width="8.21875" style="62" customWidth="1"/>
    <col min="12" max="12" width="4" style="62" customWidth="1"/>
    <col min="13" max="13" width="4.88671875" style="62" customWidth="1"/>
    <col min="14" max="14" width="6" style="62" customWidth="1"/>
    <col min="15" max="15" width="4" style="61" customWidth="1"/>
    <col min="16" max="16" width="20.33203125" style="61" hidden="1" customWidth="1"/>
    <col min="17" max="16384" width="9.109375" style="61"/>
  </cols>
  <sheetData>
    <row r="7" spans="7:20" ht="15.6" customHeight="1"/>
    <row r="8" spans="7:20">
      <c r="G8" s="61"/>
      <c r="H8" s="61"/>
      <c r="I8" s="61"/>
      <c r="J8" s="61"/>
      <c r="K8" s="61"/>
      <c r="L8" s="61"/>
      <c r="M8" s="61"/>
      <c r="N8" s="61"/>
    </row>
    <row r="9" spans="7:20">
      <c r="G9" s="61"/>
      <c r="H9" s="61"/>
      <c r="I9" s="61"/>
      <c r="J9" s="61"/>
      <c r="K9" s="61"/>
      <c r="L9" s="61"/>
      <c r="M9" s="61"/>
      <c r="N9" s="61"/>
    </row>
    <row r="10" spans="7:20">
      <c r="G10" s="61"/>
      <c r="H10" s="61"/>
      <c r="I10" s="61"/>
      <c r="J10" s="61"/>
      <c r="K10" s="61"/>
      <c r="L10" s="61"/>
      <c r="M10" s="61"/>
      <c r="N10" s="61"/>
    </row>
    <row r="11" spans="7:20">
      <c r="G11" s="61"/>
      <c r="H11" s="61"/>
      <c r="I11" s="61"/>
      <c r="J11" s="61"/>
      <c r="K11" s="61"/>
      <c r="L11" s="61"/>
      <c r="M11" s="61"/>
      <c r="N11" s="61"/>
    </row>
    <row r="12" spans="7:20">
      <c r="G12" s="61"/>
      <c r="H12" s="61"/>
      <c r="I12" s="61"/>
      <c r="J12" s="61"/>
      <c r="K12" s="61"/>
      <c r="L12" s="61"/>
      <c r="M12" s="61"/>
      <c r="N12" s="61"/>
    </row>
    <row r="13" spans="7:20">
      <c r="G13" s="61"/>
      <c r="H13" s="61"/>
      <c r="I13" s="61"/>
      <c r="J13" s="61"/>
      <c r="K13" s="61"/>
      <c r="L13" s="61"/>
      <c r="M13" s="61"/>
      <c r="N13" s="61"/>
    </row>
    <row r="14" spans="7:20">
      <c r="G14" s="61"/>
      <c r="H14" s="61"/>
      <c r="I14" s="61"/>
      <c r="J14" s="61"/>
      <c r="K14" s="61"/>
      <c r="L14" s="61"/>
      <c r="M14" s="61"/>
      <c r="N14" s="61"/>
    </row>
    <row r="15" spans="7:20">
      <c r="G15" s="61"/>
      <c r="H15" s="61"/>
      <c r="I15" s="61"/>
      <c r="J15" s="61"/>
      <c r="K15" s="61"/>
      <c r="L15" s="61"/>
      <c r="M15" s="61"/>
      <c r="N15" s="61"/>
    </row>
    <row r="16" spans="7:20">
      <c r="G16" s="61"/>
      <c r="H16" s="61"/>
      <c r="I16" s="61"/>
      <c r="J16" s="61"/>
      <c r="K16" s="61"/>
      <c r="L16" s="61"/>
      <c r="M16" s="61"/>
      <c r="N16" s="61"/>
      <c r="T16" s="63"/>
    </row>
    <row r="17" spans="1:20">
      <c r="G17" s="61"/>
      <c r="H17" s="61"/>
      <c r="I17" s="61"/>
      <c r="J17" s="61"/>
      <c r="K17" s="61"/>
      <c r="L17" s="61"/>
      <c r="M17" s="61"/>
      <c r="N17" s="61"/>
    </row>
    <row r="18" spans="1:20">
      <c r="G18" s="61"/>
      <c r="H18" s="61"/>
      <c r="I18" s="61"/>
      <c r="J18" s="61"/>
      <c r="K18" s="61"/>
      <c r="L18" s="61"/>
      <c r="M18" s="61"/>
      <c r="N18" s="61"/>
      <c r="S18" s="120"/>
    </row>
    <row r="20" spans="1:20">
      <c r="A20" s="94" t="s">
        <v>0</v>
      </c>
      <c r="B20" s="95" t="s">
        <v>1</v>
      </c>
    </row>
    <row r="22" spans="1:20">
      <c r="A22" s="103" t="s">
        <v>2</v>
      </c>
      <c r="B22" s="103" t="s">
        <v>3</v>
      </c>
      <c r="C22" s="103" t="s">
        <v>4</v>
      </c>
      <c r="D22" s="102" t="s">
        <v>5</v>
      </c>
      <c r="E22" s="103" t="s">
        <v>6</v>
      </c>
      <c r="F22" s="102" t="s">
        <v>7</v>
      </c>
      <c r="G22" s="102" t="s">
        <v>8</v>
      </c>
      <c r="H22" s="102" t="s">
        <v>9</v>
      </c>
      <c r="I22" s="104" t="s">
        <v>10</v>
      </c>
      <c r="J22" s="105" t="s">
        <v>11</v>
      </c>
      <c r="K22" s="105" t="s">
        <v>12</v>
      </c>
      <c r="L22" s="105" t="s">
        <v>13</v>
      </c>
      <c r="M22" s="105" t="s">
        <v>14</v>
      </c>
      <c r="N22" s="105" t="s">
        <v>15</v>
      </c>
      <c r="O22" s="105" t="s">
        <v>16</v>
      </c>
      <c r="P22" s="96" t="s">
        <v>17</v>
      </c>
    </row>
    <row r="23" spans="1:20">
      <c r="A23" s="126">
        <v>45500</v>
      </c>
      <c r="B23" s="126">
        <v>45498</v>
      </c>
      <c r="C23" s="127" t="s">
        <v>18</v>
      </c>
      <c r="D23" s="95" t="s">
        <v>19</v>
      </c>
      <c r="E23" s="97">
        <v>45477</v>
      </c>
      <c r="F23" s="127">
        <v>4267447</v>
      </c>
      <c r="G23" s="127" t="s">
        <v>20</v>
      </c>
      <c r="H23" s="127" t="s">
        <v>21</v>
      </c>
      <c r="I23" s="99">
        <v>1</v>
      </c>
      <c r="J23" s="100">
        <v>1</v>
      </c>
      <c r="K23" s="101">
        <v>1</v>
      </c>
      <c r="L23" s="99">
        <v>1</v>
      </c>
      <c r="M23" s="99">
        <v>1</v>
      </c>
      <c r="N23" s="99">
        <v>1</v>
      </c>
      <c r="O23" s="122">
        <v>0</v>
      </c>
      <c r="P23" s="128">
        <v>1</v>
      </c>
    </row>
    <row r="24" spans="1:20">
      <c r="A24" s="126">
        <v>45500</v>
      </c>
      <c r="B24" s="126">
        <v>45498</v>
      </c>
      <c r="C24" s="127" t="s">
        <v>18</v>
      </c>
      <c r="D24" s="95" t="s">
        <v>19</v>
      </c>
      <c r="E24" s="97">
        <v>45477</v>
      </c>
      <c r="F24" s="127">
        <v>4267452</v>
      </c>
      <c r="G24" s="127" t="s">
        <v>22</v>
      </c>
      <c r="H24" s="127" t="s">
        <v>23</v>
      </c>
      <c r="I24" s="99">
        <v>1</v>
      </c>
      <c r="J24" s="100">
        <v>1</v>
      </c>
      <c r="K24" s="101">
        <v>1</v>
      </c>
      <c r="L24" s="99">
        <v>1</v>
      </c>
      <c r="M24" s="99">
        <v>1</v>
      </c>
      <c r="N24" s="99">
        <v>1</v>
      </c>
      <c r="O24" s="122">
        <v>0</v>
      </c>
      <c r="P24" s="98">
        <v>1</v>
      </c>
    </row>
    <row r="25" spans="1:20">
      <c r="A25" s="126">
        <v>45507</v>
      </c>
      <c r="B25" s="126">
        <v>45505</v>
      </c>
      <c r="C25" s="127" t="s">
        <v>24</v>
      </c>
      <c r="D25" s="95" t="s">
        <v>19</v>
      </c>
      <c r="E25" s="97">
        <v>45484</v>
      </c>
      <c r="F25" s="127">
        <v>4267747</v>
      </c>
      <c r="G25" s="127" t="s">
        <v>25</v>
      </c>
      <c r="H25" s="127" t="s">
        <v>26</v>
      </c>
      <c r="I25" s="99">
        <v>1</v>
      </c>
      <c r="J25" s="100">
        <v>1</v>
      </c>
      <c r="K25" s="101">
        <v>1</v>
      </c>
      <c r="L25" s="99">
        <v>1</v>
      </c>
      <c r="M25" s="99">
        <v>1</v>
      </c>
      <c r="N25" s="99">
        <v>1</v>
      </c>
      <c r="O25" s="122">
        <v>0</v>
      </c>
      <c r="P25" s="98">
        <v>1</v>
      </c>
    </row>
    <row r="26" spans="1:20">
      <c r="A26" s="126">
        <v>45507</v>
      </c>
      <c r="B26" s="126">
        <v>45505</v>
      </c>
      <c r="C26" s="127" t="s">
        <v>24</v>
      </c>
      <c r="D26" s="95" t="s">
        <v>19</v>
      </c>
      <c r="E26" s="97">
        <v>45484</v>
      </c>
      <c r="F26" s="127">
        <v>4267763</v>
      </c>
      <c r="G26" s="127" t="s">
        <v>27</v>
      </c>
      <c r="H26" s="127" t="s">
        <v>28</v>
      </c>
      <c r="I26" s="122">
        <v>1</v>
      </c>
      <c r="J26" s="100">
        <v>1</v>
      </c>
      <c r="K26" s="101">
        <v>1</v>
      </c>
      <c r="L26" s="122">
        <v>1</v>
      </c>
      <c r="M26" s="122">
        <v>1</v>
      </c>
      <c r="N26" s="122">
        <v>0</v>
      </c>
      <c r="O26" s="122">
        <v>1</v>
      </c>
      <c r="P26" s="98">
        <v>1</v>
      </c>
      <c r="Q26" s="64"/>
    </row>
    <row r="27" spans="1:20">
      <c r="A27" s="126">
        <v>45514</v>
      </c>
      <c r="B27" s="126">
        <v>45512</v>
      </c>
      <c r="C27" s="127" t="s">
        <v>29</v>
      </c>
      <c r="D27" s="95" t="s">
        <v>19</v>
      </c>
      <c r="E27" s="97">
        <v>45491</v>
      </c>
      <c r="F27" s="127">
        <v>4267977</v>
      </c>
      <c r="G27" s="127" t="s">
        <v>30</v>
      </c>
      <c r="H27" s="127" t="s">
        <v>31</v>
      </c>
      <c r="I27" s="122">
        <v>1</v>
      </c>
      <c r="J27" s="100">
        <v>1</v>
      </c>
      <c r="K27" s="101">
        <v>1</v>
      </c>
      <c r="L27" s="99">
        <v>1</v>
      </c>
      <c r="M27" s="122">
        <v>1</v>
      </c>
      <c r="N27" s="99">
        <v>1</v>
      </c>
      <c r="O27" s="122">
        <v>0</v>
      </c>
      <c r="P27" s="98">
        <v>1</v>
      </c>
      <c r="Q27" s="64"/>
    </row>
    <row r="28" spans="1:20">
      <c r="A28" s="126">
        <v>45514</v>
      </c>
      <c r="B28" s="126">
        <v>45512</v>
      </c>
      <c r="C28" s="127" t="s">
        <v>29</v>
      </c>
      <c r="D28" s="95" t="s">
        <v>19</v>
      </c>
      <c r="E28" s="97">
        <v>45491</v>
      </c>
      <c r="F28" s="127">
        <v>4267982</v>
      </c>
      <c r="G28" s="127" t="s">
        <v>32</v>
      </c>
      <c r="H28" s="127" t="s">
        <v>33</v>
      </c>
      <c r="I28" s="99">
        <v>1</v>
      </c>
      <c r="J28" s="100">
        <v>1</v>
      </c>
      <c r="K28" s="101">
        <v>1</v>
      </c>
      <c r="L28" s="99">
        <v>0</v>
      </c>
      <c r="M28" s="99">
        <v>0</v>
      </c>
      <c r="N28" s="99">
        <v>0</v>
      </c>
      <c r="O28" s="99">
        <v>0</v>
      </c>
      <c r="P28" s="98">
        <v>1</v>
      </c>
    </row>
    <row r="29" spans="1:20">
      <c r="A29" s="126">
        <v>45514</v>
      </c>
      <c r="B29" s="126">
        <v>45512</v>
      </c>
      <c r="C29" s="127" t="s">
        <v>34</v>
      </c>
      <c r="D29" s="95" t="s">
        <v>19</v>
      </c>
      <c r="E29" s="97">
        <v>45491</v>
      </c>
      <c r="F29" s="127">
        <v>4267939</v>
      </c>
      <c r="G29" s="127" t="s">
        <v>35</v>
      </c>
      <c r="H29" s="127" t="s">
        <v>36</v>
      </c>
      <c r="I29" s="122">
        <v>1</v>
      </c>
      <c r="J29" s="100">
        <v>1</v>
      </c>
      <c r="K29" s="101">
        <v>1</v>
      </c>
      <c r="L29" s="122">
        <v>1</v>
      </c>
      <c r="M29" s="122">
        <v>0</v>
      </c>
      <c r="N29" s="122">
        <v>1</v>
      </c>
      <c r="O29" s="122">
        <v>0</v>
      </c>
      <c r="P29" s="98">
        <v>1</v>
      </c>
      <c r="T29" s="68"/>
    </row>
    <row r="30" spans="1:20">
      <c r="A30" s="126">
        <v>45521</v>
      </c>
      <c r="B30" s="126">
        <v>45519</v>
      </c>
      <c r="C30" s="127" t="s">
        <v>37</v>
      </c>
      <c r="D30" s="95" t="s">
        <v>19</v>
      </c>
      <c r="E30" s="97">
        <v>45498</v>
      </c>
      <c r="F30" s="127">
        <v>4268138</v>
      </c>
      <c r="G30" s="127" t="s">
        <v>38</v>
      </c>
      <c r="H30" s="127" t="s">
        <v>39</v>
      </c>
      <c r="I30" s="122">
        <v>1</v>
      </c>
      <c r="J30" s="100">
        <v>1</v>
      </c>
      <c r="K30" s="101">
        <v>1</v>
      </c>
      <c r="L30" s="99">
        <v>1</v>
      </c>
      <c r="M30" s="122">
        <v>0</v>
      </c>
      <c r="N30" s="122">
        <v>1</v>
      </c>
      <c r="O30" s="99">
        <v>1</v>
      </c>
      <c r="P30" s="98">
        <v>1</v>
      </c>
    </row>
    <row r="31" spans="1:20">
      <c r="A31" s="126">
        <v>45521</v>
      </c>
      <c r="B31" s="126">
        <v>45519</v>
      </c>
      <c r="C31" s="127" t="s">
        <v>37</v>
      </c>
      <c r="D31" s="95" t="s">
        <v>19</v>
      </c>
      <c r="E31" s="97">
        <v>45498</v>
      </c>
      <c r="F31" s="127">
        <v>4268142</v>
      </c>
      <c r="G31" s="127" t="s">
        <v>40</v>
      </c>
      <c r="H31" s="127" t="s">
        <v>41</v>
      </c>
      <c r="I31" s="99">
        <v>1</v>
      </c>
      <c r="J31" s="100">
        <v>1</v>
      </c>
      <c r="K31" s="101">
        <v>1</v>
      </c>
      <c r="L31" s="99">
        <v>1</v>
      </c>
      <c r="M31" s="99">
        <v>1</v>
      </c>
      <c r="N31" s="99">
        <v>1</v>
      </c>
      <c r="O31" s="122">
        <v>0</v>
      </c>
      <c r="P31" s="98">
        <v>1</v>
      </c>
    </row>
    <row r="32" spans="1:20">
      <c r="A32" s="126">
        <v>45528</v>
      </c>
      <c r="B32" s="126">
        <v>45527</v>
      </c>
      <c r="C32" s="127" t="s">
        <v>42</v>
      </c>
      <c r="D32" s="95" t="s">
        <v>19</v>
      </c>
      <c r="E32" s="97">
        <v>45506</v>
      </c>
      <c r="F32" s="127">
        <v>4268450</v>
      </c>
      <c r="G32" s="127" t="s">
        <v>27</v>
      </c>
      <c r="H32" s="127" t="s">
        <v>43</v>
      </c>
      <c r="I32" s="122">
        <v>1</v>
      </c>
      <c r="J32" s="100">
        <v>1</v>
      </c>
      <c r="K32" s="101">
        <v>1</v>
      </c>
      <c r="L32" s="99">
        <v>1</v>
      </c>
      <c r="M32" s="99">
        <v>1</v>
      </c>
      <c r="N32" s="99">
        <v>0</v>
      </c>
      <c r="O32" s="122">
        <v>0</v>
      </c>
      <c r="P32" s="98">
        <v>1</v>
      </c>
    </row>
    <row r="33" spans="1:19">
      <c r="A33" s="126">
        <v>45528</v>
      </c>
      <c r="B33" s="126">
        <v>45527</v>
      </c>
      <c r="C33" s="127" t="s">
        <v>42</v>
      </c>
      <c r="D33" s="95" t="s">
        <v>19</v>
      </c>
      <c r="E33" s="97">
        <v>45506</v>
      </c>
      <c r="F33" s="127">
        <v>4268448</v>
      </c>
      <c r="G33" s="127" t="s">
        <v>44</v>
      </c>
      <c r="H33" s="127" t="s">
        <v>45</v>
      </c>
      <c r="I33" s="99">
        <v>1</v>
      </c>
      <c r="J33" s="100">
        <v>1</v>
      </c>
      <c r="K33" s="101">
        <v>1</v>
      </c>
      <c r="L33" s="99">
        <v>1</v>
      </c>
      <c r="M33" s="99">
        <v>1</v>
      </c>
      <c r="N33" s="99">
        <v>1</v>
      </c>
      <c r="O33" s="122">
        <v>0</v>
      </c>
      <c r="P33" s="98">
        <v>1</v>
      </c>
    </row>
    <row r="34" spans="1:19">
      <c r="A34" s="126">
        <v>45528</v>
      </c>
      <c r="B34" s="126">
        <v>45527</v>
      </c>
      <c r="C34" s="127" t="s">
        <v>42</v>
      </c>
      <c r="D34" s="95" t="s">
        <v>19</v>
      </c>
      <c r="E34" s="97">
        <v>45506</v>
      </c>
      <c r="F34" s="127">
        <v>4268455</v>
      </c>
      <c r="G34" s="127" t="s">
        <v>46</v>
      </c>
      <c r="H34" s="127" t="s">
        <v>47</v>
      </c>
      <c r="I34" s="122">
        <v>1</v>
      </c>
      <c r="J34" s="100">
        <v>1</v>
      </c>
      <c r="K34" s="101">
        <v>1</v>
      </c>
      <c r="L34" s="99">
        <v>1</v>
      </c>
      <c r="M34" s="99">
        <v>1</v>
      </c>
      <c r="N34" s="122">
        <v>0</v>
      </c>
      <c r="O34" s="122">
        <v>0</v>
      </c>
      <c r="P34" s="98">
        <v>1</v>
      </c>
    </row>
    <row r="35" spans="1:19">
      <c r="A35" s="126">
        <v>45528</v>
      </c>
      <c r="B35" s="126">
        <v>45527</v>
      </c>
      <c r="C35" s="127" t="s">
        <v>42</v>
      </c>
      <c r="D35" s="95" t="s">
        <v>19</v>
      </c>
      <c r="E35" s="97">
        <v>45506</v>
      </c>
      <c r="F35" s="127">
        <v>4268441</v>
      </c>
      <c r="G35" s="127" t="s">
        <v>48</v>
      </c>
      <c r="H35" s="127" t="s">
        <v>49</v>
      </c>
      <c r="I35" s="99">
        <v>1</v>
      </c>
      <c r="J35" s="100">
        <v>1</v>
      </c>
      <c r="K35" s="101">
        <v>1</v>
      </c>
      <c r="L35" s="122">
        <v>1</v>
      </c>
      <c r="M35" s="122">
        <v>0</v>
      </c>
      <c r="N35" s="122">
        <v>1</v>
      </c>
      <c r="O35" s="122">
        <v>1</v>
      </c>
      <c r="P35" s="98">
        <v>1</v>
      </c>
    </row>
    <row r="36" spans="1:19">
      <c r="A36" s="126">
        <v>45528</v>
      </c>
      <c r="B36" s="126">
        <v>45527</v>
      </c>
      <c r="C36" s="127" t="s">
        <v>42</v>
      </c>
      <c r="D36" s="95" t="s">
        <v>19</v>
      </c>
      <c r="E36" s="97">
        <v>45506</v>
      </c>
      <c r="F36" s="127">
        <v>4268442</v>
      </c>
      <c r="G36" s="127" t="s">
        <v>50</v>
      </c>
      <c r="H36" s="127" t="s">
        <v>51</v>
      </c>
      <c r="I36" s="122">
        <v>0</v>
      </c>
      <c r="J36" s="100">
        <v>1</v>
      </c>
      <c r="K36" s="101">
        <v>1</v>
      </c>
      <c r="L36" s="99">
        <v>1</v>
      </c>
      <c r="M36" s="99">
        <v>1</v>
      </c>
      <c r="N36" s="122">
        <v>0</v>
      </c>
      <c r="O36" s="99">
        <v>1</v>
      </c>
      <c r="P36" s="98">
        <v>1</v>
      </c>
    </row>
    <row r="37" spans="1:19">
      <c r="A37" s="126">
        <v>45528</v>
      </c>
      <c r="B37" s="126">
        <v>45527</v>
      </c>
      <c r="C37" s="127" t="s">
        <v>52</v>
      </c>
      <c r="D37" s="95" t="s">
        <v>19</v>
      </c>
      <c r="E37" s="97">
        <v>45506</v>
      </c>
      <c r="F37" s="127">
        <v>4268462</v>
      </c>
      <c r="G37" s="127" t="s">
        <v>53</v>
      </c>
      <c r="H37" s="127" t="s">
        <v>54</v>
      </c>
      <c r="I37" s="122">
        <v>0</v>
      </c>
      <c r="J37" s="100">
        <v>1</v>
      </c>
      <c r="K37" s="101">
        <v>1</v>
      </c>
      <c r="L37" s="122">
        <v>0</v>
      </c>
      <c r="M37" s="122">
        <v>1</v>
      </c>
      <c r="N37" s="99">
        <v>1</v>
      </c>
      <c r="O37" s="122">
        <v>1</v>
      </c>
      <c r="P37" s="98">
        <v>1</v>
      </c>
      <c r="R37" s="121"/>
    </row>
    <row r="38" spans="1:19">
      <c r="A38" s="126">
        <v>45528</v>
      </c>
      <c r="B38" s="126">
        <v>45527</v>
      </c>
      <c r="C38" s="127" t="s">
        <v>52</v>
      </c>
      <c r="D38" s="95" t="s">
        <v>19</v>
      </c>
      <c r="E38" s="97">
        <v>45506</v>
      </c>
      <c r="F38" s="127">
        <v>4268463</v>
      </c>
      <c r="G38" s="127" t="s">
        <v>55</v>
      </c>
      <c r="H38" s="127" t="s">
        <v>56</v>
      </c>
      <c r="I38" s="99">
        <v>1</v>
      </c>
      <c r="J38" s="100">
        <v>1</v>
      </c>
      <c r="K38" s="101">
        <v>1</v>
      </c>
      <c r="L38" s="122">
        <v>0</v>
      </c>
      <c r="M38" s="99">
        <v>1</v>
      </c>
      <c r="N38" s="99">
        <v>1</v>
      </c>
      <c r="O38" s="99">
        <v>1</v>
      </c>
      <c r="P38" s="98">
        <v>1</v>
      </c>
    </row>
    <row r="39" spans="1:19">
      <c r="A39" s="126">
        <v>45528</v>
      </c>
      <c r="B39" s="126">
        <v>45527</v>
      </c>
      <c r="C39" s="127" t="s">
        <v>52</v>
      </c>
      <c r="D39" s="95" t="s">
        <v>19</v>
      </c>
      <c r="E39" s="97">
        <v>45506</v>
      </c>
      <c r="F39" s="127">
        <v>4268469</v>
      </c>
      <c r="G39" s="127" t="s">
        <v>57</v>
      </c>
      <c r="H39" s="127" t="s">
        <v>58</v>
      </c>
      <c r="I39" s="122">
        <v>1</v>
      </c>
      <c r="J39" s="100">
        <v>1</v>
      </c>
      <c r="K39" s="101">
        <v>1</v>
      </c>
      <c r="L39" s="99">
        <v>1</v>
      </c>
      <c r="M39" s="99">
        <v>1</v>
      </c>
      <c r="N39" s="122">
        <v>0</v>
      </c>
      <c r="O39" s="122">
        <v>0</v>
      </c>
      <c r="P39" s="98">
        <v>1</v>
      </c>
      <c r="R39" s="69"/>
    </row>
    <row r="40" spans="1:19">
      <c r="A40" s="126">
        <v>45528</v>
      </c>
      <c r="B40" s="126">
        <v>45527</v>
      </c>
      <c r="C40" s="127" t="s">
        <v>52</v>
      </c>
      <c r="D40" s="95" t="s">
        <v>19</v>
      </c>
      <c r="E40" s="97">
        <v>45506</v>
      </c>
      <c r="F40" s="127">
        <v>4268476</v>
      </c>
      <c r="G40" s="127" t="s">
        <v>59</v>
      </c>
      <c r="H40" s="127" t="s">
        <v>60</v>
      </c>
      <c r="I40" s="99">
        <v>1</v>
      </c>
      <c r="J40" s="100">
        <v>1</v>
      </c>
      <c r="K40" s="101">
        <v>1</v>
      </c>
      <c r="L40" s="122">
        <v>1</v>
      </c>
      <c r="M40" s="122">
        <v>0</v>
      </c>
      <c r="N40" s="122">
        <v>0</v>
      </c>
      <c r="O40" s="122">
        <v>0</v>
      </c>
      <c r="P40" s="98">
        <v>1</v>
      </c>
    </row>
    <row r="41" spans="1:19">
      <c r="A41" s="129">
        <v>45542</v>
      </c>
      <c r="B41" s="129">
        <v>45541</v>
      </c>
      <c r="C41" s="130" t="s">
        <v>61</v>
      </c>
      <c r="D41" s="95" t="s">
        <v>19</v>
      </c>
      <c r="E41" s="97">
        <v>45520</v>
      </c>
      <c r="F41" s="127">
        <v>4270564</v>
      </c>
      <c r="G41" s="127" t="s">
        <v>62</v>
      </c>
      <c r="H41" s="127" t="s">
        <v>63</v>
      </c>
      <c r="I41" s="99">
        <v>1</v>
      </c>
      <c r="J41" s="100">
        <v>1</v>
      </c>
      <c r="K41" s="101">
        <v>1</v>
      </c>
      <c r="L41" s="99">
        <v>0</v>
      </c>
      <c r="M41" s="99">
        <v>0</v>
      </c>
      <c r="N41" s="99">
        <v>0</v>
      </c>
      <c r="O41" s="99">
        <v>1</v>
      </c>
      <c r="P41" s="98">
        <v>1</v>
      </c>
    </row>
    <row r="42" spans="1:19">
      <c r="A42" s="129">
        <v>45542</v>
      </c>
      <c r="B42" s="129">
        <v>45541</v>
      </c>
      <c r="C42" s="130" t="s">
        <v>61</v>
      </c>
      <c r="D42" s="95" t="s">
        <v>19</v>
      </c>
      <c r="E42" s="97">
        <v>45520</v>
      </c>
      <c r="F42" s="127">
        <v>4270575</v>
      </c>
      <c r="G42" s="127" t="s">
        <v>64</v>
      </c>
      <c r="H42" s="127" t="s">
        <v>65</v>
      </c>
      <c r="I42" s="99">
        <v>0</v>
      </c>
      <c r="J42" s="100">
        <v>1</v>
      </c>
      <c r="K42" s="101">
        <v>1</v>
      </c>
      <c r="L42" s="99">
        <v>1</v>
      </c>
      <c r="M42" s="99">
        <v>1</v>
      </c>
      <c r="N42" s="99">
        <v>1</v>
      </c>
      <c r="O42" s="99">
        <v>1</v>
      </c>
      <c r="P42" s="98">
        <v>1</v>
      </c>
    </row>
    <row r="43" spans="1:19">
      <c r="A43" s="129">
        <v>45542</v>
      </c>
      <c r="B43" s="129">
        <v>45541</v>
      </c>
      <c r="C43" s="130" t="s">
        <v>61</v>
      </c>
      <c r="D43" s="95" t="s">
        <v>19</v>
      </c>
      <c r="E43" s="97">
        <v>45520</v>
      </c>
      <c r="F43" s="127">
        <v>4270577</v>
      </c>
      <c r="G43" s="127" t="s">
        <v>66</v>
      </c>
      <c r="H43" s="127" t="s">
        <v>67</v>
      </c>
      <c r="I43" s="99">
        <v>1</v>
      </c>
      <c r="J43" s="100">
        <v>1</v>
      </c>
      <c r="K43" s="101">
        <v>1</v>
      </c>
      <c r="L43" s="99">
        <v>0</v>
      </c>
      <c r="M43" s="99">
        <v>0</v>
      </c>
      <c r="N43" s="99">
        <v>0</v>
      </c>
      <c r="O43" s="99">
        <v>0</v>
      </c>
      <c r="P43" s="98">
        <v>1</v>
      </c>
    </row>
    <row r="44" spans="1:19">
      <c r="A44" s="129">
        <v>45542</v>
      </c>
      <c r="B44" s="129">
        <v>45541</v>
      </c>
      <c r="C44" s="130" t="s">
        <v>68</v>
      </c>
      <c r="D44" s="95" t="s">
        <v>19</v>
      </c>
      <c r="E44" s="97">
        <v>45520</v>
      </c>
      <c r="F44" s="127">
        <v>4270583</v>
      </c>
      <c r="G44" s="127" t="s">
        <v>69</v>
      </c>
      <c r="H44" s="127" t="s">
        <v>70</v>
      </c>
      <c r="I44" s="99">
        <v>1</v>
      </c>
      <c r="J44" s="100">
        <v>1</v>
      </c>
      <c r="K44" s="101">
        <v>1</v>
      </c>
      <c r="L44" s="99">
        <v>1</v>
      </c>
      <c r="M44" s="99">
        <v>0</v>
      </c>
      <c r="N44" s="99">
        <v>0</v>
      </c>
      <c r="O44" s="99">
        <v>1</v>
      </c>
      <c r="P44" s="98">
        <v>1</v>
      </c>
    </row>
    <row r="45" spans="1:19">
      <c r="A45" s="129">
        <v>45542</v>
      </c>
      <c r="B45" s="129">
        <v>45541</v>
      </c>
      <c r="C45" s="130" t="s">
        <v>68</v>
      </c>
      <c r="D45" s="95" t="s">
        <v>19</v>
      </c>
      <c r="E45" s="97">
        <v>45520</v>
      </c>
      <c r="F45" s="127">
        <v>4270587</v>
      </c>
      <c r="G45" s="127" t="s">
        <v>71</v>
      </c>
      <c r="H45" s="127" t="s">
        <v>72</v>
      </c>
      <c r="I45" s="99">
        <v>1</v>
      </c>
      <c r="J45" s="100">
        <v>1</v>
      </c>
      <c r="K45" s="101">
        <v>1</v>
      </c>
      <c r="L45" s="99">
        <v>1</v>
      </c>
      <c r="M45" s="99">
        <v>1</v>
      </c>
      <c r="N45" s="99">
        <v>1</v>
      </c>
      <c r="O45" s="99">
        <v>0</v>
      </c>
      <c r="P45" s="98">
        <v>1</v>
      </c>
      <c r="S45" s="124"/>
    </row>
    <row r="46" spans="1:19">
      <c r="A46" s="129">
        <v>45542</v>
      </c>
      <c r="B46" s="129">
        <v>45541</v>
      </c>
      <c r="C46" s="130" t="s">
        <v>68</v>
      </c>
      <c r="D46" s="95" t="s">
        <v>19</v>
      </c>
      <c r="E46" s="97">
        <v>45520</v>
      </c>
      <c r="F46" s="127">
        <v>4270589</v>
      </c>
      <c r="G46" s="127" t="s">
        <v>73</v>
      </c>
      <c r="H46" s="127" t="s">
        <v>74</v>
      </c>
      <c r="I46" s="99">
        <v>0</v>
      </c>
      <c r="J46" s="100">
        <v>1</v>
      </c>
      <c r="K46" s="101">
        <v>1</v>
      </c>
      <c r="L46" s="99">
        <v>1</v>
      </c>
      <c r="M46" s="99">
        <v>0</v>
      </c>
      <c r="N46" s="99">
        <v>1</v>
      </c>
      <c r="O46" s="99">
        <v>0</v>
      </c>
      <c r="P46" s="98">
        <v>1</v>
      </c>
    </row>
    <row r="47" spans="1:19">
      <c r="A47" s="129">
        <v>45542</v>
      </c>
      <c r="B47" s="129">
        <v>45541</v>
      </c>
      <c r="C47" s="130" t="s">
        <v>68</v>
      </c>
      <c r="D47" s="95" t="s">
        <v>19</v>
      </c>
      <c r="E47" s="97">
        <v>45520</v>
      </c>
      <c r="F47" s="127">
        <v>4270592</v>
      </c>
      <c r="G47" s="127" t="s">
        <v>75</v>
      </c>
      <c r="H47" s="127" t="s">
        <v>76</v>
      </c>
      <c r="I47" s="99">
        <v>0</v>
      </c>
      <c r="J47" s="100">
        <v>1</v>
      </c>
      <c r="K47" s="101">
        <v>1</v>
      </c>
      <c r="L47" s="99">
        <v>1</v>
      </c>
      <c r="M47" s="99">
        <v>0</v>
      </c>
      <c r="N47" s="99">
        <v>1</v>
      </c>
      <c r="O47" s="99">
        <v>0</v>
      </c>
      <c r="P47" s="98">
        <v>1</v>
      </c>
    </row>
    <row r="48" spans="1:19">
      <c r="A48" s="126">
        <v>45549</v>
      </c>
      <c r="B48" s="126">
        <v>45548</v>
      </c>
      <c r="C48" s="127" t="s">
        <v>77</v>
      </c>
      <c r="D48" s="95" t="s">
        <v>19</v>
      </c>
      <c r="E48" s="97">
        <v>45527</v>
      </c>
      <c r="F48" s="127">
        <v>4270963</v>
      </c>
      <c r="G48" s="127" t="s">
        <v>78</v>
      </c>
      <c r="H48" s="127" t="s">
        <v>79</v>
      </c>
      <c r="I48" s="99">
        <v>1</v>
      </c>
      <c r="J48" s="100">
        <v>1</v>
      </c>
      <c r="K48" s="101">
        <v>1</v>
      </c>
      <c r="L48" s="99">
        <v>1</v>
      </c>
      <c r="M48" s="99">
        <v>1</v>
      </c>
      <c r="N48" s="99">
        <v>0</v>
      </c>
      <c r="O48" s="99">
        <v>0</v>
      </c>
      <c r="P48" s="98">
        <v>1</v>
      </c>
    </row>
    <row r="49" spans="1:22">
      <c r="A49" s="126">
        <v>45549</v>
      </c>
      <c r="B49" s="126">
        <v>45548</v>
      </c>
      <c r="C49" s="127" t="s">
        <v>77</v>
      </c>
      <c r="D49" s="95" t="s">
        <v>19</v>
      </c>
      <c r="E49" s="97">
        <v>45527</v>
      </c>
      <c r="F49" s="127">
        <v>4270968</v>
      </c>
      <c r="G49" s="127" t="s">
        <v>80</v>
      </c>
      <c r="H49" s="127" t="s">
        <v>81</v>
      </c>
      <c r="I49" s="122">
        <v>0</v>
      </c>
      <c r="J49" s="100">
        <v>1</v>
      </c>
      <c r="K49" s="101">
        <v>1</v>
      </c>
      <c r="L49" s="99">
        <v>1</v>
      </c>
      <c r="M49" s="99">
        <v>0</v>
      </c>
      <c r="N49" s="99">
        <v>0</v>
      </c>
      <c r="O49" s="99">
        <v>1</v>
      </c>
      <c r="P49" s="98">
        <v>1</v>
      </c>
    </row>
    <row r="50" spans="1:22">
      <c r="A50" s="126">
        <v>45549</v>
      </c>
      <c r="B50" s="126">
        <v>45548</v>
      </c>
      <c r="C50" s="127" t="s">
        <v>77</v>
      </c>
      <c r="D50" s="95" t="s">
        <v>19</v>
      </c>
      <c r="E50" s="97">
        <v>45527</v>
      </c>
      <c r="F50" s="127">
        <v>4270971</v>
      </c>
      <c r="G50" s="127" t="s">
        <v>82</v>
      </c>
      <c r="H50" s="127" t="s">
        <v>83</v>
      </c>
      <c r="I50" s="122">
        <v>0</v>
      </c>
      <c r="J50" s="100">
        <v>1</v>
      </c>
      <c r="K50" s="101">
        <v>1</v>
      </c>
      <c r="L50" s="99">
        <v>1</v>
      </c>
      <c r="M50" s="99">
        <v>1</v>
      </c>
      <c r="N50" s="99">
        <v>0</v>
      </c>
      <c r="O50" s="99">
        <v>1</v>
      </c>
      <c r="P50" s="98">
        <v>1</v>
      </c>
    </row>
    <row r="51" spans="1:22">
      <c r="A51" s="126">
        <v>45549</v>
      </c>
      <c r="B51" s="126">
        <v>45548</v>
      </c>
      <c r="C51" s="127" t="s">
        <v>77</v>
      </c>
      <c r="D51" s="95" t="s">
        <v>19</v>
      </c>
      <c r="E51" s="97">
        <v>45528</v>
      </c>
      <c r="F51" s="127">
        <v>4270996</v>
      </c>
      <c r="G51" s="127" t="s">
        <v>84</v>
      </c>
      <c r="H51" s="127" t="s">
        <v>85</v>
      </c>
      <c r="I51" s="122">
        <v>0</v>
      </c>
      <c r="J51" s="100">
        <v>1</v>
      </c>
      <c r="K51" s="101">
        <v>1</v>
      </c>
      <c r="L51" s="122">
        <v>1</v>
      </c>
      <c r="M51" s="99">
        <v>1</v>
      </c>
      <c r="N51" s="99">
        <v>1</v>
      </c>
      <c r="O51" s="99">
        <v>1</v>
      </c>
      <c r="P51" s="98">
        <v>1</v>
      </c>
    </row>
    <row r="52" spans="1:22">
      <c r="A52" s="126">
        <v>45556</v>
      </c>
      <c r="B52" s="126">
        <v>45555</v>
      </c>
      <c r="C52" s="127" t="s">
        <v>86</v>
      </c>
      <c r="D52" s="95" t="s">
        <v>19</v>
      </c>
      <c r="E52" s="97">
        <v>45534</v>
      </c>
      <c r="F52" s="127">
        <v>4271249</v>
      </c>
      <c r="G52" s="127" t="s">
        <v>87</v>
      </c>
      <c r="H52" s="127" t="s">
        <v>88</v>
      </c>
      <c r="I52" s="99">
        <v>1</v>
      </c>
      <c r="J52" s="100">
        <v>1</v>
      </c>
      <c r="K52" s="101">
        <v>1</v>
      </c>
      <c r="L52" s="99">
        <v>1</v>
      </c>
      <c r="M52" s="99">
        <v>1</v>
      </c>
      <c r="N52" s="99">
        <v>0</v>
      </c>
      <c r="O52" s="99">
        <v>1</v>
      </c>
      <c r="P52" s="98">
        <v>1</v>
      </c>
    </row>
    <row r="53" spans="1:22">
      <c r="A53" s="126">
        <v>45556</v>
      </c>
      <c r="B53" s="126">
        <v>45555</v>
      </c>
      <c r="C53" s="127" t="s">
        <v>86</v>
      </c>
      <c r="D53" s="95" t="s">
        <v>19</v>
      </c>
      <c r="E53" s="97">
        <v>45534</v>
      </c>
      <c r="F53" s="127">
        <v>4271250</v>
      </c>
      <c r="G53" s="127" t="s">
        <v>89</v>
      </c>
      <c r="H53" s="127" t="s">
        <v>90</v>
      </c>
      <c r="I53" s="99">
        <v>1</v>
      </c>
      <c r="J53" s="100">
        <v>1</v>
      </c>
      <c r="K53" s="101">
        <v>1</v>
      </c>
      <c r="L53" s="99">
        <v>1</v>
      </c>
      <c r="M53" s="99">
        <v>1</v>
      </c>
      <c r="N53" s="99">
        <v>1</v>
      </c>
      <c r="O53" s="99">
        <v>0</v>
      </c>
      <c r="P53" s="98">
        <v>1</v>
      </c>
    </row>
    <row r="54" spans="1:22">
      <c r="A54" s="126">
        <v>45556</v>
      </c>
      <c r="B54" s="126">
        <v>45555</v>
      </c>
      <c r="C54" s="127" t="s">
        <v>86</v>
      </c>
      <c r="D54" s="95" t="s">
        <v>19</v>
      </c>
      <c r="E54" s="97">
        <v>45534</v>
      </c>
      <c r="F54" s="127">
        <v>4271253</v>
      </c>
      <c r="G54" s="127" t="s">
        <v>91</v>
      </c>
      <c r="H54" s="127" t="s">
        <v>92</v>
      </c>
      <c r="I54" s="99">
        <v>1</v>
      </c>
      <c r="J54" s="100">
        <v>1</v>
      </c>
      <c r="K54" s="101">
        <v>1</v>
      </c>
      <c r="L54" s="99">
        <v>1</v>
      </c>
      <c r="M54" s="99">
        <v>1</v>
      </c>
      <c r="N54" s="99">
        <v>1</v>
      </c>
      <c r="O54" s="99">
        <v>0</v>
      </c>
      <c r="P54" s="98">
        <v>1</v>
      </c>
      <c r="V54" s="61">
        <v>5</v>
      </c>
    </row>
    <row r="55" spans="1:22">
      <c r="A55" s="126">
        <v>45556</v>
      </c>
      <c r="B55" s="126">
        <v>45555</v>
      </c>
      <c r="C55" s="127" t="s">
        <v>86</v>
      </c>
      <c r="D55" s="95" t="s">
        <v>19</v>
      </c>
      <c r="E55" s="97">
        <v>45534</v>
      </c>
      <c r="F55" s="127">
        <v>4271257</v>
      </c>
      <c r="G55" s="127" t="s">
        <v>93</v>
      </c>
      <c r="H55" s="127" t="s">
        <v>94</v>
      </c>
      <c r="I55" s="99">
        <v>1</v>
      </c>
      <c r="J55" s="100">
        <v>1</v>
      </c>
      <c r="K55" s="101">
        <v>1</v>
      </c>
      <c r="L55" s="99">
        <v>1</v>
      </c>
      <c r="M55" s="99">
        <v>1</v>
      </c>
      <c r="N55" s="99">
        <v>1</v>
      </c>
      <c r="O55" s="99">
        <v>0</v>
      </c>
      <c r="P55" s="98">
        <v>1</v>
      </c>
    </row>
    <row r="56" spans="1:22">
      <c r="A56" s="126">
        <v>45556</v>
      </c>
      <c r="B56" s="126">
        <v>45555</v>
      </c>
      <c r="C56" s="127" t="s">
        <v>86</v>
      </c>
      <c r="D56" s="95" t="s">
        <v>19</v>
      </c>
      <c r="E56" s="97">
        <v>45534</v>
      </c>
      <c r="F56" s="127">
        <v>4271258</v>
      </c>
      <c r="G56" s="127" t="s">
        <v>95</v>
      </c>
      <c r="H56" s="127" t="s">
        <v>96</v>
      </c>
      <c r="I56" s="99">
        <v>1</v>
      </c>
      <c r="J56" s="100">
        <v>1</v>
      </c>
      <c r="K56" s="101">
        <v>1</v>
      </c>
      <c r="L56" s="99">
        <v>1</v>
      </c>
      <c r="M56" s="99">
        <v>1</v>
      </c>
      <c r="N56" s="99">
        <v>1</v>
      </c>
      <c r="O56" s="99">
        <v>0</v>
      </c>
      <c r="P56" s="98">
        <v>1</v>
      </c>
    </row>
    <row r="57" spans="1:22">
      <c r="A57" s="126">
        <v>45556</v>
      </c>
      <c r="B57" s="126">
        <v>45555</v>
      </c>
      <c r="C57" s="127" t="s">
        <v>86</v>
      </c>
      <c r="D57" s="95" t="s">
        <v>19</v>
      </c>
      <c r="E57" s="97">
        <v>45534</v>
      </c>
      <c r="F57" s="127">
        <v>4271262</v>
      </c>
      <c r="G57" s="127" t="s">
        <v>97</v>
      </c>
      <c r="H57" s="127" t="s">
        <v>98</v>
      </c>
      <c r="I57" s="99">
        <v>1</v>
      </c>
      <c r="J57" s="100">
        <v>1</v>
      </c>
      <c r="K57" s="101">
        <v>1</v>
      </c>
      <c r="L57" s="99">
        <v>0</v>
      </c>
      <c r="M57" s="99">
        <v>1</v>
      </c>
      <c r="N57" s="99">
        <v>0</v>
      </c>
      <c r="O57" s="99">
        <v>1</v>
      </c>
      <c r="P57" s="98">
        <v>1</v>
      </c>
    </row>
    <row r="58" spans="1:22">
      <c r="A58" s="126">
        <v>45556</v>
      </c>
      <c r="B58" s="126">
        <v>45555</v>
      </c>
      <c r="C58" s="127" t="s">
        <v>86</v>
      </c>
      <c r="D58" s="95" t="s">
        <v>19</v>
      </c>
      <c r="E58" s="97">
        <v>45534</v>
      </c>
      <c r="F58" s="127">
        <v>4271263</v>
      </c>
      <c r="G58" s="127" t="s">
        <v>99</v>
      </c>
      <c r="H58" s="127" t="s">
        <v>100</v>
      </c>
      <c r="I58" s="99">
        <v>1</v>
      </c>
      <c r="J58" s="100">
        <v>1</v>
      </c>
      <c r="K58" s="101">
        <v>1</v>
      </c>
      <c r="L58" s="99">
        <v>1</v>
      </c>
      <c r="M58" s="99">
        <v>0</v>
      </c>
      <c r="N58" s="99">
        <v>0</v>
      </c>
      <c r="O58" s="99">
        <v>1</v>
      </c>
      <c r="P58" s="98">
        <v>1</v>
      </c>
    </row>
    <row r="59" spans="1:22">
      <c r="A59" s="126">
        <v>45556</v>
      </c>
      <c r="B59" s="126">
        <v>45555</v>
      </c>
      <c r="C59" s="127" t="s">
        <v>86</v>
      </c>
      <c r="D59" s="95" t="s">
        <v>19</v>
      </c>
      <c r="E59" s="97">
        <v>45534</v>
      </c>
      <c r="F59" s="127">
        <v>4271267</v>
      </c>
      <c r="G59" s="127" t="s">
        <v>101</v>
      </c>
      <c r="H59" s="127" t="s">
        <v>102</v>
      </c>
      <c r="I59" s="99">
        <v>1</v>
      </c>
      <c r="J59" s="100">
        <v>1</v>
      </c>
      <c r="K59" s="101">
        <v>1</v>
      </c>
      <c r="L59" s="99">
        <v>1</v>
      </c>
      <c r="M59" s="99">
        <v>1</v>
      </c>
      <c r="N59" s="99">
        <v>1</v>
      </c>
      <c r="O59" s="99">
        <v>0</v>
      </c>
      <c r="P59" s="98">
        <v>1</v>
      </c>
    </row>
    <row r="60" spans="1:22">
      <c r="A60" s="126">
        <v>45556</v>
      </c>
      <c r="B60" s="126">
        <v>45555</v>
      </c>
      <c r="C60" s="127" t="s">
        <v>86</v>
      </c>
      <c r="D60" s="95" t="s">
        <v>19</v>
      </c>
      <c r="E60" s="97">
        <v>45535</v>
      </c>
      <c r="F60" s="127">
        <v>4271389</v>
      </c>
      <c r="G60" s="127" t="s">
        <v>103</v>
      </c>
      <c r="H60" s="127" t="s">
        <v>104</v>
      </c>
      <c r="I60" s="99">
        <v>0</v>
      </c>
      <c r="J60" s="100">
        <v>1</v>
      </c>
      <c r="K60" s="101">
        <v>1</v>
      </c>
      <c r="L60" s="99">
        <v>1</v>
      </c>
      <c r="M60" s="99">
        <v>1</v>
      </c>
      <c r="N60" s="99">
        <v>1</v>
      </c>
      <c r="O60" s="99">
        <v>1</v>
      </c>
      <c r="P60" s="98">
        <v>1</v>
      </c>
    </row>
    <row r="61" spans="1:22">
      <c r="A61" s="126">
        <v>45556</v>
      </c>
      <c r="B61" s="126">
        <v>45555</v>
      </c>
      <c r="C61" s="127" t="s">
        <v>86</v>
      </c>
      <c r="D61" s="95" t="s">
        <v>19</v>
      </c>
      <c r="E61" s="97">
        <v>45535</v>
      </c>
      <c r="F61" s="127">
        <v>4271392</v>
      </c>
      <c r="G61" s="127" t="s">
        <v>105</v>
      </c>
      <c r="H61" s="127" t="s">
        <v>106</v>
      </c>
      <c r="I61" s="99">
        <v>1</v>
      </c>
      <c r="J61" s="100">
        <v>1</v>
      </c>
      <c r="K61" s="101">
        <v>1</v>
      </c>
      <c r="L61" s="99">
        <v>1</v>
      </c>
      <c r="M61" s="99">
        <v>1</v>
      </c>
      <c r="N61" s="99">
        <v>1</v>
      </c>
      <c r="O61" s="99">
        <v>0</v>
      </c>
      <c r="P61" s="98">
        <v>1</v>
      </c>
    </row>
    <row r="62" spans="1:22">
      <c r="A62" s="126">
        <v>45556</v>
      </c>
      <c r="B62" s="126">
        <v>45555</v>
      </c>
      <c r="C62" s="127" t="s">
        <v>107</v>
      </c>
      <c r="D62" s="95" t="s">
        <v>19</v>
      </c>
      <c r="E62" s="97">
        <v>45534</v>
      </c>
      <c r="F62" s="127">
        <v>4271270</v>
      </c>
      <c r="G62" s="127" t="s">
        <v>108</v>
      </c>
      <c r="H62" s="127" t="s">
        <v>109</v>
      </c>
      <c r="I62" s="99">
        <v>1</v>
      </c>
      <c r="J62" s="100">
        <v>1</v>
      </c>
      <c r="K62" s="101">
        <v>1</v>
      </c>
      <c r="L62" s="99">
        <v>1</v>
      </c>
      <c r="M62" s="99">
        <v>1</v>
      </c>
      <c r="N62" s="122">
        <v>0</v>
      </c>
      <c r="O62" s="122">
        <v>0</v>
      </c>
      <c r="P62" s="98">
        <v>1</v>
      </c>
    </row>
    <row r="63" spans="1:22">
      <c r="A63" s="126">
        <v>45556</v>
      </c>
      <c r="B63" s="126">
        <v>45555</v>
      </c>
      <c r="C63" s="127" t="s">
        <v>107</v>
      </c>
      <c r="D63" s="95" t="s">
        <v>19</v>
      </c>
      <c r="E63" s="97">
        <v>45534</v>
      </c>
      <c r="F63" s="127">
        <v>4271271</v>
      </c>
      <c r="G63" s="127" t="s">
        <v>110</v>
      </c>
      <c r="H63" s="127" t="s">
        <v>111</v>
      </c>
      <c r="I63" s="122">
        <v>1</v>
      </c>
      <c r="J63" s="100">
        <v>1</v>
      </c>
      <c r="K63" s="101">
        <v>1</v>
      </c>
      <c r="L63" s="122">
        <v>0</v>
      </c>
      <c r="M63" s="122">
        <v>0</v>
      </c>
      <c r="N63" s="122">
        <v>0</v>
      </c>
      <c r="O63" s="122">
        <v>1</v>
      </c>
      <c r="P63" s="98">
        <v>1</v>
      </c>
    </row>
    <row r="64" spans="1:22">
      <c r="A64" s="126">
        <v>45556</v>
      </c>
      <c r="B64" s="126">
        <v>45555</v>
      </c>
      <c r="C64" s="127" t="s">
        <v>107</v>
      </c>
      <c r="D64" s="95" t="s">
        <v>19</v>
      </c>
      <c r="E64" s="97">
        <v>45534</v>
      </c>
      <c r="F64" s="127">
        <v>4271277</v>
      </c>
      <c r="G64" s="127" t="s">
        <v>112</v>
      </c>
      <c r="H64" s="127" t="s">
        <v>113</v>
      </c>
      <c r="I64" s="122">
        <v>0</v>
      </c>
      <c r="J64" s="100">
        <v>1</v>
      </c>
      <c r="K64" s="101">
        <v>1</v>
      </c>
      <c r="L64" s="122">
        <v>0</v>
      </c>
      <c r="M64" s="122">
        <v>0</v>
      </c>
      <c r="N64" s="122">
        <v>0</v>
      </c>
      <c r="O64" s="122">
        <v>0</v>
      </c>
      <c r="P64" s="98">
        <v>1</v>
      </c>
    </row>
    <row r="65" spans="1:16">
      <c r="A65" s="126">
        <v>45556</v>
      </c>
      <c r="B65" s="126">
        <v>45555</v>
      </c>
      <c r="C65" s="127" t="s">
        <v>107</v>
      </c>
      <c r="D65" s="95" t="s">
        <v>19</v>
      </c>
      <c r="E65" s="97">
        <v>45534</v>
      </c>
      <c r="F65" s="127">
        <v>4271285</v>
      </c>
      <c r="G65" s="127" t="s">
        <v>114</v>
      </c>
      <c r="H65" s="127" t="s">
        <v>115</v>
      </c>
      <c r="I65" s="122">
        <v>1</v>
      </c>
      <c r="J65" s="100">
        <v>1</v>
      </c>
      <c r="K65" s="101">
        <v>1</v>
      </c>
      <c r="L65" s="122">
        <v>0</v>
      </c>
      <c r="M65" s="122">
        <v>1</v>
      </c>
      <c r="N65" s="122">
        <v>0</v>
      </c>
      <c r="O65" s="122">
        <v>1</v>
      </c>
      <c r="P65" s="98">
        <v>1</v>
      </c>
    </row>
    <row r="66" spans="1:16">
      <c r="A66" s="126">
        <v>45556</v>
      </c>
      <c r="B66" s="126">
        <v>45555</v>
      </c>
      <c r="C66" s="127" t="s">
        <v>107</v>
      </c>
      <c r="D66" s="95" t="s">
        <v>19</v>
      </c>
      <c r="E66" s="97">
        <v>45534</v>
      </c>
      <c r="F66" s="127">
        <v>4271289</v>
      </c>
      <c r="G66" s="127" t="s">
        <v>116</v>
      </c>
      <c r="H66" s="127" t="s">
        <v>117</v>
      </c>
      <c r="I66" s="122">
        <v>0</v>
      </c>
      <c r="J66" s="100">
        <v>1</v>
      </c>
      <c r="K66" s="101">
        <v>1</v>
      </c>
      <c r="L66" s="122">
        <v>0</v>
      </c>
      <c r="M66" s="122">
        <v>0</v>
      </c>
      <c r="N66" s="122">
        <v>0</v>
      </c>
      <c r="O66" s="122">
        <v>1</v>
      </c>
      <c r="P66" s="98">
        <v>1</v>
      </c>
    </row>
    <row r="67" spans="1:16">
      <c r="A67" s="126">
        <v>45563</v>
      </c>
      <c r="B67" s="126">
        <v>45562</v>
      </c>
      <c r="C67" s="130" t="s">
        <v>118</v>
      </c>
      <c r="D67" s="95" t="s">
        <v>19</v>
      </c>
      <c r="E67" s="97">
        <v>45541</v>
      </c>
      <c r="F67" s="127">
        <v>4271540</v>
      </c>
      <c r="G67" s="127" t="s">
        <v>119</v>
      </c>
      <c r="H67" s="127" t="s">
        <v>120</v>
      </c>
      <c r="I67" s="99">
        <v>1</v>
      </c>
      <c r="J67" s="100">
        <v>1</v>
      </c>
      <c r="K67" s="101">
        <v>1</v>
      </c>
      <c r="L67" s="99">
        <v>1</v>
      </c>
      <c r="M67" s="99">
        <v>0</v>
      </c>
      <c r="N67" s="99">
        <v>0</v>
      </c>
      <c r="O67" s="99">
        <v>1</v>
      </c>
      <c r="P67" s="98">
        <v>1</v>
      </c>
    </row>
    <row r="68" spans="1:16">
      <c r="A68" s="126">
        <v>45563</v>
      </c>
      <c r="B68" s="126">
        <v>45562</v>
      </c>
      <c r="C68" s="130" t="s">
        <v>118</v>
      </c>
      <c r="D68" s="95" t="s">
        <v>19</v>
      </c>
      <c r="E68" s="97">
        <v>45541</v>
      </c>
      <c r="F68" s="127">
        <v>4271549</v>
      </c>
      <c r="G68" s="127" t="s">
        <v>121</v>
      </c>
      <c r="H68" s="127" t="s">
        <v>122</v>
      </c>
      <c r="I68" s="99">
        <v>0</v>
      </c>
      <c r="J68" s="100">
        <v>1</v>
      </c>
      <c r="K68" s="101">
        <v>1</v>
      </c>
      <c r="L68" s="99">
        <v>1</v>
      </c>
      <c r="M68" s="99">
        <v>0</v>
      </c>
      <c r="N68" s="99">
        <v>0</v>
      </c>
      <c r="O68" s="99">
        <v>0</v>
      </c>
      <c r="P68" s="98">
        <v>1</v>
      </c>
    </row>
    <row r="69" spans="1:16">
      <c r="A69" s="126">
        <v>45563</v>
      </c>
      <c r="B69" s="126">
        <v>45562</v>
      </c>
      <c r="C69" s="130" t="s">
        <v>118</v>
      </c>
      <c r="D69" s="95" t="s">
        <v>19</v>
      </c>
      <c r="E69" s="97">
        <v>45541</v>
      </c>
      <c r="F69" s="127">
        <v>4271551</v>
      </c>
      <c r="G69" s="127" t="s">
        <v>46</v>
      </c>
      <c r="H69" s="127" t="s">
        <v>123</v>
      </c>
      <c r="I69" s="99">
        <v>1</v>
      </c>
      <c r="J69" s="100">
        <v>1</v>
      </c>
      <c r="K69" s="101">
        <v>1</v>
      </c>
      <c r="L69" s="99">
        <v>1</v>
      </c>
      <c r="M69" s="99">
        <v>0</v>
      </c>
      <c r="N69" s="99">
        <v>0</v>
      </c>
      <c r="O69" s="99">
        <v>1</v>
      </c>
      <c r="P69" s="98">
        <v>1</v>
      </c>
    </row>
    <row r="70" spans="1:16">
      <c r="A70" s="126">
        <v>45563</v>
      </c>
      <c r="B70" s="126">
        <v>45562</v>
      </c>
      <c r="C70" s="130" t="s">
        <v>118</v>
      </c>
      <c r="D70" s="95" t="s">
        <v>19</v>
      </c>
      <c r="E70" s="97">
        <v>45541</v>
      </c>
      <c r="F70" s="127">
        <v>4271552</v>
      </c>
      <c r="G70" s="127" t="s">
        <v>124</v>
      </c>
      <c r="H70" s="127" t="s">
        <v>125</v>
      </c>
      <c r="I70" s="99">
        <v>1</v>
      </c>
      <c r="J70" s="100">
        <v>1</v>
      </c>
      <c r="K70" s="101">
        <v>1</v>
      </c>
      <c r="L70" s="99">
        <v>1</v>
      </c>
      <c r="M70" s="99">
        <v>0</v>
      </c>
      <c r="N70" s="99">
        <v>0</v>
      </c>
      <c r="O70" s="99">
        <v>0</v>
      </c>
      <c r="P70" s="98">
        <v>1</v>
      </c>
    </row>
    <row r="71" spans="1:16">
      <c r="A71" s="126">
        <v>45563</v>
      </c>
      <c r="B71" s="126">
        <v>45562</v>
      </c>
      <c r="C71" s="130" t="s">
        <v>118</v>
      </c>
      <c r="D71" s="95" t="s">
        <v>19</v>
      </c>
      <c r="E71" s="97">
        <v>45541</v>
      </c>
      <c r="F71" s="127">
        <v>4271553</v>
      </c>
      <c r="G71" s="127" t="s">
        <v>126</v>
      </c>
      <c r="H71" s="127" t="s">
        <v>127</v>
      </c>
      <c r="I71" s="99">
        <v>1</v>
      </c>
      <c r="J71" s="100">
        <v>1</v>
      </c>
      <c r="K71" s="101">
        <v>1</v>
      </c>
      <c r="L71" s="99">
        <v>1</v>
      </c>
      <c r="M71" s="99">
        <v>1</v>
      </c>
      <c r="N71" s="99">
        <v>1</v>
      </c>
      <c r="O71" s="99">
        <v>0</v>
      </c>
      <c r="P71" s="98">
        <v>1</v>
      </c>
    </row>
    <row r="72" spans="1:16">
      <c r="A72" s="126">
        <v>45563</v>
      </c>
      <c r="B72" s="126">
        <v>45562</v>
      </c>
      <c r="C72" s="130" t="s">
        <v>118</v>
      </c>
      <c r="D72" s="95" t="s">
        <v>19</v>
      </c>
      <c r="E72" s="97">
        <v>45541</v>
      </c>
      <c r="F72" s="127">
        <v>4271555</v>
      </c>
      <c r="G72" s="127" t="s">
        <v>128</v>
      </c>
      <c r="H72" s="127" t="s">
        <v>129</v>
      </c>
      <c r="I72" s="99">
        <v>0</v>
      </c>
      <c r="J72" s="100">
        <v>1</v>
      </c>
      <c r="K72" s="101">
        <v>1</v>
      </c>
      <c r="L72" s="99">
        <v>1</v>
      </c>
      <c r="M72" s="99">
        <v>0</v>
      </c>
      <c r="N72" s="99">
        <v>0</v>
      </c>
      <c r="O72" s="99">
        <v>0</v>
      </c>
      <c r="P72" s="98">
        <v>1</v>
      </c>
    </row>
    <row r="73" spans="1:16">
      <c r="A73" s="126">
        <v>45570</v>
      </c>
      <c r="B73" s="126">
        <v>45569</v>
      </c>
      <c r="C73" s="127" t="s">
        <v>130</v>
      </c>
      <c r="D73" s="127" t="s">
        <v>19</v>
      </c>
      <c r="E73" s="126">
        <v>45548</v>
      </c>
      <c r="F73" s="95">
        <v>4271917</v>
      </c>
      <c r="G73" s="95" t="s">
        <v>131</v>
      </c>
      <c r="H73" s="95" t="s">
        <v>132</v>
      </c>
      <c r="I73" s="99">
        <v>1</v>
      </c>
      <c r="J73" s="100">
        <v>1</v>
      </c>
      <c r="K73" s="101">
        <v>1</v>
      </c>
      <c r="L73" s="99">
        <v>0</v>
      </c>
      <c r="M73" s="99">
        <v>1</v>
      </c>
      <c r="N73" s="99">
        <v>1</v>
      </c>
      <c r="O73" s="99">
        <v>1</v>
      </c>
      <c r="P73" s="98">
        <v>1</v>
      </c>
    </row>
    <row r="74" spans="1:16">
      <c r="A74" s="126">
        <v>45570</v>
      </c>
      <c r="B74" s="126">
        <v>45569</v>
      </c>
      <c r="C74" s="127" t="s">
        <v>130</v>
      </c>
      <c r="D74" s="127" t="s">
        <v>19</v>
      </c>
      <c r="E74" s="126">
        <v>45548</v>
      </c>
      <c r="F74" s="95">
        <v>4271920</v>
      </c>
      <c r="G74" s="95" t="s">
        <v>133</v>
      </c>
      <c r="H74" s="95" t="s">
        <v>134</v>
      </c>
      <c r="I74" s="99">
        <v>1</v>
      </c>
      <c r="J74" s="100">
        <v>1</v>
      </c>
      <c r="K74" s="101">
        <v>1</v>
      </c>
      <c r="L74" s="99">
        <v>0</v>
      </c>
      <c r="M74" s="99">
        <v>1</v>
      </c>
      <c r="N74" s="99">
        <v>1</v>
      </c>
      <c r="O74" s="99">
        <v>1</v>
      </c>
      <c r="P74" s="98">
        <v>1</v>
      </c>
    </row>
    <row r="75" spans="1:16">
      <c r="A75" s="126">
        <v>45570</v>
      </c>
      <c r="B75" s="126">
        <v>45569</v>
      </c>
      <c r="C75" s="127" t="s">
        <v>130</v>
      </c>
      <c r="D75" s="127" t="s">
        <v>19</v>
      </c>
      <c r="E75" s="126">
        <v>45548</v>
      </c>
      <c r="F75" s="95">
        <v>4271931</v>
      </c>
      <c r="G75" s="95" t="s">
        <v>135</v>
      </c>
      <c r="H75" s="95" t="s">
        <v>136</v>
      </c>
      <c r="I75" s="99">
        <v>0</v>
      </c>
      <c r="J75" s="100">
        <v>1</v>
      </c>
      <c r="K75" s="101">
        <v>1</v>
      </c>
      <c r="L75" s="99">
        <v>0</v>
      </c>
      <c r="M75" s="99">
        <v>0</v>
      </c>
      <c r="N75" s="99">
        <v>0</v>
      </c>
      <c r="O75" s="99">
        <v>0</v>
      </c>
      <c r="P75" s="98">
        <v>1</v>
      </c>
    </row>
    <row r="76" spans="1:16">
      <c r="A76" s="126">
        <v>45570</v>
      </c>
      <c r="B76" s="126">
        <v>45569</v>
      </c>
      <c r="C76" s="127" t="s">
        <v>130</v>
      </c>
      <c r="D76" s="127" t="s">
        <v>19</v>
      </c>
      <c r="E76" s="97">
        <v>45549</v>
      </c>
      <c r="F76" s="95">
        <v>4271950</v>
      </c>
      <c r="G76" s="95" t="s">
        <v>137</v>
      </c>
      <c r="H76" s="95" t="s">
        <v>138</v>
      </c>
      <c r="I76" s="99">
        <v>1</v>
      </c>
      <c r="J76" s="100">
        <v>1</v>
      </c>
      <c r="K76" s="101">
        <v>1</v>
      </c>
      <c r="L76" s="99">
        <v>1</v>
      </c>
      <c r="M76" s="99">
        <v>1</v>
      </c>
      <c r="N76" s="99">
        <v>1</v>
      </c>
      <c r="O76" s="99">
        <v>0</v>
      </c>
      <c r="P76" s="98">
        <v>1</v>
      </c>
    </row>
    <row r="77" spans="1:16">
      <c r="A77" s="126">
        <v>45570</v>
      </c>
      <c r="B77" s="126">
        <v>45569</v>
      </c>
      <c r="C77" s="127" t="s">
        <v>139</v>
      </c>
      <c r="D77" s="127" t="s">
        <v>19</v>
      </c>
      <c r="E77" s="126">
        <v>45548</v>
      </c>
      <c r="F77" s="95">
        <v>4271894</v>
      </c>
      <c r="G77" s="95" t="s">
        <v>140</v>
      </c>
      <c r="H77" s="95" t="s">
        <v>141</v>
      </c>
      <c r="I77" s="99">
        <v>1</v>
      </c>
      <c r="J77" s="100">
        <v>1</v>
      </c>
      <c r="K77" s="101">
        <v>1</v>
      </c>
      <c r="L77" s="99">
        <v>0</v>
      </c>
      <c r="M77" s="99">
        <v>0</v>
      </c>
      <c r="N77" s="99">
        <v>0</v>
      </c>
      <c r="O77" s="99">
        <v>0</v>
      </c>
      <c r="P77" s="98">
        <v>1</v>
      </c>
    </row>
    <row r="78" spans="1:16">
      <c r="A78" s="126">
        <v>45570</v>
      </c>
      <c r="B78" s="126">
        <v>45569</v>
      </c>
      <c r="C78" s="127" t="s">
        <v>139</v>
      </c>
      <c r="D78" s="127" t="s">
        <v>19</v>
      </c>
      <c r="E78" s="126">
        <v>45548</v>
      </c>
      <c r="F78" s="95">
        <v>4271895</v>
      </c>
      <c r="G78" s="95" t="s">
        <v>142</v>
      </c>
      <c r="H78" s="95" t="s">
        <v>143</v>
      </c>
      <c r="I78" s="99">
        <v>1</v>
      </c>
      <c r="J78" s="100">
        <v>1</v>
      </c>
      <c r="K78" s="101">
        <v>1</v>
      </c>
      <c r="L78" s="99">
        <v>1</v>
      </c>
      <c r="M78" s="99">
        <v>1</v>
      </c>
      <c r="N78" s="99">
        <v>0</v>
      </c>
      <c r="O78" s="99">
        <v>0</v>
      </c>
      <c r="P78" s="98">
        <v>1</v>
      </c>
    </row>
    <row r="79" spans="1:16">
      <c r="A79" s="126">
        <v>45570</v>
      </c>
      <c r="B79" s="126">
        <v>45569</v>
      </c>
      <c r="C79" s="127" t="s">
        <v>139</v>
      </c>
      <c r="D79" s="127" t="s">
        <v>19</v>
      </c>
      <c r="E79" s="126">
        <v>45548</v>
      </c>
      <c r="F79" s="95">
        <v>4271900</v>
      </c>
      <c r="G79" s="95" t="s">
        <v>144</v>
      </c>
      <c r="H79" s="95" t="s">
        <v>145</v>
      </c>
      <c r="I79" s="99">
        <v>0</v>
      </c>
      <c r="J79" s="100">
        <v>1</v>
      </c>
      <c r="K79" s="101">
        <v>1</v>
      </c>
      <c r="L79" s="99">
        <v>1</v>
      </c>
      <c r="M79" s="99">
        <v>0</v>
      </c>
      <c r="N79" s="99">
        <v>0</v>
      </c>
      <c r="O79" s="99">
        <v>1</v>
      </c>
      <c r="P79" s="98">
        <v>1</v>
      </c>
    </row>
    <row r="80" spans="1:16">
      <c r="A80" s="126">
        <v>45570</v>
      </c>
      <c r="B80" s="126">
        <v>45569</v>
      </c>
      <c r="C80" s="127" t="s">
        <v>139</v>
      </c>
      <c r="D80" s="127" t="s">
        <v>19</v>
      </c>
      <c r="E80" s="126">
        <v>45548</v>
      </c>
      <c r="F80" s="95">
        <v>4271901</v>
      </c>
      <c r="G80" s="95" t="s">
        <v>146</v>
      </c>
      <c r="H80" s="95" t="s">
        <v>147</v>
      </c>
      <c r="I80" s="99">
        <v>1</v>
      </c>
      <c r="J80" s="100">
        <v>1</v>
      </c>
      <c r="K80" s="101">
        <v>1</v>
      </c>
      <c r="L80" s="99">
        <v>1</v>
      </c>
      <c r="M80" s="99">
        <v>1</v>
      </c>
      <c r="N80" s="99">
        <v>0</v>
      </c>
      <c r="O80" s="99">
        <v>1</v>
      </c>
      <c r="P80" s="98">
        <v>1</v>
      </c>
    </row>
    <row r="81" spans="1:16">
      <c r="A81" s="126">
        <v>45570</v>
      </c>
      <c r="B81" s="126">
        <v>45569</v>
      </c>
      <c r="C81" s="127" t="s">
        <v>139</v>
      </c>
      <c r="D81" s="127" t="s">
        <v>19</v>
      </c>
      <c r="E81" s="126">
        <v>45548</v>
      </c>
      <c r="F81" s="95">
        <v>4271906</v>
      </c>
      <c r="G81" s="95" t="s">
        <v>148</v>
      </c>
      <c r="H81" s="95" t="s">
        <v>149</v>
      </c>
      <c r="I81" s="99">
        <v>1</v>
      </c>
      <c r="J81" s="100">
        <v>1</v>
      </c>
      <c r="K81" s="101">
        <v>1</v>
      </c>
      <c r="L81" s="99">
        <v>1</v>
      </c>
      <c r="M81" s="99">
        <v>1</v>
      </c>
      <c r="N81" s="99">
        <v>0</v>
      </c>
      <c r="O81" s="99">
        <v>1</v>
      </c>
      <c r="P81" s="98">
        <v>1</v>
      </c>
    </row>
    <row r="82" spans="1:16">
      <c r="A82" s="126">
        <v>45570</v>
      </c>
      <c r="B82" s="126">
        <v>45569</v>
      </c>
      <c r="C82" s="127" t="s">
        <v>139</v>
      </c>
      <c r="D82" s="127" t="s">
        <v>19</v>
      </c>
      <c r="E82" s="126">
        <v>45548</v>
      </c>
      <c r="F82" s="95">
        <v>4271907</v>
      </c>
      <c r="G82" s="95" t="s">
        <v>150</v>
      </c>
      <c r="H82" s="95" t="s">
        <v>151</v>
      </c>
      <c r="I82" s="99">
        <v>1</v>
      </c>
      <c r="J82" s="100">
        <v>1</v>
      </c>
      <c r="K82" s="101">
        <v>1</v>
      </c>
      <c r="L82" s="99">
        <v>1</v>
      </c>
      <c r="M82" s="99">
        <v>1</v>
      </c>
      <c r="N82" s="99">
        <v>1</v>
      </c>
      <c r="O82" s="99">
        <v>0</v>
      </c>
      <c r="P82" s="98">
        <v>1</v>
      </c>
    </row>
    <row r="83" spans="1:16">
      <c r="A83" s="126">
        <v>45570</v>
      </c>
      <c r="B83" s="126">
        <v>45569</v>
      </c>
      <c r="C83" s="127" t="s">
        <v>139</v>
      </c>
      <c r="D83" s="127" t="s">
        <v>19</v>
      </c>
      <c r="E83" s="126">
        <v>45548</v>
      </c>
      <c r="F83" s="95">
        <v>4271908</v>
      </c>
      <c r="G83" s="95" t="s">
        <v>152</v>
      </c>
      <c r="H83" s="95" t="s">
        <v>106</v>
      </c>
      <c r="I83" s="99">
        <v>1</v>
      </c>
      <c r="J83" s="100">
        <v>1</v>
      </c>
      <c r="K83" s="101">
        <v>1</v>
      </c>
      <c r="L83" s="99">
        <v>0</v>
      </c>
      <c r="M83" s="99">
        <v>1</v>
      </c>
      <c r="N83" s="99">
        <v>0</v>
      </c>
      <c r="O83" s="99">
        <v>0</v>
      </c>
      <c r="P83" s="98">
        <v>1</v>
      </c>
    </row>
    <row r="84" spans="1:16">
      <c r="A84" s="126">
        <v>45577</v>
      </c>
      <c r="B84" s="126">
        <v>45576</v>
      </c>
      <c r="C84" s="127" t="s">
        <v>153</v>
      </c>
      <c r="D84" s="95" t="s">
        <v>19</v>
      </c>
      <c r="E84" s="97">
        <v>45555</v>
      </c>
      <c r="F84" s="95">
        <v>4272291</v>
      </c>
      <c r="G84" s="95" t="s">
        <v>154</v>
      </c>
      <c r="H84" s="95" t="s">
        <v>155</v>
      </c>
      <c r="I84" s="99">
        <v>0</v>
      </c>
      <c r="J84" s="100">
        <v>1</v>
      </c>
      <c r="K84" s="101">
        <v>0</v>
      </c>
      <c r="L84" s="99">
        <v>1</v>
      </c>
      <c r="M84" s="99">
        <v>0</v>
      </c>
      <c r="N84" s="99">
        <v>0</v>
      </c>
      <c r="O84" s="99">
        <v>0</v>
      </c>
      <c r="P84" s="98">
        <v>1</v>
      </c>
    </row>
    <row r="85" spans="1:16">
      <c r="A85" s="126">
        <v>45577</v>
      </c>
      <c r="B85" s="126">
        <v>45576</v>
      </c>
      <c r="C85" s="127" t="s">
        <v>153</v>
      </c>
      <c r="D85" s="95" t="s">
        <v>19</v>
      </c>
      <c r="E85" s="97">
        <v>45555</v>
      </c>
      <c r="F85" s="95">
        <v>4272292</v>
      </c>
      <c r="G85" s="95" t="s">
        <v>156</v>
      </c>
      <c r="H85" s="95" t="s">
        <v>157</v>
      </c>
      <c r="I85" s="122">
        <v>0</v>
      </c>
      <c r="J85" s="100">
        <v>1</v>
      </c>
      <c r="K85" s="101">
        <v>1</v>
      </c>
      <c r="L85" s="122">
        <v>1</v>
      </c>
      <c r="M85" s="122">
        <v>0</v>
      </c>
      <c r="N85" s="99">
        <v>1</v>
      </c>
      <c r="O85" s="99">
        <v>1</v>
      </c>
      <c r="P85" s="98">
        <v>1</v>
      </c>
    </row>
    <row r="86" spans="1:16">
      <c r="A86" s="126">
        <v>45577</v>
      </c>
      <c r="B86" s="126">
        <v>45576</v>
      </c>
      <c r="C86" s="127" t="s">
        <v>153</v>
      </c>
      <c r="D86" s="95" t="s">
        <v>19</v>
      </c>
      <c r="E86" s="97">
        <v>45555</v>
      </c>
      <c r="F86" s="95">
        <v>4272325</v>
      </c>
      <c r="G86" s="95" t="s">
        <v>158</v>
      </c>
      <c r="H86" s="95" t="s">
        <v>159</v>
      </c>
      <c r="I86" s="99">
        <v>1</v>
      </c>
      <c r="J86" s="100">
        <v>1</v>
      </c>
      <c r="K86" s="101">
        <v>1</v>
      </c>
      <c r="L86" s="99">
        <v>1</v>
      </c>
      <c r="M86" s="122">
        <v>1</v>
      </c>
      <c r="N86" s="122">
        <v>0</v>
      </c>
      <c r="O86" s="99">
        <v>1</v>
      </c>
      <c r="P86" s="98">
        <v>1</v>
      </c>
    </row>
    <row r="87" spans="1:16">
      <c r="A87" s="126">
        <v>45577</v>
      </c>
      <c r="B87" s="126">
        <v>45576</v>
      </c>
      <c r="C87" s="127" t="s">
        <v>153</v>
      </c>
      <c r="D87" s="95" t="s">
        <v>19</v>
      </c>
      <c r="E87" s="97">
        <v>45556</v>
      </c>
      <c r="F87" s="95">
        <v>4272380</v>
      </c>
      <c r="G87" s="95" t="s">
        <v>160</v>
      </c>
      <c r="H87" s="95" t="s">
        <v>161</v>
      </c>
      <c r="I87" s="122">
        <v>0</v>
      </c>
      <c r="J87" s="100">
        <v>1</v>
      </c>
      <c r="K87" s="101">
        <v>1</v>
      </c>
      <c r="L87" s="122">
        <v>1</v>
      </c>
      <c r="M87" s="99">
        <v>1</v>
      </c>
      <c r="N87" s="99">
        <v>1</v>
      </c>
      <c r="O87" s="99">
        <v>1</v>
      </c>
      <c r="P87" s="98">
        <v>1</v>
      </c>
    </row>
    <row r="88" spans="1:16">
      <c r="A88" s="126">
        <v>45577</v>
      </c>
      <c r="B88" s="126">
        <v>45576</v>
      </c>
      <c r="C88" s="127" t="s">
        <v>153</v>
      </c>
      <c r="D88" s="95" t="s">
        <v>19</v>
      </c>
      <c r="E88" s="97">
        <v>45556</v>
      </c>
      <c r="F88" s="95">
        <v>4272381</v>
      </c>
      <c r="G88" s="95" t="s">
        <v>162</v>
      </c>
      <c r="H88" s="95" t="s">
        <v>163</v>
      </c>
      <c r="I88" s="122">
        <v>0</v>
      </c>
      <c r="J88" s="100">
        <v>1</v>
      </c>
      <c r="K88" s="101">
        <v>1</v>
      </c>
      <c r="L88" s="122">
        <v>1</v>
      </c>
      <c r="M88" s="99">
        <v>1</v>
      </c>
      <c r="N88" s="99">
        <v>1</v>
      </c>
      <c r="O88" s="99">
        <v>1</v>
      </c>
      <c r="P88" s="98">
        <v>1</v>
      </c>
    </row>
    <row r="89" spans="1:16">
      <c r="A89" s="126">
        <v>45577</v>
      </c>
      <c r="B89" s="126">
        <v>45576</v>
      </c>
      <c r="C89" s="127" t="s">
        <v>153</v>
      </c>
      <c r="D89" s="95" t="s">
        <v>19</v>
      </c>
      <c r="E89" s="97">
        <v>45556</v>
      </c>
      <c r="F89" s="95">
        <v>4272385</v>
      </c>
      <c r="G89" s="95" t="s">
        <v>164</v>
      </c>
      <c r="H89" s="95" t="s">
        <v>165</v>
      </c>
      <c r="I89" s="99">
        <v>1</v>
      </c>
      <c r="J89" s="100">
        <v>1</v>
      </c>
      <c r="K89" s="101">
        <v>1</v>
      </c>
      <c r="L89" s="122">
        <v>1</v>
      </c>
      <c r="M89" s="122">
        <v>0</v>
      </c>
      <c r="N89" s="122">
        <v>0</v>
      </c>
      <c r="O89" s="99">
        <v>1</v>
      </c>
      <c r="P89" s="98">
        <v>1</v>
      </c>
    </row>
    <row r="90" spans="1:16">
      <c r="A90" s="126">
        <v>45577</v>
      </c>
      <c r="B90" s="126">
        <v>45576</v>
      </c>
      <c r="C90" s="127" t="s">
        <v>166</v>
      </c>
      <c r="D90" s="95" t="s">
        <v>19</v>
      </c>
      <c r="E90" s="97">
        <v>45555</v>
      </c>
      <c r="F90" s="95">
        <v>4272253</v>
      </c>
      <c r="G90" s="95" t="s">
        <v>167</v>
      </c>
      <c r="H90" s="95" t="s">
        <v>168</v>
      </c>
      <c r="I90" s="99">
        <v>1</v>
      </c>
      <c r="J90" s="100">
        <v>1</v>
      </c>
      <c r="K90" s="101">
        <v>1</v>
      </c>
      <c r="L90" s="99">
        <v>1</v>
      </c>
      <c r="M90" s="99">
        <v>1</v>
      </c>
      <c r="N90" s="99">
        <v>1</v>
      </c>
      <c r="O90" s="99">
        <v>0</v>
      </c>
      <c r="P90" s="98">
        <v>1</v>
      </c>
    </row>
    <row r="91" spans="1:16">
      <c r="A91" s="126">
        <v>45577</v>
      </c>
      <c r="B91" s="126">
        <v>45576</v>
      </c>
      <c r="C91" s="127" t="s">
        <v>166</v>
      </c>
      <c r="D91" s="95" t="s">
        <v>19</v>
      </c>
      <c r="E91" s="97">
        <v>45555</v>
      </c>
      <c r="F91" s="95">
        <v>4272254</v>
      </c>
      <c r="G91" s="95" t="s">
        <v>169</v>
      </c>
      <c r="H91" s="95" t="s">
        <v>170</v>
      </c>
      <c r="I91" s="99">
        <v>1</v>
      </c>
      <c r="J91" s="100">
        <v>1</v>
      </c>
      <c r="K91" s="101">
        <v>1</v>
      </c>
      <c r="L91" s="99">
        <v>1</v>
      </c>
      <c r="M91" s="99">
        <v>0</v>
      </c>
      <c r="N91" s="99">
        <v>1</v>
      </c>
      <c r="O91" s="99">
        <v>1</v>
      </c>
      <c r="P91" s="98">
        <v>1</v>
      </c>
    </row>
    <row r="92" spans="1:16">
      <c r="A92" s="126">
        <v>45577</v>
      </c>
      <c r="B92" s="126">
        <v>45576</v>
      </c>
      <c r="C92" s="127" t="s">
        <v>166</v>
      </c>
      <c r="D92" s="95" t="s">
        <v>19</v>
      </c>
      <c r="E92" s="97">
        <v>45555</v>
      </c>
      <c r="F92" s="95">
        <v>4272255</v>
      </c>
      <c r="G92" s="95" t="s">
        <v>171</v>
      </c>
      <c r="H92" s="95" t="s">
        <v>172</v>
      </c>
      <c r="I92" s="99">
        <v>1</v>
      </c>
      <c r="J92" s="100">
        <v>1</v>
      </c>
      <c r="K92" s="101">
        <v>1</v>
      </c>
      <c r="L92" s="99">
        <v>1</v>
      </c>
      <c r="M92" s="99">
        <v>0</v>
      </c>
      <c r="N92" s="99">
        <v>1</v>
      </c>
      <c r="O92" s="99">
        <v>0</v>
      </c>
      <c r="P92" s="98">
        <v>1</v>
      </c>
    </row>
    <row r="93" spans="1:16">
      <c r="A93" s="126">
        <v>45577</v>
      </c>
      <c r="B93" s="126">
        <v>45576</v>
      </c>
      <c r="C93" s="127" t="s">
        <v>166</v>
      </c>
      <c r="D93" s="95" t="s">
        <v>19</v>
      </c>
      <c r="E93" s="97">
        <v>45555</v>
      </c>
      <c r="F93" s="95">
        <v>4272257</v>
      </c>
      <c r="G93" s="95" t="s">
        <v>173</v>
      </c>
      <c r="H93" s="95" t="s">
        <v>174</v>
      </c>
      <c r="I93" s="99">
        <v>0</v>
      </c>
      <c r="J93" s="100">
        <v>1</v>
      </c>
      <c r="K93" s="101">
        <v>1</v>
      </c>
      <c r="L93" s="99">
        <v>1</v>
      </c>
      <c r="M93" s="99">
        <v>0</v>
      </c>
      <c r="N93" s="99">
        <v>0</v>
      </c>
      <c r="O93" s="99">
        <v>0</v>
      </c>
      <c r="P93" s="98">
        <v>1</v>
      </c>
    </row>
    <row r="94" spans="1:16">
      <c r="A94" s="126">
        <v>45577</v>
      </c>
      <c r="B94" s="126">
        <v>45576</v>
      </c>
      <c r="C94" s="127" t="s">
        <v>166</v>
      </c>
      <c r="D94" s="95" t="s">
        <v>19</v>
      </c>
      <c r="E94" s="97">
        <v>45555</v>
      </c>
      <c r="F94" s="95">
        <v>4272259</v>
      </c>
      <c r="G94" s="95" t="s">
        <v>27</v>
      </c>
      <c r="H94" s="95" t="s">
        <v>175</v>
      </c>
      <c r="I94" s="99">
        <v>0</v>
      </c>
      <c r="J94" s="100">
        <v>1</v>
      </c>
      <c r="K94" s="101">
        <v>1</v>
      </c>
      <c r="L94" s="99">
        <v>0</v>
      </c>
      <c r="M94" s="99">
        <v>1</v>
      </c>
      <c r="N94" s="99">
        <v>1</v>
      </c>
      <c r="O94" s="99">
        <v>1</v>
      </c>
      <c r="P94" s="98">
        <v>1</v>
      </c>
    </row>
    <row r="95" spans="1:16">
      <c r="A95" s="126">
        <v>45577</v>
      </c>
      <c r="B95" s="126">
        <v>45576</v>
      </c>
      <c r="C95" s="127" t="s">
        <v>166</v>
      </c>
      <c r="D95" s="95" t="s">
        <v>19</v>
      </c>
      <c r="E95" s="97">
        <v>45555</v>
      </c>
      <c r="F95" s="95">
        <v>4272261</v>
      </c>
      <c r="G95" s="95" t="s">
        <v>176</v>
      </c>
      <c r="H95" s="95" t="s">
        <v>177</v>
      </c>
      <c r="I95" s="99">
        <v>0</v>
      </c>
      <c r="J95" s="100">
        <v>1</v>
      </c>
      <c r="K95" s="101">
        <v>1</v>
      </c>
      <c r="L95" s="99">
        <v>1</v>
      </c>
      <c r="M95" s="99">
        <v>1</v>
      </c>
      <c r="N95" s="99">
        <v>1</v>
      </c>
      <c r="O95" s="99">
        <v>1</v>
      </c>
      <c r="P95" s="98">
        <v>1</v>
      </c>
    </row>
    <row r="96" spans="1:16">
      <c r="A96" s="126">
        <v>45577</v>
      </c>
      <c r="B96" s="126">
        <v>45576</v>
      </c>
      <c r="C96" s="127" t="s">
        <v>166</v>
      </c>
      <c r="D96" s="95" t="s">
        <v>19</v>
      </c>
      <c r="E96" s="97">
        <v>45555</v>
      </c>
      <c r="F96" s="95">
        <v>4272265</v>
      </c>
      <c r="G96" s="95" t="s">
        <v>178</v>
      </c>
      <c r="H96" s="95" t="s">
        <v>179</v>
      </c>
      <c r="I96" s="99">
        <v>1</v>
      </c>
      <c r="J96" s="100">
        <v>1</v>
      </c>
      <c r="K96" s="101">
        <v>1</v>
      </c>
      <c r="L96" s="99">
        <v>1</v>
      </c>
      <c r="M96" s="99">
        <v>0</v>
      </c>
      <c r="N96" s="99">
        <v>1</v>
      </c>
      <c r="O96" s="99">
        <v>0</v>
      </c>
      <c r="P96" s="98">
        <v>1</v>
      </c>
    </row>
    <row r="97" spans="1:16">
      <c r="A97" s="126">
        <v>45577</v>
      </c>
      <c r="B97" s="126">
        <v>45576</v>
      </c>
      <c r="C97" s="127" t="s">
        <v>166</v>
      </c>
      <c r="D97" s="95" t="s">
        <v>19</v>
      </c>
      <c r="E97" s="97">
        <v>45555</v>
      </c>
      <c r="F97" s="95">
        <v>4272267</v>
      </c>
      <c r="G97" s="95" t="s">
        <v>84</v>
      </c>
      <c r="H97" s="95" t="s">
        <v>180</v>
      </c>
      <c r="I97" s="99">
        <v>0</v>
      </c>
      <c r="J97" s="100">
        <v>1</v>
      </c>
      <c r="K97" s="101">
        <v>1</v>
      </c>
      <c r="L97" s="99">
        <v>0</v>
      </c>
      <c r="M97" s="99">
        <v>0</v>
      </c>
      <c r="N97" s="99">
        <v>0</v>
      </c>
      <c r="O97" s="99">
        <v>0</v>
      </c>
      <c r="P97" s="98">
        <v>1</v>
      </c>
    </row>
    <row r="98" spans="1:16">
      <c r="A98" s="126">
        <v>45577</v>
      </c>
      <c r="B98" s="126">
        <v>45576</v>
      </c>
      <c r="C98" s="127" t="s">
        <v>166</v>
      </c>
      <c r="D98" s="95" t="s">
        <v>19</v>
      </c>
      <c r="E98" s="97">
        <v>45555</v>
      </c>
      <c r="F98" s="95">
        <v>4272271</v>
      </c>
      <c r="G98" s="95" t="s">
        <v>181</v>
      </c>
      <c r="H98" s="95" t="s">
        <v>182</v>
      </c>
      <c r="I98" s="99">
        <v>1</v>
      </c>
      <c r="J98" s="100">
        <v>1</v>
      </c>
      <c r="K98" s="101">
        <v>1</v>
      </c>
      <c r="L98" s="99">
        <v>1</v>
      </c>
      <c r="M98" s="99">
        <v>0</v>
      </c>
      <c r="N98" s="99">
        <v>0</v>
      </c>
      <c r="O98" s="99">
        <v>0</v>
      </c>
      <c r="P98" s="98">
        <v>1</v>
      </c>
    </row>
    <row r="99" spans="1:16">
      <c r="A99" s="126">
        <v>45577</v>
      </c>
      <c r="B99" s="126">
        <v>45576</v>
      </c>
      <c r="C99" s="127" t="s">
        <v>166</v>
      </c>
      <c r="D99" s="95" t="s">
        <v>19</v>
      </c>
      <c r="E99" s="97">
        <v>45555</v>
      </c>
      <c r="F99" s="95">
        <v>4272273</v>
      </c>
      <c r="G99" s="95" t="s">
        <v>183</v>
      </c>
      <c r="H99" s="95" t="s">
        <v>184</v>
      </c>
      <c r="I99" s="99">
        <v>0</v>
      </c>
      <c r="J99" s="100">
        <v>1</v>
      </c>
      <c r="K99" s="101">
        <v>1</v>
      </c>
      <c r="L99" s="99">
        <v>1</v>
      </c>
      <c r="M99" s="99">
        <v>0</v>
      </c>
      <c r="N99" s="99">
        <v>0</v>
      </c>
      <c r="O99" s="99">
        <v>0</v>
      </c>
      <c r="P99" s="98">
        <v>1</v>
      </c>
    </row>
    <row r="100" spans="1:16">
      <c r="A100" s="126">
        <v>45577</v>
      </c>
      <c r="B100" s="126">
        <v>45576</v>
      </c>
      <c r="C100" s="127" t="s">
        <v>166</v>
      </c>
      <c r="D100" s="95" t="s">
        <v>19</v>
      </c>
      <c r="E100" s="97">
        <v>45555</v>
      </c>
      <c r="F100" s="95">
        <v>4272274</v>
      </c>
      <c r="G100" s="95" t="s">
        <v>185</v>
      </c>
      <c r="H100" s="95" t="s">
        <v>186</v>
      </c>
      <c r="I100" s="99">
        <v>1</v>
      </c>
      <c r="J100" s="100">
        <v>1</v>
      </c>
      <c r="K100" s="101">
        <v>1</v>
      </c>
      <c r="L100" s="99">
        <v>1</v>
      </c>
      <c r="M100" s="99">
        <v>1</v>
      </c>
      <c r="N100" s="99">
        <v>0</v>
      </c>
      <c r="O100" s="99">
        <v>0</v>
      </c>
      <c r="P100" s="98">
        <v>1</v>
      </c>
    </row>
    <row r="101" spans="1:16">
      <c r="A101" s="126">
        <v>45577</v>
      </c>
      <c r="B101" s="126">
        <v>45576</v>
      </c>
      <c r="C101" s="127" t="s">
        <v>187</v>
      </c>
      <c r="D101" s="95" t="s">
        <v>19</v>
      </c>
      <c r="E101" s="97">
        <v>45555</v>
      </c>
      <c r="F101" s="95">
        <v>4272225</v>
      </c>
      <c r="G101" s="95" t="s">
        <v>188</v>
      </c>
      <c r="H101" s="95" t="s">
        <v>189</v>
      </c>
      <c r="I101" s="99">
        <v>0</v>
      </c>
      <c r="J101" s="100">
        <v>1</v>
      </c>
      <c r="K101" s="101">
        <v>1</v>
      </c>
      <c r="L101" s="99">
        <v>1</v>
      </c>
      <c r="M101" s="99">
        <v>1</v>
      </c>
      <c r="N101" s="99">
        <v>1</v>
      </c>
      <c r="O101" s="99">
        <v>1</v>
      </c>
      <c r="P101" s="98">
        <v>1</v>
      </c>
    </row>
    <row r="102" spans="1:16">
      <c r="A102" s="126">
        <v>45577</v>
      </c>
      <c r="B102" s="126">
        <v>45576</v>
      </c>
      <c r="C102" s="127" t="s">
        <v>187</v>
      </c>
      <c r="D102" s="95" t="s">
        <v>19</v>
      </c>
      <c r="E102" s="97">
        <v>45555</v>
      </c>
      <c r="F102" s="95">
        <v>4272229</v>
      </c>
      <c r="G102" s="95" t="s">
        <v>190</v>
      </c>
      <c r="H102" s="95" t="s">
        <v>191</v>
      </c>
      <c r="I102" s="99">
        <v>1</v>
      </c>
      <c r="J102" s="100">
        <v>1</v>
      </c>
      <c r="K102" s="101">
        <v>1</v>
      </c>
      <c r="L102" s="99">
        <v>1</v>
      </c>
      <c r="M102" s="99">
        <v>1</v>
      </c>
      <c r="N102" s="99">
        <v>0</v>
      </c>
      <c r="O102" s="99">
        <v>1</v>
      </c>
      <c r="P102" s="98">
        <v>1</v>
      </c>
    </row>
    <row r="103" spans="1:16">
      <c r="A103" s="126">
        <v>45577</v>
      </c>
      <c r="B103" s="126">
        <v>45576</v>
      </c>
      <c r="C103" s="127" t="s">
        <v>187</v>
      </c>
      <c r="D103" s="95" t="s">
        <v>19</v>
      </c>
      <c r="E103" s="97">
        <v>45555</v>
      </c>
      <c r="F103" s="95">
        <v>4272238</v>
      </c>
      <c r="G103" s="95" t="s">
        <v>66</v>
      </c>
      <c r="H103" s="95" t="s">
        <v>192</v>
      </c>
      <c r="I103" s="99">
        <v>1</v>
      </c>
      <c r="J103" s="100">
        <v>1</v>
      </c>
      <c r="K103" s="101">
        <v>0</v>
      </c>
      <c r="L103" s="99">
        <v>1</v>
      </c>
      <c r="M103" s="99">
        <v>1</v>
      </c>
      <c r="N103" s="99">
        <v>1</v>
      </c>
      <c r="O103" s="99">
        <v>1</v>
      </c>
      <c r="P103" s="98">
        <v>1</v>
      </c>
    </row>
    <row r="104" spans="1:16">
      <c r="A104" s="126">
        <v>45577</v>
      </c>
      <c r="B104" s="126">
        <v>45576</v>
      </c>
      <c r="C104" s="127" t="s">
        <v>187</v>
      </c>
      <c r="D104" s="95" t="s">
        <v>19</v>
      </c>
      <c r="E104" s="97">
        <v>45556</v>
      </c>
      <c r="F104" s="95">
        <v>4272364</v>
      </c>
      <c r="G104" s="95" t="s">
        <v>193</v>
      </c>
      <c r="H104" s="95" t="s">
        <v>194</v>
      </c>
      <c r="I104" s="99">
        <v>0</v>
      </c>
      <c r="J104" s="100">
        <v>1</v>
      </c>
      <c r="K104" s="101">
        <v>1</v>
      </c>
      <c r="L104" s="122">
        <v>1</v>
      </c>
      <c r="M104" s="99">
        <v>1</v>
      </c>
      <c r="N104" s="99">
        <v>1</v>
      </c>
      <c r="O104" s="99">
        <v>1</v>
      </c>
      <c r="P104" s="98">
        <v>1</v>
      </c>
    </row>
    <row r="105" spans="1:16">
      <c r="A105" s="126">
        <v>45577</v>
      </c>
      <c r="B105" s="126">
        <v>45576</v>
      </c>
      <c r="C105" s="127" t="s">
        <v>187</v>
      </c>
      <c r="D105" s="95" t="s">
        <v>19</v>
      </c>
      <c r="E105" s="97">
        <v>45556</v>
      </c>
      <c r="F105" s="95">
        <v>4272365</v>
      </c>
      <c r="G105" s="95" t="s">
        <v>195</v>
      </c>
      <c r="H105" s="95" t="s">
        <v>196</v>
      </c>
      <c r="I105" s="99">
        <v>1</v>
      </c>
      <c r="J105" s="100">
        <v>1</v>
      </c>
      <c r="K105" s="101">
        <v>1</v>
      </c>
      <c r="L105" s="122">
        <v>1</v>
      </c>
      <c r="M105" s="99">
        <v>0</v>
      </c>
      <c r="N105" s="99">
        <v>0</v>
      </c>
      <c r="O105" s="99">
        <v>0</v>
      </c>
      <c r="P105" s="98">
        <v>1</v>
      </c>
    </row>
    <row r="106" spans="1:16">
      <c r="A106" s="126">
        <v>45577</v>
      </c>
      <c r="B106" s="126">
        <v>45576</v>
      </c>
      <c r="C106" s="127" t="s">
        <v>187</v>
      </c>
      <c r="D106" s="95" t="s">
        <v>19</v>
      </c>
      <c r="E106" s="97">
        <v>45556</v>
      </c>
      <c r="F106" s="95">
        <v>4272367</v>
      </c>
      <c r="G106" s="95" t="s">
        <v>197</v>
      </c>
      <c r="H106" s="95" t="s">
        <v>198</v>
      </c>
      <c r="I106" s="99">
        <v>0</v>
      </c>
      <c r="J106" s="100">
        <v>1</v>
      </c>
      <c r="K106" s="101">
        <v>1</v>
      </c>
      <c r="L106" s="122">
        <v>1</v>
      </c>
      <c r="M106" s="99">
        <v>1</v>
      </c>
      <c r="N106" s="99">
        <v>0</v>
      </c>
      <c r="O106" s="99">
        <v>1</v>
      </c>
      <c r="P106" s="98">
        <v>1</v>
      </c>
    </row>
    <row r="107" spans="1:16">
      <c r="A107" s="126">
        <v>45591</v>
      </c>
      <c r="B107" s="126">
        <v>45590</v>
      </c>
      <c r="C107" s="127" t="s">
        <v>199</v>
      </c>
      <c r="D107" s="95" t="s">
        <v>19</v>
      </c>
      <c r="E107" s="97">
        <v>45569</v>
      </c>
      <c r="F107" s="95">
        <v>4272951</v>
      </c>
      <c r="G107" s="95" t="s">
        <v>200</v>
      </c>
      <c r="H107" s="95" t="s">
        <v>201</v>
      </c>
      <c r="I107" s="99">
        <v>1</v>
      </c>
      <c r="J107" s="100">
        <v>1</v>
      </c>
      <c r="K107" s="101">
        <v>1</v>
      </c>
      <c r="L107" s="122">
        <v>0</v>
      </c>
      <c r="M107" s="99">
        <v>1</v>
      </c>
      <c r="N107" s="99">
        <v>1</v>
      </c>
      <c r="O107" s="99">
        <v>1</v>
      </c>
      <c r="P107" s="98">
        <v>1</v>
      </c>
    </row>
    <row r="108" spans="1:16">
      <c r="A108" s="126">
        <v>45591</v>
      </c>
      <c r="B108" s="126">
        <v>45590</v>
      </c>
      <c r="C108" s="127" t="s">
        <v>199</v>
      </c>
      <c r="D108" s="95" t="s">
        <v>19</v>
      </c>
      <c r="E108" s="97">
        <v>45569</v>
      </c>
      <c r="F108" s="95">
        <v>4272954</v>
      </c>
      <c r="G108" s="95" t="s">
        <v>202</v>
      </c>
      <c r="H108" s="95" t="s">
        <v>203</v>
      </c>
      <c r="I108" s="122">
        <v>0</v>
      </c>
      <c r="J108" s="100">
        <v>1</v>
      </c>
      <c r="K108" s="101">
        <v>1</v>
      </c>
      <c r="L108" s="99">
        <v>1</v>
      </c>
      <c r="M108" s="99">
        <v>1</v>
      </c>
      <c r="N108" s="99">
        <v>1</v>
      </c>
      <c r="O108" s="99">
        <v>1</v>
      </c>
      <c r="P108" s="98">
        <v>1</v>
      </c>
    </row>
    <row r="109" spans="1:16">
      <c r="A109" s="126">
        <v>45591</v>
      </c>
      <c r="B109" s="126">
        <v>45590</v>
      </c>
      <c r="C109" s="127" t="s">
        <v>199</v>
      </c>
      <c r="D109" s="95" t="s">
        <v>19</v>
      </c>
      <c r="E109" s="97">
        <v>45569</v>
      </c>
      <c r="F109" s="95">
        <v>4272955</v>
      </c>
      <c r="G109" s="95" t="s">
        <v>204</v>
      </c>
      <c r="H109" s="95" t="s">
        <v>205</v>
      </c>
      <c r="I109" s="122">
        <v>0</v>
      </c>
      <c r="J109" s="100">
        <v>1</v>
      </c>
      <c r="K109" s="101">
        <v>1</v>
      </c>
      <c r="L109" s="99">
        <v>1</v>
      </c>
      <c r="M109" s="122">
        <v>1</v>
      </c>
      <c r="N109" s="122">
        <v>0</v>
      </c>
      <c r="O109" s="122">
        <v>1</v>
      </c>
      <c r="P109" s="98">
        <v>1</v>
      </c>
    </row>
    <row r="110" spans="1:16">
      <c r="A110" s="126">
        <v>45591</v>
      </c>
      <c r="B110" s="126">
        <v>45590</v>
      </c>
      <c r="C110" s="127" t="s">
        <v>199</v>
      </c>
      <c r="D110" s="95" t="s">
        <v>19</v>
      </c>
      <c r="E110" s="97">
        <v>45569</v>
      </c>
      <c r="F110" s="95">
        <v>4272956</v>
      </c>
      <c r="G110" s="95" t="s">
        <v>206</v>
      </c>
      <c r="H110" s="95" t="s">
        <v>207</v>
      </c>
      <c r="I110" s="122">
        <v>0</v>
      </c>
      <c r="J110" s="100">
        <v>1</v>
      </c>
      <c r="K110" s="101">
        <v>1</v>
      </c>
      <c r="L110" s="99">
        <v>1</v>
      </c>
      <c r="M110" s="99">
        <v>1</v>
      </c>
      <c r="N110" s="122">
        <v>0</v>
      </c>
      <c r="O110" s="99">
        <v>1</v>
      </c>
      <c r="P110" s="98">
        <v>1</v>
      </c>
    </row>
    <row r="111" spans="1:16">
      <c r="A111" s="126">
        <v>45591</v>
      </c>
      <c r="B111" s="126">
        <v>45590</v>
      </c>
      <c r="C111" s="127" t="s">
        <v>199</v>
      </c>
      <c r="D111" s="95" t="s">
        <v>19</v>
      </c>
      <c r="E111" s="97">
        <v>45569</v>
      </c>
      <c r="F111" s="95">
        <v>4272963</v>
      </c>
      <c r="G111" s="95" t="s">
        <v>208</v>
      </c>
      <c r="H111" s="95" t="s">
        <v>209</v>
      </c>
      <c r="I111" s="99">
        <v>1</v>
      </c>
      <c r="J111" s="100">
        <v>1</v>
      </c>
      <c r="K111" s="101">
        <v>1</v>
      </c>
      <c r="L111" s="99">
        <v>1</v>
      </c>
      <c r="M111" s="99">
        <v>1</v>
      </c>
      <c r="N111" s="122">
        <v>0</v>
      </c>
      <c r="O111" s="122">
        <v>1</v>
      </c>
      <c r="P111" s="98">
        <v>1</v>
      </c>
    </row>
    <row r="112" spans="1:16">
      <c r="A112" s="126">
        <v>45591</v>
      </c>
      <c r="B112" s="126">
        <v>45590</v>
      </c>
      <c r="C112" s="127" t="s">
        <v>199</v>
      </c>
      <c r="D112" s="95" t="s">
        <v>19</v>
      </c>
      <c r="E112" s="97">
        <v>45569</v>
      </c>
      <c r="F112" s="95">
        <v>4272965</v>
      </c>
      <c r="G112" s="95" t="s">
        <v>210</v>
      </c>
      <c r="H112" s="95" t="s">
        <v>211</v>
      </c>
      <c r="I112" s="122">
        <v>0</v>
      </c>
      <c r="J112" s="100">
        <v>1</v>
      </c>
      <c r="K112" s="101">
        <v>1</v>
      </c>
      <c r="L112" s="99">
        <v>1</v>
      </c>
      <c r="M112" s="99">
        <v>0</v>
      </c>
      <c r="N112" s="122">
        <v>0</v>
      </c>
      <c r="O112" s="122">
        <v>0</v>
      </c>
      <c r="P112" s="98">
        <v>1</v>
      </c>
    </row>
    <row r="113" spans="1:16">
      <c r="A113" s="126">
        <v>45591</v>
      </c>
      <c r="B113" s="126">
        <v>45590</v>
      </c>
      <c r="C113" s="127" t="s">
        <v>199</v>
      </c>
      <c r="D113" s="95" t="s">
        <v>19</v>
      </c>
      <c r="E113" s="97">
        <v>45569</v>
      </c>
      <c r="F113" s="95">
        <v>4272968</v>
      </c>
      <c r="G113" s="95" t="s">
        <v>212</v>
      </c>
      <c r="H113" s="95" t="s">
        <v>213</v>
      </c>
      <c r="I113" s="99">
        <v>1</v>
      </c>
      <c r="J113" s="100">
        <v>1</v>
      </c>
      <c r="K113" s="101">
        <v>1</v>
      </c>
      <c r="L113" s="99">
        <v>1</v>
      </c>
      <c r="M113" s="99">
        <v>1</v>
      </c>
      <c r="N113" s="122">
        <v>0</v>
      </c>
      <c r="O113" s="99">
        <v>1</v>
      </c>
      <c r="P113" s="98">
        <v>1</v>
      </c>
    </row>
    <row r="114" spans="1:16">
      <c r="A114" s="126">
        <v>45591</v>
      </c>
      <c r="B114" s="126">
        <v>45590</v>
      </c>
      <c r="C114" s="127" t="s">
        <v>199</v>
      </c>
      <c r="D114" s="95" t="s">
        <v>19</v>
      </c>
      <c r="E114" s="97">
        <v>45569</v>
      </c>
      <c r="F114" s="95">
        <v>4272969</v>
      </c>
      <c r="G114" s="95" t="s">
        <v>214</v>
      </c>
      <c r="H114" s="95" t="s">
        <v>215</v>
      </c>
      <c r="I114" s="99">
        <v>0</v>
      </c>
      <c r="J114" s="100">
        <v>1</v>
      </c>
      <c r="K114" s="101">
        <v>1</v>
      </c>
      <c r="L114" s="99">
        <v>1</v>
      </c>
      <c r="M114" s="122">
        <v>0</v>
      </c>
      <c r="N114" s="122">
        <v>0</v>
      </c>
      <c r="O114" s="122">
        <v>0</v>
      </c>
      <c r="P114" s="98">
        <v>1</v>
      </c>
    </row>
    <row r="115" spans="1:16">
      <c r="A115" s="126">
        <v>45591</v>
      </c>
      <c r="B115" s="126">
        <v>45590</v>
      </c>
      <c r="C115" s="127" t="s">
        <v>199</v>
      </c>
      <c r="D115" s="95" t="s">
        <v>19</v>
      </c>
      <c r="E115" s="97">
        <v>45569</v>
      </c>
      <c r="F115" s="95">
        <v>4272973</v>
      </c>
      <c r="G115" s="95" t="s">
        <v>66</v>
      </c>
      <c r="H115" s="95" t="s">
        <v>216</v>
      </c>
      <c r="I115" s="99">
        <v>0</v>
      </c>
      <c r="J115" s="100">
        <v>1</v>
      </c>
      <c r="K115" s="101">
        <v>1</v>
      </c>
      <c r="L115" s="99">
        <v>1</v>
      </c>
      <c r="M115" s="99">
        <v>1</v>
      </c>
      <c r="N115" s="122">
        <v>0</v>
      </c>
      <c r="O115" s="122">
        <v>0</v>
      </c>
      <c r="P115" s="98">
        <v>1</v>
      </c>
    </row>
    <row r="116" spans="1:16">
      <c r="A116" s="126">
        <v>45591</v>
      </c>
      <c r="B116" s="126">
        <v>45590</v>
      </c>
      <c r="C116" s="127" t="s">
        <v>217</v>
      </c>
      <c r="D116" s="95" t="s">
        <v>19</v>
      </c>
      <c r="E116" s="97">
        <v>45569</v>
      </c>
      <c r="F116" s="95">
        <v>4272896</v>
      </c>
      <c r="G116" s="95" t="s">
        <v>218</v>
      </c>
      <c r="H116" s="95" t="s">
        <v>219</v>
      </c>
      <c r="I116" s="99">
        <v>1</v>
      </c>
      <c r="J116" s="100">
        <v>1</v>
      </c>
      <c r="K116" s="101">
        <v>1</v>
      </c>
      <c r="L116" s="99">
        <v>1</v>
      </c>
      <c r="M116" s="99">
        <v>1</v>
      </c>
      <c r="N116" s="122">
        <v>0</v>
      </c>
      <c r="O116" s="122">
        <v>0</v>
      </c>
      <c r="P116" s="98">
        <v>1</v>
      </c>
    </row>
    <row r="117" spans="1:16">
      <c r="A117" s="126">
        <v>45591</v>
      </c>
      <c r="B117" s="126">
        <v>45590</v>
      </c>
      <c r="C117" s="127" t="s">
        <v>217</v>
      </c>
      <c r="D117" s="95" t="s">
        <v>19</v>
      </c>
      <c r="E117" s="97">
        <v>45569</v>
      </c>
      <c r="F117" s="95">
        <v>4272897</v>
      </c>
      <c r="G117" s="95" t="s">
        <v>220</v>
      </c>
      <c r="H117" s="95" t="s">
        <v>221</v>
      </c>
      <c r="I117" s="122">
        <v>0</v>
      </c>
      <c r="J117" s="100">
        <v>1</v>
      </c>
      <c r="K117" s="101">
        <v>1</v>
      </c>
      <c r="L117" s="99">
        <v>1</v>
      </c>
      <c r="M117" s="122">
        <v>0</v>
      </c>
      <c r="N117" s="122">
        <v>0</v>
      </c>
      <c r="O117" s="122">
        <v>0</v>
      </c>
      <c r="P117" s="98">
        <v>1</v>
      </c>
    </row>
    <row r="118" spans="1:16">
      <c r="A118" s="126">
        <v>45591</v>
      </c>
      <c r="B118" s="126">
        <v>45590</v>
      </c>
      <c r="C118" s="127" t="s">
        <v>217</v>
      </c>
      <c r="D118" s="95" t="s">
        <v>19</v>
      </c>
      <c r="E118" s="97">
        <v>45569</v>
      </c>
      <c r="F118" s="95">
        <v>4272898</v>
      </c>
      <c r="G118" s="95" t="s">
        <v>222</v>
      </c>
      <c r="H118" s="95" t="s">
        <v>223</v>
      </c>
      <c r="I118" s="99">
        <v>1</v>
      </c>
      <c r="J118" s="100">
        <v>1</v>
      </c>
      <c r="K118" s="101">
        <v>1</v>
      </c>
      <c r="L118" s="99">
        <v>1</v>
      </c>
      <c r="M118" s="99">
        <v>1</v>
      </c>
      <c r="N118" s="99">
        <v>1</v>
      </c>
      <c r="O118" s="99">
        <v>0</v>
      </c>
      <c r="P118" s="98">
        <v>1</v>
      </c>
    </row>
    <row r="119" spans="1:16">
      <c r="A119" s="126">
        <v>45591</v>
      </c>
      <c r="B119" s="126">
        <v>45590</v>
      </c>
      <c r="C119" s="127" t="s">
        <v>217</v>
      </c>
      <c r="D119" s="95" t="s">
        <v>19</v>
      </c>
      <c r="E119" s="97">
        <v>45569</v>
      </c>
      <c r="F119" s="95">
        <v>4272900</v>
      </c>
      <c r="G119" s="95" t="s">
        <v>224</v>
      </c>
      <c r="H119" s="95" t="s">
        <v>225</v>
      </c>
      <c r="I119" s="122">
        <v>0</v>
      </c>
      <c r="J119" s="100">
        <v>1</v>
      </c>
      <c r="K119" s="101">
        <v>1</v>
      </c>
      <c r="L119" s="122">
        <v>0</v>
      </c>
      <c r="M119" s="99">
        <v>1</v>
      </c>
      <c r="N119" s="122">
        <v>0</v>
      </c>
      <c r="O119" s="122">
        <v>0</v>
      </c>
      <c r="P119" s="98">
        <v>1</v>
      </c>
    </row>
    <row r="120" spans="1:16">
      <c r="A120" s="126">
        <v>45591</v>
      </c>
      <c r="B120" s="126">
        <v>45590</v>
      </c>
      <c r="C120" s="127" t="s">
        <v>217</v>
      </c>
      <c r="D120" s="95" t="s">
        <v>19</v>
      </c>
      <c r="E120" s="97">
        <v>45569</v>
      </c>
      <c r="F120" s="95">
        <v>4272901</v>
      </c>
      <c r="G120" s="95" t="s">
        <v>226</v>
      </c>
      <c r="H120" s="95" t="s">
        <v>227</v>
      </c>
      <c r="I120" s="99">
        <v>1</v>
      </c>
      <c r="J120" s="100">
        <v>1</v>
      </c>
      <c r="K120" s="101">
        <v>1</v>
      </c>
      <c r="L120" s="99">
        <v>1</v>
      </c>
      <c r="M120" s="99">
        <v>1</v>
      </c>
      <c r="N120" s="122">
        <v>0</v>
      </c>
      <c r="O120" s="122">
        <v>0</v>
      </c>
      <c r="P120" s="98">
        <v>1</v>
      </c>
    </row>
    <row r="121" spans="1:16">
      <c r="A121" s="126">
        <v>45591</v>
      </c>
      <c r="B121" s="126">
        <v>45590</v>
      </c>
      <c r="C121" s="127" t="s">
        <v>217</v>
      </c>
      <c r="D121" s="95" t="s">
        <v>19</v>
      </c>
      <c r="E121" s="97">
        <v>45569</v>
      </c>
      <c r="F121" s="95">
        <v>4272906</v>
      </c>
      <c r="G121" s="95" t="s">
        <v>228</v>
      </c>
      <c r="H121" s="95" t="s">
        <v>229</v>
      </c>
      <c r="I121" s="122">
        <v>0</v>
      </c>
      <c r="J121" s="100">
        <v>1</v>
      </c>
      <c r="K121" s="101">
        <v>1</v>
      </c>
      <c r="L121" s="99">
        <v>1</v>
      </c>
      <c r="M121" s="99">
        <v>1</v>
      </c>
      <c r="N121" s="99">
        <v>1</v>
      </c>
      <c r="O121" s="122">
        <v>0</v>
      </c>
      <c r="P121" s="98">
        <v>1</v>
      </c>
    </row>
    <row r="122" spans="1:16">
      <c r="A122" s="126">
        <v>45591</v>
      </c>
      <c r="B122" s="126">
        <v>45590</v>
      </c>
      <c r="C122" s="127" t="s">
        <v>217</v>
      </c>
      <c r="D122" s="95" t="s">
        <v>19</v>
      </c>
      <c r="E122" s="97">
        <v>45569</v>
      </c>
      <c r="F122" s="95">
        <v>4272907</v>
      </c>
      <c r="G122" s="95" t="s">
        <v>230</v>
      </c>
      <c r="H122" s="95" t="s">
        <v>231</v>
      </c>
      <c r="I122" s="122">
        <v>0</v>
      </c>
      <c r="J122" s="100">
        <v>1</v>
      </c>
      <c r="K122" s="101">
        <v>1</v>
      </c>
      <c r="L122" s="99">
        <v>1</v>
      </c>
      <c r="M122" s="99">
        <v>1</v>
      </c>
      <c r="N122" s="99">
        <v>1</v>
      </c>
      <c r="O122" s="99">
        <v>1</v>
      </c>
      <c r="P122" s="98">
        <v>1</v>
      </c>
    </row>
    <row r="123" spans="1:16">
      <c r="A123" s="126">
        <v>45591</v>
      </c>
      <c r="B123" s="126">
        <v>45590</v>
      </c>
      <c r="C123" s="127" t="s">
        <v>217</v>
      </c>
      <c r="D123" s="95" t="s">
        <v>19</v>
      </c>
      <c r="E123" s="97">
        <v>45569</v>
      </c>
      <c r="F123" s="95">
        <v>4272910</v>
      </c>
      <c r="G123" s="95" t="s">
        <v>232</v>
      </c>
      <c r="H123" s="95" t="s">
        <v>233</v>
      </c>
      <c r="I123" s="122">
        <v>0</v>
      </c>
      <c r="J123" s="100">
        <v>1</v>
      </c>
      <c r="K123" s="101">
        <v>1</v>
      </c>
      <c r="L123" s="99">
        <v>1</v>
      </c>
      <c r="M123" s="99">
        <v>1</v>
      </c>
      <c r="N123" s="99">
        <v>1</v>
      </c>
      <c r="O123" s="99">
        <v>1</v>
      </c>
      <c r="P123" s="98">
        <v>1</v>
      </c>
    </row>
    <row r="124" spans="1:16">
      <c r="A124" s="126">
        <v>45591</v>
      </c>
      <c r="B124" s="126">
        <v>45590</v>
      </c>
      <c r="C124" s="127" t="s">
        <v>217</v>
      </c>
      <c r="D124" s="95" t="s">
        <v>19</v>
      </c>
      <c r="E124" s="97">
        <v>45569</v>
      </c>
      <c r="F124" s="95">
        <v>4272913</v>
      </c>
      <c r="G124" s="95" t="s">
        <v>234</v>
      </c>
      <c r="H124" s="95" t="s">
        <v>235</v>
      </c>
      <c r="I124" s="122">
        <v>0</v>
      </c>
      <c r="J124" s="100">
        <v>1</v>
      </c>
      <c r="K124" s="101">
        <v>1</v>
      </c>
      <c r="L124" s="99">
        <v>1</v>
      </c>
      <c r="M124" s="99">
        <v>1</v>
      </c>
      <c r="N124" s="122">
        <v>0</v>
      </c>
      <c r="O124" s="122">
        <v>0</v>
      </c>
      <c r="P124" s="98">
        <v>1</v>
      </c>
    </row>
    <row r="125" spans="1:16">
      <c r="A125" s="126">
        <v>45591</v>
      </c>
      <c r="B125" s="126">
        <v>45590</v>
      </c>
      <c r="C125" s="127" t="s">
        <v>217</v>
      </c>
      <c r="D125" s="95" t="s">
        <v>19</v>
      </c>
      <c r="E125" s="97">
        <v>45569</v>
      </c>
      <c r="F125" s="95">
        <v>4272914</v>
      </c>
      <c r="G125" s="95" t="s">
        <v>236</v>
      </c>
      <c r="H125" s="95" t="s">
        <v>237</v>
      </c>
      <c r="I125" s="99">
        <v>1</v>
      </c>
      <c r="J125" s="100">
        <v>1</v>
      </c>
      <c r="K125" s="101">
        <v>1</v>
      </c>
      <c r="L125" s="99">
        <v>1</v>
      </c>
      <c r="M125" s="99">
        <v>1</v>
      </c>
      <c r="N125" s="99">
        <v>1</v>
      </c>
      <c r="O125" s="122">
        <v>0</v>
      </c>
      <c r="P125" s="98">
        <v>1</v>
      </c>
    </row>
    <row r="126" spans="1:16">
      <c r="A126" s="126">
        <v>45591</v>
      </c>
      <c r="B126" s="126">
        <v>45590</v>
      </c>
      <c r="C126" s="127" t="s">
        <v>217</v>
      </c>
      <c r="D126" s="95" t="s">
        <v>19</v>
      </c>
      <c r="E126" s="97">
        <v>45569</v>
      </c>
      <c r="F126" s="95">
        <v>4272915</v>
      </c>
      <c r="G126" s="95" t="s">
        <v>238</v>
      </c>
      <c r="H126" s="95" t="s">
        <v>136</v>
      </c>
      <c r="I126" s="99">
        <v>1</v>
      </c>
      <c r="J126" s="100">
        <v>1</v>
      </c>
      <c r="K126" s="101">
        <v>1</v>
      </c>
      <c r="L126" s="99">
        <v>1</v>
      </c>
      <c r="M126" s="99">
        <v>1</v>
      </c>
      <c r="N126" s="122">
        <v>0</v>
      </c>
      <c r="O126" s="99">
        <v>1</v>
      </c>
      <c r="P126" s="98">
        <v>1</v>
      </c>
    </row>
    <row r="127" spans="1:16">
      <c r="A127" s="126">
        <v>45591</v>
      </c>
      <c r="B127" s="126">
        <v>45590</v>
      </c>
      <c r="C127" s="127" t="s">
        <v>217</v>
      </c>
      <c r="D127" s="95" t="s">
        <v>19</v>
      </c>
      <c r="E127" s="97">
        <v>45569</v>
      </c>
      <c r="F127" s="95">
        <v>4272919</v>
      </c>
      <c r="G127" s="95" t="s">
        <v>239</v>
      </c>
      <c r="H127" s="95" t="s">
        <v>240</v>
      </c>
      <c r="I127" s="99">
        <v>1</v>
      </c>
      <c r="J127" s="100">
        <v>1</v>
      </c>
      <c r="K127" s="101">
        <v>1</v>
      </c>
      <c r="L127" s="122">
        <v>1</v>
      </c>
      <c r="M127" s="99">
        <v>1</v>
      </c>
      <c r="N127" s="122">
        <v>0</v>
      </c>
      <c r="O127" s="99">
        <v>1</v>
      </c>
      <c r="P127" s="98">
        <v>1</v>
      </c>
    </row>
    <row r="128" spans="1:16">
      <c r="A128" s="97">
        <v>45598</v>
      </c>
      <c r="B128" s="97">
        <v>45597</v>
      </c>
      <c r="C128" s="95" t="s">
        <v>241</v>
      </c>
      <c r="D128" s="95" t="s">
        <v>19</v>
      </c>
      <c r="E128" s="97">
        <v>45576</v>
      </c>
      <c r="F128" s="95">
        <v>4273199</v>
      </c>
      <c r="G128" s="95" t="s">
        <v>242</v>
      </c>
      <c r="H128" s="95" t="s">
        <v>243</v>
      </c>
      <c r="I128" s="99">
        <v>0</v>
      </c>
      <c r="J128" s="100">
        <v>1</v>
      </c>
      <c r="K128" s="101">
        <v>1</v>
      </c>
      <c r="L128" s="99">
        <v>0</v>
      </c>
      <c r="M128" s="99">
        <v>1</v>
      </c>
      <c r="N128" s="99">
        <v>0</v>
      </c>
      <c r="O128" s="99">
        <v>0</v>
      </c>
      <c r="P128" s="98">
        <v>1</v>
      </c>
    </row>
    <row r="129" spans="1:16">
      <c r="A129" s="97">
        <v>45598</v>
      </c>
      <c r="B129" s="97">
        <v>45597</v>
      </c>
      <c r="C129" s="95" t="s">
        <v>241</v>
      </c>
      <c r="D129" s="95" t="s">
        <v>19</v>
      </c>
      <c r="E129" s="97">
        <v>45576</v>
      </c>
      <c r="F129" s="95">
        <v>4273201</v>
      </c>
      <c r="G129" s="95" t="s">
        <v>244</v>
      </c>
      <c r="H129" s="95" t="s">
        <v>245</v>
      </c>
      <c r="I129" s="99">
        <v>0</v>
      </c>
      <c r="J129" s="100">
        <v>1</v>
      </c>
      <c r="K129" s="101">
        <v>1</v>
      </c>
      <c r="L129" s="99">
        <v>0</v>
      </c>
      <c r="M129" s="99">
        <v>1</v>
      </c>
      <c r="N129" s="99">
        <v>0</v>
      </c>
      <c r="O129" s="99">
        <v>0</v>
      </c>
      <c r="P129" s="98">
        <v>1</v>
      </c>
    </row>
    <row r="130" spans="1:16">
      <c r="A130" s="97">
        <v>45598</v>
      </c>
      <c r="B130" s="97">
        <v>45597</v>
      </c>
      <c r="C130" s="95" t="s">
        <v>241</v>
      </c>
      <c r="D130" s="95" t="s">
        <v>19</v>
      </c>
      <c r="E130" s="97">
        <v>45576</v>
      </c>
      <c r="F130" s="95">
        <v>4273202</v>
      </c>
      <c r="G130" s="95" t="s">
        <v>246</v>
      </c>
      <c r="H130" s="95" t="s">
        <v>247</v>
      </c>
      <c r="I130" s="99">
        <v>1</v>
      </c>
      <c r="J130" s="100">
        <v>1</v>
      </c>
      <c r="K130" s="101">
        <v>1</v>
      </c>
      <c r="L130" s="99">
        <v>1</v>
      </c>
      <c r="M130" s="99">
        <v>1</v>
      </c>
      <c r="N130" s="99">
        <v>1</v>
      </c>
      <c r="O130" s="99">
        <v>0</v>
      </c>
      <c r="P130" s="98">
        <v>1</v>
      </c>
    </row>
    <row r="131" spans="1:16">
      <c r="A131" s="97">
        <v>45598</v>
      </c>
      <c r="B131" s="97">
        <v>45597</v>
      </c>
      <c r="C131" s="95" t="s">
        <v>241</v>
      </c>
      <c r="D131" s="95" t="s">
        <v>19</v>
      </c>
      <c r="E131" s="97">
        <v>45576</v>
      </c>
      <c r="F131" s="95">
        <v>4273203</v>
      </c>
      <c r="G131" s="95" t="s">
        <v>248</v>
      </c>
      <c r="H131" s="95" t="s">
        <v>249</v>
      </c>
      <c r="I131" s="99">
        <v>0</v>
      </c>
      <c r="J131" s="100">
        <v>1</v>
      </c>
      <c r="K131" s="101">
        <v>1</v>
      </c>
      <c r="L131" s="99">
        <v>1</v>
      </c>
      <c r="M131" s="99">
        <v>0</v>
      </c>
      <c r="N131" s="99">
        <v>0</v>
      </c>
      <c r="O131" s="99">
        <v>0</v>
      </c>
      <c r="P131" s="98">
        <v>1</v>
      </c>
    </row>
    <row r="132" spans="1:16">
      <c r="A132" s="97">
        <v>45598</v>
      </c>
      <c r="B132" s="97">
        <v>45597</v>
      </c>
      <c r="C132" s="95" t="s">
        <v>241</v>
      </c>
      <c r="D132" s="95" t="s">
        <v>19</v>
      </c>
      <c r="E132" s="97">
        <v>45576</v>
      </c>
      <c r="F132" s="95">
        <v>4273204</v>
      </c>
      <c r="G132" s="95" t="s">
        <v>250</v>
      </c>
      <c r="H132" s="95" t="s">
        <v>251</v>
      </c>
      <c r="I132" s="99">
        <v>0</v>
      </c>
      <c r="J132" s="100">
        <v>1</v>
      </c>
      <c r="K132" s="101">
        <v>1</v>
      </c>
      <c r="L132" s="99">
        <v>0</v>
      </c>
      <c r="M132" s="99">
        <v>0</v>
      </c>
      <c r="N132" s="99">
        <v>0</v>
      </c>
      <c r="O132" s="99">
        <v>0</v>
      </c>
      <c r="P132" s="98">
        <v>1</v>
      </c>
    </row>
    <row r="133" spans="1:16">
      <c r="A133" s="97">
        <v>45598</v>
      </c>
      <c r="B133" s="97">
        <v>45597</v>
      </c>
      <c r="C133" s="95" t="s">
        <v>241</v>
      </c>
      <c r="D133" s="95" t="s">
        <v>19</v>
      </c>
      <c r="E133" s="97">
        <v>45576</v>
      </c>
      <c r="F133" s="95">
        <v>4273206</v>
      </c>
      <c r="G133" s="95" t="s">
        <v>252</v>
      </c>
      <c r="H133" s="95" t="s">
        <v>253</v>
      </c>
      <c r="I133" s="99">
        <v>1</v>
      </c>
      <c r="J133" s="100">
        <v>1</v>
      </c>
      <c r="K133" s="101">
        <v>1</v>
      </c>
      <c r="L133" s="99">
        <v>1</v>
      </c>
      <c r="M133" s="99">
        <v>1</v>
      </c>
      <c r="N133" s="99">
        <v>1</v>
      </c>
      <c r="O133" s="99">
        <v>0</v>
      </c>
      <c r="P133" s="98">
        <v>1</v>
      </c>
    </row>
    <row r="134" spans="1:16">
      <c r="A134" s="97">
        <v>45598</v>
      </c>
      <c r="B134" s="97">
        <v>45597</v>
      </c>
      <c r="C134" s="95" t="s">
        <v>241</v>
      </c>
      <c r="D134" s="95" t="s">
        <v>19</v>
      </c>
      <c r="E134" s="97">
        <v>45576</v>
      </c>
      <c r="F134" s="95">
        <v>4273207</v>
      </c>
      <c r="G134" s="95" t="s">
        <v>171</v>
      </c>
      <c r="H134" s="95" t="s">
        <v>254</v>
      </c>
      <c r="I134" s="99">
        <v>0</v>
      </c>
      <c r="J134" s="100">
        <v>1</v>
      </c>
      <c r="K134" s="101">
        <v>1</v>
      </c>
      <c r="L134" s="99">
        <v>1</v>
      </c>
      <c r="M134" s="99">
        <v>1</v>
      </c>
      <c r="N134" s="99">
        <v>0</v>
      </c>
      <c r="O134" s="99">
        <v>1</v>
      </c>
      <c r="P134" s="98">
        <v>1</v>
      </c>
    </row>
    <row r="135" spans="1:16">
      <c r="A135" s="97">
        <v>45598</v>
      </c>
      <c r="B135" s="97">
        <v>45597</v>
      </c>
      <c r="C135" s="95" t="s">
        <v>241</v>
      </c>
      <c r="D135" s="95" t="s">
        <v>19</v>
      </c>
      <c r="E135" s="97">
        <v>45576</v>
      </c>
      <c r="F135" s="95">
        <v>4273209</v>
      </c>
      <c r="G135" s="95" t="s">
        <v>255</v>
      </c>
      <c r="H135" s="95" t="s">
        <v>256</v>
      </c>
      <c r="I135" s="99">
        <v>0</v>
      </c>
      <c r="J135" s="100">
        <v>1</v>
      </c>
      <c r="K135" s="101">
        <v>1</v>
      </c>
      <c r="L135" s="99">
        <v>1</v>
      </c>
      <c r="M135" s="99">
        <v>1</v>
      </c>
      <c r="N135" s="99">
        <v>1</v>
      </c>
      <c r="O135" s="99">
        <v>1</v>
      </c>
      <c r="P135" s="98">
        <v>1</v>
      </c>
    </row>
    <row r="136" spans="1:16">
      <c r="A136" s="97">
        <v>45598</v>
      </c>
      <c r="B136" s="97">
        <v>45597</v>
      </c>
      <c r="C136" s="95" t="s">
        <v>241</v>
      </c>
      <c r="D136" s="95" t="s">
        <v>19</v>
      </c>
      <c r="E136" s="97">
        <v>45576</v>
      </c>
      <c r="F136" s="95">
        <v>4273210</v>
      </c>
      <c r="G136" s="95" t="s">
        <v>27</v>
      </c>
      <c r="H136" s="95" t="s">
        <v>257</v>
      </c>
      <c r="I136" s="99">
        <v>0</v>
      </c>
      <c r="J136" s="100">
        <v>1</v>
      </c>
      <c r="K136" s="101">
        <v>1</v>
      </c>
      <c r="L136" s="99">
        <v>1</v>
      </c>
      <c r="M136" s="99">
        <v>1</v>
      </c>
      <c r="N136" s="99">
        <v>1</v>
      </c>
      <c r="O136" s="99">
        <v>1</v>
      </c>
      <c r="P136" s="98">
        <v>1</v>
      </c>
    </row>
    <row r="137" spans="1:16">
      <c r="A137" s="97">
        <v>45598</v>
      </c>
      <c r="B137" s="97">
        <v>45597</v>
      </c>
      <c r="C137" s="95" t="s">
        <v>241</v>
      </c>
      <c r="D137" s="95" t="s">
        <v>19</v>
      </c>
      <c r="E137" s="97">
        <v>45576</v>
      </c>
      <c r="F137" s="95">
        <v>4273211</v>
      </c>
      <c r="G137" s="95" t="s">
        <v>258</v>
      </c>
      <c r="H137" s="95" t="s">
        <v>259</v>
      </c>
      <c r="I137" s="99">
        <v>1</v>
      </c>
      <c r="J137" s="100">
        <v>1</v>
      </c>
      <c r="K137" s="101">
        <v>1</v>
      </c>
      <c r="L137" s="99">
        <v>0</v>
      </c>
      <c r="M137" s="99">
        <v>1</v>
      </c>
      <c r="N137" s="99">
        <v>0</v>
      </c>
      <c r="O137" s="99">
        <v>1</v>
      </c>
      <c r="P137" s="98">
        <v>1</v>
      </c>
    </row>
    <row r="138" spans="1:16">
      <c r="A138" s="97">
        <v>45598</v>
      </c>
      <c r="B138" s="97">
        <v>45597</v>
      </c>
      <c r="C138" s="95" t="s">
        <v>241</v>
      </c>
      <c r="D138" s="95" t="s">
        <v>19</v>
      </c>
      <c r="E138" s="97">
        <v>45576</v>
      </c>
      <c r="F138" s="95">
        <v>4273212</v>
      </c>
      <c r="G138" s="95" t="s">
        <v>260</v>
      </c>
      <c r="H138" s="95" t="s">
        <v>261</v>
      </c>
      <c r="I138" s="99">
        <v>0</v>
      </c>
      <c r="J138" s="100">
        <v>1</v>
      </c>
      <c r="K138" s="101">
        <v>1</v>
      </c>
      <c r="L138" s="99">
        <v>1</v>
      </c>
      <c r="M138" s="99">
        <v>1</v>
      </c>
      <c r="N138" s="99">
        <v>1</v>
      </c>
      <c r="O138" s="99">
        <v>1</v>
      </c>
      <c r="P138" s="98">
        <v>1</v>
      </c>
    </row>
    <row r="139" spans="1:16">
      <c r="A139" s="97">
        <v>45598</v>
      </c>
      <c r="B139" s="97">
        <v>45597</v>
      </c>
      <c r="C139" s="95" t="s">
        <v>241</v>
      </c>
      <c r="D139" s="95" t="s">
        <v>19</v>
      </c>
      <c r="E139" s="97">
        <v>45576</v>
      </c>
      <c r="F139" s="95">
        <v>4273214</v>
      </c>
      <c r="G139" s="95" t="s">
        <v>262</v>
      </c>
      <c r="H139" s="95" t="s">
        <v>263</v>
      </c>
      <c r="I139" s="99">
        <v>0</v>
      </c>
      <c r="J139" s="100">
        <v>1</v>
      </c>
      <c r="K139" s="101">
        <v>1</v>
      </c>
      <c r="L139" s="99">
        <v>1</v>
      </c>
      <c r="M139" s="99">
        <v>1</v>
      </c>
      <c r="N139" s="99">
        <v>1</v>
      </c>
      <c r="O139" s="99">
        <v>1</v>
      </c>
      <c r="P139" s="98">
        <v>1</v>
      </c>
    </row>
    <row r="140" spans="1:16">
      <c r="A140" s="97">
        <v>45598</v>
      </c>
      <c r="B140" s="97">
        <v>45597</v>
      </c>
      <c r="C140" s="95" t="s">
        <v>241</v>
      </c>
      <c r="D140" s="95" t="s">
        <v>19</v>
      </c>
      <c r="E140" s="97">
        <v>45576</v>
      </c>
      <c r="F140" s="95">
        <v>4273215</v>
      </c>
      <c r="G140" s="95" t="s">
        <v>264</v>
      </c>
      <c r="H140" s="95" t="s">
        <v>265</v>
      </c>
      <c r="I140" s="99">
        <v>0</v>
      </c>
      <c r="J140" s="100">
        <v>1</v>
      </c>
      <c r="K140" s="101">
        <v>1</v>
      </c>
      <c r="L140" s="99">
        <v>1</v>
      </c>
      <c r="M140" s="99">
        <v>0</v>
      </c>
      <c r="N140" s="99">
        <v>1</v>
      </c>
      <c r="O140" s="99">
        <v>0</v>
      </c>
      <c r="P140" s="98">
        <v>1</v>
      </c>
    </row>
    <row r="141" spans="1:16">
      <c r="A141" s="97">
        <v>45598</v>
      </c>
      <c r="B141" s="97">
        <v>45597</v>
      </c>
      <c r="C141" s="95" t="s">
        <v>241</v>
      </c>
      <c r="D141" s="95" t="s">
        <v>19</v>
      </c>
      <c r="E141" s="97">
        <v>45576</v>
      </c>
      <c r="F141" s="95">
        <v>4273217</v>
      </c>
      <c r="G141" s="95" t="s">
        <v>266</v>
      </c>
      <c r="H141" s="95" t="s">
        <v>267</v>
      </c>
      <c r="I141" s="99">
        <v>0</v>
      </c>
      <c r="J141" s="100">
        <v>1</v>
      </c>
      <c r="K141" s="101">
        <v>1</v>
      </c>
      <c r="L141" s="99">
        <v>1</v>
      </c>
      <c r="M141" s="99">
        <v>1</v>
      </c>
      <c r="N141" s="99">
        <v>1</v>
      </c>
      <c r="O141" s="99">
        <v>0</v>
      </c>
      <c r="P141" s="98">
        <v>1</v>
      </c>
    </row>
    <row r="142" spans="1:16">
      <c r="A142" s="97">
        <v>45598</v>
      </c>
      <c r="B142" s="97">
        <v>45597</v>
      </c>
      <c r="C142" s="95" t="s">
        <v>241</v>
      </c>
      <c r="D142" s="95" t="s">
        <v>19</v>
      </c>
      <c r="E142" s="97">
        <v>45576</v>
      </c>
      <c r="F142" s="95">
        <v>4273218</v>
      </c>
      <c r="G142" s="95" t="s">
        <v>59</v>
      </c>
      <c r="H142" s="95" t="s">
        <v>247</v>
      </c>
      <c r="I142" s="99">
        <v>0</v>
      </c>
      <c r="J142" s="100">
        <v>1</v>
      </c>
      <c r="K142" s="101">
        <v>1</v>
      </c>
      <c r="L142" s="99">
        <v>0</v>
      </c>
      <c r="M142" s="99">
        <v>1</v>
      </c>
      <c r="N142" s="99">
        <v>1</v>
      </c>
      <c r="O142" s="99">
        <v>1</v>
      </c>
      <c r="P142" s="98">
        <v>1</v>
      </c>
    </row>
    <row r="143" spans="1:16">
      <c r="A143" s="97">
        <v>45598</v>
      </c>
      <c r="B143" s="97">
        <v>45597</v>
      </c>
      <c r="C143" s="95" t="s">
        <v>241</v>
      </c>
      <c r="D143" s="95" t="s">
        <v>19</v>
      </c>
      <c r="E143" s="97">
        <v>45576</v>
      </c>
      <c r="F143" s="95">
        <v>4273220</v>
      </c>
      <c r="G143" s="95" t="s">
        <v>268</v>
      </c>
      <c r="H143" s="95" t="s">
        <v>269</v>
      </c>
      <c r="I143" s="99">
        <v>0</v>
      </c>
      <c r="J143" s="100">
        <v>1</v>
      </c>
      <c r="K143" s="101">
        <v>1</v>
      </c>
      <c r="L143" s="99">
        <v>0</v>
      </c>
      <c r="M143" s="99">
        <v>0</v>
      </c>
      <c r="N143" s="99">
        <v>0</v>
      </c>
      <c r="O143" s="99">
        <v>0</v>
      </c>
      <c r="P143" s="98">
        <v>1</v>
      </c>
    </row>
    <row r="144" spans="1:16">
      <c r="A144" s="97">
        <v>45598</v>
      </c>
      <c r="B144" s="97">
        <v>45597</v>
      </c>
      <c r="C144" s="95" t="s">
        <v>241</v>
      </c>
      <c r="D144" s="95" t="s">
        <v>19</v>
      </c>
      <c r="E144" s="97">
        <v>45576</v>
      </c>
      <c r="F144" s="95">
        <v>4273222</v>
      </c>
      <c r="G144" s="95" t="s">
        <v>270</v>
      </c>
      <c r="H144" s="95" t="s">
        <v>271</v>
      </c>
      <c r="I144" s="99">
        <v>1</v>
      </c>
      <c r="J144" s="100">
        <v>1</v>
      </c>
      <c r="K144" s="101">
        <v>1</v>
      </c>
      <c r="L144" s="99">
        <v>0</v>
      </c>
      <c r="M144" s="99">
        <v>1</v>
      </c>
      <c r="N144" s="99">
        <v>1</v>
      </c>
      <c r="O144" s="99">
        <v>0</v>
      </c>
      <c r="P144" s="98">
        <v>1</v>
      </c>
    </row>
    <row r="145" spans="1:16">
      <c r="A145" s="97">
        <v>45598</v>
      </c>
      <c r="B145" s="97">
        <v>45597</v>
      </c>
      <c r="C145" s="95" t="s">
        <v>241</v>
      </c>
      <c r="D145" s="95" t="s">
        <v>19</v>
      </c>
      <c r="E145" s="97">
        <v>45576</v>
      </c>
      <c r="F145" s="95">
        <v>4273223</v>
      </c>
      <c r="G145" s="95" t="s">
        <v>272</v>
      </c>
      <c r="H145" s="95" t="s">
        <v>273</v>
      </c>
      <c r="I145" s="99">
        <v>0</v>
      </c>
      <c r="J145" s="100">
        <v>1</v>
      </c>
      <c r="K145" s="101">
        <v>1</v>
      </c>
      <c r="L145" s="99">
        <v>0</v>
      </c>
      <c r="M145" s="99">
        <v>0</v>
      </c>
      <c r="N145" s="99">
        <v>0</v>
      </c>
      <c r="O145" s="99">
        <v>1</v>
      </c>
      <c r="P145" s="98">
        <v>1</v>
      </c>
    </row>
    <row r="146" spans="1:16">
      <c r="A146" s="97">
        <v>45605</v>
      </c>
      <c r="B146" s="97">
        <v>45604</v>
      </c>
      <c r="C146" s="95" t="s">
        <v>274</v>
      </c>
      <c r="D146" s="95" t="s">
        <v>19</v>
      </c>
      <c r="E146" s="97">
        <v>45583</v>
      </c>
      <c r="F146" s="95">
        <v>4273467</v>
      </c>
      <c r="G146" s="95" t="s">
        <v>275</v>
      </c>
      <c r="H146" s="95" t="s">
        <v>276</v>
      </c>
      <c r="I146" s="99">
        <v>0</v>
      </c>
      <c r="J146" s="100">
        <v>1</v>
      </c>
      <c r="K146" s="101">
        <v>1</v>
      </c>
      <c r="L146" s="99">
        <v>1</v>
      </c>
      <c r="M146" s="99">
        <v>1</v>
      </c>
      <c r="N146" s="99">
        <v>1</v>
      </c>
      <c r="O146" s="99">
        <v>1</v>
      </c>
      <c r="P146" s="98">
        <v>0</v>
      </c>
    </row>
    <row r="147" spans="1:16">
      <c r="A147" s="97">
        <v>45605</v>
      </c>
      <c r="B147" s="97">
        <v>45604</v>
      </c>
      <c r="C147" s="95" t="s">
        <v>274</v>
      </c>
      <c r="D147" s="95" t="s">
        <v>19</v>
      </c>
      <c r="E147" s="97">
        <v>45583</v>
      </c>
      <c r="F147" s="95">
        <v>4273469</v>
      </c>
      <c r="G147" s="95" t="s">
        <v>277</v>
      </c>
      <c r="H147" s="95" t="s">
        <v>278</v>
      </c>
      <c r="I147" s="99">
        <v>0</v>
      </c>
      <c r="J147" s="100">
        <v>1</v>
      </c>
      <c r="K147" s="101">
        <v>1</v>
      </c>
      <c r="L147" s="99">
        <v>1</v>
      </c>
      <c r="M147" s="99">
        <v>1</v>
      </c>
      <c r="N147" s="99">
        <v>1</v>
      </c>
      <c r="O147" s="99">
        <v>1</v>
      </c>
      <c r="P147" s="98">
        <v>0</v>
      </c>
    </row>
    <row r="148" spans="1:16">
      <c r="A148" s="97">
        <v>45605</v>
      </c>
      <c r="B148" s="97">
        <v>45604</v>
      </c>
      <c r="C148" s="95" t="s">
        <v>274</v>
      </c>
      <c r="D148" s="95" t="s">
        <v>19</v>
      </c>
      <c r="E148" s="97">
        <v>45583</v>
      </c>
      <c r="F148" s="95">
        <v>4273470</v>
      </c>
      <c r="G148" s="95" t="s">
        <v>279</v>
      </c>
      <c r="H148" s="95" t="s">
        <v>280</v>
      </c>
      <c r="I148" s="99">
        <v>0</v>
      </c>
      <c r="J148" s="100">
        <v>1</v>
      </c>
      <c r="K148" s="101">
        <v>1</v>
      </c>
      <c r="L148" s="99">
        <v>0</v>
      </c>
      <c r="M148" s="99">
        <v>0</v>
      </c>
      <c r="N148" s="99">
        <v>0</v>
      </c>
      <c r="O148" s="99">
        <v>0</v>
      </c>
      <c r="P148" s="98">
        <v>0</v>
      </c>
    </row>
    <row r="149" spans="1:16">
      <c r="A149" s="97">
        <v>45605</v>
      </c>
      <c r="B149" s="97">
        <v>45604</v>
      </c>
      <c r="C149" s="95" t="s">
        <v>274</v>
      </c>
      <c r="D149" s="95" t="s">
        <v>19</v>
      </c>
      <c r="E149" s="97">
        <v>45583</v>
      </c>
      <c r="F149" s="95">
        <v>4273471</v>
      </c>
      <c r="G149" s="95" t="s">
        <v>281</v>
      </c>
      <c r="H149" s="95" t="s">
        <v>282</v>
      </c>
      <c r="I149" s="99">
        <v>0</v>
      </c>
      <c r="J149" s="100">
        <v>1</v>
      </c>
      <c r="K149" s="101">
        <v>1</v>
      </c>
      <c r="L149" s="99">
        <v>1</v>
      </c>
      <c r="M149" s="99">
        <v>0</v>
      </c>
      <c r="N149" s="99">
        <v>0</v>
      </c>
      <c r="O149" s="99">
        <v>1</v>
      </c>
      <c r="P149" s="98">
        <v>0</v>
      </c>
    </row>
    <row r="150" spans="1:16">
      <c r="A150" s="97">
        <v>45605</v>
      </c>
      <c r="B150" s="97">
        <v>45604</v>
      </c>
      <c r="C150" s="95" t="s">
        <v>274</v>
      </c>
      <c r="D150" s="95" t="s">
        <v>19</v>
      </c>
      <c r="E150" s="97">
        <v>45583</v>
      </c>
      <c r="F150" s="95">
        <v>4273472</v>
      </c>
      <c r="G150" s="95" t="s">
        <v>283</v>
      </c>
      <c r="H150" s="95" t="s">
        <v>284</v>
      </c>
      <c r="I150" s="99">
        <v>0</v>
      </c>
      <c r="J150" s="100">
        <v>1</v>
      </c>
      <c r="K150" s="101">
        <v>1</v>
      </c>
      <c r="L150" s="99">
        <v>1</v>
      </c>
      <c r="M150" s="99">
        <v>1</v>
      </c>
      <c r="N150" s="99">
        <v>1</v>
      </c>
      <c r="O150" s="99">
        <v>1</v>
      </c>
      <c r="P150" s="98">
        <v>0</v>
      </c>
    </row>
    <row r="151" spans="1:16">
      <c r="A151" s="97">
        <v>45605</v>
      </c>
      <c r="B151" s="97">
        <v>45604</v>
      </c>
      <c r="C151" s="95" t="s">
        <v>274</v>
      </c>
      <c r="D151" s="95" t="s">
        <v>19</v>
      </c>
      <c r="E151" s="97">
        <v>45583</v>
      </c>
      <c r="F151" s="95">
        <v>4273473</v>
      </c>
      <c r="G151" s="95" t="s">
        <v>285</v>
      </c>
      <c r="H151" s="95" t="s">
        <v>136</v>
      </c>
      <c r="I151" s="99">
        <v>0</v>
      </c>
      <c r="J151" s="100">
        <v>1</v>
      </c>
      <c r="K151" s="101">
        <v>1</v>
      </c>
      <c r="L151" s="99">
        <v>1</v>
      </c>
      <c r="M151" s="99">
        <v>0</v>
      </c>
      <c r="N151" s="99">
        <v>1</v>
      </c>
      <c r="O151" s="99">
        <v>0</v>
      </c>
      <c r="P151" s="98">
        <v>0</v>
      </c>
    </row>
    <row r="152" spans="1:16">
      <c r="A152" s="97">
        <v>45605</v>
      </c>
      <c r="B152" s="97">
        <v>45604</v>
      </c>
      <c r="C152" s="95" t="s">
        <v>274</v>
      </c>
      <c r="D152" s="95" t="s">
        <v>19</v>
      </c>
      <c r="E152" s="97">
        <v>45583</v>
      </c>
      <c r="F152" s="95">
        <v>4273474</v>
      </c>
      <c r="G152" s="95" t="s">
        <v>285</v>
      </c>
      <c r="H152" s="95" t="s">
        <v>286</v>
      </c>
      <c r="I152" s="99">
        <v>0</v>
      </c>
      <c r="J152" s="100">
        <v>1</v>
      </c>
      <c r="K152" s="101">
        <v>1</v>
      </c>
      <c r="L152" s="99">
        <v>1</v>
      </c>
      <c r="M152" s="99">
        <v>1</v>
      </c>
      <c r="N152" s="99">
        <v>1</v>
      </c>
      <c r="O152" s="99">
        <v>0</v>
      </c>
      <c r="P152" s="98">
        <v>0</v>
      </c>
    </row>
    <row r="153" spans="1:16">
      <c r="A153" s="97">
        <v>45605</v>
      </c>
      <c r="B153" s="97">
        <v>45604</v>
      </c>
      <c r="C153" s="95" t="s">
        <v>274</v>
      </c>
      <c r="D153" s="95" t="s">
        <v>19</v>
      </c>
      <c r="E153" s="97">
        <v>45583</v>
      </c>
      <c r="F153" s="95">
        <v>4273475</v>
      </c>
      <c r="G153" s="95" t="s">
        <v>287</v>
      </c>
      <c r="H153" s="95" t="s">
        <v>288</v>
      </c>
      <c r="I153" s="99">
        <v>0</v>
      </c>
      <c r="J153" s="100">
        <v>1</v>
      </c>
      <c r="K153" s="101">
        <v>1</v>
      </c>
      <c r="L153" s="99">
        <v>1</v>
      </c>
      <c r="M153" s="99">
        <v>1</v>
      </c>
      <c r="N153" s="99">
        <v>1</v>
      </c>
      <c r="O153" s="99">
        <v>1</v>
      </c>
      <c r="P153" s="98">
        <v>0</v>
      </c>
    </row>
    <row r="154" spans="1:16">
      <c r="A154" s="97">
        <v>45605</v>
      </c>
      <c r="B154" s="97">
        <v>45604</v>
      </c>
      <c r="C154" s="95" t="s">
        <v>274</v>
      </c>
      <c r="D154" s="95" t="s">
        <v>19</v>
      </c>
      <c r="E154" s="97">
        <v>45583</v>
      </c>
      <c r="F154" s="95">
        <v>4273476</v>
      </c>
      <c r="G154" s="95" t="s">
        <v>289</v>
      </c>
      <c r="H154" s="95" t="s">
        <v>290</v>
      </c>
      <c r="I154" s="99">
        <v>0</v>
      </c>
      <c r="J154" s="100">
        <v>1</v>
      </c>
      <c r="K154" s="101">
        <v>1</v>
      </c>
      <c r="L154" s="99">
        <v>1</v>
      </c>
      <c r="M154" s="99">
        <v>1</v>
      </c>
      <c r="N154" s="99">
        <v>0</v>
      </c>
      <c r="O154" s="99">
        <v>1</v>
      </c>
      <c r="P154" s="98">
        <v>0</v>
      </c>
    </row>
    <row r="155" spans="1:16">
      <c r="A155" s="97">
        <v>45605</v>
      </c>
      <c r="B155" s="97">
        <v>45604</v>
      </c>
      <c r="C155" s="95" t="s">
        <v>274</v>
      </c>
      <c r="D155" s="95" t="s">
        <v>19</v>
      </c>
      <c r="E155" s="97">
        <v>45583</v>
      </c>
      <c r="F155" s="95">
        <v>4273478</v>
      </c>
      <c r="G155" s="95" t="s">
        <v>291</v>
      </c>
      <c r="H155" s="95" t="s">
        <v>292</v>
      </c>
      <c r="I155" s="99">
        <v>0</v>
      </c>
      <c r="J155" s="100">
        <v>1</v>
      </c>
      <c r="K155" s="101">
        <v>1</v>
      </c>
      <c r="L155" s="99">
        <v>1</v>
      </c>
      <c r="M155" s="99">
        <v>1</v>
      </c>
      <c r="N155" s="99">
        <v>1</v>
      </c>
      <c r="O155" s="99">
        <v>0</v>
      </c>
      <c r="P155" s="98">
        <v>0</v>
      </c>
    </row>
    <row r="156" spans="1:16">
      <c r="A156" s="97">
        <v>45605</v>
      </c>
      <c r="B156" s="97">
        <v>45604</v>
      </c>
      <c r="C156" s="95" t="s">
        <v>274</v>
      </c>
      <c r="D156" s="95" t="s">
        <v>19</v>
      </c>
      <c r="E156" s="97">
        <v>45583</v>
      </c>
      <c r="F156" s="95">
        <v>4273479</v>
      </c>
      <c r="G156" s="95" t="s">
        <v>293</v>
      </c>
      <c r="H156" s="95" t="s">
        <v>294</v>
      </c>
      <c r="I156" s="99">
        <v>0</v>
      </c>
      <c r="J156" s="100">
        <v>1</v>
      </c>
      <c r="K156" s="101">
        <v>1</v>
      </c>
      <c r="L156" s="99">
        <v>1</v>
      </c>
      <c r="M156" s="99">
        <v>0</v>
      </c>
      <c r="N156" s="99">
        <v>0</v>
      </c>
      <c r="O156" s="99">
        <v>0</v>
      </c>
      <c r="P156" s="98">
        <v>0</v>
      </c>
    </row>
    <row r="157" spans="1:16">
      <c r="A157" s="97">
        <v>45605</v>
      </c>
      <c r="B157" s="97">
        <v>45604</v>
      </c>
      <c r="C157" s="95" t="s">
        <v>274</v>
      </c>
      <c r="D157" s="95" t="s">
        <v>19</v>
      </c>
      <c r="E157" s="97">
        <v>45583</v>
      </c>
      <c r="F157" s="95">
        <v>4273480</v>
      </c>
      <c r="G157" s="95" t="s">
        <v>295</v>
      </c>
      <c r="H157" s="95" t="s">
        <v>296</v>
      </c>
      <c r="I157" s="99">
        <v>0</v>
      </c>
      <c r="J157" s="100">
        <v>1</v>
      </c>
      <c r="K157" s="101">
        <v>1</v>
      </c>
      <c r="L157" s="99">
        <v>1</v>
      </c>
      <c r="M157" s="99">
        <v>1</v>
      </c>
      <c r="N157" s="99">
        <v>1</v>
      </c>
      <c r="O157" s="99">
        <v>1</v>
      </c>
      <c r="P157" s="98">
        <v>0</v>
      </c>
    </row>
    <row r="158" spans="1:16">
      <c r="A158" s="97">
        <v>45605</v>
      </c>
      <c r="B158" s="97">
        <v>45604</v>
      </c>
      <c r="C158" s="95" t="s">
        <v>274</v>
      </c>
      <c r="D158" s="95" t="s">
        <v>19</v>
      </c>
      <c r="E158" s="97">
        <v>45583</v>
      </c>
      <c r="F158" s="95">
        <v>4273481</v>
      </c>
      <c r="G158" s="95" t="s">
        <v>59</v>
      </c>
      <c r="H158" s="95" t="s">
        <v>297</v>
      </c>
      <c r="I158" s="99">
        <v>1</v>
      </c>
      <c r="J158" s="100">
        <v>1</v>
      </c>
      <c r="K158" s="101">
        <v>1</v>
      </c>
      <c r="L158" s="99">
        <v>1</v>
      </c>
      <c r="M158" s="99">
        <v>1</v>
      </c>
      <c r="N158" s="99">
        <v>1</v>
      </c>
      <c r="O158" s="99">
        <v>0</v>
      </c>
      <c r="P158" s="98">
        <v>0</v>
      </c>
    </row>
    <row r="159" spans="1:16">
      <c r="A159" s="97">
        <v>45605</v>
      </c>
      <c r="B159" s="97">
        <v>45604</v>
      </c>
      <c r="C159" s="95" t="s">
        <v>274</v>
      </c>
      <c r="D159" s="95" t="s">
        <v>19</v>
      </c>
      <c r="E159" s="97">
        <v>45583</v>
      </c>
      <c r="F159" s="95">
        <v>4273482</v>
      </c>
      <c r="G159" s="95" t="s">
        <v>298</v>
      </c>
      <c r="H159" s="95" t="s">
        <v>299</v>
      </c>
      <c r="I159" s="99">
        <v>0</v>
      </c>
      <c r="J159" s="100">
        <v>1</v>
      </c>
      <c r="K159" s="101">
        <v>1</v>
      </c>
      <c r="L159" s="99">
        <v>1</v>
      </c>
      <c r="M159" s="99">
        <v>1</v>
      </c>
      <c r="N159" s="99">
        <v>1</v>
      </c>
      <c r="O159" s="99">
        <v>1</v>
      </c>
      <c r="P159" s="98">
        <v>0</v>
      </c>
    </row>
    <row r="160" spans="1:16">
      <c r="A160" s="97">
        <v>45605</v>
      </c>
      <c r="B160" s="97">
        <v>45604</v>
      </c>
      <c r="C160" s="95" t="s">
        <v>274</v>
      </c>
      <c r="D160" s="95" t="s">
        <v>19</v>
      </c>
      <c r="E160" s="97">
        <v>45583</v>
      </c>
      <c r="F160" s="95">
        <v>4273483</v>
      </c>
      <c r="G160" s="95" t="s">
        <v>300</v>
      </c>
      <c r="H160" s="95" t="s">
        <v>301</v>
      </c>
      <c r="I160" s="99">
        <v>1</v>
      </c>
      <c r="J160" s="100">
        <v>1</v>
      </c>
      <c r="K160" s="101">
        <v>1</v>
      </c>
      <c r="L160" s="99">
        <v>0</v>
      </c>
      <c r="M160" s="99">
        <v>0</v>
      </c>
      <c r="N160" s="99">
        <v>1</v>
      </c>
      <c r="O160" s="99">
        <v>1</v>
      </c>
      <c r="P160" s="98">
        <v>0</v>
      </c>
    </row>
    <row r="161" spans="1:16">
      <c r="A161" s="97">
        <v>45605</v>
      </c>
      <c r="B161" s="97">
        <v>45604</v>
      </c>
      <c r="C161" s="95" t="s">
        <v>274</v>
      </c>
      <c r="D161" s="95" t="s">
        <v>19</v>
      </c>
      <c r="E161" s="97">
        <v>45583</v>
      </c>
      <c r="F161" s="95">
        <v>4273484</v>
      </c>
      <c r="G161" s="95" t="s">
        <v>302</v>
      </c>
      <c r="H161" s="95" t="s">
        <v>303</v>
      </c>
      <c r="I161" s="99">
        <v>0</v>
      </c>
      <c r="J161" s="100">
        <v>1</v>
      </c>
      <c r="K161" s="101">
        <v>1</v>
      </c>
      <c r="L161" s="99">
        <v>0</v>
      </c>
      <c r="M161" s="99">
        <v>0</v>
      </c>
      <c r="N161" s="99">
        <v>0</v>
      </c>
      <c r="O161" s="99">
        <v>0</v>
      </c>
      <c r="P161" s="98">
        <v>0</v>
      </c>
    </row>
    <row r="162" spans="1:16">
      <c r="A162" s="97">
        <v>45605</v>
      </c>
      <c r="B162" s="97">
        <v>45604</v>
      </c>
      <c r="C162" s="95" t="s">
        <v>274</v>
      </c>
      <c r="D162" s="95" t="s">
        <v>19</v>
      </c>
      <c r="E162" s="97">
        <v>45583</v>
      </c>
      <c r="F162" s="95">
        <v>4273485</v>
      </c>
      <c r="G162" s="95" t="s">
        <v>304</v>
      </c>
      <c r="H162" s="95" t="s">
        <v>305</v>
      </c>
      <c r="I162" s="99">
        <v>0</v>
      </c>
      <c r="J162" s="100">
        <v>1</v>
      </c>
      <c r="K162" s="101">
        <v>1</v>
      </c>
      <c r="L162" s="99">
        <v>1</v>
      </c>
      <c r="M162" s="99">
        <v>1</v>
      </c>
      <c r="N162" s="99">
        <v>0</v>
      </c>
      <c r="O162" s="99">
        <v>0</v>
      </c>
      <c r="P162" s="98">
        <v>0</v>
      </c>
    </row>
    <row r="163" spans="1:16">
      <c r="A163" s="97">
        <v>45605</v>
      </c>
      <c r="B163" s="97">
        <v>45604</v>
      </c>
      <c r="C163" s="95" t="s">
        <v>274</v>
      </c>
      <c r="D163" s="95" t="s">
        <v>19</v>
      </c>
      <c r="E163" s="97">
        <v>45583</v>
      </c>
      <c r="F163" s="95">
        <v>4273487</v>
      </c>
      <c r="G163" s="95" t="s">
        <v>306</v>
      </c>
      <c r="H163" s="95" t="s">
        <v>307</v>
      </c>
      <c r="I163" s="99">
        <v>1</v>
      </c>
      <c r="J163" s="100">
        <v>1</v>
      </c>
      <c r="K163" s="101">
        <v>1</v>
      </c>
      <c r="L163" s="99">
        <v>1</v>
      </c>
      <c r="M163" s="99">
        <v>1</v>
      </c>
      <c r="N163" s="99">
        <v>0</v>
      </c>
      <c r="O163" s="99">
        <v>1</v>
      </c>
      <c r="P163" s="98">
        <v>0</v>
      </c>
    </row>
    <row r="164" spans="1:16">
      <c r="A164" s="97">
        <v>45605</v>
      </c>
      <c r="B164" s="97">
        <v>45604</v>
      </c>
      <c r="C164" s="95" t="s">
        <v>274</v>
      </c>
      <c r="D164" s="95" t="s">
        <v>19</v>
      </c>
      <c r="E164" s="97">
        <v>45583</v>
      </c>
      <c r="F164" s="95">
        <v>4273488</v>
      </c>
      <c r="G164" s="95" t="s">
        <v>308</v>
      </c>
      <c r="H164" s="95" t="s">
        <v>309</v>
      </c>
      <c r="I164" s="99">
        <v>0</v>
      </c>
      <c r="J164" s="100">
        <v>1</v>
      </c>
      <c r="K164" s="101">
        <v>1</v>
      </c>
      <c r="L164" s="99">
        <v>0</v>
      </c>
      <c r="M164" s="99">
        <v>0</v>
      </c>
      <c r="N164" s="99">
        <v>0</v>
      </c>
      <c r="O164" s="99">
        <v>0</v>
      </c>
      <c r="P164" s="98">
        <v>0</v>
      </c>
    </row>
    <row r="165" spans="1:16">
      <c r="A165" s="97">
        <v>45605</v>
      </c>
      <c r="B165" s="97">
        <v>45604</v>
      </c>
      <c r="C165" s="95" t="s">
        <v>274</v>
      </c>
      <c r="D165" s="95" t="s">
        <v>19</v>
      </c>
      <c r="E165" s="97">
        <v>45583</v>
      </c>
      <c r="F165" s="95">
        <v>4273489</v>
      </c>
      <c r="G165" s="95" t="s">
        <v>310</v>
      </c>
      <c r="H165" s="95" t="s">
        <v>311</v>
      </c>
      <c r="I165" s="99">
        <v>0</v>
      </c>
      <c r="J165" s="100">
        <v>1</v>
      </c>
      <c r="K165" s="101">
        <v>1</v>
      </c>
      <c r="L165" s="99">
        <v>0</v>
      </c>
      <c r="M165" s="99">
        <v>1</v>
      </c>
      <c r="N165" s="99">
        <v>0</v>
      </c>
      <c r="O165" s="99">
        <v>0</v>
      </c>
      <c r="P165" s="98">
        <v>0</v>
      </c>
    </row>
    <row r="166" spans="1:16">
      <c r="A166" s="97">
        <v>45605</v>
      </c>
      <c r="B166" s="97">
        <v>45604</v>
      </c>
      <c r="C166" s="95" t="s">
        <v>312</v>
      </c>
      <c r="D166" s="95" t="s">
        <v>19</v>
      </c>
      <c r="E166" s="97">
        <v>45583</v>
      </c>
      <c r="F166" s="95">
        <v>4273540</v>
      </c>
      <c r="G166" s="95" t="s">
        <v>313</v>
      </c>
      <c r="H166" s="95" t="s">
        <v>314</v>
      </c>
      <c r="I166" s="122">
        <v>0</v>
      </c>
      <c r="J166" s="100">
        <v>1</v>
      </c>
      <c r="K166" s="101">
        <v>1</v>
      </c>
      <c r="L166" s="99">
        <v>1</v>
      </c>
      <c r="M166" s="99">
        <v>1</v>
      </c>
      <c r="N166" s="99">
        <v>1</v>
      </c>
      <c r="O166" s="99">
        <v>1</v>
      </c>
      <c r="P166" s="98">
        <v>0</v>
      </c>
    </row>
    <row r="167" spans="1:16">
      <c r="A167" s="97">
        <v>45605</v>
      </c>
      <c r="B167" s="97">
        <v>45604</v>
      </c>
      <c r="C167" s="95" t="s">
        <v>312</v>
      </c>
      <c r="D167" s="95" t="s">
        <v>19</v>
      </c>
      <c r="E167" s="97">
        <v>45583</v>
      </c>
      <c r="F167" s="95">
        <v>4273541</v>
      </c>
      <c r="G167" s="95" t="s">
        <v>315</v>
      </c>
      <c r="H167" s="95" t="s">
        <v>316</v>
      </c>
      <c r="I167" s="122">
        <v>0</v>
      </c>
      <c r="J167" s="100">
        <v>1</v>
      </c>
      <c r="K167" s="101">
        <v>1</v>
      </c>
      <c r="L167" s="99">
        <v>1</v>
      </c>
      <c r="M167" s="99">
        <v>1</v>
      </c>
      <c r="N167" s="99">
        <v>1</v>
      </c>
      <c r="O167" s="99">
        <v>1</v>
      </c>
      <c r="P167" s="98">
        <v>0</v>
      </c>
    </row>
    <row r="168" spans="1:16">
      <c r="A168" s="97">
        <v>45605</v>
      </c>
      <c r="B168" s="97">
        <v>45604</v>
      </c>
      <c r="C168" s="95" t="s">
        <v>312</v>
      </c>
      <c r="D168" s="95" t="s">
        <v>19</v>
      </c>
      <c r="E168" s="97">
        <v>45583</v>
      </c>
      <c r="F168" s="95">
        <v>4273544</v>
      </c>
      <c r="G168" s="95" t="s">
        <v>202</v>
      </c>
      <c r="H168" s="95" t="s">
        <v>317</v>
      </c>
      <c r="I168" s="122">
        <v>0</v>
      </c>
      <c r="J168" s="100">
        <v>1</v>
      </c>
      <c r="K168" s="101">
        <v>1</v>
      </c>
      <c r="L168" s="99">
        <v>1</v>
      </c>
      <c r="M168" s="122">
        <v>0</v>
      </c>
      <c r="N168" s="122">
        <v>0</v>
      </c>
      <c r="O168" s="99">
        <v>1</v>
      </c>
      <c r="P168" s="98">
        <v>1</v>
      </c>
    </row>
    <row r="169" spans="1:16">
      <c r="A169" s="97">
        <v>45605</v>
      </c>
      <c r="B169" s="97">
        <v>45604</v>
      </c>
      <c r="C169" s="95" t="s">
        <v>312</v>
      </c>
      <c r="D169" s="95" t="s">
        <v>19</v>
      </c>
      <c r="E169" s="97">
        <v>45583</v>
      </c>
      <c r="F169" s="95">
        <v>4273545</v>
      </c>
      <c r="G169" s="95" t="s">
        <v>22</v>
      </c>
      <c r="H169" s="95" t="s">
        <v>318</v>
      </c>
      <c r="I169" s="122">
        <v>0</v>
      </c>
      <c r="J169" s="100">
        <v>1</v>
      </c>
      <c r="K169" s="101">
        <v>1</v>
      </c>
      <c r="L169" s="99">
        <v>1</v>
      </c>
      <c r="M169" s="99">
        <v>1</v>
      </c>
      <c r="N169" s="99">
        <v>1</v>
      </c>
      <c r="O169" s="122">
        <v>0</v>
      </c>
      <c r="P169" s="98">
        <v>0</v>
      </c>
    </row>
    <row r="170" spans="1:16">
      <c r="A170" s="97">
        <v>45605</v>
      </c>
      <c r="B170" s="97">
        <v>45604</v>
      </c>
      <c r="C170" s="95" t="s">
        <v>312</v>
      </c>
      <c r="D170" s="95" t="s">
        <v>19</v>
      </c>
      <c r="E170" s="97">
        <v>45583</v>
      </c>
      <c r="F170" s="95">
        <v>4273547</v>
      </c>
      <c r="G170" s="95" t="s">
        <v>319</v>
      </c>
      <c r="H170" s="95" t="s">
        <v>320</v>
      </c>
      <c r="I170" s="122">
        <v>0</v>
      </c>
      <c r="J170" s="100">
        <v>1</v>
      </c>
      <c r="K170" s="101">
        <v>1</v>
      </c>
      <c r="L170" s="99">
        <v>1</v>
      </c>
      <c r="M170" s="122">
        <v>1</v>
      </c>
      <c r="N170" s="122">
        <v>0</v>
      </c>
      <c r="O170" s="122">
        <v>1</v>
      </c>
      <c r="P170" s="98">
        <v>0</v>
      </c>
    </row>
    <row r="171" spans="1:16">
      <c r="A171" s="97">
        <v>45605</v>
      </c>
      <c r="B171" s="97">
        <v>45604</v>
      </c>
      <c r="C171" s="95" t="s">
        <v>312</v>
      </c>
      <c r="D171" s="95" t="s">
        <v>19</v>
      </c>
      <c r="E171" s="97">
        <v>45583</v>
      </c>
      <c r="F171" s="95">
        <v>4273548</v>
      </c>
      <c r="G171" s="95" t="s">
        <v>321</v>
      </c>
      <c r="H171" s="95" t="s">
        <v>322</v>
      </c>
      <c r="I171" s="122">
        <v>0</v>
      </c>
      <c r="J171" s="100">
        <v>1</v>
      </c>
      <c r="K171" s="101">
        <v>1</v>
      </c>
      <c r="L171" s="99">
        <v>1</v>
      </c>
      <c r="M171" s="99">
        <v>1</v>
      </c>
      <c r="N171" s="99">
        <v>1</v>
      </c>
      <c r="O171" s="99">
        <v>1</v>
      </c>
      <c r="P171" s="98">
        <v>0</v>
      </c>
    </row>
    <row r="172" spans="1:16">
      <c r="A172" s="97">
        <v>45605</v>
      </c>
      <c r="B172" s="97">
        <v>45604</v>
      </c>
      <c r="C172" s="95" t="s">
        <v>312</v>
      </c>
      <c r="D172" s="95" t="s">
        <v>19</v>
      </c>
      <c r="E172" s="97">
        <v>45583</v>
      </c>
      <c r="F172" s="95">
        <v>4273549</v>
      </c>
      <c r="G172" s="95" t="s">
        <v>323</v>
      </c>
      <c r="H172" s="95" t="s">
        <v>324</v>
      </c>
      <c r="I172" s="99">
        <v>1</v>
      </c>
      <c r="J172" s="100">
        <v>1</v>
      </c>
      <c r="K172" s="101">
        <v>1</v>
      </c>
      <c r="L172" s="122">
        <v>0</v>
      </c>
      <c r="M172" s="99">
        <v>1</v>
      </c>
      <c r="N172" s="99">
        <v>1</v>
      </c>
      <c r="O172" s="99">
        <v>1</v>
      </c>
      <c r="P172" s="98">
        <v>0</v>
      </c>
    </row>
    <row r="173" spans="1:16">
      <c r="A173" s="97">
        <v>45605</v>
      </c>
      <c r="B173" s="97">
        <v>45604</v>
      </c>
      <c r="C173" s="95" t="s">
        <v>312</v>
      </c>
      <c r="D173" s="95" t="s">
        <v>19</v>
      </c>
      <c r="E173" s="97">
        <v>45583</v>
      </c>
      <c r="F173" s="95">
        <v>4273551</v>
      </c>
      <c r="G173" s="95" t="s">
        <v>325</v>
      </c>
      <c r="H173" s="95" t="s">
        <v>326</v>
      </c>
      <c r="I173" s="122">
        <v>0</v>
      </c>
      <c r="J173" s="100">
        <v>1</v>
      </c>
      <c r="K173" s="101">
        <v>1</v>
      </c>
      <c r="L173" s="99">
        <v>1</v>
      </c>
      <c r="M173" s="99">
        <v>1</v>
      </c>
      <c r="N173" s="99">
        <v>1</v>
      </c>
      <c r="O173" s="99">
        <v>1</v>
      </c>
      <c r="P173" s="98">
        <v>0</v>
      </c>
    </row>
    <row r="174" spans="1:16">
      <c r="A174" s="97">
        <v>45605</v>
      </c>
      <c r="B174" s="97">
        <v>45604</v>
      </c>
      <c r="C174" s="95" t="s">
        <v>312</v>
      </c>
      <c r="D174" s="95" t="s">
        <v>19</v>
      </c>
      <c r="E174" s="97">
        <v>45583</v>
      </c>
      <c r="F174" s="95">
        <v>4273552</v>
      </c>
      <c r="G174" s="95" t="s">
        <v>327</v>
      </c>
      <c r="H174" s="95" t="s">
        <v>328</v>
      </c>
      <c r="I174" s="122">
        <v>0</v>
      </c>
      <c r="J174" s="100">
        <v>1</v>
      </c>
      <c r="K174" s="101">
        <v>1</v>
      </c>
      <c r="L174" s="99">
        <v>1</v>
      </c>
      <c r="M174" s="99">
        <v>1</v>
      </c>
      <c r="N174" s="99">
        <v>1</v>
      </c>
      <c r="O174" s="99">
        <v>1</v>
      </c>
      <c r="P174" s="98">
        <v>0</v>
      </c>
    </row>
    <row r="175" spans="1:16">
      <c r="A175" s="97">
        <v>45605</v>
      </c>
      <c r="B175" s="97">
        <v>45604</v>
      </c>
      <c r="C175" s="95" t="s">
        <v>312</v>
      </c>
      <c r="D175" s="95" t="s">
        <v>19</v>
      </c>
      <c r="E175" s="97">
        <v>45583</v>
      </c>
      <c r="F175" s="95">
        <v>4273553</v>
      </c>
      <c r="G175" s="95" t="s">
        <v>329</v>
      </c>
      <c r="H175" s="95" t="s">
        <v>330</v>
      </c>
      <c r="I175" s="122">
        <v>0</v>
      </c>
      <c r="J175" s="100">
        <v>1</v>
      </c>
      <c r="K175" s="101">
        <v>1</v>
      </c>
      <c r="L175" s="99">
        <v>1</v>
      </c>
      <c r="M175" s="99">
        <v>1</v>
      </c>
      <c r="N175" s="99">
        <v>1</v>
      </c>
      <c r="O175" s="99">
        <v>1</v>
      </c>
      <c r="P175" s="98">
        <v>0</v>
      </c>
    </row>
    <row r="176" spans="1:16">
      <c r="A176" s="97">
        <v>45605</v>
      </c>
      <c r="B176" s="97">
        <v>45604</v>
      </c>
      <c r="C176" s="95" t="s">
        <v>312</v>
      </c>
      <c r="D176" s="95" t="s">
        <v>19</v>
      </c>
      <c r="E176" s="97">
        <v>45583</v>
      </c>
      <c r="F176" s="95">
        <v>4273555</v>
      </c>
      <c r="G176" s="95" t="s">
        <v>331</v>
      </c>
      <c r="H176" s="95" t="s">
        <v>332</v>
      </c>
      <c r="I176" s="122">
        <v>0</v>
      </c>
      <c r="J176" s="100">
        <v>1</v>
      </c>
      <c r="K176" s="101">
        <v>1</v>
      </c>
      <c r="L176" s="99">
        <v>1</v>
      </c>
      <c r="M176" s="99">
        <v>1</v>
      </c>
      <c r="N176" s="99">
        <v>1</v>
      </c>
      <c r="O176" s="99">
        <v>1</v>
      </c>
      <c r="P176" s="98">
        <v>0</v>
      </c>
    </row>
    <row r="177" spans="1:16">
      <c r="A177" s="97">
        <v>45605</v>
      </c>
      <c r="B177" s="97">
        <v>45604</v>
      </c>
      <c r="C177" s="95" t="s">
        <v>312</v>
      </c>
      <c r="D177" s="95" t="s">
        <v>19</v>
      </c>
      <c r="E177" s="97">
        <v>45583</v>
      </c>
      <c r="F177" s="95">
        <v>4273557</v>
      </c>
      <c r="G177" s="95" t="s">
        <v>333</v>
      </c>
      <c r="H177" s="95" t="s">
        <v>334</v>
      </c>
      <c r="I177" s="122">
        <v>0</v>
      </c>
      <c r="J177" s="100">
        <v>1</v>
      </c>
      <c r="K177" s="101">
        <v>1</v>
      </c>
      <c r="L177" s="99">
        <v>1</v>
      </c>
      <c r="M177" s="99">
        <v>1</v>
      </c>
      <c r="N177" s="99">
        <v>1</v>
      </c>
      <c r="O177" s="122">
        <v>0</v>
      </c>
      <c r="P177" s="98">
        <v>0</v>
      </c>
    </row>
    <row r="178" spans="1:16">
      <c r="A178" s="97">
        <v>45605</v>
      </c>
      <c r="B178" s="97">
        <v>45604</v>
      </c>
      <c r="C178" s="95" t="s">
        <v>312</v>
      </c>
      <c r="D178" s="95" t="s">
        <v>19</v>
      </c>
      <c r="E178" s="97">
        <v>45583</v>
      </c>
      <c r="F178" s="95">
        <v>4273558</v>
      </c>
      <c r="G178" s="95" t="s">
        <v>335</v>
      </c>
      <c r="H178" s="95" t="s">
        <v>336</v>
      </c>
      <c r="I178" s="122">
        <v>0</v>
      </c>
      <c r="J178" s="100">
        <v>1</v>
      </c>
      <c r="K178" s="101">
        <v>1</v>
      </c>
      <c r="L178" s="99">
        <v>1</v>
      </c>
      <c r="M178" s="99">
        <v>1</v>
      </c>
      <c r="N178" s="99">
        <v>1</v>
      </c>
      <c r="O178" s="99">
        <v>1</v>
      </c>
      <c r="P178" s="98">
        <v>0</v>
      </c>
    </row>
    <row r="179" spans="1:16">
      <c r="A179" s="97">
        <v>45605</v>
      </c>
      <c r="B179" s="97">
        <v>45604</v>
      </c>
      <c r="C179" s="95" t="s">
        <v>312</v>
      </c>
      <c r="D179" s="95" t="s">
        <v>19</v>
      </c>
      <c r="E179" s="97">
        <v>45583</v>
      </c>
      <c r="F179" s="95">
        <v>4273560</v>
      </c>
      <c r="G179" s="95" t="s">
        <v>337</v>
      </c>
      <c r="H179" s="95" t="s">
        <v>243</v>
      </c>
      <c r="I179" s="122">
        <v>0</v>
      </c>
      <c r="J179" s="100">
        <v>1</v>
      </c>
      <c r="K179" s="101">
        <v>1</v>
      </c>
      <c r="L179" s="99">
        <v>1</v>
      </c>
      <c r="M179" s="99">
        <v>1</v>
      </c>
      <c r="N179" s="99">
        <v>1</v>
      </c>
      <c r="O179" s="99">
        <v>1</v>
      </c>
      <c r="P179" s="98">
        <v>0</v>
      </c>
    </row>
    <row r="180" spans="1:16">
      <c r="A180" s="97">
        <v>45605</v>
      </c>
      <c r="B180" s="97">
        <v>45604</v>
      </c>
      <c r="C180" s="95" t="s">
        <v>312</v>
      </c>
      <c r="D180" s="95" t="s">
        <v>19</v>
      </c>
      <c r="E180" s="97">
        <v>45583</v>
      </c>
      <c r="F180" s="95">
        <v>4273561</v>
      </c>
      <c r="G180" s="95" t="s">
        <v>338</v>
      </c>
      <c r="H180" s="95" t="s">
        <v>339</v>
      </c>
      <c r="I180" s="99">
        <v>1</v>
      </c>
      <c r="J180" s="100">
        <v>1</v>
      </c>
      <c r="K180" s="101">
        <v>1</v>
      </c>
      <c r="L180" s="99">
        <v>1</v>
      </c>
      <c r="M180" s="99">
        <v>1</v>
      </c>
      <c r="N180" s="122">
        <v>0</v>
      </c>
      <c r="O180" s="99">
        <v>1</v>
      </c>
      <c r="P180" s="98">
        <v>0</v>
      </c>
    </row>
    <row r="181" spans="1:16" ht="14.4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1:16" ht="14.4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1:16" ht="14.4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1:16" ht="14.4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1:16" ht="14.4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1:16" ht="14.4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1:16" ht="14.4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1:16" ht="14.4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1:16" ht="14.4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1:16" ht="14.4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1:16" ht="14.4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1:16" ht="14.4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1:16" ht="14.4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1:16" ht="14.4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1:16" ht="14.4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1:16" ht="14.4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1:16" ht="14.4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1:16" ht="14.4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1:16" ht="14.4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1:16" ht="14.4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1:16" ht="14.4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1:16" ht="14.4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1:16" ht="14.4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1:16" ht="14.4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1:16" ht="14.4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1:16" ht="14.4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1:16" ht="14.4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1:16" ht="14.4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1:16" ht="14.4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1:16" ht="14.4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1:16" ht="14.4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1:16" ht="14.4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1:16" ht="14.4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1:16" ht="14.4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1:16" ht="14.4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1:16" ht="14.4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1:16" ht="14.4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1:16" ht="14.4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1:16" ht="14.4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1:16" ht="14.4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1:16" ht="14.4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1:16" ht="14.4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1:16" ht="14.4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1:16" ht="14.4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1:16" ht="14.4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1:16" ht="14.4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1:16" ht="14.4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1:16" ht="14.4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1:16" ht="14.4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1:16" ht="14.4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1:16" ht="14.4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</sheetData>
  <pageMargins left="0.7" right="0.7" top="0.75" bottom="0.75" header="0.3" footer="0.3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1147"/>
  <sheetViews>
    <sheetView tabSelected="1" zoomScale="80" zoomScaleNormal="80" workbookViewId="0">
      <selection activeCell="Q22" sqref="Q22"/>
    </sheetView>
  </sheetViews>
  <sheetFormatPr defaultColWidth="8.77734375" defaultRowHeight="14.4"/>
  <cols>
    <col min="1" max="1" width="11.33203125" style="2" customWidth="1"/>
    <col min="2" max="2" width="11.88671875" style="2" customWidth="1"/>
    <col min="3" max="3" width="13.33203125" style="2" customWidth="1"/>
    <col min="4" max="4" width="14.109375" style="2" customWidth="1"/>
    <col min="5" max="5" width="11.33203125" style="2" customWidth="1"/>
    <col min="6" max="6" width="13" style="2" customWidth="1"/>
    <col min="7" max="8" width="12.88671875" style="2" customWidth="1"/>
    <col min="9" max="9" width="13.21875" style="2" customWidth="1"/>
    <col min="10" max="10" width="19.33203125" style="2" customWidth="1"/>
    <col min="11" max="11" width="12" style="2" customWidth="1"/>
    <col min="12" max="12" width="11.33203125" style="2" customWidth="1"/>
    <col min="13" max="13" width="16.77734375" style="2" customWidth="1"/>
    <col min="14" max="14" width="12.6640625" style="2" customWidth="1"/>
    <col min="15" max="15" width="22.109375" style="2" customWidth="1"/>
    <col min="16" max="16" width="8.109375" style="2" customWidth="1"/>
    <col min="17" max="17" width="32.21875" style="2" customWidth="1"/>
    <col min="18" max="18" width="23.77734375" style="2" customWidth="1"/>
    <col min="19" max="19" width="18.6640625" style="9" customWidth="1"/>
    <col min="20" max="20" width="18.33203125" style="2" customWidth="1"/>
    <col min="21" max="21" width="19" style="2" customWidth="1"/>
    <col min="22" max="22" width="23" style="2" customWidth="1"/>
    <col min="23" max="23" width="23.33203125" style="2" customWidth="1"/>
    <col min="24" max="24" width="14.109375" style="9" customWidth="1"/>
    <col min="25" max="25" width="14.109375" style="2" customWidth="1"/>
    <col min="26" max="26" width="44.44140625" style="2" bestFit="1" customWidth="1"/>
    <col min="27" max="27" width="22.33203125" style="2" customWidth="1"/>
    <col min="28" max="28" width="63" style="2" customWidth="1"/>
    <col min="29" max="29" width="14.77734375" style="10" customWidth="1"/>
    <col min="30" max="30" width="21.33203125" style="10" customWidth="1"/>
    <col min="31" max="31" width="9.88671875" style="2" bestFit="1" customWidth="1"/>
    <col min="32" max="32" width="21.109375" style="2" bestFit="1" customWidth="1"/>
    <col min="33" max="33" width="15.77734375" style="2" bestFit="1" customWidth="1"/>
    <col min="34" max="34" width="18" style="10" bestFit="1" customWidth="1"/>
    <col min="35" max="35" width="14.88671875" style="10" bestFit="1" customWidth="1"/>
    <col min="36" max="36" width="17.44140625" style="2" bestFit="1" customWidth="1"/>
    <col min="37" max="37" width="48.77734375" style="2" bestFit="1" customWidth="1"/>
    <col min="38" max="38" width="12.44140625" style="2" bestFit="1" customWidth="1"/>
    <col min="39" max="39" width="39.5546875" style="2" bestFit="1" customWidth="1"/>
    <col min="40" max="41" width="15.44140625" style="2" bestFit="1" customWidth="1"/>
    <col min="42" max="42" width="13.44140625" style="2" bestFit="1" customWidth="1"/>
    <col min="43" max="43" width="30.6640625" style="2" customWidth="1"/>
    <col min="44" max="44" width="46.33203125" style="2" customWidth="1"/>
    <col min="45" max="45" width="19" style="11" customWidth="1"/>
    <col min="46" max="46" width="11.6640625" style="2" customWidth="1"/>
    <col min="47" max="47" width="18.109375" style="2" customWidth="1"/>
    <col min="48" max="48" width="20.77734375" style="12" customWidth="1"/>
    <col min="49" max="49" width="23.44140625" style="2" customWidth="1"/>
    <col min="50" max="50" width="34.77734375" style="2" customWidth="1"/>
    <col min="51" max="51" width="20" style="13" customWidth="1"/>
    <col min="52" max="52" width="27.109375" style="2" customWidth="1"/>
    <col min="53" max="53" width="35.77734375" style="2" customWidth="1"/>
    <col min="54" max="54" width="28.21875" style="14" customWidth="1"/>
    <col min="55" max="55" width="10" style="2" customWidth="1"/>
    <col min="56" max="56" width="12.77734375" style="2" customWidth="1"/>
    <col min="57" max="57" width="13" style="2" customWidth="1"/>
    <col min="58" max="58" width="13.109375" style="2" customWidth="1"/>
    <col min="59" max="59" width="12.6640625" style="2" customWidth="1"/>
    <col min="60" max="60" width="13.21875" style="2" customWidth="1"/>
    <col min="61" max="61" width="12.6640625" style="2" customWidth="1"/>
    <col min="62" max="62" width="26.33203125" style="2" customWidth="1"/>
    <col min="63" max="63" width="28.77734375" style="2" customWidth="1"/>
    <col min="64" max="64" width="8.109375" style="2" customWidth="1"/>
    <col min="65" max="65" width="9" style="2" customWidth="1"/>
    <col min="66" max="68" width="13" style="2" customWidth="1"/>
    <col min="69" max="69" width="8.21875" style="2" customWidth="1"/>
    <col min="70" max="70" width="9.6640625" style="2" customWidth="1"/>
    <col min="71" max="71" width="8.88671875" style="2" customWidth="1"/>
    <col min="72" max="72" width="8.21875" style="2" customWidth="1"/>
    <col min="73" max="75" width="12.88671875" style="2" customWidth="1"/>
    <col min="76" max="76" width="11.88671875" style="2" customWidth="1"/>
    <col min="77" max="79" width="13.21875" style="2" customWidth="1"/>
    <col min="80" max="80" width="10.77734375" style="2" customWidth="1"/>
    <col min="81" max="81" width="31.33203125" style="2" customWidth="1"/>
    <col min="82" max="83" width="12.6640625" style="2" customWidth="1"/>
    <col min="84" max="85" width="13.109375" style="2" customWidth="1"/>
    <col min="86" max="86" width="14.109375" style="2" customWidth="1"/>
    <col min="87" max="87" width="43.33203125" style="2" customWidth="1"/>
    <col min="88" max="88" width="15.6640625" style="2" customWidth="1"/>
    <col min="89" max="89" width="42.33203125" style="2" customWidth="1"/>
    <col min="90" max="90" width="46.6640625" style="2" bestFit="1" customWidth="1"/>
    <col min="91" max="91" width="8.33203125" style="2" customWidth="1"/>
    <col min="92" max="92" width="8.88671875" style="2" customWidth="1"/>
    <col min="93" max="93" width="8.33203125" style="2" customWidth="1"/>
    <col min="94" max="94" width="10.6640625" style="2" customWidth="1"/>
    <col min="95" max="95" width="9.33203125" style="2" customWidth="1"/>
    <col min="96" max="96" width="8.77734375" style="2"/>
    <col min="97" max="97" width="9.88671875" style="2" customWidth="1"/>
    <col min="98" max="98" width="11" style="2" customWidth="1"/>
    <col min="99" max="99" width="8.88671875" style="2" customWidth="1"/>
    <col min="100" max="100" width="13.21875" style="2" customWidth="1"/>
    <col min="101" max="101" width="20.88671875" style="2" customWidth="1"/>
    <col min="102" max="102" width="35" style="2" customWidth="1"/>
    <col min="103" max="103" width="15.109375" style="2" customWidth="1"/>
    <col min="104" max="104" width="19.109375" style="2" customWidth="1"/>
    <col min="105" max="105" width="16" style="2" customWidth="1"/>
    <col min="106" max="106" width="27.21875" style="2" customWidth="1"/>
    <col min="107" max="107" width="13" style="2" customWidth="1"/>
    <col min="108" max="108" width="25.6640625" style="2" customWidth="1"/>
    <col min="109" max="16384" width="8.77734375" style="2"/>
  </cols>
  <sheetData>
    <row r="1" spans="1:108">
      <c r="D1" s="2" t="s">
        <v>4949</v>
      </c>
      <c r="E1" s="2" t="s">
        <v>4949</v>
      </c>
      <c r="F1" s="2" t="s">
        <v>4949</v>
      </c>
      <c r="G1" s="2" t="s">
        <v>4949</v>
      </c>
      <c r="H1" s="2" t="s">
        <v>4949</v>
      </c>
      <c r="L1" s="2" t="s">
        <v>4949</v>
      </c>
      <c r="M1" s="2" t="s">
        <v>4950</v>
      </c>
      <c r="N1" s="2" t="s">
        <v>4949</v>
      </c>
      <c r="O1" s="2" t="s">
        <v>4949</v>
      </c>
      <c r="P1" s="2" t="s">
        <v>4950</v>
      </c>
      <c r="Q1" s="2" t="s">
        <v>4950</v>
      </c>
      <c r="R1" s="2" t="s">
        <v>4950</v>
      </c>
      <c r="S1" s="9" t="s">
        <v>4949</v>
      </c>
      <c r="T1" s="2" t="s">
        <v>4949</v>
      </c>
      <c r="U1" s="2" t="s">
        <v>4949</v>
      </c>
      <c r="V1" s="2" t="s">
        <v>4949</v>
      </c>
      <c r="W1" s="2" t="s">
        <v>4949</v>
      </c>
      <c r="X1" s="9" t="s">
        <v>4949</v>
      </c>
      <c r="Y1" s="2" t="s">
        <v>4949</v>
      </c>
      <c r="Z1" s="2" t="s">
        <v>4949</v>
      </c>
      <c r="CD1" s="2" t="s">
        <v>4951</v>
      </c>
      <c r="CE1" s="2" t="s">
        <v>4951</v>
      </c>
      <c r="CF1" s="2" t="s">
        <v>4951</v>
      </c>
      <c r="CG1" s="2" t="s">
        <v>4951</v>
      </c>
      <c r="CH1" s="2" t="s">
        <v>4951</v>
      </c>
      <c r="CI1" s="2" t="s">
        <v>4951</v>
      </c>
      <c r="CJ1" s="2" t="s">
        <v>4951</v>
      </c>
      <c r="CK1" s="2" t="s">
        <v>4951</v>
      </c>
      <c r="CL1" s="2" t="s">
        <v>4951</v>
      </c>
    </row>
    <row r="2" spans="1:108" ht="78" customHeight="1">
      <c r="A2" s="15" t="s">
        <v>340</v>
      </c>
      <c r="B2" s="15" t="s">
        <v>341</v>
      </c>
      <c r="C2" s="15" t="s">
        <v>342</v>
      </c>
      <c r="D2" s="16" t="s">
        <v>343</v>
      </c>
      <c r="E2" s="17" t="s">
        <v>2</v>
      </c>
      <c r="F2" s="17" t="s">
        <v>3</v>
      </c>
      <c r="G2" s="17" t="s">
        <v>344</v>
      </c>
      <c r="H2" s="16" t="s">
        <v>345</v>
      </c>
      <c r="I2" s="16" t="s">
        <v>346</v>
      </c>
      <c r="J2" s="21" t="s">
        <v>347</v>
      </c>
      <c r="K2" s="22" t="s">
        <v>348</v>
      </c>
      <c r="L2" s="16" t="s">
        <v>349</v>
      </c>
      <c r="M2" s="23" t="s">
        <v>350</v>
      </c>
      <c r="N2" s="16" t="s">
        <v>351</v>
      </c>
      <c r="O2" s="16" t="s">
        <v>352</v>
      </c>
      <c r="P2" s="16" t="s">
        <v>5</v>
      </c>
      <c r="Q2" s="16" t="s">
        <v>4</v>
      </c>
      <c r="R2" s="16" t="s">
        <v>353</v>
      </c>
      <c r="S2" s="26" t="s">
        <v>6</v>
      </c>
      <c r="T2" s="16" t="s">
        <v>7</v>
      </c>
      <c r="U2" s="16" t="s">
        <v>8</v>
      </c>
      <c r="V2" s="16" t="s">
        <v>9</v>
      </c>
      <c r="W2" s="16" t="s">
        <v>354</v>
      </c>
      <c r="X2" s="26" t="s">
        <v>355</v>
      </c>
      <c r="Y2" s="27" t="s">
        <v>356</v>
      </c>
      <c r="Z2" s="16" t="s">
        <v>357</v>
      </c>
      <c r="AA2" s="28" t="s">
        <v>358</v>
      </c>
      <c r="AB2" s="29" t="s">
        <v>359</v>
      </c>
      <c r="AC2" s="30" t="s">
        <v>360</v>
      </c>
      <c r="AD2" s="30" t="s">
        <v>361</v>
      </c>
      <c r="AE2" s="31" t="s">
        <v>362</v>
      </c>
      <c r="AF2" s="31" t="s">
        <v>363</v>
      </c>
      <c r="AG2" s="28" t="s">
        <v>364</v>
      </c>
      <c r="AH2" s="30" t="s">
        <v>365</v>
      </c>
      <c r="AI2" s="30" t="s">
        <v>366</v>
      </c>
      <c r="AJ2" s="28" t="s">
        <v>367</v>
      </c>
      <c r="AK2" s="34" t="s">
        <v>368</v>
      </c>
      <c r="AL2" s="28" t="s">
        <v>369</v>
      </c>
      <c r="AM2" s="30" t="s">
        <v>370</v>
      </c>
      <c r="AN2" s="30" t="s">
        <v>371</v>
      </c>
      <c r="AO2" s="30" t="s">
        <v>372</v>
      </c>
      <c r="AP2" s="30" t="s">
        <v>373</v>
      </c>
      <c r="AQ2" s="28" t="s">
        <v>374</v>
      </c>
      <c r="AR2" s="36" t="s">
        <v>375</v>
      </c>
      <c r="AS2" s="37" t="s">
        <v>376</v>
      </c>
      <c r="AT2" s="28" t="s">
        <v>377</v>
      </c>
      <c r="AU2" s="36" t="s">
        <v>378</v>
      </c>
      <c r="AV2" s="38" t="s">
        <v>379</v>
      </c>
      <c r="AW2" s="28" t="s">
        <v>380</v>
      </c>
      <c r="AX2" s="36" t="s">
        <v>381</v>
      </c>
      <c r="AY2" s="39" t="s">
        <v>382</v>
      </c>
      <c r="AZ2" s="28" t="s">
        <v>383</v>
      </c>
      <c r="BA2" s="40" t="s">
        <v>384</v>
      </c>
      <c r="BB2" s="41" t="s">
        <v>385</v>
      </c>
      <c r="BC2" s="42" t="s">
        <v>386</v>
      </c>
      <c r="BD2" s="42" t="s">
        <v>387</v>
      </c>
      <c r="BE2" s="43" t="s">
        <v>388</v>
      </c>
      <c r="BF2" s="44" t="s">
        <v>389</v>
      </c>
      <c r="BG2" s="45" t="s">
        <v>390</v>
      </c>
      <c r="BH2" s="45" t="s">
        <v>391</v>
      </c>
      <c r="BI2" s="28" t="s">
        <v>392</v>
      </c>
      <c r="BJ2" s="30" t="s">
        <v>393</v>
      </c>
      <c r="BK2" s="30" t="s">
        <v>394</v>
      </c>
      <c r="BL2" s="43" t="s">
        <v>395</v>
      </c>
      <c r="BM2" s="28">
        <v>2316</v>
      </c>
      <c r="BN2" s="28" t="s">
        <v>396</v>
      </c>
      <c r="BO2" s="28" t="s">
        <v>397</v>
      </c>
      <c r="BP2" s="28" t="s">
        <v>398</v>
      </c>
      <c r="BQ2" s="44" t="s">
        <v>362</v>
      </c>
      <c r="BR2" s="46" t="s">
        <v>399</v>
      </c>
      <c r="BS2" s="44" t="s">
        <v>400</v>
      </c>
      <c r="BT2" s="44" t="s">
        <v>401</v>
      </c>
      <c r="BU2" s="47" t="s">
        <v>402</v>
      </c>
      <c r="BV2" s="47" t="s">
        <v>403</v>
      </c>
      <c r="BW2" s="47" t="s">
        <v>404</v>
      </c>
      <c r="BX2" s="47" t="s">
        <v>405</v>
      </c>
      <c r="BY2" s="47" t="s">
        <v>406</v>
      </c>
      <c r="BZ2" s="47" t="s">
        <v>407</v>
      </c>
      <c r="CA2" s="47" t="s">
        <v>408</v>
      </c>
      <c r="CB2" s="47" t="s">
        <v>409</v>
      </c>
      <c r="CC2" s="47" t="s">
        <v>410</v>
      </c>
      <c r="CD2" s="49" t="s">
        <v>411</v>
      </c>
      <c r="CE2" s="50" t="s">
        <v>412</v>
      </c>
      <c r="CF2" s="50" t="s">
        <v>413</v>
      </c>
      <c r="CG2" s="50" t="s">
        <v>414</v>
      </c>
      <c r="CH2" s="49" t="s">
        <v>415</v>
      </c>
      <c r="CI2" s="49" t="s">
        <v>416</v>
      </c>
      <c r="CJ2" s="51" t="s">
        <v>417</v>
      </c>
      <c r="CK2" s="44" t="s">
        <v>418</v>
      </c>
      <c r="CL2" s="50" t="s">
        <v>419</v>
      </c>
      <c r="CM2" s="49" t="s">
        <v>420</v>
      </c>
      <c r="CN2" s="49" t="s">
        <v>421</v>
      </c>
      <c r="CO2" s="49" t="s">
        <v>422</v>
      </c>
      <c r="CP2" s="49" t="s">
        <v>423</v>
      </c>
      <c r="CQ2" s="49" t="s">
        <v>424</v>
      </c>
      <c r="CR2" s="49" t="s">
        <v>425</v>
      </c>
      <c r="CS2" s="49" t="s">
        <v>426</v>
      </c>
      <c r="CT2" s="49" t="s">
        <v>427</v>
      </c>
      <c r="CU2" s="49" t="s">
        <v>428</v>
      </c>
      <c r="CV2" s="49" t="s">
        <v>429</v>
      </c>
      <c r="CW2" s="53" t="s">
        <v>430</v>
      </c>
      <c r="CX2" s="53" t="s">
        <v>431</v>
      </c>
      <c r="CY2" s="53" t="s">
        <v>432</v>
      </c>
      <c r="CZ2" s="53" t="s">
        <v>433</v>
      </c>
      <c r="DA2" s="55" t="s">
        <v>434</v>
      </c>
      <c r="DB2" s="56" t="s">
        <v>435</v>
      </c>
      <c r="DC2" s="57" t="s">
        <v>436</v>
      </c>
      <c r="DD2" s="53" t="s">
        <v>0</v>
      </c>
    </row>
    <row r="3" spans="1:108">
      <c r="A3" s="2" t="s">
        <v>437</v>
      </c>
      <c r="B3" s="2" t="s">
        <v>438</v>
      </c>
      <c r="C3" s="18" t="str">
        <f ca="1">IF(AND(AA3="YES",AG3&lt;&gt;""),"COMPLETED",IF((S3+21)&lt;TODAY(),"PAST DUE","WITHIN 15 DAYS"))</f>
        <v>COMPLETED</v>
      </c>
      <c r="D3" s="19" t="str">
        <f t="shared" ref="D3:D66" si="0">TEXT(F3,"mmm")</f>
        <v>Feb</v>
      </c>
      <c r="E3" s="20">
        <f t="shared" ref="E3:E14" si="1">F3+7-WEEKDAY(F3)</f>
        <v>45325</v>
      </c>
      <c r="F3" s="20">
        <f t="shared" ref="F3:F14" si="2">WORKDAY(S3,15,1)</f>
        <v>45323</v>
      </c>
      <c r="G3" s="20">
        <f t="shared" ref="G3:G14" si="3">WORKDAY(S3,20,1)</f>
        <v>45330</v>
      </c>
      <c r="H3" s="19">
        <f ca="1">(TODAY()-(G3))</f>
        <v>264</v>
      </c>
      <c r="I3" s="19" t="str">
        <f ca="1">IF(H3&lt;0,H3,"")</f>
        <v/>
      </c>
      <c r="J3" s="2" t="s">
        <v>439</v>
      </c>
      <c r="K3" s="24">
        <f t="shared" ref="K3:K14" si="4">IF(AND(AA3="YES",AG3&lt;&gt;"",AJ3&lt;&gt;"",AQ3&lt;&gt;"",AT3&lt;&gt;"",AW3&lt;&gt;"",AZ3&lt;&gt;""),1,0)</f>
        <v>1</v>
      </c>
      <c r="L3" s="19" t="str">
        <f t="shared" ref="L3:L14" si="5">TEXT(S3,"mmm")</f>
        <v>Jan</v>
      </c>
      <c r="M3" s="2" t="s">
        <v>440</v>
      </c>
      <c r="N3" s="2" t="s">
        <v>441</v>
      </c>
      <c r="O3" s="2" t="s">
        <v>352</v>
      </c>
      <c r="P3" s="25" t="s">
        <v>19</v>
      </c>
      <c r="Q3" s="25" t="s">
        <v>442</v>
      </c>
      <c r="R3" s="25" t="s">
        <v>443</v>
      </c>
      <c r="S3" s="9">
        <v>45302</v>
      </c>
      <c r="T3" s="2">
        <v>4262733</v>
      </c>
      <c r="U3" s="2" t="s">
        <v>444</v>
      </c>
      <c r="V3" s="2" t="s">
        <v>445</v>
      </c>
      <c r="W3" s="2" t="s">
        <v>446</v>
      </c>
      <c r="X3" s="9">
        <v>36814</v>
      </c>
      <c r="Y3" s="2">
        <v>9610189840</v>
      </c>
      <c r="Z3" s="2" t="s">
        <v>447</v>
      </c>
      <c r="AA3" s="32" t="s">
        <v>448</v>
      </c>
      <c r="AB3" s="2" t="s">
        <v>449</v>
      </c>
      <c r="AC3" s="10">
        <v>45624</v>
      </c>
      <c r="AD3" s="10">
        <v>45258</v>
      </c>
      <c r="AE3" s="2" t="s">
        <v>450</v>
      </c>
      <c r="AF3" s="2" t="s">
        <v>450</v>
      </c>
      <c r="AG3" s="35" t="s">
        <v>451</v>
      </c>
      <c r="AJ3" s="35" t="s">
        <v>452</v>
      </c>
      <c r="AK3" s="2" t="s">
        <v>453</v>
      </c>
      <c r="AL3" s="2" t="s">
        <v>452</v>
      </c>
      <c r="AM3" s="2" t="s">
        <v>454</v>
      </c>
      <c r="AN3" s="10">
        <v>45302</v>
      </c>
      <c r="AO3" s="10">
        <v>45323</v>
      </c>
      <c r="AP3" s="2" t="s">
        <v>362</v>
      </c>
      <c r="AQ3" s="2" t="s">
        <v>455</v>
      </c>
      <c r="AS3" s="11">
        <v>249731350</v>
      </c>
      <c r="AT3" s="2" t="s">
        <v>456</v>
      </c>
      <c r="AV3" s="12" t="s">
        <v>457</v>
      </c>
      <c r="AW3" s="2" t="s">
        <v>458</v>
      </c>
      <c r="AY3" s="13">
        <v>121327456891</v>
      </c>
      <c r="AZ3" s="2" t="s">
        <v>459</v>
      </c>
      <c r="BB3" s="14" t="s">
        <v>460</v>
      </c>
      <c r="BC3" s="2" t="s">
        <v>450</v>
      </c>
      <c r="BD3" s="2" t="s">
        <v>450</v>
      </c>
      <c r="BE3" s="2" t="s">
        <v>450</v>
      </c>
      <c r="BF3" s="2" t="s">
        <v>450</v>
      </c>
      <c r="BG3" s="2" t="s">
        <v>450</v>
      </c>
      <c r="BH3" s="2" t="s">
        <v>450</v>
      </c>
      <c r="BI3" s="2" t="s">
        <v>448</v>
      </c>
      <c r="BJ3" s="2" t="s">
        <v>461</v>
      </c>
      <c r="BK3" s="2" t="s">
        <v>462</v>
      </c>
      <c r="BL3" s="2" t="s">
        <v>448</v>
      </c>
      <c r="BM3" s="2" t="s">
        <v>463</v>
      </c>
      <c r="BN3" s="2" t="s">
        <v>448</v>
      </c>
      <c r="BO3" s="2" t="s">
        <v>450</v>
      </c>
      <c r="BP3" s="2" t="s">
        <v>450</v>
      </c>
      <c r="BQ3" s="2" t="s">
        <v>450</v>
      </c>
      <c r="BR3" s="2" t="s">
        <v>448</v>
      </c>
      <c r="BS3" s="2" t="s">
        <v>448</v>
      </c>
      <c r="BT3" s="2" t="s">
        <v>448</v>
      </c>
      <c r="BU3" s="2" t="s">
        <v>448</v>
      </c>
      <c r="BV3" s="2" t="s">
        <v>450</v>
      </c>
      <c r="BW3" s="2" t="s">
        <v>448</v>
      </c>
      <c r="BX3" s="2" t="s">
        <v>448</v>
      </c>
      <c r="BY3" s="48" t="s">
        <v>448</v>
      </c>
      <c r="BZ3" s="48" t="s">
        <v>448</v>
      </c>
      <c r="CA3" s="48" t="s">
        <v>448</v>
      </c>
      <c r="CB3" s="48" t="s">
        <v>448</v>
      </c>
      <c r="CC3" s="48" t="s">
        <v>448</v>
      </c>
      <c r="CD3" s="2" t="s">
        <v>448</v>
      </c>
      <c r="CE3" s="2" t="s">
        <v>464</v>
      </c>
      <c r="CH3" s="2" t="s">
        <v>465</v>
      </c>
      <c r="CI3" s="2" t="s">
        <v>466</v>
      </c>
      <c r="CM3" s="52">
        <f t="shared" ref="CM3" si="6">IF(U3&lt;&gt;"",1,0)</f>
        <v>1</v>
      </c>
      <c r="CN3" s="52">
        <f t="shared" ref="CN3:CN66" si="7">IF($AA3="YES",1,0)</f>
        <v>1</v>
      </c>
      <c r="CO3" s="52">
        <f t="shared" ref="CO3:CO66" si="8">IF($AG3&lt;&gt;"",1,0)</f>
        <v>1</v>
      </c>
      <c r="CP3" s="52">
        <f t="shared" ref="CP3:CP66" si="9">IF($AJ3&lt;&gt;"",1,0)</f>
        <v>1</v>
      </c>
      <c r="CQ3" s="52">
        <f t="shared" ref="CQ3:CQ66" si="10">IF($AL3&lt;&gt;"",1,0)</f>
        <v>1</v>
      </c>
      <c r="CR3" s="52">
        <f t="shared" ref="CR3:CR66" si="11">IF($AQ3&lt;&gt;"",1,0)</f>
        <v>1</v>
      </c>
      <c r="CS3" s="52">
        <f t="shared" ref="CS3:CS66" si="12">IF($AT3&lt;&gt;"",1,0)</f>
        <v>1</v>
      </c>
      <c r="CT3" s="52">
        <f t="shared" ref="CT3:CT66" si="13">IF($AW3&lt;&gt;"",1,0)</f>
        <v>1</v>
      </c>
      <c r="CU3" s="52">
        <f t="shared" ref="CU3:CU66" si="14">IF($AZ3&lt;&gt;"",1,0)</f>
        <v>1</v>
      </c>
      <c r="CV3" s="52">
        <f t="shared" ref="CV3:CV66" si="15">IF($BE3&lt;&gt;"",1,0)</f>
        <v>1</v>
      </c>
      <c r="CW3" s="54">
        <f t="shared" ref="CW3" si="16">COUNTIF(CD3,"YES")</f>
        <v>1</v>
      </c>
      <c r="CX3" s="54">
        <f t="shared" ref="CX3" si="17">COUNTIF(CJ3,"WITH FINDINGS")</f>
        <v>0</v>
      </c>
      <c r="CY3" s="54">
        <f t="shared" ref="CY3" si="18">IF(CH3="DONE AUDIT",1,0)</f>
        <v>1</v>
      </c>
      <c r="CZ3" s="54">
        <f t="shared" ref="CZ3" si="19">IF(OR(CI3="ENDORSED TO ACT",CI3="INCOMPLETE - PERS",CI3="PENDING DT",CI3="ENDORSED TO HRIS",CI3="COMPLETE"),1,0)</f>
        <v>1</v>
      </c>
      <c r="DA3" s="54">
        <f t="shared" ref="DA3" si="20">IF(OR(CI3="ENDORSED TO ACT",CI3="ENDORSED TO HRIS"),1,0)</f>
        <v>1</v>
      </c>
      <c r="DB3" s="54">
        <f t="shared" ref="DB3" si="21">IF(OR(CI3="WITH FINDINGS"),1,0)</f>
        <v>0</v>
      </c>
      <c r="DD3" s="2">
        <f>SUM(CN3:CV3)-CQ3-CV3</f>
        <v>7</v>
      </c>
    </row>
    <row r="4" spans="1:108">
      <c r="A4" s="2" t="s">
        <v>437</v>
      </c>
      <c r="B4" s="2" t="s">
        <v>438</v>
      </c>
      <c r="C4" s="18" t="str">
        <f ca="1">IF(AND(AA4="YES",AG4&lt;&gt;""),"COMPLETED",IF((S4+21)&lt;TODAY(),"PAST DUE","WITHIN 15 DAYS"))</f>
        <v>COMPLETED</v>
      </c>
      <c r="D4" s="19" t="str">
        <f t="shared" si="0"/>
        <v>Feb</v>
      </c>
      <c r="E4" s="20">
        <f t="shared" si="1"/>
        <v>45325</v>
      </c>
      <c r="F4" s="20">
        <f t="shared" si="2"/>
        <v>45323</v>
      </c>
      <c r="G4" s="20">
        <f t="shared" si="3"/>
        <v>45330</v>
      </c>
      <c r="H4" s="19">
        <f ca="1">(TODAY()-(G4))</f>
        <v>264</v>
      </c>
      <c r="I4" s="19" t="str">
        <f ca="1">IF(H4&lt;0,H4,"")</f>
        <v/>
      </c>
      <c r="J4" s="2" t="s">
        <v>439</v>
      </c>
      <c r="K4" s="24">
        <f t="shared" si="4"/>
        <v>1</v>
      </c>
      <c r="L4" s="19" t="str">
        <f t="shared" si="5"/>
        <v>Jan</v>
      </c>
      <c r="M4" s="2" t="s">
        <v>440</v>
      </c>
      <c r="N4" s="2" t="s">
        <v>441</v>
      </c>
      <c r="O4" s="2" t="s">
        <v>352</v>
      </c>
      <c r="P4" s="25" t="s">
        <v>19</v>
      </c>
      <c r="Q4" s="25" t="s">
        <v>442</v>
      </c>
      <c r="R4" s="25" t="s">
        <v>443</v>
      </c>
      <c r="S4" s="9">
        <v>45302</v>
      </c>
      <c r="T4" s="2">
        <v>4262734</v>
      </c>
      <c r="U4" s="2" t="s">
        <v>467</v>
      </c>
      <c r="V4" s="2" t="s">
        <v>468</v>
      </c>
      <c r="W4" s="2" t="s">
        <v>469</v>
      </c>
      <c r="X4" s="9">
        <v>35461</v>
      </c>
      <c r="Y4" s="2">
        <v>9773059340</v>
      </c>
      <c r="Z4" s="2" t="s">
        <v>470</v>
      </c>
      <c r="AA4" s="32" t="s">
        <v>448</v>
      </c>
      <c r="AB4" s="2" t="s">
        <v>449</v>
      </c>
      <c r="AC4" s="10">
        <v>45633</v>
      </c>
      <c r="AD4" s="10">
        <v>45267</v>
      </c>
      <c r="AE4" s="2" t="s">
        <v>450</v>
      </c>
      <c r="AF4" s="2" t="s">
        <v>450</v>
      </c>
      <c r="AG4" s="35" t="s">
        <v>451</v>
      </c>
      <c r="AJ4" s="35" t="s">
        <v>452</v>
      </c>
      <c r="AK4" s="2" t="s">
        <v>453</v>
      </c>
      <c r="AL4" s="2" t="s">
        <v>452</v>
      </c>
      <c r="AM4" s="2" t="s">
        <v>454</v>
      </c>
      <c r="AN4" s="10">
        <v>45302</v>
      </c>
      <c r="AO4" s="10">
        <v>45323</v>
      </c>
      <c r="AP4" s="2" t="s">
        <v>362</v>
      </c>
      <c r="AQ4" s="2" t="s">
        <v>471</v>
      </c>
      <c r="AS4" s="11">
        <v>3470603050</v>
      </c>
      <c r="AT4" s="2" t="s">
        <v>472</v>
      </c>
      <c r="AV4" s="12">
        <v>80264156738</v>
      </c>
      <c r="AW4" s="2" t="s">
        <v>458</v>
      </c>
      <c r="AY4" s="13">
        <v>121209342946</v>
      </c>
      <c r="AZ4" s="2" t="s">
        <v>473</v>
      </c>
      <c r="BB4" s="2" t="s">
        <v>473</v>
      </c>
      <c r="BC4" s="2" t="s">
        <v>448</v>
      </c>
      <c r="BD4" s="2" t="s">
        <v>448</v>
      </c>
      <c r="BE4" s="2" t="s">
        <v>450</v>
      </c>
      <c r="BF4" s="2" t="s">
        <v>448</v>
      </c>
      <c r="BG4" s="10">
        <v>44412</v>
      </c>
      <c r="BH4" s="10">
        <v>44440</v>
      </c>
      <c r="BI4" s="2" t="s">
        <v>448</v>
      </c>
      <c r="BJ4" s="2" t="s">
        <v>474</v>
      </c>
      <c r="BK4" s="2" t="s">
        <v>475</v>
      </c>
      <c r="BL4" s="2" t="s">
        <v>448</v>
      </c>
      <c r="BM4" s="2" t="s">
        <v>463</v>
      </c>
      <c r="BN4" s="2" t="s">
        <v>448</v>
      </c>
      <c r="BO4" s="2" t="s">
        <v>450</v>
      </c>
      <c r="BP4" s="2" t="s">
        <v>450</v>
      </c>
      <c r="BQ4" s="2" t="s">
        <v>450</v>
      </c>
      <c r="BR4" s="2" t="s">
        <v>448</v>
      </c>
      <c r="BS4" s="2" t="s">
        <v>448</v>
      </c>
      <c r="BT4" s="2" t="s">
        <v>448</v>
      </c>
      <c r="BU4" s="2" t="s">
        <v>448</v>
      </c>
      <c r="BV4" s="2" t="s">
        <v>450</v>
      </c>
      <c r="BW4" s="2" t="s">
        <v>448</v>
      </c>
      <c r="BX4" s="2" t="s">
        <v>448</v>
      </c>
      <c r="BY4" s="48" t="s">
        <v>448</v>
      </c>
      <c r="BZ4" s="48" t="s">
        <v>448</v>
      </c>
      <c r="CA4" s="48" t="s">
        <v>448</v>
      </c>
      <c r="CB4" s="48" t="s">
        <v>448</v>
      </c>
      <c r="CC4" s="48" t="s">
        <v>448</v>
      </c>
      <c r="CD4" s="2" t="s">
        <v>448</v>
      </c>
      <c r="CE4" s="2" t="s">
        <v>464</v>
      </c>
      <c r="CH4" s="2" t="s">
        <v>465</v>
      </c>
      <c r="CI4" s="2" t="s">
        <v>466</v>
      </c>
      <c r="CM4" s="52">
        <f t="shared" ref="CM4:CM67" si="22">IF(U4&lt;&gt;"",1,0)</f>
        <v>1</v>
      </c>
      <c r="CN4" s="52">
        <f t="shared" si="7"/>
        <v>1</v>
      </c>
      <c r="CO4" s="52">
        <f t="shared" si="8"/>
        <v>1</v>
      </c>
      <c r="CP4" s="52">
        <f t="shared" si="9"/>
        <v>1</v>
      </c>
      <c r="CQ4" s="52">
        <f t="shared" si="10"/>
        <v>1</v>
      </c>
      <c r="CR4" s="52">
        <f t="shared" si="11"/>
        <v>1</v>
      </c>
      <c r="CS4" s="52">
        <f t="shared" si="12"/>
        <v>1</v>
      </c>
      <c r="CT4" s="52">
        <f t="shared" si="13"/>
        <v>1</v>
      </c>
      <c r="CU4" s="52">
        <f t="shared" si="14"/>
        <v>1</v>
      </c>
      <c r="CV4" s="52">
        <f t="shared" si="15"/>
        <v>1</v>
      </c>
      <c r="CW4" s="54">
        <f t="shared" ref="CW4:CW67" si="23">COUNTIF(CD4,"YES")</f>
        <v>1</v>
      </c>
      <c r="CX4" s="54">
        <f t="shared" ref="CX4:CX67" si="24">COUNTIF(CJ4,"WITH FINDINGS")</f>
        <v>0</v>
      </c>
      <c r="CY4" s="54">
        <f t="shared" ref="CY4:CY67" si="25">IF(CH4="DONE AUDIT",1,0)</f>
        <v>1</v>
      </c>
      <c r="CZ4" s="54">
        <f t="shared" ref="CZ4:CZ67" si="26">IF(OR(CI4="ENDORSED TO ACT",CI4="INCOMPLETE - PERS",CI4="PENDING DT",CI4="ENDORSED TO HRIS",CI4="COMPLETE"),1,0)</f>
        <v>1</v>
      </c>
      <c r="DA4" s="54">
        <f t="shared" ref="DA4:DA67" si="27">IF(OR(CI4="ENDORSED TO ACT",CI4="ENDORSED TO HRIS"),1,0)</f>
        <v>1</v>
      </c>
      <c r="DB4" s="54">
        <f t="shared" ref="DB4:DB67" si="28">IF(OR(CI4="WITH FINDINGS"),1,0)</f>
        <v>0</v>
      </c>
      <c r="DD4" s="2">
        <f t="shared" ref="DD4:DD67" si="29">SUM(CN4:CV4)-CQ4-CV4</f>
        <v>7</v>
      </c>
    </row>
    <row r="5" spans="1:108">
      <c r="A5" s="2" t="s">
        <v>437</v>
      </c>
      <c r="B5" s="2" t="s">
        <v>438</v>
      </c>
      <c r="C5" s="18" t="str">
        <f ca="1">IF(AND(AA5="YES",AG5&lt;&gt;""),"COMPLETED",IF((S5+21)&lt;TODAY(),"PAST DUE","WITHIN 15 DAYS"))</f>
        <v>COMPLETED</v>
      </c>
      <c r="D5" s="19" t="str">
        <f t="shared" si="0"/>
        <v>Feb</v>
      </c>
      <c r="E5" s="20">
        <f t="shared" si="1"/>
        <v>45325</v>
      </c>
      <c r="F5" s="20">
        <f t="shared" si="2"/>
        <v>45323</v>
      </c>
      <c r="G5" s="20">
        <f t="shared" si="3"/>
        <v>45330</v>
      </c>
      <c r="H5" s="19">
        <f ca="1">(TODAY()-(G5))</f>
        <v>264</v>
      </c>
      <c r="I5" s="19" t="str">
        <f ca="1">IF(H5&lt;0,H5,"")</f>
        <v/>
      </c>
      <c r="J5" s="2" t="s">
        <v>439</v>
      </c>
      <c r="K5" s="24">
        <f t="shared" si="4"/>
        <v>1</v>
      </c>
      <c r="L5" s="19" t="str">
        <f t="shared" si="5"/>
        <v>Jan</v>
      </c>
      <c r="M5" s="2" t="s">
        <v>440</v>
      </c>
      <c r="N5" s="2" t="s">
        <v>441</v>
      </c>
      <c r="O5" s="2" t="s">
        <v>352</v>
      </c>
      <c r="P5" s="25" t="s">
        <v>19</v>
      </c>
      <c r="Q5" s="25" t="s">
        <v>442</v>
      </c>
      <c r="R5" s="25" t="s">
        <v>443</v>
      </c>
      <c r="S5" s="9">
        <v>45302</v>
      </c>
      <c r="T5" s="2">
        <v>4262735</v>
      </c>
      <c r="U5" s="2" t="s">
        <v>476</v>
      </c>
      <c r="V5" s="2" t="s">
        <v>477</v>
      </c>
      <c r="W5" s="2" t="s">
        <v>478</v>
      </c>
      <c r="X5" s="9">
        <v>37460</v>
      </c>
      <c r="Y5" s="2">
        <v>9480826813</v>
      </c>
      <c r="Z5" s="2" t="s">
        <v>479</v>
      </c>
      <c r="AA5" s="32" t="s">
        <v>448</v>
      </c>
      <c r="AB5" s="2" t="s">
        <v>449</v>
      </c>
      <c r="AC5" s="10">
        <v>45619</v>
      </c>
      <c r="AD5" s="10">
        <v>45267</v>
      </c>
      <c r="AE5" s="2" t="s">
        <v>450</v>
      </c>
      <c r="AF5" s="2" t="s">
        <v>450</v>
      </c>
      <c r="AG5" s="35" t="s">
        <v>451</v>
      </c>
      <c r="AJ5" s="35" t="s">
        <v>452</v>
      </c>
      <c r="AK5" s="2" t="s">
        <v>453</v>
      </c>
      <c r="AL5" s="2" t="s">
        <v>452</v>
      </c>
      <c r="AM5" s="2" t="s">
        <v>454</v>
      </c>
      <c r="AN5" s="10">
        <v>45302</v>
      </c>
      <c r="AO5" s="10">
        <v>45324</v>
      </c>
      <c r="AP5" s="2" t="s">
        <v>362</v>
      </c>
      <c r="AQ5" s="2" t="s">
        <v>480</v>
      </c>
      <c r="AS5" s="11">
        <v>3508002125</v>
      </c>
      <c r="AT5" s="2" t="s">
        <v>456</v>
      </c>
      <c r="AV5" s="12">
        <v>70260851916</v>
      </c>
      <c r="AW5" s="2" t="s">
        <v>481</v>
      </c>
      <c r="AY5" s="13">
        <v>121285583272</v>
      </c>
      <c r="AZ5" s="2" t="s">
        <v>472</v>
      </c>
      <c r="BB5" s="14" t="s">
        <v>482</v>
      </c>
      <c r="BC5" s="2" t="s">
        <v>450</v>
      </c>
      <c r="BD5" s="2" t="s">
        <v>450</v>
      </c>
      <c r="BE5" s="2" t="s">
        <v>450</v>
      </c>
      <c r="BF5" s="2" t="s">
        <v>448</v>
      </c>
      <c r="BG5" s="10">
        <v>44411</v>
      </c>
      <c r="BH5" s="10">
        <v>44467</v>
      </c>
      <c r="BI5" s="2" t="s">
        <v>448</v>
      </c>
      <c r="BJ5" s="2" t="s">
        <v>385</v>
      </c>
      <c r="BK5" s="2" t="s">
        <v>475</v>
      </c>
      <c r="BL5" s="2" t="s">
        <v>448</v>
      </c>
      <c r="BM5" s="2" t="s">
        <v>463</v>
      </c>
      <c r="BN5" s="2" t="s">
        <v>448</v>
      </c>
      <c r="BO5" s="2" t="s">
        <v>450</v>
      </c>
      <c r="BP5" s="2" t="s">
        <v>450</v>
      </c>
      <c r="BQ5" s="2" t="s">
        <v>450</v>
      </c>
      <c r="BR5" s="2" t="s">
        <v>448</v>
      </c>
      <c r="BS5" s="2" t="s">
        <v>448</v>
      </c>
      <c r="BT5" s="2" t="s">
        <v>448</v>
      </c>
      <c r="BU5" s="2" t="s">
        <v>448</v>
      </c>
      <c r="BV5" s="2" t="s">
        <v>450</v>
      </c>
      <c r="BW5" s="2" t="s">
        <v>448</v>
      </c>
      <c r="BX5" s="2" t="s">
        <v>448</v>
      </c>
      <c r="BY5" s="48" t="s">
        <v>448</v>
      </c>
      <c r="BZ5" s="48" t="s">
        <v>448</v>
      </c>
      <c r="CA5" s="48" t="s">
        <v>448</v>
      </c>
      <c r="CB5" s="48" t="s">
        <v>448</v>
      </c>
      <c r="CC5" s="48" t="s">
        <v>448</v>
      </c>
      <c r="CD5" s="2" t="s">
        <v>448</v>
      </c>
      <c r="CE5" s="2" t="s">
        <v>464</v>
      </c>
      <c r="CH5" s="2" t="s">
        <v>465</v>
      </c>
      <c r="CI5" s="2" t="s">
        <v>466</v>
      </c>
      <c r="CM5" s="52">
        <f t="shared" si="22"/>
        <v>1</v>
      </c>
      <c r="CN5" s="52">
        <f t="shared" si="7"/>
        <v>1</v>
      </c>
      <c r="CO5" s="52">
        <f t="shared" si="8"/>
        <v>1</v>
      </c>
      <c r="CP5" s="52">
        <f t="shared" si="9"/>
        <v>1</v>
      </c>
      <c r="CQ5" s="52">
        <f t="shared" si="10"/>
        <v>1</v>
      </c>
      <c r="CR5" s="52">
        <f t="shared" si="11"/>
        <v>1</v>
      </c>
      <c r="CS5" s="52">
        <f t="shared" si="12"/>
        <v>1</v>
      </c>
      <c r="CT5" s="52">
        <f t="shared" si="13"/>
        <v>1</v>
      </c>
      <c r="CU5" s="52">
        <f t="shared" si="14"/>
        <v>1</v>
      </c>
      <c r="CV5" s="52">
        <f t="shared" si="15"/>
        <v>1</v>
      </c>
      <c r="CW5" s="54">
        <f t="shared" si="23"/>
        <v>1</v>
      </c>
      <c r="CX5" s="54">
        <f t="shared" si="24"/>
        <v>0</v>
      </c>
      <c r="CY5" s="54">
        <f t="shared" si="25"/>
        <v>1</v>
      </c>
      <c r="CZ5" s="54">
        <f t="shared" si="26"/>
        <v>1</v>
      </c>
      <c r="DA5" s="54">
        <f t="shared" si="27"/>
        <v>1</v>
      </c>
      <c r="DB5" s="54">
        <f t="shared" si="28"/>
        <v>0</v>
      </c>
      <c r="DD5" s="2">
        <f t="shared" si="29"/>
        <v>7</v>
      </c>
    </row>
    <row r="6" spans="1:108">
      <c r="A6" s="2" t="s">
        <v>437</v>
      </c>
      <c r="B6" s="2" t="s">
        <v>438</v>
      </c>
      <c r="C6" s="18" t="str">
        <f ca="1">IF(AND(AA6="YES",AG6&lt;&gt;""),"COMPLETED",IF((S6+21)&lt;TODAY(),"PAST DUE","WITHIN 15 DAYS"))</f>
        <v>COMPLETED</v>
      </c>
      <c r="D6" s="19" t="str">
        <f t="shared" si="0"/>
        <v>Feb</v>
      </c>
      <c r="E6" s="20">
        <f t="shared" si="1"/>
        <v>45325</v>
      </c>
      <c r="F6" s="20">
        <f t="shared" si="2"/>
        <v>45323</v>
      </c>
      <c r="G6" s="20">
        <f t="shared" si="3"/>
        <v>45330</v>
      </c>
      <c r="H6" s="19">
        <f ca="1">(TODAY()-(G6))</f>
        <v>264</v>
      </c>
      <c r="I6" s="19" t="str">
        <f ca="1">IF(H6&lt;0,H6,"")</f>
        <v/>
      </c>
      <c r="J6" s="2" t="s">
        <v>439</v>
      </c>
      <c r="K6" s="24">
        <f t="shared" si="4"/>
        <v>1</v>
      </c>
      <c r="L6" s="19" t="str">
        <f t="shared" si="5"/>
        <v>Jan</v>
      </c>
      <c r="M6" s="2" t="s">
        <v>440</v>
      </c>
      <c r="N6" s="2" t="s">
        <v>441</v>
      </c>
      <c r="O6" s="2" t="s">
        <v>352</v>
      </c>
      <c r="P6" s="25" t="s">
        <v>19</v>
      </c>
      <c r="Q6" s="25" t="s">
        <v>442</v>
      </c>
      <c r="R6" s="25" t="s">
        <v>443</v>
      </c>
      <c r="S6" s="9">
        <v>45302</v>
      </c>
      <c r="T6" s="2">
        <v>4262736</v>
      </c>
      <c r="U6" s="2" t="s">
        <v>483</v>
      </c>
      <c r="V6" s="2" t="s">
        <v>276</v>
      </c>
      <c r="W6" s="2" t="s">
        <v>484</v>
      </c>
      <c r="X6" s="9">
        <v>37626</v>
      </c>
      <c r="Y6" s="2">
        <v>9319022023</v>
      </c>
      <c r="Z6" s="2" t="s">
        <v>485</v>
      </c>
      <c r="AA6" s="32" t="s">
        <v>448</v>
      </c>
      <c r="AB6" s="2" t="s">
        <v>449</v>
      </c>
      <c r="AC6" s="10">
        <v>45483</v>
      </c>
      <c r="AD6" s="10">
        <v>45117</v>
      </c>
      <c r="AE6" s="2" t="s">
        <v>450</v>
      </c>
      <c r="AF6" s="2" t="s">
        <v>450</v>
      </c>
      <c r="AG6" s="35" t="s">
        <v>451</v>
      </c>
      <c r="AJ6" s="35" t="s">
        <v>452</v>
      </c>
      <c r="AK6" s="2" t="s">
        <v>453</v>
      </c>
      <c r="AL6" s="2" t="s">
        <v>452</v>
      </c>
      <c r="AM6" s="2" t="s">
        <v>454</v>
      </c>
      <c r="AN6" s="10">
        <v>45302</v>
      </c>
      <c r="AO6" s="10">
        <v>45323</v>
      </c>
      <c r="AP6" s="2" t="s">
        <v>362</v>
      </c>
      <c r="AQ6" s="2" t="s">
        <v>486</v>
      </c>
      <c r="AS6" s="11">
        <v>247303434</v>
      </c>
      <c r="AT6" s="2" t="s">
        <v>456</v>
      </c>
      <c r="AV6" s="12">
        <v>212514684364</v>
      </c>
      <c r="AW6" s="2" t="s">
        <v>458</v>
      </c>
      <c r="AY6" s="13">
        <v>121308094854</v>
      </c>
      <c r="AZ6" s="2" t="s">
        <v>487</v>
      </c>
      <c r="BB6" s="14" t="s">
        <v>488</v>
      </c>
      <c r="BC6" s="2" t="s">
        <v>450</v>
      </c>
      <c r="BD6" s="2" t="s">
        <v>450</v>
      </c>
      <c r="BE6" s="2" t="s">
        <v>450</v>
      </c>
      <c r="BF6" s="2" t="s">
        <v>450</v>
      </c>
      <c r="BG6" s="2" t="s">
        <v>450</v>
      </c>
      <c r="BH6" s="2" t="s">
        <v>450</v>
      </c>
      <c r="BI6" s="2" t="s">
        <v>448</v>
      </c>
      <c r="BJ6" s="2" t="s">
        <v>489</v>
      </c>
      <c r="BK6" s="2" t="s">
        <v>462</v>
      </c>
      <c r="BL6" s="2" t="s">
        <v>448</v>
      </c>
      <c r="BM6" s="2" t="s">
        <v>463</v>
      </c>
      <c r="BN6" s="2" t="s">
        <v>448</v>
      </c>
      <c r="BO6" s="2" t="s">
        <v>450</v>
      </c>
      <c r="BP6" s="2" t="s">
        <v>450</v>
      </c>
      <c r="BQ6" s="2" t="s">
        <v>450</v>
      </c>
      <c r="BR6" s="2" t="s">
        <v>448</v>
      </c>
      <c r="BS6" s="2" t="s">
        <v>448</v>
      </c>
      <c r="BT6" s="2" t="s">
        <v>448</v>
      </c>
      <c r="BU6" s="2" t="s">
        <v>448</v>
      </c>
      <c r="BV6" s="2" t="s">
        <v>450</v>
      </c>
      <c r="BW6" s="2" t="s">
        <v>448</v>
      </c>
      <c r="BX6" s="2" t="s">
        <v>448</v>
      </c>
      <c r="BY6" s="48" t="s">
        <v>448</v>
      </c>
      <c r="BZ6" s="48" t="s">
        <v>448</v>
      </c>
      <c r="CA6" s="48" t="s">
        <v>448</v>
      </c>
      <c r="CB6" s="48" t="s">
        <v>448</v>
      </c>
      <c r="CC6" s="48" t="s">
        <v>448</v>
      </c>
      <c r="CD6" s="2" t="s">
        <v>448</v>
      </c>
      <c r="CE6" s="2" t="s">
        <v>464</v>
      </c>
      <c r="CH6" s="2" t="s">
        <v>465</v>
      </c>
      <c r="CI6" s="2" t="s">
        <v>466</v>
      </c>
      <c r="CM6" s="52">
        <f t="shared" si="22"/>
        <v>1</v>
      </c>
      <c r="CN6" s="52">
        <f t="shared" si="7"/>
        <v>1</v>
      </c>
      <c r="CO6" s="52">
        <f t="shared" si="8"/>
        <v>1</v>
      </c>
      <c r="CP6" s="52">
        <f t="shared" si="9"/>
        <v>1</v>
      </c>
      <c r="CQ6" s="52">
        <f t="shared" si="10"/>
        <v>1</v>
      </c>
      <c r="CR6" s="52">
        <f t="shared" si="11"/>
        <v>1</v>
      </c>
      <c r="CS6" s="52">
        <f t="shared" si="12"/>
        <v>1</v>
      </c>
      <c r="CT6" s="52">
        <f t="shared" si="13"/>
        <v>1</v>
      </c>
      <c r="CU6" s="52">
        <f t="shared" si="14"/>
        <v>1</v>
      </c>
      <c r="CV6" s="52">
        <f t="shared" si="15"/>
        <v>1</v>
      </c>
      <c r="CW6" s="54">
        <f t="shared" si="23"/>
        <v>1</v>
      </c>
      <c r="CX6" s="54">
        <f t="shared" si="24"/>
        <v>0</v>
      </c>
      <c r="CY6" s="54">
        <f t="shared" si="25"/>
        <v>1</v>
      </c>
      <c r="CZ6" s="54">
        <f t="shared" si="26"/>
        <v>1</v>
      </c>
      <c r="DA6" s="54">
        <f t="shared" si="27"/>
        <v>1</v>
      </c>
      <c r="DB6" s="54">
        <f t="shared" si="28"/>
        <v>0</v>
      </c>
      <c r="DD6" s="2">
        <f t="shared" si="29"/>
        <v>7</v>
      </c>
    </row>
    <row r="7" spans="1:108">
      <c r="A7" s="2" t="s">
        <v>437</v>
      </c>
      <c r="B7" s="2" t="s">
        <v>438</v>
      </c>
      <c r="C7" s="18" t="str">
        <f ca="1">IF(AND(AA7="YES",AG7&lt;&gt;""),"COMPLETED",IF((S7+21)&lt;TODAY(),"PAST DUE","WITHIN 15 DAYS"))</f>
        <v>COMPLETED</v>
      </c>
      <c r="D7" s="19" t="str">
        <f t="shared" si="0"/>
        <v>Feb</v>
      </c>
      <c r="E7" s="20">
        <f t="shared" si="1"/>
        <v>45325</v>
      </c>
      <c r="F7" s="20">
        <f t="shared" si="2"/>
        <v>45323</v>
      </c>
      <c r="G7" s="20">
        <f t="shared" si="3"/>
        <v>45330</v>
      </c>
      <c r="H7" s="19">
        <f ca="1">(TODAY()-(G7))</f>
        <v>264</v>
      </c>
      <c r="I7" s="19" t="str">
        <f ca="1">IF(H7&lt;0,H7,"")</f>
        <v/>
      </c>
      <c r="J7" s="2" t="s">
        <v>439</v>
      </c>
      <c r="K7" s="24">
        <f t="shared" si="4"/>
        <v>1</v>
      </c>
      <c r="L7" s="19" t="str">
        <f t="shared" si="5"/>
        <v>Jan</v>
      </c>
      <c r="M7" s="2" t="s">
        <v>440</v>
      </c>
      <c r="N7" s="2" t="s">
        <v>441</v>
      </c>
      <c r="O7" s="2" t="s">
        <v>352</v>
      </c>
      <c r="P7" s="25" t="s">
        <v>19</v>
      </c>
      <c r="Q7" s="25" t="s">
        <v>442</v>
      </c>
      <c r="R7" s="25" t="s">
        <v>443</v>
      </c>
      <c r="S7" s="9">
        <v>45302</v>
      </c>
      <c r="T7" s="2">
        <v>4262737</v>
      </c>
      <c r="U7" s="2" t="s">
        <v>490</v>
      </c>
      <c r="V7" s="2" t="s">
        <v>491</v>
      </c>
      <c r="W7" s="2" t="s">
        <v>492</v>
      </c>
      <c r="X7" s="9">
        <v>37502</v>
      </c>
      <c r="Y7" s="2">
        <v>9914797037</v>
      </c>
      <c r="Z7" s="2" t="s">
        <v>493</v>
      </c>
      <c r="AA7" s="32" t="s">
        <v>448</v>
      </c>
      <c r="AB7" s="2" t="s">
        <v>449</v>
      </c>
      <c r="AC7" s="10">
        <v>45613</v>
      </c>
      <c r="AD7" s="10">
        <v>45247</v>
      </c>
      <c r="AE7" s="2" t="s">
        <v>450</v>
      </c>
      <c r="AF7" s="2" t="s">
        <v>450</v>
      </c>
      <c r="AG7" s="35" t="s">
        <v>451</v>
      </c>
      <c r="AJ7" s="35" t="s">
        <v>452</v>
      </c>
      <c r="AK7" s="2" t="s">
        <v>453</v>
      </c>
      <c r="AL7" s="2" t="s">
        <v>452</v>
      </c>
      <c r="AM7" s="2" t="s">
        <v>454</v>
      </c>
      <c r="AN7" s="10">
        <v>45302</v>
      </c>
      <c r="AO7" s="10">
        <v>45317</v>
      </c>
      <c r="AP7" s="2" t="s">
        <v>362</v>
      </c>
      <c r="AQ7" s="2" t="s">
        <v>455</v>
      </c>
      <c r="AS7" s="11">
        <v>250415908</v>
      </c>
      <c r="AT7" s="2" t="s">
        <v>472</v>
      </c>
      <c r="AV7" s="12">
        <v>70262615950</v>
      </c>
      <c r="AW7" s="2" t="s">
        <v>481</v>
      </c>
      <c r="AY7" s="13">
        <v>121332441647</v>
      </c>
      <c r="AZ7" s="2" t="s">
        <v>473</v>
      </c>
      <c r="BB7" s="14" t="s">
        <v>473</v>
      </c>
      <c r="BC7" s="2" t="s">
        <v>450</v>
      </c>
      <c r="BD7" s="2" t="s">
        <v>450</v>
      </c>
      <c r="BE7" s="2" t="s">
        <v>450</v>
      </c>
      <c r="BF7" s="2" t="s">
        <v>450</v>
      </c>
      <c r="BG7" s="2" t="s">
        <v>450</v>
      </c>
      <c r="BH7" s="2" t="s">
        <v>450</v>
      </c>
      <c r="BI7" s="2" t="s">
        <v>448</v>
      </c>
      <c r="BJ7" s="2" t="s">
        <v>489</v>
      </c>
      <c r="BK7" s="2" t="s">
        <v>475</v>
      </c>
      <c r="BL7" s="2" t="s">
        <v>448</v>
      </c>
      <c r="BM7" s="2" t="s">
        <v>463</v>
      </c>
      <c r="BN7" s="2" t="s">
        <v>448</v>
      </c>
      <c r="BO7" s="2" t="s">
        <v>450</v>
      </c>
      <c r="BP7" s="2" t="s">
        <v>450</v>
      </c>
      <c r="BQ7" s="2" t="s">
        <v>450</v>
      </c>
      <c r="BR7" s="2" t="s">
        <v>448</v>
      </c>
      <c r="BS7" s="2" t="s">
        <v>448</v>
      </c>
      <c r="BT7" s="2" t="s">
        <v>448</v>
      </c>
      <c r="BU7" s="2" t="s">
        <v>448</v>
      </c>
      <c r="BV7" s="2" t="s">
        <v>450</v>
      </c>
      <c r="BW7" s="2" t="s">
        <v>448</v>
      </c>
      <c r="BX7" s="2" t="s">
        <v>448</v>
      </c>
      <c r="BY7" s="48" t="s">
        <v>448</v>
      </c>
      <c r="BZ7" s="48" t="s">
        <v>448</v>
      </c>
      <c r="CA7" s="48" t="s">
        <v>448</v>
      </c>
      <c r="CB7" s="48" t="s">
        <v>448</v>
      </c>
      <c r="CC7" s="48" t="s">
        <v>448</v>
      </c>
      <c r="CD7" s="2" t="s">
        <v>448</v>
      </c>
      <c r="CE7" s="2" t="s">
        <v>464</v>
      </c>
      <c r="CH7" s="2" t="s">
        <v>465</v>
      </c>
      <c r="CI7" s="2" t="s">
        <v>466</v>
      </c>
      <c r="CM7" s="52">
        <f t="shared" si="22"/>
        <v>1</v>
      </c>
      <c r="CN7" s="52">
        <f t="shared" si="7"/>
        <v>1</v>
      </c>
      <c r="CO7" s="52">
        <f t="shared" si="8"/>
        <v>1</v>
      </c>
      <c r="CP7" s="52">
        <f t="shared" si="9"/>
        <v>1</v>
      </c>
      <c r="CQ7" s="52">
        <f t="shared" si="10"/>
        <v>1</v>
      </c>
      <c r="CR7" s="52">
        <f t="shared" si="11"/>
        <v>1</v>
      </c>
      <c r="CS7" s="52">
        <f t="shared" si="12"/>
        <v>1</v>
      </c>
      <c r="CT7" s="52">
        <f t="shared" si="13"/>
        <v>1</v>
      </c>
      <c r="CU7" s="52">
        <f t="shared" si="14"/>
        <v>1</v>
      </c>
      <c r="CV7" s="52">
        <f t="shared" si="15"/>
        <v>1</v>
      </c>
      <c r="CW7" s="54">
        <f t="shared" si="23"/>
        <v>1</v>
      </c>
      <c r="CX7" s="54">
        <f t="shared" si="24"/>
        <v>0</v>
      </c>
      <c r="CY7" s="54">
        <f t="shared" si="25"/>
        <v>1</v>
      </c>
      <c r="CZ7" s="54">
        <f t="shared" si="26"/>
        <v>1</v>
      </c>
      <c r="DA7" s="54">
        <f t="shared" si="27"/>
        <v>1</v>
      </c>
      <c r="DB7" s="54">
        <f t="shared" si="28"/>
        <v>0</v>
      </c>
      <c r="DD7" s="2">
        <f t="shared" si="29"/>
        <v>7</v>
      </c>
    </row>
    <row r="8" spans="1:108">
      <c r="A8" s="2" t="s">
        <v>437</v>
      </c>
      <c r="B8" s="2" t="s">
        <v>438</v>
      </c>
      <c r="C8" s="18" t="str">
        <f ca="1">IF(AND(AA8="YES",AG8&lt;&gt;""),"COMPLETED",IF((S8+21)&lt;TODAY(),"PAST DUE","WITHIN 15 DAYS"))</f>
        <v>COMPLETED</v>
      </c>
      <c r="D8" s="19" t="str">
        <f t="shared" si="0"/>
        <v>Feb</v>
      </c>
      <c r="E8" s="20">
        <f t="shared" si="1"/>
        <v>45325</v>
      </c>
      <c r="F8" s="20">
        <f t="shared" si="2"/>
        <v>45323</v>
      </c>
      <c r="G8" s="20">
        <f t="shared" si="3"/>
        <v>45330</v>
      </c>
      <c r="H8" s="19">
        <f ca="1">(TODAY()-(G8))</f>
        <v>264</v>
      </c>
      <c r="I8" s="19" t="str">
        <f ca="1">IF(H8&lt;0,H8,"")</f>
        <v/>
      </c>
      <c r="J8" s="2" t="s">
        <v>439</v>
      </c>
      <c r="K8" s="24">
        <f t="shared" si="4"/>
        <v>1</v>
      </c>
      <c r="L8" s="19" t="str">
        <f t="shared" si="5"/>
        <v>Jan</v>
      </c>
      <c r="M8" s="2" t="s">
        <v>440</v>
      </c>
      <c r="N8" s="2" t="s">
        <v>441</v>
      </c>
      <c r="O8" s="2" t="s">
        <v>352</v>
      </c>
      <c r="P8" s="25" t="s">
        <v>19</v>
      </c>
      <c r="Q8" s="25" t="s">
        <v>442</v>
      </c>
      <c r="R8" s="25" t="s">
        <v>443</v>
      </c>
      <c r="S8" s="9">
        <v>45302</v>
      </c>
      <c r="T8" s="2">
        <v>4262738</v>
      </c>
      <c r="U8" s="2" t="s">
        <v>62</v>
      </c>
      <c r="V8" s="2" t="s">
        <v>494</v>
      </c>
      <c r="W8" s="2" t="s">
        <v>495</v>
      </c>
      <c r="X8" s="9">
        <v>34846</v>
      </c>
      <c r="Y8" s="2">
        <v>9553904686</v>
      </c>
      <c r="Z8" s="2" t="s">
        <v>496</v>
      </c>
      <c r="AA8" s="32" t="s">
        <v>448</v>
      </c>
      <c r="AB8" s="2" t="s">
        <v>449</v>
      </c>
      <c r="AC8" s="10">
        <v>45603</v>
      </c>
      <c r="AD8" s="10">
        <v>45254</v>
      </c>
      <c r="AE8" s="2" t="s">
        <v>450</v>
      </c>
      <c r="AF8" s="2" t="s">
        <v>450</v>
      </c>
      <c r="AG8" s="35" t="s">
        <v>451</v>
      </c>
      <c r="AJ8" s="35" t="s">
        <v>452</v>
      </c>
      <c r="AK8" s="2" t="s">
        <v>453</v>
      </c>
      <c r="AL8" s="2" t="s">
        <v>452</v>
      </c>
      <c r="AM8" s="2" t="s">
        <v>454</v>
      </c>
      <c r="AN8" s="10">
        <v>45302</v>
      </c>
      <c r="AO8" s="10">
        <v>45323</v>
      </c>
      <c r="AP8" s="2" t="s">
        <v>362</v>
      </c>
      <c r="AQ8" s="2" t="s">
        <v>497</v>
      </c>
      <c r="AS8" s="11">
        <v>3460503254</v>
      </c>
      <c r="AT8" s="2" t="s">
        <v>472</v>
      </c>
      <c r="AV8" s="12">
        <v>70510419055</v>
      </c>
      <c r="AW8" s="2" t="s">
        <v>458</v>
      </c>
      <c r="AY8" s="13">
        <v>121179118453</v>
      </c>
      <c r="AZ8" s="2" t="s">
        <v>487</v>
      </c>
      <c r="BB8" s="14" t="s">
        <v>498</v>
      </c>
      <c r="BC8" s="2" t="s">
        <v>450</v>
      </c>
      <c r="BD8" s="2" t="s">
        <v>450</v>
      </c>
      <c r="BE8" s="2" t="s">
        <v>450</v>
      </c>
      <c r="BF8" s="2" t="s">
        <v>450</v>
      </c>
      <c r="BG8" s="2" t="s">
        <v>450</v>
      </c>
      <c r="BH8" s="2" t="s">
        <v>450</v>
      </c>
      <c r="BI8" s="2" t="s">
        <v>448</v>
      </c>
      <c r="BJ8" s="2" t="s">
        <v>499</v>
      </c>
      <c r="BK8" s="2" t="s">
        <v>475</v>
      </c>
      <c r="BL8" s="2" t="s">
        <v>448</v>
      </c>
      <c r="BM8" s="2" t="s">
        <v>463</v>
      </c>
      <c r="BN8" s="2" t="s">
        <v>448</v>
      </c>
      <c r="BO8" s="2" t="s">
        <v>450</v>
      </c>
      <c r="BP8" s="2" t="s">
        <v>450</v>
      </c>
      <c r="BQ8" s="2" t="s">
        <v>450</v>
      </c>
      <c r="BR8" s="2" t="s">
        <v>448</v>
      </c>
      <c r="BS8" s="2" t="s">
        <v>448</v>
      </c>
      <c r="BT8" s="2" t="s">
        <v>448</v>
      </c>
      <c r="BU8" s="2" t="s">
        <v>448</v>
      </c>
      <c r="BV8" s="2" t="s">
        <v>450</v>
      </c>
      <c r="BW8" s="2" t="s">
        <v>448</v>
      </c>
      <c r="BX8" s="2" t="s">
        <v>448</v>
      </c>
      <c r="BY8" s="48" t="s">
        <v>448</v>
      </c>
      <c r="BZ8" s="48" t="s">
        <v>448</v>
      </c>
      <c r="CA8" s="48" t="s">
        <v>448</v>
      </c>
      <c r="CB8" s="48" t="s">
        <v>448</v>
      </c>
      <c r="CC8" s="48" t="s">
        <v>448</v>
      </c>
      <c r="CD8" s="2" t="s">
        <v>448</v>
      </c>
      <c r="CE8" s="2" t="s">
        <v>464</v>
      </c>
      <c r="CH8" s="2" t="s">
        <v>465</v>
      </c>
      <c r="CI8" s="2" t="s">
        <v>466</v>
      </c>
      <c r="CM8" s="52">
        <f t="shared" si="22"/>
        <v>1</v>
      </c>
      <c r="CN8" s="52">
        <f t="shared" si="7"/>
        <v>1</v>
      </c>
      <c r="CO8" s="52">
        <f t="shared" si="8"/>
        <v>1</v>
      </c>
      <c r="CP8" s="52">
        <f t="shared" si="9"/>
        <v>1</v>
      </c>
      <c r="CQ8" s="52">
        <f t="shared" si="10"/>
        <v>1</v>
      </c>
      <c r="CR8" s="52">
        <f t="shared" si="11"/>
        <v>1</v>
      </c>
      <c r="CS8" s="52">
        <f t="shared" si="12"/>
        <v>1</v>
      </c>
      <c r="CT8" s="52">
        <f t="shared" si="13"/>
        <v>1</v>
      </c>
      <c r="CU8" s="52">
        <f t="shared" si="14"/>
        <v>1</v>
      </c>
      <c r="CV8" s="52">
        <f t="shared" si="15"/>
        <v>1</v>
      </c>
      <c r="CW8" s="54">
        <f t="shared" si="23"/>
        <v>1</v>
      </c>
      <c r="CX8" s="54">
        <f t="shared" si="24"/>
        <v>0</v>
      </c>
      <c r="CY8" s="54">
        <f t="shared" si="25"/>
        <v>1</v>
      </c>
      <c r="CZ8" s="54">
        <f t="shared" si="26"/>
        <v>1</v>
      </c>
      <c r="DA8" s="54">
        <f t="shared" si="27"/>
        <v>1</v>
      </c>
      <c r="DB8" s="54">
        <f t="shared" si="28"/>
        <v>0</v>
      </c>
      <c r="DD8" s="2">
        <f t="shared" si="29"/>
        <v>7</v>
      </c>
    </row>
    <row r="9" spans="1:108">
      <c r="A9" s="2" t="s">
        <v>437</v>
      </c>
      <c r="B9" s="2" t="s">
        <v>438</v>
      </c>
      <c r="C9" s="18" t="str">
        <f ca="1">IF(AND(AA9="YES",AG9&lt;&gt;""),"COMPLETED",IF((S9+21)&lt;TODAY(),"PAST DUE","WITHIN 15 DAYS"))</f>
        <v>COMPLETED</v>
      </c>
      <c r="D9" s="19" t="str">
        <f t="shared" si="0"/>
        <v>Feb</v>
      </c>
      <c r="E9" s="20">
        <f t="shared" si="1"/>
        <v>45325</v>
      </c>
      <c r="F9" s="20">
        <f t="shared" si="2"/>
        <v>45323</v>
      </c>
      <c r="G9" s="20">
        <f t="shared" si="3"/>
        <v>45330</v>
      </c>
      <c r="H9" s="19">
        <f ca="1">(TODAY()-(G9))</f>
        <v>264</v>
      </c>
      <c r="I9" s="19" t="str">
        <f ca="1">IF(H9&lt;0,H9,"")</f>
        <v/>
      </c>
      <c r="J9" s="2" t="s">
        <v>439</v>
      </c>
      <c r="K9" s="24">
        <f t="shared" si="4"/>
        <v>1</v>
      </c>
      <c r="L9" s="19" t="str">
        <f t="shared" si="5"/>
        <v>Jan</v>
      </c>
      <c r="M9" s="2" t="s">
        <v>440</v>
      </c>
      <c r="N9" s="2" t="s">
        <v>441</v>
      </c>
      <c r="O9" s="2" t="s">
        <v>352</v>
      </c>
      <c r="P9" s="25" t="s">
        <v>19</v>
      </c>
      <c r="Q9" s="25" t="s">
        <v>442</v>
      </c>
      <c r="R9" s="25" t="s">
        <v>443</v>
      </c>
      <c r="S9" s="9">
        <v>45302</v>
      </c>
      <c r="T9" s="2">
        <v>4262739</v>
      </c>
      <c r="U9" s="2" t="s">
        <v>500</v>
      </c>
      <c r="V9" s="2" t="s">
        <v>501</v>
      </c>
      <c r="W9" s="2" t="s">
        <v>502</v>
      </c>
      <c r="X9" s="9">
        <v>37995</v>
      </c>
      <c r="Y9" s="2">
        <v>9752729717</v>
      </c>
      <c r="Z9" s="2" t="s">
        <v>503</v>
      </c>
      <c r="AA9" s="32" t="s">
        <v>448</v>
      </c>
      <c r="AB9" s="2" t="s">
        <v>449</v>
      </c>
      <c r="AC9" s="10">
        <v>45589</v>
      </c>
      <c r="AD9" s="10">
        <v>45223</v>
      </c>
      <c r="AE9" s="2" t="s">
        <v>450</v>
      </c>
      <c r="AF9" s="2" t="s">
        <v>450</v>
      </c>
      <c r="AG9" s="35" t="s">
        <v>451</v>
      </c>
      <c r="AJ9" s="35" t="s">
        <v>452</v>
      </c>
      <c r="AK9" s="2" t="s">
        <v>453</v>
      </c>
      <c r="AL9" s="2" t="s">
        <v>452</v>
      </c>
      <c r="AM9" s="2" t="s">
        <v>454</v>
      </c>
      <c r="AN9" s="10">
        <v>45302</v>
      </c>
      <c r="AO9" s="10">
        <v>45323</v>
      </c>
      <c r="AP9" s="2" t="s">
        <v>362</v>
      </c>
      <c r="AQ9" s="2" t="s">
        <v>480</v>
      </c>
      <c r="AS9" s="11">
        <v>250280010</v>
      </c>
      <c r="AT9" s="2" t="s">
        <v>472</v>
      </c>
      <c r="AV9" s="12">
        <v>70262697531</v>
      </c>
      <c r="AW9" s="2" t="s">
        <v>458</v>
      </c>
      <c r="AY9" s="13">
        <v>121330922970</v>
      </c>
      <c r="AZ9" s="2" t="s">
        <v>473</v>
      </c>
      <c r="BB9" s="2" t="s">
        <v>473</v>
      </c>
      <c r="BC9" s="2" t="s">
        <v>448</v>
      </c>
      <c r="BD9" s="2" t="s">
        <v>448</v>
      </c>
      <c r="BE9" s="2" t="s">
        <v>450</v>
      </c>
      <c r="BF9" s="2" t="s">
        <v>448</v>
      </c>
      <c r="BG9" s="2" t="s">
        <v>450</v>
      </c>
      <c r="BH9" s="2" t="s">
        <v>450</v>
      </c>
      <c r="BI9" s="2" t="s">
        <v>448</v>
      </c>
      <c r="BJ9" s="2" t="s">
        <v>461</v>
      </c>
      <c r="BK9" s="2" t="s">
        <v>462</v>
      </c>
      <c r="BL9" s="2" t="s">
        <v>448</v>
      </c>
      <c r="BM9" s="2" t="s">
        <v>463</v>
      </c>
      <c r="BN9" s="2" t="s">
        <v>448</v>
      </c>
      <c r="BO9" s="2" t="s">
        <v>450</v>
      </c>
      <c r="BP9" s="2" t="s">
        <v>450</v>
      </c>
      <c r="BQ9" s="2" t="s">
        <v>450</v>
      </c>
      <c r="BR9" s="2" t="s">
        <v>448</v>
      </c>
      <c r="BS9" s="2" t="s">
        <v>448</v>
      </c>
      <c r="BT9" s="2" t="s">
        <v>448</v>
      </c>
      <c r="BU9" s="2" t="s">
        <v>448</v>
      </c>
      <c r="BV9" s="2" t="s">
        <v>450</v>
      </c>
      <c r="BW9" s="2" t="s">
        <v>448</v>
      </c>
      <c r="BX9" s="2" t="s">
        <v>448</v>
      </c>
      <c r="BY9" s="48" t="s">
        <v>448</v>
      </c>
      <c r="BZ9" s="48" t="s">
        <v>448</v>
      </c>
      <c r="CA9" s="48" t="s">
        <v>448</v>
      </c>
      <c r="CB9" s="48" t="s">
        <v>448</v>
      </c>
      <c r="CC9" s="48" t="s">
        <v>448</v>
      </c>
      <c r="CD9" s="2" t="s">
        <v>448</v>
      </c>
      <c r="CE9" s="2" t="s">
        <v>464</v>
      </c>
      <c r="CH9" s="2" t="s">
        <v>465</v>
      </c>
      <c r="CI9" s="2" t="s">
        <v>466</v>
      </c>
      <c r="CM9" s="52">
        <f t="shared" si="22"/>
        <v>1</v>
      </c>
      <c r="CN9" s="52">
        <f t="shared" si="7"/>
        <v>1</v>
      </c>
      <c r="CO9" s="52">
        <f t="shared" si="8"/>
        <v>1</v>
      </c>
      <c r="CP9" s="52">
        <f t="shared" si="9"/>
        <v>1</v>
      </c>
      <c r="CQ9" s="52">
        <f t="shared" si="10"/>
        <v>1</v>
      </c>
      <c r="CR9" s="52">
        <f t="shared" si="11"/>
        <v>1</v>
      </c>
      <c r="CS9" s="52">
        <f t="shared" si="12"/>
        <v>1</v>
      </c>
      <c r="CT9" s="52">
        <f t="shared" si="13"/>
        <v>1</v>
      </c>
      <c r="CU9" s="52">
        <f t="shared" si="14"/>
        <v>1</v>
      </c>
      <c r="CV9" s="52">
        <f t="shared" si="15"/>
        <v>1</v>
      </c>
      <c r="CW9" s="54">
        <f t="shared" si="23"/>
        <v>1</v>
      </c>
      <c r="CX9" s="54">
        <f t="shared" si="24"/>
        <v>0</v>
      </c>
      <c r="CY9" s="54">
        <f t="shared" si="25"/>
        <v>1</v>
      </c>
      <c r="CZ9" s="54">
        <f t="shared" si="26"/>
        <v>1</v>
      </c>
      <c r="DA9" s="54">
        <f t="shared" si="27"/>
        <v>1</v>
      </c>
      <c r="DB9" s="54">
        <f t="shared" si="28"/>
        <v>0</v>
      </c>
      <c r="DD9" s="2">
        <f t="shared" si="29"/>
        <v>7</v>
      </c>
    </row>
    <row r="10" spans="1:108">
      <c r="A10" s="2" t="s">
        <v>437</v>
      </c>
      <c r="B10" s="2" t="s">
        <v>438</v>
      </c>
      <c r="C10" s="18" t="str">
        <f ca="1">IF(AND(AA10="YES",AG10&lt;&gt;""),"COMPLETED",IF((S10+21)&lt;TODAY(),"PAST DUE","WITHIN 15 DAYS"))</f>
        <v>COMPLETED</v>
      </c>
      <c r="D10" s="19" t="str">
        <f t="shared" si="0"/>
        <v>Feb</v>
      </c>
      <c r="E10" s="20">
        <f t="shared" si="1"/>
        <v>45325</v>
      </c>
      <c r="F10" s="20">
        <f t="shared" si="2"/>
        <v>45323</v>
      </c>
      <c r="G10" s="20">
        <f t="shared" si="3"/>
        <v>45330</v>
      </c>
      <c r="H10" s="19">
        <f ca="1">(TODAY()-(G10))</f>
        <v>264</v>
      </c>
      <c r="I10" s="19" t="str">
        <f ca="1">IF(H10&lt;0,H10,"")</f>
        <v/>
      </c>
      <c r="J10" s="2" t="s">
        <v>439</v>
      </c>
      <c r="K10" s="24">
        <f t="shared" si="4"/>
        <v>1</v>
      </c>
      <c r="L10" s="19" t="str">
        <f t="shared" si="5"/>
        <v>Jan</v>
      </c>
      <c r="M10" s="2" t="s">
        <v>440</v>
      </c>
      <c r="N10" s="2" t="s">
        <v>441</v>
      </c>
      <c r="O10" s="2" t="s">
        <v>352</v>
      </c>
      <c r="P10" s="25" t="s">
        <v>19</v>
      </c>
      <c r="Q10" s="25" t="s">
        <v>442</v>
      </c>
      <c r="R10" s="25" t="s">
        <v>443</v>
      </c>
      <c r="S10" s="9">
        <v>45302</v>
      </c>
      <c r="T10" s="2">
        <v>4262740</v>
      </c>
      <c r="U10" s="2" t="s">
        <v>504</v>
      </c>
      <c r="V10" s="2" t="s">
        <v>505</v>
      </c>
      <c r="W10" s="2" t="s">
        <v>506</v>
      </c>
      <c r="X10" s="9">
        <v>35190</v>
      </c>
      <c r="Y10" s="2">
        <v>9381727026</v>
      </c>
      <c r="Z10" s="2" t="s">
        <v>507</v>
      </c>
      <c r="AA10" s="32" t="s">
        <v>448</v>
      </c>
      <c r="AB10" s="2" t="s">
        <v>449</v>
      </c>
      <c r="AC10" s="10">
        <v>45626</v>
      </c>
      <c r="AD10" s="10">
        <v>45260</v>
      </c>
      <c r="AE10" s="2" t="s">
        <v>450</v>
      </c>
      <c r="AF10" s="2" t="s">
        <v>450</v>
      </c>
      <c r="AG10" s="35" t="s">
        <v>451</v>
      </c>
      <c r="AJ10" s="35" t="s">
        <v>452</v>
      </c>
      <c r="AK10" s="2" t="s">
        <v>453</v>
      </c>
      <c r="AL10" s="2" t="s">
        <v>452</v>
      </c>
      <c r="AM10" s="2" t="s">
        <v>454</v>
      </c>
      <c r="AN10" s="10">
        <v>45302</v>
      </c>
      <c r="AO10" s="10">
        <v>45323</v>
      </c>
      <c r="AP10" s="2" t="s">
        <v>362</v>
      </c>
      <c r="AQ10" s="2" t="s">
        <v>497</v>
      </c>
      <c r="AS10" s="11">
        <v>123407496</v>
      </c>
      <c r="AT10" s="2" t="s">
        <v>472</v>
      </c>
      <c r="AV10" s="12">
        <v>20269219956</v>
      </c>
      <c r="AW10" s="2" t="s">
        <v>458</v>
      </c>
      <c r="AY10" s="13">
        <v>121202408929</v>
      </c>
      <c r="AZ10" s="2" t="s">
        <v>487</v>
      </c>
      <c r="BB10" s="14" t="s">
        <v>508</v>
      </c>
      <c r="BC10" s="2" t="s">
        <v>450</v>
      </c>
      <c r="BD10" s="2" t="s">
        <v>450</v>
      </c>
      <c r="BE10" s="2" t="s">
        <v>450</v>
      </c>
      <c r="BF10" s="2" t="s">
        <v>450</v>
      </c>
      <c r="BG10" s="2" t="s">
        <v>450</v>
      </c>
      <c r="BH10" s="2" t="s">
        <v>450</v>
      </c>
      <c r="BI10" s="2" t="s">
        <v>448</v>
      </c>
      <c r="BJ10" s="2" t="s">
        <v>489</v>
      </c>
      <c r="BK10" s="2" t="s">
        <v>475</v>
      </c>
      <c r="BL10" s="2" t="s">
        <v>448</v>
      </c>
      <c r="BM10" s="2" t="s">
        <v>463</v>
      </c>
      <c r="BN10" s="2" t="s">
        <v>463</v>
      </c>
      <c r="BO10" s="2" t="s">
        <v>450</v>
      </c>
      <c r="BP10" s="2" t="s">
        <v>450</v>
      </c>
      <c r="BQ10" s="2" t="s">
        <v>450</v>
      </c>
      <c r="BR10" s="2" t="s">
        <v>448</v>
      </c>
      <c r="BS10" s="2" t="s">
        <v>448</v>
      </c>
      <c r="BT10" s="2" t="s">
        <v>448</v>
      </c>
      <c r="BU10" s="2" t="s">
        <v>448</v>
      </c>
      <c r="BV10" s="2" t="s">
        <v>450</v>
      </c>
      <c r="BW10" s="2" t="s">
        <v>448</v>
      </c>
      <c r="BX10" s="2" t="s">
        <v>448</v>
      </c>
      <c r="BY10" s="48" t="s">
        <v>448</v>
      </c>
      <c r="BZ10" s="48" t="s">
        <v>448</v>
      </c>
      <c r="CA10" s="48" t="s">
        <v>448</v>
      </c>
      <c r="CB10" s="48" t="s">
        <v>448</v>
      </c>
      <c r="CC10" s="48" t="s">
        <v>448</v>
      </c>
      <c r="CD10" s="2" t="s">
        <v>448</v>
      </c>
      <c r="CE10" s="2" t="s">
        <v>464</v>
      </c>
      <c r="CH10" s="2" t="s">
        <v>465</v>
      </c>
      <c r="CI10" s="2" t="s">
        <v>466</v>
      </c>
      <c r="CM10" s="52">
        <f t="shared" si="22"/>
        <v>1</v>
      </c>
      <c r="CN10" s="52">
        <f t="shared" si="7"/>
        <v>1</v>
      </c>
      <c r="CO10" s="52">
        <f t="shared" si="8"/>
        <v>1</v>
      </c>
      <c r="CP10" s="52">
        <f t="shared" si="9"/>
        <v>1</v>
      </c>
      <c r="CQ10" s="52">
        <f t="shared" si="10"/>
        <v>1</v>
      </c>
      <c r="CR10" s="52">
        <f t="shared" si="11"/>
        <v>1</v>
      </c>
      <c r="CS10" s="52">
        <f t="shared" si="12"/>
        <v>1</v>
      </c>
      <c r="CT10" s="52">
        <f t="shared" si="13"/>
        <v>1</v>
      </c>
      <c r="CU10" s="52">
        <f t="shared" si="14"/>
        <v>1</v>
      </c>
      <c r="CV10" s="52">
        <f t="shared" si="15"/>
        <v>1</v>
      </c>
      <c r="CW10" s="54">
        <f t="shared" si="23"/>
        <v>1</v>
      </c>
      <c r="CX10" s="54">
        <f t="shared" si="24"/>
        <v>0</v>
      </c>
      <c r="CY10" s="54">
        <f t="shared" si="25"/>
        <v>1</v>
      </c>
      <c r="CZ10" s="54">
        <f t="shared" si="26"/>
        <v>1</v>
      </c>
      <c r="DA10" s="54">
        <f t="shared" si="27"/>
        <v>1</v>
      </c>
      <c r="DB10" s="54">
        <f t="shared" si="28"/>
        <v>0</v>
      </c>
      <c r="DD10" s="2">
        <f t="shared" si="29"/>
        <v>7</v>
      </c>
    </row>
    <row r="11" spans="1:108">
      <c r="A11" s="2" t="s">
        <v>437</v>
      </c>
      <c r="B11" s="2" t="s">
        <v>438</v>
      </c>
      <c r="C11" s="18" t="str">
        <f ca="1">IF(AND(AA11="YES",AG11&lt;&gt;""),"COMPLETED",IF((S11+21)&lt;TODAY(),"PAST DUE","WITHIN 15 DAYS"))</f>
        <v>COMPLETED</v>
      </c>
      <c r="D11" s="19" t="str">
        <f t="shared" si="0"/>
        <v>Feb</v>
      </c>
      <c r="E11" s="20">
        <f t="shared" si="1"/>
        <v>45325</v>
      </c>
      <c r="F11" s="20">
        <f t="shared" si="2"/>
        <v>45323</v>
      </c>
      <c r="G11" s="20">
        <f t="shared" si="3"/>
        <v>45330</v>
      </c>
      <c r="H11" s="19">
        <f ca="1">(TODAY()-(G11))</f>
        <v>264</v>
      </c>
      <c r="I11" s="19" t="str">
        <f ca="1">IF(H11&lt;0,H11,"")</f>
        <v/>
      </c>
      <c r="J11" s="2" t="s">
        <v>439</v>
      </c>
      <c r="K11" s="24">
        <f t="shared" si="4"/>
        <v>1</v>
      </c>
      <c r="L11" s="19" t="str">
        <f t="shared" si="5"/>
        <v>Jan</v>
      </c>
      <c r="M11" s="2" t="s">
        <v>440</v>
      </c>
      <c r="N11" s="2" t="s">
        <v>441</v>
      </c>
      <c r="O11" s="2" t="s">
        <v>352</v>
      </c>
      <c r="P11" s="25" t="s">
        <v>19</v>
      </c>
      <c r="Q11" s="25" t="s">
        <v>442</v>
      </c>
      <c r="R11" s="25" t="s">
        <v>443</v>
      </c>
      <c r="S11" s="9">
        <v>45302</v>
      </c>
      <c r="T11" s="2">
        <v>4262741</v>
      </c>
      <c r="U11" s="2" t="s">
        <v>509</v>
      </c>
      <c r="V11" s="2" t="s">
        <v>165</v>
      </c>
      <c r="W11" s="2" t="s">
        <v>510</v>
      </c>
      <c r="X11" s="9">
        <v>37421</v>
      </c>
      <c r="Y11" s="2">
        <v>9485607703</v>
      </c>
      <c r="Z11" s="2" t="s">
        <v>511</v>
      </c>
      <c r="AA11" s="32" t="s">
        <v>448</v>
      </c>
      <c r="AB11" s="2" t="s">
        <v>449</v>
      </c>
      <c r="AC11" s="10">
        <v>45569</v>
      </c>
      <c r="AD11" s="10">
        <v>45203</v>
      </c>
      <c r="AE11" s="2" t="s">
        <v>450</v>
      </c>
      <c r="AF11" s="2" t="s">
        <v>450</v>
      </c>
      <c r="AG11" s="35" t="s">
        <v>451</v>
      </c>
      <c r="AJ11" s="35" t="s">
        <v>452</v>
      </c>
      <c r="AK11" s="2" t="s">
        <v>453</v>
      </c>
      <c r="AL11" s="2" t="s">
        <v>452</v>
      </c>
      <c r="AM11" s="2" t="s">
        <v>454</v>
      </c>
      <c r="AN11" s="10">
        <v>45302</v>
      </c>
      <c r="AO11" s="10">
        <v>45323</v>
      </c>
      <c r="AP11" s="2" t="s">
        <v>362</v>
      </c>
      <c r="AQ11" s="2" t="s">
        <v>455</v>
      </c>
      <c r="AS11" s="11" t="s">
        <v>512</v>
      </c>
      <c r="AT11" s="2" t="s">
        <v>472</v>
      </c>
      <c r="AV11" s="12">
        <v>30269366350</v>
      </c>
      <c r="AW11" s="2" t="s">
        <v>458</v>
      </c>
      <c r="AY11" s="13">
        <v>121327625607</v>
      </c>
      <c r="AZ11" s="2" t="s">
        <v>473</v>
      </c>
      <c r="BB11" s="2" t="s">
        <v>473</v>
      </c>
      <c r="BC11" s="2" t="s">
        <v>448</v>
      </c>
      <c r="BD11" s="2" t="s">
        <v>448</v>
      </c>
      <c r="BE11" s="2" t="s">
        <v>450</v>
      </c>
      <c r="BF11" s="2" t="s">
        <v>450</v>
      </c>
      <c r="BG11" s="2" t="s">
        <v>450</v>
      </c>
      <c r="BH11" s="2" t="s">
        <v>450</v>
      </c>
      <c r="BI11" s="2" t="s">
        <v>448</v>
      </c>
      <c r="BJ11" s="2" t="s">
        <v>358</v>
      </c>
      <c r="BK11" s="2" t="s">
        <v>475</v>
      </c>
      <c r="BL11" s="2" t="s">
        <v>448</v>
      </c>
      <c r="BM11" s="2" t="s">
        <v>463</v>
      </c>
      <c r="BN11" s="2" t="s">
        <v>448</v>
      </c>
      <c r="BO11" s="2" t="s">
        <v>450</v>
      </c>
      <c r="BP11" s="2" t="s">
        <v>450</v>
      </c>
      <c r="BQ11" s="2" t="s">
        <v>450</v>
      </c>
      <c r="BR11" s="2" t="s">
        <v>448</v>
      </c>
      <c r="BS11" s="2" t="s">
        <v>448</v>
      </c>
      <c r="BT11" s="2" t="s">
        <v>448</v>
      </c>
      <c r="BU11" s="2" t="s">
        <v>448</v>
      </c>
      <c r="BV11" s="2" t="s">
        <v>450</v>
      </c>
      <c r="BW11" s="2" t="s">
        <v>448</v>
      </c>
      <c r="BX11" s="2" t="s">
        <v>448</v>
      </c>
      <c r="BY11" s="48" t="s">
        <v>448</v>
      </c>
      <c r="BZ11" s="48" t="s">
        <v>448</v>
      </c>
      <c r="CA11" s="48" t="s">
        <v>448</v>
      </c>
      <c r="CB11" s="48" t="s">
        <v>448</v>
      </c>
      <c r="CC11" s="48" t="s">
        <v>448</v>
      </c>
      <c r="CD11" s="2" t="s">
        <v>448</v>
      </c>
      <c r="CE11" s="2" t="s">
        <v>464</v>
      </c>
      <c r="CH11" s="2" t="s">
        <v>465</v>
      </c>
      <c r="CI11" s="2" t="s">
        <v>466</v>
      </c>
      <c r="CM11" s="52">
        <f t="shared" si="22"/>
        <v>1</v>
      </c>
      <c r="CN11" s="52">
        <f t="shared" si="7"/>
        <v>1</v>
      </c>
      <c r="CO11" s="52">
        <f t="shared" si="8"/>
        <v>1</v>
      </c>
      <c r="CP11" s="52">
        <f t="shared" si="9"/>
        <v>1</v>
      </c>
      <c r="CQ11" s="52">
        <f t="shared" si="10"/>
        <v>1</v>
      </c>
      <c r="CR11" s="52">
        <f t="shared" si="11"/>
        <v>1</v>
      </c>
      <c r="CS11" s="52">
        <f t="shared" si="12"/>
        <v>1</v>
      </c>
      <c r="CT11" s="52">
        <f t="shared" si="13"/>
        <v>1</v>
      </c>
      <c r="CU11" s="52">
        <f t="shared" si="14"/>
        <v>1</v>
      </c>
      <c r="CV11" s="52">
        <f t="shared" si="15"/>
        <v>1</v>
      </c>
      <c r="CW11" s="54">
        <f t="shared" si="23"/>
        <v>1</v>
      </c>
      <c r="CX11" s="54">
        <f t="shared" si="24"/>
        <v>0</v>
      </c>
      <c r="CY11" s="54">
        <f t="shared" si="25"/>
        <v>1</v>
      </c>
      <c r="CZ11" s="54">
        <f t="shared" si="26"/>
        <v>1</v>
      </c>
      <c r="DA11" s="54">
        <f t="shared" si="27"/>
        <v>1</v>
      </c>
      <c r="DB11" s="54">
        <f t="shared" si="28"/>
        <v>0</v>
      </c>
      <c r="DD11" s="2">
        <f t="shared" si="29"/>
        <v>7</v>
      </c>
    </row>
    <row r="12" spans="1:108">
      <c r="A12" s="2" t="s">
        <v>437</v>
      </c>
      <c r="B12" s="2" t="s">
        <v>438</v>
      </c>
      <c r="C12" s="18" t="str">
        <f ca="1">IF(AND(AA12="YES",AG12&lt;&gt;""),"COMPLETED",IF((S12+21)&lt;TODAY(),"PAST DUE","WITHIN 15 DAYS"))</f>
        <v>COMPLETED</v>
      </c>
      <c r="D12" s="19" t="str">
        <f t="shared" si="0"/>
        <v>Feb</v>
      </c>
      <c r="E12" s="20">
        <f t="shared" si="1"/>
        <v>45325</v>
      </c>
      <c r="F12" s="20">
        <f t="shared" si="2"/>
        <v>45323</v>
      </c>
      <c r="G12" s="20">
        <f t="shared" si="3"/>
        <v>45330</v>
      </c>
      <c r="H12" s="19">
        <f ca="1">(TODAY()-(G12))</f>
        <v>264</v>
      </c>
      <c r="I12" s="19" t="str">
        <f ca="1">IF(H12&lt;0,H12,"")</f>
        <v/>
      </c>
      <c r="J12" s="2" t="s">
        <v>439</v>
      </c>
      <c r="K12" s="24">
        <f t="shared" si="4"/>
        <v>1</v>
      </c>
      <c r="L12" s="19" t="str">
        <f t="shared" si="5"/>
        <v>Jan</v>
      </c>
      <c r="M12" s="2" t="s">
        <v>440</v>
      </c>
      <c r="N12" s="2" t="s">
        <v>441</v>
      </c>
      <c r="O12" s="2" t="s">
        <v>352</v>
      </c>
      <c r="P12" s="25" t="s">
        <v>19</v>
      </c>
      <c r="Q12" s="25" t="s">
        <v>442</v>
      </c>
      <c r="R12" s="25" t="s">
        <v>443</v>
      </c>
      <c r="S12" s="9">
        <v>45302</v>
      </c>
      <c r="T12" s="2">
        <v>4262742</v>
      </c>
      <c r="U12" s="2" t="s">
        <v>513</v>
      </c>
      <c r="V12" s="2" t="s">
        <v>514</v>
      </c>
      <c r="W12" s="2" t="s">
        <v>515</v>
      </c>
      <c r="X12" s="9">
        <v>28220</v>
      </c>
      <c r="Y12" s="2">
        <v>9922429418</v>
      </c>
      <c r="Z12" s="2" t="s">
        <v>516</v>
      </c>
      <c r="AA12" s="32" t="s">
        <v>448</v>
      </c>
      <c r="AB12" s="2" t="s">
        <v>449</v>
      </c>
      <c r="AC12" s="10">
        <v>45654</v>
      </c>
      <c r="AD12" s="10">
        <v>45301</v>
      </c>
      <c r="AE12" s="2" t="s">
        <v>450</v>
      </c>
      <c r="AF12" s="2" t="s">
        <v>450</v>
      </c>
      <c r="AG12" s="35" t="s">
        <v>451</v>
      </c>
      <c r="AJ12" s="35" t="s">
        <v>452</v>
      </c>
      <c r="AK12" s="2" t="s">
        <v>453</v>
      </c>
      <c r="AL12" s="2" t="s">
        <v>517</v>
      </c>
      <c r="AM12" s="2" t="s">
        <v>518</v>
      </c>
      <c r="AN12" s="10">
        <v>45302</v>
      </c>
      <c r="AO12" s="10">
        <v>45327</v>
      </c>
      <c r="AP12" s="2" t="s">
        <v>362</v>
      </c>
      <c r="AQ12" s="2" t="s">
        <v>497</v>
      </c>
      <c r="AS12" s="11">
        <v>3326331175</v>
      </c>
      <c r="AT12" s="2" t="s">
        <v>472</v>
      </c>
      <c r="AV12" s="12">
        <v>10503526528</v>
      </c>
      <c r="AW12" s="2" t="s">
        <v>472</v>
      </c>
      <c r="AY12" s="13">
        <v>102003507961</v>
      </c>
      <c r="AZ12" s="2" t="s">
        <v>472</v>
      </c>
      <c r="BB12" s="14">
        <v>215268231</v>
      </c>
      <c r="BC12" s="2" t="s">
        <v>450</v>
      </c>
      <c r="BD12" s="2" t="s">
        <v>450</v>
      </c>
      <c r="BE12" s="2" t="s">
        <v>450</v>
      </c>
      <c r="BF12" s="2" t="s">
        <v>448</v>
      </c>
      <c r="BG12" s="10">
        <v>44418</v>
      </c>
      <c r="BH12" s="10">
        <v>44446</v>
      </c>
      <c r="BI12" s="2" t="s">
        <v>448</v>
      </c>
      <c r="BJ12" s="2" t="s">
        <v>519</v>
      </c>
      <c r="BK12" s="2" t="s">
        <v>475</v>
      </c>
      <c r="BL12" s="2" t="s">
        <v>448</v>
      </c>
      <c r="BM12" s="2" t="s">
        <v>463</v>
      </c>
      <c r="BN12" s="2" t="s">
        <v>463</v>
      </c>
      <c r="BO12" s="2" t="s">
        <v>450</v>
      </c>
      <c r="BP12" s="2" t="s">
        <v>450</v>
      </c>
      <c r="BQ12" s="2" t="s">
        <v>450</v>
      </c>
      <c r="BR12" s="2" t="s">
        <v>448</v>
      </c>
      <c r="BS12" s="2" t="s">
        <v>448</v>
      </c>
      <c r="BT12" s="2" t="s">
        <v>448</v>
      </c>
      <c r="BU12" s="2" t="s">
        <v>448</v>
      </c>
      <c r="BV12" s="2" t="s">
        <v>450</v>
      </c>
      <c r="BW12" s="2" t="s">
        <v>448</v>
      </c>
      <c r="BX12" s="2" t="s">
        <v>448</v>
      </c>
      <c r="BY12" s="48" t="s">
        <v>448</v>
      </c>
      <c r="BZ12" s="48" t="s">
        <v>448</v>
      </c>
      <c r="CA12" s="48" t="s">
        <v>448</v>
      </c>
      <c r="CB12" s="48" t="s">
        <v>448</v>
      </c>
      <c r="CC12" s="48" t="s">
        <v>448</v>
      </c>
      <c r="CD12" s="2" t="s">
        <v>448</v>
      </c>
      <c r="CE12" s="2" t="s">
        <v>464</v>
      </c>
      <c r="CH12" s="2" t="s">
        <v>465</v>
      </c>
      <c r="CI12" s="2" t="s">
        <v>466</v>
      </c>
      <c r="CM12" s="52">
        <f t="shared" si="22"/>
        <v>1</v>
      </c>
      <c r="CN12" s="52">
        <f t="shared" si="7"/>
        <v>1</v>
      </c>
      <c r="CO12" s="52">
        <f t="shared" si="8"/>
        <v>1</v>
      </c>
      <c r="CP12" s="52">
        <f t="shared" si="9"/>
        <v>1</v>
      </c>
      <c r="CQ12" s="52">
        <f t="shared" si="10"/>
        <v>1</v>
      </c>
      <c r="CR12" s="52">
        <f t="shared" si="11"/>
        <v>1</v>
      </c>
      <c r="CS12" s="52">
        <f t="shared" si="12"/>
        <v>1</v>
      </c>
      <c r="CT12" s="52">
        <f t="shared" si="13"/>
        <v>1</v>
      </c>
      <c r="CU12" s="52">
        <f t="shared" si="14"/>
        <v>1</v>
      </c>
      <c r="CV12" s="52">
        <f t="shared" si="15"/>
        <v>1</v>
      </c>
      <c r="CW12" s="54">
        <f t="shared" si="23"/>
        <v>1</v>
      </c>
      <c r="CX12" s="54">
        <f t="shared" si="24"/>
        <v>0</v>
      </c>
      <c r="CY12" s="54">
        <f t="shared" si="25"/>
        <v>1</v>
      </c>
      <c r="CZ12" s="54">
        <f t="shared" si="26"/>
        <v>1</v>
      </c>
      <c r="DA12" s="54">
        <f t="shared" si="27"/>
        <v>1</v>
      </c>
      <c r="DB12" s="54">
        <f t="shared" si="28"/>
        <v>0</v>
      </c>
      <c r="DD12" s="2">
        <f t="shared" si="29"/>
        <v>7</v>
      </c>
    </row>
    <row r="13" spans="1:108">
      <c r="A13" s="2" t="s">
        <v>437</v>
      </c>
      <c r="B13" s="2" t="s">
        <v>438</v>
      </c>
      <c r="C13" s="18" t="str">
        <f ca="1">IF(AND(AA13="YES",AG13&lt;&gt;""),"COMPLETED",IF((S13+21)&lt;TODAY(),"PAST DUE","WITHIN 15 DAYS"))</f>
        <v>COMPLETED</v>
      </c>
      <c r="D13" s="19" t="str">
        <f t="shared" si="0"/>
        <v>Feb</v>
      </c>
      <c r="E13" s="20">
        <f t="shared" si="1"/>
        <v>45325</v>
      </c>
      <c r="F13" s="20">
        <f t="shared" si="2"/>
        <v>45323</v>
      </c>
      <c r="G13" s="20">
        <f t="shared" si="3"/>
        <v>45330</v>
      </c>
      <c r="H13" s="19">
        <f ca="1">(TODAY()-(G13))</f>
        <v>264</v>
      </c>
      <c r="I13" s="19" t="str">
        <f ca="1">IF(H13&lt;0,H13,"")</f>
        <v/>
      </c>
      <c r="J13" s="2" t="s">
        <v>439</v>
      </c>
      <c r="K13" s="24">
        <f t="shared" si="4"/>
        <v>1</v>
      </c>
      <c r="L13" s="19" t="str">
        <f t="shared" si="5"/>
        <v>Jan</v>
      </c>
      <c r="M13" s="2" t="s">
        <v>440</v>
      </c>
      <c r="N13" s="2" t="s">
        <v>441</v>
      </c>
      <c r="O13" s="2" t="s">
        <v>352</v>
      </c>
      <c r="P13" s="25" t="s">
        <v>19</v>
      </c>
      <c r="Q13" s="25" t="s">
        <v>442</v>
      </c>
      <c r="R13" s="25" t="s">
        <v>443</v>
      </c>
      <c r="S13" s="9">
        <v>45302</v>
      </c>
      <c r="T13" s="2">
        <v>4262743</v>
      </c>
      <c r="U13" s="2" t="s">
        <v>520</v>
      </c>
      <c r="V13" s="2" t="s">
        <v>521</v>
      </c>
      <c r="W13" s="2" t="s">
        <v>522</v>
      </c>
      <c r="X13" s="9">
        <v>35562</v>
      </c>
      <c r="Y13" s="2">
        <v>9851163547</v>
      </c>
      <c r="Z13" s="2" t="s">
        <v>523</v>
      </c>
      <c r="AA13" s="32" t="s">
        <v>448</v>
      </c>
      <c r="AB13" s="2" t="s">
        <v>449</v>
      </c>
      <c r="AC13" s="10">
        <v>45633</v>
      </c>
      <c r="AD13" s="10">
        <v>45267</v>
      </c>
      <c r="AE13" s="2" t="s">
        <v>450</v>
      </c>
      <c r="AF13" s="2" t="s">
        <v>450</v>
      </c>
      <c r="AG13" s="35" t="s">
        <v>451</v>
      </c>
      <c r="AJ13" s="35" t="s">
        <v>452</v>
      </c>
      <c r="AK13" s="2" t="s">
        <v>453</v>
      </c>
      <c r="AL13" s="2" t="s">
        <v>517</v>
      </c>
      <c r="AM13" s="2" t="s">
        <v>518</v>
      </c>
      <c r="AN13" s="10">
        <v>45302</v>
      </c>
      <c r="AO13" s="10">
        <v>45327</v>
      </c>
      <c r="AP13" s="2" t="s">
        <v>362</v>
      </c>
      <c r="AQ13" s="2" t="s">
        <v>480</v>
      </c>
      <c r="AS13" s="11">
        <v>3502346418</v>
      </c>
      <c r="AT13" s="2" t="s">
        <v>456</v>
      </c>
      <c r="AV13" s="12">
        <v>212523545741</v>
      </c>
      <c r="AW13" s="2" t="s">
        <v>458</v>
      </c>
      <c r="AY13" s="13">
        <v>121306910174</v>
      </c>
      <c r="AZ13" s="2" t="s">
        <v>487</v>
      </c>
      <c r="BB13" s="14">
        <v>363234395</v>
      </c>
      <c r="BC13" s="2" t="s">
        <v>450</v>
      </c>
      <c r="BD13" s="2" t="s">
        <v>450</v>
      </c>
      <c r="BE13" s="2" t="s">
        <v>450</v>
      </c>
      <c r="BF13" s="2" t="s">
        <v>450</v>
      </c>
      <c r="BG13" s="2" t="s">
        <v>450</v>
      </c>
      <c r="BH13" s="2" t="s">
        <v>450</v>
      </c>
      <c r="BI13" s="2" t="s">
        <v>448</v>
      </c>
      <c r="BJ13" s="2" t="s">
        <v>475</v>
      </c>
      <c r="BK13" s="2" t="s">
        <v>461</v>
      </c>
      <c r="BL13" s="2" t="s">
        <v>448</v>
      </c>
      <c r="BM13" s="2" t="s">
        <v>463</v>
      </c>
      <c r="BN13" s="2" t="s">
        <v>448</v>
      </c>
      <c r="BO13" s="2" t="s">
        <v>450</v>
      </c>
      <c r="BP13" s="2" t="s">
        <v>450</v>
      </c>
      <c r="BQ13" s="2" t="s">
        <v>450</v>
      </c>
      <c r="BR13" s="2" t="s">
        <v>448</v>
      </c>
      <c r="BS13" s="2" t="s">
        <v>448</v>
      </c>
      <c r="BT13" s="2" t="s">
        <v>448</v>
      </c>
      <c r="BU13" s="2" t="s">
        <v>448</v>
      </c>
      <c r="BV13" s="2" t="s">
        <v>450</v>
      </c>
      <c r="BW13" s="2" t="s">
        <v>448</v>
      </c>
      <c r="BX13" s="2" t="s">
        <v>448</v>
      </c>
      <c r="BY13" s="48" t="s">
        <v>448</v>
      </c>
      <c r="BZ13" s="48" t="s">
        <v>448</v>
      </c>
      <c r="CA13" s="48" t="s">
        <v>448</v>
      </c>
      <c r="CB13" s="48" t="s">
        <v>448</v>
      </c>
      <c r="CC13" s="48" t="s">
        <v>448</v>
      </c>
      <c r="CD13" s="2" t="s">
        <v>448</v>
      </c>
      <c r="CE13" s="2" t="s">
        <v>464</v>
      </c>
      <c r="CH13" s="2" t="s">
        <v>465</v>
      </c>
      <c r="CI13" s="2" t="s">
        <v>466</v>
      </c>
      <c r="CM13" s="52">
        <f t="shared" si="22"/>
        <v>1</v>
      </c>
      <c r="CN13" s="52">
        <f t="shared" si="7"/>
        <v>1</v>
      </c>
      <c r="CO13" s="52">
        <f t="shared" si="8"/>
        <v>1</v>
      </c>
      <c r="CP13" s="52">
        <f t="shared" si="9"/>
        <v>1</v>
      </c>
      <c r="CQ13" s="52">
        <f t="shared" si="10"/>
        <v>1</v>
      </c>
      <c r="CR13" s="52">
        <f t="shared" si="11"/>
        <v>1</v>
      </c>
      <c r="CS13" s="52">
        <f t="shared" si="12"/>
        <v>1</v>
      </c>
      <c r="CT13" s="52">
        <f t="shared" si="13"/>
        <v>1</v>
      </c>
      <c r="CU13" s="52">
        <f t="shared" si="14"/>
        <v>1</v>
      </c>
      <c r="CV13" s="52">
        <f t="shared" si="15"/>
        <v>1</v>
      </c>
      <c r="CW13" s="54">
        <f t="shared" si="23"/>
        <v>1</v>
      </c>
      <c r="CX13" s="54">
        <f t="shared" si="24"/>
        <v>0</v>
      </c>
      <c r="CY13" s="54">
        <f t="shared" si="25"/>
        <v>1</v>
      </c>
      <c r="CZ13" s="54">
        <f t="shared" si="26"/>
        <v>1</v>
      </c>
      <c r="DA13" s="54">
        <f t="shared" si="27"/>
        <v>1</v>
      </c>
      <c r="DB13" s="54">
        <f t="shared" si="28"/>
        <v>0</v>
      </c>
      <c r="DD13" s="2">
        <f t="shared" si="29"/>
        <v>7</v>
      </c>
    </row>
    <row r="14" spans="1:108">
      <c r="A14" s="2" t="s">
        <v>437</v>
      </c>
      <c r="B14" s="2" t="s">
        <v>438</v>
      </c>
      <c r="C14" s="18" t="str">
        <f ca="1">IF(AND(AA14="YES",AG14&lt;&gt;""),"COMPLETED",IF((S14+21)&lt;TODAY(),"PAST DUE","WITHIN 15 DAYS"))</f>
        <v>COMPLETED</v>
      </c>
      <c r="D14" s="19" t="str">
        <f t="shared" si="0"/>
        <v>Feb</v>
      </c>
      <c r="E14" s="20">
        <f t="shared" si="1"/>
        <v>45325</v>
      </c>
      <c r="F14" s="20">
        <f t="shared" si="2"/>
        <v>45323</v>
      </c>
      <c r="G14" s="20">
        <f t="shared" si="3"/>
        <v>45330</v>
      </c>
      <c r="H14" s="19">
        <f ca="1">(TODAY()-(G14))</f>
        <v>264</v>
      </c>
      <c r="I14" s="19" t="str">
        <f ca="1">IF(H14&lt;0,H14,"")</f>
        <v/>
      </c>
      <c r="J14" s="2" t="s">
        <v>439</v>
      </c>
      <c r="K14" s="24">
        <f t="shared" si="4"/>
        <v>1</v>
      </c>
      <c r="L14" s="19" t="str">
        <f t="shared" si="5"/>
        <v>Jan</v>
      </c>
      <c r="M14" s="2" t="s">
        <v>440</v>
      </c>
      <c r="N14" s="2" t="s">
        <v>441</v>
      </c>
      <c r="O14" s="2" t="s">
        <v>352</v>
      </c>
      <c r="P14" s="25" t="s">
        <v>19</v>
      </c>
      <c r="Q14" s="25" t="s">
        <v>442</v>
      </c>
      <c r="R14" s="25" t="s">
        <v>443</v>
      </c>
      <c r="S14" s="9">
        <v>45302</v>
      </c>
      <c r="T14" s="2">
        <v>4262744</v>
      </c>
      <c r="U14" s="2" t="s">
        <v>524</v>
      </c>
      <c r="V14" s="2" t="s">
        <v>525</v>
      </c>
      <c r="W14" s="2" t="s">
        <v>526</v>
      </c>
      <c r="X14" s="9">
        <v>35145</v>
      </c>
      <c r="Y14" s="2">
        <v>9669063516</v>
      </c>
      <c r="Z14" s="2" t="s">
        <v>527</v>
      </c>
      <c r="AA14" s="32" t="s">
        <v>448</v>
      </c>
      <c r="AB14" s="2" t="s">
        <v>449</v>
      </c>
      <c r="AC14" s="10">
        <v>45641</v>
      </c>
      <c r="AD14" s="10">
        <v>45289</v>
      </c>
      <c r="AE14" s="2" t="s">
        <v>450</v>
      </c>
      <c r="AF14" s="2" t="s">
        <v>450</v>
      </c>
      <c r="AG14" s="35" t="s">
        <v>451</v>
      </c>
      <c r="AJ14" s="35" t="s">
        <v>452</v>
      </c>
      <c r="AK14" s="2" t="s">
        <v>453</v>
      </c>
      <c r="AL14" s="2" t="s">
        <v>452</v>
      </c>
      <c r="AM14" s="2" t="s">
        <v>454</v>
      </c>
      <c r="AN14" s="10">
        <v>45302</v>
      </c>
      <c r="AO14" s="10">
        <v>45323</v>
      </c>
      <c r="AP14" s="2" t="s">
        <v>362</v>
      </c>
      <c r="AQ14" s="2" t="s">
        <v>497</v>
      </c>
      <c r="AS14" s="11" t="s">
        <v>528</v>
      </c>
      <c r="AT14" s="2" t="s">
        <v>472</v>
      </c>
      <c r="AV14" s="12">
        <v>30257163438</v>
      </c>
      <c r="AW14" s="2" t="s">
        <v>472</v>
      </c>
      <c r="AY14" s="13">
        <v>121123097978</v>
      </c>
      <c r="AZ14" s="2" t="s">
        <v>386</v>
      </c>
      <c r="BB14" s="14">
        <v>471880791</v>
      </c>
      <c r="BC14" s="2" t="s">
        <v>450</v>
      </c>
      <c r="BD14" s="2" t="s">
        <v>450</v>
      </c>
      <c r="BE14" s="2" t="s">
        <v>450</v>
      </c>
      <c r="BF14" s="2" t="s">
        <v>450</v>
      </c>
      <c r="BG14" s="2" t="s">
        <v>450</v>
      </c>
      <c r="BH14" s="2" t="s">
        <v>450</v>
      </c>
      <c r="BI14" s="2" t="s">
        <v>448</v>
      </c>
      <c r="BJ14" s="2" t="s">
        <v>474</v>
      </c>
      <c r="BK14" s="2" t="s">
        <v>489</v>
      </c>
      <c r="BL14" s="2" t="s">
        <v>448</v>
      </c>
      <c r="BM14" s="2" t="s">
        <v>463</v>
      </c>
      <c r="BN14" s="2" t="s">
        <v>448</v>
      </c>
      <c r="BO14" s="2" t="s">
        <v>450</v>
      </c>
      <c r="BP14" s="2" t="s">
        <v>450</v>
      </c>
      <c r="BQ14" s="2" t="s">
        <v>450</v>
      </c>
      <c r="BR14" s="2" t="s">
        <v>448</v>
      </c>
      <c r="BS14" s="2" t="s">
        <v>448</v>
      </c>
      <c r="BT14" s="2" t="s">
        <v>448</v>
      </c>
      <c r="BU14" s="2" t="s">
        <v>448</v>
      </c>
      <c r="BV14" s="2" t="s">
        <v>450</v>
      </c>
      <c r="BW14" s="2" t="s">
        <v>448</v>
      </c>
      <c r="BX14" s="2" t="s">
        <v>448</v>
      </c>
      <c r="BY14" s="48" t="s">
        <v>448</v>
      </c>
      <c r="BZ14" s="48" t="s">
        <v>448</v>
      </c>
      <c r="CA14" s="48" t="s">
        <v>448</v>
      </c>
      <c r="CB14" s="48" t="s">
        <v>448</v>
      </c>
      <c r="CC14" s="48" t="s">
        <v>448</v>
      </c>
      <c r="CD14" s="2" t="s">
        <v>448</v>
      </c>
      <c r="CE14" s="2" t="s">
        <v>464</v>
      </c>
      <c r="CH14" s="2" t="s">
        <v>465</v>
      </c>
      <c r="CI14" s="2" t="s">
        <v>466</v>
      </c>
      <c r="CM14" s="52">
        <f t="shared" si="22"/>
        <v>1</v>
      </c>
      <c r="CN14" s="52">
        <f t="shared" si="7"/>
        <v>1</v>
      </c>
      <c r="CO14" s="52">
        <f t="shared" si="8"/>
        <v>1</v>
      </c>
      <c r="CP14" s="52">
        <f t="shared" si="9"/>
        <v>1</v>
      </c>
      <c r="CQ14" s="52">
        <f t="shared" si="10"/>
        <v>1</v>
      </c>
      <c r="CR14" s="52">
        <f t="shared" si="11"/>
        <v>1</v>
      </c>
      <c r="CS14" s="52">
        <f t="shared" si="12"/>
        <v>1</v>
      </c>
      <c r="CT14" s="52">
        <f t="shared" si="13"/>
        <v>1</v>
      </c>
      <c r="CU14" s="52">
        <f t="shared" si="14"/>
        <v>1</v>
      </c>
      <c r="CV14" s="52">
        <f t="shared" si="15"/>
        <v>1</v>
      </c>
      <c r="CW14" s="54">
        <f t="shared" si="23"/>
        <v>1</v>
      </c>
      <c r="CX14" s="54">
        <f t="shared" si="24"/>
        <v>0</v>
      </c>
      <c r="CY14" s="54">
        <f t="shared" si="25"/>
        <v>1</v>
      </c>
      <c r="CZ14" s="54">
        <f t="shared" si="26"/>
        <v>1</v>
      </c>
      <c r="DA14" s="54">
        <f t="shared" si="27"/>
        <v>1</v>
      </c>
      <c r="DB14" s="54">
        <f t="shared" si="28"/>
        <v>0</v>
      </c>
      <c r="DD14" s="2">
        <f t="shared" si="29"/>
        <v>7</v>
      </c>
    </row>
    <row r="15" spans="1:108">
      <c r="A15" s="2" t="s">
        <v>437</v>
      </c>
      <c r="B15" s="2" t="s">
        <v>438</v>
      </c>
      <c r="C15" s="18" t="str">
        <f ca="1">IF(AND(AA15="YES",AG15&lt;&gt;""),"COMPLETED",IF((S15+21)&lt;TODAY(),"PAST DUE","WITHIN 15 DAYS"))</f>
        <v>COMPLETED</v>
      </c>
      <c r="D15" s="19" t="str">
        <f t="shared" si="0"/>
        <v>Feb</v>
      </c>
      <c r="E15" s="20">
        <f t="shared" ref="E15:E31" si="30">F15+7-WEEKDAY(F15)</f>
        <v>45332</v>
      </c>
      <c r="F15" s="20">
        <f t="shared" ref="F15:F31" si="31">WORKDAY(S15,15,1)</f>
        <v>45330</v>
      </c>
      <c r="G15" s="20">
        <f t="shared" ref="G15:G31" si="32">WORKDAY(S15,20,1)</f>
        <v>45337</v>
      </c>
      <c r="H15" s="19">
        <f ca="1">(TODAY()-(G15))</f>
        <v>257</v>
      </c>
      <c r="I15" s="19" t="str">
        <f ca="1">IF(H15&lt;0,H15,"")</f>
        <v/>
      </c>
      <c r="J15" s="2" t="s">
        <v>439</v>
      </c>
      <c r="K15" s="24">
        <f t="shared" ref="K15:K31" si="33">IF(AND(AA15="YES",AG15&lt;&gt;"",AJ15&lt;&gt;"",AQ15&lt;&gt;"",AT15&lt;&gt;"",AW15&lt;&gt;"",AZ15&lt;&gt;""),1,0)</f>
        <v>1</v>
      </c>
      <c r="L15" s="19" t="str">
        <f t="shared" ref="L15:L31" si="34">TEXT(S15,"mmm")</f>
        <v>Jan</v>
      </c>
      <c r="M15" s="2" t="s">
        <v>529</v>
      </c>
      <c r="N15" s="2" t="s">
        <v>441</v>
      </c>
      <c r="O15" s="2" t="s">
        <v>352</v>
      </c>
      <c r="P15" s="25" t="s">
        <v>19</v>
      </c>
      <c r="Q15" s="25" t="s">
        <v>530</v>
      </c>
      <c r="R15" s="25" t="s">
        <v>531</v>
      </c>
      <c r="S15" s="9">
        <v>45309</v>
      </c>
      <c r="T15" s="2">
        <v>4262914</v>
      </c>
      <c r="U15" s="2" t="s">
        <v>532</v>
      </c>
      <c r="V15" s="2" t="s">
        <v>533</v>
      </c>
      <c r="W15" s="2" t="s">
        <v>534</v>
      </c>
      <c r="X15" s="9">
        <v>34693</v>
      </c>
      <c r="Y15" s="2">
        <v>9062126237</v>
      </c>
      <c r="Z15" s="2" t="s">
        <v>535</v>
      </c>
      <c r="AA15" s="32" t="s">
        <v>448</v>
      </c>
      <c r="AB15" s="2" t="s">
        <v>449</v>
      </c>
      <c r="AC15" s="10">
        <v>45560</v>
      </c>
      <c r="AD15" s="10">
        <v>45208</v>
      </c>
      <c r="AE15" s="2" t="s">
        <v>450</v>
      </c>
      <c r="AF15" s="2" t="s">
        <v>450</v>
      </c>
      <c r="AG15" s="35" t="s">
        <v>451</v>
      </c>
      <c r="AJ15" s="35" t="s">
        <v>452</v>
      </c>
      <c r="AK15" s="2" t="s">
        <v>453</v>
      </c>
      <c r="AL15" s="2" t="s">
        <v>452</v>
      </c>
      <c r="AM15" s="2" t="s">
        <v>454</v>
      </c>
      <c r="AN15" s="10">
        <v>45309</v>
      </c>
      <c r="AO15" s="10">
        <v>45329</v>
      </c>
      <c r="AP15" s="2" t="s">
        <v>362</v>
      </c>
      <c r="AQ15" s="2" t="s">
        <v>497</v>
      </c>
      <c r="AS15" s="11">
        <v>241844203</v>
      </c>
      <c r="AT15" s="2" t="s">
        <v>536</v>
      </c>
      <c r="AV15" s="12">
        <v>70257657521</v>
      </c>
      <c r="AW15" s="2" t="s">
        <v>458</v>
      </c>
      <c r="AY15" s="13">
        <v>121196996216</v>
      </c>
      <c r="AZ15" s="2" t="s">
        <v>459</v>
      </c>
      <c r="BB15" s="14">
        <v>343455503</v>
      </c>
      <c r="BC15" s="2" t="s">
        <v>450</v>
      </c>
      <c r="BD15" s="2" t="s">
        <v>450</v>
      </c>
      <c r="BE15" s="2" t="s">
        <v>450</v>
      </c>
      <c r="BF15" s="2" t="s">
        <v>448</v>
      </c>
      <c r="BG15" s="10">
        <v>44477</v>
      </c>
      <c r="BH15" s="10">
        <v>44515</v>
      </c>
      <c r="BI15" s="2" t="s">
        <v>448</v>
      </c>
      <c r="BJ15" s="2" t="s">
        <v>462</v>
      </c>
      <c r="BK15" s="2" t="s">
        <v>537</v>
      </c>
      <c r="BL15" s="2" t="s">
        <v>448</v>
      </c>
      <c r="BM15" s="2" t="s">
        <v>448</v>
      </c>
      <c r="BN15" s="2" t="s">
        <v>448</v>
      </c>
      <c r="BO15" s="2" t="s">
        <v>448</v>
      </c>
      <c r="BP15" s="2" t="s">
        <v>450</v>
      </c>
      <c r="BQ15" s="2" t="s">
        <v>450</v>
      </c>
      <c r="BR15" s="2" t="s">
        <v>448</v>
      </c>
      <c r="BS15" s="2" t="s">
        <v>448</v>
      </c>
      <c r="BT15" s="2" t="s">
        <v>448</v>
      </c>
      <c r="BU15" s="2" t="s">
        <v>448</v>
      </c>
      <c r="BV15" s="2" t="s">
        <v>450</v>
      </c>
      <c r="BW15" s="2" t="s">
        <v>448</v>
      </c>
      <c r="BX15" s="2" t="s">
        <v>448</v>
      </c>
      <c r="BY15" s="48" t="s">
        <v>448</v>
      </c>
      <c r="BZ15" s="48" t="s">
        <v>448</v>
      </c>
      <c r="CA15" s="48" t="s">
        <v>448</v>
      </c>
      <c r="CB15" s="48" t="s">
        <v>448</v>
      </c>
      <c r="CC15" s="48" t="s">
        <v>448</v>
      </c>
      <c r="CD15" s="2" t="s">
        <v>448</v>
      </c>
      <c r="CE15" s="2" t="s">
        <v>538</v>
      </c>
      <c r="CH15" s="2" t="s">
        <v>465</v>
      </c>
      <c r="CI15" s="2" t="s">
        <v>466</v>
      </c>
      <c r="CM15" s="52">
        <f t="shared" si="22"/>
        <v>1</v>
      </c>
      <c r="CN15" s="52">
        <f t="shared" si="7"/>
        <v>1</v>
      </c>
      <c r="CO15" s="52">
        <f t="shared" si="8"/>
        <v>1</v>
      </c>
      <c r="CP15" s="52">
        <f t="shared" si="9"/>
        <v>1</v>
      </c>
      <c r="CQ15" s="52">
        <f t="shared" si="10"/>
        <v>1</v>
      </c>
      <c r="CR15" s="52">
        <f t="shared" si="11"/>
        <v>1</v>
      </c>
      <c r="CS15" s="52">
        <f t="shared" si="12"/>
        <v>1</v>
      </c>
      <c r="CT15" s="52">
        <f t="shared" si="13"/>
        <v>1</v>
      </c>
      <c r="CU15" s="52">
        <f t="shared" si="14"/>
        <v>1</v>
      </c>
      <c r="CV15" s="52">
        <f t="shared" si="15"/>
        <v>1</v>
      </c>
      <c r="CW15" s="54">
        <f t="shared" si="23"/>
        <v>1</v>
      </c>
      <c r="CX15" s="54">
        <f t="shared" si="24"/>
        <v>0</v>
      </c>
      <c r="CY15" s="54">
        <f t="shared" si="25"/>
        <v>1</v>
      </c>
      <c r="CZ15" s="54">
        <f t="shared" si="26"/>
        <v>1</v>
      </c>
      <c r="DA15" s="54">
        <f t="shared" si="27"/>
        <v>1</v>
      </c>
      <c r="DB15" s="54">
        <f t="shared" si="28"/>
        <v>0</v>
      </c>
      <c r="DD15" s="2">
        <f t="shared" si="29"/>
        <v>7</v>
      </c>
    </row>
    <row r="16" spans="1:108">
      <c r="A16" s="2" t="s">
        <v>437</v>
      </c>
      <c r="B16" s="2" t="s">
        <v>438</v>
      </c>
      <c r="C16" s="18" t="str">
        <f ca="1">IF(AND(AA16="YES",AG16&lt;&gt;""),"COMPLETED",IF((S16+21)&lt;TODAY(),"PAST DUE","WITHIN 15 DAYS"))</f>
        <v>COMPLETED</v>
      </c>
      <c r="D16" s="19" t="str">
        <f t="shared" si="0"/>
        <v>Feb</v>
      </c>
      <c r="E16" s="20">
        <f t="shared" si="30"/>
        <v>45332</v>
      </c>
      <c r="F16" s="20">
        <f t="shared" si="31"/>
        <v>45330</v>
      </c>
      <c r="G16" s="20">
        <f t="shared" si="32"/>
        <v>45337</v>
      </c>
      <c r="H16" s="19">
        <f ca="1">(TODAY()-(G16))</f>
        <v>257</v>
      </c>
      <c r="I16" s="19" t="str">
        <f ca="1">IF(H16&lt;0,H16,"")</f>
        <v/>
      </c>
      <c r="J16" s="2" t="s">
        <v>439</v>
      </c>
      <c r="K16" s="24">
        <f t="shared" si="33"/>
        <v>1</v>
      </c>
      <c r="L16" s="19" t="str">
        <f t="shared" si="34"/>
        <v>Jan</v>
      </c>
      <c r="M16" s="2" t="s">
        <v>529</v>
      </c>
      <c r="N16" s="2" t="s">
        <v>441</v>
      </c>
      <c r="O16" s="2" t="s">
        <v>352</v>
      </c>
      <c r="P16" s="25" t="s">
        <v>19</v>
      </c>
      <c r="Q16" s="25" t="s">
        <v>530</v>
      </c>
      <c r="R16" s="25" t="s">
        <v>531</v>
      </c>
      <c r="S16" s="9">
        <v>45309</v>
      </c>
      <c r="T16" s="2">
        <v>4262915</v>
      </c>
      <c r="U16" s="2" t="s">
        <v>539</v>
      </c>
      <c r="V16" s="2" t="s">
        <v>540</v>
      </c>
      <c r="W16" s="2" t="s">
        <v>541</v>
      </c>
      <c r="X16" s="9">
        <v>38621</v>
      </c>
      <c r="Y16" s="2">
        <v>9675347107</v>
      </c>
      <c r="Z16" s="2" t="s">
        <v>542</v>
      </c>
      <c r="AA16" s="32" t="s">
        <v>448</v>
      </c>
      <c r="AB16" s="2" t="s">
        <v>449</v>
      </c>
      <c r="AC16" s="10">
        <v>45630</v>
      </c>
      <c r="AD16" s="10">
        <v>45264</v>
      </c>
      <c r="AE16" s="2" t="s">
        <v>450</v>
      </c>
      <c r="AF16" s="2" t="s">
        <v>450</v>
      </c>
      <c r="AG16" s="35" t="s">
        <v>451</v>
      </c>
      <c r="AJ16" s="35" t="s">
        <v>452</v>
      </c>
      <c r="AK16" s="2" t="s">
        <v>453</v>
      </c>
      <c r="AL16" s="2" t="s">
        <v>452</v>
      </c>
      <c r="AM16" s="2" t="s">
        <v>454</v>
      </c>
      <c r="AN16" s="10">
        <v>45309</v>
      </c>
      <c r="AO16" s="10">
        <v>45315</v>
      </c>
      <c r="AP16" s="2" t="s">
        <v>362</v>
      </c>
      <c r="AQ16" s="2" t="s">
        <v>480</v>
      </c>
      <c r="AS16" s="11">
        <v>250459265</v>
      </c>
      <c r="AT16" s="2" t="s">
        <v>472</v>
      </c>
      <c r="AV16" s="12">
        <v>212529899510</v>
      </c>
      <c r="AW16" s="2" t="s">
        <v>458</v>
      </c>
      <c r="AY16" s="13">
        <v>121332393923</v>
      </c>
      <c r="AZ16" s="2" t="s">
        <v>543</v>
      </c>
      <c r="BB16" s="2" t="s">
        <v>543</v>
      </c>
      <c r="BC16" s="2" t="s">
        <v>448</v>
      </c>
      <c r="BD16" s="2" t="s">
        <v>448</v>
      </c>
      <c r="BE16" s="2" t="s">
        <v>450</v>
      </c>
      <c r="BF16" s="2" t="s">
        <v>544</v>
      </c>
      <c r="BG16" s="2" t="s">
        <v>450</v>
      </c>
      <c r="BH16" s="2" t="s">
        <v>450</v>
      </c>
      <c r="BI16" s="2" t="s">
        <v>448</v>
      </c>
      <c r="BJ16" s="2" t="s">
        <v>358</v>
      </c>
      <c r="BK16" s="2" t="s">
        <v>379</v>
      </c>
      <c r="BL16" s="2" t="s">
        <v>448</v>
      </c>
      <c r="BM16" s="2" t="s">
        <v>463</v>
      </c>
      <c r="BN16" s="2" t="s">
        <v>448</v>
      </c>
      <c r="BO16" s="2" t="s">
        <v>450</v>
      </c>
      <c r="BP16" s="2" t="s">
        <v>450</v>
      </c>
      <c r="BQ16" s="2" t="s">
        <v>450</v>
      </c>
      <c r="BR16" s="2" t="s">
        <v>448</v>
      </c>
      <c r="BS16" s="2" t="s">
        <v>448</v>
      </c>
      <c r="BT16" s="2" t="s">
        <v>448</v>
      </c>
      <c r="BU16" s="2" t="s">
        <v>448</v>
      </c>
      <c r="BV16" s="2" t="s">
        <v>450</v>
      </c>
      <c r="BW16" s="2" t="s">
        <v>448</v>
      </c>
      <c r="BX16" s="2" t="s">
        <v>448</v>
      </c>
      <c r="BY16" s="48" t="s">
        <v>448</v>
      </c>
      <c r="BZ16" s="48" t="s">
        <v>448</v>
      </c>
      <c r="CA16" s="48" t="s">
        <v>448</v>
      </c>
      <c r="CB16" s="48" t="s">
        <v>448</v>
      </c>
      <c r="CC16" s="48" t="s">
        <v>448</v>
      </c>
      <c r="CD16" s="2" t="s">
        <v>448</v>
      </c>
      <c r="CE16" s="2" t="s">
        <v>538</v>
      </c>
      <c r="CH16" s="2" t="s">
        <v>465</v>
      </c>
      <c r="CI16" s="2" t="s">
        <v>466</v>
      </c>
      <c r="CM16" s="52">
        <f t="shared" si="22"/>
        <v>1</v>
      </c>
      <c r="CN16" s="52">
        <f t="shared" si="7"/>
        <v>1</v>
      </c>
      <c r="CO16" s="52">
        <f t="shared" si="8"/>
        <v>1</v>
      </c>
      <c r="CP16" s="52">
        <f t="shared" si="9"/>
        <v>1</v>
      </c>
      <c r="CQ16" s="52">
        <f t="shared" si="10"/>
        <v>1</v>
      </c>
      <c r="CR16" s="52">
        <f t="shared" si="11"/>
        <v>1</v>
      </c>
      <c r="CS16" s="52">
        <f t="shared" si="12"/>
        <v>1</v>
      </c>
      <c r="CT16" s="52">
        <f t="shared" si="13"/>
        <v>1</v>
      </c>
      <c r="CU16" s="52">
        <f t="shared" si="14"/>
        <v>1</v>
      </c>
      <c r="CV16" s="52">
        <f t="shared" si="15"/>
        <v>1</v>
      </c>
      <c r="CW16" s="54">
        <f t="shared" si="23"/>
        <v>1</v>
      </c>
      <c r="CX16" s="54">
        <f t="shared" si="24"/>
        <v>0</v>
      </c>
      <c r="CY16" s="54">
        <f t="shared" si="25"/>
        <v>1</v>
      </c>
      <c r="CZ16" s="54">
        <f t="shared" si="26"/>
        <v>1</v>
      </c>
      <c r="DA16" s="54">
        <f t="shared" si="27"/>
        <v>1</v>
      </c>
      <c r="DB16" s="54">
        <f t="shared" si="28"/>
        <v>0</v>
      </c>
      <c r="DD16" s="2">
        <f t="shared" si="29"/>
        <v>7</v>
      </c>
    </row>
    <row r="17" spans="1:108">
      <c r="A17" s="2" t="s">
        <v>437</v>
      </c>
      <c r="B17" s="2" t="s">
        <v>438</v>
      </c>
      <c r="C17" s="18" t="str">
        <f ca="1">IF(AND(AA17="YES",AG17&lt;&gt;""),"COMPLETED",IF((S17+21)&lt;TODAY(),"PAST DUE","WITHIN 15 DAYS"))</f>
        <v>COMPLETED</v>
      </c>
      <c r="D17" s="19" t="str">
        <f t="shared" si="0"/>
        <v>Feb</v>
      </c>
      <c r="E17" s="20">
        <f t="shared" si="30"/>
        <v>45332</v>
      </c>
      <c r="F17" s="20">
        <f t="shared" si="31"/>
        <v>45330</v>
      </c>
      <c r="G17" s="20">
        <f t="shared" si="32"/>
        <v>45337</v>
      </c>
      <c r="H17" s="19">
        <f ca="1">(TODAY()-(G17))</f>
        <v>257</v>
      </c>
      <c r="I17" s="19" t="str">
        <f ca="1">IF(H17&lt;0,H17,"")</f>
        <v/>
      </c>
      <c r="J17" s="2" t="s">
        <v>439</v>
      </c>
      <c r="K17" s="24">
        <f t="shared" si="33"/>
        <v>1</v>
      </c>
      <c r="L17" s="19" t="str">
        <f t="shared" si="34"/>
        <v>Jan</v>
      </c>
      <c r="M17" s="2" t="s">
        <v>529</v>
      </c>
      <c r="N17" s="2" t="s">
        <v>441</v>
      </c>
      <c r="O17" s="2" t="s">
        <v>352</v>
      </c>
      <c r="P17" s="25" t="s">
        <v>19</v>
      </c>
      <c r="Q17" s="25" t="s">
        <v>530</v>
      </c>
      <c r="R17" s="25" t="s">
        <v>531</v>
      </c>
      <c r="S17" s="9">
        <v>45309</v>
      </c>
      <c r="T17" s="2">
        <v>4262916</v>
      </c>
      <c r="U17" s="2" t="s">
        <v>545</v>
      </c>
      <c r="V17" s="2" t="s">
        <v>546</v>
      </c>
      <c r="W17" s="2" t="s">
        <v>547</v>
      </c>
      <c r="X17" s="9">
        <v>37819</v>
      </c>
      <c r="Y17" s="2">
        <v>9658997331</v>
      </c>
      <c r="Z17" s="2" t="s">
        <v>548</v>
      </c>
      <c r="AA17" s="32" t="s">
        <v>448</v>
      </c>
      <c r="AB17" s="2" t="s">
        <v>449</v>
      </c>
      <c r="AC17" s="10">
        <v>45625</v>
      </c>
      <c r="AD17" s="10">
        <v>45259</v>
      </c>
      <c r="AE17" s="2" t="s">
        <v>450</v>
      </c>
      <c r="AF17" s="2" t="s">
        <v>450</v>
      </c>
      <c r="AG17" s="35" t="s">
        <v>451</v>
      </c>
      <c r="AJ17" s="35" t="s">
        <v>452</v>
      </c>
      <c r="AK17" s="2" t="s">
        <v>453</v>
      </c>
      <c r="AL17" s="2" t="s">
        <v>452</v>
      </c>
      <c r="AM17" s="2" t="s">
        <v>454</v>
      </c>
      <c r="AN17" s="10">
        <v>45309</v>
      </c>
      <c r="AO17" s="10">
        <v>45315</v>
      </c>
      <c r="AP17" s="2" t="s">
        <v>362</v>
      </c>
      <c r="AQ17" s="2" t="s">
        <v>471</v>
      </c>
      <c r="AS17" s="11">
        <v>3516351680</v>
      </c>
      <c r="AT17" s="2" t="s">
        <v>472</v>
      </c>
      <c r="AV17" s="12">
        <v>70261159730</v>
      </c>
      <c r="AW17" s="2" t="s">
        <v>458</v>
      </c>
      <c r="AY17" s="13">
        <v>121294522789</v>
      </c>
      <c r="AZ17" s="2" t="s">
        <v>472</v>
      </c>
      <c r="BB17" s="14">
        <v>618189169</v>
      </c>
      <c r="BC17" s="2" t="s">
        <v>450</v>
      </c>
      <c r="BD17" s="2" t="s">
        <v>450</v>
      </c>
      <c r="BE17" s="2" t="s">
        <v>450</v>
      </c>
      <c r="BF17" s="2" t="s">
        <v>448</v>
      </c>
      <c r="BG17" s="10">
        <v>44496</v>
      </c>
      <c r="BH17" s="10">
        <v>44517</v>
      </c>
      <c r="BI17" s="2" t="s">
        <v>448</v>
      </c>
      <c r="BJ17" s="2" t="s">
        <v>462</v>
      </c>
      <c r="BK17" s="2" t="s">
        <v>549</v>
      </c>
      <c r="BL17" s="2" t="s">
        <v>448</v>
      </c>
      <c r="BM17" s="2" t="s">
        <v>463</v>
      </c>
      <c r="BN17" s="2" t="s">
        <v>448</v>
      </c>
      <c r="BO17" s="2" t="s">
        <v>450</v>
      </c>
      <c r="BP17" s="2" t="s">
        <v>450</v>
      </c>
      <c r="BQ17" s="2" t="s">
        <v>450</v>
      </c>
      <c r="BR17" s="2" t="s">
        <v>448</v>
      </c>
      <c r="BS17" s="2" t="s">
        <v>448</v>
      </c>
      <c r="BT17" s="2" t="s">
        <v>448</v>
      </c>
      <c r="BU17" s="2" t="s">
        <v>448</v>
      </c>
      <c r="BV17" s="2" t="s">
        <v>450</v>
      </c>
      <c r="BW17" s="2" t="s">
        <v>448</v>
      </c>
      <c r="BX17" s="2" t="s">
        <v>448</v>
      </c>
      <c r="BY17" s="48" t="s">
        <v>448</v>
      </c>
      <c r="BZ17" s="48" t="s">
        <v>448</v>
      </c>
      <c r="CA17" s="48" t="s">
        <v>448</v>
      </c>
      <c r="CB17" s="48" t="s">
        <v>448</v>
      </c>
      <c r="CC17" s="48" t="s">
        <v>448</v>
      </c>
      <c r="CD17" s="2" t="s">
        <v>448</v>
      </c>
      <c r="CE17" s="2" t="s">
        <v>538</v>
      </c>
      <c r="CH17" s="2" t="s">
        <v>465</v>
      </c>
      <c r="CI17" s="2" t="s">
        <v>466</v>
      </c>
      <c r="CM17" s="52">
        <f t="shared" si="22"/>
        <v>1</v>
      </c>
      <c r="CN17" s="52">
        <f t="shared" si="7"/>
        <v>1</v>
      </c>
      <c r="CO17" s="52">
        <f t="shared" si="8"/>
        <v>1</v>
      </c>
      <c r="CP17" s="52">
        <f t="shared" si="9"/>
        <v>1</v>
      </c>
      <c r="CQ17" s="52">
        <f t="shared" si="10"/>
        <v>1</v>
      </c>
      <c r="CR17" s="52">
        <f t="shared" si="11"/>
        <v>1</v>
      </c>
      <c r="CS17" s="52">
        <f t="shared" si="12"/>
        <v>1</v>
      </c>
      <c r="CT17" s="52">
        <f t="shared" si="13"/>
        <v>1</v>
      </c>
      <c r="CU17" s="52">
        <f t="shared" si="14"/>
        <v>1</v>
      </c>
      <c r="CV17" s="52">
        <f t="shared" si="15"/>
        <v>1</v>
      </c>
      <c r="CW17" s="54">
        <f t="shared" si="23"/>
        <v>1</v>
      </c>
      <c r="CX17" s="54">
        <f t="shared" si="24"/>
        <v>0</v>
      </c>
      <c r="CY17" s="54">
        <f t="shared" si="25"/>
        <v>1</v>
      </c>
      <c r="CZ17" s="54">
        <f t="shared" si="26"/>
        <v>1</v>
      </c>
      <c r="DA17" s="54">
        <f t="shared" si="27"/>
        <v>1</v>
      </c>
      <c r="DB17" s="54">
        <f t="shared" si="28"/>
        <v>0</v>
      </c>
      <c r="DD17" s="2">
        <f t="shared" si="29"/>
        <v>7</v>
      </c>
    </row>
    <row r="18" spans="1:108">
      <c r="A18" s="2" t="s">
        <v>437</v>
      </c>
      <c r="B18" s="2" t="s">
        <v>438</v>
      </c>
      <c r="C18" s="18" t="str">
        <f ca="1">IF(AND(AA18="YES",AG18&lt;&gt;""),"COMPLETED",IF((S18+21)&lt;TODAY(),"PAST DUE","WITHIN 15 DAYS"))</f>
        <v>COMPLETED</v>
      </c>
      <c r="D18" s="19" t="str">
        <f t="shared" si="0"/>
        <v>Feb</v>
      </c>
      <c r="E18" s="20">
        <f t="shared" si="30"/>
        <v>45332</v>
      </c>
      <c r="F18" s="20">
        <f t="shared" si="31"/>
        <v>45330</v>
      </c>
      <c r="G18" s="20">
        <f t="shared" si="32"/>
        <v>45337</v>
      </c>
      <c r="H18" s="19">
        <f ca="1">(TODAY()-(G18))</f>
        <v>257</v>
      </c>
      <c r="I18" s="19" t="str">
        <f ca="1">IF(H18&lt;0,H18,"")</f>
        <v/>
      </c>
      <c r="J18" s="2" t="s">
        <v>439</v>
      </c>
      <c r="K18" s="24">
        <f t="shared" si="33"/>
        <v>1</v>
      </c>
      <c r="L18" s="19" t="str">
        <f t="shared" si="34"/>
        <v>Jan</v>
      </c>
      <c r="M18" s="2" t="s">
        <v>529</v>
      </c>
      <c r="N18" s="2" t="s">
        <v>441</v>
      </c>
      <c r="O18" s="2" t="s">
        <v>352</v>
      </c>
      <c r="P18" s="2" t="s">
        <v>19</v>
      </c>
      <c r="Q18" s="25" t="s">
        <v>530</v>
      </c>
      <c r="R18" s="25" t="s">
        <v>531</v>
      </c>
      <c r="S18" s="9">
        <v>45309</v>
      </c>
      <c r="T18" s="2">
        <v>4262917</v>
      </c>
      <c r="U18" s="2" t="s">
        <v>550</v>
      </c>
      <c r="V18" s="2" t="s">
        <v>551</v>
      </c>
      <c r="W18" s="2" t="s">
        <v>268</v>
      </c>
      <c r="X18" s="9">
        <v>37377</v>
      </c>
      <c r="Y18" s="2">
        <v>9266811131</v>
      </c>
      <c r="Z18" s="2" t="s">
        <v>552</v>
      </c>
      <c r="AA18" s="32" t="s">
        <v>448</v>
      </c>
      <c r="AB18" s="2" t="s">
        <v>449</v>
      </c>
      <c r="AC18" s="10">
        <v>45648</v>
      </c>
      <c r="AD18" s="10">
        <v>45300</v>
      </c>
      <c r="AE18" s="2" t="s">
        <v>450</v>
      </c>
      <c r="AF18" s="2" t="s">
        <v>450</v>
      </c>
      <c r="AG18" s="35" t="s">
        <v>451</v>
      </c>
      <c r="AJ18" s="35" t="s">
        <v>452</v>
      </c>
      <c r="AK18" s="2" t="s">
        <v>453</v>
      </c>
      <c r="AL18" s="2" t="s">
        <v>517</v>
      </c>
      <c r="AM18" s="2" t="s">
        <v>518</v>
      </c>
      <c r="AN18" s="10">
        <v>45309</v>
      </c>
      <c r="AO18" s="10">
        <v>45334</v>
      </c>
      <c r="AP18" s="2" t="s">
        <v>362</v>
      </c>
      <c r="AQ18" s="2" t="s">
        <v>497</v>
      </c>
      <c r="AS18" s="11">
        <v>3507743906</v>
      </c>
      <c r="AT18" s="2" t="s">
        <v>472</v>
      </c>
      <c r="AV18" s="12">
        <v>70260852971</v>
      </c>
      <c r="AW18" s="2" t="s">
        <v>458</v>
      </c>
      <c r="AY18" s="13">
        <v>121285536799</v>
      </c>
      <c r="AZ18" s="2" t="s">
        <v>472</v>
      </c>
      <c r="BB18" s="14">
        <v>601761206</v>
      </c>
      <c r="BC18" s="2" t="s">
        <v>450</v>
      </c>
      <c r="BD18" s="2" t="s">
        <v>450</v>
      </c>
      <c r="BE18" s="2" t="s">
        <v>450</v>
      </c>
      <c r="BF18" s="2" t="s">
        <v>448</v>
      </c>
      <c r="BG18" s="10">
        <v>44439</v>
      </c>
      <c r="BH18" s="10">
        <v>44467</v>
      </c>
      <c r="BI18" s="2" t="s">
        <v>448</v>
      </c>
      <c r="BJ18" s="2" t="s">
        <v>462</v>
      </c>
      <c r="BK18" s="2" t="s">
        <v>379</v>
      </c>
      <c r="BL18" s="2" t="s">
        <v>448</v>
      </c>
      <c r="BM18" s="2" t="s">
        <v>463</v>
      </c>
      <c r="BN18" s="2" t="s">
        <v>448</v>
      </c>
      <c r="BO18" s="2" t="s">
        <v>450</v>
      </c>
      <c r="BP18" s="2" t="s">
        <v>450</v>
      </c>
      <c r="BQ18" s="2" t="s">
        <v>450</v>
      </c>
      <c r="BR18" s="2" t="s">
        <v>448</v>
      </c>
      <c r="BS18" s="2" t="s">
        <v>448</v>
      </c>
      <c r="BT18" s="2" t="s">
        <v>448</v>
      </c>
      <c r="BU18" s="2" t="s">
        <v>448</v>
      </c>
      <c r="BV18" s="2" t="s">
        <v>450</v>
      </c>
      <c r="BW18" s="2" t="s">
        <v>448</v>
      </c>
      <c r="BX18" s="2" t="s">
        <v>448</v>
      </c>
      <c r="BY18" s="48" t="s">
        <v>448</v>
      </c>
      <c r="BZ18" s="48" t="s">
        <v>448</v>
      </c>
      <c r="CA18" s="48" t="s">
        <v>448</v>
      </c>
      <c r="CB18" s="48" t="s">
        <v>448</v>
      </c>
      <c r="CC18" s="48" t="s">
        <v>448</v>
      </c>
      <c r="CD18" s="2" t="s">
        <v>448</v>
      </c>
      <c r="CE18" s="2" t="s">
        <v>538</v>
      </c>
      <c r="CH18" s="2" t="s">
        <v>465</v>
      </c>
      <c r="CI18" s="2" t="s">
        <v>466</v>
      </c>
      <c r="CM18" s="52">
        <f t="shared" si="22"/>
        <v>1</v>
      </c>
      <c r="CN18" s="52">
        <f t="shared" si="7"/>
        <v>1</v>
      </c>
      <c r="CO18" s="52">
        <f t="shared" si="8"/>
        <v>1</v>
      </c>
      <c r="CP18" s="52">
        <f t="shared" si="9"/>
        <v>1</v>
      </c>
      <c r="CQ18" s="52">
        <f t="shared" si="10"/>
        <v>1</v>
      </c>
      <c r="CR18" s="52">
        <f t="shared" si="11"/>
        <v>1</v>
      </c>
      <c r="CS18" s="52">
        <f t="shared" si="12"/>
        <v>1</v>
      </c>
      <c r="CT18" s="52">
        <f t="shared" si="13"/>
        <v>1</v>
      </c>
      <c r="CU18" s="52">
        <f t="shared" si="14"/>
        <v>1</v>
      </c>
      <c r="CV18" s="52">
        <f t="shared" si="15"/>
        <v>1</v>
      </c>
      <c r="CW18" s="54">
        <f t="shared" si="23"/>
        <v>1</v>
      </c>
      <c r="CX18" s="54">
        <f t="shared" si="24"/>
        <v>0</v>
      </c>
      <c r="CY18" s="54">
        <f t="shared" si="25"/>
        <v>1</v>
      </c>
      <c r="CZ18" s="54">
        <f t="shared" si="26"/>
        <v>1</v>
      </c>
      <c r="DA18" s="54">
        <f t="shared" si="27"/>
        <v>1</v>
      </c>
      <c r="DB18" s="54">
        <f t="shared" si="28"/>
        <v>0</v>
      </c>
      <c r="DD18" s="2">
        <f t="shared" si="29"/>
        <v>7</v>
      </c>
    </row>
    <row r="19" spans="1:108">
      <c r="A19" s="2" t="s">
        <v>437</v>
      </c>
      <c r="B19" s="2" t="s">
        <v>438</v>
      </c>
      <c r="C19" s="18" t="str">
        <f ca="1">IF(AND(AA19="YES",AG19&lt;&gt;""),"COMPLETED",IF((S19+21)&lt;TODAY(),"PAST DUE","WITHIN 15 DAYS"))</f>
        <v>COMPLETED</v>
      </c>
      <c r="D19" s="19" t="str">
        <f t="shared" si="0"/>
        <v>Feb</v>
      </c>
      <c r="E19" s="20">
        <f t="shared" si="30"/>
        <v>45332</v>
      </c>
      <c r="F19" s="20">
        <f t="shared" si="31"/>
        <v>45330</v>
      </c>
      <c r="G19" s="20">
        <f t="shared" si="32"/>
        <v>45337</v>
      </c>
      <c r="H19" s="19">
        <f ca="1">(TODAY()-(G19))</f>
        <v>257</v>
      </c>
      <c r="I19" s="19" t="str">
        <f ca="1">IF(H19&lt;0,H19,"")</f>
        <v/>
      </c>
      <c r="J19" s="2" t="s">
        <v>439</v>
      </c>
      <c r="K19" s="24">
        <f t="shared" si="33"/>
        <v>1</v>
      </c>
      <c r="L19" s="19" t="str">
        <f t="shared" si="34"/>
        <v>Jan</v>
      </c>
      <c r="M19" s="2" t="s">
        <v>529</v>
      </c>
      <c r="N19" s="2" t="s">
        <v>441</v>
      </c>
      <c r="O19" s="2" t="s">
        <v>352</v>
      </c>
      <c r="P19" s="2" t="s">
        <v>19</v>
      </c>
      <c r="Q19" s="25" t="s">
        <v>530</v>
      </c>
      <c r="R19" s="25" t="s">
        <v>531</v>
      </c>
      <c r="S19" s="9">
        <v>45309</v>
      </c>
      <c r="T19" s="2">
        <v>4262918</v>
      </c>
      <c r="U19" s="2" t="s">
        <v>553</v>
      </c>
      <c r="V19" s="2" t="s">
        <v>554</v>
      </c>
      <c r="W19" s="2" t="s">
        <v>555</v>
      </c>
      <c r="X19" s="9">
        <v>33745</v>
      </c>
      <c r="Y19" s="2">
        <v>9752032195</v>
      </c>
      <c r="Z19" s="2" t="s">
        <v>556</v>
      </c>
      <c r="AA19" s="32" t="s">
        <v>448</v>
      </c>
      <c r="AB19" s="2" t="s">
        <v>449</v>
      </c>
      <c r="AC19" s="10">
        <v>45617</v>
      </c>
      <c r="AD19" s="10">
        <v>45251</v>
      </c>
      <c r="AE19" s="2" t="s">
        <v>450</v>
      </c>
      <c r="AF19" s="2" t="s">
        <v>450</v>
      </c>
      <c r="AG19" s="35" t="s">
        <v>451</v>
      </c>
      <c r="AJ19" s="35" t="s">
        <v>452</v>
      </c>
      <c r="AK19" s="2" t="s">
        <v>453</v>
      </c>
      <c r="AL19" s="2" t="s">
        <v>452</v>
      </c>
      <c r="AM19" s="2" t="s">
        <v>454</v>
      </c>
      <c r="AN19" s="10">
        <v>45309</v>
      </c>
      <c r="AO19" s="10">
        <v>45315</v>
      </c>
      <c r="AP19" s="2" t="s">
        <v>362</v>
      </c>
      <c r="AQ19" s="2" t="s">
        <v>471</v>
      </c>
      <c r="AS19" s="11">
        <v>1010448567</v>
      </c>
      <c r="AT19" s="2" t="s">
        <v>472</v>
      </c>
      <c r="AV19" s="12">
        <v>140251242352</v>
      </c>
      <c r="AW19" s="2" t="s">
        <v>458</v>
      </c>
      <c r="AY19" s="13">
        <v>121315672594</v>
      </c>
      <c r="AZ19" s="2" t="s">
        <v>557</v>
      </c>
      <c r="BB19" s="14">
        <v>313181596</v>
      </c>
      <c r="BC19" s="2" t="s">
        <v>450</v>
      </c>
      <c r="BD19" s="2" t="s">
        <v>450</v>
      </c>
      <c r="BE19" s="2" t="s">
        <v>450</v>
      </c>
      <c r="BF19" s="2" t="s">
        <v>448</v>
      </c>
      <c r="BG19" s="10">
        <v>44790</v>
      </c>
      <c r="BH19" s="10">
        <v>44820</v>
      </c>
      <c r="BI19" s="2" t="s">
        <v>448</v>
      </c>
      <c r="BJ19" s="2" t="s">
        <v>379</v>
      </c>
      <c r="BK19" s="2" t="s">
        <v>558</v>
      </c>
      <c r="BL19" s="2" t="s">
        <v>448</v>
      </c>
      <c r="BM19" s="2" t="s">
        <v>463</v>
      </c>
      <c r="BN19" s="2" t="s">
        <v>448</v>
      </c>
      <c r="BO19" s="2" t="s">
        <v>450</v>
      </c>
      <c r="BP19" s="2" t="s">
        <v>450</v>
      </c>
      <c r="BQ19" s="2" t="s">
        <v>450</v>
      </c>
      <c r="BR19" s="2" t="s">
        <v>448</v>
      </c>
      <c r="BS19" s="2" t="s">
        <v>448</v>
      </c>
      <c r="BT19" s="2" t="s">
        <v>448</v>
      </c>
      <c r="BU19" s="2" t="s">
        <v>448</v>
      </c>
      <c r="BV19" s="2" t="s">
        <v>450</v>
      </c>
      <c r="BW19" s="2" t="s">
        <v>448</v>
      </c>
      <c r="BX19" s="2" t="s">
        <v>448</v>
      </c>
      <c r="BY19" s="48" t="s">
        <v>448</v>
      </c>
      <c r="BZ19" s="48" t="s">
        <v>448</v>
      </c>
      <c r="CA19" s="48" t="s">
        <v>448</v>
      </c>
      <c r="CB19" s="48" t="s">
        <v>448</v>
      </c>
      <c r="CC19" s="48" t="s">
        <v>448</v>
      </c>
      <c r="CD19" s="2" t="s">
        <v>448</v>
      </c>
      <c r="CE19" s="2" t="s">
        <v>538</v>
      </c>
      <c r="CH19" s="2" t="s">
        <v>465</v>
      </c>
      <c r="CI19" s="2" t="s">
        <v>466</v>
      </c>
      <c r="CM19" s="52">
        <f t="shared" si="22"/>
        <v>1</v>
      </c>
      <c r="CN19" s="52">
        <f t="shared" si="7"/>
        <v>1</v>
      </c>
      <c r="CO19" s="52">
        <f t="shared" si="8"/>
        <v>1</v>
      </c>
      <c r="CP19" s="52">
        <f t="shared" si="9"/>
        <v>1</v>
      </c>
      <c r="CQ19" s="52">
        <f t="shared" si="10"/>
        <v>1</v>
      </c>
      <c r="CR19" s="52">
        <f t="shared" si="11"/>
        <v>1</v>
      </c>
      <c r="CS19" s="52">
        <f t="shared" si="12"/>
        <v>1</v>
      </c>
      <c r="CT19" s="52">
        <f t="shared" si="13"/>
        <v>1</v>
      </c>
      <c r="CU19" s="52">
        <f t="shared" si="14"/>
        <v>1</v>
      </c>
      <c r="CV19" s="52">
        <f t="shared" si="15"/>
        <v>1</v>
      </c>
      <c r="CW19" s="54">
        <f t="shared" si="23"/>
        <v>1</v>
      </c>
      <c r="CX19" s="54">
        <f t="shared" si="24"/>
        <v>0</v>
      </c>
      <c r="CY19" s="54">
        <f t="shared" si="25"/>
        <v>1</v>
      </c>
      <c r="CZ19" s="54">
        <f t="shared" si="26"/>
        <v>1</v>
      </c>
      <c r="DA19" s="54">
        <f t="shared" si="27"/>
        <v>1</v>
      </c>
      <c r="DB19" s="54">
        <f t="shared" si="28"/>
        <v>0</v>
      </c>
      <c r="DD19" s="2">
        <f t="shared" si="29"/>
        <v>7</v>
      </c>
    </row>
    <row r="20" spans="1:108">
      <c r="A20" s="2" t="s">
        <v>437</v>
      </c>
      <c r="B20" s="2" t="s">
        <v>438</v>
      </c>
      <c r="C20" s="18" t="str">
        <f ca="1">IF(AND(AA20="YES",AG20&lt;&gt;""),"COMPLETED",IF((S20+21)&lt;TODAY(),"PAST DUE","WITHIN 15 DAYS"))</f>
        <v>COMPLETED</v>
      </c>
      <c r="D20" s="19" t="str">
        <f t="shared" si="0"/>
        <v>Feb</v>
      </c>
      <c r="E20" s="20">
        <f t="shared" si="30"/>
        <v>45332</v>
      </c>
      <c r="F20" s="20">
        <f t="shared" si="31"/>
        <v>45330</v>
      </c>
      <c r="G20" s="20">
        <f t="shared" si="32"/>
        <v>45337</v>
      </c>
      <c r="H20" s="19">
        <f ca="1">(TODAY()-(G20))</f>
        <v>257</v>
      </c>
      <c r="I20" s="19" t="str">
        <f ca="1">IF(H20&lt;0,H20,"")</f>
        <v/>
      </c>
      <c r="J20" s="2" t="s">
        <v>439</v>
      </c>
      <c r="K20" s="24">
        <f t="shared" si="33"/>
        <v>1</v>
      </c>
      <c r="L20" s="19" t="str">
        <f t="shared" si="34"/>
        <v>Jan</v>
      </c>
      <c r="M20" s="2" t="s">
        <v>529</v>
      </c>
      <c r="N20" s="2" t="s">
        <v>441</v>
      </c>
      <c r="O20" s="2" t="s">
        <v>352</v>
      </c>
      <c r="P20" s="2" t="s">
        <v>19</v>
      </c>
      <c r="Q20" s="25" t="s">
        <v>530</v>
      </c>
      <c r="R20" s="25" t="s">
        <v>531</v>
      </c>
      <c r="S20" s="9">
        <v>45309</v>
      </c>
      <c r="T20" s="2">
        <v>4262919</v>
      </c>
      <c r="U20" s="2" t="s">
        <v>559</v>
      </c>
      <c r="V20" s="2" t="s">
        <v>560</v>
      </c>
      <c r="W20" s="2" t="s">
        <v>561</v>
      </c>
      <c r="X20" s="9">
        <v>36049</v>
      </c>
      <c r="Y20" s="2">
        <v>9674062272</v>
      </c>
      <c r="Z20" s="33" t="s">
        <v>562</v>
      </c>
      <c r="AA20" s="32" t="s">
        <v>448</v>
      </c>
      <c r="AB20" s="2" t="s">
        <v>449</v>
      </c>
      <c r="AC20" s="10">
        <v>45630</v>
      </c>
      <c r="AD20" s="10">
        <v>45264</v>
      </c>
      <c r="AE20" s="2" t="s">
        <v>450</v>
      </c>
      <c r="AF20" s="2" t="s">
        <v>450</v>
      </c>
      <c r="AG20" s="35" t="s">
        <v>451</v>
      </c>
      <c r="AJ20" s="35" t="s">
        <v>452</v>
      </c>
      <c r="AK20" s="2" t="s">
        <v>453</v>
      </c>
      <c r="AL20" s="2" t="s">
        <v>452</v>
      </c>
      <c r="AM20" s="2" t="s">
        <v>454</v>
      </c>
      <c r="AN20" s="10">
        <v>45309</v>
      </c>
      <c r="AO20" s="10">
        <v>45315</v>
      </c>
      <c r="AP20" s="2" t="s">
        <v>362</v>
      </c>
      <c r="AQ20" s="2" t="s">
        <v>480</v>
      </c>
      <c r="AS20" s="11">
        <v>250463743</v>
      </c>
      <c r="AT20" s="2" t="s">
        <v>472</v>
      </c>
      <c r="AV20" s="12">
        <v>72503090237</v>
      </c>
      <c r="AW20" s="2" t="s">
        <v>458</v>
      </c>
      <c r="AY20" s="13">
        <v>121334021660</v>
      </c>
      <c r="AZ20" s="2" t="s">
        <v>563</v>
      </c>
      <c r="BB20" s="14">
        <v>641867863</v>
      </c>
      <c r="BC20" s="2" t="s">
        <v>450</v>
      </c>
      <c r="BD20" s="2" t="s">
        <v>450</v>
      </c>
      <c r="BE20" s="2" t="s">
        <v>450</v>
      </c>
      <c r="BF20" s="2" t="s">
        <v>450</v>
      </c>
      <c r="BG20" s="2" t="s">
        <v>450</v>
      </c>
      <c r="BH20" s="2" t="s">
        <v>450</v>
      </c>
      <c r="BI20" s="2" t="s">
        <v>448</v>
      </c>
      <c r="BJ20" s="2" t="s">
        <v>358</v>
      </c>
      <c r="BK20" s="2" t="s">
        <v>379</v>
      </c>
      <c r="BL20" s="2" t="s">
        <v>450</v>
      </c>
      <c r="BM20" s="2" t="s">
        <v>463</v>
      </c>
      <c r="BN20" s="2" t="s">
        <v>448</v>
      </c>
      <c r="BO20" s="2" t="s">
        <v>450</v>
      </c>
      <c r="BP20" s="2" t="s">
        <v>450</v>
      </c>
      <c r="BQ20" s="2" t="s">
        <v>450</v>
      </c>
      <c r="BR20" s="2" t="s">
        <v>448</v>
      </c>
      <c r="BS20" s="2" t="s">
        <v>448</v>
      </c>
      <c r="BT20" s="2" t="s">
        <v>448</v>
      </c>
      <c r="BU20" s="2" t="s">
        <v>448</v>
      </c>
      <c r="BV20" s="2" t="s">
        <v>450</v>
      </c>
      <c r="BW20" s="2" t="s">
        <v>448</v>
      </c>
      <c r="BX20" s="2" t="s">
        <v>448</v>
      </c>
      <c r="BY20" s="48" t="s">
        <v>448</v>
      </c>
      <c r="BZ20" s="48" t="s">
        <v>448</v>
      </c>
      <c r="CA20" s="48" t="s">
        <v>448</v>
      </c>
      <c r="CB20" s="48" t="s">
        <v>448</v>
      </c>
      <c r="CC20" s="48" t="s">
        <v>448</v>
      </c>
      <c r="CD20" s="2" t="s">
        <v>448</v>
      </c>
      <c r="CE20" s="2" t="s">
        <v>538</v>
      </c>
      <c r="CH20" s="2" t="s">
        <v>465</v>
      </c>
      <c r="CI20" s="2" t="s">
        <v>466</v>
      </c>
      <c r="CM20" s="52">
        <f t="shared" si="22"/>
        <v>1</v>
      </c>
      <c r="CN20" s="52">
        <f t="shared" si="7"/>
        <v>1</v>
      </c>
      <c r="CO20" s="52">
        <f t="shared" si="8"/>
        <v>1</v>
      </c>
      <c r="CP20" s="52">
        <f t="shared" si="9"/>
        <v>1</v>
      </c>
      <c r="CQ20" s="52">
        <f t="shared" si="10"/>
        <v>1</v>
      </c>
      <c r="CR20" s="52">
        <f t="shared" si="11"/>
        <v>1</v>
      </c>
      <c r="CS20" s="52">
        <f t="shared" si="12"/>
        <v>1</v>
      </c>
      <c r="CT20" s="52">
        <f t="shared" si="13"/>
        <v>1</v>
      </c>
      <c r="CU20" s="52">
        <f t="shared" si="14"/>
        <v>1</v>
      </c>
      <c r="CV20" s="52">
        <f t="shared" si="15"/>
        <v>1</v>
      </c>
      <c r="CW20" s="54">
        <f t="shared" si="23"/>
        <v>1</v>
      </c>
      <c r="CX20" s="54">
        <f t="shared" si="24"/>
        <v>0</v>
      </c>
      <c r="CY20" s="54">
        <f t="shared" si="25"/>
        <v>1</v>
      </c>
      <c r="CZ20" s="54">
        <f t="shared" si="26"/>
        <v>1</v>
      </c>
      <c r="DA20" s="54">
        <f t="shared" si="27"/>
        <v>1</v>
      </c>
      <c r="DB20" s="54">
        <f t="shared" si="28"/>
        <v>0</v>
      </c>
      <c r="DD20" s="2">
        <f t="shared" si="29"/>
        <v>7</v>
      </c>
    </row>
    <row r="21" spans="1:108" ht="14.25" customHeight="1">
      <c r="A21" s="2" t="s">
        <v>437</v>
      </c>
      <c r="B21" s="2" t="s">
        <v>438</v>
      </c>
      <c r="C21" s="18" t="str">
        <f ca="1">IF(AND(AA21="YES",AG21&lt;&gt;""),"COMPLETED",IF((S21+21)&lt;TODAY(),"PAST DUE","WITHIN 15 DAYS"))</f>
        <v>COMPLETED</v>
      </c>
      <c r="D21" s="19" t="str">
        <f t="shared" si="0"/>
        <v>Feb</v>
      </c>
      <c r="E21" s="20">
        <f t="shared" si="30"/>
        <v>45332</v>
      </c>
      <c r="F21" s="20">
        <f t="shared" si="31"/>
        <v>45330</v>
      </c>
      <c r="G21" s="20">
        <f t="shared" si="32"/>
        <v>45337</v>
      </c>
      <c r="H21" s="19">
        <f ca="1">(TODAY()-(G21))</f>
        <v>257</v>
      </c>
      <c r="I21" s="19" t="str">
        <f ca="1">IF(H21&lt;0,H21,"")</f>
        <v/>
      </c>
      <c r="J21" s="2" t="s">
        <v>439</v>
      </c>
      <c r="K21" s="24">
        <f t="shared" si="33"/>
        <v>1</v>
      </c>
      <c r="L21" s="19" t="str">
        <f t="shared" si="34"/>
        <v>Jan</v>
      </c>
      <c r="M21" s="2" t="s">
        <v>529</v>
      </c>
      <c r="N21" s="2" t="s">
        <v>441</v>
      </c>
      <c r="O21" s="2" t="s">
        <v>352</v>
      </c>
      <c r="P21" s="2" t="s">
        <v>19</v>
      </c>
      <c r="Q21" s="25" t="s">
        <v>530</v>
      </c>
      <c r="R21" s="25" t="s">
        <v>531</v>
      </c>
      <c r="S21" s="9">
        <v>45309</v>
      </c>
      <c r="T21" s="2">
        <v>4262920</v>
      </c>
      <c r="U21" s="2" t="s">
        <v>135</v>
      </c>
      <c r="V21" s="2" t="s">
        <v>564</v>
      </c>
      <c r="W21" s="2" t="s">
        <v>565</v>
      </c>
      <c r="X21" s="9">
        <v>37023</v>
      </c>
      <c r="Y21" s="2">
        <v>9564179941</v>
      </c>
      <c r="Z21" s="2" t="s">
        <v>566</v>
      </c>
      <c r="AA21" s="32" t="s">
        <v>448</v>
      </c>
      <c r="AB21" s="2" t="s">
        <v>449</v>
      </c>
      <c r="AC21" s="10">
        <v>45648</v>
      </c>
      <c r="AD21" s="10">
        <v>45282</v>
      </c>
      <c r="AE21" s="2" t="s">
        <v>450</v>
      </c>
      <c r="AF21" s="2" t="s">
        <v>450</v>
      </c>
      <c r="AG21" s="35" t="s">
        <v>451</v>
      </c>
      <c r="AJ21" s="35" t="s">
        <v>452</v>
      </c>
      <c r="AK21" s="2" t="s">
        <v>453</v>
      </c>
      <c r="AL21" s="2" t="s">
        <v>517</v>
      </c>
      <c r="AM21" s="2" t="s">
        <v>567</v>
      </c>
      <c r="AN21" s="10">
        <v>45309</v>
      </c>
      <c r="AO21" s="10">
        <v>45334</v>
      </c>
      <c r="AP21" s="2" t="s">
        <v>362</v>
      </c>
      <c r="AQ21" s="2" t="s">
        <v>480</v>
      </c>
      <c r="AS21" s="11">
        <v>250486270</v>
      </c>
      <c r="AT21" s="2" t="s">
        <v>456</v>
      </c>
      <c r="AV21" s="12">
        <v>72506428123</v>
      </c>
      <c r="AW21" s="2" t="s">
        <v>458</v>
      </c>
      <c r="AY21" s="13">
        <v>121333282921</v>
      </c>
      <c r="AZ21" s="2" t="s">
        <v>473</v>
      </c>
      <c r="BB21" s="14" t="s">
        <v>473</v>
      </c>
      <c r="BC21" s="2" t="s">
        <v>448</v>
      </c>
      <c r="BD21" s="2" t="s">
        <v>448</v>
      </c>
      <c r="BE21" s="2" t="s">
        <v>450</v>
      </c>
      <c r="BF21" s="2" t="s">
        <v>448</v>
      </c>
      <c r="BG21" s="10">
        <v>44477</v>
      </c>
      <c r="BH21" s="10">
        <v>44508</v>
      </c>
      <c r="BI21" s="2" t="s">
        <v>448</v>
      </c>
      <c r="BJ21" s="2" t="s">
        <v>499</v>
      </c>
      <c r="BK21" s="2" t="s">
        <v>462</v>
      </c>
      <c r="BL21" s="2" t="s">
        <v>448</v>
      </c>
      <c r="BM21" s="2" t="s">
        <v>463</v>
      </c>
      <c r="BN21" s="2" t="s">
        <v>448</v>
      </c>
      <c r="BO21" s="2" t="s">
        <v>450</v>
      </c>
      <c r="BP21" s="2" t="s">
        <v>450</v>
      </c>
      <c r="BQ21" s="2" t="s">
        <v>450</v>
      </c>
      <c r="BR21" s="2" t="s">
        <v>448</v>
      </c>
      <c r="BS21" s="2" t="s">
        <v>448</v>
      </c>
      <c r="BT21" s="2" t="s">
        <v>448</v>
      </c>
      <c r="BU21" s="2" t="s">
        <v>448</v>
      </c>
      <c r="BV21" s="2" t="s">
        <v>450</v>
      </c>
      <c r="BW21" s="2" t="s">
        <v>448</v>
      </c>
      <c r="BX21" s="2" t="s">
        <v>448</v>
      </c>
      <c r="BY21" s="48" t="s">
        <v>448</v>
      </c>
      <c r="BZ21" s="48" t="s">
        <v>448</v>
      </c>
      <c r="CA21" s="48" t="s">
        <v>448</v>
      </c>
      <c r="CB21" s="48" t="s">
        <v>448</v>
      </c>
      <c r="CC21" s="48" t="s">
        <v>448</v>
      </c>
      <c r="CD21" s="2" t="s">
        <v>448</v>
      </c>
      <c r="CE21" s="2" t="s">
        <v>538</v>
      </c>
      <c r="CH21" s="2" t="s">
        <v>465</v>
      </c>
      <c r="CI21" s="2" t="s">
        <v>466</v>
      </c>
      <c r="CM21" s="52">
        <f t="shared" si="22"/>
        <v>1</v>
      </c>
      <c r="CN21" s="52">
        <f t="shared" si="7"/>
        <v>1</v>
      </c>
      <c r="CO21" s="52">
        <f t="shared" si="8"/>
        <v>1</v>
      </c>
      <c r="CP21" s="52">
        <f t="shared" si="9"/>
        <v>1</v>
      </c>
      <c r="CQ21" s="52">
        <f t="shared" si="10"/>
        <v>1</v>
      </c>
      <c r="CR21" s="52">
        <f t="shared" si="11"/>
        <v>1</v>
      </c>
      <c r="CS21" s="52">
        <f t="shared" si="12"/>
        <v>1</v>
      </c>
      <c r="CT21" s="52">
        <f t="shared" si="13"/>
        <v>1</v>
      </c>
      <c r="CU21" s="52">
        <f t="shared" si="14"/>
        <v>1</v>
      </c>
      <c r="CV21" s="52">
        <f t="shared" si="15"/>
        <v>1</v>
      </c>
      <c r="CW21" s="54">
        <f t="shared" si="23"/>
        <v>1</v>
      </c>
      <c r="CX21" s="54">
        <f t="shared" si="24"/>
        <v>0</v>
      </c>
      <c r="CY21" s="54">
        <f t="shared" si="25"/>
        <v>1</v>
      </c>
      <c r="CZ21" s="54">
        <f t="shared" si="26"/>
        <v>1</v>
      </c>
      <c r="DA21" s="54">
        <f t="shared" si="27"/>
        <v>1</v>
      </c>
      <c r="DB21" s="54">
        <f t="shared" si="28"/>
        <v>0</v>
      </c>
      <c r="DD21" s="2">
        <f t="shared" si="29"/>
        <v>7</v>
      </c>
    </row>
    <row r="22" spans="1:108">
      <c r="A22" s="2" t="s">
        <v>437</v>
      </c>
      <c r="B22" s="2" t="s">
        <v>438</v>
      </c>
      <c r="C22" s="18" t="str">
        <f ca="1">IF(AND(AA22="YES",AG22&lt;&gt;""),"COMPLETED",IF((S22+21)&lt;TODAY(),"PAST DUE","WITHIN 15 DAYS"))</f>
        <v>COMPLETED</v>
      </c>
      <c r="D22" s="19" t="str">
        <f t="shared" si="0"/>
        <v>Feb</v>
      </c>
      <c r="E22" s="20">
        <f t="shared" si="30"/>
        <v>45332</v>
      </c>
      <c r="F22" s="20">
        <f t="shared" si="31"/>
        <v>45330</v>
      </c>
      <c r="G22" s="20">
        <f t="shared" si="32"/>
        <v>45337</v>
      </c>
      <c r="H22" s="19">
        <f ca="1">(TODAY()-(G22))</f>
        <v>257</v>
      </c>
      <c r="I22" s="19" t="str">
        <f ca="1">IF(H22&lt;0,H22,"")</f>
        <v/>
      </c>
      <c r="J22" s="2" t="s">
        <v>439</v>
      </c>
      <c r="K22" s="24">
        <f t="shared" si="33"/>
        <v>1</v>
      </c>
      <c r="L22" s="19" t="str">
        <f t="shared" si="34"/>
        <v>Jan</v>
      </c>
      <c r="M22" s="2" t="s">
        <v>529</v>
      </c>
      <c r="N22" s="2" t="s">
        <v>441</v>
      </c>
      <c r="O22" s="2" t="s">
        <v>352</v>
      </c>
      <c r="P22" s="2" t="s">
        <v>19</v>
      </c>
      <c r="Q22" s="25" t="s">
        <v>530</v>
      </c>
      <c r="R22" s="25" t="s">
        <v>531</v>
      </c>
      <c r="S22" s="9">
        <v>45309</v>
      </c>
      <c r="T22" s="2">
        <v>4262921</v>
      </c>
      <c r="U22" s="2" t="s">
        <v>568</v>
      </c>
      <c r="V22" s="2" t="s">
        <v>569</v>
      </c>
      <c r="W22" s="2" t="s">
        <v>570</v>
      </c>
      <c r="X22" s="9">
        <v>38417</v>
      </c>
      <c r="Y22" s="2">
        <v>9071358140</v>
      </c>
      <c r="Z22" s="2" t="s">
        <v>571</v>
      </c>
      <c r="AA22" s="32" t="s">
        <v>448</v>
      </c>
      <c r="AB22" s="2" t="s">
        <v>449</v>
      </c>
      <c r="AC22" s="10">
        <v>45619</v>
      </c>
      <c r="AD22" s="10">
        <v>45253</v>
      </c>
      <c r="AE22" s="2" t="s">
        <v>450</v>
      </c>
      <c r="AF22" s="2" t="s">
        <v>450</v>
      </c>
      <c r="AG22" s="35" t="s">
        <v>451</v>
      </c>
      <c r="AJ22" s="35" t="s">
        <v>452</v>
      </c>
      <c r="AK22" s="2" t="s">
        <v>453</v>
      </c>
      <c r="AL22" s="2" t="s">
        <v>452</v>
      </c>
      <c r="AM22" s="2" t="s">
        <v>454</v>
      </c>
      <c r="AN22" s="10">
        <v>45309</v>
      </c>
      <c r="AO22" s="10">
        <v>45315</v>
      </c>
      <c r="AP22" s="2" t="s">
        <v>362</v>
      </c>
      <c r="AQ22" s="2" t="s">
        <v>480</v>
      </c>
      <c r="AS22" s="11">
        <v>250462760</v>
      </c>
      <c r="AT22" s="2" t="s">
        <v>472</v>
      </c>
      <c r="AV22" s="12">
        <v>70262002220</v>
      </c>
      <c r="AW22" s="2" t="s">
        <v>458</v>
      </c>
      <c r="AY22" s="13">
        <v>121332475196</v>
      </c>
      <c r="AZ22" s="2" t="s">
        <v>473</v>
      </c>
      <c r="BB22" s="14" t="s">
        <v>473</v>
      </c>
      <c r="BC22" s="2" t="s">
        <v>448</v>
      </c>
      <c r="BD22" s="2" t="s">
        <v>448</v>
      </c>
      <c r="BE22" s="2" t="s">
        <v>450</v>
      </c>
      <c r="BF22" s="2" t="s">
        <v>450</v>
      </c>
      <c r="BG22" s="2" t="s">
        <v>450</v>
      </c>
      <c r="BH22" s="2" t="s">
        <v>450</v>
      </c>
      <c r="BI22" s="2" t="s">
        <v>448</v>
      </c>
      <c r="BJ22" s="2" t="s">
        <v>379</v>
      </c>
      <c r="BK22" s="2" t="s">
        <v>462</v>
      </c>
      <c r="BL22" s="2" t="s">
        <v>448</v>
      </c>
      <c r="BM22" s="2" t="s">
        <v>463</v>
      </c>
      <c r="BN22" s="2" t="s">
        <v>448</v>
      </c>
      <c r="BO22" s="2" t="s">
        <v>450</v>
      </c>
      <c r="BP22" s="2" t="s">
        <v>450</v>
      </c>
      <c r="BQ22" s="2" t="s">
        <v>450</v>
      </c>
      <c r="BR22" s="2" t="s">
        <v>448</v>
      </c>
      <c r="BS22" s="2" t="s">
        <v>448</v>
      </c>
      <c r="BT22" s="2" t="s">
        <v>448</v>
      </c>
      <c r="BU22" s="2" t="s">
        <v>448</v>
      </c>
      <c r="BV22" s="2" t="s">
        <v>450</v>
      </c>
      <c r="BW22" s="2" t="s">
        <v>448</v>
      </c>
      <c r="BX22" s="2" t="s">
        <v>448</v>
      </c>
      <c r="BY22" s="48" t="s">
        <v>448</v>
      </c>
      <c r="BZ22" s="48" t="s">
        <v>448</v>
      </c>
      <c r="CA22" s="48" t="s">
        <v>448</v>
      </c>
      <c r="CB22" s="48" t="s">
        <v>448</v>
      </c>
      <c r="CC22" s="48" t="s">
        <v>448</v>
      </c>
      <c r="CD22" s="2" t="s">
        <v>448</v>
      </c>
      <c r="CE22" s="2" t="s">
        <v>538</v>
      </c>
      <c r="CH22" s="2" t="s">
        <v>465</v>
      </c>
      <c r="CI22" s="2" t="s">
        <v>466</v>
      </c>
      <c r="CM22" s="52">
        <f t="shared" si="22"/>
        <v>1</v>
      </c>
      <c r="CN22" s="52">
        <f t="shared" si="7"/>
        <v>1</v>
      </c>
      <c r="CO22" s="52">
        <f t="shared" si="8"/>
        <v>1</v>
      </c>
      <c r="CP22" s="52">
        <f t="shared" si="9"/>
        <v>1</v>
      </c>
      <c r="CQ22" s="52">
        <f t="shared" si="10"/>
        <v>1</v>
      </c>
      <c r="CR22" s="52">
        <f t="shared" si="11"/>
        <v>1</v>
      </c>
      <c r="CS22" s="52">
        <f t="shared" si="12"/>
        <v>1</v>
      </c>
      <c r="CT22" s="52">
        <f t="shared" si="13"/>
        <v>1</v>
      </c>
      <c r="CU22" s="52">
        <f t="shared" si="14"/>
        <v>1</v>
      </c>
      <c r="CV22" s="52">
        <f t="shared" si="15"/>
        <v>1</v>
      </c>
      <c r="CW22" s="54">
        <f t="shared" si="23"/>
        <v>1</v>
      </c>
      <c r="CX22" s="54">
        <f t="shared" si="24"/>
        <v>0</v>
      </c>
      <c r="CY22" s="54">
        <f t="shared" si="25"/>
        <v>1</v>
      </c>
      <c r="CZ22" s="54">
        <f t="shared" si="26"/>
        <v>1</v>
      </c>
      <c r="DA22" s="54">
        <f t="shared" si="27"/>
        <v>1</v>
      </c>
      <c r="DB22" s="54">
        <f t="shared" si="28"/>
        <v>0</v>
      </c>
      <c r="DD22" s="2">
        <f t="shared" si="29"/>
        <v>7</v>
      </c>
    </row>
    <row r="23" spans="1:108">
      <c r="A23" s="2" t="s">
        <v>437</v>
      </c>
      <c r="B23" s="2" t="s">
        <v>438</v>
      </c>
      <c r="C23" s="18" t="str">
        <f ca="1">IF(AND(AA23="YES",AG23&lt;&gt;""),"COMPLETED",IF((S23+21)&lt;TODAY(),"PAST DUE","WITHIN 15 DAYS"))</f>
        <v>COMPLETED</v>
      </c>
      <c r="D23" s="19" t="str">
        <f t="shared" si="0"/>
        <v>Feb</v>
      </c>
      <c r="E23" s="20">
        <f t="shared" si="30"/>
        <v>45332</v>
      </c>
      <c r="F23" s="20">
        <f t="shared" si="31"/>
        <v>45330</v>
      </c>
      <c r="G23" s="20">
        <f t="shared" si="32"/>
        <v>45337</v>
      </c>
      <c r="H23" s="19">
        <f ca="1">(TODAY()-(G23))</f>
        <v>257</v>
      </c>
      <c r="I23" s="19" t="str">
        <f ca="1">IF(H23&lt;0,H23,"")</f>
        <v/>
      </c>
      <c r="J23" s="2" t="s">
        <v>439</v>
      </c>
      <c r="K23" s="24">
        <f t="shared" si="33"/>
        <v>1</v>
      </c>
      <c r="L23" s="19" t="str">
        <f t="shared" si="34"/>
        <v>Jan</v>
      </c>
      <c r="M23" s="2" t="s">
        <v>529</v>
      </c>
      <c r="N23" s="2" t="s">
        <v>441</v>
      </c>
      <c r="O23" s="2" t="s">
        <v>352</v>
      </c>
      <c r="P23" s="2" t="s">
        <v>19</v>
      </c>
      <c r="Q23" s="25" t="s">
        <v>530</v>
      </c>
      <c r="R23" s="25" t="s">
        <v>531</v>
      </c>
      <c r="S23" s="9">
        <v>45309</v>
      </c>
      <c r="T23" s="2">
        <v>4262922</v>
      </c>
      <c r="U23" s="2" t="s">
        <v>572</v>
      </c>
      <c r="V23" s="2" t="s">
        <v>573</v>
      </c>
      <c r="W23" s="2" t="s">
        <v>574</v>
      </c>
      <c r="X23" s="9">
        <v>38148</v>
      </c>
      <c r="Y23" s="2">
        <v>9603004684</v>
      </c>
      <c r="Z23" s="2" t="s">
        <v>575</v>
      </c>
      <c r="AA23" s="32" t="s">
        <v>448</v>
      </c>
      <c r="AB23" s="2" t="s">
        <v>449</v>
      </c>
      <c r="AC23" s="10">
        <v>45646</v>
      </c>
      <c r="AD23" s="10">
        <v>45295</v>
      </c>
      <c r="AE23" s="2" t="s">
        <v>450</v>
      </c>
      <c r="AF23" s="2" t="s">
        <v>450</v>
      </c>
      <c r="AG23" s="35" t="s">
        <v>451</v>
      </c>
      <c r="AJ23" s="35" t="s">
        <v>452</v>
      </c>
      <c r="AK23" s="2" t="s">
        <v>453</v>
      </c>
      <c r="AL23" s="2" t="s">
        <v>452</v>
      </c>
      <c r="AM23" s="2" t="s">
        <v>454</v>
      </c>
      <c r="AN23" s="10">
        <v>45309</v>
      </c>
      <c r="AO23" s="10">
        <v>45315</v>
      </c>
      <c r="AP23" s="2" t="s">
        <v>362</v>
      </c>
      <c r="AQ23" s="2" t="s">
        <v>497</v>
      </c>
      <c r="AS23" s="11">
        <v>250409956</v>
      </c>
      <c r="AT23" s="2" t="s">
        <v>472</v>
      </c>
      <c r="AV23" s="12">
        <v>32516915462</v>
      </c>
      <c r="AW23" s="2" t="s">
        <v>458</v>
      </c>
      <c r="AY23" s="13">
        <v>121333204842</v>
      </c>
      <c r="AZ23" s="2" t="s">
        <v>473</v>
      </c>
      <c r="BB23" s="14" t="s">
        <v>473</v>
      </c>
      <c r="BC23" s="2" t="s">
        <v>448</v>
      </c>
      <c r="BD23" s="2" t="s">
        <v>448</v>
      </c>
      <c r="BE23" s="2" t="s">
        <v>450</v>
      </c>
      <c r="BF23" s="2" t="s">
        <v>448</v>
      </c>
      <c r="BG23" s="10">
        <v>44491</v>
      </c>
      <c r="BH23" s="10">
        <v>44512</v>
      </c>
      <c r="BI23" s="2" t="s">
        <v>448</v>
      </c>
      <c r="BJ23" s="2" t="s">
        <v>462</v>
      </c>
      <c r="BK23" s="2" t="s">
        <v>379</v>
      </c>
      <c r="BL23" s="2" t="s">
        <v>448</v>
      </c>
      <c r="BM23" s="2" t="s">
        <v>463</v>
      </c>
      <c r="BN23" s="2" t="s">
        <v>448</v>
      </c>
      <c r="BO23" s="2" t="s">
        <v>450</v>
      </c>
      <c r="BP23" s="2" t="s">
        <v>450</v>
      </c>
      <c r="BQ23" s="2" t="s">
        <v>450</v>
      </c>
      <c r="BR23" s="2" t="s">
        <v>448</v>
      </c>
      <c r="BS23" s="2" t="s">
        <v>448</v>
      </c>
      <c r="BT23" s="2" t="s">
        <v>448</v>
      </c>
      <c r="BU23" s="2" t="s">
        <v>448</v>
      </c>
      <c r="BV23" s="2" t="s">
        <v>450</v>
      </c>
      <c r="BW23" s="2" t="s">
        <v>448</v>
      </c>
      <c r="BX23" s="2" t="s">
        <v>448</v>
      </c>
      <c r="BY23" s="48" t="s">
        <v>448</v>
      </c>
      <c r="BZ23" s="48" t="s">
        <v>448</v>
      </c>
      <c r="CA23" s="48" t="s">
        <v>448</v>
      </c>
      <c r="CB23" s="48" t="s">
        <v>448</v>
      </c>
      <c r="CC23" s="48" t="s">
        <v>448</v>
      </c>
      <c r="CD23" s="2" t="s">
        <v>448</v>
      </c>
      <c r="CE23" s="2" t="s">
        <v>538</v>
      </c>
      <c r="CH23" s="2" t="s">
        <v>465</v>
      </c>
      <c r="CI23" s="2" t="s">
        <v>466</v>
      </c>
      <c r="CM23" s="52">
        <f t="shared" si="22"/>
        <v>1</v>
      </c>
      <c r="CN23" s="52">
        <f t="shared" si="7"/>
        <v>1</v>
      </c>
      <c r="CO23" s="52">
        <f t="shared" si="8"/>
        <v>1</v>
      </c>
      <c r="CP23" s="52">
        <f t="shared" si="9"/>
        <v>1</v>
      </c>
      <c r="CQ23" s="52">
        <f t="shared" si="10"/>
        <v>1</v>
      </c>
      <c r="CR23" s="52">
        <f t="shared" si="11"/>
        <v>1</v>
      </c>
      <c r="CS23" s="52">
        <f t="shared" si="12"/>
        <v>1</v>
      </c>
      <c r="CT23" s="52">
        <f t="shared" si="13"/>
        <v>1</v>
      </c>
      <c r="CU23" s="52">
        <f t="shared" si="14"/>
        <v>1</v>
      </c>
      <c r="CV23" s="52">
        <f t="shared" si="15"/>
        <v>1</v>
      </c>
      <c r="CW23" s="54">
        <f t="shared" si="23"/>
        <v>1</v>
      </c>
      <c r="CX23" s="54">
        <f t="shared" si="24"/>
        <v>0</v>
      </c>
      <c r="CY23" s="54">
        <f t="shared" si="25"/>
        <v>1</v>
      </c>
      <c r="CZ23" s="54">
        <f t="shared" si="26"/>
        <v>1</v>
      </c>
      <c r="DA23" s="54">
        <f t="shared" si="27"/>
        <v>1</v>
      </c>
      <c r="DB23" s="54">
        <f t="shared" si="28"/>
        <v>0</v>
      </c>
      <c r="DD23" s="2">
        <f t="shared" si="29"/>
        <v>7</v>
      </c>
    </row>
    <row r="24" spans="1:108">
      <c r="A24" s="2" t="s">
        <v>437</v>
      </c>
      <c r="B24" s="2" t="s">
        <v>438</v>
      </c>
      <c r="C24" s="18" t="str">
        <f ca="1">IF(AND(AA24="YES",AG24&lt;&gt;""),"COMPLETED",IF((S24+21)&lt;TODAY(),"PAST DUE","WITHIN 15 DAYS"))</f>
        <v>COMPLETED</v>
      </c>
      <c r="D24" s="19" t="str">
        <f t="shared" si="0"/>
        <v>Feb</v>
      </c>
      <c r="E24" s="20">
        <f t="shared" si="30"/>
        <v>45332</v>
      </c>
      <c r="F24" s="20">
        <f t="shared" si="31"/>
        <v>45330</v>
      </c>
      <c r="G24" s="20">
        <f t="shared" si="32"/>
        <v>45337</v>
      </c>
      <c r="H24" s="19">
        <f ca="1">(TODAY()-(G24))</f>
        <v>257</v>
      </c>
      <c r="I24" s="19" t="str">
        <f ca="1">IF(H24&lt;0,H24,"")</f>
        <v/>
      </c>
      <c r="J24" s="2" t="s">
        <v>439</v>
      </c>
      <c r="K24" s="24">
        <f t="shared" si="33"/>
        <v>1</v>
      </c>
      <c r="L24" s="19" t="str">
        <f t="shared" si="34"/>
        <v>Jan</v>
      </c>
      <c r="M24" s="2" t="s">
        <v>529</v>
      </c>
      <c r="N24" s="2" t="s">
        <v>441</v>
      </c>
      <c r="O24" s="2" t="s">
        <v>352</v>
      </c>
      <c r="P24" s="2" t="s">
        <v>19</v>
      </c>
      <c r="Q24" s="25" t="s">
        <v>530</v>
      </c>
      <c r="R24" s="25" t="s">
        <v>531</v>
      </c>
      <c r="S24" s="9">
        <v>45309</v>
      </c>
      <c r="T24" s="2">
        <v>4262923</v>
      </c>
      <c r="U24" s="2" t="s">
        <v>576</v>
      </c>
      <c r="V24" s="2" t="s">
        <v>577</v>
      </c>
      <c r="W24" s="2" t="s">
        <v>578</v>
      </c>
      <c r="X24" s="9">
        <v>38394</v>
      </c>
      <c r="Y24" s="2">
        <v>9207932568</v>
      </c>
      <c r="Z24" s="2" t="s">
        <v>579</v>
      </c>
      <c r="AA24" s="32" t="s">
        <v>448</v>
      </c>
      <c r="AB24" s="2" t="s">
        <v>449</v>
      </c>
      <c r="AC24" s="10">
        <v>45654</v>
      </c>
      <c r="AD24" s="10">
        <v>45288</v>
      </c>
      <c r="AE24" s="2" t="s">
        <v>450</v>
      </c>
      <c r="AF24" s="2" t="s">
        <v>450</v>
      </c>
      <c r="AG24" s="35" t="s">
        <v>451</v>
      </c>
      <c r="AJ24" s="35" t="s">
        <v>452</v>
      </c>
      <c r="AK24" s="2" t="s">
        <v>453</v>
      </c>
      <c r="AL24" s="2" t="s">
        <v>452</v>
      </c>
      <c r="AM24" s="2" t="s">
        <v>454</v>
      </c>
      <c r="AN24" s="10">
        <v>45309</v>
      </c>
      <c r="AO24" s="10">
        <v>45315</v>
      </c>
      <c r="AP24" s="2" t="s">
        <v>362</v>
      </c>
      <c r="AQ24" s="2" t="s">
        <v>480</v>
      </c>
      <c r="AS24" s="11">
        <v>250537462</v>
      </c>
      <c r="AT24" s="2" t="s">
        <v>472</v>
      </c>
      <c r="AV24" s="12">
        <v>70262641862</v>
      </c>
      <c r="AW24" s="2" t="s">
        <v>458</v>
      </c>
      <c r="AY24" s="13">
        <v>121333254111</v>
      </c>
      <c r="AZ24" s="2" t="s">
        <v>473</v>
      </c>
      <c r="BB24" s="14" t="s">
        <v>473</v>
      </c>
      <c r="BC24" s="2" t="s">
        <v>448</v>
      </c>
      <c r="BD24" s="2" t="s">
        <v>448</v>
      </c>
      <c r="BE24" s="2" t="s">
        <v>450</v>
      </c>
      <c r="BF24" s="2" t="s">
        <v>448</v>
      </c>
      <c r="BG24" s="10">
        <v>44512</v>
      </c>
      <c r="BH24" s="10">
        <v>44536</v>
      </c>
      <c r="BI24" s="2" t="s">
        <v>448</v>
      </c>
      <c r="BJ24" s="2" t="s">
        <v>580</v>
      </c>
      <c r="BK24" s="2" t="s">
        <v>379</v>
      </c>
      <c r="BL24" s="2" t="s">
        <v>448</v>
      </c>
      <c r="BM24" s="2" t="s">
        <v>463</v>
      </c>
      <c r="BN24" s="2" t="s">
        <v>448</v>
      </c>
      <c r="BO24" s="2" t="s">
        <v>450</v>
      </c>
      <c r="BP24" s="2" t="s">
        <v>450</v>
      </c>
      <c r="BQ24" s="2" t="s">
        <v>450</v>
      </c>
      <c r="BR24" s="2" t="s">
        <v>448</v>
      </c>
      <c r="BS24" s="2" t="s">
        <v>448</v>
      </c>
      <c r="BT24" s="2" t="s">
        <v>448</v>
      </c>
      <c r="BU24" s="2" t="s">
        <v>448</v>
      </c>
      <c r="BV24" s="2" t="s">
        <v>450</v>
      </c>
      <c r="BW24" s="2" t="s">
        <v>448</v>
      </c>
      <c r="BX24" s="2" t="s">
        <v>448</v>
      </c>
      <c r="BY24" s="48" t="s">
        <v>448</v>
      </c>
      <c r="BZ24" s="48" t="s">
        <v>448</v>
      </c>
      <c r="CA24" s="48" t="s">
        <v>448</v>
      </c>
      <c r="CB24" s="48" t="s">
        <v>448</v>
      </c>
      <c r="CC24" s="48" t="s">
        <v>448</v>
      </c>
      <c r="CD24" s="2" t="s">
        <v>448</v>
      </c>
      <c r="CE24" s="2" t="s">
        <v>538</v>
      </c>
      <c r="CH24" s="2" t="s">
        <v>465</v>
      </c>
      <c r="CI24" s="2" t="s">
        <v>466</v>
      </c>
      <c r="CM24" s="52">
        <f t="shared" si="22"/>
        <v>1</v>
      </c>
      <c r="CN24" s="52">
        <f t="shared" si="7"/>
        <v>1</v>
      </c>
      <c r="CO24" s="52">
        <f t="shared" si="8"/>
        <v>1</v>
      </c>
      <c r="CP24" s="52">
        <f t="shared" si="9"/>
        <v>1</v>
      </c>
      <c r="CQ24" s="52">
        <f t="shared" si="10"/>
        <v>1</v>
      </c>
      <c r="CR24" s="52">
        <f t="shared" si="11"/>
        <v>1</v>
      </c>
      <c r="CS24" s="52">
        <f t="shared" si="12"/>
        <v>1</v>
      </c>
      <c r="CT24" s="52">
        <f t="shared" si="13"/>
        <v>1</v>
      </c>
      <c r="CU24" s="52">
        <f t="shared" si="14"/>
        <v>1</v>
      </c>
      <c r="CV24" s="52">
        <f t="shared" si="15"/>
        <v>1</v>
      </c>
      <c r="CW24" s="54">
        <f t="shared" si="23"/>
        <v>1</v>
      </c>
      <c r="CX24" s="54">
        <f t="shared" si="24"/>
        <v>0</v>
      </c>
      <c r="CY24" s="54">
        <f t="shared" si="25"/>
        <v>1</v>
      </c>
      <c r="CZ24" s="54">
        <f t="shared" si="26"/>
        <v>1</v>
      </c>
      <c r="DA24" s="54">
        <f t="shared" si="27"/>
        <v>1</v>
      </c>
      <c r="DB24" s="54">
        <f t="shared" si="28"/>
        <v>0</v>
      </c>
      <c r="DD24" s="2">
        <f t="shared" si="29"/>
        <v>7</v>
      </c>
    </row>
    <row r="25" spans="1:108">
      <c r="A25" s="2" t="s">
        <v>437</v>
      </c>
      <c r="B25" s="2" t="s">
        <v>438</v>
      </c>
      <c r="C25" s="18" t="str">
        <f ca="1">IF(AND(AA25="YES",AG25&lt;&gt;""),"COMPLETED",IF((S25+21)&lt;TODAY(),"PAST DUE","WITHIN 15 DAYS"))</f>
        <v>COMPLETED</v>
      </c>
      <c r="D25" s="19" t="str">
        <f t="shared" si="0"/>
        <v>Feb</v>
      </c>
      <c r="E25" s="20">
        <f t="shared" si="30"/>
        <v>45332</v>
      </c>
      <c r="F25" s="20">
        <f t="shared" si="31"/>
        <v>45330</v>
      </c>
      <c r="G25" s="20">
        <f t="shared" si="32"/>
        <v>45337</v>
      </c>
      <c r="H25" s="19">
        <f ca="1">(TODAY()-(G25))</f>
        <v>257</v>
      </c>
      <c r="I25" s="19" t="str">
        <f ca="1">IF(H25&lt;0,H25,"")</f>
        <v/>
      </c>
      <c r="J25" s="2" t="s">
        <v>439</v>
      </c>
      <c r="K25" s="24">
        <f t="shared" si="33"/>
        <v>1</v>
      </c>
      <c r="L25" s="19" t="str">
        <f t="shared" si="34"/>
        <v>Jan</v>
      </c>
      <c r="M25" s="2" t="s">
        <v>529</v>
      </c>
      <c r="N25" s="2" t="s">
        <v>441</v>
      </c>
      <c r="O25" s="2" t="s">
        <v>352</v>
      </c>
      <c r="P25" s="2" t="s">
        <v>19</v>
      </c>
      <c r="Q25" s="25" t="s">
        <v>530</v>
      </c>
      <c r="R25" s="25" t="s">
        <v>531</v>
      </c>
      <c r="S25" s="9">
        <v>45309</v>
      </c>
      <c r="T25" s="2">
        <v>4262924</v>
      </c>
      <c r="U25" s="2" t="s">
        <v>581</v>
      </c>
      <c r="V25" s="2" t="s">
        <v>582</v>
      </c>
      <c r="W25" s="2" t="s">
        <v>133</v>
      </c>
      <c r="X25" s="9">
        <v>37235</v>
      </c>
      <c r="Y25" s="2">
        <v>9486672151</v>
      </c>
      <c r="Z25" s="2" t="s">
        <v>583</v>
      </c>
      <c r="AA25" s="32" t="s">
        <v>448</v>
      </c>
      <c r="AB25" s="2" t="s">
        <v>449</v>
      </c>
      <c r="AC25" s="10">
        <v>45618</v>
      </c>
      <c r="AD25" s="10">
        <v>45252</v>
      </c>
      <c r="AE25" s="2" t="s">
        <v>450</v>
      </c>
      <c r="AF25" s="2" t="s">
        <v>450</v>
      </c>
      <c r="AG25" s="35" t="s">
        <v>451</v>
      </c>
      <c r="AJ25" s="35" t="s">
        <v>452</v>
      </c>
      <c r="AK25" s="2" t="s">
        <v>453</v>
      </c>
      <c r="AL25" s="2" t="s">
        <v>517</v>
      </c>
      <c r="AM25" s="2" t="s">
        <v>518</v>
      </c>
      <c r="AN25" s="10">
        <v>45309</v>
      </c>
      <c r="AO25" s="10">
        <v>45334</v>
      </c>
      <c r="AP25" s="2" t="s">
        <v>362</v>
      </c>
      <c r="AQ25" s="2" t="s">
        <v>480</v>
      </c>
      <c r="AS25" s="11">
        <v>3504871431</v>
      </c>
      <c r="AT25" s="2" t="s">
        <v>472</v>
      </c>
      <c r="AV25" s="12">
        <v>72512802886</v>
      </c>
      <c r="AW25" s="2" t="s">
        <v>458</v>
      </c>
      <c r="AY25" s="13">
        <v>121282625122</v>
      </c>
      <c r="AZ25" s="2" t="s">
        <v>473</v>
      </c>
      <c r="BB25" s="14" t="s">
        <v>473</v>
      </c>
      <c r="BC25" s="2" t="s">
        <v>448</v>
      </c>
      <c r="BD25" s="2" t="s">
        <v>448</v>
      </c>
      <c r="BE25" s="2" t="s">
        <v>450</v>
      </c>
      <c r="BF25" s="2" t="s">
        <v>450</v>
      </c>
      <c r="BG25" s="2" t="s">
        <v>450</v>
      </c>
      <c r="BH25" s="2" t="s">
        <v>450</v>
      </c>
      <c r="BI25" s="2" t="s">
        <v>448</v>
      </c>
      <c r="BJ25" s="2" t="s">
        <v>379</v>
      </c>
      <c r="BK25" s="2" t="s">
        <v>461</v>
      </c>
      <c r="BL25" s="2" t="s">
        <v>448</v>
      </c>
      <c r="BM25" s="2" t="s">
        <v>463</v>
      </c>
      <c r="BN25" s="2" t="s">
        <v>448</v>
      </c>
      <c r="BO25" s="2" t="s">
        <v>450</v>
      </c>
      <c r="BP25" s="2" t="s">
        <v>450</v>
      </c>
      <c r="BQ25" s="2" t="s">
        <v>450</v>
      </c>
      <c r="BR25" s="2" t="s">
        <v>448</v>
      </c>
      <c r="BS25" s="2" t="s">
        <v>448</v>
      </c>
      <c r="BT25" s="2" t="s">
        <v>448</v>
      </c>
      <c r="BU25" s="2" t="s">
        <v>448</v>
      </c>
      <c r="BV25" s="2" t="s">
        <v>450</v>
      </c>
      <c r="BW25" s="2" t="s">
        <v>448</v>
      </c>
      <c r="BX25" s="2" t="s">
        <v>448</v>
      </c>
      <c r="BY25" s="48" t="s">
        <v>448</v>
      </c>
      <c r="BZ25" s="48" t="s">
        <v>448</v>
      </c>
      <c r="CA25" s="48" t="s">
        <v>448</v>
      </c>
      <c r="CB25" s="48" t="s">
        <v>448</v>
      </c>
      <c r="CC25" s="48" t="s">
        <v>448</v>
      </c>
      <c r="CD25" s="2" t="s">
        <v>448</v>
      </c>
      <c r="CE25" s="2" t="s">
        <v>538</v>
      </c>
      <c r="CH25" s="2" t="s">
        <v>465</v>
      </c>
      <c r="CI25" s="2" t="s">
        <v>466</v>
      </c>
      <c r="CM25" s="52">
        <f t="shared" si="22"/>
        <v>1</v>
      </c>
      <c r="CN25" s="52">
        <f t="shared" si="7"/>
        <v>1</v>
      </c>
      <c r="CO25" s="52">
        <f t="shared" si="8"/>
        <v>1</v>
      </c>
      <c r="CP25" s="52">
        <f t="shared" si="9"/>
        <v>1</v>
      </c>
      <c r="CQ25" s="52">
        <f t="shared" si="10"/>
        <v>1</v>
      </c>
      <c r="CR25" s="52">
        <f t="shared" si="11"/>
        <v>1</v>
      </c>
      <c r="CS25" s="52">
        <f t="shared" si="12"/>
        <v>1</v>
      </c>
      <c r="CT25" s="52">
        <f t="shared" si="13"/>
        <v>1</v>
      </c>
      <c r="CU25" s="52">
        <f t="shared" si="14"/>
        <v>1</v>
      </c>
      <c r="CV25" s="52">
        <f t="shared" si="15"/>
        <v>1</v>
      </c>
      <c r="CW25" s="54">
        <f t="shared" si="23"/>
        <v>1</v>
      </c>
      <c r="CX25" s="54">
        <f t="shared" si="24"/>
        <v>0</v>
      </c>
      <c r="CY25" s="54">
        <f t="shared" si="25"/>
        <v>1</v>
      </c>
      <c r="CZ25" s="54">
        <f t="shared" si="26"/>
        <v>1</v>
      </c>
      <c r="DA25" s="54">
        <f t="shared" si="27"/>
        <v>1</v>
      </c>
      <c r="DB25" s="54">
        <f t="shared" si="28"/>
        <v>0</v>
      </c>
      <c r="DD25" s="2">
        <f t="shared" si="29"/>
        <v>7</v>
      </c>
    </row>
    <row r="26" spans="1:108">
      <c r="A26" s="2" t="s">
        <v>437</v>
      </c>
      <c r="B26" s="2" t="s">
        <v>438</v>
      </c>
      <c r="C26" s="18" t="str">
        <f ca="1">IF(AND(AA26="YES",AG26&lt;&gt;""),"COMPLETED",IF((S26+21)&lt;TODAY(),"PAST DUE","WITHIN 15 DAYS"))</f>
        <v>COMPLETED</v>
      </c>
      <c r="D26" s="19" t="str">
        <f t="shared" si="0"/>
        <v>Feb</v>
      </c>
      <c r="E26" s="20">
        <f t="shared" si="30"/>
        <v>45332</v>
      </c>
      <c r="F26" s="20">
        <f t="shared" si="31"/>
        <v>45330</v>
      </c>
      <c r="G26" s="20">
        <f t="shared" si="32"/>
        <v>45337</v>
      </c>
      <c r="H26" s="19">
        <f ca="1">(TODAY()-(G26))</f>
        <v>257</v>
      </c>
      <c r="I26" s="19" t="str">
        <f ca="1">IF(H26&lt;0,H26,"")</f>
        <v/>
      </c>
      <c r="J26" s="2" t="s">
        <v>439</v>
      </c>
      <c r="K26" s="24">
        <f t="shared" si="33"/>
        <v>1</v>
      </c>
      <c r="L26" s="19" t="str">
        <f t="shared" si="34"/>
        <v>Jan</v>
      </c>
      <c r="M26" s="2" t="s">
        <v>529</v>
      </c>
      <c r="N26" s="2" t="s">
        <v>441</v>
      </c>
      <c r="O26" s="2" t="s">
        <v>352</v>
      </c>
      <c r="P26" s="2" t="s">
        <v>19</v>
      </c>
      <c r="Q26" s="25" t="s">
        <v>530</v>
      </c>
      <c r="R26" s="25" t="s">
        <v>531</v>
      </c>
      <c r="S26" s="9">
        <v>45309</v>
      </c>
      <c r="T26" s="2">
        <v>4262925</v>
      </c>
      <c r="U26" s="2" t="s">
        <v>584</v>
      </c>
      <c r="V26" s="2" t="s">
        <v>585</v>
      </c>
      <c r="W26" s="2" t="s">
        <v>586</v>
      </c>
      <c r="X26" s="9">
        <v>38508</v>
      </c>
      <c r="Y26" s="2">
        <v>9182582656</v>
      </c>
      <c r="Z26" s="2" t="s">
        <v>587</v>
      </c>
      <c r="AA26" s="32" t="s">
        <v>448</v>
      </c>
      <c r="AB26" s="2" t="s">
        <v>449</v>
      </c>
      <c r="AC26" s="10">
        <v>45469</v>
      </c>
      <c r="AD26" s="10">
        <v>45117</v>
      </c>
      <c r="AE26" s="2" t="s">
        <v>450</v>
      </c>
      <c r="AF26" s="2" t="s">
        <v>450</v>
      </c>
      <c r="AG26" s="35" t="s">
        <v>451</v>
      </c>
      <c r="AJ26" s="35" t="s">
        <v>452</v>
      </c>
      <c r="AK26" s="2" t="s">
        <v>453</v>
      </c>
      <c r="AL26" s="2" t="s">
        <v>452</v>
      </c>
      <c r="AM26" s="2" t="s">
        <v>454</v>
      </c>
      <c r="AN26" s="10">
        <v>45309</v>
      </c>
      <c r="AO26" s="10">
        <v>45315</v>
      </c>
      <c r="AP26" s="2" t="s">
        <v>362</v>
      </c>
      <c r="AQ26" s="2" t="s">
        <v>480</v>
      </c>
      <c r="AS26" s="11">
        <v>249248791</v>
      </c>
      <c r="AT26" s="2" t="s">
        <v>456</v>
      </c>
      <c r="AV26" s="12">
        <v>72520819836</v>
      </c>
      <c r="AW26" s="2" t="s">
        <v>458</v>
      </c>
      <c r="AY26" s="13">
        <v>121321960873</v>
      </c>
      <c r="AZ26" s="2" t="s">
        <v>473</v>
      </c>
      <c r="BB26" s="14" t="s">
        <v>473</v>
      </c>
      <c r="BC26" s="2" t="s">
        <v>448</v>
      </c>
      <c r="BD26" s="2" t="s">
        <v>448</v>
      </c>
      <c r="BE26" s="2" t="s">
        <v>450</v>
      </c>
      <c r="BF26" s="2" t="s">
        <v>448</v>
      </c>
      <c r="BG26" s="10">
        <v>44543</v>
      </c>
      <c r="BH26" s="10">
        <v>44574</v>
      </c>
      <c r="BI26" s="2" t="s">
        <v>448</v>
      </c>
      <c r="BJ26" s="2" t="s">
        <v>379</v>
      </c>
      <c r="BK26" s="2" t="s">
        <v>462</v>
      </c>
      <c r="BL26" s="2" t="s">
        <v>448</v>
      </c>
      <c r="BM26" s="2" t="s">
        <v>463</v>
      </c>
      <c r="BN26" s="2" t="s">
        <v>448</v>
      </c>
      <c r="BO26" s="2" t="s">
        <v>450</v>
      </c>
      <c r="BP26" s="2" t="s">
        <v>450</v>
      </c>
      <c r="BQ26" s="2" t="s">
        <v>450</v>
      </c>
      <c r="BR26" s="2" t="s">
        <v>448</v>
      </c>
      <c r="BS26" s="2" t="s">
        <v>448</v>
      </c>
      <c r="BT26" s="2" t="s">
        <v>448</v>
      </c>
      <c r="BU26" s="2" t="s">
        <v>448</v>
      </c>
      <c r="BV26" s="2" t="s">
        <v>450</v>
      </c>
      <c r="BW26" s="2" t="s">
        <v>448</v>
      </c>
      <c r="BX26" s="2" t="s">
        <v>448</v>
      </c>
      <c r="BY26" s="48" t="s">
        <v>448</v>
      </c>
      <c r="BZ26" s="48" t="s">
        <v>448</v>
      </c>
      <c r="CA26" s="48" t="s">
        <v>448</v>
      </c>
      <c r="CB26" s="48" t="s">
        <v>448</v>
      </c>
      <c r="CC26" s="48" t="s">
        <v>448</v>
      </c>
      <c r="CD26" s="2" t="s">
        <v>448</v>
      </c>
      <c r="CE26" s="2" t="s">
        <v>538</v>
      </c>
      <c r="CH26" s="2" t="s">
        <v>465</v>
      </c>
      <c r="CI26" s="2" t="s">
        <v>466</v>
      </c>
      <c r="CM26" s="52">
        <f t="shared" si="22"/>
        <v>1</v>
      </c>
      <c r="CN26" s="52">
        <f t="shared" si="7"/>
        <v>1</v>
      </c>
      <c r="CO26" s="52">
        <f t="shared" si="8"/>
        <v>1</v>
      </c>
      <c r="CP26" s="52">
        <f t="shared" si="9"/>
        <v>1</v>
      </c>
      <c r="CQ26" s="52">
        <f t="shared" si="10"/>
        <v>1</v>
      </c>
      <c r="CR26" s="52">
        <f t="shared" si="11"/>
        <v>1</v>
      </c>
      <c r="CS26" s="52">
        <f t="shared" si="12"/>
        <v>1</v>
      </c>
      <c r="CT26" s="52">
        <f t="shared" si="13"/>
        <v>1</v>
      </c>
      <c r="CU26" s="52">
        <f t="shared" si="14"/>
        <v>1</v>
      </c>
      <c r="CV26" s="52">
        <f t="shared" si="15"/>
        <v>1</v>
      </c>
      <c r="CW26" s="54">
        <f t="shared" si="23"/>
        <v>1</v>
      </c>
      <c r="CX26" s="54">
        <f t="shared" si="24"/>
        <v>0</v>
      </c>
      <c r="CY26" s="54">
        <f t="shared" si="25"/>
        <v>1</v>
      </c>
      <c r="CZ26" s="54">
        <f t="shared" si="26"/>
        <v>1</v>
      </c>
      <c r="DA26" s="54">
        <f t="shared" si="27"/>
        <v>1</v>
      </c>
      <c r="DB26" s="54">
        <f t="shared" si="28"/>
        <v>0</v>
      </c>
      <c r="DD26" s="2">
        <f t="shared" si="29"/>
        <v>7</v>
      </c>
    </row>
    <row r="27" spans="1:108">
      <c r="A27" s="2" t="s">
        <v>437</v>
      </c>
      <c r="B27" s="2" t="s">
        <v>438</v>
      </c>
      <c r="C27" s="18" t="str">
        <f ca="1">IF(AND(AA27="YES",AG27&lt;&gt;""),"COMPLETED",IF((S27+21)&lt;TODAY(),"PAST DUE","WITHIN 15 DAYS"))</f>
        <v>COMPLETED</v>
      </c>
      <c r="D27" s="19" t="str">
        <f t="shared" si="0"/>
        <v>Feb</v>
      </c>
      <c r="E27" s="20">
        <f t="shared" si="30"/>
        <v>45332</v>
      </c>
      <c r="F27" s="20">
        <f t="shared" si="31"/>
        <v>45330</v>
      </c>
      <c r="G27" s="20">
        <f t="shared" si="32"/>
        <v>45337</v>
      </c>
      <c r="H27" s="19">
        <f ca="1">(TODAY()-(G27))</f>
        <v>257</v>
      </c>
      <c r="I27" s="19" t="str">
        <f ca="1">IF(H27&lt;0,H27,"")</f>
        <v/>
      </c>
      <c r="J27" s="2" t="s">
        <v>439</v>
      </c>
      <c r="K27" s="24">
        <f t="shared" si="33"/>
        <v>1</v>
      </c>
      <c r="L27" s="19" t="str">
        <f t="shared" si="34"/>
        <v>Jan</v>
      </c>
      <c r="M27" s="2" t="s">
        <v>529</v>
      </c>
      <c r="N27" s="2" t="s">
        <v>441</v>
      </c>
      <c r="O27" s="2" t="s">
        <v>352</v>
      </c>
      <c r="P27" s="2" t="s">
        <v>19</v>
      </c>
      <c r="Q27" s="25" t="s">
        <v>530</v>
      </c>
      <c r="R27" s="25" t="s">
        <v>531</v>
      </c>
      <c r="S27" s="9">
        <v>45309</v>
      </c>
      <c r="T27" s="2">
        <v>4262926</v>
      </c>
      <c r="U27" s="2" t="s">
        <v>588</v>
      </c>
      <c r="V27" s="2" t="s">
        <v>589</v>
      </c>
      <c r="W27" s="2" t="s">
        <v>590</v>
      </c>
      <c r="X27" s="9">
        <v>36553</v>
      </c>
      <c r="Y27" s="2">
        <v>9073332190</v>
      </c>
      <c r="Z27" s="2" t="s">
        <v>591</v>
      </c>
      <c r="AA27" s="32" t="s">
        <v>448</v>
      </c>
      <c r="AB27" s="2" t="s">
        <v>449</v>
      </c>
      <c r="AC27" s="10">
        <v>45585</v>
      </c>
      <c r="AD27" s="10">
        <v>45237</v>
      </c>
      <c r="AE27" s="2" t="s">
        <v>450</v>
      </c>
      <c r="AF27" s="2" t="s">
        <v>450</v>
      </c>
      <c r="AG27" s="35" t="s">
        <v>451</v>
      </c>
      <c r="AJ27" s="35" t="s">
        <v>452</v>
      </c>
      <c r="AK27" s="2" t="s">
        <v>453</v>
      </c>
      <c r="AL27" s="2" t="s">
        <v>452</v>
      </c>
      <c r="AM27" s="2" t="s">
        <v>454</v>
      </c>
      <c r="AN27" s="10">
        <v>45309</v>
      </c>
      <c r="AO27" s="10">
        <v>45315</v>
      </c>
      <c r="AP27" s="2" t="s">
        <v>362</v>
      </c>
      <c r="AQ27" s="2" t="s">
        <v>480</v>
      </c>
      <c r="AS27" s="11">
        <v>247821301</v>
      </c>
      <c r="AT27" s="2" t="s">
        <v>456</v>
      </c>
      <c r="AV27" s="12">
        <v>250001342912</v>
      </c>
      <c r="AW27" s="2" t="s">
        <v>458</v>
      </c>
      <c r="AY27" s="13">
        <v>121330939386</v>
      </c>
      <c r="AZ27" s="2" t="s">
        <v>473</v>
      </c>
      <c r="BB27" s="14" t="s">
        <v>473</v>
      </c>
      <c r="BC27" s="2" t="s">
        <v>448</v>
      </c>
      <c r="BD27" s="2" t="s">
        <v>448</v>
      </c>
      <c r="BE27" s="2" t="s">
        <v>450</v>
      </c>
      <c r="BF27" s="2" t="s">
        <v>448</v>
      </c>
      <c r="BG27" s="10">
        <v>44490</v>
      </c>
      <c r="BH27" s="10">
        <v>44518</v>
      </c>
      <c r="BI27" s="2" t="s">
        <v>448</v>
      </c>
      <c r="BJ27" s="2" t="s">
        <v>379</v>
      </c>
      <c r="BK27" s="2" t="s">
        <v>592</v>
      </c>
      <c r="BL27" s="2" t="s">
        <v>448</v>
      </c>
      <c r="BM27" s="2" t="s">
        <v>463</v>
      </c>
      <c r="BN27" s="2" t="s">
        <v>448</v>
      </c>
      <c r="BO27" s="2" t="s">
        <v>450</v>
      </c>
      <c r="BP27" s="2" t="s">
        <v>450</v>
      </c>
      <c r="BQ27" s="2" t="s">
        <v>450</v>
      </c>
      <c r="BR27" s="2" t="s">
        <v>448</v>
      </c>
      <c r="BS27" s="2" t="s">
        <v>448</v>
      </c>
      <c r="BT27" s="2" t="s">
        <v>448</v>
      </c>
      <c r="BU27" s="2" t="s">
        <v>448</v>
      </c>
      <c r="BV27" s="2" t="s">
        <v>450</v>
      </c>
      <c r="BW27" s="2" t="s">
        <v>448</v>
      </c>
      <c r="BX27" s="2" t="s">
        <v>448</v>
      </c>
      <c r="BY27" s="48" t="s">
        <v>448</v>
      </c>
      <c r="BZ27" s="48" t="s">
        <v>448</v>
      </c>
      <c r="CA27" s="48" t="s">
        <v>448</v>
      </c>
      <c r="CB27" s="48" t="s">
        <v>448</v>
      </c>
      <c r="CC27" s="48" t="s">
        <v>448</v>
      </c>
      <c r="CD27" s="2" t="s">
        <v>448</v>
      </c>
      <c r="CE27" s="2" t="s">
        <v>538</v>
      </c>
      <c r="CH27" s="2" t="s">
        <v>465</v>
      </c>
      <c r="CI27" s="2" t="s">
        <v>466</v>
      </c>
      <c r="CM27" s="52">
        <f t="shared" si="22"/>
        <v>1</v>
      </c>
      <c r="CN27" s="52">
        <f t="shared" si="7"/>
        <v>1</v>
      </c>
      <c r="CO27" s="52">
        <f t="shared" si="8"/>
        <v>1</v>
      </c>
      <c r="CP27" s="52">
        <f t="shared" si="9"/>
        <v>1</v>
      </c>
      <c r="CQ27" s="52">
        <f t="shared" si="10"/>
        <v>1</v>
      </c>
      <c r="CR27" s="52">
        <f t="shared" si="11"/>
        <v>1</v>
      </c>
      <c r="CS27" s="52">
        <f t="shared" si="12"/>
        <v>1</v>
      </c>
      <c r="CT27" s="52">
        <f t="shared" si="13"/>
        <v>1</v>
      </c>
      <c r="CU27" s="52">
        <f t="shared" si="14"/>
        <v>1</v>
      </c>
      <c r="CV27" s="52">
        <f t="shared" si="15"/>
        <v>1</v>
      </c>
      <c r="CW27" s="54">
        <f t="shared" si="23"/>
        <v>1</v>
      </c>
      <c r="CX27" s="54">
        <f t="shared" si="24"/>
        <v>0</v>
      </c>
      <c r="CY27" s="54">
        <f t="shared" si="25"/>
        <v>1</v>
      </c>
      <c r="CZ27" s="54">
        <f t="shared" si="26"/>
        <v>1</v>
      </c>
      <c r="DA27" s="54">
        <f t="shared" si="27"/>
        <v>1</v>
      </c>
      <c r="DB27" s="54">
        <f t="shared" si="28"/>
        <v>0</v>
      </c>
      <c r="DD27" s="2">
        <f t="shared" si="29"/>
        <v>7</v>
      </c>
    </row>
    <row r="28" spans="1:108" ht="14.25" customHeight="1">
      <c r="A28" s="2" t="s">
        <v>437</v>
      </c>
      <c r="B28" s="2" t="s">
        <v>438</v>
      </c>
      <c r="C28" s="18" t="str">
        <f ca="1">IF(AND(AA28="YES",AG28&lt;&gt;""),"COMPLETED",IF((S28+21)&lt;TODAY(),"PAST DUE","WITHIN 15 DAYS"))</f>
        <v>COMPLETED</v>
      </c>
      <c r="D28" s="19" t="str">
        <f t="shared" si="0"/>
        <v>Feb</v>
      </c>
      <c r="E28" s="20">
        <f t="shared" si="30"/>
        <v>45332</v>
      </c>
      <c r="F28" s="20">
        <f t="shared" si="31"/>
        <v>45330</v>
      </c>
      <c r="G28" s="20">
        <f t="shared" si="32"/>
        <v>45337</v>
      </c>
      <c r="H28" s="19">
        <f ca="1">(TODAY()-(G28))</f>
        <v>257</v>
      </c>
      <c r="I28" s="19" t="str">
        <f ca="1">IF(H28&lt;0,H28,"")</f>
        <v/>
      </c>
      <c r="J28" s="2" t="s">
        <v>439</v>
      </c>
      <c r="K28" s="24">
        <f t="shared" si="33"/>
        <v>1</v>
      </c>
      <c r="L28" s="19" t="str">
        <f t="shared" si="34"/>
        <v>Jan</v>
      </c>
      <c r="M28" s="2" t="s">
        <v>529</v>
      </c>
      <c r="N28" s="2" t="s">
        <v>441</v>
      </c>
      <c r="O28" s="2" t="s">
        <v>352</v>
      </c>
      <c r="P28" s="2" t="s">
        <v>19</v>
      </c>
      <c r="Q28" s="25" t="s">
        <v>530</v>
      </c>
      <c r="R28" s="25" t="s">
        <v>531</v>
      </c>
      <c r="S28" s="9">
        <v>45309</v>
      </c>
      <c r="T28" s="2">
        <v>4262927</v>
      </c>
      <c r="U28" s="2" t="s">
        <v>593</v>
      </c>
      <c r="V28" s="2" t="s">
        <v>594</v>
      </c>
      <c r="W28" s="2" t="s">
        <v>595</v>
      </c>
      <c r="X28" s="9">
        <v>35949</v>
      </c>
      <c r="Y28" s="2">
        <v>9958421272</v>
      </c>
      <c r="Z28" s="2" t="s">
        <v>596</v>
      </c>
      <c r="AA28" s="32" t="s">
        <v>448</v>
      </c>
      <c r="AB28" s="2" t="s">
        <v>449</v>
      </c>
      <c r="AC28" s="10">
        <v>45647</v>
      </c>
      <c r="AD28" s="10">
        <v>45281</v>
      </c>
      <c r="AE28" s="2" t="s">
        <v>450</v>
      </c>
      <c r="AF28" s="2" t="s">
        <v>450</v>
      </c>
      <c r="AG28" s="35" t="s">
        <v>451</v>
      </c>
      <c r="AJ28" s="35" t="s">
        <v>452</v>
      </c>
      <c r="AK28" s="2" t="s">
        <v>453</v>
      </c>
      <c r="AL28" s="2" t="s">
        <v>452</v>
      </c>
      <c r="AM28" s="2" t="s">
        <v>454</v>
      </c>
      <c r="AN28" s="10">
        <v>45309</v>
      </c>
      <c r="AO28" s="10">
        <v>45320</v>
      </c>
      <c r="AP28" s="2" t="s">
        <v>362</v>
      </c>
      <c r="AQ28" s="2" t="s">
        <v>497</v>
      </c>
      <c r="AS28" s="11">
        <v>247742846</v>
      </c>
      <c r="AT28" s="2" t="s">
        <v>456</v>
      </c>
      <c r="AV28" s="12">
        <v>212513031391</v>
      </c>
      <c r="AW28" s="2" t="s">
        <v>458</v>
      </c>
      <c r="AY28" s="13">
        <v>121326357443</v>
      </c>
      <c r="AZ28" s="2" t="s">
        <v>563</v>
      </c>
      <c r="BB28" s="14">
        <v>633394271</v>
      </c>
      <c r="BC28" s="2" t="s">
        <v>450</v>
      </c>
      <c r="BD28" s="2" t="s">
        <v>450</v>
      </c>
      <c r="BE28" s="2" t="s">
        <v>450</v>
      </c>
      <c r="BF28" s="2" t="s">
        <v>450</v>
      </c>
      <c r="BG28" s="2" t="s">
        <v>450</v>
      </c>
      <c r="BH28" s="2" t="s">
        <v>450</v>
      </c>
      <c r="BI28" s="2" t="s">
        <v>448</v>
      </c>
      <c r="BJ28" s="2" t="s">
        <v>549</v>
      </c>
      <c r="BK28" s="2" t="s">
        <v>462</v>
      </c>
      <c r="BL28" s="2" t="s">
        <v>448</v>
      </c>
      <c r="BM28" s="2" t="s">
        <v>463</v>
      </c>
      <c r="BN28" s="2" t="s">
        <v>448</v>
      </c>
      <c r="BO28" s="2" t="s">
        <v>450</v>
      </c>
      <c r="BP28" s="2" t="s">
        <v>450</v>
      </c>
      <c r="BQ28" s="2" t="s">
        <v>450</v>
      </c>
      <c r="BR28" s="2" t="s">
        <v>448</v>
      </c>
      <c r="BS28" s="2" t="s">
        <v>448</v>
      </c>
      <c r="BT28" s="2" t="s">
        <v>448</v>
      </c>
      <c r="BU28" s="2" t="s">
        <v>448</v>
      </c>
      <c r="BV28" s="2" t="s">
        <v>450</v>
      </c>
      <c r="BW28" s="2" t="s">
        <v>448</v>
      </c>
      <c r="BX28" s="2" t="s">
        <v>448</v>
      </c>
      <c r="BY28" s="48" t="s">
        <v>448</v>
      </c>
      <c r="BZ28" s="48" t="s">
        <v>448</v>
      </c>
      <c r="CA28" s="48" t="s">
        <v>448</v>
      </c>
      <c r="CB28" s="48" t="s">
        <v>448</v>
      </c>
      <c r="CC28" s="48" t="s">
        <v>448</v>
      </c>
      <c r="CD28" s="2" t="s">
        <v>448</v>
      </c>
      <c r="CE28" s="2" t="s">
        <v>538</v>
      </c>
      <c r="CH28" s="2" t="s">
        <v>465</v>
      </c>
      <c r="CI28" s="2" t="s">
        <v>466</v>
      </c>
      <c r="CM28" s="52">
        <f t="shared" si="22"/>
        <v>1</v>
      </c>
      <c r="CN28" s="52">
        <f t="shared" si="7"/>
        <v>1</v>
      </c>
      <c r="CO28" s="52">
        <f t="shared" si="8"/>
        <v>1</v>
      </c>
      <c r="CP28" s="52">
        <f t="shared" si="9"/>
        <v>1</v>
      </c>
      <c r="CQ28" s="52">
        <f t="shared" si="10"/>
        <v>1</v>
      </c>
      <c r="CR28" s="52">
        <f t="shared" si="11"/>
        <v>1</v>
      </c>
      <c r="CS28" s="52">
        <f t="shared" si="12"/>
        <v>1</v>
      </c>
      <c r="CT28" s="52">
        <f t="shared" si="13"/>
        <v>1</v>
      </c>
      <c r="CU28" s="52">
        <f t="shared" si="14"/>
        <v>1</v>
      </c>
      <c r="CV28" s="52">
        <f t="shared" si="15"/>
        <v>1</v>
      </c>
      <c r="CW28" s="54">
        <f t="shared" si="23"/>
        <v>1</v>
      </c>
      <c r="CX28" s="54">
        <f t="shared" si="24"/>
        <v>0</v>
      </c>
      <c r="CY28" s="54">
        <f t="shared" si="25"/>
        <v>1</v>
      </c>
      <c r="CZ28" s="54">
        <f t="shared" si="26"/>
        <v>1</v>
      </c>
      <c r="DA28" s="54">
        <f t="shared" si="27"/>
        <v>1</v>
      </c>
      <c r="DB28" s="54">
        <f t="shared" si="28"/>
        <v>0</v>
      </c>
      <c r="DD28" s="2">
        <f t="shared" si="29"/>
        <v>7</v>
      </c>
    </row>
    <row r="29" spans="1:108">
      <c r="A29" s="2" t="s">
        <v>437</v>
      </c>
      <c r="B29" s="2" t="s">
        <v>438</v>
      </c>
      <c r="C29" s="18" t="str">
        <f ca="1">IF(AND(AA29="YES",AG29&lt;&gt;""),"COMPLETED",IF((S29+21)&lt;TODAY(),"PAST DUE","WITHIN 15 DAYS"))</f>
        <v>COMPLETED</v>
      </c>
      <c r="D29" s="19" t="str">
        <f t="shared" si="0"/>
        <v>Feb</v>
      </c>
      <c r="E29" s="20">
        <f t="shared" si="30"/>
        <v>45332</v>
      </c>
      <c r="F29" s="20">
        <f t="shared" si="31"/>
        <v>45330</v>
      </c>
      <c r="G29" s="20">
        <f t="shared" si="32"/>
        <v>45337</v>
      </c>
      <c r="H29" s="19">
        <f ca="1">(TODAY()-(G29))</f>
        <v>257</v>
      </c>
      <c r="I29" s="19" t="str">
        <f ca="1">IF(H29&lt;0,H29,"")</f>
        <v/>
      </c>
      <c r="J29" s="2" t="s">
        <v>439</v>
      </c>
      <c r="K29" s="24">
        <f t="shared" si="33"/>
        <v>1</v>
      </c>
      <c r="L29" s="19" t="str">
        <f t="shared" si="34"/>
        <v>Jan</v>
      </c>
      <c r="M29" s="2" t="s">
        <v>529</v>
      </c>
      <c r="N29" s="2" t="s">
        <v>441</v>
      </c>
      <c r="O29" s="2" t="s">
        <v>352</v>
      </c>
      <c r="P29" s="2" t="s">
        <v>19</v>
      </c>
      <c r="Q29" s="25" t="s">
        <v>530</v>
      </c>
      <c r="R29" s="25" t="s">
        <v>531</v>
      </c>
      <c r="S29" s="9">
        <v>45309</v>
      </c>
      <c r="T29" s="2">
        <v>4262928</v>
      </c>
      <c r="U29" s="2" t="s">
        <v>597</v>
      </c>
      <c r="V29" s="2" t="s">
        <v>598</v>
      </c>
      <c r="W29" s="2" t="s">
        <v>599</v>
      </c>
      <c r="X29" s="9">
        <v>36329</v>
      </c>
      <c r="Y29" s="2">
        <v>9280527672</v>
      </c>
      <c r="Z29" s="2" t="s">
        <v>600</v>
      </c>
      <c r="AA29" s="32" t="s">
        <v>448</v>
      </c>
      <c r="AB29" s="2" t="s">
        <v>449</v>
      </c>
      <c r="AC29" s="10">
        <v>45640</v>
      </c>
      <c r="AD29" s="10">
        <v>45274</v>
      </c>
      <c r="AE29" s="2" t="s">
        <v>450</v>
      </c>
      <c r="AF29" s="2" t="s">
        <v>450</v>
      </c>
      <c r="AG29" s="35" t="s">
        <v>451</v>
      </c>
      <c r="AJ29" s="35" t="s">
        <v>452</v>
      </c>
      <c r="AK29" s="2" t="s">
        <v>453</v>
      </c>
      <c r="AL29" s="2" t="s">
        <v>452</v>
      </c>
      <c r="AM29" s="2" t="s">
        <v>454</v>
      </c>
      <c r="AN29" s="10">
        <v>45309</v>
      </c>
      <c r="AO29" s="10">
        <v>45336</v>
      </c>
      <c r="AP29" s="2" t="s">
        <v>362</v>
      </c>
      <c r="AQ29" s="2" t="s">
        <v>480</v>
      </c>
      <c r="AS29" s="11">
        <v>3503350681</v>
      </c>
      <c r="AT29" s="2" t="s">
        <v>472</v>
      </c>
      <c r="AV29" s="12">
        <v>212502064816</v>
      </c>
      <c r="AW29" s="2" t="s">
        <v>458</v>
      </c>
      <c r="AY29" s="13">
        <v>121281130078</v>
      </c>
      <c r="AZ29" s="2" t="s">
        <v>563</v>
      </c>
      <c r="BB29" s="14">
        <v>630282436</v>
      </c>
      <c r="BC29" s="2" t="s">
        <v>450</v>
      </c>
      <c r="BD29" s="2" t="s">
        <v>450</v>
      </c>
      <c r="BE29" s="2" t="s">
        <v>450</v>
      </c>
      <c r="BF29" s="2" t="s">
        <v>450</v>
      </c>
      <c r="BG29" s="2" t="s">
        <v>450</v>
      </c>
      <c r="BH29" s="2" t="s">
        <v>450</v>
      </c>
      <c r="BI29" s="2" t="s">
        <v>448</v>
      </c>
      <c r="BJ29" s="2" t="s">
        <v>462</v>
      </c>
      <c r="BK29" s="2" t="s">
        <v>379</v>
      </c>
      <c r="BL29" s="2" t="s">
        <v>448</v>
      </c>
      <c r="BM29" s="2" t="s">
        <v>463</v>
      </c>
      <c r="BN29" s="2" t="s">
        <v>448</v>
      </c>
      <c r="BO29" s="2" t="s">
        <v>450</v>
      </c>
      <c r="BP29" s="2" t="s">
        <v>450</v>
      </c>
      <c r="BQ29" s="2" t="s">
        <v>450</v>
      </c>
      <c r="BR29" s="2" t="s">
        <v>448</v>
      </c>
      <c r="BS29" s="2" t="s">
        <v>448</v>
      </c>
      <c r="BT29" s="2" t="s">
        <v>448</v>
      </c>
      <c r="BU29" s="2" t="s">
        <v>448</v>
      </c>
      <c r="BV29" s="2" t="s">
        <v>450</v>
      </c>
      <c r="BW29" s="2" t="s">
        <v>448</v>
      </c>
      <c r="BX29" s="2" t="s">
        <v>448</v>
      </c>
      <c r="BY29" s="48" t="s">
        <v>448</v>
      </c>
      <c r="BZ29" s="48" t="s">
        <v>448</v>
      </c>
      <c r="CA29" s="48" t="s">
        <v>448</v>
      </c>
      <c r="CB29" s="48" t="s">
        <v>448</v>
      </c>
      <c r="CC29" s="48" t="s">
        <v>448</v>
      </c>
      <c r="CD29" s="2" t="s">
        <v>448</v>
      </c>
      <c r="CE29" s="2" t="s">
        <v>538</v>
      </c>
      <c r="CH29" s="2" t="s">
        <v>465</v>
      </c>
      <c r="CI29" s="2" t="s">
        <v>466</v>
      </c>
      <c r="CM29" s="52">
        <f t="shared" si="22"/>
        <v>1</v>
      </c>
      <c r="CN29" s="52">
        <f t="shared" si="7"/>
        <v>1</v>
      </c>
      <c r="CO29" s="52">
        <f t="shared" si="8"/>
        <v>1</v>
      </c>
      <c r="CP29" s="52">
        <f t="shared" si="9"/>
        <v>1</v>
      </c>
      <c r="CQ29" s="52">
        <f t="shared" si="10"/>
        <v>1</v>
      </c>
      <c r="CR29" s="52">
        <f t="shared" si="11"/>
        <v>1</v>
      </c>
      <c r="CS29" s="52">
        <f t="shared" si="12"/>
        <v>1</v>
      </c>
      <c r="CT29" s="52">
        <f t="shared" si="13"/>
        <v>1</v>
      </c>
      <c r="CU29" s="52">
        <f t="shared" si="14"/>
        <v>1</v>
      </c>
      <c r="CV29" s="52">
        <f t="shared" si="15"/>
        <v>1</v>
      </c>
      <c r="CW29" s="54">
        <f t="shared" si="23"/>
        <v>1</v>
      </c>
      <c r="CX29" s="54">
        <f t="shared" si="24"/>
        <v>0</v>
      </c>
      <c r="CY29" s="54">
        <f t="shared" si="25"/>
        <v>1</v>
      </c>
      <c r="CZ29" s="54">
        <f t="shared" si="26"/>
        <v>1</v>
      </c>
      <c r="DA29" s="54">
        <f t="shared" si="27"/>
        <v>1</v>
      </c>
      <c r="DB29" s="54">
        <f t="shared" si="28"/>
        <v>0</v>
      </c>
      <c r="DD29" s="2">
        <f t="shared" si="29"/>
        <v>7</v>
      </c>
    </row>
    <row r="30" spans="1:108">
      <c r="A30" s="2" t="s">
        <v>437</v>
      </c>
      <c r="B30" s="2" t="s">
        <v>438</v>
      </c>
      <c r="C30" s="18" t="str">
        <f ca="1">IF(AND(AA30="YES",AG30&lt;&gt;""),"COMPLETED",IF((S30+21)&lt;TODAY(),"PAST DUE","WITHIN 15 DAYS"))</f>
        <v>COMPLETED</v>
      </c>
      <c r="D30" s="19" t="str">
        <f t="shared" si="0"/>
        <v>Feb</v>
      </c>
      <c r="E30" s="20">
        <f t="shared" si="30"/>
        <v>45332</v>
      </c>
      <c r="F30" s="20">
        <f t="shared" si="31"/>
        <v>45330</v>
      </c>
      <c r="G30" s="20">
        <f t="shared" si="32"/>
        <v>45337</v>
      </c>
      <c r="H30" s="19">
        <f ca="1">(TODAY()-(G30))</f>
        <v>257</v>
      </c>
      <c r="I30" s="19" t="str">
        <f ca="1">IF(H30&lt;0,H30,"")</f>
        <v/>
      </c>
      <c r="J30" s="2" t="s">
        <v>439</v>
      </c>
      <c r="K30" s="24">
        <f t="shared" si="33"/>
        <v>1</v>
      </c>
      <c r="L30" s="19" t="str">
        <f t="shared" si="34"/>
        <v>Jan</v>
      </c>
      <c r="M30" s="2" t="s">
        <v>529</v>
      </c>
      <c r="N30" s="2" t="s">
        <v>441</v>
      </c>
      <c r="O30" s="2" t="s">
        <v>352</v>
      </c>
      <c r="P30" s="2" t="s">
        <v>19</v>
      </c>
      <c r="Q30" s="25" t="s">
        <v>530</v>
      </c>
      <c r="R30" s="25" t="s">
        <v>531</v>
      </c>
      <c r="S30" s="9">
        <v>45309</v>
      </c>
      <c r="T30" s="2">
        <v>4262929</v>
      </c>
      <c r="U30" s="2" t="s">
        <v>601</v>
      </c>
      <c r="V30" s="2" t="s">
        <v>602</v>
      </c>
      <c r="W30" s="2" t="s">
        <v>603</v>
      </c>
      <c r="X30" s="9">
        <v>30806</v>
      </c>
      <c r="Y30" s="2">
        <v>9942501211</v>
      </c>
      <c r="Z30" s="2" t="s">
        <v>604</v>
      </c>
      <c r="AA30" s="32" t="s">
        <v>448</v>
      </c>
      <c r="AB30" s="2" t="s">
        <v>449</v>
      </c>
      <c r="AC30" s="10">
        <v>45653</v>
      </c>
      <c r="AD30" s="10">
        <v>45299</v>
      </c>
      <c r="AE30" s="2" t="s">
        <v>450</v>
      </c>
      <c r="AF30" s="2" t="s">
        <v>450</v>
      </c>
      <c r="AG30" s="35" t="s">
        <v>451</v>
      </c>
      <c r="AJ30" s="35" t="s">
        <v>452</v>
      </c>
      <c r="AK30" s="2" t="s">
        <v>453</v>
      </c>
      <c r="AL30" s="2" t="s">
        <v>452</v>
      </c>
      <c r="AM30" s="2" t="s">
        <v>454</v>
      </c>
      <c r="AN30" s="10">
        <v>45309</v>
      </c>
      <c r="AO30" s="10">
        <v>45315</v>
      </c>
      <c r="AP30" s="2" t="s">
        <v>362</v>
      </c>
      <c r="AQ30" s="2" t="s">
        <v>497</v>
      </c>
      <c r="AS30" s="11">
        <v>219714750</v>
      </c>
      <c r="AT30" s="2" t="s">
        <v>472</v>
      </c>
      <c r="AV30" s="12">
        <v>70511625872</v>
      </c>
      <c r="AW30" s="2" t="s">
        <v>472</v>
      </c>
      <c r="AY30" s="13">
        <v>121259393275</v>
      </c>
      <c r="AZ30" s="2" t="s">
        <v>472</v>
      </c>
      <c r="BB30" s="14">
        <v>750671130</v>
      </c>
      <c r="BC30" s="2" t="s">
        <v>450</v>
      </c>
      <c r="BD30" s="2" t="s">
        <v>450</v>
      </c>
      <c r="BE30" s="2" t="s">
        <v>450</v>
      </c>
      <c r="BF30" s="2" t="s">
        <v>448</v>
      </c>
      <c r="BG30" s="10">
        <v>44433</v>
      </c>
      <c r="BH30" s="10">
        <v>44461</v>
      </c>
      <c r="BI30" s="2" t="s">
        <v>448</v>
      </c>
      <c r="BJ30" s="2" t="s">
        <v>549</v>
      </c>
      <c r="BK30" s="2" t="s">
        <v>379</v>
      </c>
      <c r="BL30" s="2" t="s">
        <v>448</v>
      </c>
      <c r="BM30" s="2" t="s">
        <v>463</v>
      </c>
      <c r="BN30" s="2" t="s">
        <v>448</v>
      </c>
      <c r="BO30" s="2" t="s">
        <v>448</v>
      </c>
      <c r="BP30" s="2" t="s">
        <v>448</v>
      </c>
      <c r="BQ30" s="2" t="s">
        <v>450</v>
      </c>
      <c r="BR30" s="2" t="s">
        <v>448</v>
      </c>
      <c r="BS30" s="2" t="s">
        <v>448</v>
      </c>
      <c r="BT30" s="2" t="s">
        <v>448</v>
      </c>
      <c r="BU30" s="2" t="s">
        <v>448</v>
      </c>
      <c r="BV30" s="2" t="s">
        <v>450</v>
      </c>
      <c r="BW30" s="2" t="s">
        <v>448</v>
      </c>
      <c r="BX30" s="2" t="s">
        <v>448</v>
      </c>
      <c r="BY30" s="48" t="s">
        <v>448</v>
      </c>
      <c r="BZ30" s="48" t="s">
        <v>448</v>
      </c>
      <c r="CA30" s="48" t="s">
        <v>448</v>
      </c>
      <c r="CB30" s="48" t="s">
        <v>448</v>
      </c>
      <c r="CC30" s="48" t="s">
        <v>448</v>
      </c>
      <c r="CD30" s="2" t="s">
        <v>448</v>
      </c>
      <c r="CE30" s="2" t="s">
        <v>538</v>
      </c>
      <c r="CH30" s="2" t="s">
        <v>465</v>
      </c>
      <c r="CI30" s="2" t="s">
        <v>466</v>
      </c>
      <c r="CM30" s="52">
        <f t="shared" si="22"/>
        <v>1</v>
      </c>
      <c r="CN30" s="52">
        <f t="shared" si="7"/>
        <v>1</v>
      </c>
      <c r="CO30" s="52">
        <f t="shared" si="8"/>
        <v>1</v>
      </c>
      <c r="CP30" s="52">
        <f t="shared" si="9"/>
        <v>1</v>
      </c>
      <c r="CQ30" s="52">
        <f t="shared" si="10"/>
        <v>1</v>
      </c>
      <c r="CR30" s="52">
        <f t="shared" si="11"/>
        <v>1</v>
      </c>
      <c r="CS30" s="52">
        <f t="shared" si="12"/>
        <v>1</v>
      </c>
      <c r="CT30" s="52">
        <f t="shared" si="13"/>
        <v>1</v>
      </c>
      <c r="CU30" s="52">
        <f t="shared" si="14"/>
        <v>1</v>
      </c>
      <c r="CV30" s="52">
        <f t="shared" si="15"/>
        <v>1</v>
      </c>
      <c r="CW30" s="54">
        <f t="shared" si="23"/>
        <v>1</v>
      </c>
      <c r="CX30" s="54">
        <f t="shared" si="24"/>
        <v>0</v>
      </c>
      <c r="CY30" s="54">
        <f t="shared" si="25"/>
        <v>1</v>
      </c>
      <c r="CZ30" s="54">
        <f t="shared" si="26"/>
        <v>1</v>
      </c>
      <c r="DA30" s="54">
        <f t="shared" si="27"/>
        <v>1</v>
      </c>
      <c r="DB30" s="54">
        <f t="shared" si="28"/>
        <v>0</v>
      </c>
      <c r="DD30" s="2">
        <f t="shared" si="29"/>
        <v>7</v>
      </c>
    </row>
    <row r="31" spans="1:108">
      <c r="A31" s="2" t="s">
        <v>437</v>
      </c>
      <c r="B31" s="2" t="s">
        <v>438</v>
      </c>
      <c r="C31" s="18" t="str">
        <f ca="1">IF(AND(AA31="YES",AG31&lt;&gt;""),"COMPLETED",IF((S31+21)&lt;TODAY(),"PAST DUE","WITHIN 15 DAYS"))</f>
        <v>COMPLETED</v>
      </c>
      <c r="D31" s="19" t="str">
        <f t="shared" si="0"/>
        <v>Feb</v>
      </c>
      <c r="E31" s="20">
        <f t="shared" si="30"/>
        <v>45332</v>
      </c>
      <c r="F31" s="20">
        <f t="shared" si="31"/>
        <v>45330</v>
      </c>
      <c r="G31" s="20">
        <f t="shared" si="32"/>
        <v>45337</v>
      </c>
      <c r="H31" s="19">
        <f ca="1">(TODAY()-(G31))</f>
        <v>257</v>
      </c>
      <c r="I31" s="19" t="str">
        <f ca="1">IF(H31&lt;0,H31,"")</f>
        <v/>
      </c>
      <c r="J31" s="2" t="s">
        <v>439</v>
      </c>
      <c r="K31" s="24">
        <f t="shared" si="33"/>
        <v>1</v>
      </c>
      <c r="L31" s="19" t="str">
        <f t="shared" si="34"/>
        <v>Jan</v>
      </c>
      <c r="M31" s="2" t="s">
        <v>529</v>
      </c>
      <c r="N31" s="2" t="s">
        <v>441</v>
      </c>
      <c r="O31" s="2" t="s">
        <v>352</v>
      </c>
      <c r="P31" s="2" t="s">
        <v>19</v>
      </c>
      <c r="Q31" s="25" t="s">
        <v>530</v>
      </c>
      <c r="R31" s="25" t="s">
        <v>531</v>
      </c>
      <c r="S31" s="9">
        <v>45309</v>
      </c>
      <c r="T31" s="2">
        <v>4262930</v>
      </c>
      <c r="U31" s="2" t="s">
        <v>605</v>
      </c>
      <c r="V31" s="2" t="s">
        <v>606</v>
      </c>
      <c r="W31" s="2" t="s">
        <v>607</v>
      </c>
      <c r="X31" s="9">
        <v>38415</v>
      </c>
      <c r="Y31" s="2">
        <v>9395758743</v>
      </c>
      <c r="Z31" s="2" t="s">
        <v>608</v>
      </c>
      <c r="AA31" s="32" t="s">
        <v>448</v>
      </c>
      <c r="AB31" s="2" t="s">
        <v>449</v>
      </c>
      <c r="AC31" s="10">
        <v>45648</v>
      </c>
      <c r="AD31" s="10">
        <v>45282</v>
      </c>
      <c r="AE31" s="2" t="s">
        <v>450</v>
      </c>
      <c r="AF31" s="2" t="s">
        <v>450</v>
      </c>
      <c r="AG31" s="35" t="s">
        <v>451</v>
      </c>
      <c r="AJ31" s="35" t="s">
        <v>452</v>
      </c>
      <c r="AK31" s="2" t="s">
        <v>453</v>
      </c>
      <c r="AL31" s="2" t="s">
        <v>452</v>
      </c>
      <c r="AM31" s="2" t="s">
        <v>454</v>
      </c>
      <c r="AN31" s="10">
        <v>45309</v>
      </c>
      <c r="AO31" s="10">
        <v>45315</v>
      </c>
      <c r="AP31" s="2" t="s">
        <v>362</v>
      </c>
      <c r="AQ31" s="2" t="s">
        <v>480</v>
      </c>
      <c r="AS31" s="11">
        <v>250568826</v>
      </c>
      <c r="AT31" s="2" t="s">
        <v>472</v>
      </c>
      <c r="AV31" s="12">
        <v>120261940456</v>
      </c>
      <c r="AW31" s="2" t="s">
        <v>481</v>
      </c>
      <c r="AY31" s="13">
        <v>121334946082</v>
      </c>
      <c r="AZ31" s="2" t="s">
        <v>473</v>
      </c>
      <c r="BB31" s="14" t="s">
        <v>473</v>
      </c>
      <c r="BC31" s="2" t="s">
        <v>448</v>
      </c>
      <c r="BD31" s="2" t="s">
        <v>448</v>
      </c>
      <c r="BE31" s="2" t="s">
        <v>450</v>
      </c>
      <c r="BF31" s="2" t="s">
        <v>448</v>
      </c>
      <c r="BG31" s="10">
        <v>44529</v>
      </c>
      <c r="BH31" s="10">
        <v>44557</v>
      </c>
      <c r="BI31" s="2" t="s">
        <v>448</v>
      </c>
      <c r="BJ31" s="2" t="s">
        <v>549</v>
      </c>
      <c r="BK31" s="2" t="s">
        <v>461</v>
      </c>
      <c r="BL31" s="2" t="s">
        <v>448</v>
      </c>
      <c r="BM31" s="2" t="s">
        <v>450</v>
      </c>
      <c r="BN31" s="2" t="s">
        <v>448</v>
      </c>
      <c r="BO31" s="2" t="s">
        <v>450</v>
      </c>
      <c r="BP31" s="2" t="s">
        <v>450</v>
      </c>
      <c r="BQ31" s="2" t="s">
        <v>450</v>
      </c>
      <c r="BR31" s="2" t="s">
        <v>448</v>
      </c>
      <c r="BS31" s="2" t="s">
        <v>448</v>
      </c>
      <c r="BT31" s="2" t="s">
        <v>448</v>
      </c>
      <c r="BU31" s="2" t="s">
        <v>448</v>
      </c>
      <c r="BV31" s="2" t="s">
        <v>450</v>
      </c>
      <c r="BW31" s="2" t="s">
        <v>448</v>
      </c>
      <c r="BX31" s="2" t="s">
        <v>448</v>
      </c>
      <c r="BY31" s="48" t="s">
        <v>448</v>
      </c>
      <c r="BZ31" s="48" t="s">
        <v>448</v>
      </c>
      <c r="CA31" s="48" t="s">
        <v>448</v>
      </c>
      <c r="CB31" s="48" t="s">
        <v>448</v>
      </c>
      <c r="CC31" s="48" t="s">
        <v>448</v>
      </c>
      <c r="CD31" s="2" t="s">
        <v>448</v>
      </c>
      <c r="CE31" s="2" t="s">
        <v>538</v>
      </c>
      <c r="CH31" s="2" t="s">
        <v>465</v>
      </c>
      <c r="CI31" s="2" t="s">
        <v>466</v>
      </c>
      <c r="CM31" s="52">
        <f t="shared" si="22"/>
        <v>1</v>
      </c>
      <c r="CN31" s="52">
        <f t="shared" si="7"/>
        <v>1</v>
      </c>
      <c r="CO31" s="52">
        <f t="shared" si="8"/>
        <v>1</v>
      </c>
      <c r="CP31" s="52">
        <f t="shared" si="9"/>
        <v>1</v>
      </c>
      <c r="CQ31" s="52">
        <f t="shared" si="10"/>
        <v>1</v>
      </c>
      <c r="CR31" s="52">
        <f t="shared" si="11"/>
        <v>1</v>
      </c>
      <c r="CS31" s="52">
        <f t="shared" si="12"/>
        <v>1</v>
      </c>
      <c r="CT31" s="52">
        <f t="shared" si="13"/>
        <v>1</v>
      </c>
      <c r="CU31" s="52">
        <f t="shared" si="14"/>
        <v>1</v>
      </c>
      <c r="CV31" s="52">
        <f t="shared" si="15"/>
        <v>1</v>
      </c>
      <c r="CW31" s="54">
        <f t="shared" si="23"/>
        <v>1</v>
      </c>
      <c r="CX31" s="54">
        <f t="shared" si="24"/>
        <v>0</v>
      </c>
      <c r="CY31" s="54">
        <f t="shared" si="25"/>
        <v>1</v>
      </c>
      <c r="CZ31" s="54">
        <f t="shared" si="26"/>
        <v>1</v>
      </c>
      <c r="DA31" s="54">
        <f t="shared" si="27"/>
        <v>1</v>
      </c>
      <c r="DB31" s="54">
        <f t="shared" si="28"/>
        <v>0</v>
      </c>
      <c r="DD31" s="2">
        <f t="shared" si="29"/>
        <v>7</v>
      </c>
    </row>
    <row r="32" spans="1:108">
      <c r="A32" s="2" t="s">
        <v>437</v>
      </c>
      <c r="B32" s="2" t="s">
        <v>438</v>
      </c>
      <c r="C32" s="18" t="str">
        <f ca="1">IF(AND(AA32="YES",AG32&lt;&gt;""),"COMPLETED",IF((S32+21)&lt;TODAY(),"PAST DUE","WITHIN 15 DAYS"))</f>
        <v>COMPLETED</v>
      </c>
      <c r="D32" s="19" t="str">
        <f t="shared" si="0"/>
        <v>Feb</v>
      </c>
      <c r="E32" s="20">
        <f t="shared" ref="E32:E49" si="35">F32+7-WEEKDAY(F32)</f>
        <v>45339</v>
      </c>
      <c r="F32" s="20">
        <f t="shared" ref="F32:F49" si="36">WORKDAY(S32,15,1)</f>
        <v>45337</v>
      </c>
      <c r="G32" s="20">
        <f t="shared" ref="G32:G49" si="37">WORKDAY(S32,20,1)</f>
        <v>45344</v>
      </c>
      <c r="H32" s="19">
        <f ca="1">(TODAY()-(G32))</f>
        <v>250</v>
      </c>
      <c r="I32" s="19" t="str">
        <f ca="1">IF(H32&lt;0,H32,"")</f>
        <v/>
      </c>
      <c r="J32" s="2" t="s">
        <v>439</v>
      </c>
      <c r="K32" s="24">
        <f t="shared" ref="K32:K73" si="38">IF(AND(AA32="YES",AG32&lt;&gt;"",AJ32&lt;&gt;"",AQ32&lt;&gt;"",AT32&lt;&gt;"",AW32&lt;&gt;"",AZ32&lt;&gt;""),1,0)</f>
        <v>1</v>
      </c>
      <c r="L32" s="19" t="str">
        <f t="shared" ref="L32:L73" si="39">TEXT(S32,"mmm")</f>
        <v>Jan</v>
      </c>
      <c r="M32" s="2" t="s">
        <v>529</v>
      </c>
      <c r="N32" s="2" t="s">
        <v>441</v>
      </c>
      <c r="O32" s="2" t="s">
        <v>352</v>
      </c>
      <c r="P32" s="2" t="s">
        <v>19</v>
      </c>
      <c r="Q32" s="25" t="s">
        <v>609</v>
      </c>
      <c r="R32" s="25" t="s">
        <v>531</v>
      </c>
      <c r="S32" s="9">
        <v>45316</v>
      </c>
      <c r="T32" s="2">
        <v>4263135</v>
      </c>
      <c r="U32" s="2" t="s">
        <v>610</v>
      </c>
      <c r="V32" s="2" t="s">
        <v>611</v>
      </c>
      <c r="W32" s="2" t="s">
        <v>612</v>
      </c>
      <c r="X32" s="9">
        <v>37495</v>
      </c>
      <c r="Y32" s="2">
        <v>9817385292</v>
      </c>
      <c r="Z32" s="2" t="s">
        <v>613</v>
      </c>
      <c r="AA32" s="32" t="s">
        <v>448</v>
      </c>
      <c r="AB32" s="2" t="s">
        <v>449</v>
      </c>
      <c r="AC32" s="10">
        <v>45465</v>
      </c>
      <c r="AD32" s="10">
        <v>45103</v>
      </c>
      <c r="AE32" s="2" t="s">
        <v>450</v>
      </c>
      <c r="AF32" s="2" t="s">
        <v>450</v>
      </c>
      <c r="AG32" s="35" t="s">
        <v>451</v>
      </c>
      <c r="AJ32" s="35" t="s">
        <v>452</v>
      </c>
      <c r="AK32" s="2" t="s">
        <v>453</v>
      </c>
      <c r="AL32" s="2" t="s">
        <v>452</v>
      </c>
      <c r="AM32" s="2" t="s">
        <v>454</v>
      </c>
      <c r="AN32" s="10">
        <v>45316</v>
      </c>
      <c r="AO32" s="10">
        <v>45322</v>
      </c>
      <c r="AP32" s="2" t="s">
        <v>362</v>
      </c>
      <c r="AQ32" s="2" t="s">
        <v>480</v>
      </c>
      <c r="AS32" s="11">
        <v>249732524</v>
      </c>
      <c r="AT32" s="2" t="s">
        <v>472</v>
      </c>
      <c r="AV32" s="12">
        <v>70261490844</v>
      </c>
      <c r="AW32" s="2" t="s">
        <v>458</v>
      </c>
      <c r="AY32" s="13">
        <v>121325975147</v>
      </c>
      <c r="AZ32" s="2" t="s">
        <v>473</v>
      </c>
      <c r="BB32" s="14" t="s">
        <v>473</v>
      </c>
      <c r="BC32" s="2" t="s">
        <v>448</v>
      </c>
      <c r="BD32" s="2" t="s">
        <v>448</v>
      </c>
      <c r="BE32" s="2" t="s">
        <v>450</v>
      </c>
      <c r="BF32" s="2" t="s">
        <v>448</v>
      </c>
      <c r="BG32" s="10">
        <v>44547</v>
      </c>
      <c r="BH32" s="10">
        <v>44578</v>
      </c>
      <c r="BI32" s="2" t="s">
        <v>448</v>
      </c>
      <c r="BJ32" s="2" t="s">
        <v>614</v>
      </c>
      <c r="BK32" s="2" t="s">
        <v>462</v>
      </c>
      <c r="BL32" s="2" t="s">
        <v>448</v>
      </c>
      <c r="BM32" s="2" t="s">
        <v>450</v>
      </c>
      <c r="BN32" s="2" t="s">
        <v>448</v>
      </c>
      <c r="BO32" s="2" t="s">
        <v>450</v>
      </c>
      <c r="BP32" s="2" t="s">
        <v>450</v>
      </c>
      <c r="BQ32" s="2" t="s">
        <v>450</v>
      </c>
      <c r="BR32" s="2" t="s">
        <v>448</v>
      </c>
      <c r="BS32" s="2" t="s">
        <v>448</v>
      </c>
      <c r="BT32" s="2" t="s">
        <v>448</v>
      </c>
      <c r="BU32" s="2" t="s">
        <v>448</v>
      </c>
      <c r="BV32" s="2" t="s">
        <v>450</v>
      </c>
      <c r="BW32" s="2" t="s">
        <v>448</v>
      </c>
      <c r="BX32" s="2" t="s">
        <v>448</v>
      </c>
      <c r="BY32" s="48" t="s">
        <v>448</v>
      </c>
      <c r="BZ32" s="48" t="s">
        <v>448</v>
      </c>
      <c r="CA32" s="48" t="s">
        <v>448</v>
      </c>
      <c r="CB32" s="48" t="s">
        <v>448</v>
      </c>
      <c r="CC32" s="48" t="s">
        <v>448</v>
      </c>
      <c r="CD32" s="2" t="s">
        <v>448</v>
      </c>
      <c r="CE32" s="2" t="s">
        <v>615</v>
      </c>
      <c r="CH32" s="2" t="s">
        <v>465</v>
      </c>
      <c r="CI32" s="2" t="s">
        <v>466</v>
      </c>
      <c r="CM32" s="52">
        <f t="shared" si="22"/>
        <v>1</v>
      </c>
      <c r="CN32" s="52">
        <f t="shared" si="7"/>
        <v>1</v>
      </c>
      <c r="CO32" s="52">
        <f t="shared" si="8"/>
        <v>1</v>
      </c>
      <c r="CP32" s="52">
        <f t="shared" si="9"/>
        <v>1</v>
      </c>
      <c r="CQ32" s="52">
        <f t="shared" si="10"/>
        <v>1</v>
      </c>
      <c r="CR32" s="52">
        <f t="shared" si="11"/>
        <v>1</v>
      </c>
      <c r="CS32" s="52">
        <f t="shared" si="12"/>
        <v>1</v>
      </c>
      <c r="CT32" s="52">
        <f t="shared" si="13"/>
        <v>1</v>
      </c>
      <c r="CU32" s="52">
        <f t="shared" si="14"/>
        <v>1</v>
      </c>
      <c r="CV32" s="52">
        <f t="shared" si="15"/>
        <v>1</v>
      </c>
      <c r="CW32" s="54">
        <f t="shared" si="23"/>
        <v>1</v>
      </c>
      <c r="CX32" s="54">
        <f t="shared" si="24"/>
        <v>0</v>
      </c>
      <c r="CY32" s="54">
        <f t="shared" si="25"/>
        <v>1</v>
      </c>
      <c r="CZ32" s="54">
        <f t="shared" si="26"/>
        <v>1</v>
      </c>
      <c r="DA32" s="54">
        <f t="shared" si="27"/>
        <v>1</v>
      </c>
      <c r="DB32" s="54">
        <f t="shared" si="28"/>
        <v>0</v>
      </c>
      <c r="DD32" s="2">
        <f t="shared" si="29"/>
        <v>7</v>
      </c>
    </row>
    <row r="33" spans="1:108">
      <c r="A33" s="2" t="s">
        <v>437</v>
      </c>
      <c r="B33" s="2" t="s">
        <v>438</v>
      </c>
      <c r="C33" s="18" t="str">
        <f ca="1">IF(AND(AA33="YES",AG33&lt;&gt;""),"COMPLETED",IF((S33+21)&lt;TODAY(),"PAST DUE","WITHIN 15 DAYS"))</f>
        <v>COMPLETED</v>
      </c>
      <c r="D33" s="19" t="str">
        <f t="shared" si="0"/>
        <v>Feb</v>
      </c>
      <c r="E33" s="20">
        <f t="shared" si="35"/>
        <v>45339</v>
      </c>
      <c r="F33" s="20">
        <f t="shared" si="36"/>
        <v>45337</v>
      </c>
      <c r="G33" s="20">
        <f t="shared" si="37"/>
        <v>45344</v>
      </c>
      <c r="H33" s="19">
        <f ca="1">(TODAY()-(G33))</f>
        <v>250</v>
      </c>
      <c r="I33" s="19" t="str">
        <f ca="1">IF(H33&lt;0,H33,"")</f>
        <v/>
      </c>
      <c r="J33" s="2" t="s">
        <v>439</v>
      </c>
      <c r="K33" s="24">
        <f t="shared" si="38"/>
        <v>1</v>
      </c>
      <c r="L33" s="19" t="str">
        <f t="shared" si="39"/>
        <v>Jan</v>
      </c>
      <c r="M33" s="2" t="s">
        <v>529</v>
      </c>
      <c r="N33" s="2" t="s">
        <v>441</v>
      </c>
      <c r="O33" s="2" t="s">
        <v>352</v>
      </c>
      <c r="P33" s="2" t="s">
        <v>19</v>
      </c>
      <c r="Q33" s="25" t="s">
        <v>609</v>
      </c>
      <c r="R33" s="25" t="s">
        <v>531</v>
      </c>
      <c r="S33" s="9">
        <v>45316</v>
      </c>
      <c r="T33" s="2">
        <v>4263136</v>
      </c>
      <c r="U33" s="2" t="s">
        <v>616</v>
      </c>
      <c r="V33" s="2" t="s">
        <v>617</v>
      </c>
      <c r="W33" s="2" t="s">
        <v>618</v>
      </c>
      <c r="X33" s="9">
        <v>35997</v>
      </c>
      <c r="Y33" s="2">
        <v>9488811304</v>
      </c>
      <c r="Z33" s="2" t="s">
        <v>619</v>
      </c>
      <c r="AA33" s="32" t="s">
        <v>448</v>
      </c>
      <c r="AB33" s="2" t="s">
        <v>449</v>
      </c>
      <c r="AC33" s="10">
        <v>45661</v>
      </c>
      <c r="AD33" s="10">
        <v>45309</v>
      </c>
      <c r="AE33" s="2" t="s">
        <v>450</v>
      </c>
      <c r="AF33" s="2" t="s">
        <v>450</v>
      </c>
      <c r="AG33" s="35" t="s">
        <v>451</v>
      </c>
      <c r="AJ33" s="35" t="s">
        <v>452</v>
      </c>
      <c r="AK33" s="2" t="s">
        <v>453</v>
      </c>
      <c r="AL33" s="2" t="s">
        <v>452</v>
      </c>
      <c r="AM33" s="2" t="s">
        <v>454</v>
      </c>
      <c r="AN33" s="10">
        <v>45316</v>
      </c>
      <c r="AO33" s="10">
        <v>45322</v>
      </c>
      <c r="AP33" s="2" t="s">
        <v>362</v>
      </c>
      <c r="AQ33" s="2" t="s">
        <v>497</v>
      </c>
      <c r="AS33" s="11">
        <v>248301778</v>
      </c>
      <c r="AT33" s="2" t="s">
        <v>472</v>
      </c>
      <c r="AV33" s="12">
        <v>212509586788</v>
      </c>
      <c r="AW33" s="2" t="s">
        <v>458</v>
      </c>
      <c r="AY33" s="13">
        <v>121334009767</v>
      </c>
      <c r="AZ33" s="2" t="s">
        <v>472</v>
      </c>
      <c r="BB33" s="14">
        <v>353560683</v>
      </c>
      <c r="BC33" s="2" t="s">
        <v>450</v>
      </c>
      <c r="BD33" s="2" t="s">
        <v>450</v>
      </c>
      <c r="BE33" s="2" t="s">
        <v>450</v>
      </c>
      <c r="BF33" s="2" t="s">
        <v>448</v>
      </c>
      <c r="BG33" s="10">
        <v>44406</v>
      </c>
      <c r="BH33" s="10">
        <v>44592</v>
      </c>
      <c r="BI33" s="2" t="s">
        <v>448</v>
      </c>
      <c r="BJ33" s="2" t="s">
        <v>462</v>
      </c>
      <c r="BK33" s="2" t="s">
        <v>461</v>
      </c>
      <c r="BL33" s="2" t="s">
        <v>448</v>
      </c>
      <c r="BM33" s="2" t="s">
        <v>450</v>
      </c>
      <c r="BN33" s="2" t="s">
        <v>448</v>
      </c>
      <c r="BO33" s="2" t="s">
        <v>450</v>
      </c>
      <c r="BP33" s="2" t="s">
        <v>450</v>
      </c>
      <c r="BQ33" s="2" t="s">
        <v>450</v>
      </c>
      <c r="BR33" s="2" t="s">
        <v>448</v>
      </c>
      <c r="BS33" s="2" t="s">
        <v>448</v>
      </c>
      <c r="BT33" s="2" t="s">
        <v>448</v>
      </c>
      <c r="BU33" s="2" t="s">
        <v>448</v>
      </c>
      <c r="BV33" s="2" t="s">
        <v>450</v>
      </c>
      <c r="BW33" s="2" t="s">
        <v>448</v>
      </c>
      <c r="BX33" s="2" t="s">
        <v>448</v>
      </c>
      <c r="BY33" s="48" t="s">
        <v>448</v>
      </c>
      <c r="BZ33" s="48" t="s">
        <v>448</v>
      </c>
      <c r="CA33" s="48" t="s">
        <v>448</v>
      </c>
      <c r="CB33" s="48" t="s">
        <v>448</v>
      </c>
      <c r="CC33" s="48" t="s">
        <v>448</v>
      </c>
      <c r="CD33" s="2" t="s">
        <v>448</v>
      </c>
      <c r="CE33" s="2" t="s">
        <v>615</v>
      </c>
      <c r="CH33" s="2" t="s">
        <v>465</v>
      </c>
      <c r="CI33" s="2" t="s">
        <v>466</v>
      </c>
      <c r="CM33" s="52">
        <f t="shared" si="22"/>
        <v>1</v>
      </c>
      <c r="CN33" s="52">
        <f t="shared" si="7"/>
        <v>1</v>
      </c>
      <c r="CO33" s="52">
        <f t="shared" si="8"/>
        <v>1</v>
      </c>
      <c r="CP33" s="52">
        <f t="shared" si="9"/>
        <v>1</v>
      </c>
      <c r="CQ33" s="52">
        <f t="shared" si="10"/>
        <v>1</v>
      </c>
      <c r="CR33" s="52">
        <f t="shared" si="11"/>
        <v>1</v>
      </c>
      <c r="CS33" s="52">
        <f t="shared" si="12"/>
        <v>1</v>
      </c>
      <c r="CT33" s="52">
        <f t="shared" si="13"/>
        <v>1</v>
      </c>
      <c r="CU33" s="52">
        <f t="shared" si="14"/>
        <v>1</v>
      </c>
      <c r="CV33" s="52">
        <f t="shared" si="15"/>
        <v>1</v>
      </c>
      <c r="CW33" s="54">
        <f t="shared" si="23"/>
        <v>1</v>
      </c>
      <c r="CX33" s="54">
        <f t="shared" si="24"/>
        <v>0</v>
      </c>
      <c r="CY33" s="54">
        <f t="shared" si="25"/>
        <v>1</v>
      </c>
      <c r="CZ33" s="54">
        <f t="shared" si="26"/>
        <v>1</v>
      </c>
      <c r="DA33" s="54">
        <f t="shared" si="27"/>
        <v>1</v>
      </c>
      <c r="DB33" s="54">
        <f t="shared" si="28"/>
        <v>0</v>
      </c>
      <c r="DD33" s="2">
        <f t="shared" si="29"/>
        <v>7</v>
      </c>
    </row>
    <row r="34" spans="1:108">
      <c r="A34" s="2" t="s">
        <v>437</v>
      </c>
      <c r="B34" s="2" t="s">
        <v>438</v>
      </c>
      <c r="C34" s="18" t="str">
        <f ca="1">IF(AND(AA34="YES",AG34&lt;&gt;""),"COMPLETED",IF((S34+21)&lt;TODAY(),"PAST DUE","WITHIN 15 DAYS"))</f>
        <v>COMPLETED</v>
      </c>
      <c r="D34" s="19" t="str">
        <f t="shared" si="0"/>
        <v>Feb</v>
      </c>
      <c r="E34" s="20">
        <f t="shared" si="35"/>
        <v>45339</v>
      </c>
      <c r="F34" s="20">
        <f t="shared" si="36"/>
        <v>45337</v>
      </c>
      <c r="G34" s="20">
        <f t="shared" si="37"/>
        <v>45344</v>
      </c>
      <c r="H34" s="19">
        <f ca="1">(TODAY()-(G34))</f>
        <v>250</v>
      </c>
      <c r="I34" s="19" t="str">
        <f ca="1">IF(H34&lt;0,H34,"")</f>
        <v/>
      </c>
      <c r="J34" s="2" t="s">
        <v>439</v>
      </c>
      <c r="K34" s="24">
        <f t="shared" si="38"/>
        <v>1</v>
      </c>
      <c r="L34" s="19" t="str">
        <f t="shared" si="39"/>
        <v>Jan</v>
      </c>
      <c r="M34" s="2" t="s">
        <v>529</v>
      </c>
      <c r="N34" s="2" t="s">
        <v>441</v>
      </c>
      <c r="O34" s="2" t="s">
        <v>352</v>
      </c>
      <c r="P34" s="2" t="s">
        <v>19</v>
      </c>
      <c r="Q34" s="25" t="s">
        <v>609</v>
      </c>
      <c r="R34" s="25" t="s">
        <v>531</v>
      </c>
      <c r="S34" s="9">
        <v>45316</v>
      </c>
      <c r="T34" s="2">
        <v>4263137</v>
      </c>
      <c r="U34" s="2" t="s">
        <v>620</v>
      </c>
      <c r="V34" s="2" t="s">
        <v>621</v>
      </c>
      <c r="W34" s="2" t="s">
        <v>550</v>
      </c>
      <c r="X34" s="9">
        <v>38232</v>
      </c>
      <c r="Y34" s="2">
        <v>9423188217</v>
      </c>
      <c r="Z34" s="2" t="s">
        <v>622</v>
      </c>
      <c r="AA34" s="32" t="s">
        <v>448</v>
      </c>
      <c r="AB34" s="2" t="s">
        <v>449</v>
      </c>
      <c r="AC34" s="10">
        <v>45659</v>
      </c>
      <c r="AD34" s="10">
        <v>45308</v>
      </c>
      <c r="AE34" s="2" t="s">
        <v>450</v>
      </c>
      <c r="AF34" s="2" t="s">
        <v>450</v>
      </c>
      <c r="AG34" s="35" t="s">
        <v>451</v>
      </c>
      <c r="AJ34" s="35" t="s">
        <v>452</v>
      </c>
      <c r="AK34" s="2" t="s">
        <v>453</v>
      </c>
      <c r="AL34" s="2" t="s">
        <v>452</v>
      </c>
      <c r="AM34" s="2" t="s">
        <v>454</v>
      </c>
      <c r="AN34" s="10">
        <v>45316</v>
      </c>
      <c r="AO34" s="10">
        <v>45322</v>
      </c>
      <c r="AP34" s="2" t="s">
        <v>362</v>
      </c>
      <c r="AQ34" s="2" t="s">
        <v>455</v>
      </c>
      <c r="AS34" s="11">
        <v>246713151</v>
      </c>
      <c r="AT34" s="2" t="s">
        <v>472</v>
      </c>
      <c r="AV34" s="12">
        <v>70261379293</v>
      </c>
      <c r="AW34" s="2" t="s">
        <v>458</v>
      </c>
      <c r="AY34" s="13">
        <v>121298938434</v>
      </c>
      <c r="AZ34" s="2" t="s">
        <v>459</v>
      </c>
      <c r="BB34" s="14">
        <v>609082504</v>
      </c>
      <c r="BC34" s="2" t="s">
        <v>450</v>
      </c>
      <c r="BD34" s="2" t="s">
        <v>450</v>
      </c>
      <c r="BE34" s="2" t="s">
        <v>450</v>
      </c>
      <c r="BF34" s="2" t="s">
        <v>448</v>
      </c>
      <c r="BG34" s="10">
        <v>44512</v>
      </c>
      <c r="BH34" s="10">
        <v>44901</v>
      </c>
      <c r="BI34" s="2" t="s">
        <v>448</v>
      </c>
      <c r="BJ34" s="2" t="s">
        <v>623</v>
      </c>
      <c r="BK34" s="2" t="s">
        <v>624</v>
      </c>
      <c r="BL34" s="2" t="s">
        <v>448</v>
      </c>
      <c r="BM34" s="2" t="s">
        <v>450</v>
      </c>
      <c r="BN34" s="2" t="s">
        <v>448</v>
      </c>
      <c r="BO34" s="2" t="s">
        <v>450</v>
      </c>
      <c r="BP34" s="2" t="s">
        <v>450</v>
      </c>
      <c r="BQ34" s="2" t="s">
        <v>450</v>
      </c>
      <c r="BR34" s="2" t="s">
        <v>448</v>
      </c>
      <c r="BS34" s="2" t="s">
        <v>448</v>
      </c>
      <c r="BT34" s="2" t="s">
        <v>448</v>
      </c>
      <c r="BU34" s="2" t="s">
        <v>448</v>
      </c>
      <c r="BV34" s="2" t="s">
        <v>450</v>
      </c>
      <c r="BW34" s="2" t="s">
        <v>448</v>
      </c>
      <c r="BX34" s="2" t="s">
        <v>448</v>
      </c>
      <c r="BY34" s="48" t="s">
        <v>448</v>
      </c>
      <c r="BZ34" s="48" t="s">
        <v>448</v>
      </c>
      <c r="CA34" s="48" t="s">
        <v>448</v>
      </c>
      <c r="CB34" s="48" t="s">
        <v>448</v>
      </c>
      <c r="CC34" s="48" t="s">
        <v>448</v>
      </c>
      <c r="CD34" s="2" t="s">
        <v>448</v>
      </c>
      <c r="CE34" s="2" t="s">
        <v>615</v>
      </c>
      <c r="CH34" s="2" t="s">
        <v>465</v>
      </c>
      <c r="CI34" s="2" t="s">
        <v>466</v>
      </c>
      <c r="CM34" s="52">
        <f t="shared" si="22"/>
        <v>1</v>
      </c>
      <c r="CN34" s="52">
        <f t="shared" si="7"/>
        <v>1</v>
      </c>
      <c r="CO34" s="52">
        <f t="shared" si="8"/>
        <v>1</v>
      </c>
      <c r="CP34" s="52">
        <f t="shared" si="9"/>
        <v>1</v>
      </c>
      <c r="CQ34" s="52">
        <f t="shared" si="10"/>
        <v>1</v>
      </c>
      <c r="CR34" s="52">
        <f t="shared" si="11"/>
        <v>1</v>
      </c>
      <c r="CS34" s="52">
        <f t="shared" si="12"/>
        <v>1</v>
      </c>
      <c r="CT34" s="52">
        <f t="shared" si="13"/>
        <v>1</v>
      </c>
      <c r="CU34" s="52">
        <f t="shared" si="14"/>
        <v>1</v>
      </c>
      <c r="CV34" s="52">
        <f t="shared" si="15"/>
        <v>1</v>
      </c>
      <c r="CW34" s="54">
        <f t="shared" si="23"/>
        <v>1</v>
      </c>
      <c r="CX34" s="54">
        <f t="shared" si="24"/>
        <v>0</v>
      </c>
      <c r="CY34" s="54">
        <f t="shared" si="25"/>
        <v>1</v>
      </c>
      <c r="CZ34" s="54">
        <f t="shared" si="26"/>
        <v>1</v>
      </c>
      <c r="DA34" s="54">
        <f t="shared" si="27"/>
        <v>1</v>
      </c>
      <c r="DB34" s="54">
        <f t="shared" si="28"/>
        <v>0</v>
      </c>
      <c r="DD34" s="2">
        <f t="shared" si="29"/>
        <v>7</v>
      </c>
    </row>
    <row r="35" spans="1:108">
      <c r="A35" s="2" t="s">
        <v>437</v>
      </c>
      <c r="B35" s="2" t="s">
        <v>438</v>
      </c>
      <c r="C35" s="18" t="str">
        <f ca="1">IF(AND(AA35="YES",AG35&lt;&gt;""),"COMPLETED",IF((S35+21)&lt;TODAY(),"PAST DUE","WITHIN 15 DAYS"))</f>
        <v>COMPLETED</v>
      </c>
      <c r="D35" s="19" t="str">
        <f t="shared" si="0"/>
        <v>Feb</v>
      </c>
      <c r="E35" s="20">
        <f t="shared" si="35"/>
        <v>45339</v>
      </c>
      <c r="F35" s="20">
        <f t="shared" si="36"/>
        <v>45337</v>
      </c>
      <c r="G35" s="20">
        <f t="shared" si="37"/>
        <v>45344</v>
      </c>
      <c r="H35" s="19">
        <f ca="1">(TODAY()-(G35))</f>
        <v>250</v>
      </c>
      <c r="I35" s="19" t="str">
        <f ca="1">IF(H35&lt;0,H35,"")</f>
        <v/>
      </c>
      <c r="J35" s="2" t="s">
        <v>439</v>
      </c>
      <c r="K35" s="24">
        <f t="shared" si="38"/>
        <v>1</v>
      </c>
      <c r="L35" s="19" t="str">
        <f t="shared" si="39"/>
        <v>Jan</v>
      </c>
      <c r="M35" s="2" t="s">
        <v>529</v>
      </c>
      <c r="N35" s="2" t="s">
        <v>441</v>
      </c>
      <c r="O35" s="2" t="s">
        <v>352</v>
      </c>
      <c r="P35" s="2" t="s">
        <v>19</v>
      </c>
      <c r="Q35" s="25" t="s">
        <v>609</v>
      </c>
      <c r="R35" s="25" t="s">
        <v>531</v>
      </c>
      <c r="S35" s="9">
        <v>45316</v>
      </c>
      <c r="T35" s="2">
        <v>4263138</v>
      </c>
      <c r="U35" s="2" t="s">
        <v>625</v>
      </c>
      <c r="V35" s="2" t="s">
        <v>626</v>
      </c>
      <c r="W35" s="2" t="s">
        <v>627</v>
      </c>
      <c r="X35" s="9">
        <v>36639</v>
      </c>
      <c r="Y35" s="2">
        <v>9695309930</v>
      </c>
      <c r="Z35" s="2" t="s">
        <v>628</v>
      </c>
      <c r="AA35" s="32" t="s">
        <v>448</v>
      </c>
      <c r="AB35" s="2" t="s">
        <v>449</v>
      </c>
      <c r="AC35" s="10">
        <v>45477</v>
      </c>
      <c r="AD35" s="10">
        <v>45120</v>
      </c>
      <c r="AE35" s="2" t="s">
        <v>450</v>
      </c>
      <c r="AF35" s="2" t="s">
        <v>450</v>
      </c>
      <c r="AG35" s="35" t="s">
        <v>451</v>
      </c>
      <c r="AJ35" s="35" t="s">
        <v>452</v>
      </c>
      <c r="AK35" s="2" t="s">
        <v>453</v>
      </c>
      <c r="AL35" s="2" t="s">
        <v>452</v>
      </c>
      <c r="AM35" s="2" t="s">
        <v>454</v>
      </c>
      <c r="AN35" s="10">
        <v>45316</v>
      </c>
      <c r="AO35" s="10">
        <v>45322</v>
      </c>
      <c r="AP35" s="2" t="s">
        <v>362</v>
      </c>
      <c r="AQ35" s="2" t="s">
        <v>497</v>
      </c>
      <c r="AS35" s="11">
        <v>249332623</v>
      </c>
      <c r="AT35" s="2" t="s">
        <v>472</v>
      </c>
      <c r="AV35" s="12">
        <v>12528488054</v>
      </c>
      <c r="AW35" s="2" t="s">
        <v>481</v>
      </c>
      <c r="AY35" s="13">
        <v>121322605625</v>
      </c>
      <c r="AZ35" s="2" t="s">
        <v>487</v>
      </c>
      <c r="BB35" s="14">
        <v>629414227</v>
      </c>
      <c r="BC35" s="2" t="s">
        <v>450</v>
      </c>
      <c r="BD35" s="2" t="s">
        <v>450</v>
      </c>
      <c r="BE35" s="2" t="s">
        <v>450</v>
      </c>
      <c r="BF35" s="2" t="s">
        <v>448</v>
      </c>
      <c r="BG35" s="10">
        <v>44428</v>
      </c>
      <c r="BH35" s="10">
        <v>44476</v>
      </c>
      <c r="BI35" s="2" t="s">
        <v>448</v>
      </c>
      <c r="BJ35" s="2" t="s">
        <v>614</v>
      </c>
      <c r="BK35" s="2" t="s">
        <v>461</v>
      </c>
      <c r="BL35" s="2" t="s">
        <v>448</v>
      </c>
      <c r="BM35" s="2" t="s">
        <v>450</v>
      </c>
      <c r="BN35" s="2" t="s">
        <v>448</v>
      </c>
      <c r="BO35" s="2" t="s">
        <v>450</v>
      </c>
      <c r="BP35" s="2" t="s">
        <v>450</v>
      </c>
      <c r="BQ35" s="2" t="s">
        <v>450</v>
      </c>
      <c r="BR35" s="2" t="s">
        <v>448</v>
      </c>
      <c r="BS35" s="2" t="s">
        <v>448</v>
      </c>
      <c r="BT35" s="2" t="s">
        <v>448</v>
      </c>
      <c r="BU35" s="2" t="s">
        <v>448</v>
      </c>
      <c r="BV35" s="2" t="s">
        <v>450</v>
      </c>
      <c r="BW35" s="2" t="s">
        <v>448</v>
      </c>
      <c r="BX35" s="2" t="s">
        <v>448</v>
      </c>
      <c r="BY35" s="48" t="s">
        <v>448</v>
      </c>
      <c r="BZ35" s="48" t="s">
        <v>448</v>
      </c>
      <c r="CA35" s="48" t="s">
        <v>448</v>
      </c>
      <c r="CB35" s="48" t="s">
        <v>448</v>
      </c>
      <c r="CC35" s="48" t="s">
        <v>448</v>
      </c>
      <c r="CD35" s="2" t="s">
        <v>448</v>
      </c>
      <c r="CE35" s="2" t="s">
        <v>615</v>
      </c>
      <c r="CH35" s="2" t="s">
        <v>465</v>
      </c>
      <c r="CI35" s="2" t="s">
        <v>466</v>
      </c>
      <c r="CM35" s="52">
        <f t="shared" si="22"/>
        <v>1</v>
      </c>
      <c r="CN35" s="52">
        <f t="shared" si="7"/>
        <v>1</v>
      </c>
      <c r="CO35" s="52">
        <f t="shared" si="8"/>
        <v>1</v>
      </c>
      <c r="CP35" s="52">
        <f t="shared" si="9"/>
        <v>1</v>
      </c>
      <c r="CQ35" s="52">
        <f t="shared" si="10"/>
        <v>1</v>
      </c>
      <c r="CR35" s="52">
        <f t="shared" si="11"/>
        <v>1</v>
      </c>
      <c r="CS35" s="52">
        <f t="shared" si="12"/>
        <v>1</v>
      </c>
      <c r="CT35" s="52">
        <f t="shared" si="13"/>
        <v>1</v>
      </c>
      <c r="CU35" s="52">
        <f t="shared" si="14"/>
        <v>1</v>
      </c>
      <c r="CV35" s="52">
        <f t="shared" si="15"/>
        <v>1</v>
      </c>
      <c r="CW35" s="54">
        <f t="shared" si="23"/>
        <v>1</v>
      </c>
      <c r="CX35" s="54">
        <f t="shared" si="24"/>
        <v>0</v>
      </c>
      <c r="CY35" s="54">
        <f t="shared" si="25"/>
        <v>1</v>
      </c>
      <c r="CZ35" s="54">
        <f t="shared" si="26"/>
        <v>1</v>
      </c>
      <c r="DA35" s="54">
        <f t="shared" si="27"/>
        <v>1</v>
      </c>
      <c r="DB35" s="54">
        <f t="shared" si="28"/>
        <v>0</v>
      </c>
      <c r="DD35" s="2">
        <f t="shared" si="29"/>
        <v>7</v>
      </c>
    </row>
    <row r="36" spans="1:108">
      <c r="A36" s="2" t="s">
        <v>437</v>
      </c>
      <c r="B36" s="2" t="s">
        <v>438</v>
      </c>
      <c r="C36" s="18" t="str">
        <f ca="1">IF(AND(AA36="YES",AG36&lt;&gt;""),"COMPLETED",IF((S36+21)&lt;TODAY(),"PAST DUE","WITHIN 15 DAYS"))</f>
        <v>COMPLETED</v>
      </c>
      <c r="D36" s="19" t="str">
        <f t="shared" si="0"/>
        <v>Feb</v>
      </c>
      <c r="E36" s="20">
        <f t="shared" si="35"/>
        <v>45339</v>
      </c>
      <c r="F36" s="20">
        <f t="shared" si="36"/>
        <v>45337</v>
      </c>
      <c r="G36" s="20">
        <f t="shared" si="37"/>
        <v>45344</v>
      </c>
      <c r="H36" s="19">
        <f ca="1">(TODAY()-(G36))</f>
        <v>250</v>
      </c>
      <c r="I36" s="19" t="str">
        <f ca="1">IF(H36&lt;0,H36,"")</f>
        <v/>
      </c>
      <c r="J36" s="2" t="s">
        <v>439</v>
      </c>
      <c r="K36" s="24">
        <f t="shared" si="38"/>
        <v>1</v>
      </c>
      <c r="L36" s="19" t="str">
        <f t="shared" si="39"/>
        <v>Jan</v>
      </c>
      <c r="M36" s="2" t="s">
        <v>529</v>
      </c>
      <c r="N36" s="2" t="s">
        <v>441</v>
      </c>
      <c r="O36" s="2" t="s">
        <v>352</v>
      </c>
      <c r="P36" s="2" t="s">
        <v>19</v>
      </c>
      <c r="Q36" s="25" t="s">
        <v>609</v>
      </c>
      <c r="R36" s="25" t="s">
        <v>531</v>
      </c>
      <c r="S36" s="9">
        <v>45316</v>
      </c>
      <c r="T36" s="2">
        <v>4263139</v>
      </c>
      <c r="U36" s="2" t="s">
        <v>629</v>
      </c>
      <c r="V36" s="2" t="s">
        <v>630</v>
      </c>
      <c r="W36" s="2" t="s">
        <v>631</v>
      </c>
      <c r="X36" s="9">
        <v>33771</v>
      </c>
      <c r="Y36" s="2">
        <v>9706302923</v>
      </c>
      <c r="Z36" s="2" t="s">
        <v>632</v>
      </c>
      <c r="AA36" s="32" t="s">
        <v>448</v>
      </c>
      <c r="AB36" s="2" t="s">
        <v>449</v>
      </c>
      <c r="AC36" s="10">
        <v>45673</v>
      </c>
      <c r="AD36" s="10">
        <v>45324</v>
      </c>
      <c r="AE36" s="2" t="s">
        <v>448</v>
      </c>
      <c r="AF36" s="10">
        <v>45316</v>
      </c>
      <c r="AG36" s="35" t="s">
        <v>451</v>
      </c>
      <c r="AJ36" s="35" t="s">
        <v>452</v>
      </c>
      <c r="AK36" s="2" t="s">
        <v>453</v>
      </c>
      <c r="AL36" s="2" t="s">
        <v>452</v>
      </c>
      <c r="AM36" s="2" t="s">
        <v>454</v>
      </c>
      <c r="AN36" s="10">
        <v>45316</v>
      </c>
      <c r="AO36" s="10">
        <v>45322</v>
      </c>
      <c r="AP36" s="2" t="s">
        <v>362</v>
      </c>
      <c r="AQ36" s="2" t="s">
        <v>480</v>
      </c>
      <c r="AS36" s="11">
        <v>3497864571</v>
      </c>
      <c r="AT36" s="2" t="s">
        <v>472</v>
      </c>
      <c r="AV36" s="12">
        <v>70260546218</v>
      </c>
      <c r="AW36" s="2" t="s">
        <v>458</v>
      </c>
      <c r="AY36" s="13">
        <v>121275435833</v>
      </c>
      <c r="AZ36" s="2" t="s">
        <v>472</v>
      </c>
      <c r="BB36" s="14">
        <v>460869056</v>
      </c>
      <c r="BC36" s="2" t="s">
        <v>450</v>
      </c>
      <c r="BD36" s="2" t="s">
        <v>450</v>
      </c>
      <c r="BE36" s="2" t="s">
        <v>450</v>
      </c>
      <c r="BF36" s="2" t="s">
        <v>450</v>
      </c>
      <c r="BG36" s="2" t="s">
        <v>450</v>
      </c>
      <c r="BH36" s="2" t="s">
        <v>450</v>
      </c>
      <c r="BI36" s="2" t="s">
        <v>448</v>
      </c>
      <c r="BJ36" s="2" t="s">
        <v>633</v>
      </c>
      <c r="BK36" s="2" t="s">
        <v>624</v>
      </c>
      <c r="BL36" s="2" t="s">
        <v>448</v>
      </c>
      <c r="BM36" s="2" t="s">
        <v>450</v>
      </c>
      <c r="BN36" s="2" t="s">
        <v>448</v>
      </c>
      <c r="BO36" s="2" t="s">
        <v>450</v>
      </c>
      <c r="BP36" s="2" t="s">
        <v>450</v>
      </c>
      <c r="BQ36" s="2" t="s">
        <v>448</v>
      </c>
      <c r="BR36" s="2" t="s">
        <v>448</v>
      </c>
      <c r="BS36" s="2" t="s">
        <v>448</v>
      </c>
      <c r="BT36" s="2" t="s">
        <v>448</v>
      </c>
      <c r="BU36" s="2" t="s">
        <v>448</v>
      </c>
      <c r="BV36" s="2" t="s">
        <v>450</v>
      </c>
      <c r="BW36" s="2" t="s">
        <v>448</v>
      </c>
      <c r="BX36" s="2" t="s">
        <v>448</v>
      </c>
      <c r="BY36" s="48" t="s">
        <v>448</v>
      </c>
      <c r="BZ36" s="48" t="s">
        <v>448</v>
      </c>
      <c r="CA36" s="48" t="s">
        <v>448</v>
      </c>
      <c r="CB36" s="48" t="s">
        <v>448</v>
      </c>
      <c r="CC36" s="48" t="s">
        <v>448</v>
      </c>
      <c r="CD36" s="2" t="s">
        <v>448</v>
      </c>
      <c r="CE36" s="2" t="s">
        <v>615</v>
      </c>
      <c r="CH36" s="2" t="s">
        <v>465</v>
      </c>
      <c r="CI36" s="2" t="s">
        <v>466</v>
      </c>
      <c r="CM36" s="52">
        <f t="shared" si="22"/>
        <v>1</v>
      </c>
      <c r="CN36" s="52">
        <f t="shared" si="7"/>
        <v>1</v>
      </c>
      <c r="CO36" s="52">
        <f t="shared" si="8"/>
        <v>1</v>
      </c>
      <c r="CP36" s="52">
        <f t="shared" si="9"/>
        <v>1</v>
      </c>
      <c r="CQ36" s="52">
        <f t="shared" si="10"/>
        <v>1</v>
      </c>
      <c r="CR36" s="52">
        <f t="shared" si="11"/>
        <v>1</v>
      </c>
      <c r="CS36" s="52">
        <f t="shared" si="12"/>
        <v>1</v>
      </c>
      <c r="CT36" s="52">
        <f t="shared" si="13"/>
        <v>1</v>
      </c>
      <c r="CU36" s="52">
        <f t="shared" si="14"/>
        <v>1</v>
      </c>
      <c r="CV36" s="52">
        <f t="shared" si="15"/>
        <v>1</v>
      </c>
      <c r="CW36" s="54">
        <f t="shared" si="23"/>
        <v>1</v>
      </c>
      <c r="CX36" s="54">
        <f t="shared" si="24"/>
        <v>0</v>
      </c>
      <c r="CY36" s="54">
        <f t="shared" si="25"/>
        <v>1</v>
      </c>
      <c r="CZ36" s="54">
        <f t="shared" si="26"/>
        <v>1</v>
      </c>
      <c r="DA36" s="54">
        <f t="shared" si="27"/>
        <v>1</v>
      </c>
      <c r="DB36" s="54">
        <f t="shared" si="28"/>
        <v>0</v>
      </c>
      <c r="DD36" s="2">
        <f t="shared" si="29"/>
        <v>7</v>
      </c>
    </row>
    <row r="37" spans="1:108">
      <c r="A37" s="2" t="s">
        <v>437</v>
      </c>
      <c r="B37" s="2" t="s">
        <v>438</v>
      </c>
      <c r="C37" s="18" t="str">
        <f ca="1">IF(AND(AA37="YES",AG37&lt;&gt;""),"COMPLETED",IF((S37+21)&lt;TODAY(),"PAST DUE","WITHIN 15 DAYS"))</f>
        <v>COMPLETED</v>
      </c>
      <c r="D37" s="19" t="str">
        <f t="shared" si="0"/>
        <v>Feb</v>
      </c>
      <c r="E37" s="20">
        <f t="shared" si="35"/>
        <v>45339</v>
      </c>
      <c r="F37" s="20">
        <f t="shared" si="36"/>
        <v>45337</v>
      </c>
      <c r="G37" s="20">
        <f t="shared" si="37"/>
        <v>45344</v>
      </c>
      <c r="H37" s="19">
        <f ca="1">(TODAY()-(G37))</f>
        <v>250</v>
      </c>
      <c r="I37" s="19" t="str">
        <f ca="1">IF(H37&lt;0,H37,"")</f>
        <v/>
      </c>
      <c r="J37" s="2" t="s">
        <v>439</v>
      </c>
      <c r="K37" s="24">
        <f t="shared" si="38"/>
        <v>1</v>
      </c>
      <c r="L37" s="19" t="str">
        <f t="shared" si="39"/>
        <v>Jan</v>
      </c>
      <c r="M37" s="2" t="s">
        <v>529</v>
      </c>
      <c r="N37" s="2" t="s">
        <v>441</v>
      </c>
      <c r="O37" s="2" t="s">
        <v>352</v>
      </c>
      <c r="P37" s="2" t="s">
        <v>19</v>
      </c>
      <c r="Q37" s="25" t="s">
        <v>609</v>
      </c>
      <c r="R37" s="25" t="s">
        <v>531</v>
      </c>
      <c r="S37" s="9">
        <v>45316</v>
      </c>
      <c r="T37" s="2">
        <v>4263140</v>
      </c>
      <c r="U37" s="2" t="s">
        <v>634</v>
      </c>
      <c r="V37" s="2" t="s">
        <v>635</v>
      </c>
      <c r="W37" s="2" t="s">
        <v>636</v>
      </c>
      <c r="X37" s="9">
        <v>28576</v>
      </c>
      <c r="Y37" s="2">
        <v>9771946955</v>
      </c>
      <c r="Z37" s="2" t="s">
        <v>637</v>
      </c>
      <c r="AA37" s="32" t="s">
        <v>448</v>
      </c>
      <c r="AB37" s="2" t="s">
        <v>449</v>
      </c>
      <c r="AC37" s="10">
        <v>45688</v>
      </c>
      <c r="AD37" s="10">
        <v>45338</v>
      </c>
      <c r="AE37" s="2" t="s">
        <v>448</v>
      </c>
      <c r="AF37" s="10">
        <v>45316</v>
      </c>
      <c r="AG37" s="35" t="s">
        <v>451</v>
      </c>
      <c r="AJ37" s="35" t="s">
        <v>452</v>
      </c>
      <c r="AK37" s="2" t="s">
        <v>453</v>
      </c>
      <c r="AL37" s="2" t="s">
        <v>517</v>
      </c>
      <c r="AM37" s="2" t="s">
        <v>518</v>
      </c>
      <c r="AN37" s="10">
        <v>45316</v>
      </c>
      <c r="AO37" s="10">
        <v>45338</v>
      </c>
      <c r="AP37" s="2" t="s">
        <v>362</v>
      </c>
      <c r="AQ37" s="2" t="s">
        <v>638</v>
      </c>
      <c r="AS37" s="11">
        <v>4341191011</v>
      </c>
      <c r="AT37" s="2" t="s">
        <v>472</v>
      </c>
      <c r="AV37" s="12">
        <v>70509586827</v>
      </c>
      <c r="AW37" s="2" t="s">
        <v>472</v>
      </c>
      <c r="AY37" s="13">
        <v>140001466974</v>
      </c>
      <c r="AZ37" s="2" t="s">
        <v>472</v>
      </c>
      <c r="BB37" s="14">
        <v>232547235</v>
      </c>
      <c r="BC37" s="2" t="s">
        <v>450</v>
      </c>
      <c r="BD37" s="2" t="s">
        <v>450</v>
      </c>
      <c r="BE37" s="2" t="s">
        <v>450</v>
      </c>
      <c r="BF37" s="2" t="s">
        <v>448</v>
      </c>
      <c r="BG37" s="10">
        <v>44427</v>
      </c>
      <c r="BH37" s="10">
        <v>44455</v>
      </c>
      <c r="BI37" s="2" t="s">
        <v>448</v>
      </c>
      <c r="BJ37" s="2" t="s">
        <v>639</v>
      </c>
      <c r="BK37" s="2" t="s">
        <v>624</v>
      </c>
      <c r="BL37" s="2" t="s">
        <v>448</v>
      </c>
      <c r="BM37" s="2" t="s">
        <v>450</v>
      </c>
      <c r="BN37" s="2" t="s">
        <v>448</v>
      </c>
      <c r="BO37" s="2" t="s">
        <v>450</v>
      </c>
      <c r="BP37" s="2" t="s">
        <v>450</v>
      </c>
      <c r="BQ37" s="2" t="s">
        <v>448</v>
      </c>
      <c r="BR37" s="2" t="s">
        <v>448</v>
      </c>
      <c r="BS37" s="2" t="s">
        <v>448</v>
      </c>
      <c r="BT37" s="2" t="s">
        <v>448</v>
      </c>
      <c r="BU37" s="2" t="s">
        <v>448</v>
      </c>
      <c r="BV37" s="2" t="s">
        <v>450</v>
      </c>
      <c r="BW37" s="2" t="s">
        <v>448</v>
      </c>
      <c r="BX37" s="2" t="s">
        <v>448</v>
      </c>
      <c r="BY37" s="48" t="s">
        <v>448</v>
      </c>
      <c r="BZ37" s="48" t="s">
        <v>448</v>
      </c>
      <c r="CA37" s="48" t="s">
        <v>448</v>
      </c>
      <c r="CB37" s="48" t="s">
        <v>448</v>
      </c>
      <c r="CC37" s="48" t="s">
        <v>448</v>
      </c>
      <c r="CD37" s="2" t="s">
        <v>448</v>
      </c>
      <c r="CE37" s="2" t="s">
        <v>615</v>
      </c>
      <c r="CH37" s="2" t="s">
        <v>465</v>
      </c>
      <c r="CI37" s="2" t="s">
        <v>466</v>
      </c>
      <c r="CM37" s="52">
        <f t="shared" si="22"/>
        <v>1</v>
      </c>
      <c r="CN37" s="52">
        <f t="shared" si="7"/>
        <v>1</v>
      </c>
      <c r="CO37" s="52">
        <f t="shared" si="8"/>
        <v>1</v>
      </c>
      <c r="CP37" s="52">
        <f t="shared" si="9"/>
        <v>1</v>
      </c>
      <c r="CQ37" s="52">
        <f t="shared" si="10"/>
        <v>1</v>
      </c>
      <c r="CR37" s="52">
        <f t="shared" si="11"/>
        <v>1</v>
      </c>
      <c r="CS37" s="52">
        <f t="shared" si="12"/>
        <v>1</v>
      </c>
      <c r="CT37" s="52">
        <f t="shared" si="13"/>
        <v>1</v>
      </c>
      <c r="CU37" s="52">
        <f t="shared" si="14"/>
        <v>1</v>
      </c>
      <c r="CV37" s="52">
        <f t="shared" si="15"/>
        <v>1</v>
      </c>
      <c r="CW37" s="54">
        <f t="shared" si="23"/>
        <v>1</v>
      </c>
      <c r="CX37" s="54">
        <f t="shared" si="24"/>
        <v>0</v>
      </c>
      <c r="CY37" s="54">
        <f t="shared" si="25"/>
        <v>1</v>
      </c>
      <c r="CZ37" s="54">
        <f t="shared" si="26"/>
        <v>1</v>
      </c>
      <c r="DA37" s="54">
        <f t="shared" si="27"/>
        <v>1</v>
      </c>
      <c r="DB37" s="54">
        <f t="shared" si="28"/>
        <v>0</v>
      </c>
      <c r="DD37" s="2">
        <f t="shared" si="29"/>
        <v>7</v>
      </c>
    </row>
    <row r="38" spans="1:108">
      <c r="A38" s="2" t="s">
        <v>437</v>
      </c>
      <c r="B38" s="2" t="s">
        <v>438</v>
      </c>
      <c r="C38" s="18" t="str">
        <f ca="1">IF(AND(AA38="YES",AG38&lt;&gt;""),"COMPLETED",IF((S38+21)&lt;TODAY(),"PAST DUE","WITHIN 15 DAYS"))</f>
        <v>COMPLETED</v>
      </c>
      <c r="D38" s="19" t="str">
        <f t="shared" si="0"/>
        <v>Feb</v>
      </c>
      <c r="E38" s="20">
        <f t="shared" si="35"/>
        <v>45339</v>
      </c>
      <c r="F38" s="20">
        <f t="shared" si="36"/>
        <v>45337</v>
      </c>
      <c r="G38" s="20">
        <f t="shared" si="37"/>
        <v>45344</v>
      </c>
      <c r="H38" s="19">
        <f ca="1">(TODAY()-(G38))</f>
        <v>250</v>
      </c>
      <c r="I38" s="19" t="str">
        <f ca="1">IF(H38&lt;0,H38,"")</f>
        <v/>
      </c>
      <c r="J38" s="2" t="s">
        <v>439</v>
      </c>
      <c r="K38" s="24">
        <f t="shared" si="38"/>
        <v>1</v>
      </c>
      <c r="L38" s="19" t="str">
        <f t="shared" si="39"/>
        <v>Jan</v>
      </c>
      <c r="M38" s="2" t="s">
        <v>529</v>
      </c>
      <c r="N38" s="2" t="s">
        <v>441</v>
      </c>
      <c r="O38" s="2" t="s">
        <v>352</v>
      </c>
      <c r="P38" s="2" t="s">
        <v>19</v>
      </c>
      <c r="Q38" s="25" t="s">
        <v>609</v>
      </c>
      <c r="R38" s="25" t="s">
        <v>531</v>
      </c>
      <c r="S38" s="9">
        <v>45316</v>
      </c>
      <c r="T38" s="2">
        <v>4263141</v>
      </c>
      <c r="U38" s="2" t="s">
        <v>640</v>
      </c>
      <c r="V38" s="2" t="s">
        <v>641</v>
      </c>
      <c r="W38" s="2" t="s">
        <v>642</v>
      </c>
      <c r="X38" s="9">
        <v>36996</v>
      </c>
      <c r="Y38" s="2">
        <v>9234248519</v>
      </c>
      <c r="Z38" s="2" t="s">
        <v>643</v>
      </c>
      <c r="AA38" s="32" t="s">
        <v>448</v>
      </c>
      <c r="AB38" s="2" t="s">
        <v>449</v>
      </c>
      <c r="AC38" s="10">
        <v>45666</v>
      </c>
      <c r="AD38" s="10">
        <v>45308</v>
      </c>
      <c r="AE38" s="2" t="s">
        <v>450</v>
      </c>
      <c r="AF38" s="2" t="s">
        <v>450</v>
      </c>
      <c r="AG38" s="35" t="s">
        <v>451</v>
      </c>
      <c r="AJ38" s="35" t="s">
        <v>452</v>
      </c>
      <c r="AK38" s="2" t="s">
        <v>453</v>
      </c>
      <c r="AL38" s="2" t="s">
        <v>452</v>
      </c>
      <c r="AM38" s="2" t="s">
        <v>454</v>
      </c>
      <c r="AN38" s="10">
        <v>45316</v>
      </c>
      <c r="AO38" s="10">
        <v>45322</v>
      </c>
      <c r="AP38" s="2" t="s">
        <v>362</v>
      </c>
      <c r="AQ38" s="2" t="s">
        <v>455</v>
      </c>
      <c r="AS38" s="11">
        <v>250639713</v>
      </c>
      <c r="AT38" s="2" t="s">
        <v>472</v>
      </c>
      <c r="AV38" s="12">
        <v>70262666334</v>
      </c>
      <c r="AW38" s="2" t="s">
        <v>458</v>
      </c>
      <c r="AY38" s="13">
        <v>121333941688</v>
      </c>
      <c r="AZ38" s="2" t="s">
        <v>473</v>
      </c>
      <c r="BB38" s="14" t="s">
        <v>473</v>
      </c>
      <c r="BC38" s="2" t="s">
        <v>448</v>
      </c>
      <c r="BD38" s="2" t="s">
        <v>448</v>
      </c>
      <c r="BE38" s="2" t="s">
        <v>450</v>
      </c>
      <c r="BF38" s="2" t="s">
        <v>448</v>
      </c>
      <c r="BG38" s="10">
        <v>44490</v>
      </c>
      <c r="BH38" s="10">
        <v>44519</v>
      </c>
      <c r="BI38" s="2" t="s">
        <v>448</v>
      </c>
      <c r="BJ38" s="2" t="s">
        <v>623</v>
      </c>
      <c r="BK38" s="2" t="s">
        <v>624</v>
      </c>
      <c r="BL38" s="2" t="s">
        <v>450</v>
      </c>
      <c r="BM38" s="2" t="s">
        <v>644</v>
      </c>
      <c r="BN38" s="2" t="s">
        <v>448</v>
      </c>
      <c r="BO38" s="2" t="s">
        <v>450</v>
      </c>
      <c r="BP38" s="2" t="s">
        <v>450</v>
      </c>
      <c r="BQ38" s="2" t="s">
        <v>450</v>
      </c>
      <c r="BR38" s="2" t="s">
        <v>448</v>
      </c>
      <c r="BS38" s="2" t="s">
        <v>448</v>
      </c>
      <c r="BT38" s="2" t="s">
        <v>448</v>
      </c>
      <c r="BU38" s="2" t="s">
        <v>448</v>
      </c>
      <c r="BV38" s="2" t="s">
        <v>450</v>
      </c>
      <c r="BW38" s="2" t="s">
        <v>448</v>
      </c>
      <c r="BX38" s="2" t="s">
        <v>448</v>
      </c>
      <c r="BY38" s="48" t="s">
        <v>448</v>
      </c>
      <c r="BZ38" s="48" t="s">
        <v>448</v>
      </c>
      <c r="CA38" s="48" t="s">
        <v>448</v>
      </c>
      <c r="CB38" s="48" t="s">
        <v>448</v>
      </c>
      <c r="CC38" s="48" t="s">
        <v>448</v>
      </c>
      <c r="CD38" s="2" t="s">
        <v>448</v>
      </c>
      <c r="CE38" s="2" t="s">
        <v>615</v>
      </c>
      <c r="CH38" s="2" t="s">
        <v>465</v>
      </c>
      <c r="CI38" s="2" t="s">
        <v>466</v>
      </c>
      <c r="CM38" s="52">
        <f t="shared" si="22"/>
        <v>1</v>
      </c>
      <c r="CN38" s="52">
        <f t="shared" si="7"/>
        <v>1</v>
      </c>
      <c r="CO38" s="52">
        <f t="shared" si="8"/>
        <v>1</v>
      </c>
      <c r="CP38" s="52">
        <f t="shared" si="9"/>
        <v>1</v>
      </c>
      <c r="CQ38" s="52">
        <f t="shared" si="10"/>
        <v>1</v>
      </c>
      <c r="CR38" s="52">
        <f t="shared" si="11"/>
        <v>1</v>
      </c>
      <c r="CS38" s="52">
        <f t="shared" si="12"/>
        <v>1</v>
      </c>
      <c r="CT38" s="52">
        <f t="shared" si="13"/>
        <v>1</v>
      </c>
      <c r="CU38" s="52">
        <f t="shared" si="14"/>
        <v>1</v>
      </c>
      <c r="CV38" s="52">
        <f t="shared" si="15"/>
        <v>1</v>
      </c>
      <c r="CW38" s="54">
        <f t="shared" si="23"/>
        <v>1</v>
      </c>
      <c r="CX38" s="54">
        <f t="shared" si="24"/>
        <v>0</v>
      </c>
      <c r="CY38" s="54">
        <f t="shared" si="25"/>
        <v>1</v>
      </c>
      <c r="CZ38" s="54">
        <f t="shared" si="26"/>
        <v>1</v>
      </c>
      <c r="DA38" s="54">
        <f t="shared" si="27"/>
        <v>1</v>
      </c>
      <c r="DB38" s="54">
        <f t="shared" si="28"/>
        <v>0</v>
      </c>
      <c r="DD38" s="2">
        <f t="shared" si="29"/>
        <v>7</v>
      </c>
    </row>
    <row r="39" spans="1:108">
      <c r="A39" s="2" t="s">
        <v>437</v>
      </c>
      <c r="B39" s="2" t="s">
        <v>438</v>
      </c>
      <c r="C39" s="18" t="str">
        <f ca="1">IF(AND(AA39="YES",AG39&lt;&gt;""),"COMPLETED",IF((S39+21)&lt;TODAY(),"PAST DUE","WITHIN 15 DAYS"))</f>
        <v>COMPLETED</v>
      </c>
      <c r="D39" s="19" t="str">
        <f t="shared" si="0"/>
        <v>Feb</v>
      </c>
      <c r="E39" s="20">
        <f t="shared" si="35"/>
        <v>45339</v>
      </c>
      <c r="F39" s="20">
        <f t="shared" si="36"/>
        <v>45337</v>
      </c>
      <c r="G39" s="20">
        <f t="shared" si="37"/>
        <v>45344</v>
      </c>
      <c r="H39" s="19">
        <f ca="1">(TODAY()-(G39))</f>
        <v>250</v>
      </c>
      <c r="I39" s="19" t="str">
        <f ca="1">IF(H39&lt;0,H39,"")</f>
        <v/>
      </c>
      <c r="J39" s="2" t="s">
        <v>439</v>
      </c>
      <c r="K39" s="24">
        <f t="shared" si="38"/>
        <v>1</v>
      </c>
      <c r="L39" s="19" t="str">
        <f t="shared" si="39"/>
        <v>Jan</v>
      </c>
      <c r="M39" s="2" t="s">
        <v>529</v>
      </c>
      <c r="N39" s="2" t="s">
        <v>441</v>
      </c>
      <c r="O39" s="2" t="s">
        <v>352</v>
      </c>
      <c r="P39" s="2" t="s">
        <v>19</v>
      </c>
      <c r="Q39" s="25" t="s">
        <v>609</v>
      </c>
      <c r="R39" s="25" t="s">
        <v>531</v>
      </c>
      <c r="S39" s="9">
        <v>45316</v>
      </c>
      <c r="T39" s="2">
        <v>4263142</v>
      </c>
      <c r="U39" s="2" t="s">
        <v>645</v>
      </c>
      <c r="V39" s="2" t="s">
        <v>646</v>
      </c>
      <c r="W39" s="2" t="s">
        <v>338</v>
      </c>
      <c r="X39" s="9">
        <v>28238</v>
      </c>
      <c r="Y39" s="2">
        <v>9193151520</v>
      </c>
      <c r="Z39" s="2" t="s">
        <v>647</v>
      </c>
      <c r="AA39" s="32" t="s">
        <v>448</v>
      </c>
      <c r="AB39" s="2" t="s">
        <v>449</v>
      </c>
      <c r="AC39" s="10">
        <v>45638</v>
      </c>
      <c r="AD39" s="10">
        <v>45272</v>
      </c>
      <c r="AE39" s="2" t="s">
        <v>450</v>
      </c>
      <c r="AF39" s="2" t="s">
        <v>450</v>
      </c>
      <c r="AG39" s="35" t="s">
        <v>451</v>
      </c>
      <c r="AJ39" s="35" t="s">
        <v>452</v>
      </c>
      <c r="AK39" s="2" t="s">
        <v>453</v>
      </c>
      <c r="AL39" s="2" t="s">
        <v>452</v>
      </c>
      <c r="AM39" s="2" t="s">
        <v>454</v>
      </c>
      <c r="AN39" s="10">
        <v>45316</v>
      </c>
      <c r="AO39" s="10">
        <v>45342</v>
      </c>
      <c r="AP39" s="2" t="s">
        <v>362</v>
      </c>
      <c r="AQ39" s="2" t="s">
        <v>471</v>
      </c>
      <c r="AS39" s="11">
        <v>220154176</v>
      </c>
      <c r="AT39" s="2" t="s">
        <v>456</v>
      </c>
      <c r="AV39" s="12">
        <v>20263806930</v>
      </c>
      <c r="AW39" s="2" t="s">
        <v>458</v>
      </c>
      <c r="AY39" s="13">
        <v>121007553211</v>
      </c>
      <c r="AZ39" s="2" t="s">
        <v>472</v>
      </c>
      <c r="BB39" s="14">
        <v>621406822</v>
      </c>
      <c r="BC39" s="2" t="s">
        <v>450</v>
      </c>
      <c r="BD39" s="2" t="s">
        <v>450</v>
      </c>
      <c r="BE39" s="2" t="s">
        <v>450</v>
      </c>
      <c r="BF39" s="2" t="s">
        <v>448</v>
      </c>
      <c r="BG39" s="10">
        <v>44549</v>
      </c>
      <c r="BH39" s="10">
        <v>44398</v>
      </c>
      <c r="BI39" s="2" t="s">
        <v>448</v>
      </c>
      <c r="BJ39" s="2" t="s">
        <v>461</v>
      </c>
      <c r="BK39" s="2" t="s">
        <v>385</v>
      </c>
      <c r="BL39" s="2" t="s">
        <v>448</v>
      </c>
      <c r="BM39" s="2" t="s">
        <v>450</v>
      </c>
      <c r="BN39" s="2" t="s">
        <v>450</v>
      </c>
      <c r="BO39" s="2" t="s">
        <v>450</v>
      </c>
      <c r="BP39" s="2" t="s">
        <v>450</v>
      </c>
      <c r="BQ39" s="2" t="s">
        <v>450</v>
      </c>
      <c r="BR39" s="2" t="s">
        <v>448</v>
      </c>
      <c r="BS39" s="2" t="s">
        <v>448</v>
      </c>
      <c r="BT39" s="2" t="s">
        <v>448</v>
      </c>
      <c r="BU39" s="2" t="s">
        <v>448</v>
      </c>
      <c r="BV39" s="2" t="s">
        <v>450</v>
      </c>
      <c r="BW39" s="2" t="s">
        <v>448</v>
      </c>
      <c r="BX39" s="2" t="s">
        <v>448</v>
      </c>
      <c r="BY39" s="48" t="s">
        <v>448</v>
      </c>
      <c r="BZ39" s="48" t="s">
        <v>448</v>
      </c>
      <c r="CA39" s="48" t="s">
        <v>448</v>
      </c>
      <c r="CB39" s="48" t="s">
        <v>448</v>
      </c>
      <c r="CC39" s="48" t="s">
        <v>448</v>
      </c>
      <c r="CD39" s="2" t="s">
        <v>448</v>
      </c>
      <c r="CE39" s="2" t="s">
        <v>615</v>
      </c>
      <c r="CH39" s="2" t="s">
        <v>465</v>
      </c>
      <c r="CI39" s="2" t="s">
        <v>466</v>
      </c>
      <c r="CM39" s="52">
        <f t="shared" si="22"/>
        <v>1</v>
      </c>
      <c r="CN39" s="52">
        <f t="shared" si="7"/>
        <v>1</v>
      </c>
      <c r="CO39" s="52">
        <f t="shared" si="8"/>
        <v>1</v>
      </c>
      <c r="CP39" s="52">
        <f t="shared" si="9"/>
        <v>1</v>
      </c>
      <c r="CQ39" s="52">
        <f t="shared" si="10"/>
        <v>1</v>
      </c>
      <c r="CR39" s="52">
        <f t="shared" si="11"/>
        <v>1</v>
      </c>
      <c r="CS39" s="52">
        <f t="shared" si="12"/>
        <v>1</v>
      </c>
      <c r="CT39" s="52">
        <f t="shared" si="13"/>
        <v>1</v>
      </c>
      <c r="CU39" s="52">
        <f t="shared" si="14"/>
        <v>1</v>
      </c>
      <c r="CV39" s="52">
        <f t="shared" si="15"/>
        <v>1</v>
      </c>
      <c r="CW39" s="54">
        <f t="shared" si="23"/>
        <v>1</v>
      </c>
      <c r="CX39" s="54">
        <f t="shared" si="24"/>
        <v>0</v>
      </c>
      <c r="CY39" s="54">
        <f t="shared" si="25"/>
        <v>1</v>
      </c>
      <c r="CZ39" s="54">
        <f t="shared" si="26"/>
        <v>1</v>
      </c>
      <c r="DA39" s="54">
        <f t="shared" si="27"/>
        <v>1</v>
      </c>
      <c r="DB39" s="54">
        <f t="shared" si="28"/>
        <v>0</v>
      </c>
      <c r="DD39" s="2">
        <f t="shared" si="29"/>
        <v>7</v>
      </c>
    </row>
    <row r="40" spans="1:108">
      <c r="A40" s="2" t="s">
        <v>437</v>
      </c>
      <c r="B40" s="2" t="s">
        <v>438</v>
      </c>
      <c r="C40" s="18" t="str">
        <f ca="1">IF(AND(AA40="YES",AG40&lt;&gt;""),"COMPLETED",IF((S40+21)&lt;TODAY(),"PAST DUE","WITHIN 15 DAYS"))</f>
        <v>COMPLETED</v>
      </c>
      <c r="D40" s="19" t="str">
        <f t="shared" si="0"/>
        <v>Feb</v>
      </c>
      <c r="E40" s="20">
        <f t="shared" si="35"/>
        <v>45339</v>
      </c>
      <c r="F40" s="20">
        <f t="shared" si="36"/>
        <v>45337</v>
      </c>
      <c r="G40" s="20">
        <f t="shared" si="37"/>
        <v>45344</v>
      </c>
      <c r="H40" s="19">
        <f ca="1">(TODAY()-(G40))</f>
        <v>250</v>
      </c>
      <c r="I40" s="19" t="str">
        <f ca="1">IF(H40&lt;0,H40,"")</f>
        <v/>
      </c>
      <c r="J40" s="2" t="s">
        <v>439</v>
      </c>
      <c r="K40" s="24">
        <f t="shared" si="38"/>
        <v>1</v>
      </c>
      <c r="L40" s="19" t="str">
        <f t="shared" si="39"/>
        <v>Jan</v>
      </c>
      <c r="M40" s="2" t="s">
        <v>529</v>
      </c>
      <c r="N40" s="2" t="s">
        <v>441</v>
      </c>
      <c r="O40" s="2" t="s">
        <v>352</v>
      </c>
      <c r="P40" s="2" t="s">
        <v>19</v>
      </c>
      <c r="Q40" s="25" t="s">
        <v>609</v>
      </c>
      <c r="R40" s="25" t="s">
        <v>531</v>
      </c>
      <c r="S40" s="9">
        <v>45316</v>
      </c>
      <c r="T40" s="2">
        <v>4263143</v>
      </c>
      <c r="U40" s="2" t="s">
        <v>648</v>
      </c>
      <c r="V40" s="2" t="s">
        <v>649</v>
      </c>
      <c r="W40" s="2" t="s">
        <v>650</v>
      </c>
      <c r="X40" s="9">
        <v>35258</v>
      </c>
      <c r="Y40" s="2">
        <v>9165605034</v>
      </c>
      <c r="Z40" s="2" t="s">
        <v>651</v>
      </c>
      <c r="AA40" s="32" t="s">
        <v>448</v>
      </c>
      <c r="AB40" s="2" t="s">
        <v>449</v>
      </c>
      <c r="AC40" s="10">
        <v>45498</v>
      </c>
      <c r="AD40" s="10">
        <v>45132</v>
      </c>
      <c r="AE40" s="2" t="s">
        <v>450</v>
      </c>
      <c r="AF40" s="2" t="s">
        <v>450</v>
      </c>
      <c r="AG40" s="35" t="s">
        <v>451</v>
      </c>
      <c r="AJ40" s="35" t="s">
        <v>452</v>
      </c>
      <c r="AK40" s="2" t="s">
        <v>453</v>
      </c>
      <c r="AL40" s="2" t="s">
        <v>452</v>
      </c>
      <c r="AM40" s="2" t="s">
        <v>454</v>
      </c>
      <c r="AN40" s="10">
        <v>45316</v>
      </c>
      <c r="AO40" s="10">
        <v>45322</v>
      </c>
      <c r="AP40" s="2" t="s">
        <v>362</v>
      </c>
      <c r="AQ40" s="2" t="s">
        <v>497</v>
      </c>
      <c r="AS40" s="11">
        <v>242640956</v>
      </c>
      <c r="AT40" s="2" t="s">
        <v>456</v>
      </c>
      <c r="AV40" s="12">
        <v>52015638532</v>
      </c>
      <c r="AW40" s="2" t="s">
        <v>458</v>
      </c>
      <c r="AY40" s="13">
        <v>121208180145</v>
      </c>
      <c r="AZ40" s="14" t="s">
        <v>652</v>
      </c>
      <c r="BB40" s="14">
        <v>340062618</v>
      </c>
      <c r="BC40" s="2" t="s">
        <v>450</v>
      </c>
      <c r="BD40" s="2" t="s">
        <v>450</v>
      </c>
      <c r="BE40" s="2" t="s">
        <v>450</v>
      </c>
      <c r="BF40" s="2" t="s">
        <v>450</v>
      </c>
      <c r="BG40" s="2" t="s">
        <v>450</v>
      </c>
      <c r="BH40" s="2" t="s">
        <v>450</v>
      </c>
      <c r="BI40" s="2" t="s">
        <v>448</v>
      </c>
      <c r="BJ40" s="2" t="s">
        <v>461</v>
      </c>
      <c r="BK40" s="2" t="s">
        <v>537</v>
      </c>
      <c r="BL40" s="2" t="s">
        <v>448</v>
      </c>
      <c r="BM40" s="2" t="s">
        <v>448</v>
      </c>
      <c r="BN40" s="2" t="s">
        <v>448</v>
      </c>
      <c r="BO40" s="2" t="s">
        <v>450</v>
      </c>
      <c r="BP40" s="2" t="s">
        <v>448</v>
      </c>
      <c r="BQ40" s="2" t="s">
        <v>450</v>
      </c>
      <c r="BR40" s="2" t="s">
        <v>448</v>
      </c>
      <c r="BS40" s="2" t="s">
        <v>448</v>
      </c>
      <c r="BT40" s="2" t="s">
        <v>448</v>
      </c>
      <c r="BU40" s="2" t="s">
        <v>448</v>
      </c>
      <c r="BV40" s="2" t="s">
        <v>450</v>
      </c>
      <c r="BW40" s="2" t="s">
        <v>448</v>
      </c>
      <c r="BX40" s="2" t="s">
        <v>448</v>
      </c>
      <c r="BY40" s="48" t="s">
        <v>448</v>
      </c>
      <c r="BZ40" s="48" t="s">
        <v>448</v>
      </c>
      <c r="CA40" s="48" t="s">
        <v>448</v>
      </c>
      <c r="CB40" s="48" t="s">
        <v>448</v>
      </c>
      <c r="CC40" s="48" t="s">
        <v>448</v>
      </c>
      <c r="CD40" s="2" t="s">
        <v>448</v>
      </c>
      <c r="CE40" s="2" t="s">
        <v>615</v>
      </c>
      <c r="CH40" s="2" t="s">
        <v>465</v>
      </c>
      <c r="CI40" s="2" t="s">
        <v>466</v>
      </c>
      <c r="CM40" s="52">
        <f t="shared" si="22"/>
        <v>1</v>
      </c>
      <c r="CN40" s="52">
        <f t="shared" si="7"/>
        <v>1</v>
      </c>
      <c r="CO40" s="52">
        <f t="shared" si="8"/>
        <v>1</v>
      </c>
      <c r="CP40" s="52">
        <f t="shared" si="9"/>
        <v>1</v>
      </c>
      <c r="CQ40" s="52">
        <f t="shared" si="10"/>
        <v>1</v>
      </c>
      <c r="CR40" s="52">
        <f t="shared" si="11"/>
        <v>1</v>
      </c>
      <c r="CS40" s="52">
        <f t="shared" si="12"/>
        <v>1</v>
      </c>
      <c r="CT40" s="52">
        <f t="shared" si="13"/>
        <v>1</v>
      </c>
      <c r="CU40" s="52">
        <f t="shared" si="14"/>
        <v>1</v>
      </c>
      <c r="CV40" s="52">
        <f t="shared" si="15"/>
        <v>1</v>
      </c>
      <c r="CW40" s="54">
        <f t="shared" si="23"/>
        <v>1</v>
      </c>
      <c r="CX40" s="54">
        <f t="shared" si="24"/>
        <v>0</v>
      </c>
      <c r="CY40" s="54">
        <f t="shared" si="25"/>
        <v>1</v>
      </c>
      <c r="CZ40" s="54">
        <f t="shared" si="26"/>
        <v>1</v>
      </c>
      <c r="DA40" s="54">
        <f t="shared" si="27"/>
        <v>1</v>
      </c>
      <c r="DB40" s="54">
        <f t="shared" si="28"/>
        <v>0</v>
      </c>
      <c r="DD40" s="2">
        <f t="shared" si="29"/>
        <v>7</v>
      </c>
    </row>
    <row r="41" spans="1:108">
      <c r="A41" s="2" t="s">
        <v>437</v>
      </c>
      <c r="B41" s="2" t="s">
        <v>438</v>
      </c>
      <c r="C41" s="18" t="str">
        <f ca="1">IF(AND(AA41="YES",AG41&lt;&gt;""),"COMPLETED",IF((S41+21)&lt;TODAY(),"PAST DUE","WITHIN 15 DAYS"))</f>
        <v>PAST DUE</v>
      </c>
      <c r="D41" s="19" t="str">
        <f t="shared" si="0"/>
        <v>Feb</v>
      </c>
      <c r="E41" s="20">
        <f t="shared" si="35"/>
        <v>45339</v>
      </c>
      <c r="F41" s="20">
        <f t="shared" si="36"/>
        <v>45337</v>
      </c>
      <c r="G41" s="20">
        <f t="shared" si="37"/>
        <v>45344</v>
      </c>
      <c r="H41" s="19">
        <f ca="1">(TODAY()-(G41))</f>
        <v>250</v>
      </c>
      <c r="I41" s="19" t="str">
        <f ca="1">IF(H41&lt;0,H41,"")</f>
        <v/>
      </c>
      <c r="J41" s="2" t="s">
        <v>439</v>
      </c>
      <c r="K41" s="24">
        <f t="shared" si="38"/>
        <v>0</v>
      </c>
      <c r="L41" s="19" t="str">
        <f t="shared" si="39"/>
        <v>Jan</v>
      </c>
      <c r="M41" s="2" t="s">
        <v>529</v>
      </c>
      <c r="N41" s="2" t="s">
        <v>653</v>
      </c>
      <c r="O41" s="2" t="s">
        <v>352</v>
      </c>
      <c r="P41" s="2" t="s">
        <v>19</v>
      </c>
      <c r="Q41" s="25" t="s">
        <v>609</v>
      </c>
      <c r="R41" s="25" t="s">
        <v>531</v>
      </c>
      <c r="S41" s="9">
        <v>45316</v>
      </c>
      <c r="T41" s="2">
        <v>4263144</v>
      </c>
      <c r="U41" s="2" t="s">
        <v>654</v>
      </c>
      <c r="V41" s="2" t="s">
        <v>655</v>
      </c>
      <c r="W41" s="2" t="s">
        <v>656</v>
      </c>
      <c r="X41" s="9">
        <v>36319</v>
      </c>
      <c r="Y41" s="2">
        <v>9812209890</v>
      </c>
      <c r="Z41" s="2" t="s">
        <v>657</v>
      </c>
      <c r="AA41" s="2" t="s">
        <v>658</v>
      </c>
      <c r="AB41" s="2" t="s">
        <v>659</v>
      </c>
      <c r="AE41" s="2" t="s">
        <v>448</v>
      </c>
      <c r="AF41" s="10">
        <v>45316</v>
      </c>
      <c r="AG41" s="35" t="s">
        <v>451</v>
      </c>
      <c r="AJ41" s="35" t="s">
        <v>452</v>
      </c>
      <c r="AK41" s="2" t="s">
        <v>453</v>
      </c>
      <c r="AL41" s="2" t="s">
        <v>517</v>
      </c>
      <c r="AM41" s="2" t="s">
        <v>518</v>
      </c>
      <c r="AN41" s="10">
        <v>45316</v>
      </c>
      <c r="AO41" s="10">
        <v>45342</v>
      </c>
      <c r="AP41" s="2" t="s">
        <v>362</v>
      </c>
      <c r="AQ41" s="2" t="s">
        <v>480</v>
      </c>
      <c r="AS41" s="11">
        <v>3471760468</v>
      </c>
      <c r="AT41" s="2" t="s">
        <v>456</v>
      </c>
      <c r="AV41" s="12">
        <v>70258871667</v>
      </c>
      <c r="AW41" s="2" t="s">
        <v>481</v>
      </c>
      <c r="AY41" s="13">
        <v>121212867805</v>
      </c>
      <c r="AZ41" s="2" t="s">
        <v>472</v>
      </c>
      <c r="BB41" s="14">
        <v>605282314</v>
      </c>
      <c r="BC41" s="2" t="s">
        <v>450</v>
      </c>
      <c r="BD41" s="2" t="s">
        <v>450</v>
      </c>
      <c r="BE41" s="2" t="s">
        <v>450</v>
      </c>
      <c r="BF41" s="2" t="s">
        <v>448</v>
      </c>
      <c r="BG41" s="10">
        <v>44446</v>
      </c>
      <c r="BH41" s="10">
        <v>44478</v>
      </c>
      <c r="BI41" s="2" t="s">
        <v>448</v>
      </c>
      <c r="BJ41" s="2" t="s">
        <v>624</v>
      </c>
      <c r="BK41" s="2" t="s">
        <v>633</v>
      </c>
      <c r="BL41" s="2" t="s">
        <v>448</v>
      </c>
      <c r="BM41" s="2" t="s">
        <v>448</v>
      </c>
      <c r="BN41" s="2" t="s">
        <v>448</v>
      </c>
      <c r="BO41" s="2" t="s">
        <v>450</v>
      </c>
      <c r="BP41" s="2" t="s">
        <v>450</v>
      </c>
      <c r="BQ41" s="2" t="s">
        <v>448</v>
      </c>
      <c r="BR41" s="2" t="s">
        <v>448</v>
      </c>
      <c r="BS41" s="2" t="s">
        <v>448</v>
      </c>
      <c r="BT41" s="2" t="s">
        <v>448</v>
      </c>
      <c r="BU41" s="2" t="s">
        <v>448</v>
      </c>
      <c r="BV41" s="2" t="s">
        <v>450</v>
      </c>
      <c r="BW41" s="2" t="s">
        <v>448</v>
      </c>
      <c r="BX41" s="2" t="s">
        <v>448</v>
      </c>
      <c r="BY41" s="48" t="s">
        <v>448</v>
      </c>
      <c r="BZ41" s="48" t="s">
        <v>448</v>
      </c>
      <c r="CA41" s="48" t="s">
        <v>448</v>
      </c>
      <c r="CB41" s="48" t="s">
        <v>448</v>
      </c>
      <c r="CC41" s="48" t="s">
        <v>448</v>
      </c>
      <c r="CD41" s="2" t="s">
        <v>448</v>
      </c>
      <c r="CE41" s="2" t="s">
        <v>615</v>
      </c>
      <c r="CH41" s="2" t="s">
        <v>465</v>
      </c>
      <c r="CI41" s="2" t="s">
        <v>660</v>
      </c>
      <c r="CM41" s="52">
        <f t="shared" si="22"/>
        <v>1</v>
      </c>
      <c r="CN41" s="52">
        <f t="shared" si="7"/>
        <v>0</v>
      </c>
      <c r="CO41" s="52">
        <f t="shared" si="8"/>
        <v>1</v>
      </c>
      <c r="CP41" s="52">
        <f t="shared" si="9"/>
        <v>1</v>
      </c>
      <c r="CQ41" s="52">
        <f t="shared" si="10"/>
        <v>1</v>
      </c>
      <c r="CR41" s="52">
        <f t="shared" si="11"/>
        <v>1</v>
      </c>
      <c r="CS41" s="52">
        <f t="shared" si="12"/>
        <v>1</v>
      </c>
      <c r="CT41" s="52">
        <f t="shared" si="13"/>
        <v>1</v>
      </c>
      <c r="CU41" s="52">
        <f t="shared" si="14"/>
        <v>1</v>
      </c>
      <c r="CV41" s="52">
        <f t="shared" si="15"/>
        <v>1</v>
      </c>
      <c r="CW41" s="54">
        <f t="shared" si="23"/>
        <v>1</v>
      </c>
      <c r="CX41" s="54">
        <f t="shared" si="24"/>
        <v>0</v>
      </c>
      <c r="CY41" s="54">
        <f t="shared" si="25"/>
        <v>1</v>
      </c>
      <c r="CZ41" s="54">
        <f t="shared" si="26"/>
        <v>1</v>
      </c>
      <c r="DA41" s="54">
        <f t="shared" si="27"/>
        <v>1</v>
      </c>
      <c r="DB41" s="54">
        <f t="shared" si="28"/>
        <v>0</v>
      </c>
      <c r="DD41" s="2">
        <f t="shared" si="29"/>
        <v>6</v>
      </c>
    </row>
    <row r="42" spans="1:108">
      <c r="A42" s="2" t="s">
        <v>437</v>
      </c>
      <c r="B42" s="2" t="s">
        <v>438</v>
      </c>
      <c r="C42" s="18" t="str">
        <f ca="1">IF(AND(AA42="YES",AG42&lt;&gt;""),"COMPLETED",IF((S42+21)&lt;TODAY(),"PAST DUE","WITHIN 15 DAYS"))</f>
        <v>COMPLETED</v>
      </c>
      <c r="D42" s="19" t="str">
        <f t="shared" si="0"/>
        <v>Feb</v>
      </c>
      <c r="E42" s="20">
        <f t="shared" si="35"/>
        <v>45339</v>
      </c>
      <c r="F42" s="20">
        <f t="shared" si="36"/>
        <v>45337</v>
      </c>
      <c r="G42" s="20">
        <f t="shared" si="37"/>
        <v>45344</v>
      </c>
      <c r="H42" s="19">
        <f ca="1">(TODAY()-(G42))</f>
        <v>250</v>
      </c>
      <c r="I42" s="19" t="str">
        <f ca="1">IF(H42&lt;0,H42,"")</f>
        <v/>
      </c>
      <c r="J42" s="2" t="s">
        <v>439</v>
      </c>
      <c r="K42" s="24">
        <f t="shared" si="38"/>
        <v>1</v>
      </c>
      <c r="L42" s="19" t="str">
        <f t="shared" si="39"/>
        <v>Jan</v>
      </c>
      <c r="M42" s="2" t="s">
        <v>529</v>
      </c>
      <c r="N42" s="2" t="s">
        <v>441</v>
      </c>
      <c r="O42" s="2" t="s">
        <v>352</v>
      </c>
      <c r="P42" s="2" t="s">
        <v>19</v>
      </c>
      <c r="Q42" s="25" t="s">
        <v>609</v>
      </c>
      <c r="R42" s="25" t="s">
        <v>531</v>
      </c>
      <c r="S42" s="9">
        <v>45316</v>
      </c>
      <c r="T42" s="2">
        <v>4263145</v>
      </c>
      <c r="U42" s="2" t="s">
        <v>661</v>
      </c>
      <c r="V42" s="2" t="s">
        <v>662</v>
      </c>
      <c r="W42" s="2" t="s">
        <v>663</v>
      </c>
      <c r="X42" s="9">
        <v>30628</v>
      </c>
      <c r="Y42" s="2">
        <v>9398868168</v>
      </c>
      <c r="Z42" s="2" t="s">
        <v>664</v>
      </c>
      <c r="AA42" s="32" t="s">
        <v>448</v>
      </c>
      <c r="AB42" s="2" t="s">
        <v>449</v>
      </c>
      <c r="AC42" s="10">
        <v>45653</v>
      </c>
      <c r="AD42" s="10">
        <v>45300</v>
      </c>
      <c r="AE42" s="2" t="s">
        <v>450</v>
      </c>
      <c r="AF42" s="2" t="s">
        <v>450</v>
      </c>
      <c r="AG42" s="35" t="s">
        <v>451</v>
      </c>
      <c r="AJ42" s="35" t="s">
        <v>452</v>
      </c>
      <c r="AK42" s="2" t="s">
        <v>453</v>
      </c>
      <c r="AL42" s="2" t="s">
        <v>517</v>
      </c>
      <c r="AM42" s="2" t="s">
        <v>518</v>
      </c>
      <c r="AN42" s="10">
        <v>45316</v>
      </c>
      <c r="AO42" s="10">
        <v>45342</v>
      </c>
      <c r="AP42" s="2" t="s">
        <v>362</v>
      </c>
      <c r="AQ42" s="2" t="s">
        <v>471</v>
      </c>
      <c r="AS42" s="11">
        <v>3390351385</v>
      </c>
      <c r="AT42" s="2" t="s">
        <v>472</v>
      </c>
      <c r="AV42" s="12">
        <v>70262645175</v>
      </c>
      <c r="AW42" s="2" t="s">
        <v>458</v>
      </c>
      <c r="AY42" s="13">
        <v>121237259336</v>
      </c>
      <c r="AZ42" s="2" t="s">
        <v>472</v>
      </c>
      <c r="BB42" s="14">
        <v>473201453</v>
      </c>
      <c r="BC42" s="2" t="s">
        <v>450</v>
      </c>
      <c r="BD42" s="2" t="s">
        <v>450</v>
      </c>
      <c r="BE42" s="2" t="s">
        <v>450</v>
      </c>
      <c r="BF42" s="2" t="s">
        <v>448</v>
      </c>
      <c r="BG42" s="10">
        <v>44413</v>
      </c>
      <c r="BH42" s="10">
        <v>44441</v>
      </c>
      <c r="BI42" s="2" t="s">
        <v>448</v>
      </c>
      <c r="BJ42" s="2" t="s">
        <v>665</v>
      </c>
      <c r="BK42" s="2" t="s">
        <v>358</v>
      </c>
      <c r="BL42" s="2" t="s">
        <v>448</v>
      </c>
      <c r="BM42" s="2" t="s">
        <v>450</v>
      </c>
      <c r="BN42" s="2" t="s">
        <v>448</v>
      </c>
      <c r="BO42" s="2" t="s">
        <v>450</v>
      </c>
      <c r="BP42" s="2" t="s">
        <v>450</v>
      </c>
      <c r="BQ42" s="2" t="s">
        <v>450</v>
      </c>
      <c r="BR42" s="2" t="s">
        <v>448</v>
      </c>
      <c r="BS42" s="2" t="s">
        <v>448</v>
      </c>
      <c r="BT42" s="2" t="s">
        <v>448</v>
      </c>
      <c r="BU42" s="2" t="s">
        <v>448</v>
      </c>
      <c r="BV42" s="2" t="s">
        <v>450</v>
      </c>
      <c r="BW42" s="2" t="s">
        <v>448</v>
      </c>
      <c r="BX42" s="2" t="s">
        <v>448</v>
      </c>
      <c r="BY42" s="48" t="s">
        <v>448</v>
      </c>
      <c r="BZ42" s="48" t="s">
        <v>448</v>
      </c>
      <c r="CA42" s="48" t="s">
        <v>448</v>
      </c>
      <c r="CB42" s="48" t="s">
        <v>448</v>
      </c>
      <c r="CC42" s="48" t="s">
        <v>448</v>
      </c>
      <c r="CD42" s="2" t="s">
        <v>448</v>
      </c>
      <c r="CE42" s="2" t="s">
        <v>615</v>
      </c>
      <c r="CH42" s="2" t="s">
        <v>465</v>
      </c>
      <c r="CI42" s="2" t="s">
        <v>466</v>
      </c>
      <c r="CM42" s="52">
        <f t="shared" si="22"/>
        <v>1</v>
      </c>
      <c r="CN42" s="52">
        <f t="shared" si="7"/>
        <v>1</v>
      </c>
      <c r="CO42" s="52">
        <f t="shared" si="8"/>
        <v>1</v>
      </c>
      <c r="CP42" s="52">
        <f t="shared" si="9"/>
        <v>1</v>
      </c>
      <c r="CQ42" s="52">
        <f t="shared" si="10"/>
        <v>1</v>
      </c>
      <c r="CR42" s="52">
        <f t="shared" si="11"/>
        <v>1</v>
      </c>
      <c r="CS42" s="52">
        <f t="shared" si="12"/>
        <v>1</v>
      </c>
      <c r="CT42" s="52">
        <f t="shared" si="13"/>
        <v>1</v>
      </c>
      <c r="CU42" s="52">
        <f t="shared" si="14"/>
        <v>1</v>
      </c>
      <c r="CV42" s="52">
        <f t="shared" si="15"/>
        <v>1</v>
      </c>
      <c r="CW42" s="54">
        <f t="shared" si="23"/>
        <v>1</v>
      </c>
      <c r="CX42" s="54">
        <f t="shared" si="24"/>
        <v>0</v>
      </c>
      <c r="CY42" s="54">
        <f t="shared" si="25"/>
        <v>1</v>
      </c>
      <c r="CZ42" s="54">
        <f t="shared" si="26"/>
        <v>1</v>
      </c>
      <c r="DA42" s="54">
        <f t="shared" si="27"/>
        <v>1</v>
      </c>
      <c r="DB42" s="54">
        <f t="shared" si="28"/>
        <v>0</v>
      </c>
      <c r="DD42" s="2">
        <f t="shared" si="29"/>
        <v>7</v>
      </c>
    </row>
    <row r="43" spans="1:108">
      <c r="A43" s="2" t="s">
        <v>437</v>
      </c>
      <c r="B43" s="2" t="s">
        <v>438</v>
      </c>
      <c r="C43" s="18" t="str">
        <f ca="1">IF(AND(AA43="YES",AG43&lt;&gt;""),"COMPLETED",IF((S43+21)&lt;TODAY(),"PAST DUE","WITHIN 15 DAYS"))</f>
        <v>COMPLETED</v>
      </c>
      <c r="D43" s="19" t="str">
        <f t="shared" si="0"/>
        <v>Feb</v>
      </c>
      <c r="E43" s="20">
        <f t="shared" si="35"/>
        <v>45339</v>
      </c>
      <c r="F43" s="20">
        <f t="shared" si="36"/>
        <v>45337</v>
      </c>
      <c r="G43" s="20">
        <f t="shared" si="37"/>
        <v>45344</v>
      </c>
      <c r="H43" s="19">
        <f ca="1">(TODAY()-(G43))</f>
        <v>250</v>
      </c>
      <c r="I43" s="19" t="str">
        <f ca="1">IF(H43&lt;0,H43,"")</f>
        <v/>
      </c>
      <c r="J43" s="2" t="s">
        <v>439</v>
      </c>
      <c r="K43" s="24">
        <f t="shared" si="38"/>
        <v>1</v>
      </c>
      <c r="L43" s="19" t="str">
        <f t="shared" si="39"/>
        <v>Jan</v>
      </c>
      <c r="M43" s="2" t="s">
        <v>529</v>
      </c>
      <c r="N43" s="2" t="s">
        <v>441</v>
      </c>
      <c r="O43" s="2" t="s">
        <v>352</v>
      </c>
      <c r="P43" s="2" t="s">
        <v>19</v>
      </c>
      <c r="Q43" s="25" t="s">
        <v>609</v>
      </c>
      <c r="R43" s="25" t="s">
        <v>531</v>
      </c>
      <c r="S43" s="9">
        <v>45316</v>
      </c>
      <c r="T43" s="2">
        <v>4263146</v>
      </c>
      <c r="U43" s="2" t="s">
        <v>666</v>
      </c>
      <c r="V43" s="2" t="s">
        <v>667</v>
      </c>
      <c r="W43" s="2" t="s">
        <v>668</v>
      </c>
      <c r="X43" s="9">
        <v>37636</v>
      </c>
      <c r="Y43" s="2">
        <v>9993699416</v>
      </c>
      <c r="Z43" s="2" t="s">
        <v>669</v>
      </c>
      <c r="AA43" s="32" t="s">
        <v>448</v>
      </c>
      <c r="AB43" s="2" t="s">
        <v>449</v>
      </c>
      <c r="AC43" s="10">
        <v>45669</v>
      </c>
      <c r="AD43" s="10">
        <v>45313</v>
      </c>
      <c r="AE43" s="2" t="s">
        <v>450</v>
      </c>
      <c r="AF43" s="2" t="s">
        <v>450</v>
      </c>
      <c r="AG43" s="35" t="s">
        <v>451</v>
      </c>
      <c r="AJ43" s="35" t="s">
        <v>452</v>
      </c>
      <c r="AK43" s="2" t="s">
        <v>453</v>
      </c>
      <c r="AL43" s="2" t="s">
        <v>452</v>
      </c>
      <c r="AM43" s="2" t="s">
        <v>454</v>
      </c>
      <c r="AN43" s="10">
        <v>45316</v>
      </c>
      <c r="AO43" s="10">
        <v>45322</v>
      </c>
      <c r="AP43" s="2" t="s">
        <v>362</v>
      </c>
      <c r="AQ43" s="2" t="s">
        <v>455</v>
      </c>
      <c r="AS43" s="11">
        <v>250626027</v>
      </c>
      <c r="AT43" s="2" t="s">
        <v>472</v>
      </c>
      <c r="AV43" s="12">
        <v>72503277183</v>
      </c>
      <c r="AW43" s="2" t="s">
        <v>458</v>
      </c>
      <c r="AY43" s="13">
        <v>121334026331</v>
      </c>
      <c r="AZ43" s="2" t="s">
        <v>473</v>
      </c>
      <c r="BB43" s="2" t="s">
        <v>473</v>
      </c>
      <c r="BC43" s="2" t="s">
        <v>448</v>
      </c>
      <c r="BD43" s="2" t="s">
        <v>448</v>
      </c>
      <c r="BE43" s="2" t="s">
        <v>450</v>
      </c>
      <c r="BF43" s="2" t="s">
        <v>448</v>
      </c>
      <c r="BG43" s="10">
        <v>44502</v>
      </c>
      <c r="BH43" s="10">
        <v>44523</v>
      </c>
      <c r="BI43" s="2" t="s">
        <v>448</v>
      </c>
      <c r="BJ43" s="2" t="s">
        <v>623</v>
      </c>
      <c r="BK43" s="2" t="s">
        <v>624</v>
      </c>
      <c r="BL43" s="2" t="s">
        <v>448</v>
      </c>
      <c r="BM43" s="2" t="s">
        <v>450</v>
      </c>
      <c r="BN43" s="2" t="s">
        <v>448</v>
      </c>
      <c r="BO43" s="2" t="s">
        <v>450</v>
      </c>
      <c r="BP43" s="2" t="s">
        <v>450</v>
      </c>
      <c r="BQ43" s="2" t="s">
        <v>450</v>
      </c>
      <c r="BR43" s="2" t="s">
        <v>448</v>
      </c>
      <c r="BS43" s="2" t="s">
        <v>448</v>
      </c>
      <c r="BT43" s="2" t="s">
        <v>448</v>
      </c>
      <c r="BU43" s="2" t="s">
        <v>448</v>
      </c>
      <c r="BV43" s="2" t="s">
        <v>450</v>
      </c>
      <c r="BW43" s="2" t="s">
        <v>448</v>
      </c>
      <c r="BX43" s="2" t="s">
        <v>448</v>
      </c>
      <c r="BY43" s="48" t="s">
        <v>448</v>
      </c>
      <c r="BZ43" s="48" t="s">
        <v>448</v>
      </c>
      <c r="CA43" s="48" t="s">
        <v>448</v>
      </c>
      <c r="CB43" s="48" t="s">
        <v>448</v>
      </c>
      <c r="CC43" s="48" t="s">
        <v>448</v>
      </c>
      <c r="CD43" s="2" t="s">
        <v>448</v>
      </c>
      <c r="CE43" s="2" t="s">
        <v>615</v>
      </c>
      <c r="CH43" s="2" t="s">
        <v>465</v>
      </c>
      <c r="CI43" s="2" t="s">
        <v>466</v>
      </c>
      <c r="CM43" s="52">
        <f t="shared" si="22"/>
        <v>1</v>
      </c>
      <c r="CN43" s="52">
        <f t="shared" si="7"/>
        <v>1</v>
      </c>
      <c r="CO43" s="52">
        <f t="shared" si="8"/>
        <v>1</v>
      </c>
      <c r="CP43" s="52">
        <f t="shared" si="9"/>
        <v>1</v>
      </c>
      <c r="CQ43" s="52">
        <f t="shared" si="10"/>
        <v>1</v>
      </c>
      <c r="CR43" s="52">
        <f t="shared" si="11"/>
        <v>1</v>
      </c>
      <c r="CS43" s="52">
        <f t="shared" si="12"/>
        <v>1</v>
      </c>
      <c r="CT43" s="52">
        <f t="shared" si="13"/>
        <v>1</v>
      </c>
      <c r="CU43" s="52">
        <f t="shared" si="14"/>
        <v>1</v>
      </c>
      <c r="CV43" s="52">
        <f t="shared" si="15"/>
        <v>1</v>
      </c>
      <c r="CW43" s="54">
        <f t="shared" si="23"/>
        <v>1</v>
      </c>
      <c r="CX43" s="54">
        <f t="shared" si="24"/>
        <v>0</v>
      </c>
      <c r="CY43" s="54">
        <f t="shared" si="25"/>
        <v>1</v>
      </c>
      <c r="CZ43" s="54">
        <f t="shared" si="26"/>
        <v>1</v>
      </c>
      <c r="DA43" s="54">
        <f t="shared" si="27"/>
        <v>1</v>
      </c>
      <c r="DB43" s="54">
        <f t="shared" si="28"/>
        <v>0</v>
      </c>
      <c r="DD43" s="2">
        <f t="shared" si="29"/>
        <v>7</v>
      </c>
    </row>
    <row r="44" spans="1:108">
      <c r="A44" s="2" t="s">
        <v>437</v>
      </c>
      <c r="B44" s="2" t="s">
        <v>438</v>
      </c>
      <c r="C44" s="18" t="str">
        <f ca="1">IF(AND(AA44="YES",AG44&lt;&gt;""),"COMPLETED",IF((S44+21)&lt;TODAY(),"PAST DUE","WITHIN 15 DAYS"))</f>
        <v>COMPLETED</v>
      </c>
      <c r="D44" s="19" t="str">
        <f t="shared" si="0"/>
        <v>Feb</v>
      </c>
      <c r="E44" s="20">
        <f t="shared" si="35"/>
        <v>45339</v>
      </c>
      <c r="F44" s="20">
        <f t="shared" si="36"/>
        <v>45337</v>
      </c>
      <c r="G44" s="20">
        <f t="shared" si="37"/>
        <v>45344</v>
      </c>
      <c r="H44" s="19">
        <f ca="1">(TODAY()-(G44))</f>
        <v>250</v>
      </c>
      <c r="I44" s="19" t="str">
        <f ca="1">IF(H44&lt;0,H44,"")</f>
        <v/>
      </c>
      <c r="J44" s="2" t="s">
        <v>439</v>
      </c>
      <c r="K44" s="24">
        <f t="shared" si="38"/>
        <v>1</v>
      </c>
      <c r="L44" s="19" t="str">
        <f t="shared" si="39"/>
        <v>Jan</v>
      </c>
      <c r="M44" s="2" t="s">
        <v>529</v>
      </c>
      <c r="N44" s="2" t="s">
        <v>441</v>
      </c>
      <c r="O44" s="2" t="s">
        <v>352</v>
      </c>
      <c r="P44" s="2" t="s">
        <v>19</v>
      </c>
      <c r="Q44" s="25" t="s">
        <v>609</v>
      </c>
      <c r="R44" s="25" t="s">
        <v>531</v>
      </c>
      <c r="S44" s="9">
        <v>45316</v>
      </c>
      <c r="T44" s="2">
        <v>4263147</v>
      </c>
      <c r="U44" s="2" t="s">
        <v>670</v>
      </c>
      <c r="V44" s="2" t="s">
        <v>671</v>
      </c>
      <c r="W44" s="2" t="s">
        <v>672</v>
      </c>
      <c r="X44" s="9">
        <v>28792</v>
      </c>
      <c r="Y44" s="2">
        <v>9565574750</v>
      </c>
      <c r="Z44" s="2" t="s">
        <v>673</v>
      </c>
      <c r="AA44" s="32" t="s">
        <v>448</v>
      </c>
      <c r="AB44" s="2" t="s">
        <v>449</v>
      </c>
      <c r="AC44" s="10">
        <v>45658</v>
      </c>
      <c r="AD44" s="10">
        <v>45301</v>
      </c>
      <c r="AE44" s="2" t="s">
        <v>450</v>
      </c>
      <c r="AF44" s="2" t="s">
        <v>450</v>
      </c>
      <c r="AG44" s="35" t="s">
        <v>451</v>
      </c>
      <c r="AJ44" s="35" t="s">
        <v>452</v>
      </c>
      <c r="AK44" s="2" t="s">
        <v>453</v>
      </c>
      <c r="AL44" s="2" t="s">
        <v>452</v>
      </c>
      <c r="AM44" s="2" t="s">
        <v>454</v>
      </c>
      <c r="AN44" s="10">
        <v>45316</v>
      </c>
      <c r="AO44" s="10">
        <v>45329</v>
      </c>
      <c r="AP44" s="2" t="s">
        <v>362</v>
      </c>
      <c r="AQ44" s="2" t="s">
        <v>472</v>
      </c>
      <c r="AS44" s="11">
        <v>214299458</v>
      </c>
      <c r="AT44" s="2" t="s">
        <v>472</v>
      </c>
      <c r="AV44" s="12">
        <v>70501193176</v>
      </c>
      <c r="AW44" s="2" t="s">
        <v>472</v>
      </c>
      <c r="AY44" s="13">
        <v>140001451019</v>
      </c>
      <c r="AZ44" s="2" t="s">
        <v>472</v>
      </c>
      <c r="BB44" s="14">
        <v>185455469</v>
      </c>
      <c r="BC44" s="2" t="s">
        <v>450</v>
      </c>
      <c r="BD44" s="2" t="s">
        <v>450</v>
      </c>
      <c r="BE44" s="2" t="s">
        <v>450</v>
      </c>
      <c r="BF44" s="2" t="s">
        <v>448</v>
      </c>
      <c r="BG44" s="10">
        <v>44448</v>
      </c>
      <c r="BH44" s="10">
        <v>44469</v>
      </c>
      <c r="BI44" s="2" t="s">
        <v>448</v>
      </c>
      <c r="BJ44" s="2" t="s">
        <v>674</v>
      </c>
      <c r="BK44" s="2" t="s">
        <v>462</v>
      </c>
      <c r="BL44" s="2" t="s">
        <v>448</v>
      </c>
      <c r="BM44" s="2" t="s">
        <v>450</v>
      </c>
      <c r="BN44" s="2" t="s">
        <v>448</v>
      </c>
      <c r="BO44" s="2" t="s">
        <v>448</v>
      </c>
      <c r="BP44" s="2" t="s">
        <v>450</v>
      </c>
      <c r="BQ44" s="2" t="s">
        <v>450</v>
      </c>
      <c r="BR44" s="2" t="s">
        <v>448</v>
      </c>
      <c r="BS44" s="2" t="s">
        <v>448</v>
      </c>
      <c r="BT44" s="2" t="s">
        <v>448</v>
      </c>
      <c r="BU44" s="2" t="s">
        <v>448</v>
      </c>
      <c r="BV44" s="2" t="s">
        <v>450</v>
      </c>
      <c r="BW44" s="2" t="s">
        <v>448</v>
      </c>
      <c r="BX44" s="2" t="s">
        <v>448</v>
      </c>
      <c r="BY44" s="48" t="s">
        <v>448</v>
      </c>
      <c r="BZ44" s="48" t="s">
        <v>448</v>
      </c>
      <c r="CA44" s="48" t="s">
        <v>448</v>
      </c>
      <c r="CB44" s="48" t="s">
        <v>448</v>
      </c>
      <c r="CC44" s="48" t="s">
        <v>448</v>
      </c>
      <c r="CD44" s="2" t="s">
        <v>448</v>
      </c>
      <c r="CE44" s="2" t="s">
        <v>615</v>
      </c>
      <c r="CH44" s="2" t="s">
        <v>465</v>
      </c>
      <c r="CI44" s="2" t="s">
        <v>466</v>
      </c>
      <c r="CM44" s="52">
        <f t="shared" si="22"/>
        <v>1</v>
      </c>
      <c r="CN44" s="52">
        <f t="shared" si="7"/>
        <v>1</v>
      </c>
      <c r="CO44" s="52">
        <f t="shared" si="8"/>
        <v>1</v>
      </c>
      <c r="CP44" s="52">
        <f t="shared" si="9"/>
        <v>1</v>
      </c>
      <c r="CQ44" s="52">
        <f t="shared" si="10"/>
        <v>1</v>
      </c>
      <c r="CR44" s="52">
        <f t="shared" si="11"/>
        <v>1</v>
      </c>
      <c r="CS44" s="52">
        <f t="shared" si="12"/>
        <v>1</v>
      </c>
      <c r="CT44" s="52">
        <f t="shared" si="13"/>
        <v>1</v>
      </c>
      <c r="CU44" s="52">
        <f t="shared" si="14"/>
        <v>1</v>
      </c>
      <c r="CV44" s="52">
        <f t="shared" si="15"/>
        <v>1</v>
      </c>
      <c r="CW44" s="54">
        <f t="shared" si="23"/>
        <v>1</v>
      </c>
      <c r="CX44" s="54">
        <f t="shared" si="24"/>
        <v>0</v>
      </c>
      <c r="CY44" s="54">
        <f t="shared" si="25"/>
        <v>1</v>
      </c>
      <c r="CZ44" s="54">
        <f t="shared" si="26"/>
        <v>1</v>
      </c>
      <c r="DA44" s="54">
        <f t="shared" si="27"/>
        <v>1</v>
      </c>
      <c r="DB44" s="54">
        <f t="shared" si="28"/>
        <v>0</v>
      </c>
      <c r="DD44" s="2">
        <f t="shared" si="29"/>
        <v>7</v>
      </c>
    </row>
    <row r="45" spans="1:108">
      <c r="A45" s="2" t="s">
        <v>437</v>
      </c>
      <c r="B45" s="2" t="s">
        <v>438</v>
      </c>
      <c r="C45" s="18" t="str">
        <f ca="1">IF(AND(AA45="YES",AG45&lt;&gt;""),"COMPLETED",IF((S45+21)&lt;TODAY(),"PAST DUE","WITHIN 15 DAYS"))</f>
        <v>COMPLETED</v>
      </c>
      <c r="D45" s="19" t="str">
        <f t="shared" si="0"/>
        <v>Feb</v>
      </c>
      <c r="E45" s="20">
        <f t="shared" si="35"/>
        <v>45339</v>
      </c>
      <c r="F45" s="20">
        <f t="shared" si="36"/>
        <v>45337</v>
      </c>
      <c r="G45" s="20">
        <f t="shared" si="37"/>
        <v>45344</v>
      </c>
      <c r="H45" s="19">
        <f ca="1">(TODAY()-(G45))</f>
        <v>250</v>
      </c>
      <c r="I45" s="19" t="str">
        <f ca="1">IF(H45&lt;0,H45,"")</f>
        <v/>
      </c>
      <c r="J45" s="2" t="s">
        <v>439</v>
      </c>
      <c r="K45" s="24">
        <f t="shared" si="38"/>
        <v>1</v>
      </c>
      <c r="L45" s="19" t="str">
        <f t="shared" si="39"/>
        <v>Jan</v>
      </c>
      <c r="M45" s="2" t="s">
        <v>529</v>
      </c>
      <c r="N45" s="2" t="s">
        <v>441</v>
      </c>
      <c r="O45" s="2" t="s">
        <v>352</v>
      </c>
      <c r="P45" s="2" t="s">
        <v>19</v>
      </c>
      <c r="Q45" s="25" t="s">
        <v>609</v>
      </c>
      <c r="R45" s="25" t="s">
        <v>531</v>
      </c>
      <c r="S45" s="9">
        <v>45316</v>
      </c>
      <c r="T45" s="2">
        <v>4263148</v>
      </c>
      <c r="U45" s="2" t="s">
        <v>675</v>
      </c>
      <c r="V45" s="2" t="s">
        <v>676</v>
      </c>
      <c r="W45" s="2" t="s">
        <v>677</v>
      </c>
      <c r="X45" s="9">
        <v>36166</v>
      </c>
      <c r="Y45" s="2">
        <v>9611474675</v>
      </c>
      <c r="Z45" s="2" t="s">
        <v>678</v>
      </c>
      <c r="AA45" s="32" t="s">
        <v>448</v>
      </c>
      <c r="AB45" s="2" t="s">
        <v>449</v>
      </c>
      <c r="AC45" s="10">
        <v>45662</v>
      </c>
      <c r="AD45" s="10">
        <v>45313</v>
      </c>
      <c r="AE45" s="2" t="s">
        <v>450</v>
      </c>
      <c r="AF45" s="2" t="s">
        <v>450</v>
      </c>
      <c r="AG45" s="35" t="s">
        <v>451</v>
      </c>
      <c r="AJ45" s="35" t="s">
        <v>452</v>
      </c>
      <c r="AK45" s="2" t="s">
        <v>453</v>
      </c>
      <c r="AL45" s="2" t="s">
        <v>452</v>
      </c>
      <c r="AM45" s="2" t="s">
        <v>454</v>
      </c>
      <c r="AN45" s="10">
        <v>45316</v>
      </c>
      <c r="AO45" s="10">
        <v>45322</v>
      </c>
      <c r="AP45" s="2" t="s">
        <v>362</v>
      </c>
      <c r="AQ45" s="2" t="s">
        <v>455</v>
      </c>
      <c r="AS45" s="11">
        <v>248074487</v>
      </c>
      <c r="AT45" s="2" t="s">
        <v>472</v>
      </c>
      <c r="AV45" s="12">
        <v>62515750350</v>
      </c>
      <c r="AW45" s="2" t="s">
        <v>481</v>
      </c>
      <c r="AY45" s="13">
        <v>121311591652</v>
      </c>
      <c r="AZ45" s="2" t="s">
        <v>473</v>
      </c>
      <c r="BB45" s="14" t="s">
        <v>473</v>
      </c>
      <c r="BC45" s="2" t="s">
        <v>448</v>
      </c>
      <c r="BD45" s="2" t="s">
        <v>448</v>
      </c>
      <c r="BE45" s="2" t="s">
        <v>450</v>
      </c>
      <c r="BF45" s="2" t="s">
        <v>448</v>
      </c>
      <c r="BG45" s="10">
        <v>44473</v>
      </c>
      <c r="BH45" s="10">
        <v>44495</v>
      </c>
      <c r="BI45" s="2" t="s">
        <v>448</v>
      </c>
      <c r="BJ45" s="2" t="s">
        <v>461</v>
      </c>
      <c r="BK45" s="2" t="s">
        <v>462</v>
      </c>
      <c r="BL45" s="2" t="s">
        <v>448</v>
      </c>
      <c r="BM45" s="2" t="s">
        <v>450</v>
      </c>
      <c r="BN45" s="2" t="s">
        <v>448</v>
      </c>
      <c r="BO45" s="2" t="s">
        <v>450</v>
      </c>
      <c r="BP45" s="2" t="s">
        <v>450</v>
      </c>
      <c r="BQ45" s="2" t="s">
        <v>450</v>
      </c>
      <c r="BR45" s="2" t="s">
        <v>448</v>
      </c>
      <c r="BS45" s="2" t="s">
        <v>448</v>
      </c>
      <c r="BT45" s="2" t="s">
        <v>448</v>
      </c>
      <c r="BU45" s="2" t="s">
        <v>448</v>
      </c>
      <c r="BV45" s="2" t="s">
        <v>450</v>
      </c>
      <c r="BW45" s="2" t="s">
        <v>448</v>
      </c>
      <c r="BX45" s="2" t="s">
        <v>448</v>
      </c>
      <c r="BY45" s="48" t="s">
        <v>448</v>
      </c>
      <c r="BZ45" s="48" t="s">
        <v>448</v>
      </c>
      <c r="CA45" s="48" t="s">
        <v>448</v>
      </c>
      <c r="CB45" s="48" t="s">
        <v>448</v>
      </c>
      <c r="CC45" s="48" t="s">
        <v>448</v>
      </c>
      <c r="CD45" s="2" t="s">
        <v>448</v>
      </c>
      <c r="CE45" s="2" t="s">
        <v>615</v>
      </c>
      <c r="CH45" s="2" t="s">
        <v>465</v>
      </c>
      <c r="CI45" s="2" t="s">
        <v>466</v>
      </c>
      <c r="CM45" s="52">
        <f t="shared" si="22"/>
        <v>1</v>
      </c>
      <c r="CN45" s="52">
        <f t="shared" si="7"/>
        <v>1</v>
      </c>
      <c r="CO45" s="52">
        <f t="shared" si="8"/>
        <v>1</v>
      </c>
      <c r="CP45" s="52">
        <f t="shared" si="9"/>
        <v>1</v>
      </c>
      <c r="CQ45" s="52">
        <f t="shared" si="10"/>
        <v>1</v>
      </c>
      <c r="CR45" s="52">
        <f t="shared" si="11"/>
        <v>1</v>
      </c>
      <c r="CS45" s="52">
        <f t="shared" si="12"/>
        <v>1</v>
      </c>
      <c r="CT45" s="52">
        <f t="shared" si="13"/>
        <v>1</v>
      </c>
      <c r="CU45" s="52">
        <f t="shared" si="14"/>
        <v>1</v>
      </c>
      <c r="CV45" s="52">
        <f t="shared" si="15"/>
        <v>1</v>
      </c>
      <c r="CW45" s="54">
        <f t="shared" si="23"/>
        <v>1</v>
      </c>
      <c r="CX45" s="54">
        <f t="shared" si="24"/>
        <v>0</v>
      </c>
      <c r="CY45" s="54">
        <f t="shared" si="25"/>
        <v>1</v>
      </c>
      <c r="CZ45" s="54">
        <f t="shared" si="26"/>
        <v>1</v>
      </c>
      <c r="DA45" s="54">
        <f t="shared" si="27"/>
        <v>1</v>
      </c>
      <c r="DB45" s="54">
        <f t="shared" si="28"/>
        <v>0</v>
      </c>
      <c r="DD45" s="2">
        <f t="shared" si="29"/>
        <v>7</v>
      </c>
    </row>
    <row r="46" spans="1:108">
      <c r="A46" s="2" t="s">
        <v>437</v>
      </c>
      <c r="B46" s="2" t="s">
        <v>438</v>
      </c>
      <c r="C46" s="18" t="str">
        <f ca="1">IF(AND(AA46="YES",AG46&lt;&gt;""),"COMPLETED",IF((S46+21)&lt;TODAY(),"PAST DUE","WITHIN 15 DAYS"))</f>
        <v>COMPLETED</v>
      </c>
      <c r="D46" s="19" t="str">
        <f t="shared" si="0"/>
        <v>Feb</v>
      </c>
      <c r="E46" s="20">
        <f t="shared" si="35"/>
        <v>45339</v>
      </c>
      <c r="F46" s="20">
        <f t="shared" si="36"/>
        <v>45337</v>
      </c>
      <c r="G46" s="20">
        <f t="shared" si="37"/>
        <v>45344</v>
      </c>
      <c r="H46" s="19">
        <f ca="1">(TODAY()-(G46))</f>
        <v>250</v>
      </c>
      <c r="I46" s="19" t="str">
        <f ca="1">IF(H46&lt;0,H46,"")</f>
        <v/>
      </c>
      <c r="J46" s="2" t="s">
        <v>439</v>
      </c>
      <c r="K46" s="24">
        <f t="shared" si="38"/>
        <v>1</v>
      </c>
      <c r="L46" s="19" t="str">
        <f t="shared" si="39"/>
        <v>Jan</v>
      </c>
      <c r="M46" s="2" t="s">
        <v>529</v>
      </c>
      <c r="N46" s="2" t="s">
        <v>441</v>
      </c>
      <c r="O46" s="2" t="s">
        <v>352</v>
      </c>
      <c r="P46" s="2" t="s">
        <v>19</v>
      </c>
      <c r="Q46" s="25" t="s">
        <v>609</v>
      </c>
      <c r="R46" s="25" t="s">
        <v>531</v>
      </c>
      <c r="S46" s="9">
        <v>45316</v>
      </c>
      <c r="T46" s="2">
        <v>4263149</v>
      </c>
      <c r="U46" s="2" t="s">
        <v>679</v>
      </c>
      <c r="V46" s="2" t="s">
        <v>680</v>
      </c>
      <c r="W46" s="2" t="s">
        <v>681</v>
      </c>
      <c r="X46" s="9">
        <v>38177</v>
      </c>
      <c r="Y46" s="2">
        <v>9810464159</v>
      </c>
      <c r="Z46" s="2" t="s">
        <v>682</v>
      </c>
      <c r="AA46" s="32" t="s">
        <v>448</v>
      </c>
      <c r="AB46" s="2" t="s">
        <v>449</v>
      </c>
      <c r="AC46" s="10">
        <v>45669</v>
      </c>
      <c r="AD46" s="10">
        <v>45313</v>
      </c>
      <c r="AE46" s="2" t="s">
        <v>450</v>
      </c>
      <c r="AF46" s="2" t="s">
        <v>450</v>
      </c>
      <c r="AG46" s="35" t="s">
        <v>451</v>
      </c>
      <c r="AJ46" s="35" t="s">
        <v>452</v>
      </c>
      <c r="AK46" s="2" t="s">
        <v>453</v>
      </c>
      <c r="AL46" s="2" t="s">
        <v>452</v>
      </c>
      <c r="AM46" s="2" t="s">
        <v>454</v>
      </c>
      <c r="AN46" s="10">
        <v>45316</v>
      </c>
      <c r="AO46" s="10">
        <v>45322</v>
      </c>
      <c r="AP46" s="2" t="s">
        <v>362</v>
      </c>
      <c r="AQ46" s="2" t="s">
        <v>480</v>
      </c>
      <c r="AS46" s="11">
        <v>249815535</v>
      </c>
      <c r="AT46" s="2" t="s">
        <v>472</v>
      </c>
      <c r="AV46" s="12">
        <v>32509246350</v>
      </c>
      <c r="AW46" s="2" t="s">
        <v>458</v>
      </c>
      <c r="AY46" s="13">
        <v>121329005984</v>
      </c>
      <c r="AZ46" s="2" t="s">
        <v>472</v>
      </c>
      <c r="BB46" s="14">
        <v>637815665</v>
      </c>
      <c r="BC46" s="2" t="s">
        <v>450</v>
      </c>
      <c r="BD46" s="2" t="s">
        <v>450</v>
      </c>
      <c r="BE46" s="2" t="s">
        <v>450</v>
      </c>
      <c r="BF46" s="2" t="s">
        <v>450</v>
      </c>
      <c r="BG46" s="2" t="s">
        <v>450</v>
      </c>
      <c r="BH46" s="2" t="s">
        <v>450</v>
      </c>
      <c r="BI46" s="2" t="s">
        <v>448</v>
      </c>
      <c r="BJ46" s="2" t="s">
        <v>633</v>
      </c>
      <c r="BK46" s="2" t="s">
        <v>624</v>
      </c>
      <c r="BL46" s="2" t="s">
        <v>448</v>
      </c>
      <c r="BM46" s="2" t="s">
        <v>450</v>
      </c>
      <c r="BN46" s="2" t="s">
        <v>448</v>
      </c>
      <c r="BO46" s="2" t="s">
        <v>450</v>
      </c>
      <c r="BP46" s="2" t="s">
        <v>450</v>
      </c>
      <c r="BQ46" s="2" t="s">
        <v>450</v>
      </c>
      <c r="BR46" s="2" t="s">
        <v>448</v>
      </c>
      <c r="BS46" s="2" t="s">
        <v>448</v>
      </c>
      <c r="BT46" s="2" t="s">
        <v>448</v>
      </c>
      <c r="BU46" s="2" t="s">
        <v>448</v>
      </c>
      <c r="BV46" s="2" t="s">
        <v>450</v>
      </c>
      <c r="BW46" s="2" t="s">
        <v>448</v>
      </c>
      <c r="BX46" s="2" t="s">
        <v>448</v>
      </c>
      <c r="BY46" s="48" t="s">
        <v>448</v>
      </c>
      <c r="BZ46" s="48" t="s">
        <v>448</v>
      </c>
      <c r="CA46" s="48" t="s">
        <v>448</v>
      </c>
      <c r="CB46" s="48" t="s">
        <v>448</v>
      </c>
      <c r="CC46" s="48" t="s">
        <v>448</v>
      </c>
      <c r="CD46" s="2" t="s">
        <v>448</v>
      </c>
      <c r="CE46" s="2" t="s">
        <v>615</v>
      </c>
      <c r="CH46" s="2" t="s">
        <v>465</v>
      </c>
      <c r="CI46" s="2" t="s">
        <v>466</v>
      </c>
      <c r="CM46" s="52">
        <f t="shared" si="22"/>
        <v>1</v>
      </c>
      <c r="CN46" s="52">
        <f t="shared" si="7"/>
        <v>1</v>
      </c>
      <c r="CO46" s="52">
        <f t="shared" si="8"/>
        <v>1</v>
      </c>
      <c r="CP46" s="52">
        <f t="shared" si="9"/>
        <v>1</v>
      </c>
      <c r="CQ46" s="52">
        <f t="shared" si="10"/>
        <v>1</v>
      </c>
      <c r="CR46" s="52">
        <f t="shared" si="11"/>
        <v>1</v>
      </c>
      <c r="CS46" s="52">
        <f t="shared" si="12"/>
        <v>1</v>
      </c>
      <c r="CT46" s="52">
        <f t="shared" si="13"/>
        <v>1</v>
      </c>
      <c r="CU46" s="52">
        <f t="shared" si="14"/>
        <v>1</v>
      </c>
      <c r="CV46" s="52">
        <f t="shared" si="15"/>
        <v>1</v>
      </c>
      <c r="CW46" s="54">
        <f t="shared" si="23"/>
        <v>1</v>
      </c>
      <c r="CX46" s="54">
        <f t="shared" si="24"/>
        <v>0</v>
      </c>
      <c r="CY46" s="54">
        <f t="shared" si="25"/>
        <v>1</v>
      </c>
      <c r="CZ46" s="54">
        <f t="shared" si="26"/>
        <v>1</v>
      </c>
      <c r="DA46" s="54">
        <f t="shared" si="27"/>
        <v>1</v>
      </c>
      <c r="DB46" s="54">
        <f t="shared" si="28"/>
        <v>0</v>
      </c>
      <c r="DD46" s="2">
        <f t="shared" si="29"/>
        <v>7</v>
      </c>
    </row>
    <row r="47" spans="1:108">
      <c r="A47" s="2" t="s">
        <v>437</v>
      </c>
      <c r="B47" s="2" t="s">
        <v>438</v>
      </c>
      <c r="C47" s="18" t="str">
        <f ca="1">IF(AND(AA47="YES",AG47&lt;&gt;""),"COMPLETED",IF((S47+21)&lt;TODAY(),"PAST DUE","WITHIN 15 DAYS"))</f>
        <v>COMPLETED</v>
      </c>
      <c r="D47" s="19" t="str">
        <f t="shared" si="0"/>
        <v>Feb</v>
      </c>
      <c r="E47" s="20">
        <f t="shared" si="35"/>
        <v>45339</v>
      </c>
      <c r="F47" s="20">
        <f t="shared" si="36"/>
        <v>45337</v>
      </c>
      <c r="G47" s="20">
        <f t="shared" si="37"/>
        <v>45344</v>
      </c>
      <c r="H47" s="19">
        <f ca="1">(TODAY()-(G47))</f>
        <v>250</v>
      </c>
      <c r="I47" s="19" t="str">
        <f ca="1">IF(H47&lt;0,H47,"")</f>
        <v/>
      </c>
      <c r="J47" s="2" t="s">
        <v>439</v>
      </c>
      <c r="K47" s="24">
        <f t="shared" si="38"/>
        <v>1</v>
      </c>
      <c r="L47" s="19" t="str">
        <f t="shared" si="39"/>
        <v>Jan</v>
      </c>
      <c r="M47" s="2" t="s">
        <v>529</v>
      </c>
      <c r="N47" s="2" t="s">
        <v>441</v>
      </c>
      <c r="O47" s="2" t="s">
        <v>352</v>
      </c>
      <c r="P47" s="2" t="s">
        <v>19</v>
      </c>
      <c r="Q47" s="25" t="s">
        <v>609</v>
      </c>
      <c r="R47" s="25" t="s">
        <v>531</v>
      </c>
      <c r="S47" s="9">
        <v>45316</v>
      </c>
      <c r="T47" s="2">
        <v>4263150</v>
      </c>
      <c r="U47" s="2" t="s">
        <v>683</v>
      </c>
      <c r="V47" s="2" t="s">
        <v>684</v>
      </c>
      <c r="W47" s="2" t="s">
        <v>642</v>
      </c>
      <c r="X47" s="9">
        <v>38301</v>
      </c>
      <c r="Y47" s="2">
        <v>9532668063</v>
      </c>
      <c r="Z47" s="2" t="s">
        <v>685</v>
      </c>
      <c r="AA47" s="32" t="s">
        <v>448</v>
      </c>
      <c r="AB47" s="2" t="s">
        <v>449</v>
      </c>
      <c r="AC47" s="10">
        <v>45665</v>
      </c>
      <c r="AD47" s="10">
        <v>45299</v>
      </c>
      <c r="AE47" s="2" t="s">
        <v>450</v>
      </c>
      <c r="AF47" s="2" t="s">
        <v>450</v>
      </c>
      <c r="AG47" s="35" t="s">
        <v>451</v>
      </c>
      <c r="AJ47" s="35" t="s">
        <v>452</v>
      </c>
      <c r="AK47" s="2" t="s">
        <v>453</v>
      </c>
      <c r="AL47" s="2" t="s">
        <v>452</v>
      </c>
      <c r="AM47" s="2" t="s">
        <v>454</v>
      </c>
      <c r="AN47" s="10">
        <v>45316</v>
      </c>
      <c r="AO47" s="10">
        <v>45322</v>
      </c>
      <c r="AP47" s="2" t="s">
        <v>362</v>
      </c>
      <c r="AQ47" s="2" t="s">
        <v>455</v>
      </c>
      <c r="AS47" s="11">
        <v>250581298</v>
      </c>
      <c r="AT47" s="2" t="s">
        <v>472</v>
      </c>
      <c r="AV47" s="12">
        <v>72503058902</v>
      </c>
      <c r="AW47" s="2" t="s">
        <v>458</v>
      </c>
      <c r="AY47" s="13">
        <v>121333648899</v>
      </c>
      <c r="AZ47" s="2" t="s">
        <v>473</v>
      </c>
      <c r="BB47" s="2" t="s">
        <v>473</v>
      </c>
      <c r="BC47" s="2" t="s">
        <v>448</v>
      </c>
      <c r="BD47" s="2" t="s">
        <v>448</v>
      </c>
      <c r="BE47" s="2" t="s">
        <v>450</v>
      </c>
      <c r="BF47" s="2" t="s">
        <v>448</v>
      </c>
      <c r="BG47" s="10">
        <v>44510</v>
      </c>
      <c r="BH47" s="10">
        <v>44532</v>
      </c>
      <c r="BI47" s="2" t="s">
        <v>448</v>
      </c>
      <c r="BJ47" s="2" t="s">
        <v>461</v>
      </c>
      <c r="BK47" s="2" t="s">
        <v>624</v>
      </c>
      <c r="BL47" s="2" t="s">
        <v>448</v>
      </c>
      <c r="BM47" s="2" t="s">
        <v>450</v>
      </c>
      <c r="BN47" s="2" t="s">
        <v>448</v>
      </c>
      <c r="BO47" s="2" t="s">
        <v>450</v>
      </c>
      <c r="BP47" s="2" t="s">
        <v>450</v>
      </c>
      <c r="BQ47" s="2" t="s">
        <v>450</v>
      </c>
      <c r="BR47" s="2" t="s">
        <v>448</v>
      </c>
      <c r="BS47" s="2" t="s">
        <v>448</v>
      </c>
      <c r="BT47" s="2" t="s">
        <v>448</v>
      </c>
      <c r="BU47" s="2" t="s">
        <v>448</v>
      </c>
      <c r="BV47" s="2" t="s">
        <v>450</v>
      </c>
      <c r="BW47" s="2" t="s">
        <v>448</v>
      </c>
      <c r="BX47" s="2" t="s">
        <v>448</v>
      </c>
      <c r="BY47" s="48" t="s">
        <v>448</v>
      </c>
      <c r="BZ47" s="48" t="s">
        <v>448</v>
      </c>
      <c r="CA47" s="48" t="s">
        <v>448</v>
      </c>
      <c r="CB47" s="48" t="s">
        <v>448</v>
      </c>
      <c r="CC47" s="48" t="s">
        <v>448</v>
      </c>
      <c r="CD47" s="2" t="s">
        <v>448</v>
      </c>
      <c r="CE47" s="2" t="s">
        <v>615</v>
      </c>
      <c r="CH47" s="2" t="s">
        <v>465</v>
      </c>
      <c r="CI47" s="2" t="s">
        <v>466</v>
      </c>
      <c r="CM47" s="52">
        <f t="shared" si="22"/>
        <v>1</v>
      </c>
      <c r="CN47" s="52">
        <f t="shared" si="7"/>
        <v>1</v>
      </c>
      <c r="CO47" s="52">
        <f t="shared" si="8"/>
        <v>1</v>
      </c>
      <c r="CP47" s="52">
        <f t="shared" si="9"/>
        <v>1</v>
      </c>
      <c r="CQ47" s="52">
        <f t="shared" si="10"/>
        <v>1</v>
      </c>
      <c r="CR47" s="52">
        <f t="shared" si="11"/>
        <v>1</v>
      </c>
      <c r="CS47" s="52">
        <f t="shared" si="12"/>
        <v>1</v>
      </c>
      <c r="CT47" s="52">
        <f t="shared" si="13"/>
        <v>1</v>
      </c>
      <c r="CU47" s="52">
        <f t="shared" si="14"/>
        <v>1</v>
      </c>
      <c r="CV47" s="52">
        <f t="shared" si="15"/>
        <v>1</v>
      </c>
      <c r="CW47" s="54">
        <f t="shared" si="23"/>
        <v>1</v>
      </c>
      <c r="CX47" s="54">
        <f t="shared" si="24"/>
        <v>0</v>
      </c>
      <c r="CY47" s="54">
        <f t="shared" si="25"/>
        <v>1</v>
      </c>
      <c r="CZ47" s="54">
        <f t="shared" si="26"/>
        <v>1</v>
      </c>
      <c r="DA47" s="54">
        <f t="shared" si="27"/>
        <v>1</v>
      </c>
      <c r="DB47" s="54">
        <f t="shared" si="28"/>
        <v>0</v>
      </c>
      <c r="DD47" s="2">
        <f t="shared" si="29"/>
        <v>7</v>
      </c>
    </row>
    <row r="48" spans="1:108">
      <c r="A48" s="2" t="s">
        <v>437</v>
      </c>
      <c r="B48" s="2" t="s">
        <v>438</v>
      </c>
      <c r="C48" s="18" t="str">
        <f ca="1">IF(AND(AA48="YES",AG48&lt;&gt;""),"COMPLETED",IF((S48+21)&lt;TODAY(),"PAST DUE","WITHIN 15 DAYS"))</f>
        <v>COMPLETED</v>
      </c>
      <c r="D48" s="19" t="str">
        <f t="shared" si="0"/>
        <v>Feb</v>
      </c>
      <c r="E48" s="20">
        <f t="shared" si="35"/>
        <v>45339</v>
      </c>
      <c r="F48" s="20">
        <f t="shared" si="36"/>
        <v>45337</v>
      </c>
      <c r="G48" s="20">
        <f t="shared" si="37"/>
        <v>45344</v>
      </c>
      <c r="H48" s="19">
        <f ca="1">(TODAY()-(G48))</f>
        <v>250</v>
      </c>
      <c r="I48" s="19" t="str">
        <f ca="1">IF(H48&lt;0,H48,"")</f>
        <v/>
      </c>
      <c r="J48" s="2" t="s">
        <v>439</v>
      </c>
      <c r="K48" s="24">
        <f t="shared" si="38"/>
        <v>1</v>
      </c>
      <c r="L48" s="19" t="str">
        <f t="shared" si="39"/>
        <v>Jan</v>
      </c>
      <c r="M48" s="2" t="s">
        <v>529</v>
      </c>
      <c r="N48" s="2" t="s">
        <v>441</v>
      </c>
      <c r="O48" s="2" t="s">
        <v>352</v>
      </c>
      <c r="P48" s="2" t="s">
        <v>19</v>
      </c>
      <c r="Q48" s="25" t="s">
        <v>609</v>
      </c>
      <c r="R48" s="25" t="s">
        <v>531</v>
      </c>
      <c r="S48" s="9">
        <v>45316</v>
      </c>
      <c r="T48" s="2">
        <v>4263151</v>
      </c>
      <c r="U48" s="2" t="s">
        <v>686</v>
      </c>
      <c r="V48" s="2" t="s">
        <v>687</v>
      </c>
      <c r="W48" s="2" t="s">
        <v>688</v>
      </c>
      <c r="X48" s="9">
        <v>28154</v>
      </c>
      <c r="Y48" s="2">
        <v>9175155902</v>
      </c>
      <c r="Z48" s="2" t="s">
        <v>689</v>
      </c>
      <c r="AA48" s="32" t="s">
        <v>448</v>
      </c>
      <c r="AB48" s="2" t="s">
        <v>449</v>
      </c>
      <c r="AC48" s="10">
        <v>45665</v>
      </c>
      <c r="AD48" s="10">
        <v>45307</v>
      </c>
      <c r="AE48" s="2" t="s">
        <v>450</v>
      </c>
      <c r="AF48" s="2" t="s">
        <v>450</v>
      </c>
      <c r="AG48" s="35" t="s">
        <v>451</v>
      </c>
      <c r="AJ48" s="35" t="s">
        <v>452</v>
      </c>
      <c r="AK48" s="2" t="s">
        <v>453</v>
      </c>
      <c r="AL48" s="2" t="s">
        <v>517</v>
      </c>
      <c r="AM48" s="2" t="s">
        <v>518</v>
      </c>
      <c r="AN48" s="10">
        <v>45316</v>
      </c>
      <c r="AO48" s="10">
        <v>45342</v>
      </c>
      <c r="AP48" s="2" t="s">
        <v>362</v>
      </c>
      <c r="AQ48" s="2" t="s">
        <v>471</v>
      </c>
      <c r="AS48" s="11">
        <v>3335084099</v>
      </c>
      <c r="AT48" s="2" t="s">
        <v>472</v>
      </c>
      <c r="AV48" s="12">
        <v>190515531509</v>
      </c>
      <c r="AW48" s="2" t="s">
        <v>472</v>
      </c>
      <c r="AY48" s="13">
        <v>121022272412</v>
      </c>
      <c r="AZ48" s="2" t="s">
        <v>690</v>
      </c>
      <c r="BB48" s="14">
        <v>195780899</v>
      </c>
      <c r="BC48" s="2" t="s">
        <v>450</v>
      </c>
      <c r="BD48" s="2" t="s">
        <v>450</v>
      </c>
      <c r="BE48" s="2" t="s">
        <v>450</v>
      </c>
      <c r="BF48" s="2" t="s">
        <v>448</v>
      </c>
      <c r="BG48" s="10">
        <v>44468</v>
      </c>
      <c r="BH48" s="10">
        <v>44489</v>
      </c>
      <c r="BI48" s="2" t="s">
        <v>448</v>
      </c>
      <c r="BJ48" s="2" t="s">
        <v>462</v>
      </c>
      <c r="BK48" s="2" t="s">
        <v>691</v>
      </c>
      <c r="BL48" s="2" t="s">
        <v>448</v>
      </c>
      <c r="BM48" s="2" t="s">
        <v>450</v>
      </c>
      <c r="BN48" s="2" t="s">
        <v>448</v>
      </c>
      <c r="BO48" s="2" t="s">
        <v>448</v>
      </c>
      <c r="BP48" s="2" t="s">
        <v>448</v>
      </c>
      <c r="BQ48" s="2" t="s">
        <v>450</v>
      </c>
      <c r="BR48" s="2" t="s">
        <v>448</v>
      </c>
      <c r="BS48" s="2" t="s">
        <v>448</v>
      </c>
      <c r="BT48" s="2" t="s">
        <v>448</v>
      </c>
      <c r="BU48" s="2" t="s">
        <v>448</v>
      </c>
      <c r="BV48" s="2" t="s">
        <v>450</v>
      </c>
      <c r="BW48" s="2" t="s">
        <v>448</v>
      </c>
      <c r="BX48" s="2" t="s">
        <v>448</v>
      </c>
      <c r="BY48" s="48" t="s">
        <v>448</v>
      </c>
      <c r="BZ48" s="48" t="s">
        <v>448</v>
      </c>
      <c r="CA48" s="48" t="s">
        <v>448</v>
      </c>
      <c r="CB48" s="48" t="s">
        <v>448</v>
      </c>
      <c r="CC48" s="48" t="s">
        <v>448</v>
      </c>
      <c r="CD48" s="2" t="s">
        <v>448</v>
      </c>
      <c r="CE48" s="2" t="s">
        <v>615</v>
      </c>
      <c r="CH48" s="2" t="s">
        <v>465</v>
      </c>
      <c r="CI48" s="2" t="s">
        <v>466</v>
      </c>
      <c r="CM48" s="52">
        <f t="shared" si="22"/>
        <v>1</v>
      </c>
      <c r="CN48" s="52">
        <f t="shared" si="7"/>
        <v>1</v>
      </c>
      <c r="CO48" s="52">
        <f t="shared" si="8"/>
        <v>1</v>
      </c>
      <c r="CP48" s="52">
        <f t="shared" si="9"/>
        <v>1</v>
      </c>
      <c r="CQ48" s="52">
        <f t="shared" si="10"/>
        <v>1</v>
      </c>
      <c r="CR48" s="52">
        <f t="shared" si="11"/>
        <v>1</v>
      </c>
      <c r="CS48" s="52">
        <f t="shared" si="12"/>
        <v>1</v>
      </c>
      <c r="CT48" s="52">
        <f t="shared" si="13"/>
        <v>1</v>
      </c>
      <c r="CU48" s="52">
        <f t="shared" si="14"/>
        <v>1</v>
      </c>
      <c r="CV48" s="52">
        <f t="shared" si="15"/>
        <v>1</v>
      </c>
      <c r="CW48" s="54">
        <f t="shared" si="23"/>
        <v>1</v>
      </c>
      <c r="CX48" s="54">
        <f t="shared" si="24"/>
        <v>0</v>
      </c>
      <c r="CY48" s="54">
        <f t="shared" si="25"/>
        <v>1</v>
      </c>
      <c r="CZ48" s="54">
        <f t="shared" si="26"/>
        <v>1</v>
      </c>
      <c r="DA48" s="54">
        <f t="shared" si="27"/>
        <v>1</v>
      </c>
      <c r="DB48" s="54">
        <f t="shared" si="28"/>
        <v>0</v>
      </c>
      <c r="DD48" s="2">
        <f t="shared" si="29"/>
        <v>7</v>
      </c>
    </row>
    <row r="49" spans="1:108">
      <c r="A49" s="2" t="s">
        <v>437</v>
      </c>
      <c r="B49" s="2" t="s">
        <v>438</v>
      </c>
      <c r="C49" s="18" t="str">
        <f ca="1">IF(AND(AA49="YES",AG49&lt;&gt;""),"COMPLETED",IF((S49+21)&lt;TODAY(),"PAST DUE","WITHIN 15 DAYS"))</f>
        <v>COMPLETED</v>
      </c>
      <c r="D49" s="19" t="str">
        <f t="shared" si="0"/>
        <v>Feb</v>
      </c>
      <c r="E49" s="20">
        <f t="shared" si="35"/>
        <v>45339</v>
      </c>
      <c r="F49" s="20">
        <f t="shared" si="36"/>
        <v>45337</v>
      </c>
      <c r="G49" s="20">
        <f t="shared" si="37"/>
        <v>45344</v>
      </c>
      <c r="H49" s="19">
        <f ca="1">(TODAY()-(G49))</f>
        <v>250</v>
      </c>
      <c r="I49" s="19" t="str">
        <f ca="1">IF(H49&lt;0,H49,"")</f>
        <v/>
      </c>
      <c r="J49" s="2" t="s">
        <v>439</v>
      </c>
      <c r="K49" s="24">
        <f t="shared" si="38"/>
        <v>1</v>
      </c>
      <c r="L49" s="19" t="str">
        <f t="shared" si="39"/>
        <v>Jan</v>
      </c>
      <c r="M49" s="2" t="s">
        <v>529</v>
      </c>
      <c r="N49" s="2" t="s">
        <v>441</v>
      </c>
      <c r="O49" s="2" t="s">
        <v>352</v>
      </c>
      <c r="P49" s="2" t="s">
        <v>19</v>
      </c>
      <c r="Q49" s="25" t="s">
        <v>609</v>
      </c>
      <c r="R49" s="25" t="s">
        <v>531</v>
      </c>
      <c r="S49" s="9">
        <v>45316</v>
      </c>
      <c r="T49" s="2">
        <v>4263152</v>
      </c>
      <c r="U49" s="2" t="s">
        <v>692</v>
      </c>
      <c r="V49" s="2" t="s">
        <v>693</v>
      </c>
      <c r="W49" s="2" t="s">
        <v>694</v>
      </c>
      <c r="X49" s="9">
        <v>31741</v>
      </c>
      <c r="Y49" s="2">
        <v>9214011339</v>
      </c>
      <c r="Z49" s="2" t="s">
        <v>695</v>
      </c>
      <c r="AA49" s="32" t="s">
        <v>448</v>
      </c>
      <c r="AB49" s="2" t="s">
        <v>449</v>
      </c>
      <c r="AC49" s="10">
        <v>45668</v>
      </c>
      <c r="AD49" s="10">
        <v>45302</v>
      </c>
      <c r="AE49" s="2" t="s">
        <v>450</v>
      </c>
      <c r="AF49" s="2" t="s">
        <v>450</v>
      </c>
      <c r="AG49" s="35" t="s">
        <v>451</v>
      </c>
      <c r="AJ49" s="35" t="s">
        <v>452</v>
      </c>
      <c r="AK49" s="2" t="s">
        <v>453</v>
      </c>
      <c r="AL49" s="2" t="s">
        <v>452</v>
      </c>
      <c r="AM49" s="2" t="s">
        <v>454</v>
      </c>
      <c r="AN49" s="10">
        <v>45316</v>
      </c>
      <c r="AO49" s="10">
        <v>45322</v>
      </c>
      <c r="AP49" s="2" t="s">
        <v>362</v>
      </c>
      <c r="AQ49" s="2" t="s">
        <v>455</v>
      </c>
      <c r="AS49" s="11">
        <v>3469316578</v>
      </c>
      <c r="AT49" s="2" t="s">
        <v>456</v>
      </c>
      <c r="AV49" s="12">
        <v>70253839463</v>
      </c>
      <c r="AW49" s="2" t="s">
        <v>472</v>
      </c>
      <c r="AY49" s="13">
        <v>121275451076</v>
      </c>
      <c r="AZ49" s="2" t="s">
        <v>487</v>
      </c>
      <c r="BB49" s="14">
        <v>611293415</v>
      </c>
      <c r="BC49" s="2" t="s">
        <v>450</v>
      </c>
      <c r="BD49" s="2" t="s">
        <v>450</v>
      </c>
      <c r="BE49" s="2" t="s">
        <v>450</v>
      </c>
      <c r="BF49" s="2" t="s">
        <v>448</v>
      </c>
      <c r="BG49" s="10">
        <v>44435</v>
      </c>
      <c r="BH49" s="10">
        <v>44484</v>
      </c>
      <c r="BI49" s="2" t="s">
        <v>448</v>
      </c>
      <c r="BJ49" s="2" t="s">
        <v>462</v>
      </c>
      <c r="BK49" s="2" t="s">
        <v>358</v>
      </c>
      <c r="BL49" s="2" t="s">
        <v>450</v>
      </c>
      <c r="BM49" s="2" t="s">
        <v>450</v>
      </c>
      <c r="BN49" s="2" t="s">
        <v>448</v>
      </c>
      <c r="BO49" s="2" t="s">
        <v>450</v>
      </c>
      <c r="BP49" s="2" t="s">
        <v>448</v>
      </c>
      <c r="BQ49" s="2" t="s">
        <v>450</v>
      </c>
      <c r="BR49" s="2" t="s">
        <v>448</v>
      </c>
      <c r="BS49" s="2" t="s">
        <v>448</v>
      </c>
      <c r="BT49" s="2" t="s">
        <v>448</v>
      </c>
      <c r="BU49" s="2" t="s">
        <v>448</v>
      </c>
      <c r="BV49" s="2" t="s">
        <v>450</v>
      </c>
      <c r="BW49" s="2" t="s">
        <v>448</v>
      </c>
      <c r="BX49" s="2" t="s">
        <v>448</v>
      </c>
      <c r="BY49" s="48" t="s">
        <v>448</v>
      </c>
      <c r="BZ49" s="48" t="s">
        <v>448</v>
      </c>
      <c r="CA49" s="48" t="s">
        <v>448</v>
      </c>
      <c r="CB49" s="48" t="s">
        <v>448</v>
      </c>
      <c r="CC49" s="48" t="s">
        <v>448</v>
      </c>
      <c r="CD49" s="2" t="s">
        <v>448</v>
      </c>
      <c r="CE49" s="2" t="s">
        <v>615</v>
      </c>
      <c r="CH49" s="2" t="s">
        <v>465</v>
      </c>
      <c r="CI49" s="2" t="s">
        <v>466</v>
      </c>
      <c r="CM49" s="52">
        <f t="shared" si="22"/>
        <v>1</v>
      </c>
      <c r="CN49" s="52">
        <f t="shared" si="7"/>
        <v>1</v>
      </c>
      <c r="CO49" s="52">
        <f t="shared" si="8"/>
        <v>1</v>
      </c>
      <c r="CP49" s="52">
        <f t="shared" si="9"/>
        <v>1</v>
      </c>
      <c r="CQ49" s="52">
        <f t="shared" si="10"/>
        <v>1</v>
      </c>
      <c r="CR49" s="52">
        <f t="shared" si="11"/>
        <v>1</v>
      </c>
      <c r="CS49" s="52">
        <f t="shared" si="12"/>
        <v>1</v>
      </c>
      <c r="CT49" s="52">
        <f t="shared" si="13"/>
        <v>1</v>
      </c>
      <c r="CU49" s="52">
        <f t="shared" si="14"/>
        <v>1</v>
      </c>
      <c r="CV49" s="52">
        <f t="shared" si="15"/>
        <v>1</v>
      </c>
      <c r="CW49" s="54">
        <f t="shared" si="23"/>
        <v>1</v>
      </c>
      <c r="CX49" s="54">
        <f t="shared" si="24"/>
        <v>0</v>
      </c>
      <c r="CY49" s="54">
        <f t="shared" si="25"/>
        <v>1</v>
      </c>
      <c r="CZ49" s="54">
        <f t="shared" si="26"/>
        <v>1</v>
      </c>
      <c r="DA49" s="54">
        <f t="shared" si="27"/>
        <v>1</v>
      </c>
      <c r="DB49" s="54">
        <f t="shared" si="28"/>
        <v>0</v>
      </c>
      <c r="DD49" s="2">
        <f t="shared" si="29"/>
        <v>7</v>
      </c>
    </row>
    <row r="50" spans="1:108">
      <c r="A50" s="2" t="s">
        <v>437</v>
      </c>
      <c r="B50" s="2" t="s">
        <v>438</v>
      </c>
      <c r="C50" s="18" t="str">
        <f ca="1">IF(AND(AA50="YES",AG50&lt;&gt;""),"COMPLETED",IF((S50+21)&lt;TODAY(),"PAST DUE","WITHIN 15 DAYS"))</f>
        <v>COMPLETED</v>
      </c>
      <c r="D50" s="19" t="str">
        <f t="shared" si="0"/>
        <v>Feb</v>
      </c>
      <c r="E50" s="20">
        <f t="shared" ref="E50:E73" si="40">F50+7-WEEKDAY(F50)</f>
        <v>45353</v>
      </c>
      <c r="F50" s="20">
        <f t="shared" ref="F50:F73" si="41">WORKDAY(S50,15,1)</f>
        <v>45350</v>
      </c>
      <c r="G50" s="20">
        <f t="shared" ref="G50:G73" si="42">WORKDAY(S50,20,1)</f>
        <v>45357</v>
      </c>
      <c r="H50" s="19">
        <f ca="1">(TODAY()-(G50))</f>
        <v>237</v>
      </c>
      <c r="I50" s="19" t="str">
        <f ca="1">IF(H50&lt;0,H50,"")</f>
        <v/>
      </c>
      <c r="J50" s="2" t="s">
        <v>439</v>
      </c>
      <c r="K50" s="24">
        <f t="shared" si="38"/>
        <v>1</v>
      </c>
      <c r="L50" s="19" t="str">
        <f t="shared" si="39"/>
        <v>Feb</v>
      </c>
      <c r="M50" s="2" t="s">
        <v>696</v>
      </c>
      <c r="N50" s="2" t="s">
        <v>441</v>
      </c>
      <c r="O50" s="2" t="s">
        <v>352</v>
      </c>
      <c r="P50" s="2" t="s">
        <v>19</v>
      </c>
      <c r="Q50" s="25" t="s">
        <v>697</v>
      </c>
      <c r="R50" s="25" t="s">
        <v>698</v>
      </c>
      <c r="S50" s="9">
        <v>45329</v>
      </c>
      <c r="T50" s="2">
        <v>4262693</v>
      </c>
      <c r="U50" s="2" t="s">
        <v>699</v>
      </c>
      <c r="V50" s="2" t="s">
        <v>700</v>
      </c>
      <c r="W50" s="9" t="s">
        <v>701</v>
      </c>
      <c r="X50" s="9">
        <v>37175</v>
      </c>
      <c r="Y50" s="2">
        <v>9065709157</v>
      </c>
      <c r="Z50" s="2" t="s">
        <v>702</v>
      </c>
      <c r="AA50" s="32" t="s">
        <v>448</v>
      </c>
      <c r="AB50" s="2" t="s">
        <v>449</v>
      </c>
      <c r="AC50" s="10">
        <v>45675</v>
      </c>
      <c r="AD50" s="10">
        <v>45309</v>
      </c>
      <c r="AE50" s="2" t="s">
        <v>450</v>
      </c>
      <c r="AF50" s="2" t="s">
        <v>450</v>
      </c>
      <c r="AG50" s="35" t="s">
        <v>451</v>
      </c>
      <c r="AJ50" s="35" t="s">
        <v>452</v>
      </c>
      <c r="AK50" s="2" t="s">
        <v>453</v>
      </c>
      <c r="AL50" s="2" t="s">
        <v>452</v>
      </c>
      <c r="AM50" s="2" t="s">
        <v>454</v>
      </c>
      <c r="AN50" s="10">
        <v>45329</v>
      </c>
      <c r="AO50" s="10">
        <v>45334</v>
      </c>
      <c r="AP50" s="2" t="s">
        <v>362</v>
      </c>
      <c r="AQ50" s="2" t="s">
        <v>480</v>
      </c>
      <c r="AS50" s="11" t="s">
        <v>703</v>
      </c>
      <c r="AT50" s="2" t="s">
        <v>472</v>
      </c>
      <c r="AV50" s="12">
        <v>72504420222</v>
      </c>
      <c r="AW50" s="2" t="s">
        <v>481</v>
      </c>
      <c r="AY50" s="13">
        <v>121302770576</v>
      </c>
      <c r="AZ50" s="2" t="s">
        <v>459</v>
      </c>
      <c r="BB50" s="14">
        <v>373389534</v>
      </c>
      <c r="BC50" s="2" t="s">
        <v>450</v>
      </c>
      <c r="BD50" s="2" t="s">
        <v>450</v>
      </c>
      <c r="BE50" s="2" t="s">
        <v>450</v>
      </c>
      <c r="BF50" s="2" t="s">
        <v>450</v>
      </c>
      <c r="BG50" s="2" t="s">
        <v>450</v>
      </c>
      <c r="BH50" s="2" t="s">
        <v>450</v>
      </c>
      <c r="BI50" s="2" t="s">
        <v>448</v>
      </c>
      <c r="BJ50" s="2" t="s">
        <v>379</v>
      </c>
      <c r="BK50" s="2" t="s">
        <v>385</v>
      </c>
      <c r="BL50" s="2" t="s">
        <v>448</v>
      </c>
      <c r="BM50" s="2" t="s">
        <v>450</v>
      </c>
      <c r="BN50" s="2" t="s">
        <v>450</v>
      </c>
      <c r="BO50" s="2" t="s">
        <v>450</v>
      </c>
      <c r="BP50" s="2" t="s">
        <v>450</v>
      </c>
      <c r="BQ50" s="2" t="s">
        <v>450</v>
      </c>
      <c r="BR50" s="2" t="s">
        <v>448</v>
      </c>
      <c r="BS50" s="2" t="s">
        <v>448</v>
      </c>
      <c r="BT50" s="2" t="s">
        <v>448</v>
      </c>
      <c r="BU50" s="2" t="s">
        <v>448</v>
      </c>
      <c r="BV50" s="2" t="s">
        <v>450</v>
      </c>
      <c r="BW50" s="2" t="s">
        <v>448</v>
      </c>
      <c r="BX50" s="2" t="s">
        <v>448</v>
      </c>
      <c r="BY50" s="48" t="s">
        <v>448</v>
      </c>
      <c r="BZ50" s="48" t="s">
        <v>448</v>
      </c>
      <c r="CA50" s="48" t="s">
        <v>448</v>
      </c>
      <c r="CB50" s="48" t="s">
        <v>448</v>
      </c>
      <c r="CC50" s="48" t="s">
        <v>448</v>
      </c>
      <c r="CD50" s="2" t="s">
        <v>448</v>
      </c>
      <c r="CE50" s="10" t="s">
        <v>704</v>
      </c>
      <c r="CH50" s="2" t="s">
        <v>465</v>
      </c>
      <c r="CI50" s="2" t="s">
        <v>466</v>
      </c>
      <c r="CM50" s="52">
        <f t="shared" si="22"/>
        <v>1</v>
      </c>
      <c r="CN50" s="52">
        <f t="shared" si="7"/>
        <v>1</v>
      </c>
      <c r="CO50" s="52">
        <f t="shared" si="8"/>
        <v>1</v>
      </c>
      <c r="CP50" s="52">
        <f t="shared" si="9"/>
        <v>1</v>
      </c>
      <c r="CQ50" s="52">
        <f t="shared" si="10"/>
        <v>1</v>
      </c>
      <c r="CR50" s="52">
        <f t="shared" si="11"/>
        <v>1</v>
      </c>
      <c r="CS50" s="52">
        <f t="shared" si="12"/>
        <v>1</v>
      </c>
      <c r="CT50" s="52">
        <f t="shared" si="13"/>
        <v>1</v>
      </c>
      <c r="CU50" s="52">
        <f t="shared" si="14"/>
        <v>1</v>
      </c>
      <c r="CV50" s="52">
        <f t="shared" si="15"/>
        <v>1</v>
      </c>
      <c r="CW50" s="54">
        <f t="shared" si="23"/>
        <v>1</v>
      </c>
      <c r="CX50" s="54">
        <f t="shared" si="24"/>
        <v>0</v>
      </c>
      <c r="CY50" s="54">
        <f t="shared" si="25"/>
        <v>1</v>
      </c>
      <c r="CZ50" s="54">
        <f t="shared" si="26"/>
        <v>1</v>
      </c>
      <c r="DA50" s="54">
        <f t="shared" si="27"/>
        <v>1</v>
      </c>
      <c r="DB50" s="54">
        <f t="shared" si="28"/>
        <v>0</v>
      </c>
      <c r="DD50" s="2">
        <f t="shared" si="29"/>
        <v>7</v>
      </c>
    </row>
    <row r="51" spans="1:108">
      <c r="A51" s="2" t="s">
        <v>437</v>
      </c>
      <c r="B51" s="2" t="s">
        <v>438</v>
      </c>
      <c r="C51" s="18" t="str">
        <f ca="1">IF(AND(AA51="YES",AG51&lt;&gt;""),"COMPLETED",IF((S51+21)&lt;TODAY(),"PAST DUE","WITHIN 15 DAYS"))</f>
        <v>COMPLETED</v>
      </c>
      <c r="D51" s="19" t="str">
        <f t="shared" si="0"/>
        <v>Feb</v>
      </c>
      <c r="E51" s="20">
        <f t="shared" si="40"/>
        <v>45353</v>
      </c>
      <c r="F51" s="20">
        <f t="shared" si="41"/>
        <v>45350</v>
      </c>
      <c r="G51" s="20">
        <f t="shared" si="42"/>
        <v>45357</v>
      </c>
      <c r="H51" s="19">
        <f ca="1">(TODAY()-(G51))</f>
        <v>237</v>
      </c>
      <c r="I51" s="19" t="str">
        <f ca="1">IF(H51&lt;0,H51,"")</f>
        <v/>
      </c>
      <c r="J51" s="2" t="s">
        <v>439</v>
      </c>
      <c r="K51" s="24">
        <f t="shared" si="38"/>
        <v>1</v>
      </c>
      <c r="L51" s="19" t="str">
        <f t="shared" si="39"/>
        <v>Feb</v>
      </c>
      <c r="M51" s="2" t="s">
        <v>696</v>
      </c>
      <c r="N51" s="2" t="s">
        <v>441</v>
      </c>
      <c r="O51" s="2" t="s">
        <v>352</v>
      </c>
      <c r="P51" s="2" t="s">
        <v>19</v>
      </c>
      <c r="Q51" s="25" t="s">
        <v>697</v>
      </c>
      <c r="R51" s="25" t="s">
        <v>698</v>
      </c>
      <c r="S51" s="9">
        <v>45329</v>
      </c>
      <c r="T51" s="2">
        <v>4262997</v>
      </c>
      <c r="U51" s="2" t="s">
        <v>705</v>
      </c>
      <c r="V51" s="2" t="s">
        <v>706</v>
      </c>
      <c r="W51" s="9" t="s">
        <v>707</v>
      </c>
      <c r="X51" s="9">
        <v>37594</v>
      </c>
      <c r="Y51" s="2">
        <v>9985991226</v>
      </c>
      <c r="Z51" s="2" t="s">
        <v>708</v>
      </c>
      <c r="AA51" s="32" t="s">
        <v>448</v>
      </c>
      <c r="AB51" s="2" t="s">
        <v>449</v>
      </c>
      <c r="AC51" s="10">
        <v>45694</v>
      </c>
      <c r="AD51" s="10">
        <v>45328</v>
      </c>
      <c r="AE51" s="2" t="s">
        <v>450</v>
      </c>
      <c r="AF51" s="2" t="s">
        <v>450</v>
      </c>
      <c r="AG51" s="35" t="s">
        <v>451</v>
      </c>
      <c r="AJ51" s="35" t="s">
        <v>452</v>
      </c>
      <c r="AK51" s="2" t="s">
        <v>453</v>
      </c>
      <c r="AL51" s="2" t="s">
        <v>452</v>
      </c>
      <c r="AM51" s="2" t="s">
        <v>454</v>
      </c>
      <c r="AN51" s="10">
        <v>45329</v>
      </c>
      <c r="AO51" s="10">
        <v>45334</v>
      </c>
      <c r="AP51" s="2" t="s">
        <v>362</v>
      </c>
      <c r="AQ51" s="2" t="s">
        <v>471</v>
      </c>
      <c r="AS51" s="11">
        <v>3516660009</v>
      </c>
      <c r="AT51" s="2" t="s">
        <v>472</v>
      </c>
      <c r="AV51" s="12" t="s">
        <v>709</v>
      </c>
      <c r="AW51" s="2" t="s">
        <v>458</v>
      </c>
      <c r="AY51" s="13">
        <v>121294602964</v>
      </c>
      <c r="AZ51" s="2" t="s">
        <v>710</v>
      </c>
      <c r="BB51" s="14">
        <v>607369004</v>
      </c>
      <c r="BC51" s="2" t="s">
        <v>450</v>
      </c>
      <c r="BD51" s="2" t="s">
        <v>450</v>
      </c>
      <c r="BE51" s="2" t="s">
        <v>450</v>
      </c>
      <c r="BF51" s="2" t="s">
        <v>450</v>
      </c>
      <c r="BG51" s="2" t="s">
        <v>450</v>
      </c>
      <c r="BH51" s="2" t="s">
        <v>450</v>
      </c>
      <c r="BI51" s="2" t="s">
        <v>448</v>
      </c>
      <c r="BJ51" s="2" t="s">
        <v>499</v>
      </c>
      <c r="BK51" s="2" t="s">
        <v>462</v>
      </c>
      <c r="BL51" s="2" t="s">
        <v>448</v>
      </c>
      <c r="BM51" s="2" t="s">
        <v>450</v>
      </c>
      <c r="BN51" s="2" t="s">
        <v>450</v>
      </c>
      <c r="BO51" s="2" t="s">
        <v>450</v>
      </c>
      <c r="BP51" s="2" t="s">
        <v>450</v>
      </c>
      <c r="BQ51" s="2" t="s">
        <v>450</v>
      </c>
      <c r="BR51" s="2" t="s">
        <v>448</v>
      </c>
      <c r="BS51" s="2" t="s">
        <v>448</v>
      </c>
      <c r="BT51" s="2" t="s">
        <v>448</v>
      </c>
      <c r="BU51" s="2" t="s">
        <v>448</v>
      </c>
      <c r="BV51" s="2" t="s">
        <v>450</v>
      </c>
      <c r="BW51" s="2" t="s">
        <v>448</v>
      </c>
      <c r="BX51" s="2" t="s">
        <v>448</v>
      </c>
      <c r="BY51" s="48" t="s">
        <v>448</v>
      </c>
      <c r="BZ51" s="48" t="s">
        <v>448</v>
      </c>
      <c r="CA51" s="48" t="s">
        <v>448</v>
      </c>
      <c r="CB51" s="48" t="s">
        <v>448</v>
      </c>
      <c r="CC51" s="48" t="s">
        <v>448</v>
      </c>
      <c r="CD51" s="2" t="s">
        <v>448</v>
      </c>
      <c r="CE51" s="10" t="s">
        <v>704</v>
      </c>
      <c r="CH51" s="2" t="s">
        <v>465</v>
      </c>
      <c r="CI51" s="2" t="s">
        <v>466</v>
      </c>
      <c r="CM51" s="52">
        <f t="shared" si="22"/>
        <v>1</v>
      </c>
      <c r="CN51" s="52">
        <f t="shared" si="7"/>
        <v>1</v>
      </c>
      <c r="CO51" s="52">
        <f t="shared" si="8"/>
        <v>1</v>
      </c>
      <c r="CP51" s="52">
        <f t="shared" si="9"/>
        <v>1</v>
      </c>
      <c r="CQ51" s="52">
        <f t="shared" si="10"/>
        <v>1</v>
      </c>
      <c r="CR51" s="52">
        <f t="shared" si="11"/>
        <v>1</v>
      </c>
      <c r="CS51" s="52">
        <f t="shared" si="12"/>
        <v>1</v>
      </c>
      <c r="CT51" s="52">
        <f t="shared" si="13"/>
        <v>1</v>
      </c>
      <c r="CU51" s="52">
        <f t="shared" si="14"/>
        <v>1</v>
      </c>
      <c r="CV51" s="52">
        <f t="shared" si="15"/>
        <v>1</v>
      </c>
      <c r="CW51" s="54">
        <f t="shared" si="23"/>
        <v>1</v>
      </c>
      <c r="CX51" s="54">
        <f t="shared" si="24"/>
        <v>0</v>
      </c>
      <c r="CY51" s="54">
        <f t="shared" si="25"/>
        <v>1</v>
      </c>
      <c r="CZ51" s="54">
        <f t="shared" si="26"/>
        <v>1</v>
      </c>
      <c r="DA51" s="54">
        <f t="shared" si="27"/>
        <v>1</v>
      </c>
      <c r="DB51" s="54">
        <f t="shared" si="28"/>
        <v>0</v>
      </c>
      <c r="DD51" s="2">
        <f t="shared" si="29"/>
        <v>7</v>
      </c>
    </row>
    <row r="52" spans="1:108">
      <c r="A52" s="2" t="s">
        <v>437</v>
      </c>
      <c r="B52" s="2" t="s">
        <v>438</v>
      </c>
      <c r="C52" s="18" t="str">
        <f ca="1">IF(AND(AA52="YES",AG52&lt;&gt;""),"COMPLETED",IF((S52+21)&lt;TODAY(),"PAST DUE","WITHIN 15 DAYS"))</f>
        <v>COMPLETED</v>
      </c>
      <c r="D52" s="19" t="str">
        <f t="shared" si="0"/>
        <v>Feb</v>
      </c>
      <c r="E52" s="20">
        <f t="shared" si="40"/>
        <v>45353</v>
      </c>
      <c r="F52" s="20">
        <f t="shared" si="41"/>
        <v>45350</v>
      </c>
      <c r="G52" s="20">
        <f t="shared" si="42"/>
        <v>45357</v>
      </c>
      <c r="H52" s="19">
        <f ca="1">(TODAY()-(G52))</f>
        <v>237</v>
      </c>
      <c r="I52" s="19" t="str">
        <f ca="1">IF(H52&lt;0,H52,"")</f>
        <v/>
      </c>
      <c r="J52" s="2" t="s">
        <v>439</v>
      </c>
      <c r="K52" s="24">
        <f t="shared" si="38"/>
        <v>1</v>
      </c>
      <c r="L52" s="19" t="str">
        <f t="shared" si="39"/>
        <v>Feb</v>
      </c>
      <c r="M52" s="2" t="s">
        <v>696</v>
      </c>
      <c r="N52" s="2" t="s">
        <v>441</v>
      </c>
      <c r="O52" s="2" t="s">
        <v>352</v>
      </c>
      <c r="P52" s="2" t="s">
        <v>19</v>
      </c>
      <c r="Q52" s="25" t="s">
        <v>697</v>
      </c>
      <c r="R52" s="25" t="s">
        <v>698</v>
      </c>
      <c r="S52" s="9">
        <v>45329</v>
      </c>
      <c r="T52" s="2">
        <v>4263030</v>
      </c>
      <c r="U52" s="2" t="s">
        <v>711</v>
      </c>
      <c r="V52" s="2" t="s">
        <v>712</v>
      </c>
      <c r="W52" s="9" t="s">
        <v>713</v>
      </c>
      <c r="X52" s="9">
        <v>34798</v>
      </c>
      <c r="Y52" s="2">
        <v>9637580544</v>
      </c>
      <c r="Z52" s="2" t="s">
        <v>714</v>
      </c>
      <c r="AA52" s="32" t="s">
        <v>448</v>
      </c>
      <c r="AB52" s="2" t="s">
        <v>449</v>
      </c>
      <c r="AC52" s="10">
        <v>45665</v>
      </c>
      <c r="AD52" s="10">
        <v>45322</v>
      </c>
      <c r="AE52" s="2" t="s">
        <v>450</v>
      </c>
      <c r="AF52" s="2" t="s">
        <v>450</v>
      </c>
      <c r="AG52" s="35" t="s">
        <v>451</v>
      </c>
      <c r="AJ52" s="35" t="s">
        <v>452</v>
      </c>
      <c r="AK52" s="2" t="s">
        <v>453</v>
      </c>
      <c r="AL52" s="2" t="s">
        <v>452</v>
      </c>
      <c r="AM52" s="2" t="s">
        <v>454</v>
      </c>
      <c r="AN52" s="10">
        <v>45329</v>
      </c>
      <c r="AO52" s="10">
        <v>45334</v>
      </c>
      <c r="AP52" s="2" t="s">
        <v>362</v>
      </c>
      <c r="AQ52" s="2" t="s">
        <v>497</v>
      </c>
      <c r="AS52" s="11">
        <v>3490009414</v>
      </c>
      <c r="AT52" s="2" t="s">
        <v>472</v>
      </c>
      <c r="AV52" s="12">
        <v>132517805541</v>
      </c>
      <c r="AW52" s="2" t="s">
        <v>458</v>
      </c>
      <c r="AY52" s="13">
        <v>121264163306</v>
      </c>
      <c r="AZ52" s="2" t="s">
        <v>472</v>
      </c>
      <c r="BB52" s="14">
        <v>509602839</v>
      </c>
      <c r="BC52" s="2" t="s">
        <v>450</v>
      </c>
      <c r="BD52" s="2" t="s">
        <v>450</v>
      </c>
      <c r="BE52" s="2" t="s">
        <v>450</v>
      </c>
      <c r="BF52" s="2" t="s">
        <v>448</v>
      </c>
      <c r="BG52" s="10">
        <v>44446</v>
      </c>
      <c r="BH52" s="10">
        <v>44469</v>
      </c>
      <c r="BI52" s="2" t="s">
        <v>448</v>
      </c>
      <c r="BJ52" s="2" t="s">
        <v>379</v>
      </c>
      <c r="BK52" s="2" t="s">
        <v>385</v>
      </c>
      <c r="BL52" s="2" t="s">
        <v>448</v>
      </c>
      <c r="BM52" s="2" t="s">
        <v>450</v>
      </c>
      <c r="BN52" s="2" t="s">
        <v>448</v>
      </c>
      <c r="BO52" s="2" t="s">
        <v>448</v>
      </c>
      <c r="BP52" s="2" t="s">
        <v>450</v>
      </c>
      <c r="BQ52" s="2" t="s">
        <v>450</v>
      </c>
      <c r="BR52" s="2" t="s">
        <v>448</v>
      </c>
      <c r="BS52" s="2" t="s">
        <v>448</v>
      </c>
      <c r="BT52" s="2" t="s">
        <v>448</v>
      </c>
      <c r="BU52" s="2" t="s">
        <v>448</v>
      </c>
      <c r="BV52" s="2" t="s">
        <v>450</v>
      </c>
      <c r="BW52" s="2" t="s">
        <v>448</v>
      </c>
      <c r="BX52" s="2" t="s">
        <v>448</v>
      </c>
      <c r="BY52" s="48" t="s">
        <v>448</v>
      </c>
      <c r="BZ52" s="48" t="s">
        <v>448</v>
      </c>
      <c r="CA52" s="48" t="s">
        <v>448</v>
      </c>
      <c r="CB52" s="48" t="s">
        <v>448</v>
      </c>
      <c r="CC52" s="48" t="s">
        <v>448</v>
      </c>
      <c r="CD52" s="2" t="s">
        <v>448</v>
      </c>
      <c r="CE52" s="10" t="s">
        <v>704</v>
      </c>
      <c r="CH52" s="2" t="s">
        <v>465</v>
      </c>
      <c r="CI52" s="2" t="s">
        <v>466</v>
      </c>
      <c r="CM52" s="52">
        <f t="shared" si="22"/>
        <v>1</v>
      </c>
      <c r="CN52" s="52">
        <f t="shared" si="7"/>
        <v>1</v>
      </c>
      <c r="CO52" s="52">
        <f t="shared" si="8"/>
        <v>1</v>
      </c>
      <c r="CP52" s="52">
        <f t="shared" si="9"/>
        <v>1</v>
      </c>
      <c r="CQ52" s="52">
        <f t="shared" si="10"/>
        <v>1</v>
      </c>
      <c r="CR52" s="52">
        <f t="shared" si="11"/>
        <v>1</v>
      </c>
      <c r="CS52" s="52">
        <f t="shared" si="12"/>
        <v>1</v>
      </c>
      <c r="CT52" s="52">
        <f t="shared" si="13"/>
        <v>1</v>
      </c>
      <c r="CU52" s="52">
        <f t="shared" si="14"/>
        <v>1</v>
      </c>
      <c r="CV52" s="52">
        <f t="shared" si="15"/>
        <v>1</v>
      </c>
      <c r="CW52" s="54">
        <f t="shared" si="23"/>
        <v>1</v>
      </c>
      <c r="CX52" s="54">
        <f t="shared" si="24"/>
        <v>0</v>
      </c>
      <c r="CY52" s="54">
        <f t="shared" si="25"/>
        <v>1</v>
      </c>
      <c r="CZ52" s="54">
        <f t="shared" si="26"/>
        <v>1</v>
      </c>
      <c r="DA52" s="54">
        <f t="shared" si="27"/>
        <v>1</v>
      </c>
      <c r="DB52" s="54">
        <f t="shared" si="28"/>
        <v>0</v>
      </c>
      <c r="DD52" s="2">
        <f t="shared" si="29"/>
        <v>7</v>
      </c>
    </row>
    <row r="53" spans="1:108">
      <c r="A53" s="2" t="s">
        <v>437</v>
      </c>
      <c r="B53" s="2" t="s">
        <v>438</v>
      </c>
      <c r="C53" s="18" t="str">
        <f ca="1">IF(AND(AA53="YES",AG53&lt;&gt;""),"COMPLETED",IF((S53+21)&lt;TODAY(),"PAST DUE","WITHIN 15 DAYS"))</f>
        <v>COMPLETED</v>
      </c>
      <c r="D53" s="19" t="str">
        <f t="shared" si="0"/>
        <v>Feb</v>
      </c>
      <c r="E53" s="20">
        <f t="shared" si="40"/>
        <v>45353</v>
      </c>
      <c r="F53" s="20">
        <f t="shared" si="41"/>
        <v>45350</v>
      </c>
      <c r="G53" s="20">
        <f t="shared" si="42"/>
        <v>45357</v>
      </c>
      <c r="H53" s="19">
        <f ca="1">(TODAY()-(G53))</f>
        <v>237</v>
      </c>
      <c r="I53" s="19" t="str">
        <f ca="1">IF(H53&lt;0,H53,"")</f>
        <v/>
      </c>
      <c r="J53" s="2" t="s">
        <v>439</v>
      </c>
      <c r="K53" s="24">
        <f t="shared" si="38"/>
        <v>1</v>
      </c>
      <c r="L53" s="19" t="str">
        <f t="shared" si="39"/>
        <v>Feb</v>
      </c>
      <c r="M53" s="2" t="s">
        <v>696</v>
      </c>
      <c r="N53" s="2" t="s">
        <v>441</v>
      </c>
      <c r="O53" s="2" t="s">
        <v>352</v>
      </c>
      <c r="P53" s="2" t="s">
        <v>19</v>
      </c>
      <c r="Q53" s="25" t="s">
        <v>697</v>
      </c>
      <c r="R53" s="25" t="s">
        <v>698</v>
      </c>
      <c r="S53" s="9">
        <v>45329</v>
      </c>
      <c r="T53" s="2">
        <v>4262999</v>
      </c>
      <c r="U53" s="2" t="s">
        <v>631</v>
      </c>
      <c r="V53" s="2" t="s">
        <v>715</v>
      </c>
      <c r="W53" s="9" t="s">
        <v>716</v>
      </c>
      <c r="X53" s="9">
        <v>34531</v>
      </c>
      <c r="Y53" s="2">
        <v>9945653591</v>
      </c>
      <c r="Z53" s="2" t="s">
        <v>717</v>
      </c>
      <c r="AA53" s="32" t="s">
        <v>448</v>
      </c>
      <c r="AB53" s="2" t="s">
        <v>449</v>
      </c>
      <c r="AC53" s="10">
        <v>45625</v>
      </c>
      <c r="AD53" s="10">
        <v>45288</v>
      </c>
      <c r="AE53" s="2" t="s">
        <v>450</v>
      </c>
      <c r="AF53" s="2" t="s">
        <v>450</v>
      </c>
      <c r="AG53" s="35" t="s">
        <v>451</v>
      </c>
      <c r="AJ53" s="35" t="s">
        <v>452</v>
      </c>
      <c r="AK53" s="2" t="s">
        <v>453</v>
      </c>
      <c r="AL53" s="2" t="s">
        <v>452</v>
      </c>
      <c r="AM53" s="2" t="s">
        <v>454</v>
      </c>
      <c r="AN53" s="10">
        <v>45329</v>
      </c>
      <c r="AO53" s="10">
        <v>45334</v>
      </c>
      <c r="AP53" s="2" t="s">
        <v>362</v>
      </c>
      <c r="AQ53" s="2" t="s">
        <v>471</v>
      </c>
      <c r="AS53" s="11" t="s">
        <v>718</v>
      </c>
      <c r="AT53" s="2" t="s">
        <v>472</v>
      </c>
      <c r="AV53" s="12">
        <v>72018097274</v>
      </c>
      <c r="AW53" s="2" t="s">
        <v>458</v>
      </c>
      <c r="AY53" s="13">
        <v>121226266843</v>
      </c>
      <c r="AZ53" s="2" t="s">
        <v>710</v>
      </c>
      <c r="BB53" s="14">
        <v>459150423</v>
      </c>
      <c r="BC53" s="2" t="s">
        <v>450</v>
      </c>
      <c r="BD53" s="2" t="s">
        <v>450</v>
      </c>
      <c r="BE53" s="2" t="s">
        <v>450</v>
      </c>
      <c r="BF53" s="2" t="s">
        <v>450</v>
      </c>
      <c r="BG53" s="2" t="s">
        <v>450</v>
      </c>
      <c r="BH53" s="2" t="s">
        <v>450</v>
      </c>
      <c r="BI53" s="2" t="s">
        <v>448</v>
      </c>
      <c r="BJ53" s="2" t="s">
        <v>379</v>
      </c>
      <c r="BK53" s="2" t="s">
        <v>461</v>
      </c>
      <c r="BL53" s="2" t="s">
        <v>448</v>
      </c>
      <c r="BM53" s="2" t="s">
        <v>450</v>
      </c>
      <c r="BN53" s="2" t="s">
        <v>448</v>
      </c>
      <c r="BO53" s="2" t="s">
        <v>450</v>
      </c>
      <c r="BP53" s="2" t="s">
        <v>450</v>
      </c>
      <c r="BQ53" s="2" t="s">
        <v>450</v>
      </c>
      <c r="BR53" s="2" t="s">
        <v>448</v>
      </c>
      <c r="BS53" s="2" t="s">
        <v>448</v>
      </c>
      <c r="BT53" s="2" t="s">
        <v>448</v>
      </c>
      <c r="BU53" s="2" t="s">
        <v>448</v>
      </c>
      <c r="BV53" s="2" t="s">
        <v>450</v>
      </c>
      <c r="BW53" s="2" t="s">
        <v>448</v>
      </c>
      <c r="BX53" s="2" t="s">
        <v>448</v>
      </c>
      <c r="BY53" s="48" t="s">
        <v>448</v>
      </c>
      <c r="BZ53" s="48" t="s">
        <v>448</v>
      </c>
      <c r="CA53" s="48" t="s">
        <v>448</v>
      </c>
      <c r="CB53" s="48" t="s">
        <v>448</v>
      </c>
      <c r="CC53" s="48" t="s">
        <v>448</v>
      </c>
      <c r="CD53" s="2" t="s">
        <v>448</v>
      </c>
      <c r="CE53" s="10" t="s">
        <v>704</v>
      </c>
      <c r="CH53" s="2" t="s">
        <v>465</v>
      </c>
      <c r="CI53" s="2" t="s">
        <v>466</v>
      </c>
      <c r="CM53" s="52">
        <f t="shared" si="22"/>
        <v>1</v>
      </c>
      <c r="CN53" s="52">
        <f t="shared" si="7"/>
        <v>1</v>
      </c>
      <c r="CO53" s="52">
        <f t="shared" si="8"/>
        <v>1</v>
      </c>
      <c r="CP53" s="52">
        <f t="shared" si="9"/>
        <v>1</v>
      </c>
      <c r="CQ53" s="52">
        <f t="shared" si="10"/>
        <v>1</v>
      </c>
      <c r="CR53" s="52">
        <f t="shared" si="11"/>
        <v>1</v>
      </c>
      <c r="CS53" s="52">
        <f t="shared" si="12"/>
        <v>1</v>
      </c>
      <c r="CT53" s="52">
        <f t="shared" si="13"/>
        <v>1</v>
      </c>
      <c r="CU53" s="52">
        <f t="shared" si="14"/>
        <v>1</v>
      </c>
      <c r="CV53" s="52">
        <f t="shared" si="15"/>
        <v>1</v>
      </c>
      <c r="CW53" s="54">
        <f t="shared" si="23"/>
        <v>1</v>
      </c>
      <c r="CX53" s="54">
        <f t="shared" si="24"/>
        <v>0</v>
      </c>
      <c r="CY53" s="54">
        <f t="shared" si="25"/>
        <v>1</v>
      </c>
      <c r="CZ53" s="54">
        <f t="shared" si="26"/>
        <v>1</v>
      </c>
      <c r="DA53" s="54">
        <f t="shared" si="27"/>
        <v>1</v>
      </c>
      <c r="DB53" s="54">
        <f t="shared" si="28"/>
        <v>0</v>
      </c>
      <c r="DD53" s="2">
        <f t="shared" si="29"/>
        <v>7</v>
      </c>
    </row>
    <row r="54" spans="1:108">
      <c r="A54" s="2" t="s">
        <v>437</v>
      </c>
      <c r="B54" s="2" t="s">
        <v>438</v>
      </c>
      <c r="C54" s="18" t="str">
        <f ca="1">IF(AND(AA54="YES",AG54&lt;&gt;""),"COMPLETED",IF((S54+21)&lt;TODAY(),"PAST DUE","WITHIN 15 DAYS"))</f>
        <v>COMPLETED</v>
      </c>
      <c r="D54" s="19" t="str">
        <f t="shared" si="0"/>
        <v>Feb</v>
      </c>
      <c r="E54" s="20">
        <f t="shared" si="40"/>
        <v>45353</v>
      </c>
      <c r="F54" s="20">
        <f t="shared" si="41"/>
        <v>45350</v>
      </c>
      <c r="G54" s="20">
        <f t="shared" si="42"/>
        <v>45357</v>
      </c>
      <c r="H54" s="19">
        <f ca="1">(TODAY()-(G54))</f>
        <v>237</v>
      </c>
      <c r="I54" s="19" t="str">
        <f ca="1">IF(H54&lt;0,H54,"")</f>
        <v/>
      </c>
      <c r="J54" s="2" t="s">
        <v>439</v>
      </c>
      <c r="K54" s="24">
        <f t="shared" si="38"/>
        <v>1</v>
      </c>
      <c r="L54" s="19" t="str">
        <f t="shared" si="39"/>
        <v>Feb</v>
      </c>
      <c r="M54" s="2" t="s">
        <v>696</v>
      </c>
      <c r="N54" s="2" t="s">
        <v>441</v>
      </c>
      <c r="O54" s="2" t="s">
        <v>352</v>
      </c>
      <c r="P54" s="2" t="s">
        <v>19</v>
      </c>
      <c r="Q54" s="25" t="s">
        <v>697</v>
      </c>
      <c r="R54" s="25" t="s">
        <v>698</v>
      </c>
      <c r="S54" s="9">
        <v>45329</v>
      </c>
      <c r="T54" s="2">
        <v>4263275</v>
      </c>
      <c r="U54" s="2" t="s">
        <v>631</v>
      </c>
      <c r="V54" s="2" t="s">
        <v>719</v>
      </c>
      <c r="W54" s="9" t="s">
        <v>720</v>
      </c>
      <c r="X54" s="9">
        <v>35617</v>
      </c>
      <c r="Y54" s="2">
        <v>9174177663</v>
      </c>
      <c r="Z54" s="2" t="s">
        <v>721</v>
      </c>
      <c r="AA54" s="32" t="s">
        <v>448</v>
      </c>
      <c r="AB54" s="2" t="s">
        <v>449</v>
      </c>
      <c r="AC54" s="10">
        <v>45686</v>
      </c>
      <c r="AD54" s="10">
        <v>45334</v>
      </c>
      <c r="AE54" s="2" t="s">
        <v>450</v>
      </c>
      <c r="AF54" s="2" t="s">
        <v>450</v>
      </c>
      <c r="AG54" s="35" t="s">
        <v>451</v>
      </c>
      <c r="AJ54" s="35" t="s">
        <v>452</v>
      </c>
      <c r="AK54" s="2" t="s">
        <v>453</v>
      </c>
      <c r="AL54" s="2" t="s">
        <v>452</v>
      </c>
      <c r="AM54" s="2" t="s">
        <v>454</v>
      </c>
      <c r="AN54" s="10">
        <v>45329</v>
      </c>
      <c r="AO54" s="10">
        <v>45342</v>
      </c>
      <c r="AP54" s="2" t="s">
        <v>362</v>
      </c>
      <c r="AQ54" s="2" t="s">
        <v>497</v>
      </c>
      <c r="AS54" s="11" t="s">
        <v>722</v>
      </c>
      <c r="AT54" s="2" t="s">
        <v>472</v>
      </c>
      <c r="AV54" s="12">
        <v>70509417588</v>
      </c>
      <c r="AW54" s="2" t="s">
        <v>472</v>
      </c>
      <c r="AY54" s="13">
        <v>121135182025</v>
      </c>
      <c r="AZ54" s="2" t="s">
        <v>472</v>
      </c>
      <c r="BB54" s="14">
        <v>356370503</v>
      </c>
      <c r="BC54" s="2" t="s">
        <v>450</v>
      </c>
      <c r="BD54" s="2" t="s">
        <v>450</v>
      </c>
      <c r="BE54" s="2" t="s">
        <v>450</v>
      </c>
      <c r="BF54" s="2" t="s">
        <v>450</v>
      </c>
      <c r="BG54" s="2" t="s">
        <v>450</v>
      </c>
      <c r="BH54" s="2" t="s">
        <v>450</v>
      </c>
      <c r="BI54" s="2" t="s">
        <v>448</v>
      </c>
      <c r="BJ54" s="2" t="s">
        <v>723</v>
      </c>
      <c r="BK54" s="2" t="s">
        <v>385</v>
      </c>
      <c r="BL54" s="2" t="s">
        <v>448</v>
      </c>
      <c r="BM54" s="2" t="s">
        <v>450</v>
      </c>
      <c r="BN54" s="2" t="s">
        <v>448</v>
      </c>
      <c r="BO54" s="2" t="s">
        <v>450</v>
      </c>
      <c r="BP54" s="2" t="s">
        <v>450</v>
      </c>
      <c r="BQ54" s="2" t="s">
        <v>450</v>
      </c>
      <c r="BR54" s="2" t="s">
        <v>448</v>
      </c>
      <c r="BS54" s="2" t="s">
        <v>448</v>
      </c>
      <c r="BT54" s="2" t="s">
        <v>448</v>
      </c>
      <c r="BU54" s="2" t="s">
        <v>448</v>
      </c>
      <c r="BV54" s="2" t="s">
        <v>450</v>
      </c>
      <c r="BW54" s="2" t="s">
        <v>448</v>
      </c>
      <c r="BX54" s="2" t="s">
        <v>448</v>
      </c>
      <c r="BY54" s="48" t="s">
        <v>448</v>
      </c>
      <c r="BZ54" s="48" t="s">
        <v>448</v>
      </c>
      <c r="CA54" s="48" t="s">
        <v>448</v>
      </c>
      <c r="CB54" s="48" t="s">
        <v>448</v>
      </c>
      <c r="CC54" s="48" t="s">
        <v>448</v>
      </c>
      <c r="CD54" s="2" t="s">
        <v>448</v>
      </c>
      <c r="CE54" s="10" t="s">
        <v>704</v>
      </c>
      <c r="CH54" s="2" t="s">
        <v>465</v>
      </c>
      <c r="CI54" s="2" t="s">
        <v>466</v>
      </c>
      <c r="CM54" s="52">
        <f t="shared" si="22"/>
        <v>1</v>
      </c>
      <c r="CN54" s="52">
        <f t="shared" si="7"/>
        <v>1</v>
      </c>
      <c r="CO54" s="52">
        <f t="shared" si="8"/>
        <v>1</v>
      </c>
      <c r="CP54" s="52">
        <f t="shared" si="9"/>
        <v>1</v>
      </c>
      <c r="CQ54" s="52">
        <f t="shared" si="10"/>
        <v>1</v>
      </c>
      <c r="CR54" s="52">
        <f t="shared" si="11"/>
        <v>1</v>
      </c>
      <c r="CS54" s="52">
        <f t="shared" si="12"/>
        <v>1</v>
      </c>
      <c r="CT54" s="52">
        <f t="shared" si="13"/>
        <v>1</v>
      </c>
      <c r="CU54" s="52">
        <f t="shared" si="14"/>
        <v>1</v>
      </c>
      <c r="CV54" s="52">
        <f t="shared" si="15"/>
        <v>1</v>
      </c>
      <c r="CW54" s="54">
        <f t="shared" si="23"/>
        <v>1</v>
      </c>
      <c r="CX54" s="54">
        <f t="shared" si="24"/>
        <v>0</v>
      </c>
      <c r="CY54" s="54">
        <f t="shared" si="25"/>
        <v>1</v>
      </c>
      <c r="CZ54" s="54">
        <f t="shared" si="26"/>
        <v>1</v>
      </c>
      <c r="DA54" s="54">
        <f t="shared" si="27"/>
        <v>1</v>
      </c>
      <c r="DB54" s="54">
        <f t="shared" si="28"/>
        <v>0</v>
      </c>
      <c r="DD54" s="2">
        <f t="shared" si="29"/>
        <v>7</v>
      </c>
    </row>
    <row r="55" spans="1:108">
      <c r="A55" s="2" t="s">
        <v>437</v>
      </c>
      <c r="B55" s="2" t="s">
        <v>438</v>
      </c>
      <c r="C55" s="18" t="str">
        <f ca="1">IF(AND(AA55="YES",AG55&lt;&gt;""),"COMPLETED",IF((S55+21)&lt;TODAY(),"PAST DUE","WITHIN 15 DAYS"))</f>
        <v>COMPLETED</v>
      </c>
      <c r="D55" s="19" t="str">
        <f t="shared" si="0"/>
        <v>Feb</v>
      </c>
      <c r="E55" s="20">
        <f t="shared" si="40"/>
        <v>45353</v>
      </c>
      <c r="F55" s="20">
        <f t="shared" si="41"/>
        <v>45350</v>
      </c>
      <c r="G55" s="20">
        <f t="shared" si="42"/>
        <v>45357</v>
      </c>
      <c r="H55" s="19">
        <f ca="1">(TODAY()-(G55))</f>
        <v>237</v>
      </c>
      <c r="I55" s="19" t="str">
        <f ca="1">IF(H55&lt;0,H55,"")</f>
        <v/>
      </c>
      <c r="J55" s="2" t="s">
        <v>439</v>
      </c>
      <c r="K55" s="24">
        <f t="shared" si="38"/>
        <v>1</v>
      </c>
      <c r="L55" s="19" t="str">
        <f t="shared" si="39"/>
        <v>Feb</v>
      </c>
      <c r="M55" s="2" t="s">
        <v>696</v>
      </c>
      <c r="N55" s="2" t="s">
        <v>441</v>
      </c>
      <c r="O55" s="2" t="s">
        <v>352</v>
      </c>
      <c r="P55" s="2" t="s">
        <v>19</v>
      </c>
      <c r="Q55" s="25" t="s">
        <v>697</v>
      </c>
      <c r="R55" s="25" t="s">
        <v>698</v>
      </c>
      <c r="S55" s="9">
        <v>45329</v>
      </c>
      <c r="T55" s="2">
        <v>4263000</v>
      </c>
      <c r="U55" s="2" t="s">
        <v>724</v>
      </c>
      <c r="V55" s="2" t="s">
        <v>725</v>
      </c>
      <c r="W55" s="9" t="s">
        <v>319</v>
      </c>
      <c r="X55" s="9">
        <v>22804</v>
      </c>
      <c r="Y55" s="2">
        <v>9090620785</v>
      </c>
      <c r="Z55" s="2" t="s">
        <v>726</v>
      </c>
      <c r="AA55" s="32" t="s">
        <v>448</v>
      </c>
      <c r="AB55" s="2" t="s">
        <v>449</v>
      </c>
      <c r="AC55" s="10">
        <v>45599</v>
      </c>
      <c r="AD55" s="10">
        <v>45293</v>
      </c>
      <c r="AE55" s="2" t="s">
        <v>450</v>
      </c>
      <c r="AF55" s="2" t="s">
        <v>450</v>
      </c>
      <c r="AG55" s="35" t="s">
        <v>451</v>
      </c>
      <c r="AJ55" s="35" t="s">
        <v>452</v>
      </c>
      <c r="AK55" s="2" t="s">
        <v>453</v>
      </c>
      <c r="AL55" s="2" t="s">
        <v>517</v>
      </c>
      <c r="AM55" s="2" t="s">
        <v>518</v>
      </c>
      <c r="AN55" s="10">
        <v>45329</v>
      </c>
      <c r="AO55" s="10">
        <v>45351</v>
      </c>
      <c r="AP55" s="2" t="s">
        <v>362</v>
      </c>
      <c r="AQ55" s="2" t="s">
        <v>472</v>
      </c>
      <c r="AS55" s="11" t="s">
        <v>727</v>
      </c>
      <c r="AT55" s="2" t="s">
        <v>472</v>
      </c>
      <c r="AV55" s="12">
        <v>10507071568</v>
      </c>
      <c r="AW55" s="2" t="s">
        <v>481</v>
      </c>
      <c r="AY55" s="13">
        <v>109003741623</v>
      </c>
      <c r="AZ55" s="2" t="s">
        <v>710</v>
      </c>
      <c r="BB55" s="14">
        <v>306840787</v>
      </c>
      <c r="BC55" s="2" t="s">
        <v>450</v>
      </c>
      <c r="BD55" s="2" t="s">
        <v>450</v>
      </c>
      <c r="BE55" s="2" t="s">
        <v>450</v>
      </c>
      <c r="BF55" s="2" t="s">
        <v>450</v>
      </c>
      <c r="BG55" s="2" t="s">
        <v>450</v>
      </c>
      <c r="BH55" s="2" t="s">
        <v>450</v>
      </c>
      <c r="BI55" s="2" t="s">
        <v>448</v>
      </c>
      <c r="BJ55" s="2" t="s">
        <v>358</v>
      </c>
      <c r="BK55" s="2" t="s">
        <v>623</v>
      </c>
      <c r="BL55" s="2" t="s">
        <v>448</v>
      </c>
      <c r="BM55" s="2" t="s">
        <v>450</v>
      </c>
      <c r="BN55" s="2" t="s">
        <v>448</v>
      </c>
      <c r="BO55" s="2" t="s">
        <v>450</v>
      </c>
      <c r="BP55" s="2" t="s">
        <v>450</v>
      </c>
      <c r="BQ55" s="2" t="s">
        <v>450</v>
      </c>
      <c r="BR55" s="2" t="s">
        <v>448</v>
      </c>
      <c r="BS55" s="2" t="s">
        <v>448</v>
      </c>
      <c r="BT55" s="2" t="s">
        <v>448</v>
      </c>
      <c r="BU55" s="2" t="s">
        <v>448</v>
      </c>
      <c r="BV55" s="2" t="s">
        <v>450</v>
      </c>
      <c r="BW55" s="2" t="s">
        <v>448</v>
      </c>
      <c r="BX55" s="2" t="s">
        <v>448</v>
      </c>
      <c r="BY55" s="48" t="s">
        <v>448</v>
      </c>
      <c r="BZ55" s="48" t="s">
        <v>448</v>
      </c>
      <c r="CA55" s="48" t="s">
        <v>448</v>
      </c>
      <c r="CB55" s="48" t="s">
        <v>448</v>
      </c>
      <c r="CC55" s="48" t="s">
        <v>448</v>
      </c>
      <c r="CD55" s="2" t="s">
        <v>448</v>
      </c>
      <c r="CE55" s="10" t="s">
        <v>704</v>
      </c>
      <c r="CH55" s="2" t="s">
        <v>465</v>
      </c>
      <c r="CI55" s="2" t="s">
        <v>660</v>
      </c>
      <c r="CM55" s="52">
        <f t="shared" si="22"/>
        <v>1</v>
      </c>
      <c r="CN55" s="52">
        <f t="shared" si="7"/>
        <v>1</v>
      </c>
      <c r="CO55" s="52">
        <f t="shared" si="8"/>
        <v>1</v>
      </c>
      <c r="CP55" s="52">
        <f t="shared" si="9"/>
        <v>1</v>
      </c>
      <c r="CQ55" s="52">
        <f t="shared" si="10"/>
        <v>1</v>
      </c>
      <c r="CR55" s="52">
        <f t="shared" si="11"/>
        <v>1</v>
      </c>
      <c r="CS55" s="52">
        <f t="shared" si="12"/>
        <v>1</v>
      </c>
      <c r="CT55" s="52">
        <f t="shared" si="13"/>
        <v>1</v>
      </c>
      <c r="CU55" s="52">
        <f t="shared" si="14"/>
        <v>1</v>
      </c>
      <c r="CV55" s="52">
        <f t="shared" si="15"/>
        <v>1</v>
      </c>
      <c r="CW55" s="54">
        <f t="shared" si="23"/>
        <v>1</v>
      </c>
      <c r="CX55" s="54">
        <f t="shared" si="24"/>
        <v>0</v>
      </c>
      <c r="CY55" s="54">
        <f t="shared" si="25"/>
        <v>1</v>
      </c>
      <c r="CZ55" s="54">
        <f t="shared" si="26"/>
        <v>1</v>
      </c>
      <c r="DA55" s="54">
        <f t="shared" si="27"/>
        <v>1</v>
      </c>
      <c r="DB55" s="54">
        <f t="shared" si="28"/>
        <v>0</v>
      </c>
      <c r="DD55" s="2">
        <f t="shared" si="29"/>
        <v>7</v>
      </c>
    </row>
    <row r="56" spans="1:108">
      <c r="A56" s="2" t="s">
        <v>437</v>
      </c>
      <c r="B56" s="2" t="s">
        <v>438</v>
      </c>
      <c r="C56" s="18" t="str">
        <f ca="1">IF(AND(AA56="YES",AG56&lt;&gt;""),"COMPLETED",IF((S56+21)&lt;TODAY(),"PAST DUE","WITHIN 15 DAYS"))</f>
        <v>COMPLETED</v>
      </c>
      <c r="D56" s="19" t="str">
        <f t="shared" si="0"/>
        <v>Feb</v>
      </c>
      <c r="E56" s="20">
        <f t="shared" si="40"/>
        <v>45353</v>
      </c>
      <c r="F56" s="20">
        <f t="shared" si="41"/>
        <v>45350</v>
      </c>
      <c r="G56" s="20">
        <f t="shared" si="42"/>
        <v>45357</v>
      </c>
      <c r="H56" s="19">
        <f ca="1">(TODAY()-(G56))</f>
        <v>237</v>
      </c>
      <c r="I56" s="19" t="str">
        <f ca="1">IF(H56&lt;0,H56,"")</f>
        <v/>
      </c>
      <c r="J56" s="2" t="s">
        <v>439</v>
      </c>
      <c r="K56" s="24">
        <f t="shared" si="38"/>
        <v>1</v>
      </c>
      <c r="L56" s="19" t="str">
        <f t="shared" si="39"/>
        <v>Feb</v>
      </c>
      <c r="M56" s="2" t="s">
        <v>696</v>
      </c>
      <c r="N56" s="2" t="s">
        <v>441</v>
      </c>
      <c r="O56" s="2" t="s">
        <v>352</v>
      </c>
      <c r="P56" s="2" t="s">
        <v>19</v>
      </c>
      <c r="Q56" s="25" t="s">
        <v>697</v>
      </c>
      <c r="R56" s="25" t="s">
        <v>698</v>
      </c>
      <c r="S56" s="9">
        <v>45329</v>
      </c>
      <c r="T56" s="2">
        <v>4263276</v>
      </c>
      <c r="U56" s="2" t="s">
        <v>728</v>
      </c>
      <c r="V56" s="2" t="s">
        <v>729</v>
      </c>
      <c r="W56" s="9" t="s">
        <v>730</v>
      </c>
      <c r="X56" s="9">
        <v>34570</v>
      </c>
      <c r="Y56" s="2">
        <v>9452687460</v>
      </c>
      <c r="Z56" s="2" t="s">
        <v>731</v>
      </c>
      <c r="AA56" s="32" t="s">
        <v>448</v>
      </c>
      <c r="AB56" s="2" t="s">
        <v>449</v>
      </c>
      <c r="AC56" s="10">
        <v>45668</v>
      </c>
      <c r="AD56" s="10">
        <v>45310</v>
      </c>
      <c r="AE56" s="2" t="s">
        <v>450</v>
      </c>
      <c r="AF56" s="2" t="s">
        <v>450</v>
      </c>
      <c r="AG56" s="35" t="s">
        <v>451</v>
      </c>
      <c r="AJ56" s="35" t="s">
        <v>452</v>
      </c>
      <c r="AK56" s="2" t="s">
        <v>453</v>
      </c>
      <c r="AL56" s="2" t="s">
        <v>452</v>
      </c>
      <c r="AM56" s="2" t="s">
        <v>454</v>
      </c>
      <c r="AN56" s="10">
        <v>45329</v>
      </c>
      <c r="AO56" s="10">
        <v>45334</v>
      </c>
      <c r="AP56" s="2" t="s">
        <v>362</v>
      </c>
      <c r="AQ56" s="2" t="s">
        <v>471</v>
      </c>
      <c r="AS56" s="11">
        <v>245336296</v>
      </c>
      <c r="AT56" s="2" t="s">
        <v>472</v>
      </c>
      <c r="AV56" s="12">
        <v>72018863201</v>
      </c>
      <c r="AW56" s="2" t="s">
        <v>732</v>
      </c>
      <c r="AY56" s="13">
        <v>121198728504</v>
      </c>
      <c r="AZ56" s="2" t="s">
        <v>472</v>
      </c>
      <c r="BB56" s="14">
        <v>360856740</v>
      </c>
      <c r="BC56" s="2" t="s">
        <v>450</v>
      </c>
      <c r="BD56" s="2" t="s">
        <v>450</v>
      </c>
      <c r="BE56" s="2" t="s">
        <v>450</v>
      </c>
      <c r="BF56" s="2" t="s">
        <v>448</v>
      </c>
      <c r="BG56" s="10">
        <v>44533</v>
      </c>
      <c r="BH56" s="10">
        <v>44567</v>
      </c>
      <c r="BI56" s="2" t="s">
        <v>448</v>
      </c>
      <c r="BJ56" s="2" t="s">
        <v>499</v>
      </c>
      <c r="BK56" s="2" t="s">
        <v>358</v>
      </c>
      <c r="BL56" s="2" t="s">
        <v>448</v>
      </c>
      <c r="BM56" s="2" t="s">
        <v>450</v>
      </c>
      <c r="BN56" s="2" t="s">
        <v>448</v>
      </c>
      <c r="BO56" s="2" t="s">
        <v>450</v>
      </c>
      <c r="BP56" s="2" t="s">
        <v>450</v>
      </c>
      <c r="BQ56" s="2" t="s">
        <v>450</v>
      </c>
      <c r="BR56" s="2" t="s">
        <v>448</v>
      </c>
      <c r="BS56" s="2" t="s">
        <v>448</v>
      </c>
      <c r="BT56" s="2" t="s">
        <v>448</v>
      </c>
      <c r="BU56" s="2" t="s">
        <v>448</v>
      </c>
      <c r="BV56" s="2" t="s">
        <v>450</v>
      </c>
      <c r="BW56" s="2" t="s">
        <v>448</v>
      </c>
      <c r="BX56" s="2" t="s">
        <v>448</v>
      </c>
      <c r="BY56" s="48" t="s">
        <v>448</v>
      </c>
      <c r="BZ56" s="48" t="s">
        <v>448</v>
      </c>
      <c r="CA56" s="48" t="s">
        <v>448</v>
      </c>
      <c r="CB56" s="48" t="s">
        <v>448</v>
      </c>
      <c r="CC56" s="48" t="s">
        <v>448</v>
      </c>
      <c r="CD56" s="2" t="s">
        <v>448</v>
      </c>
      <c r="CE56" s="10" t="s">
        <v>704</v>
      </c>
      <c r="CH56" s="2" t="s">
        <v>465</v>
      </c>
      <c r="CI56" s="2" t="s">
        <v>466</v>
      </c>
      <c r="CM56" s="52">
        <f t="shared" si="22"/>
        <v>1</v>
      </c>
      <c r="CN56" s="52">
        <f t="shared" si="7"/>
        <v>1</v>
      </c>
      <c r="CO56" s="52">
        <f t="shared" si="8"/>
        <v>1</v>
      </c>
      <c r="CP56" s="52">
        <f t="shared" si="9"/>
        <v>1</v>
      </c>
      <c r="CQ56" s="52">
        <f t="shared" si="10"/>
        <v>1</v>
      </c>
      <c r="CR56" s="52">
        <f t="shared" si="11"/>
        <v>1</v>
      </c>
      <c r="CS56" s="52">
        <f t="shared" si="12"/>
        <v>1</v>
      </c>
      <c r="CT56" s="52">
        <f t="shared" si="13"/>
        <v>1</v>
      </c>
      <c r="CU56" s="52">
        <f t="shared" si="14"/>
        <v>1</v>
      </c>
      <c r="CV56" s="52">
        <f t="shared" si="15"/>
        <v>1</v>
      </c>
      <c r="CW56" s="54">
        <f t="shared" si="23"/>
        <v>1</v>
      </c>
      <c r="CX56" s="54">
        <f t="shared" si="24"/>
        <v>0</v>
      </c>
      <c r="CY56" s="54">
        <f t="shared" si="25"/>
        <v>1</v>
      </c>
      <c r="CZ56" s="54">
        <f t="shared" si="26"/>
        <v>1</v>
      </c>
      <c r="DA56" s="54">
        <f t="shared" si="27"/>
        <v>1</v>
      </c>
      <c r="DB56" s="54">
        <f t="shared" si="28"/>
        <v>0</v>
      </c>
      <c r="DD56" s="2">
        <f t="shared" si="29"/>
        <v>7</v>
      </c>
    </row>
    <row r="57" spans="1:108">
      <c r="A57" s="2" t="s">
        <v>437</v>
      </c>
      <c r="B57" s="2" t="s">
        <v>438</v>
      </c>
      <c r="C57" s="18" t="str">
        <f ca="1">IF(AND(AA57="YES",AG57&lt;&gt;""),"COMPLETED",IF((S57+21)&lt;TODAY(),"PAST DUE","WITHIN 15 DAYS"))</f>
        <v>COMPLETED</v>
      </c>
      <c r="D57" s="19" t="str">
        <f t="shared" si="0"/>
        <v>Feb</v>
      </c>
      <c r="E57" s="20">
        <f t="shared" si="40"/>
        <v>45353</v>
      </c>
      <c r="F57" s="20">
        <f t="shared" si="41"/>
        <v>45350</v>
      </c>
      <c r="G57" s="20">
        <f t="shared" si="42"/>
        <v>45357</v>
      </c>
      <c r="H57" s="19">
        <f ca="1">(TODAY()-(G57))</f>
        <v>237</v>
      </c>
      <c r="I57" s="19" t="str">
        <f ca="1">IF(H57&lt;0,H57,"")</f>
        <v/>
      </c>
      <c r="J57" s="2" t="s">
        <v>439</v>
      </c>
      <c r="K57" s="24">
        <f t="shared" si="38"/>
        <v>1</v>
      </c>
      <c r="L57" s="19" t="str">
        <f t="shared" si="39"/>
        <v>Feb</v>
      </c>
      <c r="M57" s="2" t="s">
        <v>696</v>
      </c>
      <c r="N57" s="2" t="s">
        <v>441</v>
      </c>
      <c r="O57" s="2" t="s">
        <v>352</v>
      </c>
      <c r="P57" s="2" t="s">
        <v>19</v>
      </c>
      <c r="Q57" s="25" t="s">
        <v>697</v>
      </c>
      <c r="R57" s="25" t="s">
        <v>698</v>
      </c>
      <c r="S57" s="9">
        <v>45329</v>
      </c>
      <c r="T57" s="2">
        <v>4263002</v>
      </c>
      <c r="U57" s="2" t="s">
        <v>733</v>
      </c>
      <c r="V57" s="2" t="s">
        <v>734</v>
      </c>
      <c r="W57" s="9" t="s">
        <v>735</v>
      </c>
      <c r="X57" s="9">
        <v>37478</v>
      </c>
      <c r="Y57" s="2">
        <v>9268238583</v>
      </c>
      <c r="Z57" s="2" t="s">
        <v>736</v>
      </c>
      <c r="AA57" s="32" t="s">
        <v>448</v>
      </c>
      <c r="AB57" s="2" t="s">
        <v>449</v>
      </c>
      <c r="AC57" s="10">
        <v>45449</v>
      </c>
      <c r="AD57" s="10">
        <v>45096</v>
      </c>
      <c r="AE57" s="2" t="s">
        <v>450</v>
      </c>
      <c r="AF57" s="2" t="s">
        <v>450</v>
      </c>
      <c r="AG57" s="35" t="s">
        <v>451</v>
      </c>
      <c r="AJ57" s="35" t="s">
        <v>452</v>
      </c>
      <c r="AK57" s="2" t="s">
        <v>453</v>
      </c>
      <c r="AL57" s="2" t="s">
        <v>452</v>
      </c>
      <c r="AM57" s="2" t="s">
        <v>454</v>
      </c>
      <c r="AN57" s="10">
        <v>45329</v>
      </c>
      <c r="AO57" s="10">
        <v>45334</v>
      </c>
      <c r="AP57" s="2" t="s">
        <v>362</v>
      </c>
      <c r="AQ57" s="2" t="s">
        <v>455</v>
      </c>
      <c r="AS57" s="11">
        <v>3507998586</v>
      </c>
      <c r="AT57" s="2" t="s">
        <v>472</v>
      </c>
      <c r="AV57" s="12">
        <v>70260849016</v>
      </c>
      <c r="AW57" s="2" t="s">
        <v>481</v>
      </c>
      <c r="AY57" s="13">
        <v>121285635424</v>
      </c>
      <c r="AZ57" s="2" t="s">
        <v>473</v>
      </c>
      <c r="BB57" s="2" t="s">
        <v>473</v>
      </c>
      <c r="BC57" s="2" t="s">
        <v>448</v>
      </c>
      <c r="BD57" s="2" t="s">
        <v>448</v>
      </c>
      <c r="BE57" s="2" t="s">
        <v>450</v>
      </c>
      <c r="BF57" s="2" t="s">
        <v>448</v>
      </c>
      <c r="BG57" s="10">
        <v>44445</v>
      </c>
      <c r="BH57" s="10">
        <v>44466</v>
      </c>
      <c r="BI57" s="2" t="s">
        <v>448</v>
      </c>
      <c r="BJ57" s="2" t="s">
        <v>461</v>
      </c>
      <c r="BK57" s="2" t="s">
        <v>580</v>
      </c>
      <c r="BL57" s="2" t="s">
        <v>448</v>
      </c>
      <c r="BM57" s="2" t="s">
        <v>450</v>
      </c>
      <c r="BN57" s="2" t="s">
        <v>448</v>
      </c>
      <c r="BO57" s="2" t="s">
        <v>450</v>
      </c>
      <c r="BP57" s="2" t="s">
        <v>450</v>
      </c>
      <c r="BQ57" s="2" t="s">
        <v>450</v>
      </c>
      <c r="BR57" s="2" t="s">
        <v>448</v>
      </c>
      <c r="BS57" s="2" t="s">
        <v>448</v>
      </c>
      <c r="BT57" s="2" t="s">
        <v>448</v>
      </c>
      <c r="BU57" s="2" t="s">
        <v>448</v>
      </c>
      <c r="BV57" s="2" t="s">
        <v>450</v>
      </c>
      <c r="BW57" s="2" t="s">
        <v>448</v>
      </c>
      <c r="BX57" s="2" t="s">
        <v>448</v>
      </c>
      <c r="BY57" s="48" t="s">
        <v>448</v>
      </c>
      <c r="BZ57" s="48" t="s">
        <v>448</v>
      </c>
      <c r="CA57" s="48" t="s">
        <v>448</v>
      </c>
      <c r="CB57" s="48" t="s">
        <v>448</v>
      </c>
      <c r="CC57" s="48" t="s">
        <v>448</v>
      </c>
      <c r="CD57" s="2" t="s">
        <v>448</v>
      </c>
      <c r="CE57" s="10" t="s">
        <v>704</v>
      </c>
      <c r="CH57" s="2" t="s">
        <v>465</v>
      </c>
      <c r="CI57" s="2" t="s">
        <v>466</v>
      </c>
      <c r="CM57" s="52">
        <f t="shared" si="22"/>
        <v>1</v>
      </c>
      <c r="CN57" s="52">
        <f t="shared" si="7"/>
        <v>1</v>
      </c>
      <c r="CO57" s="52">
        <f t="shared" si="8"/>
        <v>1</v>
      </c>
      <c r="CP57" s="52">
        <f t="shared" si="9"/>
        <v>1</v>
      </c>
      <c r="CQ57" s="52">
        <f t="shared" si="10"/>
        <v>1</v>
      </c>
      <c r="CR57" s="52">
        <f t="shared" si="11"/>
        <v>1</v>
      </c>
      <c r="CS57" s="52">
        <f t="shared" si="12"/>
        <v>1</v>
      </c>
      <c r="CT57" s="52">
        <f t="shared" si="13"/>
        <v>1</v>
      </c>
      <c r="CU57" s="52">
        <f t="shared" si="14"/>
        <v>1</v>
      </c>
      <c r="CV57" s="52">
        <f t="shared" si="15"/>
        <v>1</v>
      </c>
      <c r="CW57" s="54">
        <f t="shared" si="23"/>
        <v>1</v>
      </c>
      <c r="CX57" s="54">
        <f t="shared" si="24"/>
        <v>0</v>
      </c>
      <c r="CY57" s="54">
        <f t="shared" si="25"/>
        <v>1</v>
      </c>
      <c r="CZ57" s="54">
        <f t="shared" si="26"/>
        <v>1</v>
      </c>
      <c r="DA57" s="54">
        <f t="shared" si="27"/>
        <v>1</v>
      </c>
      <c r="DB57" s="54">
        <f t="shared" si="28"/>
        <v>0</v>
      </c>
      <c r="DD57" s="2">
        <f t="shared" si="29"/>
        <v>7</v>
      </c>
    </row>
    <row r="58" spans="1:108">
      <c r="A58" s="2" t="s">
        <v>437</v>
      </c>
      <c r="B58" s="2" t="s">
        <v>438</v>
      </c>
      <c r="C58" s="18" t="str">
        <f ca="1">IF(AND(AA58="YES",AG58&lt;&gt;""),"COMPLETED",IF((S58+21)&lt;TODAY(),"PAST DUE","WITHIN 15 DAYS"))</f>
        <v>COMPLETED</v>
      </c>
      <c r="D58" s="19" t="str">
        <f t="shared" si="0"/>
        <v>Feb</v>
      </c>
      <c r="E58" s="20">
        <f t="shared" si="40"/>
        <v>45353</v>
      </c>
      <c r="F58" s="20">
        <f t="shared" si="41"/>
        <v>45350</v>
      </c>
      <c r="G58" s="20">
        <f t="shared" si="42"/>
        <v>45357</v>
      </c>
      <c r="H58" s="19">
        <f ca="1">(TODAY()-(G58))</f>
        <v>237</v>
      </c>
      <c r="I58" s="19" t="str">
        <f ca="1">IF(H58&lt;0,H58,"")</f>
        <v/>
      </c>
      <c r="J58" s="2" t="s">
        <v>439</v>
      </c>
      <c r="K58" s="24">
        <f t="shared" si="38"/>
        <v>1</v>
      </c>
      <c r="L58" s="19" t="str">
        <f t="shared" si="39"/>
        <v>Feb</v>
      </c>
      <c r="M58" s="2" t="s">
        <v>696</v>
      </c>
      <c r="N58" s="2" t="s">
        <v>441</v>
      </c>
      <c r="O58" s="2" t="s">
        <v>352</v>
      </c>
      <c r="P58" s="2" t="s">
        <v>19</v>
      </c>
      <c r="Q58" s="25" t="s">
        <v>697</v>
      </c>
      <c r="R58" s="25" t="s">
        <v>698</v>
      </c>
      <c r="S58" s="9">
        <v>45329</v>
      </c>
      <c r="T58" s="2">
        <v>4263277</v>
      </c>
      <c r="U58" s="2" t="s">
        <v>119</v>
      </c>
      <c r="V58" s="2" t="s">
        <v>737</v>
      </c>
      <c r="W58" s="9" t="s">
        <v>121</v>
      </c>
      <c r="X58" s="9">
        <v>36399</v>
      </c>
      <c r="Y58" s="2">
        <v>9702578513</v>
      </c>
      <c r="Z58" s="2" t="s">
        <v>738</v>
      </c>
      <c r="AA58" s="32" t="s">
        <v>448</v>
      </c>
      <c r="AB58" s="2" t="s">
        <v>449</v>
      </c>
      <c r="AC58" s="10">
        <v>45519</v>
      </c>
      <c r="AD58" s="10">
        <v>45161</v>
      </c>
      <c r="AE58" s="2" t="s">
        <v>450</v>
      </c>
      <c r="AF58" s="2" t="s">
        <v>450</v>
      </c>
      <c r="AG58" s="35" t="s">
        <v>451</v>
      </c>
      <c r="AJ58" s="35" t="s">
        <v>452</v>
      </c>
      <c r="AK58" s="2" t="s">
        <v>453</v>
      </c>
      <c r="AL58" s="2" t="s">
        <v>452</v>
      </c>
      <c r="AM58" s="2" t="s">
        <v>454</v>
      </c>
      <c r="AN58" s="10">
        <v>45329</v>
      </c>
      <c r="AO58" s="10">
        <v>45334</v>
      </c>
      <c r="AP58" s="2" t="s">
        <v>362</v>
      </c>
      <c r="AQ58" s="2" t="s">
        <v>739</v>
      </c>
      <c r="AS58" s="11">
        <v>3496879635</v>
      </c>
      <c r="AT58" s="2" t="s">
        <v>472</v>
      </c>
      <c r="AV58" s="12">
        <v>72507304436</v>
      </c>
      <c r="AW58" s="2" t="s">
        <v>481</v>
      </c>
      <c r="AY58" s="13">
        <v>121274276229</v>
      </c>
      <c r="AZ58" s="2" t="s">
        <v>472</v>
      </c>
      <c r="BB58" s="14">
        <v>614570121</v>
      </c>
      <c r="BC58" s="2" t="s">
        <v>450</v>
      </c>
      <c r="BD58" s="2" t="s">
        <v>450</v>
      </c>
      <c r="BE58" s="2" t="s">
        <v>450</v>
      </c>
      <c r="BF58" s="2" t="s">
        <v>448</v>
      </c>
      <c r="BG58" s="10">
        <v>44439</v>
      </c>
      <c r="BH58" s="10">
        <v>44467</v>
      </c>
      <c r="BI58" s="2" t="s">
        <v>448</v>
      </c>
      <c r="BJ58" s="2" t="s">
        <v>462</v>
      </c>
      <c r="BK58" s="2" t="s">
        <v>379</v>
      </c>
      <c r="BL58" s="2" t="s">
        <v>448</v>
      </c>
      <c r="BM58" s="2" t="s">
        <v>450</v>
      </c>
      <c r="BN58" s="2" t="s">
        <v>448</v>
      </c>
      <c r="BO58" s="2" t="s">
        <v>450</v>
      </c>
      <c r="BP58" s="2" t="s">
        <v>450</v>
      </c>
      <c r="BQ58" s="2" t="s">
        <v>450</v>
      </c>
      <c r="BR58" s="2" t="s">
        <v>448</v>
      </c>
      <c r="BS58" s="2" t="s">
        <v>448</v>
      </c>
      <c r="BT58" s="2" t="s">
        <v>448</v>
      </c>
      <c r="BU58" s="2" t="s">
        <v>448</v>
      </c>
      <c r="BV58" s="2" t="s">
        <v>450</v>
      </c>
      <c r="BW58" s="2" t="s">
        <v>448</v>
      </c>
      <c r="BX58" s="2" t="s">
        <v>448</v>
      </c>
      <c r="BY58" s="48" t="s">
        <v>448</v>
      </c>
      <c r="BZ58" s="48" t="s">
        <v>448</v>
      </c>
      <c r="CA58" s="48" t="s">
        <v>448</v>
      </c>
      <c r="CB58" s="48" t="s">
        <v>448</v>
      </c>
      <c r="CC58" s="48" t="s">
        <v>448</v>
      </c>
      <c r="CD58" s="2" t="s">
        <v>448</v>
      </c>
      <c r="CE58" s="10" t="s">
        <v>704</v>
      </c>
      <c r="CH58" s="2" t="s">
        <v>465</v>
      </c>
      <c r="CI58" s="2" t="s">
        <v>466</v>
      </c>
      <c r="CM58" s="52">
        <f t="shared" si="22"/>
        <v>1</v>
      </c>
      <c r="CN58" s="52">
        <f t="shared" si="7"/>
        <v>1</v>
      </c>
      <c r="CO58" s="52">
        <f t="shared" si="8"/>
        <v>1</v>
      </c>
      <c r="CP58" s="52">
        <f t="shared" si="9"/>
        <v>1</v>
      </c>
      <c r="CQ58" s="52">
        <f t="shared" si="10"/>
        <v>1</v>
      </c>
      <c r="CR58" s="52">
        <f t="shared" si="11"/>
        <v>1</v>
      </c>
      <c r="CS58" s="52">
        <f t="shared" si="12"/>
        <v>1</v>
      </c>
      <c r="CT58" s="52">
        <f t="shared" si="13"/>
        <v>1</v>
      </c>
      <c r="CU58" s="52">
        <f t="shared" si="14"/>
        <v>1</v>
      </c>
      <c r="CV58" s="52">
        <f t="shared" si="15"/>
        <v>1</v>
      </c>
      <c r="CW58" s="54">
        <f t="shared" si="23"/>
        <v>1</v>
      </c>
      <c r="CX58" s="54">
        <f t="shared" si="24"/>
        <v>0</v>
      </c>
      <c r="CY58" s="54">
        <f t="shared" si="25"/>
        <v>1</v>
      </c>
      <c r="CZ58" s="54">
        <f t="shared" si="26"/>
        <v>1</v>
      </c>
      <c r="DA58" s="54">
        <f t="shared" si="27"/>
        <v>1</v>
      </c>
      <c r="DB58" s="54">
        <f t="shared" si="28"/>
        <v>0</v>
      </c>
      <c r="DD58" s="2">
        <f t="shared" si="29"/>
        <v>7</v>
      </c>
    </row>
    <row r="59" spans="1:108">
      <c r="A59" s="2" t="s">
        <v>437</v>
      </c>
      <c r="B59" s="2" t="s">
        <v>438</v>
      </c>
      <c r="C59" s="18" t="str">
        <f ca="1">IF(AND(AA59="YES",AG59&lt;&gt;""),"COMPLETED",IF((S59+21)&lt;TODAY(),"PAST DUE","WITHIN 15 DAYS"))</f>
        <v>COMPLETED</v>
      </c>
      <c r="D59" s="19" t="str">
        <f t="shared" si="0"/>
        <v>Feb</v>
      </c>
      <c r="E59" s="20">
        <f t="shared" si="40"/>
        <v>45353</v>
      </c>
      <c r="F59" s="20">
        <f t="shared" si="41"/>
        <v>45350</v>
      </c>
      <c r="G59" s="20">
        <f t="shared" si="42"/>
        <v>45357</v>
      </c>
      <c r="H59" s="19">
        <f ca="1">(TODAY()-(G59))</f>
        <v>237</v>
      </c>
      <c r="I59" s="19" t="str">
        <f ca="1">IF(H59&lt;0,H59,"")</f>
        <v/>
      </c>
      <c r="J59" s="2" t="s">
        <v>439</v>
      </c>
      <c r="K59" s="24">
        <f t="shared" si="38"/>
        <v>1</v>
      </c>
      <c r="L59" s="19" t="str">
        <f t="shared" si="39"/>
        <v>Feb</v>
      </c>
      <c r="M59" s="2" t="s">
        <v>696</v>
      </c>
      <c r="N59" s="2" t="s">
        <v>441</v>
      </c>
      <c r="O59" s="2" t="s">
        <v>352</v>
      </c>
      <c r="P59" s="2" t="s">
        <v>19</v>
      </c>
      <c r="Q59" s="25" t="s">
        <v>697</v>
      </c>
      <c r="R59" s="25" t="s">
        <v>698</v>
      </c>
      <c r="S59" s="9">
        <v>45329</v>
      </c>
      <c r="T59" s="2">
        <v>4263029</v>
      </c>
      <c r="U59" s="2" t="s">
        <v>740</v>
      </c>
      <c r="V59" s="2" t="s">
        <v>741</v>
      </c>
      <c r="W59" s="9" t="s">
        <v>506</v>
      </c>
      <c r="X59" s="9">
        <v>35641</v>
      </c>
      <c r="Y59" s="2">
        <v>9385809969</v>
      </c>
      <c r="Z59" s="2" t="s">
        <v>742</v>
      </c>
      <c r="AA59" s="32" t="s">
        <v>448</v>
      </c>
      <c r="AB59" s="2" t="s">
        <v>449</v>
      </c>
      <c r="AC59" s="10">
        <v>45385</v>
      </c>
      <c r="AD59" s="10">
        <v>45019</v>
      </c>
      <c r="AE59" s="2" t="s">
        <v>450</v>
      </c>
      <c r="AF59" s="2" t="s">
        <v>450</v>
      </c>
      <c r="AG59" s="35" t="s">
        <v>451</v>
      </c>
      <c r="AJ59" s="35" t="s">
        <v>452</v>
      </c>
      <c r="AK59" s="2" t="s">
        <v>453</v>
      </c>
      <c r="AL59" s="2" t="s">
        <v>452</v>
      </c>
      <c r="AM59" s="2" t="s">
        <v>454</v>
      </c>
      <c r="AN59" s="10">
        <v>45329</v>
      </c>
      <c r="AO59" s="10">
        <v>45335</v>
      </c>
      <c r="AP59" s="2" t="s">
        <v>362</v>
      </c>
      <c r="AQ59" s="2" t="s">
        <v>497</v>
      </c>
      <c r="AS59" s="11">
        <v>245482247</v>
      </c>
      <c r="AT59" s="2" t="s">
        <v>472</v>
      </c>
      <c r="AV59" s="12">
        <v>72515786733</v>
      </c>
      <c r="AW59" s="2" t="s">
        <v>472</v>
      </c>
      <c r="AY59" s="13">
        <v>121186627016</v>
      </c>
      <c r="AZ59" s="2" t="s">
        <v>710</v>
      </c>
      <c r="BB59" s="14">
        <v>361440552</v>
      </c>
      <c r="BC59" s="2" t="s">
        <v>450</v>
      </c>
      <c r="BD59" s="2" t="s">
        <v>450</v>
      </c>
      <c r="BE59" s="2" t="s">
        <v>450</v>
      </c>
      <c r="BF59" s="2" t="s">
        <v>448</v>
      </c>
      <c r="BG59" s="10">
        <v>44281</v>
      </c>
      <c r="BH59" s="10">
        <v>44412</v>
      </c>
      <c r="BI59" s="2" t="s">
        <v>448</v>
      </c>
      <c r="BJ59" s="2" t="s">
        <v>358</v>
      </c>
      <c r="BK59" s="2" t="s">
        <v>639</v>
      </c>
      <c r="BL59" s="2" t="s">
        <v>450</v>
      </c>
      <c r="BM59" s="2" t="s">
        <v>450</v>
      </c>
      <c r="BN59" s="2" t="s">
        <v>448</v>
      </c>
      <c r="BO59" s="2" t="s">
        <v>450</v>
      </c>
      <c r="BP59" s="2" t="s">
        <v>450</v>
      </c>
      <c r="BQ59" s="2" t="s">
        <v>450</v>
      </c>
      <c r="BR59" s="2" t="s">
        <v>448</v>
      </c>
      <c r="BS59" s="2" t="s">
        <v>448</v>
      </c>
      <c r="BT59" s="2" t="s">
        <v>448</v>
      </c>
      <c r="BU59" s="2" t="s">
        <v>448</v>
      </c>
      <c r="BV59" s="2" t="s">
        <v>450</v>
      </c>
      <c r="BW59" s="2" t="s">
        <v>448</v>
      </c>
      <c r="BX59" s="2" t="s">
        <v>448</v>
      </c>
      <c r="BY59" s="48" t="s">
        <v>448</v>
      </c>
      <c r="BZ59" s="48" t="s">
        <v>448</v>
      </c>
      <c r="CA59" s="48" t="s">
        <v>448</v>
      </c>
      <c r="CB59" s="48" t="s">
        <v>448</v>
      </c>
      <c r="CC59" s="48" t="s">
        <v>448</v>
      </c>
      <c r="CD59" s="2" t="s">
        <v>448</v>
      </c>
      <c r="CE59" s="10" t="s">
        <v>704</v>
      </c>
      <c r="CH59" s="2" t="s">
        <v>465</v>
      </c>
      <c r="CI59" s="2" t="s">
        <v>466</v>
      </c>
      <c r="CM59" s="52">
        <f t="shared" si="22"/>
        <v>1</v>
      </c>
      <c r="CN59" s="52">
        <f t="shared" si="7"/>
        <v>1</v>
      </c>
      <c r="CO59" s="52">
        <f t="shared" si="8"/>
        <v>1</v>
      </c>
      <c r="CP59" s="52">
        <f t="shared" si="9"/>
        <v>1</v>
      </c>
      <c r="CQ59" s="52">
        <f t="shared" si="10"/>
        <v>1</v>
      </c>
      <c r="CR59" s="52">
        <f t="shared" si="11"/>
        <v>1</v>
      </c>
      <c r="CS59" s="52">
        <f t="shared" si="12"/>
        <v>1</v>
      </c>
      <c r="CT59" s="52">
        <f t="shared" si="13"/>
        <v>1</v>
      </c>
      <c r="CU59" s="52">
        <f t="shared" si="14"/>
        <v>1</v>
      </c>
      <c r="CV59" s="52">
        <f t="shared" si="15"/>
        <v>1</v>
      </c>
      <c r="CW59" s="54">
        <f t="shared" si="23"/>
        <v>1</v>
      </c>
      <c r="CX59" s="54">
        <f t="shared" si="24"/>
        <v>0</v>
      </c>
      <c r="CY59" s="54">
        <f t="shared" si="25"/>
        <v>1</v>
      </c>
      <c r="CZ59" s="54">
        <f t="shared" si="26"/>
        <v>1</v>
      </c>
      <c r="DA59" s="54">
        <f t="shared" si="27"/>
        <v>1</v>
      </c>
      <c r="DB59" s="54">
        <f t="shared" si="28"/>
        <v>0</v>
      </c>
      <c r="DD59" s="2">
        <f t="shared" si="29"/>
        <v>7</v>
      </c>
    </row>
    <row r="60" spans="1:108">
      <c r="A60" s="2" t="s">
        <v>437</v>
      </c>
      <c r="B60" s="2" t="s">
        <v>438</v>
      </c>
      <c r="C60" s="18" t="str">
        <f ca="1">IF(AND(AA60="YES",AG60&lt;&gt;""),"COMPLETED",IF((S60+21)&lt;TODAY(),"PAST DUE","WITHIN 15 DAYS"))</f>
        <v>COMPLETED</v>
      </c>
      <c r="D60" s="19" t="str">
        <f t="shared" si="0"/>
        <v>Feb</v>
      </c>
      <c r="E60" s="20">
        <f t="shared" si="40"/>
        <v>45353</v>
      </c>
      <c r="F60" s="20">
        <f t="shared" si="41"/>
        <v>45350</v>
      </c>
      <c r="G60" s="20">
        <f t="shared" si="42"/>
        <v>45357</v>
      </c>
      <c r="H60" s="19">
        <f ca="1">(TODAY()-(G60))</f>
        <v>237</v>
      </c>
      <c r="I60" s="19" t="str">
        <f ca="1">IF(H60&lt;0,H60,"")</f>
        <v/>
      </c>
      <c r="J60" s="2" t="s">
        <v>439</v>
      </c>
      <c r="K60" s="24">
        <f t="shared" si="38"/>
        <v>1</v>
      </c>
      <c r="L60" s="19" t="str">
        <f t="shared" si="39"/>
        <v>Feb</v>
      </c>
      <c r="M60" s="2" t="s">
        <v>696</v>
      </c>
      <c r="N60" s="2" t="s">
        <v>441</v>
      </c>
      <c r="O60" s="2" t="s">
        <v>352</v>
      </c>
      <c r="P60" s="2" t="s">
        <v>19</v>
      </c>
      <c r="Q60" s="25" t="s">
        <v>697</v>
      </c>
      <c r="R60" s="25" t="s">
        <v>698</v>
      </c>
      <c r="S60" s="9">
        <v>45329</v>
      </c>
      <c r="T60" s="2">
        <v>4263004</v>
      </c>
      <c r="U60" s="2" t="s">
        <v>743</v>
      </c>
      <c r="V60" s="2" t="s">
        <v>744</v>
      </c>
      <c r="W60" s="9" t="s">
        <v>745</v>
      </c>
      <c r="X60" s="9">
        <v>31941</v>
      </c>
      <c r="Y60" s="2">
        <v>9207601743</v>
      </c>
      <c r="Z60" s="2" t="s">
        <v>746</v>
      </c>
      <c r="AA60" s="32" t="s">
        <v>448</v>
      </c>
      <c r="AB60" s="2" t="s">
        <v>449</v>
      </c>
      <c r="AC60" s="10">
        <v>45689</v>
      </c>
      <c r="AD60" s="10">
        <v>45337</v>
      </c>
      <c r="AE60" s="2" t="s">
        <v>450</v>
      </c>
      <c r="AF60" s="2" t="s">
        <v>450</v>
      </c>
      <c r="AG60" s="35" t="s">
        <v>451</v>
      </c>
      <c r="AJ60" s="35" t="s">
        <v>452</v>
      </c>
      <c r="AK60" s="2" t="s">
        <v>453</v>
      </c>
      <c r="AL60" s="2" t="s">
        <v>452</v>
      </c>
      <c r="AM60" s="2" t="s">
        <v>454</v>
      </c>
      <c r="AN60" s="10">
        <v>45329</v>
      </c>
      <c r="AO60" s="10">
        <v>45341</v>
      </c>
      <c r="AP60" s="2" t="s">
        <v>362</v>
      </c>
      <c r="AQ60" s="2" t="s">
        <v>497</v>
      </c>
      <c r="AS60" s="11" t="s">
        <v>747</v>
      </c>
      <c r="AT60" s="2" t="s">
        <v>472</v>
      </c>
      <c r="AV60" s="12">
        <v>40252264738</v>
      </c>
      <c r="AW60" s="2" t="s">
        <v>481</v>
      </c>
      <c r="AY60" s="13">
        <v>121178254435</v>
      </c>
      <c r="AZ60" s="2" t="s">
        <v>472</v>
      </c>
      <c r="BB60" s="14">
        <v>331313550</v>
      </c>
      <c r="BC60" s="2" t="s">
        <v>450</v>
      </c>
      <c r="BD60" s="2" t="s">
        <v>450</v>
      </c>
      <c r="BE60" s="2" t="s">
        <v>450</v>
      </c>
      <c r="BF60" s="2" t="s">
        <v>450</v>
      </c>
      <c r="BG60" s="2" t="s">
        <v>450</v>
      </c>
      <c r="BH60" s="2" t="s">
        <v>450</v>
      </c>
      <c r="BI60" s="2" t="s">
        <v>448</v>
      </c>
      <c r="BJ60" s="2" t="s">
        <v>385</v>
      </c>
      <c r="BK60" s="2" t="s">
        <v>639</v>
      </c>
      <c r="BM60" s="2" t="s">
        <v>450</v>
      </c>
      <c r="BQ60" s="2" t="s">
        <v>450</v>
      </c>
      <c r="BR60" s="2" t="s">
        <v>448</v>
      </c>
      <c r="BS60" s="2" t="s">
        <v>448</v>
      </c>
      <c r="BT60" s="2" t="s">
        <v>448</v>
      </c>
      <c r="BU60" s="2" t="s">
        <v>448</v>
      </c>
      <c r="BV60" s="2" t="s">
        <v>450</v>
      </c>
      <c r="BW60" s="2" t="s">
        <v>448</v>
      </c>
      <c r="BX60" s="2" t="s">
        <v>448</v>
      </c>
      <c r="BY60" s="48" t="s">
        <v>448</v>
      </c>
      <c r="BZ60" s="48" t="s">
        <v>448</v>
      </c>
      <c r="CA60" s="48" t="s">
        <v>448</v>
      </c>
      <c r="CB60" s="48" t="s">
        <v>448</v>
      </c>
      <c r="CC60" s="48" t="s">
        <v>448</v>
      </c>
      <c r="CD60" s="2" t="s">
        <v>448</v>
      </c>
      <c r="CE60" s="10" t="s">
        <v>704</v>
      </c>
      <c r="CH60" s="2" t="s">
        <v>465</v>
      </c>
      <c r="CI60" s="2" t="s">
        <v>466</v>
      </c>
      <c r="CM60" s="52">
        <f t="shared" si="22"/>
        <v>1</v>
      </c>
      <c r="CN60" s="52">
        <f t="shared" si="7"/>
        <v>1</v>
      </c>
      <c r="CO60" s="52">
        <f t="shared" si="8"/>
        <v>1</v>
      </c>
      <c r="CP60" s="52">
        <f t="shared" si="9"/>
        <v>1</v>
      </c>
      <c r="CQ60" s="52">
        <f t="shared" si="10"/>
        <v>1</v>
      </c>
      <c r="CR60" s="52">
        <f t="shared" si="11"/>
        <v>1</v>
      </c>
      <c r="CS60" s="52">
        <f t="shared" si="12"/>
        <v>1</v>
      </c>
      <c r="CT60" s="52">
        <f t="shared" si="13"/>
        <v>1</v>
      </c>
      <c r="CU60" s="52">
        <f t="shared" si="14"/>
        <v>1</v>
      </c>
      <c r="CV60" s="52">
        <f t="shared" si="15"/>
        <v>1</v>
      </c>
      <c r="CW60" s="54">
        <f t="shared" si="23"/>
        <v>1</v>
      </c>
      <c r="CX60" s="54">
        <f t="shared" si="24"/>
        <v>0</v>
      </c>
      <c r="CY60" s="54">
        <f t="shared" si="25"/>
        <v>1</v>
      </c>
      <c r="CZ60" s="54">
        <f t="shared" si="26"/>
        <v>1</v>
      </c>
      <c r="DA60" s="54">
        <f t="shared" si="27"/>
        <v>1</v>
      </c>
      <c r="DB60" s="54">
        <f t="shared" si="28"/>
        <v>0</v>
      </c>
      <c r="DD60" s="2">
        <f t="shared" si="29"/>
        <v>7</v>
      </c>
    </row>
    <row r="61" spans="1:108">
      <c r="A61" s="2" t="s">
        <v>437</v>
      </c>
      <c r="B61" s="2" t="s">
        <v>438</v>
      </c>
      <c r="C61" s="18" t="str">
        <f ca="1">IF(AND(AA61="YES",AG61&lt;&gt;""),"COMPLETED",IF((S61+21)&lt;TODAY(),"PAST DUE","WITHIN 15 DAYS"))</f>
        <v>COMPLETED</v>
      </c>
      <c r="D61" s="19" t="str">
        <f t="shared" si="0"/>
        <v>Feb</v>
      </c>
      <c r="E61" s="20">
        <f t="shared" si="40"/>
        <v>45353</v>
      </c>
      <c r="F61" s="20">
        <f t="shared" si="41"/>
        <v>45350</v>
      </c>
      <c r="G61" s="20">
        <f t="shared" si="42"/>
        <v>45357</v>
      </c>
      <c r="H61" s="19">
        <f ca="1">(TODAY()-(G61))</f>
        <v>237</v>
      </c>
      <c r="I61" s="19" t="str">
        <f ca="1">IF(H61&lt;0,H61,"")</f>
        <v/>
      </c>
      <c r="J61" s="2" t="s">
        <v>439</v>
      </c>
      <c r="K61" s="24">
        <f t="shared" si="38"/>
        <v>1</v>
      </c>
      <c r="L61" s="19" t="str">
        <f t="shared" si="39"/>
        <v>Feb</v>
      </c>
      <c r="M61" s="2" t="s">
        <v>696</v>
      </c>
      <c r="N61" s="2" t="s">
        <v>441</v>
      </c>
      <c r="O61" s="2" t="s">
        <v>352</v>
      </c>
      <c r="P61" s="2" t="s">
        <v>19</v>
      </c>
      <c r="Q61" s="25" t="s">
        <v>697</v>
      </c>
      <c r="R61" s="25" t="s">
        <v>698</v>
      </c>
      <c r="S61" s="9">
        <v>45329</v>
      </c>
      <c r="T61" s="2">
        <v>4263281</v>
      </c>
      <c r="U61" s="2" t="s">
        <v>748</v>
      </c>
      <c r="V61" s="2" t="s">
        <v>749</v>
      </c>
      <c r="W61" s="9" t="s">
        <v>750</v>
      </c>
      <c r="X61" s="9">
        <v>36881</v>
      </c>
      <c r="Y61" s="2">
        <v>9094764850</v>
      </c>
      <c r="Z61" s="2" t="s">
        <v>751</v>
      </c>
      <c r="AA61" s="32" t="s">
        <v>448</v>
      </c>
      <c r="AB61" s="2" t="s">
        <v>449</v>
      </c>
      <c r="AC61" s="10">
        <v>45683</v>
      </c>
      <c r="AD61" s="10">
        <v>45330</v>
      </c>
      <c r="AE61" s="2" t="s">
        <v>450</v>
      </c>
      <c r="AF61" s="2" t="s">
        <v>450</v>
      </c>
      <c r="AG61" s="35" t="s">
        <v>451</v>
      </c>
      <c r="AJ61" s="35" t="s">
        <v>452</v>
      </c>
      <c r="AK61" s="2" t="s">
        <v>453</v>
      </c>
      <c r="AL61" s="2" t="s">
        <v>517</v>
      </c>
      <c r="AM61" s="2" t="s">
        <v>518</v>
      </c>
      <c r="AN61" s="10">
        <v>45329</v>
      </c>
      <c r="AO61" s="10">
        <v>45351</v>
      </c>
      <c r="AP61" s="2" t="s">
        <v>362</v>
      </c>
      <c r="AQ61" s="2" t="s">
        <v>480</v>
      </c>
      <c r="AS61" s="11">
        <v>3519299312</v>
      </c>
      <c r="AT61" s="2" t="s">
        <v>456</v>
      </c>
      <c r="AV61" s="12">
        <v>70261309961</v>
      </c>
      <c r="AW61" s="2" t="s">
        <v>458</v>
      </c>
      <c r="AY61" s="13">
        <v>121298948359</v>
      </c>
      <c r="AZ61" s="2" t="s">
        <v>752</v>
      </c>
      <c r="BB61" s="14">
        <v>618885469</v>
      </c>
      <c r="BC61" s="2" t="s">
        <v>450</v>
      </c>
      <c r="BD61" s="2" t="s">
        <v>450</v>
      </c>
      <c r="BE61" s="2" t="s">
        <v>450</v>
      </c>
      <c r="BF61" s="2" t="s">
        <v>450</v>
      </c>
      <c r="BG61" s="2" t="s">
        <v>450</v>
      </c>
      <c r="BH61" s="2" t="s">
        <v>450</v>
      </c>
      <c r="BI61" s="2" t="s">
        <v>448</v>
      </c>
      <c r="BJ61" s="2" t="s">
        <v>379</v>
      </c>
      <c r="BK61" s="2" t="s">
        <v>499</v>
      </c>
      <c r="BL61" s="2" t="s">
        <v>448</v>
      </c>
      <c r="BM61" s="2" t="s">
        <v>448</v>
      </c>
      <c r="BN61" s="2" t="s">
        <v>448</v>
      </c>
      <c r="BO61" s="2" t="s">
        <v>450</v>
      </c>
      <c r="BP61" s="2" t="s">
        <v>450</v>
      </c>
      <c r="BQ61" s="2" t="s">
        <v>450</v>
      </c>
      <c r="BR61" s="2" t="s">
        <v>448</v>
      </c>
      <c r="BS61" s="2" t="s">
        <v>448</v>
      </c>
      <c r="BT61" s="2" t="s">
        <v>448</v>
      </c>
      <c r="BU61" s="2" t="s">
        <v>448</v>
      </c>
      <c r="BV61" s="2" t="s">
        <v>450</v>
      </c>
      <c r="BW61" s="2" t="s">
        <v>448</v>
      </c>
      <c r="BX61" s="2" t="s">
        <v>448</v>
      </c>
      <c r="BY61" s="48" t="s">
        <v>448</v>
      </c>
      <c r="BZ61" s="48" t="s">
        <v>448</v>
      </c>
      <c r="CA61" s="48" t="s">
        <v>448</v>
      </c>
      <c r="CB61" s="48" t="s">
        <v>448</v>
      </c>
      <c r="CC61" s="48" t="s">
        <v>448</v>
      </c>
      <c r="CD61" s="2" t="s">
        <v>448</v>
      </c>
      <c r="CE61" s="10" t="s">
        <v>704</v>
      </c>
      <c r="CH61" s="2" t="s">
        <v>465</v>
      </c>
      <c r="CI61" s="2" t="s">
        <v>466</v>
      </c>
      <c r="CM61" s="52">
        <f t="shared" si="22"/>
        <v>1</v>
      </c>
      <c r="CN61" s="52">
        <f t="shared" si="7"/>
        <v>1</v>
      </c>
      <c r="CO61" s="52">
        <f t="shared" si="8"/>
        <v>1</v>
      </c>
      <c r="CP61" s="52">
        <f t="shared" si="9"/>
        <v>1</v>
      </c>
      <c r="CQ61" s="52">
        <f t="shared" si="10"/>
        <v>1</v>
      </c>
      <c r="CR61" s="52">
        <f t="shared" si="11"/>
        <v>1</v>
      </c>
      <c r="CS61" s="52">
        <f t="shared" si="12"/>
        <v>1</v>
      </c>
      <c r="CT61" s="52">
        <f t="shared" si="13"/>
        <v>1</v>
      </c>
      <c r="CU61" s="52">
        <f t="shared" si="14"/>
        <v>1</v>
      </c>
      <c r="CV61" s="52">
        <f t="shared" si="15"/>
        <v>1</v>
      </c>
      <c r="CW61" s="54">
        <f t="shared" si="23"/>
        <v>1</v>
      </c>
      <c r="CX61" s="54">
        <f t="shared" si="24"/>
        <v>0</v>
      </c>
      <c r="CY61" s="54">
        <f t="shared" si="25"/>
        <v>1</v>
      </c>
      <c r="CZ61" s="54">
        <f t="shared" si="26"/>
        <v>1</v>
      </c>
      <c r="DA61" s="54">
        <f t="shared" si="27"/>
        <v>1</v>
      </c>
      <c r="DB61" s="54">
        <f t="shared" si="28"/>
        <v>0</v>
      </c>
      <c r="DD61" s="2">
        <f t="shared" si="29"/>
        <v>7</v>
      </c>
    </row>
    <row r="62" spans="1:108">
      <c r="A62" s="2" t="s">
        <v>437</v>
      </c>
      <c r="B62" s="2" t="s">
        <v>438</v>
      </c>
      <c r="C62" s="18" t="str">
        <f ca="1">IF(AND(AA62="YES",AG62&lt;&gt;""),"COMPLETED",IF((S62+21)&lt;TODAY(),"PAST DUE","WITHIN 15 DAYS"))</f>
        <v>COMPLETED</v>
      </c>
      <c r="D62" s="19" t="str">
        <f t="shared" si="0"/>
        <v>Feb</v>
      </c>
      <c r="E62" s="20">
        <f t="shared" si="40"/>
        <v>45353</v>
      </c>
      <c r="F62" s="20">
        <f t="shared" si="41"/>
        <v>45350</v>
      </c>
      <c r="G62" s="20">
        <f t="shared" si="42"/>
        <v>45357</v>
      </c>
      <c r="H62" s="19">
        <f ca="1">(TODAY()-(G62))</f>
        <v>237</v>
      </c>
      <c r="I62" s="19" t="str">
        <f ca="1">IF(H62&lt;0,H62,"")</f>
        <v/>
      </c>
      <c r="J62" s="2" t="s">
        <v>439</v>
      </c>
      <c r="K62" s="24">
        <f t="shared" si="38"/>
        <v>1</v>
      </c>
      <c r="L62" s="19" t="str">
        <f t="shared" si="39"/>
        <v>Feb</v>
      </c>
      <c r="M62" s="2" t="s">
        <v>696</v>
      </c>
      <c r="N62" s="2" t="s">
        <v>441</v>
      </c>
      <c r="O62" s="2" t="s">
        <v>352</v>
      </c>
      <c r="P62" s="2" t="s">
        <v>19</v>
      </c>
      <c r="Q62" s="25" t="s">
        <v>697</v>
      </c>
      <c r="R62" s="25" t="s">
        <v>698</v>
      </c>
      <c r="S62" s="9">
        <v>45329</v>
      </c>
      <c r="T62" s="2">
        <v>4262694</v>
      </c>
      <c r="U62" s="2" t="s">
        <v>753</v>
      </c>
      <c r="V62" s="2" t="s">
        <v>754</v>
      </c>
      <c r="W62" s="9" t="s">
        <v>755</v>
      </c>
      <c r="X62" s="9">
        <v>36528</v>
      </c>
      <c r="Y62" s="2">
        <v>9685889613</v>
      </c>
      <c r="Z62" s="2" t="s">
        <v>756</v>
      </c>
      <c r="AA62" s="32" t="s">
        <v>448</v>
      </c>
      <c r="AB62" s="2" t="s">
        <v>449</v>
      </c>
      <c r="AC62" s="10">
        <v>45654</v>
      </c>
      <c r="AD62" s="10">
        <v>45288</v>
      </c>
      <c r="AE62" s="2" t="s">
        <v>450</v>
      </c>
      <c r="AF62" s="2" t="s">
        <v>450</v>
      </c>
      <c r="AG62" s="35" t="s">
        <v>451</v>
      </c>
      <c r="AJ62" s="35" t="s">
        <v>452</v>
      </c>
      <c r="AK62" s="2" t="s">
        <v>453</v>
      </c>
      <c r="AL62" s="2" t="s">
        <v>452</v>
      </c>
      <c r="AM62" s="2" t="s">
        <v>454</v>
      </c>
      <c r="AN62" s="10">
        <v>45329</v>
      </c>
      <c r="AO62" s="10">
        <v>45334</v>
      </c>
      <c r="AP62" s="2" t="s">
        <v>362</v>
      </c>
      <c r="AQ62" s="2" t="s">
        <v>480</v>
      </c>
      <c r="AS62" s="11">
        <v>246653318</v>
      </c>
      <c r="AT62" s="2" t="s">
        <v>456</v>
      </c>
      <c r="AV62" s="12">
        <v>50258786847</v>
      </c>
      <c r="AW62" s="2" t="s">
        <v>458</v>
      </c>
      <c r="AY62" s="13">
        <v>121301644339</v>
      </c>
      <c r="AZ62" s="2" t="s">
        <v>472</v>
      </c>
      <c r="BB62" s="14">
        <v>617878365</v>
      </c>
      <c r="BC62" s="2" t="s">
        <v>450</v>
      </c>
      <c r="BD62" s="2" t="s">
        <v>450</v>
      </c>
      <c r="BE62" s="2" t="s">
        <v>450</v>
      </c>
      <c r="BF62" s="2" t="s">
        <v>450</v>
      </c>
      <c r="BG62" s="2" t="s">
        <v>450</v>
      </c>
      <c r="BH62" s="2" t="s">
        <v>450</v>
      </c>
      <c r="BI62" s="2" t="s">
        <v>448</v>
      </c>
      <c r="BJ62" s="2" t="s">
        <v>461</v>
      </c>
      <c r="BK62" s="2" t="s">
        <v>379</v>
      </c>
      <c r="BL62" s="2" t="s">
        <v>448</v>
      </c>
      <c r="BM62" s="2" t="s">
        <v>450</v>
      </c>
      <c r="BN62" s="2" t="s">
        <v>448</v>
      </c>
      <c r="BO62" s="2" t="s">
        <v>450</v>
      </c>
      <c r="BP62" s="2" t="s">
        <v>450</v>
      </c>
      <c r="BQ62" s="2" t="s">
        <v>450</v>
      </c>
      <c r="BR62" s="2" t="s">
        <v>448</v>
      </c>
      <c r="BS62" s="2" t="s">
        <v>448</v>
      </c>
      <c r="BT62" s="2" t="s">
        <v>448</v>
      </c>
      <c r="BU62" s="2" t="s">
        <v>448</v>
      </c>
      <c r="BV62" s="2" t="s">
        <v>450</v>
      </c>
      <c r="BW62" s="2" t="s">
        <v>448</v>
      </c>
      <c r="BX62" s="2" t="s">
        <v>448</v>
      </c>
      <c r="BY62" s="48" t="s">
        <v>448</v>
      </c>
      <c r="BZ62" s="48" t="s">
        <v>448</v>
      </c>
      <c r="CA62" s="48" t="s">
        <v>448</v>
      </c>
      <c r="CB62" s="48" t="s">
        <v>448</v>
      </c>
      <c r="CC62" s="48" t="s">
        <v>448</v>
      </c>
      <c r="CD62" s="2" t="s">
        <v>448</v>
      </c>
      <c r="CE62" s="10" t="s">
        <v>704</v>
      </c>
      <c r="CH62" s="2" t="s">
        <v>465</v>
      </c>
      <c r="CI62" s="2" t="s">
        <v>466</v>
      </c>
      <c r="CM62" s="52">
        <f t="shared" si="22"/>
        <v>1</v>
      </c>
      <c r="CN62" s="52">
        <f t="shared" si="7"/>
        <v>1</v>
      </c>
      <c r="CO62" s="52">
        <f t="shared" si="8"/>
        <v>1</v>
      </c>
      <c r="CP62" s="52">
        <f t="shared" si="9"/>
        <v>1</v>
      </c>
      <c r="CQ62" s="52">
        <f t="shared" si="10"/>
        <v>1</v>
      </c>
      <c r="CR62" s="52">
        <f t="shared" si="11"/>
        <v>1</v>
      </c>
      <c r="CS62" s="52">
        <f t="shared" si="12"/>
        <v>1</v>
      </c>
      <c r="CT62" s="52">
        <f t="shared" si="13"/>
        <v>1</v>
      </c>
      <c r="CU62" s="52">
        <f t="shared" si="14"/>
        <v>1</v>
      </c>
      <c r="CV62" s="52">
        <f t="shared" si="15"/>
        <v>1</v>
      </c>
      <c r="CW62" s="54">
        <f t="shared" si="23"/>
        <v>1</v>
      </c>
      <c r="CX62" s="54">
        <f t="shared" si="24"/>
        <v>0</v>
      </c>
      <c r="CY62" s="54">
        <f t="shared" si="25"/>
        <v>1</v>
      </c>
      <c r="CZ62" s="54">
        <f t="shared" si="26"/>
        <v>1</v>
      </c>
      <c r="DA62" s="54">
        <f t="shared" si="27"/>
        <v>1</v>
      </c>
      <c r="DB62" s="54">
        <f t="shared" si="28"/>
        <v>0</v>
      </c>
      <c r="DD62" s="2">
        <f t="shared" si="29"/>
        <v>7</v>
      </c>
    </row>
    <row r="63" spans="1:108">
      <c r="A63" s="2" t="s">
        <v>437</v>
      </c>
      <c r="B63" s="2" t="s">
        <v>438</v>
      </c>
      <c r="C63" s="18" t="str">
        <f ca="1">IF(AND(AA63="YES",AG63&lt;&gt;""),"COMPLETED",IF((S63+21)&lt;TODAY(),"PAST DUE","WITHIN 15 DAYS"))</f>
        <v>COMPLETED</v>
      </c>
      <c r="D63" s="19" t="str">
        <f t="shared" si="0"/>
        <v>Feb</v>
      </c>
      <c r="E63" s="20">
        <f t="shared" si="40"/>
        <v>45353</v>
      </c>
      <c r="F63" s="20">
        <f t="shared" si="41"/>
        <v>45350</v>
      </c>
      <c r="G63" s="20">
        <f t="shared" si="42"/>
        <v>45357</v>
      </c>
      <c r="H63" s="19">
        <f ca="1">(TODAY()-(G63))</f>
        <v>237</v>
      </c>
      <c r="I63" s="19" t="str">
        <f ca="1">IF(H63&lt;0,H63,"")</f>
        <v/>
      </c>
      <c r="J63" s="2" t="s">
        <v>439</v>
      </c>
      <c r="K63" s="24">
        <f t="shared" si="38"/>
        <v>1</v>
      </c>
      <c r="L63" s="19" t="str">
        <f t="shared" si="39"/>
        <v>Feb</v>
      </c>
      <c r="M63" s="2" t="s">
        <v>696</v>
      </c>
      <c r="N63" s="2" t="s">
        <v>441</v>
      </c>
      <c r="O63" s="2" t="s">
        <v>352</v>
      </c>
      <c r="P63" s="2" t="s">
        <v>19</v>
      </c>
      <c r="Q63" s="25" t="s">
        <v>697</v>
      </c>
      <c r="R63" s="25" t="s">
        <v>698</v>
      </c>
      <c r="S63" s="9">
        <v>45329</v>
      </c>
      <c r="T63" s="2">
        <v>4262764</v>
      </c>
      <c r="U63" s="2" t="s">
        <v>757</v>
      </c>
      <c r="V63" s="2" t="s">
        <v>758</v>
      </c>
      <c r="W63" s="9" t="s">
        <v>759</v>
      </c>
      <c r="X63" s="9">
        <v>34814</v>
      </c>
      <c r="Y63" s="2">
        <v>9283986853</v>
      </c>
      <c r="Z63" s="2" t="s">
        <v>760</v>
      </c>
      <c r="AA63" s="32" t="s">
        <v>448</v>
      </c>
      <c r="AB63" s="2" t="s">
        <v>449</v>
      </c>
      <c r="AC63" s="10">
        <v>45680</v>
      </c>
      <c r="AD63" s="10">
        <v>45314</v>
      </c>
      <c r="AE63" s="2" t="s">
        <v>450</v>
      </c>
      <c r="AF63" s="2" t="s">
        <v>450</v>
      </c>
      <c r="AG63" s="35" t="s">
        <v>451</v>
      </c>
      <c r="AJ63" s="35" t="s">
        <v>452</v>
      </c>
      <c r="AK63" s="2" t="s">
        <v>453</v>
      </c>
      <c r="AL63" s="2" t="s">
        <v>452</v>
      </c>
      <c r="AM63" s="2" t="s">
        <v>454</v>
      </c>
      <c r="AN63" s="10">
        <v>45329</v>
      </c>
      <c r="AO63" s="10">
        <v>45334</v>
      </c>
      <c r="AP63" s="2" t="s">
        <v>362</v>
      </c>
      <c r="AQ63" s="2" t="s">
        <v>455</v>
      </c>
      <c r="AS63" s="11">
        <v>638847282</v>
      </c>
      <c r="AT63" s="2" t="s">
        <v>456</v>
      </c>
      <c r="AV63" s="12">
        <v>130253412241</v>
      </c>
      <c r="AW63" s="2" t="s">
        <v>458</v>
      </c>
      <c r="AY63" s="13">
        <v>121185273697</v>
      </c>
      <c r="AZ63" s="2" t="s">
        <v>710</v>
      </c>
      <c r="BB63" s="14">
        <v>341100854</v>
      </c>
      <c r="BC63" s="2" t="s">
        <v>450</v>
      </c>
      <c r="BD63" s="2" t="s">
        <v>450</v>
      </c>
      <c r="BE63" s="2" t="s">
        <v>450</v>
      </c>
      <c r="BF63" s="2" t="s">
        <v>450</v>
      </c>
      <c r="BG63" s="2" t="s">
        <v>450</v>
      </c>
      <c r="BH63" s="2" t="s">
        <v>450</v>
      </c>
      <c r="BI63" s="2" t="s">
        <v>448</v>
      </c>
      <c r="BJ63" s="2" t="s">
        <v>461</v>
      </c>
      <c r="BK63" s="2" t="s">
        <v>379</v>
      </c>
      <c r="BL63" s="2" t="s">
        <v>448</v>
      </c>
      <c r="BM63" s="2" t="s">
        <v>450</v>
      </c>
      <c r="BN63" s="2" t="s">
        <v>448</v>
      </c>
      <c r="BO63" s="2" t="s">
        <v>450</v>
      </c>
      <c r="BP63" s="2" t="s">
        <v>450</v>
      </c>
      <c r="BQ63" s="2" t="s">
        <v>450</v>
      </c>
      <c r="BR63" s="2" t="s">
        <v>448</v>
      </c>
      <c r="BS63" s="2" t="s">
        <v>448</v>
      </c>
      <c r="BT63" s="2" t="s">
        <v>448</v>
      </c>
      <c r="BU63" s="2" t="s">
        <v>448</v>
      </c>
      <c r="BV63" s="2" t="s">
        <v>450</v>
      </c>
      <c r="BW63" s="2" t="s">
        <v>448</v>
      </c>
      <c r="BX63" s="2" t="s">
        <v>448</v>
      </c>
      <c r="BY63" s="48" t="s">
        <v>448</v>
      </c>
      <c r="BZ63" s="48" t="s">
        <v>448</v>
      </c>
      <c r="CA63" s="48" t="s">
        <v>448</v>
      </c>
      <c r="CB63" s="48" t="s">
        <v>448</v>
      </c>
      <c r="CC63" s="48" t="s">
        <v>448</v>
      </c>
      <c r="CD63" s="2" t="s">
        <v>448</v>
      </c>
      <c r="CE63" s="10" t="s">
        <v>704</v>
      </c>
      <c r="CH63" s="2" t="s">
        <v>465</v>
      </c>
      <c r="CI63" s="2" t="s">
        <v>466</v>
      </c>
      <c r="CM63" s="52">
        <f t="shared" si="22"/>
        <v>1</v>
      </c>
      <c r="CN63" s="52">
        <f t="shared" si="7"/>
        <v>1</v>
      </c>
      <c r="CO63" s="52">
        <f t="shared" si="8"/>
        <v>1</v>
      </c>
      <c r="CP63" s="52">
        <f t="shared" si="9"/>
        <v>1</v>
      </c>
      <c r="CQ63" s="52">
        <f t="shared" si="10"/>
        <v>1</v>
      </c>
      <c r="CR63" s="52">
        <f t="shared" si="11"/>
        <v>1</v>
      </c>
      <c r="CS63" s="52">
        <f t="shared" si="12"/>
        <v>1</v>
      </c>
      <c r="CT63" s="52">
        <f t="shared" si="13"/>
        <v>1</v>
      </c>
      <c r="CU63" s="52">
        <f t="shared" si="14"/>
        <v>1</v>
      </c>
      <c r="CV63" s="52">
        <f t="shared" si="15"/>
        <v>1</v>
      </c>
      <c r="CW63" s="54">
        <f t="shared" si="23"/>
        <v>1</v>
      </c>
      <c r="CX63" s="54">
        <f t="shared" si="24"/>
        <v>0</v>
      </c>
      <c r="CY63" s="54">
        <f t="shared" si="25"/>
        <v>1</v>
      </c>
      <c r="CZ63" s="54">
        <f t="shared" si="26"/>
        <v>1</v>
      </c>
      <c r="DA63" s="54">
        <f t="shared" si="27"/>
        <v>1</v>
      </c>
      <c r="DB63" s="54">
        <f t="shared" si="28"/>
        <v>0</v>
      </c>
      <c r="DD63" s="2">
        <f t="shared" si="29"/>
        <v>7</v>
      </c>
    </row>
    <row r="64" spans="1:108">
      <c r="A64" s="2" t="s">
        <v>437</v>
      </c>
      <c r="B64" s="2" t="s">
        <v>438</v>
      </c>
      <c r="C64" s="18" t="str">
        <f ca="1">IF(AND(AA64="YES",AG64&lt;&gt;""),"COMPLETED",IF((S64+21)&lt;TODAY(),"PAST DUE","WITHIN 15 DAYS"))</f>
        <v>COMPLETED</v>
      </c>
      <c r="D64" s="19" t="str">
        <f t="shared" si="0"/>
        <v>Feb</v>
      </c>
      <c r="E64" s="20">
        <f t="shared" si="40"/>
        <v>45353</v>
      </c>
      <c r="F64" s="20">
        <f t="shared" si="41"/>
        <v>45350</v>
      </c>
      <c r="G64" s="20">
        <f t="shared" si="42"/>
        <v>45357</v>
      </c>
      <c r="H64" s="19">
        <f ca="1">(TODAY()-(G64))</f>
        <v>237</v>
      </c>
      <c r="I64" s="19" t="str">
        <f ca="1">IF(H64&lt;0,H64,"")</f>
        <v/>
      </c>
      <c r="J64" s="2" t="s">
        <v>439</v>
      </c>
      <c r="K64" s="24">
        <f t="shared" si="38"/>
        <v>1</v>
      </c>
      <c r="L64" s="19" t="str">
        <f t="shared" si="39"/>
        <v>Feb</v>
      </c>
      <c r="M64" s="2" t="s">
        <v>696</v>
      </c>
      <c r="N64" s="2" t="s">
        <v>441</v>
      </c>
      <c r="O64" s="2" t="s">
        <v>352</v>
      </c>
      <c r="P64" s="2" t="s">
        <v>19</v>
      </c>
      <c r="Q64" s="25" t="s">
        <v>697</v>
      </c>
      <c r="R64" s="25" t="s">
        <v>698</v>
      </c>
      <c r="S64" s="9">
        <v>45329</v>
      </c>
      <c r="T64" s="2">
        <v>4263282</v>
      </c>
      <c r="U64" s="2" t="s">
        <v>761</v>
      </c>
      <c r="V64" s="2" t="s">
        <v>762</v>
      </c>
      <c r="W64" s="9" t="s">
        <v>763</v>
      </c>
      <c r="X64" s="9">
        <v>36002</v>
      </c>
      <c r="Y64" s="2">
        <v>9604726032</v>
      </c>
      <c r="Z64" s="2" t="s">
        <v>764</v>
      </c>
      <c r="AA64" s="32" t="s">
        <v>448</v>
      </c>
      <c r="AB64" s="2" t="s">
        <v>449</v>
      </c>
      <c r="AC64" s="10">
        <v>45700</v>
      </c>
      <c r="AD64" s="10">
        <v>45348</v>
      </c>
      <c r="AE64" s="2" t="s">
        <v>450</v>
      </c>
      <c r="AF64" s="2" t="s">
        <v>450</v>
      </c>
      <c r="AG64" s="35" t="s">
        <v>451</v>
      </c>
      <c r="AJ64" s="35" t="s">
        <v>452</v>
      </c>
      <c r="AK64" s="2" t="s">
        <v>453</v>
      </c>
      <c r="AL64" s="2" t="s">
        <v>452</v>
      </c>
      <c r="AM64" s="2" t="s">
        <v>454</v>
      </c>
      <c r="AN64" s="10">
        <v>45329</v>
      </c>
      <c r="AO64" s="10">
        <v>45334</v>
      </c>
      <c r="AP64" s="2" t="s">
        <v>362</v>
      </c>
      <c r="AQ64" s="2" t="s">
        <v>480</v>
      </c>
      <c r="AS64" s="11">
        <v>130621252</v>
      </c>
      <c r="AT64" s="2" t="s">
        <v>472</v>
      </c>
      <c r="AV64" s="12">
        <v>50503276329</v>
      </c>
      <c r="AW64" s="2" t="s">
        <v>458</v>
      </c>
      <c r="AY64" s="13">
        <v>121309595303</v>
      </c>
      <c r="AZ64" s="2" t="s">
        <v>472</v>
      </c>
      <c r="BB64" s="14">
        <v>515461480</v>
      </c>
      <c r="BC64" s="2" t="s">
        <v>450</v>
      </c>
      <c r="BD64" s="2" t="s">
        <v>450</v>
      </c>
      <c r="BE64" s="2" t="s">
        <v>450</v>
      </c>
      <c r="BF64" s="2" t="s">
        <v>448</v>
      </c>
      <c r="BG64" s="10">
        <v>44489</v>
      </c>
      <c r="BH64" s="10">
        <v>44510</v>
      </c>
      <c r="BI64" s="2" t="s">
        <v>448</v>
      </c>
      <c r="BJ64" s="2" t="s">
        <v>379</v>
      </c>
      <c r="BK64" s="2" t="s">
        <v>385</v>
      </c>
      <c r="BL64" s="2" t="s">
        <v>448</v>
      </c>
      <c r="BM64" s="2" t="s">
        <v>450</v>
      </c>
      <c r="BN64" s="2" t="s">
        <v>448</v>
      </c>
      <c r="BO64" s="2" t="s">
        <v>450</v>
      </c>
      <c r="BP64" s="2" t="s">
        <v>450</v>
      </c>
      <c r="BQ64" s="2" t="s">
        <v>450</v>
      </c>
      <c r="BR64" s="2" t="s">
        <v>448</v>
      </c>
      <c r="BS64" s="2" t="s">
        <v>448</v>
      </c>
      <c r="BT64" s="2" t="s">
        <v>448</v>
      </c>
      <c r="BU64" s="2" t="s">
        <v>448</v>
      </c>
      <c r="BV64" s="2" t="s">
        <v>450</v>
      </c>
      <c r="BW64" s="2" t="s">
        <v>448</v>
      </c>
      <c r="BX64" s="2" t="s">
        <v>448</v>
      </c>
      <c r="BY64" s="48" t="s">
        <v>448</v>
      </c>
      <c r="BZ64" s="48" t="s">
        <v>448</v>
      </c>
      <c r="CA64" s="48" t="s">
        <v>448</v>
      </c>
      <c r="CB64" s="48" t="s">
        <v>448</v>
      </c>
      <c r="CC64" s="48" t="s">
        <v>448</v>
      </c>
      <c r="CD64" s="2" t="s">
        <v>448</v>
      </c>
      <c r="CE64" s="10" t="s">
        <v>704</v>
      </c>
      <c r="CH64" s="2" t="s">
        <v>465</v>
      </c>
      <c r="CI64" s="2" t="s">
        <v>466</v>
      </c>
      <c r="CM64" s="52">
        <f t="shared" si="22"/>
        <v>1</v>
      </c>
      <c r="CN64" s="52">
        <f t="shared" si="7"/>
        <v>1</v>
      </c>
      <c r="CO64" s="52">
        <f t="shared" si="8"/>
        <v>1</v>
      </c>
      <c r="CP64" s="52">
        <f t="shared" si="9"/>
        <v>1</v>
      </c>
      <c r="CQ64" s="52">
        <f t="shared" si="10"/>
        <v>1</v>
      </c>
      <c r="CR64" s="52">
        <f t="shared" si="11"/>
        <v>1</v>
      </c>
      <c r="CS64" s="52">
        <f t="shared" si="12"/>
        <v>1</v>
      </c>
      <c r="CT64" s="52">
        <f t="shared" si="13"/>
        <v>1</v>
      </c>
      <c r="CU64" s="52">
        <f t="shared" si="14"/>
        <v>1</v>
      </c>
      <c r="CV64" s="52">
        <f t="shared" si="15"/>
        <v>1</v>
      </c>
      <c r="CW64" s="54">
        <f t="shared" si="23"/>
        <v>1</v>
      </c>
      <c r="CX64" s="54">
        <f t="shared" si="24"/>
        <v>0</v>
      </c>
      <c r="CY64" s="54">
        <f t="shared" si="25"/>
        <v>1</v>
      </c>
      <c r="CZ64" s="54">
        <f t="shared" si="26"/>
        <v>1</v>
      </c>
      <c r="DA64" s="54">
        <f t="shared" si="27"/>
        <v>1</v>
      </c>
      <c r="DB64" s="54">
        <f t="shared" si="28"/>
        <v>0</v>
      </c>
      <c r="DD64" s="2">
        <f t="shared" si="29"/>
        <v>7</v>
      </c>
    </row>
    <row r="65" spans="1:108">
      <c r="A65" s="2" t="s">
        <v>437</v>
      </c>
      <c r="B65" s="2" t="s">
        <v>438</v>
      </c>
      <c r="C65" s="18" t="str">
        <f ca="1">IF(AND(AA65="YES",AG65&lt;&gt;""),"COMPLETED",IF((S65+21)&lt;TODAY(),"PAST DUE","WITHIN 15 DAYS"))</f>
        <v>COMPLETED</v>
      </c>
      <c r="D65" s="19" t="str">
        <f t="shared" si="0"/>
        <v>Feb</v>
      </c>
      <c r="E65" s="20">
        <f t="shared" si="40"/>
        <v>45353</v>
      </c>
      <c r="F65" s="20">
        <f t="shared" si="41"/>
        <v>45350</v>
      </c>
      <c r="G65" s="20">
        <f t="shared" si="42"/>
        <v>45357</v>
      </c>
      <c r="H65" s="19">
        <f ca="1">(TODAY()-(G65))</f>
        <v>237</v>
      </c>
      <c r="I65" s="19" t="str">
        <f ca="1">IF(H65&lt;0,H65,"")</f>
        <v/>
      </c>
      <c r="J65" s="2" t="s">
        <v>439</v>
      </c>
      <c r="K65" s="24">
        <f t="shared" si="38"/>
        <v>1</v>
      </c>
      <c r="L65" s="19" t="str">
        <f t="shared" si="39"/>
        <v>Feb</v>
      </c>
      <c r="M65" s="2" t="s">
        <v>696</v>
      </c>
      <c r="N65" s="2" t="s">
        <v>441</v>
      </c>
      <c r="O65" s="2" t="s">
        <v>352</v>
      </c>
      <c r="P65" s="2" t="s">
        <v>19</v>
      </c>
      <c r="Q65" s="25" t="s">
        <v>697</v>
      </c>
      <c r="R65" s="25" t="s">
        <v>698</v>
      </c>
      <c r="S65" s="9">
        <v>45329</v>
      </c>
      <c r="T65" s="2">
        <v>4263283</v>
      </c>
      <c r="U65" s="2" t="s">
        <v>295</v>
      </c>
      <c r="V65" s="2" t="s">
        <v>765</v>
      </c>
      <c r="W65" s="9" t="s">
        <v>766</v>
      </c>
      <c r="X65" s="9">
        <v>38114</v>
      </c>
      <c r="Y65" s="2">
        <v>9309086693</v>
      </c>
      <c r="Z65" s="2" t="s">
        <v>767</v>
      </c>
      <c r="AA65" s="32" t="s">
        <v>448</v>
      </c>
      <c r="AB65" s="2" t="s">
        <v>449</v>
      </c>
      <c r="AC65" s="10">
        <v>45675</v>
      </c>
      <c r="AD65" s="10">
        <v>45309</v>
      </c>
      <c r="AE65" s="2" t="s">
        <v>450</v>
      </c>
      <c r="AF65" s="2" t="s">
        <v>450</v>
      </c>
      <c r="AG65" s="35" t="s">
        <v>451</v>
      </c>
      <c r="AJ65" s="35" t="s">
        <v>452</v>
      </c>
      <c r="AK65" s="2" t="s">
        <v>453</v>
      </c>
      <c r="AL65" s="2" t="s">
        <v>452</v>
      </c>
      <c r="AM65" s="2" t="s">
        <v>454</v>
      </c>
      <c r="AN65" s="10">
        <v>45329</v>
      </c>
      <c r="AO65" s="10">
        <v>45334</v>
      </c>
      <c r="AP65" s="2" t="s">
        <v>362</v>
      </c>
      <c r="AQ65" s="2" t="s">
        <v>471</v>
      </c>
      <c r="AS65" s="11">
        <v>247842490</v>
      </c>
      <c r="AT65" s="2" t="s">
        <v>472</v>
      </c>
      <c r="AV65" s="12">
        <v>70261812965</v>
      </c>
      <c r="AW65" s="2" t="s">
        <v>458</v>
      </c>
      <c r="AY65" s="13">
        <v>121309565552</v>
      </c>
      <c r="AZ65" s="2" t="s">
        <v>473</v>
      </c>
      <c r="BB65" s="14" t="s">
        <v>473</v>
      </c>
      <c r="BC65" s="2" t="s">
        <v>448</v>
      </c>
      <c r="BD65" s="2" t="s">
        <v>448</v>
      </c>
      <c r="BE65" s="2" t="s">
        <v>450</v>
      </c>
      <c r="BF65" s="2" t="s">
        <v>448</v>
      </c>
      <c r="BG65" s="10">
        <v>44484</v>
      </c>
      <c r="BH65" s="10">
        <v>44505</v>
      </c>
      <c r="BI65" s="2" t="s">
        <v>448</v>
      </c>
      <c r="BJ65" s="2" t="s">
        <v>462</v>
      </c>
      <c r="BK65" s="2" t="s">
        <v>379</v>
      </c>
      <c r="BL65" s="2" t="s">
        <v>450</v>
      </c>
      <c r="BM65" s="2" t="s">
        <v>450</v>
      </c>
      <c r="BN65" s="2" t="s">
        <v>448</v>
      </c>
      <c r="BO65" s="2" t="s">
        <v>450</v>
      </c>
      <c r="BP65" s="2" t="s">
        <v>450</v>
      </c>
      <c r="BQ65" s="2" t="s">
        <v>450</v>
      </c>
      <c r="BR65" s="2" t="s">
        <v>448</v>
      </c>
      <c r="BS65" s="2" t="s">
        <v>448</v>
      </c>
      <c r="BT65" s="2" t="s">
        <v>448</v>
      </c>
      <c r="BU65" s="2" t="s">
        <v>448</v>
      </c>
      <c r="BV65" s="2" t="s">
        <v>450</v>
      </c>
      <c r="BW65" s="2" t="s">
        <v>448</v>
      </c>
      <c r="BX65" s="2" t="s">
        <v>448</v>
      </c>
      <c r="BY65" s="48" t="s">
        <v>448</v>
      </c>
      <c r="BZ65" s="48" t="s">
        <v>448</v>
      </c>
      <c r="CA65" s="48" t="s">
        <v>448</v>
      </c>
      <c r="CB65" s="48" t="s">
        <v>448</v>
      </c>
      <c r="CC65" s="48" t="s">
        <v>448</v>
      </c>
      <c r="CD65" s="2" t="s">
        <v>448</v>
      </c>
      <c r="CE65" s="10" t="s">
        <v>704</v>
      </c>
      <c r="CH65" s="2" t="s">
        <v>465</v>
      </c>
      <c r="CI65" s="2" t="s">
        <v>466</v>
      </c>
      <c r="CM65" s="52">
        <f t="shared" si="22"/>
        <v>1</v>
      </c>
      <c r="CN65" s="52">
        <f t="shared" si="7"/>
        <v>1</v>
      </c>
      <c r="CO65" s="52">
        <f t="shared" si="8"/>
        <v>1</v>
      </c>
      <c r="CP65" s="52">
        <f t="shared" si="9"/>
        <v>1</v>
      </c>
      <c r="CQ65" s="52">
        <f t="shared" si="10"/>
        <v>1</v>
      </c>
      <c r="CR65" s="52">
        <f t="shared" si="11"/>
        <v>1</v>
      </c>
      <c r="CS65" s="52">
        <f t="shared" si="12"/>
        <v>1</v>
      </c>
      <c r="CT65" s="52">
        <f t="shared" si="13"/>
        <v>1</v>
      </c>
      <c r="CU65" s="52">
        <f t="shared" si="14"/>
        <v>1</v>
      </c>
      <c r="CV65" s="52">
        <f t="shared" si="15"/>
        <v>1</v>
      </c>
      <c r="CW65" s="54">
        <f t="shared" si="23"/>
        <v>1</v>
      </c>
      <c r="CX65" s="54">
        <f t="shared" si="24"/>
        <v>0</v>
      </c>
      <c r="CY65" s="54">
        <f t="shared" si="25"/>
        <v>1</v>
      </c>
      <c r="CZ65" s="54">
        <f t="shared" si="26"/>
        <v>1</v>
      </c>
      <c r="DA65" s="54">
        <f t="shared" si="27"/>
        <v>1</v>
      </c>
      <c r="DB65" s="54">
        <f t="shared" si="28"/>
        <v>0</v>
      </c>
      <c r="DD65" s="2">
        <f t="shared" si="29"/>
        <v>7</v>
      </c>
    </row>
    <row r="66" spans="1:108">
      <c r="A66" s="2" t="s">
        <v>437</v>
      </c>
      <c r="B66" s="2" t="s">
        <v>438</v>
      </c>
      <c r="C66" s="18" t="str">
        <f ca="1">IF(AND(AA66="YES",AG66&lt;&gt;""),"COMPLETED",IF((S66+21)&lt;TODAY(),"PAST DUE","WITHIN 15 DAYS"))</f>
        <v>COMPLETED</v>
      </c>
      <c r="D66" s="19" t="str">
        <f t="shared" si="0"/>
        <v>Feb</v>
      </c>
      <c r="E66" s="20">
        <f t="shared" si="40"/>
        <v>45353</v>
      </c>
      <c r="F66" s="20">
        <f t="shared" si="41"/>
        <v>45350</v>
      </c>
      <c r="G66" s="20">
        <f t="shared" si="42"/>
        <v>45357</v>
      </c>
      <c r="H66" s="19">
        <f ca="1">(TODAY()-(G66))</f>
        <v>237</v>
      </c>
      <c r="I66" s="19" t="str">
        <f ca="1">IF(H66&lt;0,H66,"")</f>
        <v/>
      </c>
      <c r="J66" s="2" t="s">
        <v>439</v>
      </c>
      <c r="K66" s="24">
        <f t="shared" si="38"/>
        <v>1</v>
      </c>
      <c r="L66" s="19" t="str">
        <f t="shared" si="39"/>
        <v>Feb</v>
      </c>
      <c r="M66" s="2" t="s">
        <v>696</v>
      </c>
      <c r="N66" s="2" t="s">
        <v>441</v>
      </c>
      <c r="O66" s="2" t="s">
        <v>352</v>
      </c>
      <c r="P66" s="2" t="s">
        <v>19</v>
      </c>
      <c r="Q66" s="25" t="s">
        <v>697</v>
      </c>
      <c r="R66" s="25" t="s">
        <v>698</v>
      </c>
      <c r="S66" s="9">
        <v>45329</v>
      </c>
      <c r="T66" s="2">
        <v>4263331</v>
      </c>
      <c r="U66" s="2" t="s">
        <v>672</v>
      </c>
      <c r="V66" s="2" t="s">
        <v>768</v>
      </c>
      <c r="W66" s="9" t="s">
        <v>769</v>
      </c>
      <c r="X66" s="9">
        <v>36456</v>
      </c>
      <c r="Y66" s="2">
        <v>9608242549</v>
      </c>
      <c r="Z66" s="2" t="s">
        <v>770</v>
      </c>
      <c r="AA66" s="32" t="s">
        <v>448</v>
      </c>
      <c r="AB66" s="2" t="s">
        <v>449</v>
      </c>
      <c r="AC66" s="10">
        <v>45693</v>
      </c>
      <c r="AD66" s="10">
        <v>45327</v>
      </c>
      <c r="AE66" s="2" t="s">
        <v>450</v>
      </c>
      <c r="AF66" s="2" t="s">
        <v>450</v>
      </c>
      <c r="AG66" s="35" t="s">
        <v>451</v>
      </c>
      <c r="AJ66" s="35" t="s">
        <v>452</v>
      </c>
      <c r="AK66" s="2" t="s">
        <v>453</v>
      </c>
      <c r="AL66" s="2" t="s">
        <v>452</v>
      </c>
      <c r="AM66" s="2" t="s">
        <v>454</v>
      </c>
      <c r="AN66" s="10">
        <v>45329</v>
      </c>
      <c r="AO66" s="10">
        <v>45334</v>
      </c>
      <c r="AP66" s="2" t="s">
        <v>362</v>
      </c>
      <c r="AQ66" s="2" t="s">
        <v>480</v>
      </c>
      <c r="AS66" s="11">
        <v>250822753</v>
      </c>
      <c r="AT66" s="2" t="s">
        <v>472</v>
      </c>
      <c r="AV66" s="12">
        <v>72509303992</v>
      </c>
      <c r="AW66" s="2" t="s">
        <v>458</v>
      </c>
      <c r="AY66" s="13">
        <v>121335657413</v>
      </c>
      <c r="AZ66" s="2" t="s">
        <v>473</v>
      </c>
      <c r="BB66" s="14" t="s">
        <v>473</v>
      </c>
      <c r="BC66" s="2" t="s">
        <v>448</v>
      </c>
      <c r="BD66" s="2" t="s">
        <v>448</v>
      </c>
      <c r="BE66" s="2" t="s">
        <v>450</v>
      </c>
      <c r="BF66" s="2" t="s">
        <v>448</v>
      </c>
      <c r="BG66" s="10">
        <v>44413</v>
      </c>
      <c r="BH66" s="10">
        <v>44451</v>
      </c>
      <c r="BI66" s="2" t="s">
        <v>448</v>
      </c>
      <c r="BJ66" s="2" t="s">
        <v>379</v>
      </c>
      <c r="BK66" s="2" t="s">
        <v>358</v>
      </c>
      <c r="BL66" s="2" t="s">
        <v>448</v>
      </c>
      <c r="BM66" s="2" t="s">
        <v>450</v>
      </c>
      <c r="BN66" s="2" t="s">
        <v>448</v>
      </c>
      <c r="BO66" s="2" t="s">
        <v>450</v>
      </c>
      <c r="BP66" s="2" t="s">
        <v>450</v>
      </c>
      <c r="BQ66" s="2" t="s">
        <v>450</v>
      </c>
      <c r="BR66" s="2" t="s">
        <v>448</v>
      </c>
      <c r="BS66" s="2" t="s">
        <v>448</v>
      </c>
      <c r="BT66" s="2" t="s">
        <v>448</v>
      </c>
      <c r="BU66" s="2" t="s">
        <v>448</v>
      </c>
      <c r="BV66" s="2" t="s">
        <v>450</v>
      </c>
      <c r="BW66" s="2" t="s">
        <v>448</v>
      </c>
      <c r="BX66" s="2" t="s">
        <v>448</v>
      </c>
      <c r="BY66" s="48" t="s">
        <v>448</v>
      </c>
      <c r="BZ66" s="48" t="s">
        <v>448</v>
      </c>
      <c r="CA66" s="48" t="s">
        <v>448</v>
      </c>
      <c r="CB66" s="48" t="s">
        <v>448</v>
      </c>
      <c r="CC66" s="48" t="s">
        <v>448</v>
      </c>
      <c r="CD66" s="2" t="s">
        <v>448</v>
      </c>
      <c r="CE66" s="10" t="s">
        <v>704</v>
      </c>
      <c r="CH66" s="2" t="s">
        <v>465</v>
      </c>
      <c r="CI66" s="2" t="s">
        <v>466</v>
      </c>
      <c r="CM66" s="52">
        <f t="shared" si="22"/>
        <v>1</v>
      </c>
      <c r="CN66" s="52">
        <f t="shared" si="7"/>
        <v>1</v>
      </c>
      <c r="CO66" s="52">
        <f t="shared" si="8"/>
        <v>1</v>
      </c>
      <c r="CP66" s="52">
        <f t="shared" si="9"/>
        <v>1</v>
      </c>
      <c r="CQ66" s="52">
        <f t="shared" si="10"/>
        <v>1</v>
      </c>
      <c r="CR66" s="52">
        <f t="shared" si="11"/>
        <v>1</v>
      </c>
      <c r="CS66" s="52">
        <f t="shared" si="12"/>
        <v>1</v>
      </c>
      <c r="CT66" s="52">
        <f t="shared" si="13"/>
        <v>1</v>
      </c>
      <c r="CU66" s="52">
        <f t="shared" si="14"/>
        <v>1</v>
      </c>
      <c r="CV66" s="52">
        <f t="shared" si="15"/>
        <v>1</v>
      </c>
      <c r="CW66" s="54">
        <f t="shared" si="23"/>
        <v>1</v>
      </c>
      <c r="CX66" s="54">
        <f t="shared" si="24"/>
        <v>0</v>
      </c>
      <c r="CY66" s="54">
        <f t="shared" si="25"/>
        <v>1</v>
      </c>
      <c r="CZ66" s="54">
        <f t="shared" si="26"/>
        <v>1</v>
      </c>
      <c r="DA66" s="54">
        <f t="shared" si="27"/>
        <v>1</v>
      </c>
      <c r="DB66" s="54">
        <f t="shared" si="28"/>
        <v>0</v>
      </c>
      <c r="DD66" s="2">
        <f t="shared" si="29"/>
        <v>7</v>
      </c>
    </row>
    <row r="67" spans="1:108">
      <c r="A67" s="2" t="s">
        <v>437</v>
      </c>
      <c r="B67" s="2" t="s">
        <v>438</v>
      </c>
      <c r="C67" s="18" t="str">
        <f ca="1">IF(AND(AA67="YES",AG67&lt;&gt;""),"COMPLETED",IF((S67+21)&lt;TODAY(),"PAST DUE","WITHIN 15 DAYS"))</f>
        <v>COMPLETED</v>
      </c>
      <c r="D67" s="19" t="str">
        <f t="shared" ref="D67:D81" si="43">TEXT(F67,"mmm")</f>
        <v>Feb</v>
      </c>
      <c r="E67" s="20">
        <f t="shared" si="40"/>
        <v>45353</v>
      </c>
      <c r="F67" s="20">
        <f t="shared" si="41"/>
        <v>45350</v>
      </c>
      <c r="G67" s="20">
        <f t="shared" si="42"/>
        <v>45357</v>
      </c>
      <c r="H67" s="19">
        <f ca="1">(TODAY()-(G67))</f>
        <v>237</v>
      </c>
      <c r="I67" s="19" t="str">
        <f ca="1">IF(H67&lt;0,H67,"")</f>
        <v/>
      </c>
      <c r="J67" s="2" t="s">
        <v>439</v>
      </c>
      <c r="K67" s="24">
        <f t="shared" si="38"/>
        <v>1</v>
      </c>
      <c r="L67" s="19" t="str">
        <f t="shared" si="39"/>
        <v>Feb</v>
      </c>
      <c r="M67" s="2" t="s">
        <v>696</v>
      </c>
      <c r="N67" s="2" t="s">
        <v>441</v>
      </c>
      <c r="O67" s="2" t="s">
        <v>352</v>
      </c>
      <c r="P67" s="2" t="s">
        <v>19</v>
      </c>
      <c r="Q67" s="25" t="s">
        <v>697</v>
      </c>
      <c r="R67" s="25" t="s">
        <v>698</v>
      </c>
      <c r="S67" s="9">
        <v>45329</v>
      </c>
      <c r="T67" s="2">
        <v>4263015</v>
      </c>
      <c r="U67" s="2" t="s">
        <v>771</v>
      </c>
      <c r="V67" s="2" t="s">
        <v>772</v>
      </c>
      <c r="W67" s="9" t="s">
        <v>171</v>
      </c>
      <c r="X67" s="9">
        <v>34130</v>
      </c>
      <c r="Y67" s="2">
        <v>9269548809</v>
      </c>
      <c r="Z67" s="2" t="s">
        <v>773</v>
      </c>
      <c r="AA67" s="32" t="s">
        <v>448</v>
      </c>
      <c r="AB67" s="2" t="s">
        <v>449</v>
      </c>
      <c r="AC67" s="10">
        <v>45701</v>
      </c>
      <c r="AD67" s="10">
        <v>45335</v>
      </c>
      <c r="AE67" s="2" t="s">
        <v>450</v>
      </c>
      <c r="AF67" s="2" t="s">
        <v>450</v>
      </c>
      <c r="AG67" s="35" t="s">
        <v>451</v>
      </c>
      <c r="AJ67" s="35" t="s">
        <v>452</v>
      </c>
      <c r="AK67" s="2" t="s">
        <v>453</v>
      </c>
      <c r="AL67" s="2" t="s">
        <v>452</v>
      </c>
      <c r="AM67" s="2" t="s">
        <v>454</v>
      </c>
      <c r="AN67" s="10">
        <v>45329</v>
      </c>
      <c r="AO67" s="10">
        <v>45334</v>
      </c>
      <c r="AP67" s="2" t="s">
        <v>362</v>
      </c>
      <c r="AQ67" s="2" t="s">
        <v>471</v>
      </c>
      <c r="AS67" s="11">
        <v>233989228</v>
      </c>
      <c r="AT67" s="2" t="s">
        <v>472</v>
      </c>
      <c r="AV67" s="12">
        <v>70508099485</v>
      </c>
      <c r="AW67" s="2" t="s">
        <v>472</v>
      </c>
      <c r="AY67" s="13">
        <v>121105643847</v>
      </c>
      <c r="AZ67" s="2" t="s">
        <v>752</v>
      </c>
      <c r="BB67" s="14">
        <v>323240199</v>
      </c>
      <c r="BC67" s="2" t="s">
        <v>450</v>
      </c>
      <c r="BD67" s="2" t="s">
        <v>450</v>
      </c>
      <c r="BE67" s="2" t="s">
        <v>450</v>
      </c>
      <c r="BF67" s="2" t="s">
        <v>450</v>
      </c>
      <c r="BG67" s="2" t="s">
        <v>450</v>
      </c>
      <c r="BH67" s="2" t="s">
        <v>450</v>
      </c>
      <c r="BI67" s="2" t="s">
        <v>448</v>
      </c>
      <c r="BJ67" s="2" t="s">
        <v>723</v>
      </c>
      <c r="BK67" s="2" t="s">
        <v>379</v>
      </c>
      <c r="BL67" s="2" t="s">
        <v>448</v>
      </c>
      <c r="BM67" s="2" t="s">
        <v>448</v>
      </c>
      <c r="BN67" s="2" t="s">
        <v>448</v>
      </c>
      <c r="BO67" s="2" t="s">
        <v>450</v>
      </c>
      <c r="BP67" s="2" t="s">
        <v>450</v>
      </c>
      <c r="BQ67" s="2" t="s">
        <v>450</v>
      </c>
      <c r="BR67" s="2" t="s">
        <v>448</v>
      </c>
      <c r="BS67" s="2" t="s">
        <v>448</v>
      </c>
      <c r="BT67" s="2" t="s">
        <v>448</v>
      </c>
      <c r="BU67" s="2" t="s">
        <v>448</v>
      </c>
      <c r="BV67" s="2" t="s">
        <v>450</v>
      </c>
      <c r="BW67" s="2" t="s">
        <v>448</v>
      </c>
      <c r="BX67" s="2" t="s">
        <v>448</v>
      </c>
      <c r="BY67" s="48" t="s">
        <v>448</v>
      </c>
      <c r="BZ67" s="48" t="s">
        <v>448</v>
      </c>
      <c r="CA67" s="48" t="s">
        <v>448</v>
      </c>
      <c r="CB67" s="48" t="s">
        <v>448</v>
      </c>
      <c r="CC67" s="48" t="s">
        <v>448</v>
      </c>
      <c r="CD67" s="2" t="s">
        <v>448</v>
      </c>
      <c r="CE67" s="10" t="s">
        <v>704</v>
      </c>
      <c r="CH67" s="2" t="s">
        <v>465</v>
      </c>
      <c r="CI67" s="2" t="s">
        <v>466</v>
      </c>
      <c r="CM67" s="52">
        <f t="shared" si="22"/>
        <v>1</v>
      </c>
      <c r="CN67" s="52">
        <f t="shared" ref="CN67:CN130" si="44">IF($AA67="YES",1,0)</f>
        <v>1</v>
      </c>
      <c r="CO67" s="52">
        <f t="shared" ref="CO67:CO130" si="45">IF($AG67&lt;&gt;"",1,0)</f>
        <v>1</v>
      </c>
      <c r="CP67" s="52">
        <f t="shared" ref="CP67:CP130" si="46">IF($AJ67&lt;&gt;"",1,0)</f>
        <v>1</v>
      </c>
      <c r="CQ67" s="52">
        <f t="shared" ref="CQ67:CQ130" si="47">IF($AL67&lt;&gt;"",1,0)</f>
        <v>1</v>
      </c>
      <c r="CR67" s="52">
        <f t="shared" ref="CR67:CR130" si="48">IF($AQ67&lt;&gt;"",1,0)</f>
        <v>1</v>
      </c>
      <c r="CS67" s="52">
        <f t="shared" ref="CS67:CS130" si="49">IF($AT67&lt;&gt;"",1,0)</f>
        <v>1</v>
      </c>
      <c r="CT67" s="52">
        <f t="shared" ref="CT67:CT130" si="50">IF($AW67&lt;&gt;"",1,0)</f>
        <v>1</v>
      </c>
      <c r="CU67" s="52">
        <f t="shared" ref="CU67:CU130" si="51">IF($AZ67&lt;&gt;"",1,0)</f>
        <v>1</v>
      </c>
      <c r="CV67" s="52">
        <f t="shared" ref="CV67:CV130" si="52">IF($BE67&lt;&gt;"",1,0)</f>
        <v>1</v>
      </c>
      <c r="CW67" s="54">
        <f t="shared" si="23"/>
        <v>1</v>
      </c>
      <c r="CX67" s="54">
        <f t="shared" si="24"/>
        <v>0</v>
      </c>
      <c r="CY67" s="54">
        <f t="shared" si="25"/>
        <v>1</v>
      </c>
      <c r="CZ67" s="54">
        <f t="shared" si="26"/>
        <v>1</v>
      </c>
      <c r="DA67" s="54">
        <f t="shared" si="27"/>
        <v>1</v>
      </c>
      <c r="DB67" s="54">
        <f t="shared" si="28"/>
        <v>0</v>
      </c>
      <c r="DD67" s="2">
        <f t="shared" si="29"/>
        <v>7</v>
      </c>
    </row>
    <row r="68" spans="1:108">
      <c r="A68" s="2" t="s">
        <v>437</v>
      </c>
      <c r="B68" s="2" t="s">
        <v>438</v>
      </c>
      <c r="C68" s="18" t="str">
        <f ca="1">IF(AND(AA68="YES",AG68&lt;&gt;""),"COMPLETED",IF((S68+21)&lt;TODAY(),"PAST DUE","WITHIN 15 DAYS"))</f>
        <v>COMPLETED</v>
      </c>
      <c r="D68" s="19" t="str">
        <f t="shared" si="43"/>
        <v>Feb</v>
      </c>
      <c r="E68" s="20">
        <f t="shared" si="40"/>
        <v>45353</v>
      </c>
      <c r="F68" s="20">
        <f t="shared" si="41"/>
        <v>45350</v>
      </c>
      <c r="G68" s="20">
        <f t="shared" si="42"/>
        <v>45357</v>
      </c>
      <c r="H68" s="19">
        <f ca="1">(TODAY()-(G68))</f>
        <v>237</v>
      </c>
      <c r="I68" s="19" t="str">
        <f ca="1">IF(H68&lt;0,H68,"")</f>
        <v/>
      </c>
      <c r="J68" s="2" t="s">
        <v>439</v>
      </c>
      <c r="K68" s="24">
        <f t="shared" si="38"/>
        <v>1</v>
      </c>
      <c r="L68" s="19" t="str">
        <f t="shared" si="39"/>
        <v>Feb</v>
      </c>
      <c r="M68" s="2" t="s">
        <v>696</v>
      </c>
      <c r="N68" s="2" t="s">
        <v>441</v>
      </c>
      <c r="O68" s="2" t="s">
        <v>352</v>
      </c>
      <c r="P68" s="2" t="s">
        <v>19</v>
      </c>
      <c r="Q68" s="25" t="s">
        <v>697</v>
      </c>
      <c r="R68" s="25" t="s">
        <v>698</v>
      </c>
      <c r="S68" s="9">
        <v>45329</v>
      </c>
      <c r="T68" s="2">
        <v>4263016</v>
      </c>
      <c r="U68" s="2" t="s">
        <v>774</v>
      </c>
      <c r="V68" s="2" t="s">
        <v>775</v>
      </c>
      <c r="W68" s="9" t="s">
        <v>776</v>
      </c>
      <c r="X68" s="9">
        <v>25874</v>
      </c>
      <c r="Y68" s="2">
        <v>9918906776</v>
      </c>
      <c r="Z68" s="2" t="s">
        <v>777</v>
      </c>
      <c r="AA68" s="32" t="s">
        <v>448</v>
      </c>
      <c r="AB68" s="2" t="s">
        <v>449</v>
      </c>
      <c r="AC68" s="10">
        <v>45693</v>
      </c>
      <c r="AD68" s="10">
        <v>45342</v>
      </c>
      <c r="AE68" s="2" t="s">
        <v>450</v>
      </c>
      <c r="AF68" s="2" t="s">
        <v>450</v>
      </c>
      <c r="AG68" s="35" t="s">
        <v>451</v>
      </c>
      <c r="AJ68" s="35" t="s">
        <v>452</v>
      </c>
      <c r="AK68" s="2" t="s">
        <v>453</v>
      </c>
      <c r="AL68" s="2" t="s">
        <v>517</v>
      </c>
      <c r="AM68" s="2" t="s">
        <v>518</v>
      </c>
      <c r="AN68" s="10">
        <v>45329</v>
      </c>
      <c r="AO68" s="10">
        <v>45351</v>
      </c>
      <c r="AP68" s="2" t="s">
        <v>362</v>
      </c>
      <c r="AQ68" s="2" t="s">
        <v>480</v>
      </c>
      <c r="AS68" s="11">
        <v>3483495019</v>
      </c>
      <c r="AT68" s="2" t="s">
        <v>472</v>
      </c>
      <c r="AV68" s="12">
        <v>30264209796</v>
      </c>
      <c r="AW68" s="2" t="s">
        <v>458</v>
      </c>
      <c r="AY68" s="13">
        <v>121247829713</v>
      </c>
      <c r="AZ68" s="2" t="s">
        <v>752</v>
      </c>
      <c r="BB68" s="14">
        <v>750949821</v>
      </c>
      <c r="BC68" s="2" t="s">
        <v>450</v>
      </c>
      <c r="BD68" s="2" t="s">
        <v>450</v>
      </c>
      <c r="BE68" s="2" t="s">
        <v>450</v>
      </c>
      <c r="BF68" s="2" t="s">
        <v>448</v>
      </c>
      <c r="BG68" s="10">
        <v>44525</v>
      </c>
      <c r="BH68" s="10">
        <v>44566</v>
      </c>
      <c r="BI68" s="2" t="s">
        <v>448</v>
      </c>
      <c r="BJ68" s="2" t="s">
        <v>379</v>
      </c>
      <c r="BK68" s="2" t="s">
        <v>623</v>
      </c>
      <c r="BL68" s="2" t="s">
        <v>448</v>
      </c>
      <c r="BM68" s="2" t="s">
        <v>448</v>
      </c>
      <c r="BN68" s="2" t="s">
        <v>450</v>
      </c>
      <c r="BO68" s="2" t="s">
        <v>450</v>
      </c>
      <c r="BP68" s="2" t="s">
        <v>450</v>
      </c>
      <c r="BQ68" s="2" t="s">
        <v>450</v>
      </c>
      <c r="BR68" s="2" t="s">
        <v>448</v>
      </c>
      <c r="BS68" s="2" t="s">
        <v>448</v>
      </c>
      <c r="BT68" s="2" t="s">
        <v>448</v>
      </c>
      <c r="BU68" s="2" t="s">
        <v>448</v>
      </c>
      <c r="BV68" s="2" t="s">
        <v>450</v>
      </c>
      <c r="BW68" s="2" t="s">
        <v>448</v>
      </c>
      <c r="BX68" s="2" t="s">
        <v>448</v>
      </c>
      <c r="BY68" s="48" t="s">
        <v>448</v>
      </c>
      <c r="BZ68" s="48" t="s">
        <v>448</v>
      </c>
      <c r="CA68" s="48" t="s">
        <v>448</v>
      </c>
      <c r="CB68" s="48" t="s">
        <v>448</v>
      </c>
      <c r="CC68" s="48" t="s">
        <v>448</v>
      </c>
      <c r="CD68" s="2" t="s">
        <v>448</v>
      </c>
      <c r="CE68" s="10" t="s">
        <v>704</v>
      </c>
      <c r="CH68" s="2" t="s">
        <v>465</v>
      </c>
      <c r="CI68" s="2" t="s">
        <v>466</v>
      </c>
      <c r="CM68" s="52">
        <f t="shared" ref="CM68:CM131" si="53">IF(U68&lt;&gt;"",1,0)</f>
        <v>1</v>
      </c>
      <c r="CN68" s="52">
        <f t="shared" si="44"/>
        <v>1</v>
      </c>
      <c r="CO68" s="52">
        <f t="shared" si="45"/>
        <v>1</v>
      </c>
      <c r="CP68" s="52">
        <f t="shared" si="46"/>
        <v>1</v>
      </c>
      <c r="CQ68" s="52">
        <f t="shared" si="47"/>
        <v>1</v>
      </c>
      <c r="CR68" s="52">
        <f t="shared" si="48"/>
        <v>1</v>
      </c>
      <c r="CS68" s="52">
        <f t="shared" si="49"/>
        <v>1</v>
      </c>
      <c r="CT68" s="52">
        <f t="shared" si="50"/>
        <v>1</v>
      </c>
      <c r="CU68" s="52">
        <f t="shared" si="51"/>
        <v>1</v>
      </c>
      <c r="CV68" s="52">
        <f t="shared" si="52"/>
        <v>1</v>
      </c>
      <c r="CW68" s="54">
        <f t="shared" ref="CW68:CW131" si="54">COUNTIF(CD68,"YES")</f>
        <v>1</v>
      </c>
      <c r="CX68" s="54">
        <f t="shared" ref="CX68:CX131" si="55">COUNTIF(CJ68,"WITH FINDINGS")</f>
        <v>0</v>
      </c>
      <c r="CY68" s="54">
        <f t="shared" ref="CY68:CY131" si="56">IF(CH68="DONE AUDIT",1,0)</f>
        <v>1</v>
      </c>
      <c r="CZ68" s="54">
        <f t="shared" ref="CZ68:CZ131" si="57">IF(OR(CI68="ENDORSED TO ACT",CI68="INCOMPLETE - PERS",CI68="PENDING DT",CI68="ENDORSED TO HRIS",CI68="COMPLETE"),1,0)</f>
        <v>1</v>
      </c>
      <c r="DA68" s="54">
        <f t="shared" ref="DA68:DA131" si="58">IF(OR(CI68="ENDORSED TO ACT",CI68="ENDORSED TO HRIS"),1,0)</f>
        <v>1</v>
      </c>
      <c r="DB68" s="54">
        <f t="shared" ref="DB68:DB131" si="59">IF(OR(CI68="WITH FINDINGS"),1,0)</f>
        <v>0</v>
      </c>
      <c r="DD68" s="2">
        <f t="shared" ref="DD68:DD131" si="60">SUM(CN68:CV68)-CQ68-CV68</f>
        <v>7</v>
      </c>
    </row>
    <row r="69" spans="1:108">
      <c r="A69" s="2" t="s">
        <v>437</v>
      </c>
      <c r="B69" s="2" t="s">
        <v>438</v>
      </c>
      <c r="C69" s="18" t="str">
        <f ca="1">IF(AND(AA69="YES",AG69&lt;&gt;""),"COMPLETED",IF((S69+21)&lt;TODAY(),"PAST DUE","WITHIN 15 DAYS"))</f>
        <v>COMPLETED</v>
      </c>
      <c r="D69" s="19" t="str">
        <f t="shared" si="43"/>
        <v>Feb</v>
      </c>
      <c r="E69" s="20">
        <f t="shared" si="40"/>
        <v>45353</v>
      </c>
      <c r="F69" s="20">
        <f t="shared" si="41"/>
        <v>45350</v>
      </c>
      <c r="G69" s="20">
        <f t="shared" si="42"/>
        <v>45357</v>
      </c>
      <c r="H69" s="19">
        <f ca="1">(TODAY()-(G69))</f>
        <v>237</v>
      </c>
      <c r="I69" s="19" t="str">
        <f ca="1">IF(H69&lt;0,H69,"")</f>
        <v/>
      </c>
      <c r="J69" s="2" t="s">
        <v>439</v>
      </c>
      <c r="K69" s="24">
        <f t="shared" si="38"/>
        <v>1</v>
      </c>
      <c r="L69" s="19" t="str">
        <f t="shared" si="39"/>
        <v>Feb</v>
      </c>
      <c r="M69" s="2" t="s">
        <v>696</v>
      </c>
      <c r="N69" s="2" t="s">
        <v>441</v>
      </c>
      <c r="O69" s="2" t="s">
        <v>352</v>
      </c>
      <c r="P69" s="2" t="s">
        <v>19</v>
      </c>
      <c r="Q69" s="25" t="s">
        <v>697</v>
      </c>
      <c r="R69" s="25" t="s">
        <v>698</v>
      </c>
      <c r="S69" s="9">
        <v>45329</v>
      </c>
      <c r="T69" s="2">
        <v>4263018</v>
      </c>
      <c r="U69" s="2" t="s">
        <v>778</v>
      </c>
      <c r="V69" s="2" t="s">
        <v>779</v>
      </c>
      <c r="W69" s="9" t="s">
        <v>780</v>
      </c>
      <c r="X69" s="9">
        <v>36565</v>
      </c>
      <c r="Y69" s="2">
        <v>9068526313</v>
      </c>
      <c r="Z69" s="2" t="s">
        <v>781</v>
      </c>
      <c r="AA69" s="32" t="s">
        <v>448</v>
      </c>
      <c r="AB69" s="2" t="s">
        <v>449</v>
      </c>
      <c r="AC69" s="10">
        <v>45680</v>
      </c>
      <c r="AD69" s="10">
        <v>45329</v>
      </c>
      <c r="AE69" s="2" t="s">
        <v>450</v>
      </c>
      <c r="AF69" s="2" t="s">
        <v>450</v>
      </c>
      <c r="AG69" s="35" t="s">
        <v>451</v>
      </c>
      <c r="AJ69" s="35" t="s">
        <v>452</v>
      </c>
      <c r="AK69" s="2" t="s">
        <v>453</v>
      </c>
      <c r="AL69" s="2" t="s">
        <v>452</v>
      </c>
      <c r="AM69" s="2" t="s">
        <v>454</v>
      </c>
      <c r="AN69" s="10">
        <v>45329</v>
      </c>
      <c r="AO69" s="10">
        <v>45334</v>
      </c>
      <c r="AP69" s="2" t="s">
        <v>362</v>
      </c>
      <c r="AQ69" s="2" t="s">
        <v>471</v>
      </c>
      <c r="AS69" s="11">
        <v>243583685</v>
      </c>
      <c r="AT69" s="2" t="s">
        <v>456</v>
      </c>
      <c r="AV69" s="12">
        <v>72506955506</v>
      </c>
      <c r="AW69" s="2" t="s">
        <v>458</v>
      </c>
      <c r="AY69" s="13">
        <v>121222121415</v>
      </c>
      <c r="AZ69" s="2" t="s">
        <v>752</v>
      </c>
      <c r="BB69" s="14">
        <v>505382492</v>
      </c>
      <c r="BC69" s="2" t="s">
        <v>450</v>
      </c>
      <c r="BD69" s="2" t="s">
        <v>450</v>
      </c>
      <c r="BE69" s="2" t="s">
        <v>450</v>
      </c>
      <c r="BF69" s="2" t="s">
        <v>450</v>
      </c>
      <c r="BG69" s="2" t="s">
        <v>450</v>
      </c>
      <c r="BH69" s="2" t="s">
        <v>450</v>
      </c>
      <c r="BI69" s="2" t="s">
        <v>448</v>
      </c>
      <c r="BJ69" s="2" t="s">
        <v>462</v>
      </c>
      <c r="BK69" s="2" t="s">
        <v>385</v>
      </c>
      <c r="BL69" s="2" t="s">
        <v>448</v>
      </c>
      <c r="BM69" s="2" t="s">
        <v>448</v>
      </c>
      <c r="BN69" s="2" t="s">
        <v>448</v>
      </c>
      <c r="BO69" s="2" t="s">
        <v>450</v>
      </c>
      <c r="BP69" s="2" t="s">
        <v>450</v>
      </c>
      <c r="BQ69" s="2" t="s">
        <v>450</v>
      </c>
      <c r="BR69" s="2" t="s">
        <v>448</v>
      </c>
      <c r="BS69" s="2" t="s">
        <v>448</v>
      </c>
      <c r="BT69" s="2" t="s">
        <v>448</v>
      </c>
      <c r="BU69" s="2" t="s">
        <v>448</v>
      </c>
      <c r="BV69" s="2" t="s">
        <v>450</v>
      </c>
      <c r="BW69" s="2" t="s">
        <v>448</v>
      </c>
      <c r="BX69" s="2" t="s">
        <v>448</v>
      </c>
      <c r="BY69" s="48" t="s">
        <v>448</v>
      </c>
      <c r="BZ69" s="48" t="s">
        <v>448</v>
      </c>
      <c r="CA69" s="48" t="s">
        <v>448</v>
      </c>
      <c r="CB69" s="48" t="s">
        <v>448</v>
      </c>
      <c r="CC69" s="48" t="s">
        <v>448</v>
      </c>
      <c r="CD69" s="2" t="s">
        <v>448</v>
      </c>
      <c r="CE69" s="10" t="s">
        <v>704</v>
      </c>
      <c r="CH69" s="2" t="s">
        <v>465</v>
      </c>
      <c r="CI69" s="2" t="s">
        <v>466</v>
      </c>
      <c r="CM69" s="52">
        <f t="shared" si="53"/>
        <v>1</v>
      </c>
      <c r="CN69" s="52">
        <f t="shared" si="44"/>
        <v>1</v>
      </c>
      <c r="CO69" s="52">
        <f t="shared" si="45"/>
        <v>1</v>
      </c>
      <c r="CP69" s="52">
        <f t="shared" si="46"/>
        <v>1</v>
      </c>
      <c r="CQ69" s="52">
        <f t="shared" si="47"/>
        <v>1</v>
      </c>
      <c r="CR69" s="52">
        <f t="shared" si="48"/>
        <v>1</v>
      </c>
      <c r="CS69" s="52">
        <f t="shared" si="49"/>
        <v>1</v>
      </c>
      <c r="CT69" s="52">
        <f t="shared" si="50"/>
        <v>1</v>
      </c>
      <c r="CU69" s="52">
        <f t="shared" si="51"/>
        <v>1</v>
      </c>
      <c r="CV69" s="52">
        <f t="shared" si="52"/>
        <v>1</v>
      </c>
      <c r="CW69" s="54">
        <f t="shared" si="54"/>
        <v>1</v>
      </c>
      <c r="CX69" s="54">
        <f t="shared" si="55"/>
        <v>0</v>
      </c>
      <c r="CY69" s="54">
        <f t="shared" si="56"/>
        <v>1</v>
      </c>
      <c r="CZ69" s="54">
        <f t="shared" si="57"/>
        <v>1</v>
      </c>
      <c r="DA69" s="54">
        <f t="shared" si="58"/>
        <v>1</v>
      </c>
      <c r="DB69" s="54">
        <f t="shared" si="59"/>
        <v>0</v>
      </c>
      <c r="DD69" s="2">
        <f t="shared" si="60"/>
        <v>7</v>
      </c>
    </row>
    <row r="70" spans="1:108">
      <c r="A70" s="2" t="s">
        <v>437</v>
      </c>
      <c r="B70" s="2" t="s">
        <v>438</v>
      </c>
      <c r="C70" s="18" t="str">
        <f ca="1">IF(AND(AA70="YES",AG70&lt;&gt;""),"COMPLETED",IF((S70+21)&lt;TODAY(),"PAST DUE","WITHIN 15 DAYS"))</f>
        <v>COMPLETED</v>
      </c>
      <c r="D70" s="19" t="str">
        <f t="shared" si="43"/>
        <v>Feb</v>
      </c>
      <c r="E70" s="20">
        <f t="shared" si="40"/>
        <v>45353</v>
      </c>
      <c r="F70" s="20">
        <f t="shared" si="41"/>
        <v>45350</v>
      </c>
      <c r="G70" s="20">
        <f t="shared" si="42"/>
        <v>45357</v>
      </c>
      <c r="H70" s="19">
        <f ca="1">(TODAY()-(G70))</f>
        <v>237</v>
      </c>
      <c r="I70" s="19" t="str">
        <f ca="1">IF(H70&lt;0,H70,"")</f>
        <v/>
      </c>
      <c r="J70" s="2" t="s">
        <v>439</v>
      </c>
      <c r="K70" s="24">
        <f t="shared" si="38"/>
        <v>1</v>
      </c>
      <c r="L70" s="19" t="str">
        <f t="shared" si="39"/>
        <v>Feb</v>
      </c>
      <c r="M70" s="2" t="s">
        <v>696</v>
      </c>
      <c r="N70" s="2" t="s">
        <v>441</v>
      </c>
      <c r="O70" s="2" t="s">
        <v>352</v>
      </c>
      <c r="P70" s="2" t="s">
        <v>19</v>
      </c>
      <c r="Q70" s="25" t="s">
        <v>697</v>
      </c>
      <c r="R70" s="25" t="s">
        <v>698</v>
      </c>
      <c r="S70" s="9">
        <v>45329</v>
      </c>
      <c r="T70" s="2">
        <v>4263020</v>
      </c>
      <c r="U70" s="2" t="s">
        <v>782</v>
      </c>
      <c r="V70" s="2" t="s">
        <v>783</v>
      </c>
      <c r="W70" s="9" t="s">
        <v>784</v>
      </c>
      <c r="X70" s="9">
        <v>31720</v>
      </c>
      <c r="Y70" s="2">
        <v>9084663638</v>
      </c>
      <c r="Z70" s="2" t="s">
        <v>785</v>
      </c>
      <c r="AA70" s="32" t="s">
        <v>448</v>
      </c>
      <c r="AB70" s="2" t="s">
        <v>449</v>
      </c>
      <c r="AC70" s="10">
        <v>45682</v>
      </c>
      <c r="AD70" s="10">
        <v>45328</v>
      </c>
      <c r="AE70" s="2" t="s">
        <v>450</v>
      </c>
      <c r="AF70" s="2" t="s">
        <v>450</v>
      </c>
      <c r="AG70" s="35" t="s">
        <v>451</v>
      </c>
      <c r="AJ70" s="35" t="s">
        <v>452</v>
      </c>
      <c r="AK70" s="2" t="s">
        <v>453</v>
      </c>
      <c r="AL70" s="2" t="s">
        <v>452</v>
      </c>
      <c r="AM70" s="2" t="s">
        <v>454</v>
      </c>
      <c r="AN70" s="10">
        <v>45329</v>
      </c>
      <c r="AO70" s="10">
        <v>45334</v>
      </c>
      <c r="AP70" s="2" t="s">
        <v>362</v>
      </c>
      <c r="AQ70" s="2" t="s">
        <v>455</v>
      </c>
      <c r="AS70" s="11">
        <v>125391018</v>
      </c>
      <c r="AT70" s="2" t="s">
        <v>472</v>
      </c>
      <c r="AV70" s="12">
        <v>50252972371</v>
      </c>
      <c r="AW70" s="2" t="s">
        <v>458</v>
      </c>
      <c r="AY70" s="13">
        <v>121311772616</v>
      </c>
      <c r="AZ70" s="2" t="s">
        <v>472</v>
      </c>
      <c r="BB70" s="14">
        <v>374902143</v>
      </c>
      <c r="BC70" s="2" t="s">
        <v>450</v>
      </c>
      <c r="BD70" s="2" t="s">
        <v>450</v>
      </c>
      <c r="BE70" s="2" t="s">
        <v>450</v>
      </c>
      <c r="BF70" s="2" t="s">
        <v>450</v>
      </c>
      <c r="BG70" s="2" t="s">
        <v>450</v>
      </c>
      <c r="BH70" s="2" t="s">
        <v>450</v>
      </c>
      <c r="BI70" s="2" t="s">
        <v>448</v>
      </c>
      <c r="BJ70" s="2" t="s">
        <v>385</v>
      </c>
      <c r="BK70" s="2" t="s">
        <v>462</v>
      </c>
      <c r="BL70" s="2" t="s">
        <v>448</v>
      </c>
      <c r="BM70" s="2" t="s">
        <v>448</v>
      </c>
      <c r="BN70" s="2" t="s">
        <v>448</v>
      </c>
      <c r="BO70" s="2" t="s">
        <v>450</v>
      </c>
      <c r="BP70" s="2" t="s">
        <v>450</v>
      </c>
      <c r="BQ70" s="2" t="s">
        <v>450</v>
      </c>
      <c r="BR70" s="2" t="s">
        <v>448</v>
      </c>
      <c r="BS70" s="2" t="s">
        <v>448</v>
      </c>
      <c r="BT70" s="2" t="s">
        <v>448</v>
      </c>
      <c r="BU70" s="2" t="s">
        <v>448</v>
      </c>
      <c r="BV70" s="2" t="s">
        <v>450</v>
      </c>
      <c r="BW70" s="2" t="s">
        <v>448</v>
      </c>
      <c r="BX70" s="2" t="s">
        <v>448</v>
      </c>
      <c r="BY70" s="48" t="s">
        <v>448</v>
      </c>
      <c r="BZ70" s="48" t="s">
        <v>448</v>
      </c>
      <c r="CA70" s="48" t="s">
        <v>448</v>
      </c>
      <c r="CB70" s="48" t="s">
        <v>448</v>
      </c>
      <c r="CC70" s="48" t="s">
        <v>448</v>
      </c>
      <c r="CD70" s="2" t="s">
        <v>448</v>
      </c>
      <c r="CE70" s="10" t="s">
        <v>704</v>
      </c>
      <c r="CH70" s="2" t="s">
        <v>465</v>
      </c>
      <c r="CI70" s="2" t="s">
        <v>466</v>
      </c>
      <c r="CM70" s="52">
        <f t="shared" si="53"/>
        <v>1</v>
      </c>
      <c r="CN70" s="52">
        <f t="shared" si="44"/>
        <v>1</v>
      </c>
      <c r="CO70" s="52">
        <f t="shared" si="45"/>
        <v>1</v>
      </c>
      <c r="CP70" s="52">
        <f t="shared" si="46"/>
        <v>1</v>
      </c>
      <c r="CQ70" s="52">
        <f t="shared" si="47"/>
        <v>1</v>
      </c>
      <c r="CR70" s="52">
        <f t="shared" si="48"/>
        <v>1</v>
      </c>
      <c r="CS70" s="52">
        <f t="shared" si="49"/>
        <v>1</v>
      </c>
      <c r="CT70" s="52">
        <f t="shared" si="50"/>
        <v>1</v>
      </c>
      <c r="CU70" s="52">
        <f t="shared" si="51"/>
        <v>1</v>
      </c>
      <c r="CV70" s="52">
        <f t="shared" si="52"/>
        <v>1</v>
      </c>
      <c r="CW70" s="54">
        <f t="shared" si="54"/>
        <v>1</v>
      </c>
      <c r="CX70" s="54">
        <f t="shared" si="55"/>
        <v>0</v>
      </c>
      <c r="CY70" s="54">
        <f t="shared" si="56"/>
        <v>1</v>
      </c>
      <c r="CZ70" s="54">
        <f t="shared" si="57"/>
        <v>1</v>
      </c>
      <c r="DA70" s="54">
        <f t="shared" si="58"/>
        <v>1</v>
      </c>
      <c r="DB70" s="54">
        <f t="shared" si="59"/>
        <v>0</v>
      </c>
      <c r="DD70" s="2">
        <f t="shared" si="60"/>
        <v>7</v>
      </c>
    </row>
    <row r="71" spans="1:108">
      <c r="A71" s="2" t="s">
        <v>437</v>
      </c>
      <c r="B71" s="2" t="s">
        <v>438</v>
      </c>
      <c r="C71" s="18" t="str">
        <f ca="1">IF(AND(AA71="YES",AG71&lt;&gt;""),"COMPLETED",IF((S71+21)&lt;TODAY(),"PAST DUE","WITHIN 15 DAYS"))</f>
        <v>COMPLETED</v>
      </c>
      <c r="D71" s="19" t="str">
        <f t="shared" si="43"/>
        <v>Feb</v>
      </c>
      <c r="E71" s="20">
        <f t="shared" si="40"/>
        <v>45353</v>
      </c>
      <c r="F71" s="20">
        <f t="shared" si="41"/>
        <v>45350</v>
      </c>
      <c r="G71" s="20">
        <f t="shared" si="42"/>
        <v>45357</v>
      </c>
      <c r="H71" s="19">
        <f ca="1">(TODAY()-(G71))</f>
        <v>237</v>
      </c>
      <c r="I71" s="19" t="str">
        <f ca="1">IF(H71&lt;0,H71,"")</f>
        <v/>
      </c>
      <c r="J71" s="2" t="s">
        <v>439</v>
      </c>
      <c r="K71" s="24">
        <f t="shared" si="38"/>
        <v>1</v>
      </c>
      <c r="L71" s="19" t="str">
        <f t="shared" si="39"/>
        <v>Feb</v>
      </c>
      <c r="M71" s="2" t="s">
        <v>696</v>
      </c>
      <c r="N71" s="2" t="s">
        <v>441</v>
      </c>
      <c r="O71" s="2" t="s">
        <v>352</v>
      </c>
      <c r="P71" s="2" t="s">
        <v>19</v>
      </c>
      <c r="Q71" s="25" t="s">
        <v>697</v>
      </c>
      <c r="R71" s="25" t="s">
        <v>698</v>
      </c>
      <c r="S71" s="9">
        <v>45329</v>
      </c>
      <c r="T71" s="2">
        <v>4263388</v>
      </c>
      <c r="U71" s="2" t="s">
        <v>786</v>
      </c>
      <c r="V71" s="2" t="s">
        <v>787</v>
      </c>
      <c r="W71" s="9" t="s">
        <v>788</v>
      </c>
      <c r="X71" s="9">
        <v>30586</v>
      </c>
      <c r="Y71" s="2">
        <v>9695031264</v>
      </c>
      <c r="Z71" s="2" t="s">
        <v>789</v>
      </c>
      <c r="AA71" s="32" t="s">
        <v>448</v>
      </c>
      <c r="AB71" s="2" t="s">
        <v>449</v>
      </c>
      <c r="AC71" s="10">
        <v>45693</v>
      </c>
      <c r="AD71" s="10">
        <v>45344</v>
      </c>
      <c r="AE71" s="2" t="s">
        <v>450</v>
      </c>
      <c r="AF71" s="2" t="s">
        <v>450</v>
      </c>
      <c r="AG71" s="35" t="s">
        <v>451</v>
      </c>
      <c r="AJ71" s="35" t="s">
        <v>452</v>
      </c>
      <c r="AK71" s="2" t="s">
        <v>453</v>
      </c>
      <c r="AL71" s="2" t="s">
        <v>452</v>
      </c>
      <c r="AM71" s="2" t="s">
        <v>454</v>
      </c>
      <c r="AN71" s="10">
        <v>45329</v>
      </c>
      <c r="AO71" s="10">
        <v>45334</v>
      </c>
      <c r="AP71" s="2" t="s">
        <v>362</v>
      </c>
      <c r="AQ71" s="2" t="s">
        <v>472</v>
      </c>
      <c r="AS71" s="11">
        <v>3394882203</v>
      </c>
      <c r="AT71" s="2" t="s">
        <v>472</v>
      </c>
      <c r="AV71" s="12">
        <v>80505325846</v>
      </c>
      <c r="AW71" s="2" t="s">
        <v>472</v>
      </c>
      <c r="AY71" s="13">
        <v>121052386929</v>
      </c>
      <c r="AZ71" s="2" t="s">
        <v>472</v>
      </c>
      <c r="BB71" s="14">
        <v>424269863</v>
      </c>
      <c r="BC71" s="2" t="s">
        <v>450</v>
      </c>
      <c r="BD71" s="2" t="s">
        <v>450</v>
      </c>
      <c r="BE71" s="2" t="s">
        <v>450</v>
      </c>
      <c r="BF71" s="2" t="s">
        <v>450</v>
      </c>
      <c r="BG71" s="2" t="s">
        <v>450</v>
      </c>
      <c r="BH71" s="2" t="s">
        <v>450</v>
      </c>
      <c r="BI71" s="2" t="s">
        <v>448</v>
      </c>
      <c r="BJ71" s="2" t="s">
        <v>639</v>
      </c>
      <c r="BK71" s="2" t="s">
        <v>674</v>
      </c>
      <c r="BL71" s="2" t="s">
        <v>448</v>
      </c>
      <c r="BM71" s="2" t="s">
        <v>450</v>
      </c>
      <c r="BN71" s="2" t="s">
        <v>450</v>
      </c>
      <c r="BO71" s="2" t="s">
        <v>450</v>
      </c>
      <c r="BP71" s="2" t="s">
        <v>450</v>
      </c>
      <c r="BQ71" s="2" t="s">
        <v>450</v>
      </c>
      <c r="BR71" s="2" t="s">
        <v>448</v>
      </c>
      <c r="BS71" s="2" t="s">
        <v>448</v>
      </c>
      <c r="BT71" s="2" t="s">
        <v>448</v>
      </c>
      <c r="BU71" s="2" t="s">
        <v>448</v>
      </c>
      <c r="BV71" s="2" t="s">
        <v>450</v>
      </c>
      <c r="BW71" s="2" t="s">
        <v>448</v>
      </c>
      <c r="BX71" s="2" t="s">
        <v>448</v>
      </c>
      <c r="BY71" s="48" t="s">
        <v>448</v>
      </c>
      <c r="BZ71" s="48" t="s">
        <v>448</v>
      </c>
      <c r="CA71" s="48" t="s">
        <v>448</v>
      </c>
      <c r="CB71" s="48" t="s">
        <v>448</v>
      </c>
      <c r="CC71" s="48" t="s">
        <v>448</v>
      </c>
      <c r="CD71" s="2" t="s">
        <v>448</v>
      </c>
      <c r="CE71" s="10" t="s">
        <v>704</v>
      </c>
      <c r="CH71" s="2" t="s">
        <v>465</v>
      </c>
      <c r="CI71" s="2" t="s">
        <v>466</v>
      </c>
      <c r="CM71" s="52">
        <f t="shared" si="53"/>
        <v>1</v>
      </c>
      <c r="CN71" s="52">
        <f t="shared" si="44"/>
        <v>1</v>
      </c>
      <c r="CO71" s="52">
        <f t="shared" si="45"/>
        <v>1</v>
      </c>
      <c r="CP71" s="52">
        <f t="shared" si="46"/>
        <v>1</v>
      </c>
      <c r="CQ71" s="52">
        <f t="shared" si="47"/>
        <v>1</v>
      </c>
      <c r="CR71" s="52">
        <f t="shared" si="48"/>
        <v>1</v>
      </c>
      <c r="CS71" s="52">
        <f t="shared" si="49"/>
        <v>1</v>
      </c>
      <c r="CT71" s="52">
        <f t="shared" si="50"/>
        <v>1</v>
      </c>
      <c r="CU71" s="52">
        <f t="shared" si="51"/>
        <v>1</v>
      </c>
      <c r="CV71" s="52">
        <f t="shared" si="52"/>
        <v>1</v>
      </c>
      <c r="CW71" s="54">
        <f t="shared" si="54"/>
        <v>1</v>
      </c>
      <c r="CX71" s="54">
        <f t="shared" si="55"/>
        <v>0</v>
      </c>
      <c r="CY71" s="54">
        <f t="shared" si="56"/>
        <v>1</v>
      </c>
      <c r="CZ71" s="54">
        <f t="shared" si="57"/>
        <v>1</v>
      </c>
      <c r="DA71" s="54">
        <f t="shared" si="58"/>
        <v>1</v>
      </c>
      <c r="DB71" s="54">
        <f t="shared" si="59"/>
        <v>0</v>
      </c>
      <c r="DD71" s="2">
        <f t="shared" si="60"/>
        <v>7</v>
      </c>
    </row>
    <row r="72" spans="1:108">
      <c r="A72" s="2" t="s">
        <v>437</v>
      </c>
      <c r="B72" s="2" t="s">
        <v>438</v>
      </c>
      <c r="C72" s="18" t="str">
        <f ca="1">IF(AND(AA72="YES",AG72&lt;&gt;""),"COMPLETED",IF((S72+21)&lt;TODAY(),"PAST DUE","WITHIN 15 DAYS"))</f>
        <v>COMPLETED</v>
      </c>
      <c r="D72" s="19" t="str">
        <f t="shared" si="43"/>
        <v>Feb</v>
      </c>
      <c r="E72" s="20">
        <f t="shared" si="40"/>
        <v>45353</v>
      </c>
      <c r="F72" s="20">
        <f t="shared" si="41"/>
        <v>45350</v>
      </c>
      <c r="G72" s="20">
        <f t="shared" si="42"/>
        <v>45357</v>
      </c>
      <c r="H72" s="19">
        <f ca="1">(TODAY()-(G72))</f>
        <v>237</v>
      </c>
      <c r="I72" s="19" t="str">
        <f ca="1">IF(H72&lt;0,H72,"")</f>
        <v/>
      </c>
      <c r="J72" s="2" t="s">
        <v>439</v>
      </c>
      <c r="K72" s="24">
        <f t="shared" si="38"/>
        <v>1</v>
      </c>
      <c r="L72" s="19" t="str">
        <f t="shared" si="39"/>
        <v>Feb</v>
      </c>
      <c r="M72" s="2" t="s">
        <v>696</v>
      </c>
      <c r="N72" s="2" t="s">
        <v>441</v>
      </c>
      <c r="O72" s="2" t="s">
        <v>352</v>
      </c>
      <c r="P72" s="2" t="s">
        <v>19</v>
      </c>
      <c r="Q72" s="25" t="s">
        <v>697</v>
      </c>
      <c r="R72" s="25" t="s">
        <v>698</v>
      </c>
      <c r="S72" s="9">
        <v>45329</v>
      </c>
      <c r="T72" s="2">
        <v>4262770</v>
      </c>
      <c r="U72" s="2" t="s">
        <v>790</v>
      </c>
      <c r="V72" s="2" t="s">
        <v>791</v>
      </c>
      <c r="W72" s="9" t="s">
        <v>291</v>
      </c>
      <c r="X72" s="9">
        <v>33522</v>
      </c>
      <c r="Y72" s="2">
        <v>9162701730</v>
      </c>
      <c r="Z72" s="2" t="s">
        <v>792</v>
      </c>
      <c r="AA72" s="32" t="s">
        <v>448</v>
      </c>
      <c r="AB72" s="2" t="s">
        <v>449</v>
      </c>
      <c r="AC72" s="10">
        <v>45372</v>
      </c>
      <c r="AD72" s="10">
        <v>45044</v>
      </c>
      <c r="AE72" s="2" t="s">
        <v>450</v>
      </c>
      <c r="AF72" s="2" t="s">
        <v>450</v>
      </c>
      <c r="AG72" s="35" t="s">
        <v>451</v>
      </c>
      <c r="AJ72" s="35" t="s">
        <v>452</v>
      </c>
      <c r="AK72" s="2" t="s">
        <v>453</v>
      </c>
      <c r="AL72" s="2" t="s">
        <v>452</v>
      </c>
      <c r="AM72" s="2" t="s">
        <v>454</v>
      </c>
      <c r="AN72" s="10">
        <v>45329</v>
      </c>
      <c r="AO72" s="10">
        <v>45334</v>
      </c>
      <c r="AP72" s="2" t="s">
        <v>362</v>
      </c>
      <c r="AQ72" s="2" t="s">
        <v>497</v>
      </c>
      <c r="AS72" s="11">
        <v>234268508</v>
      </c>
      <c r="AT72" s="2" t="s">
        <v>472</v>
      </c>
      <c r="AV72" s="12">
        <v>10518603855</v>
      </c>
      <c r="AW72" s="2" t="s">
        <v>472</v>
      </c>
      <c r="AY72" s="13">
        <v>121236123067</v>
      </c>
      <c r="AZ72" s="2" t="s">
        <v>752</v>
      </c>
      <c r="BB72" s="14">
        <v>313094715</v>
      </c>
      <c r="BC72" s="2" t="s">
        <v>450</v>
      </c>
      <c r="BD72" s="2" t="s">
        <v>450</v>
      </c>
      <c r="BE72" s="2" t="s">
        <v>450</v>
      </c>
      <c r="BF72" s="2" t="s">
        <v>448</v>
      </c>
      <c r="BG72" s="10">
        <v>44559</v>
      </c>
      <c r="BH72" s="2" t="s">
        <v>450</v>
      </c>
      <c r="BI72" s="2" t="s">
        <v>448</v>
      </c>
      <c r="BJ72" s="2" t="s">
        <v>462</v>
      </c>
      <c r="BK72" s="2" t="s">
        <v>793</v>
      </c>
      <c r="BL72" s="2" t="s">
        <v>448</v>
      </c>
      <c r="BM72" s="2" t="s">
        <v>450</v>
      </c>
      <c r="BN72" s="2" t="s">
        <v>450</v>
      </c>
      <c r="BO72" s="2" t="s">
        <v>450</v>
      </c>
      <c r="BP72" s="2" t="s">
        <v>450</v>
      </c>
      <c r="BQ72" s="2" t="s">
        <v>450</v>
      </c>
      <c r="BR72" s="2" t="s">
        <v>448</v>
      </c>
      <c r="BS72" s="2" t="s">
        <v>448</v>
      </c>
      <c r="BT72" s="2" t="s">
        <v>448</v>
      </c>
      <c r="BU72" s="2" t="s">
        <v>448</v>
      </c>
      <c r="BV72" s="2" t="s">
        <v>450</v>
      </c>
      <c r="BW72" s="2" t="s">
        <v>448</v>
      </c>
      <c r="BX72" s="2" t="s">
        <v>448</v>
      </c>
      <c r="BY72" s="48" t="s">
        <v>448</v>
      </c>
      <c r="BZ72" s="48" t="s">
        <v>448</v>
      </c>
      <c r="CA72" s="48" t="s">
        <v>448</v>
      </c>
      <c r="CB72" s="48" t="s">
        <v>448</v>
      </c>
      <c r="CC72" s="48" t="s">
        <v>448</v>
      </c>
      <c r="CD72" s="2" t="s">
        <v>448</v>
      </c>
      <c r="CE72" s="10" t="s">
        <v>704</v>
      </c>
      <c r="CH72" s="2" t="s">
        <v>465</v>
      </c>
      <c r="CI72" s="2" t="s">
        <v>466</v>
      </c>
      <c r="CM72" s="52">
        <f t="shared" si="53"/>
        <v>1</v>
      </c>
      <c r="CN72" s="52">
        <f t="shared" si="44"/>
        <v>1</v>
      </c>
      <c r="CO72" s="52">
        <f t="shared" si="45"/>
        <v>1</v>
      </c>
      <c r="CP72" s="52">
        <f t="shared" si="46"/>
        <v>1</v>
      </c>
      <c r="CQ72" s="52">
        <f t="shared" si="47"/>
        <v>1</v>
      </c>
      <c r="CR72" s="52">
        <f t="shared" si="48"/>
        <v>1</v>
      </c>
      <c r="CS72" s="52">
        <f t="shared" si="49"/>
        <v>1</v>
      </c>
      <c r="CT72" s="52">
        <f t="shared" si="50"/>
        <v>1</v>
      </c>
      <c r="CU72" s="52">
        <f t="shared" si="51"/>
        <v>1</v>
      </c>
      <c r="CV72" s="52">
        <f t="shared" si="52"/>
        <v>1</v>
      </c>
      <c r="CW72" s="54">
        <f t="shared" si="54"/>
        <v>1</v>
      </c>
      <c r="CX72" s="54">
        <f t="shared" si="55"/>
        <v>0</v>
      </c>
      <c r="CY72" s="54">
        <f t="shared" si="56"/>
        <v>1</v>
      </c>
      <c r="CZ72" s="54">
        <f t="shared" si="57"/>
        <v>1</v>
      </c>
      <c r="DA72" s="54">
        <f t="shared" si="58"/>
        <v>1</v>
      </c>
      <c r="DB72" s="54">
        <f t="shared" si="59"/>
        <v>0</v>
      </c>
      <c r="DD72" s="2">
        <f t="shared" si="60"/>
        <v>7</v>
      </c>
    </row>
    <row r="73" spans="1:108">
      <c r="A73" s="2" t="s">
        <v>437</v>
      </c>
      <c r="B73" s="2" t="s">
        <v>438</v>
      </c>
      <c r="C73" s="18" t="str">
        <f ca="1">IF(AND(AA73="YES",AG73&lt;&gt;""),"COMPLETED",IF((S73+21)&lt;TODAY(),"PAST DUE","WITHIN 15 DAYS"))</f>
        <v>COMPLETED</v>
      </c>
      <c r="D73" s="19" t="str">
        <f t="shared" si="43"/>
        <v>Feb</v>
      </c>
      <c r="E73" s="20">
        <f t="shared" si="40"/>
        <v>45353</v>
      </c>
      <c r="F73" s="20">
        <f t="shared" si="41"/>
        <v>45350</v>
      </c>
      <c r="G73" s="20">
        <f t="shared" si="42"/>
        <v>45357</v>
      </c>
      <c r="H73" s="19">
        <f ca="1">(TODAY()-(G73))</f>
        <v>237</v>
      </c>
      <c r="I73" s="19" t="str">
        <f ca="1">IF(H73&lt;0,H73,"")</f>
        <v/>
      </c>
      <c r="J73" s="2" t="s">
        <v>439</v>
      </c>
      <c r="K73" s="24">
        <f t="shared" si="38"/>
        <v>1</v>
      </c>
      <c r="L73" s="19" t="str">
        <f t="shared" si="39"/>
        <v>Feb</v>
      </c>
      <c r="M73" s="2" t="s">
        <v>696</v>
      </c>
      <c r="N73" s="2" t="s">
        <v>441</v>
      </c>
      <c r="O73" s="2" t="s">
        <v>352</v>
      </c>
      <c r="P73" s="2" t="s">
        <v>19</v>
      </c>
      <c r="Q73" s="25" t="s">
        <v>697</v>
      </c>
      <c r="R73" s="25" t="s">
        <v>698</v>
      </c>
      <c r="S73" s="9">
        <v>45329</v>
      </c>
      <c r="T73" s="2">
        <v>4262771</v>
      </c>
      <c r="U73" s="2" t="s">
        <v>794</v>
      </c>
      <c r="V73" s="2" t="s">
        <v>795</v>
      </c>
      <c r="W73" s="9" t="s">
        <v>796</v>
      </c>
      <c r="X73" s="9">
        <v>31676</v>
      </c>
      <c r="Y73" s="2">
        <v>9918250201</v>
      </c>
      <c r="Z73" s="2" t="s">
        <v>797</v>
      </c>
      <c r="AA73" s="32" t="s">
        <v>448</v>
      </c>
      <c r="AB73" s="2" t="s">
        <v>449</v>
      </c>
      <c r="AC73" s="10">
        <v>45696</v>
      </c>
      <c r="AD73" s="10">
        <v>45330</v>
      </c>
      <c r="AE73" s="2" t="s">
        <v>450</v>
      </c>
      <c r="AF73" s="2" t="s">
        <v>450</v>
      </c>
      <c r="AG73" s="35" t="s">
        <v>451</v>
      </c>
      <c r="AJ73" s="35" t="s">
        <v>452</v>
      </c>
      <c r="AK73" s="2" t="s">
        <v>453</v>
      </c>
      <c r="AL73" s="2" t="s">
        <v>452</v>
      </c>
      <c r="AM73" s="2" t="s">
        <v>454</v>
      </c>
      <c r="AN73" s="10">
        <v>45329</v>
      </c>
      <c r="AO73" s="10">
        <v>45334</v>
      </c>
      <c r="AP73" s="2" t="s">
        <v>362</v>
      </c>
      <c r="AQ73" s="2" t="s">
        <v>472</v>
      </c>
      <c r="AS73" s="11">
        <v>117719899</v>
      </c>
      <c r="AT73" s="2" t="s">
        <v>798</v>
      </c>
      <c r="AV73" s="12">
        <v>40500650917</v>
      </c>
      <c r="AW73" s="2" t="s">
        <v>472</v>
      </c>
      <c r="AY73" s="13">
        <v>121005792425</v>
      </c>
      <c r="AZ73" s="2" t="s">
        <v>752</v>
      </c>
      <c r="BB73" s="14">
        <v>303398512</v>
      </c>
      <c r="BC73" s="2" t="s">
        <v>450</v>
      </c>
      <c r="BD73" s="2" t="s">
        <v>450</v>
      </c>
      <c r="BE73" s="2" t="s">
        <v>450</v>
      </c>
      <c r="BF73" s="2" t="s">
        <v>450</v>
      </c>
      <c r="BG73" s="2" t="s">
        <v>450</v>
      </c>
      <c r="BH73" s="2" t="s">
        <v>450</v>
      </c>
      <c r="BI73" s="2" t="s">
        <v>448</v>
      </c>
      <c r="BJ73" s="2" t="s">
        <v>558</v>
      </c>
      <c r="BK73" s="2" t="s">
        <v>674</v>
      </c>
      <c r="BL73" s="2" t="s">
        <v>448</v>
      </c>
      <c r="BM73" s="2" t="s">
        <v>448</v>
      </c>
      <c r="BN73" s="2" t="s">
        <v>448</v>
      </c>
      <c r="BO73" s="2" t="s">
        <v>450</v>
      </c>
      <c r="BP73" s="2" t="s">
        <v>450</v>
      </c>
      <c r="BQ73" s="2" t="s">
        <v>450</v>
      </c>
      <c r="BR73" s="2" t="s">
        <v>448</v>
      </c>
      <c r="BS73" s="2" t="s">
        <v>448</v>
      </c>
      <c r="BT73" s="2" t="s">
        <v>448</v>
      </c>
      <c r="BU73" s="2" t="s">
        <v>448</v>
      </c>
      <c r="BV73" s="2" t="s">
        <v>450</v>
      </c>
      <c r="BW73" s="2" t="s">
        <v>448</v>
      </c>
      <c r="BX73" s="2" t="s">
        <v>448</v>
      </c>
      <c r="BY73" s="48" t="s">
        <v>448</v>
      </c>
      <c r="BZ73" s="48" t="s">
        <v>448</v>
      </c>
      <c r="CA73" s="48" t="s">
        <v>448</v>
      </c>
      <c r="CB73" s="48" t="s">
        <v>448</v>
      </c>
      <c r="CC73" s="48" t="s">
        <v>448</v>
      </c>
      <c r="CD73" s="2" t="s">
        <v>448</v>
      </c>
      <c r="CE73" s="10" t="s">
        <v>704</v>
      </c>
      <c r="CH73" s="2" t="s">
        <v>465</v>
      </c>
      <c r="CI73" s="2" t="s">
        <v>466</v>
      </c>
      <c r="CM73" s="52">
        <f t="shared" si="53"/>
        <v>1</v>
      </c>
      <c r="CN73" s="52">
        <f t="shared" si="44"/>
        <v>1</v>
      </c>
      <c r="CO73" s="52">
        <f t="shared" si="45"/>
        <v>1</v>
      </c>
      <c r="CP73" s="52">
        <f t="shared" si="46"/>
        <v>1</v>
      </c>
      <c r="CQ73" s="52">
        <f t="shared" si="47"/>
        <v>1</v>
      </c>
      <c r="CR73" s="52">
        <f t="shared" si="48"/>
        <v>1</v>
      </c>
      <c r="CS73" s="52">
        <f t="shared" si="49"/>
        <v>1</v>
      </c>
      <c r="CT73" s="52">
        <f t="shared" si="50"/>
        <v>1</v>
      </c>
      <c r="CU73" s="52">
        <f t="shared" si="51"/>
        <v>1</v>
      </c>
      <c r="CV73" s="52">
        <f t="shared" si="52"/>
        <v>1</v>
      </c>
      <c r="CW73" s="54">
        <f t="shared" si="54"/>
        <v>1</v>
      </c>
      <c r="CX73" s="54">
        <f t="shared" si="55"/>
        <v>0</v>
      </c>
      <c r="CY73" s="54">
        <f t="shared" si="56"/>
        <v>1</v>
      </c>
      <c r="CZ73" s="54">
        <f t="shared" si="57"/>
        <v>1</v>
      </c>
      <c r="DA73" s="54">
        <f t="shared" si="58"/>
        <v>1</v>
      </c>
      <c r="DB73" s="54">
        <f t="shared" si="59"/>
        <v>0</v>
      </c>
      <c r="DD73" s="2">
        <f t="shared" si="60"/>
        <v>7</v>
      </c>
    </row>
    <row r="74" spans="1:108">
      <c r="A74" s="2" t="s">
        <v>437</v>
      </c>
      <c r="B74" s="2" t="s">
        <v>438</v>
      </c>
      <c r="C74" s="18" t="str">
        <f ca="1">IF(AND(AA74="YES",AG74&lt;&gt;""),"COMPLETED",IF((S74+21)&lt;TODAY(),"PAST DUE","WITHIN 15 DAYS"))</f>
        <v>COMPLETED</v>
      </c>
      <c r="D74" s="19" t="str">
        <f t="shared" si="43"/>
        <v>Mar</v>
      </c>
      <c r="E74" s="20">
        <f t="shared" ref="E74:E98" si="61">F74+7-WEEKDAY(F74)</f>
        <v>45360</v>
      </c>
      <c r="F74" s="20">
        <f t="shared" ref="F74:F98" si="62">WORKDAY(S74,15,1)</f>
        <v>45357</v>
      </c>
      <c r="G74" s="20">
        <f t="shared" ref="G74:G98" si="63">WORKDAY(S74,20,1)</f>
        <v>45364</v>
      </c>
      <c r="H74" s="19">
        <f ca="1">(TODAY()-(G74))</f>
        <v>230</v>
      </c>
      <c r="I74" s="19" t="str">
        <f ca="1">IF(H74&lt;0,H74,"")</f>
        <v/>
      </c>
      <c r="J74" s="2" t="s">
        <v>439</v>
      </c>
      <c r="K74" s="24">
        <f t="shared" ref="K74:K98" si="64">IF(AND(AA74="YES",AG74&lt;&gt;"",AJ74&lt;&gt;"",AQ74&lt;&gt;"",AT74&lt;&gt;"",AW74&lt;&gt;"",AZ74&lt;&gt;""),1,0)</f>
        <v>1</v>
      </c>
      <c r="L74" s="19" t="str">
        <f t="shared" ref="L74:L98" si="65">TEXT(S74,"mmm")</f>
        <v>Feb</v>
      </c>
      <c r="M74" s="2" t="s">
        <v>696</v>
      </c>
      <c r="N74" s="2" t="s">
        <v>441</v>
      </c>
      <c r="O74" s="2" t="s">
        <v>352</v>
      </c>
      <c r="P74" s="2" t="s">
        <v>19</v>
      </c>
      <c r="Q74" s="25" t="s">
        <v>799</v>
      </c>
      <c r="R74" s="25" t="s">
        <v>698</v>
      </c>
      <c r="S74" s="9">
        <v>45336</v>
      </c>
      <c r="T74" s="2">
        <v>4263028</v>
      </c>
      <c r="U74" s="2" t="s">
        <v>800</v>
      </c>
      <c r="V74" s="2" t="s">
        <v>801</v>
      </c>
      <c r="W74" s="9" t="s">
        <v>228</v>
      </c>
      <c r="X74" s="9">
        <v>34342</v>
      </c>
      <c r="Y74" s="2">
        <v>9301944304</v>
      </c>
      <c r="Z74" s="2" t="s">
        <v>802</v>
      </c>
      <c r="AA74" s="32" t="s">
        <v>448</v>
      </c>
      <c r="AB74" s="10" t="s">
        <v>449</v>
      </c>
      <c r="AC74" s="10">
        <v>45701</v>
      </c>
      <c r="AD74" s="10">
        <v>45351</v>
      </c>
      <c r="AE74" s="2" t="s">
        <v>450</v>
      </c>
      <c r="AF74" s="2" t="s">
        <v>450</v>
      </c>
      <c r="AG74" s="35" t="s">
        <v>451</v>
      </c>
      <c r="AJ74" s="35" t="s">
        <v>452</v>
      </c>
      <c r="AK74" s="2" t="s">
        <v>453</v>
      </c>
      <c r="AL74" s="2" t="s">
        <v>452</v>
      </c>
      <c r="AM74" s="2" t="s">
        <v>454</v>
      </c>
      <c r="AN74" s="10">
        <v>45336</v>
      </c>
      <c r="AO74" s="10">
        <v>45342</v>
      </c>
      <c r="AP74" s="2" t="s">
        <v>362</v>
      </c>
      <c r="AQ74" s="2" t="s">
        <v>471</v>
      </c>
      <c r="AS74" s="11">
        <v>111586211</v>
      </c>
      <c r="AT74" s="2" t="s">
        <v>456</v>
      </c>
      <c r="AV74" s="12">
        <v>70256350473</v>
      </c>
      <c r="AW74" s="2" t="s">
        <v>732</v>
      </c>
      <c r="AY74" s="13">
        <v>121102764930</v>
      </c>
      <c r="AZ74" s="2" t="s">
        <v>752</v>
      </c>
      <c r="BB74" s="14">
        <v>442344752</v>
      </c>
      <c r="BC74" s="2" t="s">
        <v>450</v>
      </c>
      <c r="BD74" s="2" t="s">
        <v>450</v>
      </c>
      <c r="BE74" s="2" t="s">
        <v>450</v>
      </c>
      <c r="BF74" s="2" t="s">
        <v>450</v>
      </c>
      <c r="BG74" s="2" t="s">
        <v>450</v>
      </c>
      <c r="BH74" s="2" t="s">
        <v>450</v>
      </c>
      <c r="BI74" s="2" t="s">
        <v>448</v>
      </c>
      <c r="BJ74" s="2" t="s">
        <v>537</v>
      </c>
      <c r="BK74" s="2" t="s">
        <v>462</v>
      </c>
      <c r="BL74" s="2" t="s">
        <v>448</v>
      </c>
      <c r="BM74" s="2" t="s">
        <v>448</v>
      </c>
      <c r="BN74" s="2" t="s">
        <v>448</v>
      </c>
      <c r="BO74" s="2" t="s">
        <v>450</v>
      </c>
      <c r="BP74" s="2" t="s">
        <v>448</v>
      </c>
      <c r="BQ74" s="2" t="s">
        <v>450</v>
      </c>
      <c r="BR74" s="2" t="s">
        <v>448</v>
      </c>
      <c r="BS74" s="2" t="s">
        <v>448</v>
      </c>
      <c r="BT74" s="2" t="s">
        <v>448</v>
      </c>
      <c r="BU74" s="2" t="s">
        <v>448</v>
      </c>
      <c r="BV74" s="2" t="s">
        <v>450</v>
      </c>
      <c r="BW74" s="2" t="s">
        <v>448</v>
      </c>
      <c r="BX74" s="2" t="s">
        <v>448</v>
      </c>
      <c r="BY74" s="48" t="s">
        <v>448</v>
      </c>
      <c r="BZ74" s="48" t="s">
        <v>448</v>
      </c>
      <c r="CA74" s="48" t="s">
        <v>448</v>
      </c>
      <c r="CB74" s="48" t="s">
        <v>448</v>
      </c>
      <c r="CC74" s="48" t="s">
        <v>448</v>
      </c>
      <c r="CD74" s="2" t="s">
        <v>448</v>
      </c>
      <c r="CE74" s="10">
        <v>45338</v>
      </c>
      <c r="CH74" s="2" t="s">
        <v>465</v>
      </c>
      <c r="CI74" s="2" t="s">
        <v>466</v>
      </c>
      <c r="CM74" s="52">
        <f t="shared" si="53"/>
        <v>1</v>
      </c>
      <c r="CN74" s="52">
        <f t="shared" si="44"/>
        <v>1</v>
      </c>
      <c r="CO74" s="52">
        <f t="shared" si="45"/>
        <v>1</v>
      </c>
      <c r="CP74" s="52">
        <f t="shared" si="46"/>
        <v>1</v>
      </c>
      <c r="CQ74" s="52">
        <f t="shared" si="47"/>
        <v>1</v>
      </c>
      <c r="CR74" s="52">
        <f t="shared" si="48"/>
        <v>1</v>
      </c>
      <c r="CS74" s="52">
        <f t="shared" si="49"/>
        <v>1</v>
      </c>
      <c r="CT74" s="52">
        <f t="shared" si="50"/>
        <v>1</v>
      </c>
      <c r="CU74" s="52">
        <f t="shared" si="51"/>
        <v>1</v>
      </c>
      <c r="CV74" s="52">
        <f t="shared" si="52"/>
        <v>1</v>
      </c>
      <c r="CW74" s="54">
        <f t="shared" si="54"/>
        <v>1</v>
      </c>
      <c r="CX74" s="54">
        <f t="shared" si="55"/>
        <v>0</v>
      </c>
      <c r="CY74" s="54">
        <f t="shared" si="56"/>
        <v>1</v>
      </c>
      <c r="CZ74" s="54">
        <f t="shared" si="57"/>
        <v>1</v>
      </c>
      <c r="DA74" s="54">
        <f t="shared" si="58"/>
        <v>1</v>
      </c>
      <c r="DB74" s="54">
        <f t="shared" si="59"/>
        <v>0</v>
      </c>
      <c r="DD74" s="2">
        <f t="shared" si="60"/>
        <v>7</v>
      </c>
    </row>
    <row r="75" spans="1:108">
      <c r="A75" s="2" t="s">
        <v>437</v>
      </c>
      <c r="B75" s="2" t="s">
        <v>438</v>
      </c>
      <c r="C75" s="18" t="str">
        <f ca="1">IF(AND(AA75="YES",AG75&lt;&gt;""),"COMPLETED",IF((S75+21)&lt;TODAY(),"PAST DUE","WITHIN 15 DAYS"))</f>
        <v>COMPLETED</v>
      </c>
      <c r="D75" s="19" t="str">
        <f t="shared" si="43"/>
        <v>Mar</v>
      </c>
      <c r="E75" s="20">
        <f t="shared" si="61"/>
        <v>45360</v>
      </c>
      <c r="F75" s="20">
        <f t="shared" si="62"/>
        <v>45357</v>
      </c>
      <c r="G75" s="20">
        <f t="shared" si="63"/>
        <v>45364</v>
      </c>
      <c r="H75" s="19">
        <f ca="1">(TODAY()-(G75))</f>
        <v>230</v>
      </c>
      <c r="I75" s="19" t="str">
        <f ca="1">IF(H75&lt;0,H75,"")</f>
        <v/>
      </c>
      <c r="J75" s="2" t="s">
        <v>439</v>
      </c>
      <c r="K75" s="24">
        <f t="shared" si="64"/>
        <v>1</v>
      </c>
      <c r="L75" s="19" t="str">
        <f t="shared" si="65"/>
        <v>Feb</v>
      </c>
      <c r="M75" s="2" t="s">
        <v>696</v>
      </c>
      <c r="N75" s="2" t="s">
        <v>441</v>
      </c>
      <c r="O75" s="2" t="s">
        <v>352</v>
      </c>
      <c r="P75" s="2" t="s">
        <v>19</v>
      </c>
      <c r="Q75" s="25" t="s">
        <v>799</v>
      </c>
      <c r="R75" s="25" t="s">
        <v>698</v>
      </c>
      <c r="S75" s="9">
        <v>45336</v>
      </c>
      <c r="T75" s="2">
        <v>4263383</v>
      </c>
      <c r="U75" s="2" t="s">
        <v>803</v>
      </c>
      <c r="V75" s="2" t="s">
        <v>804</v>
      </c>
      <c r="W75" s="9" t="s">
        <v>805</v>
      </c>
      <c r="X75" s="9">
        <v>37243</v>
      </c>
      <c r="Y75" s="2">
        <v>9121939828</v>
      </c>
      <c r="Z75" s="2" t="s">
        <v>806</v>
      </c>
      <c r="AA75" s="32" t="s">
        <v>448</v>
      </c>
      <c r="AB75" s="2" t="s">
        <v>449</v>
      </c>
      <c r="AC75" s="10">
        <v>45701</v>
      </c>
      <c r="AD75" s="10">
        <v>45335</v>
      </c>
      <c r="AE75" s="2" t="s">
        <v>450</v>
      </c>
      <c r="AF75" s="2" t="s">
        <v>450</v>
      </c>
      <c r="AG75" s="35" t="s">
        <v>451</v>
      </c>
      <c r="AJ75" s="35" t="s">
        <v>452</v>
      </c>
      <c r="AK75" s="2" t="s">
        <v>453</v>
      </c>
      <c r="AL75" s="2" t="s">
        <v>452</v>
      </c>
      <c r="AM75" s="2" t="s">
        <v>454</v>
      </c>
      <c r="AN75" s="10">
        <v>45336</v>
      </c>
      <c r="AO75" s="10">
        <v>45342</v>
      </c>
      <c r="AP75" s="2" t="s">
        <v>362</v>
      </c>
      <c r="AQ75" s="2" t="s">
        <v>455</v>
      </c>
      <c r="AS75" s="11">
        <v>3499992302</v>
      </c>
      <c r="AT75" s="2" t="s">
        <v>456</v>
      </c>
      <c r="AV75" s="12">
        <v>70260623409</v>
      </c>
      <c r="AW75" s="2" t="s">
        <v>458</v>
      </c>
      <c r="AY75" s="13">
        <v>121277679666</v>
      </c>
      <c r="AZ75" s="2" t="s">
        <v>473</v>
      </c>
      <c r="BB75" s="2" t="s">
        <v>473</v>
      </c>
      <c r="BC75" s="2" t="s">
        <v>448</v>
      </c>
      <c r="BD75" s="2" t="s">
        <v>448</v>
      </c>
      <c r="BE75" s="2" t="s">
        <v>450</v>
      </c>
      <c r="BF75" s="2" t="s">
        <v>450</v>
      </c>
      <c r="BG75" s="2" t="s">
        <v>450</v>
      </c>
      <c r="BH75" s="2" t="s">
        <v>450</v>
      </c>
      <c r="BI75" s="2" t="s">
        <v>448</v>
      </c>
      <c r="BJ75" s="2" t="s">
        <v>624</v>
      </c>
      <c r="BK75" s="2" t="s">
        <v>462</v>
      </c>
      <c r="BL75" s="2" t="s">
        <v>448</v>
      </c>
      <c r="BM75" s="2" t="s">
        <v>450</v>
      </c>
      <c r="BN75" s="2" t="s">
        <v>448</v>
      </c>
      <c r="BO75" s="2" t="s">
        <v>450</v>
      </c>
      <c r="BP75" s="2" t="s">
        <v>450</v>
      </c>
      <c r="BQ75" s="2" t="s">
        <v>450</v>
      </c>
      <c r="BR75" s="2" t="s">
        <v>448</v>
      </c>
      <c r="BS75" s="2" t="s">
        <v>448</v>
      </c>
      <c r="BT75" s="2" t="s">
        <v>448</v>
      </c>
      <c r="BU75" s="2" t="s">
        <v>448</v>
      </c>
      <c r="BV75" s="2" t="s">
        <v>450</v>
      </c>
      <c r="BW75" s="2" t="s">
        <v>448</v>
      </c>
      <c r="BX75" s="2" t="s">
        <v>448</v>
      </c>
      <c r="BY75" s="48" t="s">
        <v>448</v>
      </c>
      <c r="BZ75" s="48" t="s">
        <v>448</v>
      </c>
      <c r="CA75" s="48" t="s">
        <v>448</v>
      </c>
      <c r="CB75" s="48" t="s">
        <v>448</v>
      </c>
      <c r="CC75" s="48" t="s">
        <v>448</v>
      </c>
      <c r="CD75" s="2" t="s">
        <v>448</v>
      </c>
      <c r="CE75" s="10">
        <v>45338</v>
      </c>
      <c r="CH75" s="2" t="s">
        <v>465</v>
      </c>
      <c r="CI75" s="2" t="s">
        <v>466</v>
      </c>
      <c r="CM75" s="52">
        <f t="shared" si="53"/>
        <v>1</v>
      </c>
      <c r="CN75" s="52">
        <f t="shared" si="44"/>
        <v>1</v>
      </c>
      <c r="CO75" s="52">
        <f t="shared" si="45"/>
        <v>1</v>
      </c>
      <c r="CP75" s="52">
        <f t="shared" si="46"/>
        <v>1</v>
      </c>
      <c r="CQ75" s="52">
        <f t="shared" si="47"/>
        <v>1</v>
      </c>
      <c r="CR75" s="52">
        <f t="shared" si="48"/>
        <v>1</v>
      </c>
      <c r="CS75" s="52">
        <f t="shared" si="49"/>
        <v>1</v>
      </c>
      <c r="CT75" s="52">
        <f t="shared" si="50"/>
        <v>1</v>
      </c>
      <c r="CU75" s="52">
        <f t="shared" si="51"/>
        <v>1</v>
      </c>
      <c r="CV75" s="52">
        <f t="shared" si="52"/>
        <v>1</v>
      </c>
      <c r="CW75" s="54">
        <f t="shared" si="54"/>
        <v>1</v>
      </c>
      <c r="CX75" s="54">
        <f t="shared" si="55"/>
        <v>0</v>
      </c>
      <c r="CY75" s="54">
        <f t="shared" si="56"/>
        <v>1</v>
      </c>
      <c r="CZ75" s="54">
        <f t="shared" si="57"/>
        <v>1</v>
      </c>
      <c r="DA75" s="54">
        <f t="shared" si="58"/>
        <v>1</v>
      </c>
      <c r="DB75" s="54">
        <f t="shared" si="59"/>
        <v>0</v>
      </c>
      <c r="DD75" s="2">
        <f t="shared" si="60"/>
        <v>7</v>
      </c>
    </row>
    <row r="76" spans="1:108">
      <c r="A76" s="2" t="s">
        <v>437</v>
      </c>
      <c r="B76" s="2" t="s">
        <v>438</v>
      </c>
      <c r="C76" s="18" t="str">
        <f ca="1">IF(AND(AA76="YES",AG76&lt;&gt;""),"COMPLETED",IF((S76+21)&lt;TODAY(),"PAST DUE","WITHIN 15 DAYS"))</f>
        <v>COMPLETED</v>
      </c>
      <c r="D76" s="19" t="str">
        <f t="shared" si="43"/>
        <v>Mar</v>
      </c>
      <c r="E76" s="20">
        <f t="shared" si="61"/>
        <v>45360</v>
      </c>
      <c r="F76" s="20">
        <f t="shared" si="62"/>
        <v>45357</v>
      </c>
      <c r="G76" s="20">
        <f t="shared" si="63"/>
        <v>45364</v>
      </c>
      <c r="H76" s="19">
        <f ca="1">(TODAY()-(G76))</f>
        <v>230</v>
      </c>
      <c r="I76" s="19" t="str">
        <f ca="1">IF(H76&lt;0,H76,"")</f>
        <v/>
      </c>
      <c r="J76" s="2" t="s">
        <v>439</v>
      </c>
      <c r="K76" s="24">
        <f t="shared" si="64"/>
        <v>1</v>
      </c>
      <c r="L76" s="19" t="str">
        <f t="shared" si="65"/>
        <v>Feb</v>
      </c>
      <c r="M76" s="2" t="s">
        <v>696</v>
      </c>
      <c r="N76" s="2" t="s">
        <v>441</v>
      </c>
      <c r="O76" s="2" t="s">
        <v>352</v>
      </c>
      <c r="P76" s="2" t="s">
        <v>19</v>
      </c>
      <c r="Q76" s="25" t="s">
        <v>799</v>
      </c>
      <c r="R76" s="25" t="s">
        <v>698</v>
      </c>
      <c r="S76" s="9">
        <v>45336</v>
      </c>
      <c r="T76" s="2">
        <v>4263571</v>
      </c>
      <c r="U76" s="2" t="s">
        <v>807</v>
      </c>
      <c r="V76" s="2" t="s">
        <v>808</v>
      </c>
      <c r="W76" s="9" t="s">
        <v>809</v>
      </c>
      <c r="X76" s="9">
        <v>37985</v>
      </c>
      <c r="Y76" s="2">
        <v>9351721612</v>
      </c>
      <c r="Z76" s="2" t="s">
        <v>810</v>
      </c>
      <c r="AA76" s="32" t="s">
        <v>448</v>
      </c>
      <c r="AB76" s="2" t="s">
        <v>449</v>
      </c>
      <c r="AC76" s="10">
        <v>45556</v>
      </c>
      <c r="AD76" s="10">
        <v>45190</v>
      </c>
      <c r="AE76" s="2" t="s">
        <v>450</v>
      </c>
      <c r="AF76" s="2" t="s">
        <v>450</v>
      </c>
      <c r="AG76" s="35" t="s">
        <v>451</v>
      </c>
      <c r="AJ76" s="35" t="s">
        <v>452</v>
      </c>
      <c r="AK76" s="2" t="s">
        <v>453</v>
      </c>
      <c r="AL76" s="2" t="s">
        <v>517</v>
      </c>
      <c r="AM76" s="2" t="s">
        <v>518</v>
      </c>
      <c r="AN76" s="10">
        <v>45336</v>
      </c>
      <c r="AO76" s="10">
        <v>45358</v>
      </c>
      <c r="AP76" s="2" t="s">
        <v>362</v>
      </c>
      <c r="AQ76" s="2" t="s">
        <v>480</v>
      </c>
      <c r="AS76" s="11">
        <v>3520054517</v>
      </c>
      <c r="AT76" s="2" t="s">
        <v>472</v>
      </c>
      <c r="AV76" s="12">
        <v>10524036377</v>
      </c>
      <c r="AW76" s="2" t="s">
        <v>472</v>
      </c>
      <c r="AY76" s="13">
        <v>12198955098</v>
      </c>
      <c r="AZ76" s="2" t="s">
        <v>472</v>
      </c>
      <c r="BB76" s="14">
        <v>612158425</v>
      </c>
      <c r="BC76" s="2" t="s">
        <v>450</v>
      </c>
      <c r="BD76" s="2" t="s">
        <v>450</v>
      </c>
      <c r="BE76" s="2" t="s">
        <v>450</v>
      </c>
      <c r="BF76" s="2" t="s">
        <v>450</v>
      </c>
      <c r="BG76" s="2" t="s">
        <v>450</v>
      </c>
      <c r="BH76" s="2" t="s">
        <v>450</v>
      </c>
      <c r="BI76" s="2" t="s">
        <v>448</v>
      </c>
      <c r="BJ76" s="2" t="s">
        <v>624</v>
      </c>
      <c r="BK76" s="2" t="s">
        <v>811</v>
      </c>
      <c r="BL76" s="2" t="s">
        <v>448</v>
      </c>
      <c r="BM76" s="2" t="s">
        <v>450</v>
      </c>
      <c r="BN76" s="2" t="s">
        <v>448</v>
      </c>
      <c r="BO76" s="2" t="s">
        <v>450</v>
      </c>
      <c r="BP76" s="2" t="s">
        <v>450</v>
      </c>
      <c r="BQ76" s="2" t="s">
        <v>450</v>
      </c>
      <c r="BR76" s="2" t="s">
        <v>448</v>
      </c>
      <c r="BS76" s="2" t="s">
        <v>448</v>
      </c>
      <c r="BT76" s="2" t="s">
        <v>448</v>
      </c>
      <c r="BU76" s="2" t="s">
        <v>448</v>
      </c>
      <c r="BV76" s="2" t="s">
        <v>450</v>
      </c>
      <c r="BW76" s="2" t="s">
        <v>448</v>
      </c>
      <c r="BX76" s="2" t="s">
        <v>448</v>
      </c>
      <c r="BY76" s="48" t="s">
        <v>448</v>
      </c>
      <c r="BZ76" s="48" t="s">
        <v>448</v>
      </c>
      <c r="CA76" s="48" t="s">
        <v>448</v>
      </c>
      <c r="CB76" s="48" t="s">
        <v>448</v>
      </c>
      <c r="CC76" s="48" t="s">
        <v>448</v>
      </c>
      <c r="CD76" s="2" t="s">
        <v>448</v>
      </c>
      <c r="CE76" s="10">
        <v>45338</v>
      </c>
      <c r="CH76" s="2" t="s">
        <v>465</v>
      </c>
      <c r="CI76" s="2" t="s">
        <v>466</v>
      </c>
      <c r="CM76" s="52">
        <f t="shared" si="53"/>
        <v>1</v>
      </c>
      <c r="CN76" s="52">
        <f t="shared" si="44"/>
        <v>1</v>
      </c>
      <c r="CO76" s="52">
        <f t="shared" si="45"/>
        <v>1</v>
      </c>
      <c r="CP76" s="52">
        <f t="shared" si="46"/>
        <v>1</v>
      </c>
      <c r="CQ76" s="52">
        <f t="shared" si="47"/>
        <v>1</v>
      </c>
      <c r="CR76" s="52">
        <f t="shared" si="48"/>
        <v>1</v>
      </c>
      <c r="CS76" s="52">
        <f t="shared" si="49"/>
        <v>1</v>
      </c>
      <c r="CT76" s="52">
        <f t="shared" si="50"/>
        <v>1</v>
      </c>
      <c r="CU76" s="52">
        <f t="shared" si="51"/>
        <v>1</v>
      </c>
      <c r="CV76" s="52">
        <f t="shared" si="52"/>
        <v>1</v>
      </c>
      <c r="CW76" s="54">
        <f t="shared" si="54"/>
        <v>1</v>
      </c>
      <c r="CX76" s="54">
        <f t="shared" si="55"/>
        <v>0</v>
      </c>
      <c r="CY76" s="54">
        <f t="shared" si="56"/>
        <v>1</v>
      </c>
      <c r="CZ76" s="54">
        <f t="shared" si="57"/>
        <v>1</v>
      </c>
      <c r="DA76" s="54">
        <f t="shared" si="58"/>
        <v>1</v>
      </c>
      <c r="DB76" s="54">
        <f t="shared" si="59"/>
        <v>0</v>
      </c>
      <c r="DD76" s="2">
        <f t="shared" si="60"/>
        <v>7</v>
      </c>
    </row>
    <row r="77" spans="1:108">
      <c r="A77" s="2" t="s">
        <v>437</v>
      </c>
      <c r="B77" s="2" t="s">
        <v>438</v>
      </c>
      <c r="C77" s="18" t="str">
        <f ca="1">IF(AND(AA77="YES",AG77&lt;&gt;""),"COMPLETED",IF((S77+21)&lt;TODAY(),"PAST DUE","WITHIN 15 DAYS"))</f>
        <v>COMPLETED</v>
      </c>
      <c r="D77" s="19" t="str">
        <f t="shared" si="43"/>
        <v>Mar</v>
      </c>
      <c r="E77" s="20">
        <f t="shared" si="61"/>
        <v>45360</v>
      </c>
      <c r="F77" s="20">
        <f t="shared" si="62"/>
        <v>45357</v>
      </c>
      <c r="G77" s="20">
        <f t="shared" si="63"/>
        <v>45364</v>
      </c>
      <c r="H77" s="19">
        <f ca="1">(TODAY()-(G77))</f>
        <v>230</v>
      </c>
      <c r="I77" s="19" t="str">
        <f ca="1">IF(H77&lt;0,H77,"")</f>
        <v/>
      </c>
      <c r="J77" s="2" t="s">
        <v>439</v>
      </c>
      <c r="K77" s="24">
        <f t="shared" si="64"/>
        <v>1</v>
      </c>
      <c r="L77" s="19" t="str">
        <f t="shared" si="65"/>
        <v>Feb</v>
      </c>
      <c r="M77" s="2" t="s">
        <v>696</v>
      </c>
      <c r="N77" s="2" t="s">
        <v>441</v>
      </c>
      <c r="O77" s="2" t="s">
        <v>352</v>
      </c>
      <c r="P77" s="2" t="s">
        <v>19</v>
      </c>
      <c r="Q77" s="25" t="s">
        <v>799</v>
      </c>
      <c r="R77" s="25" t="s">
        <v>698</v>
      </c>
      <c r="S77" s="9">
        <v>45336</v>
      </c>
      <c r="T77" s="2">
        <v>4263328</v>
      </c>
      <c r="U77" s="2" t="s">
        <v>812</v>
      </c>
      <c r="V77" s="2" t="s">
        <v>813</v>
      </c>
      <c r="W77" s="9" t="s">
        <v>809</v>
      </c>
      <c r="X77" s="9">
        <v>38059</v>
      </c>
      <c r="Y77" s="2">
        <v>9493978137</v>
      </c>
      <c r="Z77" s="2" t="s">
        <v>814</v>
      </c>
      <c r="AA77" s="32" t="s">
        <v>448</v>
      </c>
      <c r="AB77" s="2" t="s">
        <v>449</v>
      </c>
      <c r="AC77" s="10">
        <v>45703</v>
      </c>
      <c r="AD77" s="10">
        <v>45352</v>
      </c>
      <c r="AE77" s="2" t="s">
        <v>450</v>
      </c>
      <c r="AF77" s="2" t="s">
        <v>450</v>
      </c>
      <c r="AG77" s="35" t="s">
        <v>451</v>
      </c>
      <c r="AJ77" s="35" t="s">
        <v>452</v>
      </c>
      <c r="AK77" s="2" t="s">
        <v>453</v>
      </c>
      <c r="AL77" s="2" t="s">
        <v>452</v>
      </c>
      <c r="AM77" s="2" t="s">
        <v>454</v>
      </c>
      <c r="AN77" s="10">
        <v>45336</v>
      </c>
      <c r="AO77" s="10">
        <v>45342</v>
      </c>
      <c r="AP77" s="2" t="s">
        <v>362</v>
      </c>
      <c r="AQ77" s="2" t="s">
        <v>497</v>
      </c>
      <c r="AS77" s="11">
        <v>246808024</v>
      </c>
      <c r="AT77" s="2" t="s">
        <v>472</v>
      </c>
      <c r="AV77" s="12">
        <v>70261419074</v>
      </c>
      <c r="AW77" s="2" t="s">
        <v>472</v>
      </c>
      <c r="AY77" s="13">
        <v>121300495470</v>
      </c>
      <c r="AZ77" s="2" t="s">
        <v>487</v>
      </c>
      <c r="BB77" s="14">
        <v>616764921</v>
      </c>
      <c r="BC77" s="2" t="s">
        <v>450</v>
      </c>
      <c r="BD77" s="2" t="s">
        <v>450</v>
      </c>
      <c r="BE77" s="2" t="s">
        <v>450</v>
      </c>
      <c r="BF77" s="2" t="s">
        <v>450</v>
      </c>
      <c r="BG77" s="2" t="s">
        <v>450</v>
      </c>
      <c r="BH77" s="2" t="s">
        <v>450</v>
      </c>
      <c r="BI77" s="2" t="s">
        <v>448</v>
      </c>
      <c r="BJ77" s="2" t="s">
        <v>499</v>
      </c>
      <c r="BK77" s="2" t="s">
        <v>624</v>
      </c>
      <c r="BL77" s="2" t="s">
        <v>448</v>
      </c>
      <c r="BM77" s="2" t="s">
        <v>450</v>
      </c>
      <c r="BN77" s="2" t="s">
        <v>448</v>
      </c>
      <c r="BO77" s="2" t="s">
        <v>450</v>
      </c>
      <c r="BP77" s="2" t="s">
        <v>450</v>
      </c>
      <c r="BQ77" s="2" t="s">
        <v>450</v>
      </c>
      <c r="BR77" s="2" t="s">
        <v>448</v>
      </c>
      <c r="BS77" s="2" t="s">
        <v>448</v>
      </c>
      <c r="BT77" s="2" t="s">
        <v>448</v>
      </c>
      <c r="BU77" s="2" t="s">
        <v>448</v>
      </c>
      <c r="BV77" s="2" t="s">
        <v>450</v>
      </c>
      <c r="BW77" s="2" t="s">
        <v>448</v>
      </c>
      <c r="BX77" s="2" t="s">
        <v>448</v>
      </c>
      <c r="BY77" s="48" t="s">
        <v>448</v>
      </c>
      <c r="BZ77" s="48" t="s">
        <v>448</v>
      </c>
      <c r="CA77" s="48" t="s">
        <v>448</v>
      </c>
      <c r="CB77" s="48" t="s">
        <v>448</v>
      </c>
      <c r="CC77" s="48" t="s">
        <v>448</v>
      </c>
      <c r="CD77" s="2" t="s">
        <v>448</v>
      </c>
      <c r="CE77" s="10">
        <v>45338</v>
      </c>
      <c r="CH77" s="2" t="s">
        <v>465</v>
      </c>
      <c r="CI77" s="2" t="s">
        <v>466</v>
      </c>
      <c r="CM77" s="52">
        <f t="shared" si="53"/>
        <v>1</v>
      </c>
      <c r="CN77" s="52">
        <f t="shared" si="44"/>
        <v>1</v>
      </c>
      <c r="CO77" s="52">
        <f t="shared" si="45"/>
        <v>1</v>
      </c>
      <c r="CP77" s="52">
        <f t="shared" si="46"/>
        <v>1</v>
      </c>
      <c r="CQ77" s="52">
        <f t="shared" si="47"/>
        <v>1</v>
      </c>
      <c r="CR77" s="52">
        <f t="shared" si="48"/>
        <v>1</v>
      </c>
      <c r="CS77" s="52">
        <f t="shared" si="49"/>
        <v>1</v>
      </c>
      <c r="CT77" s="52">
        <f t="shared" si="50"/>
        <v>1</v>
      </c>
      <c r="CU77" s="52">
        <f t="shared" si="51"/>
        <v>1</v>
      </c>
      <c r="CV77" s="52">
        <f t="shared" si="52"/>
        <v>1</v>
      </c>
      <c r="CW77" s="54">
        <f t="shared" si="54"/>
        <v>1</v>
      </c>
      <c r="CX77" s="54">
        <f t="shared" si="55"/>
        <v>0</v>
      </c>
      <c r="CY77" s="54">
        <f t="shared" si="56"/>
        <v>1</v>
      </c>
      <c r="CZ77" s="54">
        <f t="shared" si="57"/>
        <v>1</v>
      </c>
      <c r="DA77" s="54">
        <f t="shared" si="58"/>
        <v>1</v>
      </c>
      <c r="DB77" s="54">
        <f t="shared" si="59"/>
        <v>0</v>
      </c>
      <c r="DD77" s="2">
        <f t="shared" si="60"/>
        <v>7</v>
      </c>
    </row>
    <row r="78" spans="1:108">
      <c r="A78" s="2" t="s">
        <v>437</v>
      </c>
      <c r="B78" s="2" t="s">
        <v>438</v>
      </c>
      <c r="C78" s="18" t="str">
        <f ca="1">IF(AND(AA78="YES",AG78&lt;&gt;""),"COMPLETED",IF((S78+21)&lt;TODAY(),"PAST DUE","WITHIN 15 DAYS"))</f>
        <v>COMPLETED</v>
      </c>
      <c r="D78" s="19" t="str">
        <f t="shared" si="43"/>
        <v>Mar</v>
      </c>
      <c r="E78" s="20">
        <f t="shared" si="61"/>
        <v>45360</v>
      </c>
      <c r="F78" s="20">
        <f t="shared" si="62"/>
        <v>45357</v>
      </c>
      <c r="G78" s="20">
        <f t="shared" si="63"/>
        <v>45364</v>
      </c>
      <c r="H78" s="19">
        <f ca="1">(TODAY()-(G78))</f>
        <v>230</v>
      </c>
      <c r="I78" s="19" t="str">
        <f ca="1">IF(H78&lt;0,H78,"")</f>
        <v/>
      </c>
      <c r="J78" s="2" t="s">
        <v>439</v>
      </c>
      <c r="K78" s="24">
        <f t="shared" si="64"/>
        <v>1</v>
      </c>
      <c r="L78" s="19" t="str">
        <f t="shared" si="65"/>
        <v>Feb</v>
      </c>
      <c r="M78" s="2" t="s">
        <v>696</v>
      </c>
      <c r="N78" s="2" t="s">
        <v>441</v>
      </c>
      <c r="O78" s="2" t="s">
        <v>352</v>
      </c>
      <c r="P78" s="2" t="s">
        <v>19</v>
      </c>
      <c r="Q78" s="25" t="s">
        <v>799</v>
      </c>
      <c r="R78" s="25" t="s">
        <v>698</v>
      </c>
      <c r="S78" s="9">
        <v>45336</v>
      </c>
      <c r="T78" s="2">
        <v>4263492</v>
      </c>
      <c r="U78" s="2" t="s">
        <v>815</v>
      </c>
      <c r="V78" s="2" t="s">
        <v>816</v>
      </c>
      <c r="W78" s="9" t="s">
        <v>817</v>
      </c>
      <c r="X78" s="9">
        <v>35882</v>
      </c>
      <c r="Y78" s="2">
        <v>9387606422</v>
      </c>
      <c r="Z78" s="2" t="s">
        <v>818</v>
      </c>
      <c r="AA78" s="32" t="s">
        <v>448</v>
      </c>
      <c r="AB78" s="2" t="s">
        <v>449</v>
      </c>
      <c r="AC78" s="10">
        <v>45709</v>
      </c>
      <c r="AD78" s="10">
        <v>45343</v>
      </c>
      <c r="AE78" s="2" t="s">
        <v>450</v>
      </c>
      <c r="AF78" s="2" t="s">
        <v>450</v>
      </c>
      <c r="AG78" s="35" t="s">
        <v>451</v>
      </c>
      <c r="AJ78" s="35" t="s">
        <v>452</v>
      </c>
      <c r="AK78" s="2" t="s">
        <v>453</v>
      </c>
      <c r="AL78" s="2" t="s">
        <v>452</v>
      </c>
      <c r="AN78" s="10">
        <v>45336</v>
      </c>
      <c r="AO78" s="10">
        <v>45342</v>
      </c>
      <c r="AP78" s="2" t="s">
        <v>362</v>
      </c>
      <c r="AQ78" s="2" t="s">
        <v>471</v>
      </c>
      <c r="AS78" s="11">
        <v>944905588</v>
      </c>
      <c r="AT78" s="2" t="s">
        <v>456</v>
      </c>
      <c r="AV78" s="12">
        <v>162518769324</v>
      </c>
      <c r="AW78" s="2" t="s">
        <v>458</v>
      </c>
      <c r="AY78" s="13">
        <v>121236592135</v>
      </c>
      <c r="AZ78" s="2" t="s">
        <v>472</v>
      </c>
      <c r="BB78" s="14">
        <v>352568804</v>
      </c>
      <c r="BC78" s="2" t="s">
        <v>450</v>
      </c>
      <c r="BD78" s="2" t="s">
        <v>450</v>
      </c>
      <c r="BE78" s="2" t="s">
        <v>450</v>
      </c>
      <c r="BF78" s="2" t="s">
        <v>450</v>
      </c>
      <c r="BG78" s="2" t="s">
        <v>450</v>
      </c>
      <c r="BH78" s="2" t="s">
        <v>450</v>
      </c>
      <c r="BI78" s="2" t="s">
        <v>448</v>
      </c>
      <c r="BJ78" s="2" t="s">
        <v>461</v>
      </c>
      <c r="BK78" s="2" t="s">
        <v>499</v>
      </c>
      <c r="BL78" s="2" t="s">
        <v>448</v>
      </c>
      <c r="BM78" s="2" t="s">
        <v>450</v>
      </c>
      <c r="BN78" s="2" t="s">
        <v>448</v>
      </c>
      <c r="BO78" s="2" t="s">
        <v>450</v>
      </c>
      <c r="BP78" s="2" t="s">
        <v>450</v>
      </c>
      <c r="BQ78" s="2" t="s">
        <v>450</v>
      </c>
      <c r="BR78" s="2" t="s">
        <v>448</v>
      </c>
      <c r="BS78" s="2" t="s">
        <v>448</v>
      </c>
      <c r="BT78" s="2" t="s">
        <v>448</v>
      </c>
      <c r="BU78" s="2" t="s">
        <v>448</v>
      </c>
      <c r="BV78" s="2" t="s">
        <v>450</v>
      </c>
      <c r="BW78" s="2" t="s">
        <v>448</v>
      </c>
      <c r="BX78" s="2" t="s">
        <v>448</v>
      </c>
      <c r="BY78" s="48" t="s">
        <v>448</v>
      </c>
      <c r="BZ78" s="48" t="s">
        <v>448</v>
      </c>
      <c r="CA78" s="48" t="s">
        <v>448</v>
      </c>
      <c r="CB78" s="48" t="s">
        <v>448</v>
      </c>
      <c r="CC78" s="48" t="s">
        <v>448</v>
      </c>
      <c r="CD78" s="2" t="s">
        <v>448</v>
      </c>
      <c r="CE78" s="10">
        <v>45338</v>
      </c>
      <c r="CH78" s="2" t="s">
        <v>465</v>
      </c>
      <c r="CI78" s="2" t="s">
        <v>466</v>
      </c>
      <c r="CM78" s="52">
        <f t="shared" si="53"/>
        <v>1</v>
      </c>
      <c r="CN78" s="52">
        <f t="shared" si="44"/>
        <v>1</v>
      </c>
      <c r="CO78" s="52">
        <f t="shared" si="45"/>
        <v>1</v>
      </c>
      <c r="CP78" s="52">
        <f t="shared" si="46"/>
        <v>1</v>
      </c>
      <c r="CQ78" s="52">
        <f t="shared" si="47"/>
        <v>1</v>
      </c>
      <c r="CR78" s="52">
        <f t="shared" si="48"/>
        <v>1</v>
      </c>
      <c r="CS78" s="52">
        <f t="shared" si="49"/>
        <v>1</v>
      </c>
      <c r="CT78" s="52">
        <f t="shared" si="50"/>
        <v>1</v>
      </c>
      <c r="CU78" s="52">
        <f t="shared" si="51"/>
        <v>1</v>
      </c>
      <c r="CV78" s="52">
        <f t="shared" si="52"/>
        <v>1</v>
      </c>
      <c r="CW78" s="54">
        <f t="shared" si="54"/>
        <v>1</v>
      </c>
      <c r="CX78" s="54">
        <f t="shared" si="55"/>
        <v>0</v>
      </c>
      <c r="CY78" s="54">
        <f t="shared" si="56"/>
        <v>1</v>
      </c>
      <c r="CZ78" s="54">
        <f t="shared" si="57"/>
        <v>1</v>
      </c>
      <c r="DA78" s="54">
        <f t="shared" si="58"/>
        <v>1</v>
      </c>
      <c r="DB78" s="54">
        <f t="shared" si="59"/>
        <v>0</v>
      </c>
      <c r="DD78" s="2">
        <f t="shared" si="60"/>
        <v>7</v>
      </c>
    </row>
    <row r="79" spans="1:108">
      <c r="A79" s="2" t="s">
        <v>437</v>
      </c>
      <c r="B79" s="2" t="s">
        <v>438</v>
      </c>
      <c r="C79" s="18" t="str">
        <f ca="1">IF(AND(AA79="YES",AG79&lt;&gt;""),"COMPLETED",IF((S79+21)&lt;TODAY(),"PAST DUE","WITHIN 15 DAYS"))</f>
        <v>COMPLETED</v>
      </c>
      <c r="D79" s="19" t="str">
        <f t="shared" si="43"/>
        <v>Mar</v>
      </c>
      <c r="E79" s="20">
        <f t="shared" si="61"/>
        <v>45360</v>
      </c>
      <c r="F79" s="20">
        <f t="shared" si="62"/>
        <v>45357</v>
      </c>
      <c r="G79" s="20">
        <f t="shared" si="63"/>
        <v>45364</v>
      </c>
      <c r="H79" s="19">
        <f ca="1">(TODAY()-(G79))</f>
        <v>230</v>
      </c>
      <c r="I79" s="19" t="str">
        <f ca="1">IF(H79&lt;0,H79,"")</f>
        <v/>
      </c>
      <c r="J79" s="2" t="s">
        <v>439</v>
      </c>
      <c r="K79" s="24">
        <f t="shared" si="64"/>
        <v>1</v>
      </c>
      <c r="L79" s="19" t="str">
        <f t="shared" si="65"/>
        <v>Feb</v>
      </c>
      <c r="M79" s="2" t="s">
        <v>696</v>
      </c>
      <c r="N79" s="2" t="s">
        <v>441</v>
      </c>
      <c r="O79" s="2" t="s">
        <v>352</v>
      </c>
      <c r="P79" s="2" t="s">
        <v>19</v>
      </c>
      <c r="Q79" s="25" t="s">
        <v>799</v>
      </c>
      <c r="R79" s="25" t="s">
        <v>698</v>
      </c>
      <c r="S79" s="9">
        <v>45336</v>
      </c>
      <c r="T79" s="2">
        <v>4263707</v>
      </c>
      <c r="U79" s="2" t="s">
        <v>819</v>
      </c>
      <c r="V79" s="2" t="s">
        <v>820</v>
      </c>
      <c r="W79" s="9" t="s">
        <v>812</v>
      </c>
      <c r="X79" s="9">
        <v>36093</v>
      </c>
      <c r="Y79" s="2">
        <v>9971473060</v>
      </c>
      <c r="Z79" s="2" t="s">
        <v>821</v>
      </c>
      <c r="AA79" s="32" t="s">
        <v>448</v>
      </c>
      <c r="AB79" s="2" t="s">
        <v>449</v>
      </c>
      <c r="AC79" s="10">
        <v>45715</v>
      </c>
      <c r="AD79" s="10">
        <v>45349</v>
      </c>
      <c r="AE79" s="2" t="s">
        <v>450</v>
      </c>
      <c r="AF79" s="2" t="s">
        <v>450</v>
      </c>
      <c r="AG79" s="35" t="s">
        <v>451</v>
      </c>
      <c r="AJ79" s="35" t="s">
        <v>452</v>
      </c>
      <c r="AK79" s="2" t="s">
        <v>453</v>
      </c>
      <c r="AL79" s="2" t="s">
        <v>452</v>
      </c>
      <c r="AM79" s="2" t="s">
        <v>454</v>
      </c>
      <c r="AN79" s="10">
        <v>45336</v>
      </c>
      <c r="AO79" s="10">
        <v>45343</v>
      </c>
      <c r="AP79" s="2" t="s">
        <v>362</v>
      </c>
      <c r="AQ79" s="2" t="s">
        <v>471</v>
      </c>
      <c r="AS79" s="11">
        <v>3462553312</v>
      </c>
      <c r="AT79" s="2" t="s">
        <v>456</v>
      </c>
      <c r="AV79" s="12">
        <v>70510602461</v>
      </c>
      <c r="AW79" s="2" t="s">
        <v>732</v>
      </c>
      <c r="AY79" s="13">
        <v>121175702553</v>
      </c>
      <c r="AZ79" s="2" t="s">
        <v>487</v>
      </c>
      <c r="BB79" s="14">
        <v>329585754</v>
      </c>
      <c r="BC79" s="2" t="s">
        <v>450</v>
      </c>
      <c r="BD79" s="2" t="s">
        <v>450</v>
      </c>
      <c r="BE79" s="2" t="s">
        <v>450</v>
      </c>
      <c r="BF79" s="2" t="s">
        <v>450</v>
      </c>
      <c r="BG79" s="2" t="s">
        <v>450</v>
      </c>
      <c r="BH79" s="2" t="s">
        <v>450</v>
      </c>
      <c r="BI79" s="2" t="s">
        <v>448</v>
      </c>
      <c r="BJ79" s="2" t="s">
        <v>624</v>
      </c>
      <c r="BK79" s="2" t="s">
        <v>450</v>
      </c>
      <c r="BL79" s="2" t="s">
        <v>450</v>
      </c>
      <c r="BM79" s="2" t="s">
        <v>450</v>
      </c>
      <c r="BN79" s="2" t="s">
        <v>448</v>
      </c>
      <c r="BO79" s="2" t="s">
        <v>448</v>
      </c>
      <c r="BP79" s="2" t="s">
        <v>450</v>
      </c>
      <c r="BQ79" s="2" t="s">
        <v>450</v>
      </c>
      <c r="BR79" s="2" t="s">
        <v>448</v>
      </c>
      <c r="BS79" s="2" t="s">
        <v>448</v>
      </c>
      <c r="BT79" s="2" t="s">
        <v>448</v>
      </c>
      <c r="BU79" s="2" t="s">
        <v>448</v>
      </c>
      <c r="BV79" s="2" t="s">
        <v>450</v>
      </c>
      <c r="BW79" s="2" t="s">
        <v>448</v>
      </c>
      <c r="BX79" s="2" t="s">
        <v>448</v>
      </c>
      <c r="BY79" s="48" t="s">
        <v>448</v>
      </c>
      <c r="BZ79" s="48" t="s">
        <v>448</v>
      </c>
      <c r="CA79" s="48" t="s">
        <v>448</v>
      </c>
      <c r="CB79" s="48" t="s">
        <v>448</v>
      </c>
      <c r="CC79" s="48" t="s">
        <v>448</v>
      </c>
      <c r="CD79" s="2" t="s">
        <v>448</v>
      </c>
      <c r="CE79" s="10">
        <v>45338</v>
      </c>
      <c r="CH79" s="2" t="s">
        <v>465</v>
      </c>
      <c r="CI79" s="2" t="s">
        <v>466</v>
      </c>
      <c r="CM79" s="52">
        <f t="shared" si="53"/>
        <v>1</v>
      </c>
      <c r="CN79" s="52">
        <f t="shared" si="44"/>
        <v>1</v>
      </c>
      <c r="CO79" s="52">
        <f t="shared" si="45"/>
        <v>1</v>
      </c>
      <c r="CP79" s="52">
        <f t="shared" si="46"/>
        <v>1</v>
      </c>
      <c r="CQ79" s="52">
        <f t="shared" si="47"/>
        <v>1</v>
      </c>
      <c r="CR79" s="52">
        <f t="shared" si="48"/>
        <v>1</v>
      </c>
      <c r="CS79" s="52">
        <f t="shared" si="49"/>
        <v>1</v>
      </c>
      <c r="CT79" s="52">
        <f t="shared" si="50"/>
        <v>1</v>
      </c>
      <c r="CU79" s="52">
        <f t="shared" si="51"/>
        <v>1</v>
      </c>
      <c r="CV79" s="52">
        <f t="shared" si="52"/>
        <v>1</v>
      </c>
      <c r="CW79" s="54">
        <f t="shared" si="54"/>
        <v>1</v>
      </c>
      <c r="CX79" s="54">
        <f t="shared" si="55"/>
        <v>0</v>
      </c>
      <c r="CY79" s="54">
        <f t="shared" si="56"/>
        <v>1</v>
      </c>
      <c r="CZ79" s="54">
        <f t="shared" si="57"/>
        <v>1</v>
      </c>
      <c r="DA79" s="54">
        <f t="shared" si="58"/>
        <v>1</v>
      </c>
      <c r="DB79" s="54">
        <f t="shared" si="59"/>
        <v>0</v>
      </c>
      <c r="DD79" s="2">
        <f t="shared" si="60"/>
        <v>7</v>
      </c>
    </row>
    <row r="80" spans="1:108">
      <c r="A80" s="2" t="s">
        <v>437</v>
      </c>
      <c r="B80" s="2" t="s">
        <v>438</v>
      </c>
      <c r="C80" s="18" t="str">
        <f ca="1">IF(AND(AA80="YES",AG80&lt;&gt;""),"COMPLETED",IF((S80+21)&lt;TODAY(),"PAST DUE","WITHIN 15 DAYS"))</f>
        <v>COMPLETED</v>
      </c>
      <c r="D80" s="19" t="str">
        <f t="shared" si="43"/>
        <v>Mar</v>
      </c>
      <c r="E80" s="20">
        <f t="shared" si="61"/>
        <v>45360</v>
      </c>
      <c r="F80" s="20">
        <f t="shared" si="62"/>
        <v>45357</v>
      </c>
      <c r="G80" s="20">
        <f t="shared" si="63"/>
        <v>45364</v>
      </c>
      <c r="H80" s="19">
        <f ca="1">(TODAY()-(G80))</f>
        <v>230</v>
      </c>
      <c r="I80" s="19" t="str">
        <f ca="1">IF(H80&lt;0,H80,"")</f>
        <v/>
      </c>
      <c r="J80" s="2" t="s">
        <v>439</v>
      </c>
      <c r="K80" s="24">
        <f t="shared" si="64"/>
        <v>1</v>
      </c>
      <c r="L80" s="19" t="str">
        <f t="shared" si="65"/>
        <v>Feb</v>
      </c>
      <c r="M80" s="2" t="s">
        <v>696</v>
      </c>
      <c r="N80" s="2" t="s">
        <v>441</v>
      </c>
      <c r="O80" s="2" t="s">
        <v>352</v>
      </c>
      <c r="P80" s="2" t="s">
        <v>19</v>
      </c>
      <c r="Q80" s="25" t="s">
        <v>799</v>
      </c>
      <c r="R80" s="25" t="s">
        <v>698</v>
      </c>
      <c r="S80" s="9">
        <v>45336</v>
      </c>
      <c r="T80" s="2">
        <v>4263279</v>
      </c>
      <c r="U80" s="2" t="s">
        <v>822</v>
      </c>
      <c r="V80" s="2" t="s">
        <v>823</v>
      </c>
      <c r="W80" s="9" t="s">
        <v>824</v>
      </c>
      <c r="X80" s="9">
        <v>36540</v>
      </c>
      <c r="Y80" s="2">
        <v>9519063918</v>
      </c>
      <c r="Z80" s="2" t="s">
        <v>825</v>
      </c>
      <c r="AA80" s="32" t="s">
        <v>448</v>
      </c>
      <c r="AB80" s="2" t="s">
        <v>449</v>
      </c>
      <c r="AC80" s="10">
        <v>45700</v>
      </c>
      <c r="AD80" s="10">
        <v>45334</v>
      </c>
      <c r="AE80" s="2" t="s">
        <v>450</v>
      </c>
      <c r="AF80" s="2" t="s">
        <v>450</v>
      </c>
      <c r="AG80" s="35" t="s">
        <v>451</v>
      </c>
      <c r="AJ80" s="35" t="s">
        <v>452</v>
      </c>
      <c r="AK80" s="2" t="s">
        <v>453</v>
      </c>
      <c r="AL80" s="2" t="s">
        <v>452</v>
      </c>
      <c r="AM80" s="2" t="s">
        <v>454</v>
      </c>
      <c r="AN80" s="10">
        <v>45336</v>
      </c>
      <c r="AO80" s="10">
        <v>45342</v>
      </c>
      <c r="AP80" s="2" t="s">
        <v>362</v>
      </c>
      <c r="AQ80" s="2" t="s">
        <v>455</v>
      </c>
      <c r="AS80" s="11">
        <v>247253568</v>
      </c>
      <c r="AT80" s="2" t="s">
        <v>456</v>
      </c>
      <c r="AV80" s="12">
        <v>70261688466</v>
      </c>
      <c r="AW80" s="2" t="s">
        <v>458</v>
      </c>
      <c r="AY80" s="13">
        <v>121303735358</v>
      </c>
      <c r="AZ80" s="2" t="s">
        <v>473</v>
      </c>
      <c r="BB80" s="2" t="s">
        <v>473</v>
      </c>
      <c r="BC80" s="2" t="s">
        <v>450</v>
      </c>
      <c r="BD80" s="2" t="s">
        <v>450</v>
      </c>
      <c r="BE80" s="2" t="s">
        <v>450</v>
      </c>
      <c r="BF80" s="2" t="s">
        <v>450</v>
      </c>
      <c r="BG80" s="2" t="s">
        <v>450</v>
      </c>
      <c r="BH80" s="2" t="s">
        <v>450</v>
      </c>
      <c r="BI80" s="2" t="s">
        <v>448</v>
      </c>
      <c r="BJ80" s="2" t="s">
        <v>623</v>
      </c>
      <c r="BK80" s="2" t="s">
        <v>624</v>
      </c>
      <c r="BL80" s="2" t="s">
        <v>450</v>
      </c>
      <c r="BM80" s="2" t="s">
        <v>450</v>
      </c>
      <c r="BN80" s="2" t="s">
        <v>448</v>
      </c>
      <c r="BO80" s="2" t="s">
        <v>450</v>
      </c>
      <c r="BP80" s="2" t="s">
        <v>450</v>
      </c>
      <c r="BQ80" s="2" t="s">
        <v>450</v>
      </c>
      <c r="BR80" s="2" t="s">
        <v>448</v>
      </c>
      <c r="BS80" s="2" t="s">
        <v>448</v>
      </c>
      <c r="BT80" s="2" t="s">
        <v>448</v>
      </c>
      <c r="BU80" s="2" t="s">
        <v>448</v>
      </c>
      <c r="BV80" s="2" t="s">
        <v>450</v>
      </c>
      <c r="BW80" s="2" t="s">
        <v>448</v>
      </c>
      <c r="BX80" s="2" t="s">
        <v>448</v>
      </c>
      <c r="BY80" s="48" t="s">
        <v>448</v>
      </c>
      <c r="BZ80" s="48" t="s">
        <v>448</v>
      </c>
      <c r="CA80" s="48" t="s">
        <v>448</v>
      </c>
      <c r="CB80" s="48" t="s">
        <v>448</v>
      </c>
      <c r="CC80" s="48" t="s">
        <v>448</v>
      </c>
      <c r="CD80" s="2" t="s">
        <v>448</v>
      </c>
      <c r="CE80" s="10">
        <v>45338</v>
      </c>
      <c r="CH80" s="2" t="s">
        <v>465</v>
      </c>
      <c r="CI80" s="2" t="s">
        <v>466</v>
      </c>
      <c r="CM80" s="52">
        <f t="shared" si="53"/>
        <v>1</v>
      </c>
      <c r="CN80" s="52">
        <f t="shared" si="44"/>
        <v>1</v>
      </c>
      <c r="CO80" s="52">
        <f t="shared" si="45"/>
        <v>1</v>
      </c>
      <c r="CP80" s="52">
        <f t="shared" si="46"/>
        <v>1</v>
      </c>
      <c r="CQ80" s="52">
        <f t="shared" si="47"/>
        <v>1</v>
      </c>
      <c r="CR80" s="52">
        <f t="shared" si="48"/>
        <v>1</v>
      </c>
      <c r="CS80" s="52">
        <f t="shared" si="49"/>
        <v>1</v>
      </c>
      <c r="CT80" s="52">
        <f t="shared" si="50"/>
        <v>1</v>
      </c>
      <c r="CU80" s="52">
        <f t="shared" si="51"/>
        <v>1</v>
      </c>
      <c r="CV80" s="52">
        <f t="shared" si="52"/>
        <v>1</v>
      </c>
      <c r="CW80" s="54">
        <f t="shared" si="54"/>
        <v>1</v>
      </c>
      <c r="CX80" s="54">
        <f t="shared" si="55"/>
        <v>0</v>
      </c>
      <c r="CY80" s="54">
        <f t="shared" si="56"/>
        <v>1</v>
      </c>
      <c r="CZ80" s="54">
        <f t="shared" si="57"/>
        <v>1</v>
      </c>
      <c r="DA80" s="54">
        <f t="shared" si="58"/>
        <v>1</v>
      </c>
      <c r="DB80" s="54">
        <f t="shared" si="59"/>
        <v>0</v>
      </c>
      <c r="DD80" s="2">
        <f t="shared" si="60"/>
        <v>7</v>
      </c>
    </row>
    <row r="81" spans="1:108">
      <c r="A81" s="2" t="s">
        <v>437</v>
      </c>
      <c r="B81" s="2" t="s">
        <v>438</v>
      </c>
      <c r="C81" s="18" t="str">
        <f ca="1">IF(AND(AA81="YES",AG81&lt;&gt;""),"COMPLETED",IF((S81+21)&lt;TODAY(),"PAST DUE","WITHIN 15 DAYS"))</f>
        <v>COMPLETED</v>
      </c>
      <c r="D81" s="19" t="str">
        <f t="shared" si="43"/>
        <v>Mar</v>
      </c>
      <c r="E81" s="20">
        <f t="shared" si="61"/>
        <v>45360</v>
      </c>
      <c r="F81" s="20">
        <f t="shared" si="62"/>
        <v>45357</v>
      </c>
      <c r="G81" s="20">
        <f t="shared" si="63"/>
        <v>45364</v>
      </c>
      <c r="H81" s="19">
        <f ca="1">(TODAY()-(G81))</f>
        <v>230</v>
      </c>
      <c r="I81" s="19" t="str">
        <f ca="1">IF(H81&lt;0,H81,"")</f>
        <v/>
      </c>
      <c r="J81" s="2" t="s">
        <v>439</v>
      </c>
      <c r="K81" s="24">
        <f t="shared" si="64"/>
        <v>1</v>
      </c>
      <c r="L81" s="19" t="str">
        <f t="shared" si="65"/>
        <v>Feb</v>
      </c>
      <c r="M81" s="2" t="s">
        <v>696</v>
      </c>
      <c r="N81" s="2" t="s">
        <v>441</v>
      </c>
      <c r="O81" s="2" t="s">
        <v>352</v>
      </c>
      <c r="P81" s="2" t="s">
        <v>19</v>
      </c>
      <c r="Q81" s="25" t="s">
        <v>799</v>
      </c>
      <c r="R81" s="25" t="s">
        <v>698</v>
      </c>
      <c r="S81" s="9">
        <v>45336</v>
      </c>
      <c r="T81" s="2">
        <v>4263280</v>
      </c>
      <c r="U81" s="2" t="s">
        <v>22</v>
      </c>
      <c r="V81" s="2" t="s">
        <v>826</v>
      </c>
      <c r="W81" s="9" t="s">
        <v>827</v>
      </c>
      <c r="X81" s="9">
        <v>37471</v>
      </c>
      <c r="Y81" s="2">
        <v>9946695789</v>
      </c>
      <c r="Z81" s="2" t="s">
        <v>828</v>
      </c>
      <c r="AA81" s="32" t="s">
        <v>448</v>
      </c>
      <c r="AB81" s="2" t="s">
        <v>449</v>
      </c>
      <c r="AC81" s="10">
        <v>45703</v>
      </c>
      <c r="AD81" s="10">
        <v>45337</v>
      </c>
      <c r="AE81" s="2" t="s">
        <v>450</v>
      </c>
      <c r="AF81" s="2" t="s">
        <v>450</v>
      </c>
      <c r="AG81" s="35" t="s">
        <v>451</v>
      </c>
      <c r="AJ81" s="35" t="s">
        <v>452</v>
      </c>
      <c r="AK81" s="2" t="s">
        <v>453</v>
      </c>
      <c r="AL81" s="2" t="s">
        <v>452</v>
      </c>
      <c r="AM81" s="2" t="s">
        <v>454</v>
      </c>
      <c r="AN81" s="10">
        <v>45336</v>
      </c>
      <c r="AO81" s="10">
        <v>45342</v>
      </c>
      <c r="AP81" s="2" t="s">
        <v>362</v>
      </c>
      <c r="AQ81" s="2" t="s">
        <v>455</v>
      </c>
      <c r="AS81" s="11">
        <v>3498782979</v>
      </c>
      <c r="AT81" s="2" t="s">
        <v>472</v>
      </c>
      <c r="AV81" s="12">
        <v>70260582389</v>
      </c>
      <c r="AW81" s="2" t="s">
        <v>458</v>
      </c>
      <c r="AY81" s="13">
        <v>121276579829</v>
      </c>
      <c r="AZ81" s="2" t="s">
        <v>472</v>
      </c>
      <c r="BB81" s="14">
        <v>390536262</v>
      </c>
      <c r="BC81" s="2" t="s">
        <v>450</v>
      </c>
      <c r="BD81" s="2" t="s">
        <v>450</v>
      </c>
      <c r="BE81" s="2" t="s">
        <v>450</v>
      </c>
      <c r="BF81" s="2" t="s">
        <v>450</v>
      </c>
      <c r="BG81" s="2" t="s">
        <v>450</v>
      </c>
      <c r="BH81" s="2" t="s">
        <v>450</v>
      </c>
      <c r="BI81" s="2" t="s">
        <v>448</v>
      </c>
      <c r="BJ81" s="2" t="s">
        <v>633</v>
      </c>
      <c r="BK81" s="2" t="s">
        <v>624</v>
      </c>
      <c r="BL81" s="2" t="s">
        <v>450</v>
      </c>
      <c r="BM81" s="2" t="s">
        <v>450</v>
      </c>
      <c r="BN81" s="2" t="s">
        <v>448</v>
      </c>
      <c r="BO81" s="2" t="s">
        <v>450</v>
      </c>
      <c r="BP81" s="2" t="s">
        <v>450</v>
      </c>
      <c r="BQ81" s="2" t="s">
        <v>450</v>
      </c>
      <c r="BR81" s="2" t="s">
        <v>448</v>
      </c>
      <c r="BS81" s="2" t="s">
        <v>448</v>
      </c>
      <c r="BT81" s="2" t="s">
        <v>448</v>
      </c>
      <c r="BU81" s="2" t="s">
        <v>448</v>
      </c>
      <c r="BV81" s="2" t="s">
        <v>450</v>
      </c>
      <c r="BW81" s="2" t="s">
        <v>448</v>
      </c>
      <c r="BX81" s="2" t="s">
        <v>448</v>
      </c>
      <c r="BY81" s="48" t="s">
        <v>448</v>
      </c>
      <c r="BZ81" s="48" t="s">
        <v>448</v>
      </c>
      <c r="CA81" s="48" t="s">
        <v>448</v>
      </c>
      <c r="CB81" s="48" t="s">
        <v>448</v>
      </c>
      <c r="CC81" s="48" t="s">
        <v>448</v>
      </c>
      <c r="CD81" s="2" t="s">
        <v>448</v>
      </c>
      <c r="CE81" s="10">
        <v>45338</v>
      </c>
      <c r="CH81" s="2" t="s">
        <v>465</v>
      </c>
      <c r="CI81" s="2" t="s">
        <v>466</v>
      </c>
      <c r="CM81" s="52">
        <f t="shared" si="53"/>
        <v>1</v>
      </c>
      <c r="CN81" s="52">
        <f t="shared" si="44"/>
        <v>1</v>
      </c>
      <c r="CO81" s="52">
        <f t="shared" si="45"/>
        <v>1</v>
      </c>
      <c r="CP81" s="52">
        <f t="shared" si="46"/>
        <v>1</v>
      </c>
      <c r="CQ81" s="52">
        <f t="shared" si="47"/>
        <v>1</v>
      </c>
      <c r="CR81" s="52">
        <f t="shared" si="48"/>
        <v>1</v>
      </c>
      <c r="CS81" s="52">
        <f t="shared" si="49"/>
        <v>1</v>
      </c>
      <c r="CT81" s="52">
        <f t="shared" si="50"/>
        <v>1</v>
      </c>
      <c r="CU81" s="52">
        <f t="shared" si="51"/>
        <v>1</v>
      </c>
      <c r="CV81" s="52">
        <f t="shared" si="52"/>
        <v>1</v>
      </c>
      <c r="CW81" s="54">
        <f t="shared" si="54"/>
        <v>1</v>
      </c>
      <c r="CX81" s="54">
        <f t="shared" si="55"/>
        <v>0</v>
      </c>
      <c r="CY81" s="54">
        <f t="shared" si="56"/>
        <v>1</v>
      </c>
      <c r="CZ81" s="54">
        <f t="shared" si="57"/>
        <v>1</v>
      </c>
      <c r="DA81" s="54">
        <f t="shared" si="58"/>
        <v>1</v>
      </c>
      <c r="DB81" s="54">
        <f t="shared" si="59"/>
        <v>0</v>
      </c>
      <c r="DD81" s="2">
        <f t="shared" si="60"/>
        <v>7</v>
      </c>
    </row>
    <row r="82" spans="1:108">
      <c r="A82" s="2" t="s">
        <v>437</v>
      </c>
      <c r="B82" s="2" t="s">
        <v>438</v>
      </c>
      <c r="C82" s="18" t="str">
        <f ca="1">IF(AND(AA82="YES",AG82&lt;&gt;""),"COMPLETED",IF((S82+21)&lt;TODAY(),"PAST DUE","WITHIN 15 DAYS"))</f>
        <v>COMPLETED</v>
      </c>
      <c r="D82" s="19" t="str">
        <f t="shared" ref="D82:D130" si="66">TEXT(F82,"mmm")</f>
        <v>Mar</v>
      </c>
      <c r="E82" s="20">
        <f t="shared" si="61"/>
        <v>45360</v>
      </c>
      <c r="F82" s="20">
        <f t="shared" si="62"/>
        <v>45357</v>
      </c>
      <c r="G82" s="20">
        <f t="shared" si="63"/>
        <v>45364</v>
      </c>
      <c r="H82" s="19">
        <f ca="1">(TODAY()-(G82))</f>
        <v>230</v>
      </c>
      <c r="I82" s="19" t="str">
        <f ca="1">IF(H82&lt;0,H82,"")</f>
        <v/>
      </c>
      <c r="J82" s="2" t="s">
        <v>439</v>
      </c>
      <c r="K82" s="24">
        <f t="shared" si="64"/>
        <v>1</v>
      </c>
      <c r="L82" s="19" t="str">
        <f t="shared" si="65"/>
        <v>Feb</v>
      </c>
      <c r="M82" s="2" t="s">
        <v>696</v>
      </c>
      <c r="N82" s="2" t="s">
        <v>441</v>
      </c>
      <c r="O82" s="2" t="s">
        <v>352</v>
      </c>
      <c r="P82" s="2" t="s">
        <v>19</v>
      </c>
      <c r="Q82" s="25" t="s">
        <v>799</v>
      </c>
      <c r="R82" s="25" t="s">
        <v>698</v>
      </c>
      <c r="S82" s="9">
        <v>45336</v>
      </c>
      <c r="T82" s="2">
        <v>4263616</v>
      </c>
      <c r="U82" s="2" t="s">
        <v>829</v>
      </c>
      <c r="V82" s="2" t="s">
        <v>830</v>
      </c>
      <c r="W82" s="9" t="s">
        <v>831</v>
      </c>
      <c r="X82" s="9">
        <v>36955</v>
      </c>
      <c r="Y82" s="2">
        <v>9057231495</v>
      </c>
      <c r="Z82" s="2" t="s">
        <v>832</v>
      </c>
      <c r="AA82" s="32" t="s">
        <v>448</v>
      </c>
      <c r="AB82" s="2" t="s">
        <v>449</v>
      </c>
      <c r="AC82" s="10">
        <v>45704</v>
      </c>
      <c r="AD82" s="10">
        <v>45338</v>
      </c>
      <c r="AE82" s="2" t="s">
        <v>450</v>
      </c>
      <c r="AF82" s="2" t="s">
        <v>450</v>
      </c>
      <c r="AG82" s="35" t="s">
        <v>451</v>
      </c>
      <c r="AJ82" s="35" t="s">
        <v>452</v>
      </c>
      <c r="AK82" s="2" t="s">
        <v>453</v>
      </c>
      <c r="AL82" s="2" t="s">
        <v>452</v>
      </c>
      <c r="AM82" s="2" t="s">
        <v>454</v>
      </c>
      <c r="AN82" s="10">
        <v>45336</v>
      </c>
      <c r="AO82" s="10">
        <v>45342</v>
      </c>
      <c r="AP82" s="2" t="s">
        <v>362</v>
      </c>
      <c r="AQ82" s="2" t="s">
        <v>471</v>
      </c>
      <c r="AS82" s="11">
        <v>3504567842</v>
      </c>
      <c r="AT82" s="2" t="s">
        <v>472</v>
      </c>
      <c r="AV82" s="12">
        <v>72503012546</v>
      </c>
      <c r="AW82" s="2" t="s">
        <v>472</v>
      </c>
      <c r="AY82" s="13">
        <v>121290845349</v>
      </c>
      <c r="AZ82" s="2" t="s">
        <v>563</v>
      </c>
      <c r="BB82" s="14">
        <v>610640151</v>
      </c>
      <c r="BC82" s="2" t="s">
        <v>450</v>
      </c>
      <c r="BD82" s="2" t="s">
        <v>450</v>
      </c>
      <c r="BE82" s="2" t="s">
        <v>450</v>
      </c>
      <c r="BF82" s="2" t="s">
        <v>450</v>
      </c>
      <c r="BG82" s="2" t="s">
        <v>450</v>
      </c>
      <c r="BH82" s="2" t="s">
        <v>450</v>
      </c>
      <c r="BI82" s="2" t="s">
        <v>448</v>
      </c>
      <c r="BJ82" s="2" t="s">
        <v>489</v>
      </c>
      <c r="BK82" s="2" t="s">
        <v>624</v>
      </c>
      <c r="BL82" s="2" t="s">
        <v>448</v>
      </c>
      <c r="BM82" s="2" t="s">
        <v>450</v>
      </c>
      <c r="BN82" s="2" t="s">
        <v>448</v>
      </c>
      <c r="BO82" s="2" t="s">
        <v>450</v>
      </c>
      <c r="BP82" s="2" t="s">
        <v>450</v>
      </c>
      <c r="BQ82" s="2" t="s">
        <v>450</v>
      </c>
      <c r="BR82" s="2" t="s">
        <v>448</v>
      </c>
      <c r="BS82" s="2" t="s">
        <v>448</v>
      </c>
      <c r="BT82" s="2" t="s">
        <v>448</v>
      </c>
      <c r="BU82" s="2" t="s">
        <v>448</v>
      </c>
      <c r="BV82" s="2" t="s">
        <v>450</v>
      </c>
      <c r="BW82" s="2" t="s">
        <v>448</v>
      </c>
      <c r="BX82" s="2" t="s">
        <v>448</v>
      </c>
      <c r="BY82" s="48" t="s">
        <v>448</v>
      </c>
      <c r="BZ82" s="48" t="s">
        <v>448</v>
      </c>
      <c r="CA82" s="48" t="s">
        <v>448</v>
      </c>
      <c r="CB82" s="48" t="s">
        <v>448</v>
      </c>
      <c r="CC82" s="48" t="s">
        <v>448</v>
      </c>
      <c r="CD82" s="2" t="s">
        <v>448</v>
      </c>
      <c r="CE82" s="10">
        <v>45338</v>
      </c>
      <c r="CH82" s="2" t="s">
        <v>465</v>
      </c>
      <c r="CI82" s="2" t="s">
        <v>466</v>
      </c>
      <c r="CM82" s="52">
        <f t="shared" si="53"/>
        <v>1</v>
      </c>
      <c r="CN82" s="52">
        <f t="shared" si="44"/>
        <v>1</v>
      </c>
      <c r="CO82" s="52">
        <f t="shared" si="45"/>
        <v>1</v>
      </c>
      <c r="CP82" s="52">
        <f t="shared" si="46"/>
        <v>1</v>
      </c>
      <c r="CQ82" s="52">
        <f t="shared" si="47"/>
        <v>1</v>
      </c>
      <c r="CR82" s="52">
        <f t="shared" si="48"/>
        <v>1</v>
      </c>
      <c r="CS82" s="52">
        <f t="shared" si="49"/>
        <v>1</v>
      </c>
      <c r="CT82" s="52">
        <f t="shared" si="50"/>
        <v>1</v>
      </c>
      <c r="CU82" s="52">
        <f t="shared" si="51"/>
        <v>1</v>
      </c>
      <c r="CV82" s="52">
        <f t="shared" si="52"/>
        <v>1</v>
      </c>
      <c r="CW82" s="54">
        <f t="shared" si="54"/>
        <v>1</v>
      </c>
      <c r="CX82" s="54">
        <f t="shared" si="55"/>
        <v>0</v>
      </c>
      <c r="CY82" s="54">
        <f t="shared" si="56"/>
        <v>1</v>
      </c>
      <c r="CZ82" s="54">
        <f t="shared" si="57"/>
        <v>1</v>
      </c>
      <c r="DA82" s="54">
        <f t="shared" si="58"/>
        <v>1</v>
      </c>
      <c r="DB82" s="54">
        <f t="shared" si="59"/>
        <v>0</v>
      </c>
      <c r="DD82" s="2">
        <f t="shared" si="60"/>
        <v>7</v>
      </c>
    </row>
    <row r="83" spans="1:108">
      <c r="A83" s="2" t="s">
        <v>437</v>
      </c>
      <c r="B83" s="2" t="s">
        <v>438</v>
      </c>
      <c r="C83" s="18" t="str">
        <f ca="1">IF(AND(AA83="YES",AG83&lt;&gt;""),"COMPLETED",IF((S83+21)&lt;TODAY(),"PAST DUE","WITHIN 15 DAYS"))</f>
        <v>COMPLETED</v>
      </c>
      <c r="D83" s="19" t="str">
        <f t="shared" si="66"/>
        <v>Mar</v>
      </c>
      <c r="E83" s="20">
        <f t="shared" si="61"/>
        <v>45360</v>
      </c>
      <c r="F83" s="20">
        <f t="shared" si="62"/>
        <v>45357</v>
      </c>
      <c r="G83" s="20">
        <f t="shared" si="63"/>
        <v>45364</v>
      </c>
      <c r="H83" s="19">
        <f ca="1">(TODAY()-(G83))</f>
        <v>230</v>
      </c>
      <c r="I83" s="19" t="str">
        <f ca="1">IF(H83&lt;0,H83,"")</f>
        <v/>
      </c>
      <c r="J83" s="2" t="s">
        <v>439</v>
      </c>
      <c r="K83" s="24">
        <f t="shared" si="64"/>
        <v>1</v>
      </c>
      <c r="L83" s="19" t="str">
        <f t="shared" si="65"/>
        <v>Feb</v>
      </c>
      <c r="M83" s="2" t="s">
        <v>696</v>
      </c>
      <c r="N83" s="2" t="s">
        <v>441</v>
      </c>
      <c r="O83" s="2" t="s">
        <v>352</v>
      </c>
      <c r="P83" s="2" t="s">
        <v>19</v>
      </c>
      <c r="Q83" s="25" t="s">
        <v>799</v>
      </c>
      <c r="R83" s="25" t="s">
        <v>698</v>
      </c>
      <c r="S83" s="9">
        <v>45336</v>
      </c>
      <c r="T83" s="2">
        <v>4263573</v>
      </c>
      <c r="U83" s="2" t="s">
        <v>833</v>
      </c>
      <c r="V83" s="2" t="s">
        <v>834</v>
      </c>
      <c r="W83" s="9" t="s">
        <v>835</v>
      </c>
      <c r="X83" s="9">
        <v>37145</v>
      </c>
      <c r="Y83" s="2">
        <v>9296141485</v>
      </c>
      <c r="Z83" s="2" t="s">
        <v>836</v>
      </c>
      <c r="AA83" s="32" t="s">
        <v>448</v>
      </c>
      <c r="AB83" s="2" t="s">
        <v>449</v>
      </c>
      <c r="AC83" s="10">
        <v>45624</v>
      </c>
      <c r="AD83" s="10">
        <v>45258</v>
      </c>
      <c r="AE83" s="2" t="s">
        <v>450</v>
      </c>
      <c r="AF83" s="2" t="s">
        <v>450</v>
      </c>
      <c r="AG83" s="35" t="s">
        <v>451</v>
      </c>
      <c r="AJ83" s="35" t="s">
        <v>452</v>
      </c>
      <c r="AK83" s="2" t="s">
        <v>453</v>
      </c>
      <c r="AL83" s="2" t="s">
        <v>452</v>
      </c>
      <c r="AM83" s="2" t="s">
        <v>454</v>
      </c>
      <c r="AN83" s="10">
        <v>45336</v>
      </c>
      <c r="AO83" s="10">
        <v>45342</v>
      </c>
      <c r="AP83" s="2" t="s">
        <v>362</v>
      </c>
      <c r="AQ83" s="2" t="s">
        <v>480</v>
      </c>
      <c r="AS83" s="11">
        <v>3509447763</v>
      </c>
      <c r="AT83" s="2" t="s">
        <v>472</v>
      </c>
      <c r="AV83" s="12">
        <v>22509176438</v>
      </c>
      <c r="AW83" s="2" t="s">
        <v>458</v>
      </c>
      <c r="AY83" s="13">
        <v>121288000213</v>
      </c>
      <c r="AZ83" s="2" t="s">
        <v>487</v>
      </c>
      <c r="BB83" s="14">
        <v>510077987</v>
      </c>
      <c r="BC83" s="2" t="s">
        <v>450</v>
      </c>
      <c r="BD83" s="2" t="s">
        <v>450</v>
      </c>
      <c r="BE83" s="2" t="s">
        <v>450</v>
      </c>
      <c r="BF83" s="2" t="s">
        <v>450</v>
      </c>
      <c r="BG83" s="2" t="s">
        <v>450</v>
      </c>
      <c r="BH83" s="2" t="s">
        <v>450</v>
      </c>
      <c r="BI83" s="2" t="s">
        <v>448</v>
      </c>
      <c r="BJ83" s="2" t="s">
        <v>624</v>
      </c>
      <c r="BK83" s="2" t="s">
        <v>623</v>
      </c>
      <c r="BL83" s="2" t="s">
        <v>448</v>
      </c>
      <c r="BM83" s="2" t="s">
        <v>450</v>
      </c>
      <c r="BN83" s="2" t="s">
        <v>448</v>
      </c>
      <c r="BO83" s="2" t="s">
        <v>450</v>
      </c>
      <c r="BP83" s="2" t="s">
        <v>450</v>
      </c>
      <c r="BQ83" s="2" t="s">
        <v>450</v>
      </c>
      <c r="BR83" s="2" t="s">
        <v>448</v>
      </c>
      <c r="BS83" s="2" t="s">
        <v>448</v>
      </c>
      <c r="BT83" s="2" t="s">
        <v>448</v>
      </c>
      <c r="BU83" s="2" t="s">
        <v>448</v>
      </c>
      <c r="BV83" s="2" t="s">
        <v>450</v>
      </c>
      <c r="BW83" s="2" t="s">
        <v>448</v>
      </c>
      <c r="BX83" s="2" t="s">
        <v>448</v>
      </c>
      <c r="BY83" s="48" t="s">
        <v>448</v>
      </c>
      <c r="BZ83" s="48" t="s">
        <v>448</v>
      </c>
      <c r="CA83" s="48" t="s">
        <v>448</v>
      </c>
      <c r="CB83" s="48" t="s">
        <v>448</v>
      </c>
      <c r="CC83" s="48" t="s">
        <v>448</v>
      </c>
      <c r="CD83" s="2" t="s">
        <v>448</v>
      </c>
      <c r="CE83" s="10">
        <v>45338</v>
      </c>
      <c r="CH83" s="2" t="s">
        <v>465</v>
      </c>
      <c r="CI83" s="2" t="s">
        <v>466</v>
      </c>
      <c r="CM83" s="52">
        <f t="shared" si="53"/>
        <v>1</v>
      </c>
      <c r="CN83" s="52">
        <f t="shared" si="44"/>
        <v>1</v>
      </c>
      <c r="CO83" s="52">
        <f t="shared" si="45"/>
        <v>1</v>
      </c>
      <c r="CP83" s="52">
        <f t="shared" si="46"/>
        <v>1</v>
      </c>
      <c r="CQ83" s="52">
        <f t="shared" si="47"/>
        <v>1</v>
      </c>
      <c r="CR83" s="52">
        <f t="shared" si="48"/>
        <v>1</v>
      </c>
      <c r="CS83" s="52">
        <f t="shared" si="49"/>
        <v>1</v>
      </c>
      <c r="CT83" s="52">
        <f t="shared" si="50"/>
        <v>1</v>
      </c>
      <c r="CU83" s="52">
        <f t="shared" si="51"/>
        <v>1</v>
      </c>
      <c r="CV83" s="52">
        <f t="shared" si="52"/>
        <v>1</v>
      </c>
      <c r="CW83" s="54">
        <f t="shared" si="54"/>
        <v>1</v>
      </c>
      <c r="CX83" s="54">
        <f t="shared" si="55"/>
        <v>0</v>
      </c>
      <c r="CY83" s="54">
        <f t="shared" si="56"/>
        <v>1</v>
      </c>
      <c r="CZ83" s="54">
        <f t="shared" si="57"/>
        <v>1</v>
      </c>
      <c r="DA83" s="54">
        <f t="shared" si="58"/>
        <v>1</v>
      </c>
      <c r="DB83" s="54">
        <f t="shared" si="59"/>
        <v>0</v>
      </c>
      <c r="DD83" s="2">
        <f t="shared" si="60"/>
        <v>7</v>
      </c>
    </row>
    <row r="84" spans="1:108">
      <c r="A84" s="2" t="s">
        <v>437</v>
      </c>
      <c r="B84" s="2" t="s">
        <v>438</v>
      </c>
      <c r="C84" s="18" t="str">
        <f ca="1">IF(AND(AA84="YES",AG84&lt;&gt;""),"COMPLETED",IF((S84+21)&lt;TODAY(),"PAST DUE","WITHIN 15 DAYS"))</f>
        <v>COMPLETED</v>
      </c>
      <c r="D84" s="19" t="str">
        <f t="shared" si="66"/>
        <v>Mar</v>
      </c>
      <c r="E84" s="20">
        <f t="shared" si="61"/>
        <v>45360</v>
      </c>
      <c r="F84" s="20">
        <f t="shared" si="62"/>
        <v>45357</v>
      </c>
      <c r="G84" s="20">
        <f t="shared" si="63"/>
        <v>45364</v>
      </c>
      <c r="H84" s="19">
        <f ca="1">(TODAY()-(G84))</f>
        <v>230</v>
      </c>
      <c r="I84" s="19" t="str">
        <f ca="1">IF(H84&lt;0,H84,"")</f>
        <v/>
      </c>
      <c r="J84" s="2" t="s">
        <v>439</v>
      </c>
      <c r="K84" s="24">
        <f t="shared" si="64"/>
        <v>1</v>
      </c>
      <c r="L84" s="19" t="str">
        <f t="shared" si="65"/>
        <v>Feb</v>
      </c>
      <c r="M84" s="2" t="s">
        <v>696</v>
      </c>
      <c r="N84" s="2" t="s">
        <v>441</v>
      </c>
      <c r="O84" s="2" t="s">
        <v>352</v>
      </c>
      <c r="P84" s="2" t="s">
        <v>19</v>
      </c>
      <c r="Q84" s="25" t="s">
        <v>799</v>
      </c>
      <c r="R84" s="25" t="s">
        <v>698</v>
      </c>
      <c r="S84" s="9">
        <v>45336</v>
      </c>
      <c r="T84" s="2">
        <v>4263613</v>
      </c>
      <c r="U84" s="2" t="s">
        <v>837</v>
      </c>
      <c r="V84" s="2" t="s">
        <v>838</v>
      </c>
      <c r="W84" s="9" t="s">
        <v>839</v>
      </c>
      <c r="X84" s="9">
        <v>31147</v>
      </c>
      <c r="Y84" s="2">
        <v>9279107222</v>
      </c>
      <c r="Z84" s="2" t="s">
        <v>840</v>
      </c>
      <c r="AA84" s="32" t="s">
        <v>448</v>
      </c>
      <c r="AB84" s="2" t="s">
        <v>449</v>
      </c>
      <c r="AC84" s="10">
        <v>45462</v>
      </c>
      <c r="AD84" s="10">
        <v>45106</v>
      </c>
      <c r="AE84" s="2" t="s">
        <v>450</v>
      </c>
      <c r="AF84" s="2" t="s">
        <v>450</v>
      </c>
      <c r="AG84" s="35" t="s">
        <v>451</v>
      </c>
      <c r="AJ84" s="35" t="s">
        <v>452</v>
      </c>
      <c r="AK84" s="2" t="s">
        <v>453</v>
      </c>
      <c r="AL84" s="2" t="s">
        <v>452</v>
      </c>
      <c r="AM84" s="2" t="s">
        <v>454</v>
      </c>
      <c r="AN84" s="10">
        <v>45336</v>
      </c>
      <c r="AO84" s="10">
        <v>45350</v>
      </c>
      <c r="AP84" s="2" t="s">
        <v>362</v>
      </c>
      <c r="AQ84" s="2" t="s">
        <v>497</v>
      </c>
      <c r="AS84" s="11">
        <v>3399070285</v>
      </c>
      <c r="AT84" s="2" t="s">
        <v>472</v>
      </c>
      <c r="AV84" s="12">
        <v>20504316263</v>
      </c>
      <c r="AW84" s="2" t="s">
        <v>472</v>
      </c>
      <c r="AY84" s="13">
        <v>121081313078</v>
      </c>
      <c r="AZ84" s="2" t="s">
        <v>472</v>
      </c>
      <c r="BB84" s="14">
        <v>265433353</v>
      </c>
      <c r="BC84" s="2" t="s">
        <v>450</v>
      </c>
      <c r="BD84" s="2" t="s">
        <v>450</v>
      </c>
      <c r="BE84" s="2" t="s">
        <v>450</v>
      </c>
      <c r="BF84" s="2" t="s">
        <v>450</v>
      </c>
      <c r="BG84" s="2" t="s">
        <v>450</v>
      </c>
      <c r="BH84" s="2" t="s">
        <v>450</v>
      </c>
      <c r="BI84" s="2" t="s">
        <v>448</v>
      </c>
      <c r="BJ84" s="2" t="s">
        <v>537</v>
      </c>
      <c r="BK84" s="2" t="s">
        <v>841</v>
      </c>
      <c r="BL84" s="2" t="s">
        <v>448</v>
      </c>
      <c r="BM84" s="2" t="s">
        <v>450</v>
      </c>
      <c r="BN84" s="2" t="s">
        <v>448</v>
      </c>
      <c r="BO84" s="2" t="s">
        <v>450</v>
      </c>
      <c r="BP84" s="2" t="s">
        <v>450</v>
      </c>
      <c r="BQ84" s="2" t="s">
        <v>450</v>
      </c>
      <c r="BR84" s="2" t="s">
        <v>448</v>
      </c>
      <c r="BS84" s="2" t="s">
        <v>448</v>
      </c>
      <c r="BT84" s="2" t="s">
        <v>448</v>
      </c>
      <c r="BU84" s="2" t="s">
        <v>448</v>
      </c>
      <c r="BV84" s="2" t="s">
        <v>450</v>
      </c>
      <c r="BW84" s="2" t="s">
        <v>448</v>
      </c>
      <c r="BX84" s="2" t="s">
        <v>448</v>
      </c>
      <c r="BY84" s="48" t="s">
        <v>448</v>
      </c>
      <c r="BZ84" s="48" t="s">
        <v>448</v>
      </c>
      <c r="CA84" s="48" t="s">
        <v>448</v>
      </c>
      <c r="CB84" s="48" t="s">
        <v>448</v>
      </c>
      <c r="CC84" s="48" t="s">
        <v>448</v>
      </c>
      <c r="CD84" s="2" t="s">
        <v>448</v>
      </c>
      <c r="CE84" s="10">
        <v>45338</v>
      </c>
      <c r="CH84" s="2" t="s">
        <v>465</v>
      </c>
      <c r="CI84" s="2" t="s">
        <v>466</v>
      </c>
      <c r="CM84" s="52">
        <f t="shared" si="53"/>
        <v>1</v>
      </c>
      <c r="CN84" s="52">
        <f t="shared" si="44"/>
        <v>1</v>
      </c>
      <c r="CO84" s="52">
        <f t="shared" si="45"/>
        <v>1</v>
      </c>
      <c r="CP84" s="52">
        <f t="shared" si="46"/>
        <v>1</v>
      </c>
      <c r="CQ84" s="52">
        <f t="shared" si="47"/>
        <v>1</v>
      </c>
      <c r="CR84" s="52">
        <f t="shared" si="48"/>
        <v>1</v>
      </c>
      <c r="CS84" s="52">
        <f t="shared" si="49"/>
        <v>1</v>
      </c>
      <c r="CT84" s="52">
        <f t="shared" si="50"/>
        <v>1</v>
      </c>
      <c r="CU84" s="52">
        <f t="shared" si="51"/>
        <v>1</v>
      </c>
      <c r="CV84" s="52">
        <f t="shared" si="52"/>
        <v>1</v>
      </c>
      <c r="CW84" s="54">
        <f t="shared" si="54"/>
        <v>1</v>
      </c>
      <c r="CX84" s="54">
        <f t="shared" si="55"/>
        <v>0</v>
      </c>
      <c r="CY84" s="54">
        <f t="shared" si="56"/>
        <v>1</v>
      </c>
      <c r="CZ84" s="54">
        <f t="shared" si="57"/>
        <v>1</v>
      </c>
      <c r="DA84" s="54">
        <f t="shared" si="58"/>
        <v>1</v>
      </c>
      <c r="DB84" s="54">
        <f t="shared" si="59"/>
        <v>0</v>
      </c>
      <c r="DD84" s="2">
        <f t="shared" si="60"/>
        <v>7</v>
      </c>
    </row>
    <row r="85" spans="1:108">
      <c r="A85" s="2" t="s">
        <v>437</v>
      </c>
      <c r="B85" s="2" t="s">
        <v>438</v>
      </c>
      <c r="C85" s="18" t="str">
        <f ca="1">IF(AND(AA85="YES",AG85&lt;&gt;""),"COMPLETED",IF((S85+21)&lt;TODAY(),"PAST DUE","WITHIN 15 DAYS"))</f>
        <v>COMPLETED</v>
      </c>
      <c r="D85" s="19" t="str">
        <f t="shared" si="66"/>
        <v>Mar</v>
      </c>
      <c r="E85" s="20">
        <f t="shared" si="61"/>
        <v>45360</v>
      </c>
      <c r="F85" s="20">
        <f t="shared" si="62"/>
        <v>45357</v>
      </c>
      <c r="G85" s="20">
        <f t="shared" si="63"/>
        <v>45364</v>
      </c>
      <c r="H85" s="19">
        <f ca="1">(TODAY()-(G85))</f>
        <v>230</v>
      </c>
      <c r="I85" s="19" t="str">
        <f ca="1">IF(H85&lt;0,H85,"")</f>
        <v/>
      </c>
      <c r="J85" s="2" t="s">
        <v>439</v>
      </c>
      <c r="K85" s="24">
        <f t="shared" si="64"/>
        <v>1</v>
      </c>
      <c r="L85" s="19" t="str">
        <f t="shared" si="65"/>
        <v>Feb</v>
      </c>
      <c r="M85" s="2" t="s">
        <v>696</v>
      </c>
      <c r="N85" s="2" t="s">
        <v>441</v>
      </c>
      <c r="O85" s="2" t="s">
        <v>352</v>
      </c>
      <c r="P85" s="2" t="s">
        <v>19</v>
      </c>
      <c r="Q85" s="25" t="s">
        <v>799</v>
      </c>
      <c r="R85" s="25" t="s">
        <v>698</v>
      </c>
      <c r="S85" s="9">
        <v>45336</v>
      </c>
      <c r="T85" s="2">
        <v>4263386</v>
      </c>
      <c r="U85" s="2" t="s">
        <v>842</v>
      </c>
      <c r="V85" s="2" t="s">
        <v>843</v>
      </c>
      <c r="W85" s="9" t="s">
        <v>844</v>
      </c>
      <c r="X85" s="9">
        <v>30867</v>
      </c>
      <c r="Y85" s="2">
        <v>9107315000</v>
      </c>
      <c r="Z85" s="2" t="s">
        <v>845</v>
      </c>
      <c r="AA85" s="32" t="s">
        <v>448</v>
      </c>
      <c r="AB85" s="2" t="s">
        <v>449</v>
      </c>
      <c r="AC85" s="10">
        <v>45599</v>
      </c>
      <c r="AD85" s="10">
        <v>45265</v>
      </c>
      <c r="AE85" s="2" t="s">
        <v>450</v>
      </c>
      <c r="AF85" s="2" t="s">
        <v>450</v>
      </c>
      <c r="AG85" s="35" t="s">
        <v>451</v>
      </c>
      <c r="AJ85" s="35" t="s">
        <v>452</v>
      </c>
      <c r="AK85" s="2" t="s">
        <v>453</v>
      </c>
      <c r="AL85" s="2" t="s">
        <v>517</v>
      </c>
      <c r="AM85" s="2" t="s">
        <v>518</v>
      </c>
      <c r="AN85" s="10">
        <v>45336</v>
      </c>
      <c r="AO85" s="10">
        <v>45358</v>
      </c>
      <c r="AP85" s="2" t="s">
        <v>362</v>
      </c>
      <c r="AQ85" s="2" t="s">
        <v>497</v>
      </c>
      <c r="AS85" s="11">
        <v>222438324</v>
      </c>
      <c r="AT85" s="2" t="s">
        <v>456</v>
      </c>
      <c r="AV85" s="12">
        <v>30501156783</v>
      </c>
      <c r="AW85" s="2" t="s">
        <v>472</v>
      </c>
      <c r="AY85" s="13">
        <v>109002103624</v>
      </c>
      <c r="AZ85" s="2" t="s">
        <v>487</v>
      </c>
      <c r="BB85" s="14">
        <v>241477895</v>
      </c>
      <c r="BC85" s="2" t="s">
        <v>450</v>
      </c>
      <c r="BD85" s="2" t="s">
        <v>450</v>
      </c>
      <c r="BE85" s="2" t="s">
        <v>450</v>
      </c>
      <c r="BF85" s="2" t="s">
        <v>448</v>
      </c>
      <c r="BG85" s="10">
        <v>44585</v>
      </c>
      <c r="BH85" s="2" t="s">
        <v>450</v>
      </c>
      <c r="BI85" s="2" t="s">
        <v>448</v>
      </c>
      <c r="BJ85" s="2" t="s">
        <v>841</v>
      </c>
      <c r="BK85" s="2" t="s">
        <v>624</v>
      </c>
      <c r="BL85" s="2" t="s">
        <v>448</v>
      </c>
      <c r="BM85" s="2" t="s">
        <v>450</v>
      </c>
      <c r="BN85" s="2" t="s">
        <v>448</v>
      </c>
      <c r="BO85" s="2" t="s">
        <v>450</v>
      </c>
      <c r="BP85" s="2" t="s">
        <v>450</v>
      </c>
      <c r="BQ85" s="2" t="s">
        <v>450</v>
      </c>
      <c r="BR85" s="2" t="s">
        <v>448</v>
      </c>
      <c r="BS85" s="2" t="s">
        <v>448</v>
      </c>
      <c r="BT85" s="2" t="s">
        <v>448</v>
      </c>
      <c r="BU85" s="2" t="s">
        <v>448</v>
      </c>
      <c r="BV85" s="2" t="s">
        <v>450</v>
      </c>
      <c r="BW85" s="2" t="s">
        <v>448</v>
      </c>
      <c r="BX85" s="2" t="s">
        <v>448</v>
      </c>
      <c r="BY85" s="48" t="s">
        <v>448</v>
      </c>
      <c r="BZ85" s="48" t="s">
        <v>448</v>
      </c>
      <c r="CA85" s="48" t="s">
        <v>448</v>
      </c>
      <c r="CB85" s="48" t="s">
        <v>448</v>
      </c>
      <c r="CC85" s="48" t="s">
        <v>448</v>
      </c>
      <c r="CD85" s="2" t="s">
        <v>448</v>
      </c>
      <c r="CE85" s="10">
        <v>45338</v>
      </c>
      <c r="CH85" s="2" t="s">
        <v>465</v>
      </c>
      <c r="CI85" s="2" t="s">
        <v>466</v>
      </c>
      <c r="CM85" s="52">
        <f t="shared" si="53"/>
        <v>1</v>
      </c>
      <c r="CN85" s="52">
        <f t="shared" si="44"/>
        <v>1</v>
      </c>
      <c r="CO85" s="52">
        <f t="shared" si="45"/>
        <v>1</v>
      </c>
      <c r="CP85" s="52">
        <f t="shared" si="46"/>
        <v>1</v>
      </c>
      <c r="CQ85" s="52">
        <f t="shared" si="47"/>
        <v>1</v>
      </c>
      <c r="CR85" s="52">
        <f t="shared" si="48"/>
        <v>1</v>
      </c>
      <c r="CS85" s="52">
        <f t="shared" si="49"/>
        <v>1</v>
      </c>
      <c r="CT85" s="52">
        <f t="shared" si="50"/>
        <v>1</v>
      </c>
      <c r="CU85" s="52">
        <f t="shared" si="51"/>
        <v>1</v>
      </c>
      <c r="CV85" s="52">
        <f t="shared" si="52"/>
        <v>1</v>
      </c>
      <c r="CW85" s="54">
        <f t="shared" si="54"/>
        <v>1</v>
      </c>
      <c r="CX85" s="54">
        <f t="shared" si="55"/>
        <v>0</v>
      </c>
      <c r="CY85" s="54">
        <f t="shared" si="56"/>
        <v>1</v>
      </c>
      <c r="CZ85" s="54">
        <f t="shared" si="57"/>
        <v>1</v>
      </c>
      <c r="DA85" s="54">
        <f t="shared" si="58"/>
        <v>1</v>
      </c>
      <c r="DB85" s="54">
        <f t="shared" si="59"/>
        <v>0</v>
      </c>
      <c r="DD85" s="2">
        <f t="shared" si="60"/>
        <v>7</v>
      </c>
    </row>
    <row r="86" spans="1:108">
      <c r="A86" s="2" t="s">
        <v>437</v>
      </c>
      <c r="B86" s="2" t="s">
        <v>438</v>
      </c>
      <c r="C86" s="18" t="str">
        <f ca="1">IF(AND(AA86="YES",AG86&lt;&gt;""),"COMPLETED",IF((S86+21)&lt;TODAY(),"PAST DUE","WITHIN 15 DAYS"))</f>
        <v>COMPLETED</v>
      </c>
      <c r="D86" s="19" t="str">
        <f t="shared" si="66"/>
        <v>Mar</v>
      </c>
      <c r="E86" s="20">
        <f t="shared" si="61"/>
        <v>45360</v>
      </c>
      <c r="F86" s="20">
        <f t="shared" si="62"/>
        <v>45357</v>
      </c>
      <c r="G86" s="20">
        <f t="shared" si="63"/>
        <v>45364</v>
      </c>
      <c r="H86" s="19">
        <f ca="1">(TODAY()-(G86))</f>
        <v>230</v>
      </c>
      <c r="I86" s="19" t="str">
        <f ca="1">IF(H86&lt;0,H86,"")</f>
        <v/>
      </c>
      <c r="J86" s="2" t="s">
        <v>439</v>
      </c>
      <c r="K86" s="24">
        <f t="shared" si="64"/>
        <v>1</v>
      </c>
      <c r="L86" s="19" t="str">
        <f t="shared" si="65"/>
        <v>Feb</v>
      </c>
      <c r="M86" s="2" t="s">
        <v>696</v>
      </c>
      <c r="N86" s="2" t="s">
        <v>441</v>
      </c>
      <c r="O86" s="2" t="s">
        <v>352</v>
      </c>
      <c r="P86" s="2" t="s">
        <v>19</v>
      </c>
      <c r="Q86" s="25" t="s">
        <v>799</v>
      </c>
      <c r="R86" s="25" t="s">
        <v>698</v>
      </c>
      <c r="S86" s="9">
        <v>45336</v>
      </c>
      <c r="T86" s="2">
        <v>4263574</v>
      </c>
      <c r="U86" s="2" t="s">
        <v>846</v>
      </c>
      <c r="V86" s="2" t="s">
        <v>847</v>
      </c>
      <c r="W86" s="9" t="s">
        <v>848</v>
      </c>
      <c r="X86" s="9">
        <v>27910</v>
      </c>
      <c r="Y86" s="2">
        <v>9773856476</v>
      </c>
      <c r="Z86" s="2" t="s">
        <v>849</v>
      </c>
      <c r="AA86" s="32" t="s">
        <v>448</v>
      </c>
      <c r="AB86" s="10" t="s">
        <v>449</v>
      </c>
      <c r="AC86" s="10">
        <v>45702</v>
      </c>
      <c r="AD86" s="10">
        <v>45350</v>
      </c>
      <c r="AE86" s="2" t="s">
        <v>450</v>
      </c>
      <c r="AF86" s="2" t="s">
        <v>450</v>
      </c>
      <c r="AG86" s="35" t="s">
        <v>451</v>
      </c>
      <c r="AJ86" s="35" t="s">
        <v>452</v>
      </c>
      <c r="AK86" s="2" t="s">
        <v>453</v>
      </c>
      <c r="AL86" s="2" t="s">
        <v>452</v>
      </c>
      <c r="AM86" s="2" t="s">
        <v>454</v>
      </c>
      <c r="AN86" s="10">
        <v>45336</v>
      </c>
      <c r="AO86" s="10">
        <v>45342</v>
      </c>
      <c r="AP86" s="2" t="s">
        <v>362</v>
      </c>
      <c r="AQ86" s="2" t="s">
        <v>472</v>
      </c>
      <c r="AS86" s="11">
        <v>210974874</v>
      </c>
      <c r="AT86" s="2" t="s">
        <v>472</v>
      </c>
      <c r="AV86" s="12">
        <v>70252860523</v>
      </c>
      <c r="AW86" s="2" t="s">
        <v>458</v>
      </c>
      <c r="AY86" s="13">
        <v>121218683236</v>
      </c>
      <c r="AZ86" s="2" t="s">
        <v>472</v>
      </c>
      <c r="BB86" s="14">
        <v>178006461</v>
      </c>
      <c r="BC86" s="2" t="s">
        <v>450</v>
      </c>
      <c r="BD86" s="2" t="s">
        <v>450</v>
      </c>
      <c r="BE86" s="2" t="s">
        <v>450</v>
      </c>
      <c r="BF86" s="2" t="s">
        <v>450</v>
      </c>
      <c r="BG86" s="2" t="s">
        <v>450</v>
      </c>
      <c r="BH86" s="2" t="s">
        <v>450</v>
      </c>
      <c r="BI86" s="2" t="s">
        <v>448</v>
      </c>
      <c r="BJ86" s="2" t="s">
        <v>633</v>
      </c>
      <c r="BK86" s="2" t="s">
        <v>537</v>
      </c>
      <c r="BL86" s="2" t="s">
        <v>450</v>
      </c>
      <c r="BM86" s="2" t="s">
        <v>450</v>
      </c>
      <c r="BN86" s="2" t="s">
        <v>448</v>
      </c>
      <c r="BO86" s="2" t="s">
        <v>450</v>
      </c>
      <c r="BP86" s="2" t="s">
        <v>450</v>
      </c>
      <c r="BQ86" s="2" t="s">
        <v>450</v>
      </c>
      <c r="BR86" s="2" t="s">
        <v>448</v>
      </c>
      <c r="BS86" s="2" t="s">
        <v>448</v>
      </c>
      <c r="BT86" s="2" t="s">
        <v>448</v>
      </c>
      <c r="BU86" s="2" t="s">
        <v>448</v>
      </c>
      <c r="BV86" s="2" t="s">
        <v>450</v>
      </c>
      <c r="BW86" s="2" t="s">
        <v>448</v>
      </c>
      <c r="BX86" s="2" t="s">
        <v>448</v>
      </c>
      <c r="BY86" s="48" t="s">
        <v>448</v>
      </c>
      <c r="BZ86" s="48" t="s">
        <v>448</v>
      </c>
      <c r="CA86" s="48" t="s">
        <v>448</v>
      </c>
      <c r="CB86" s="48" t="s">
        <v>448</v>
      </c>
      <c r="CC86" s="48" t="s">
        <v>448</v>
      </c>
      <c r="CD86" s="2" t="s">
        <v>448</v>
      </c>
      <c r="CE86" s="10">
        <v>45338</v>
      </c>
      <c r="CH86" s="2" t="s">
        <v>465</v>
      </c>
      <c r="CI86" s="2" t="s">
        <v>466</v>
      </c>
      <c r="CM86" s="52">
        <f t="shared" si="53"/>
        <v>1</v>
      </c>
      <c r="CN86" s="52">
        <f t="shared" si="44"/>
        <v>1</v>
      </c>
      <c r="CO86" s="52">
        <f t="shared" si="45"/>
        <v>1</v>
      </c>
      <c r="CP86" s="52">
        <f t="shared" si="46"/>
        <v>1</v>
      </c>
      <c r="CQ86" s="52">
        <f t="shared" si="47"/>
        <v>1</v>
      </c>
      <c r="CR86" s="52">
        <f t="shared" si="48"/>
        <v>1</v>
      </c>
      <c r="CS86" s="52">
        <f t="shared" si="49"/>
        <v>1</v>
      </c>
      <c r="CT86" s="52">
        <f t="shared" si="50"/>
        <v>1</v>
      </c>
      <c r="CU86" s="52">
        <f t="shared" si="51"/>
        <v>1</v>
      </c>
      <c r="CV86" s="52">
        <f t="shared" si="52"/>
        <v>1</v>
      </c>
      <c r="CW86" s="54">
        <f t="shared" si="54"/>
        <v>1</v>
      </c>
      <c r="CX86" s="54">
        <f t="shared" si="55"/>
        <v>0</v>
      </c>
      <c r="CY86" s="54">
        <f t="shared" si="56"/>
        <v>1</v>
      </c>
      <c r="CZ86" s="54">
        <f t="shared" si="57"/>
        <v>1</v>
      </c>
      <c r="DA86" s="54">
        <f t="shared" si="58"/>
        <v>1</v>
      </c>
      <c r="DB86" s="54">
        <f t="shared" si="59"/>
        <v>0</v>
      </c>
      <c r="DD86" s="2">
        <f t="shared" si="60"/>
        <v>7</v>
      </c>
    </row>
    <row r="87" spans="1:108">
      <c r="A87" s="2" t="s">
        <v>437</v>
      </c>
      <c r="B87" s="2" t="s">
        <v>438</v>
      </c>
      <c r="C87" s="18" t="str">
        <f ca="1">IF(AND(AA87="YES",AG87&lt;&gt;""),"COMPLETED",IF((S87+21)&lt;TODAY(),"PAST DUE","WITHIN 15 DAYS"))</f>
        <v>COMPLETED</v>
      </c>
      <c r="D87" s="19" t="str">
        <f t="shared" si="66"/>
        <v>Mar</v>
      </c>
      <c r="E87" s="20">
        <f t="shared" si="61"/>
        <v>45360</v>
      </c>
      <c r="F87" s="20">
        <f t="shared" si="62"/>
        <v>45357</v>
      </c>
      <c r="G87" s="20">
        <f t="shared" si="63"/>
        <v>45364</v>
      </c>
      <c r="H87" s="19">
        <f ca="1">(TODAY()-(G87))</f>
        <v>230</v>
      </c>
      <c r="I87" s="19" t="str">
        <f ca="1">IF(H87&lt;0,H87,"")</f>
        <v/>
      </c>
      <c r="J87" s="2" t="s">
        <v>439</v>
      </c>
      <c r="K87" s="24">
        <f t="shared" si="64"/>
        <v>1</v>
      </c>
      <c r="L87" s="19" t="str">
        <f t="shared" si="65"/>
        <v>Feb</v>
      </c>
      <c r="M87" s="2" t="s">
        <v>696</v>
      </c>
      <c r="N87" s="2" t="s">
        <v>441</v>
      </c>
      <c r="O87" s="2" t="s">
        <v>352</v>
      </c>
      <c r="P87" s="2" t="s">
        <v>19</v>
      </c>
      <c r="Q87" s="25" t="s">
        <v>799</v>
      </c>
      <c r="R87" s="25" t="s">
        <v>698</v>
      </c>
      <c r="S87" s="9">
        <v>45336</v>
      </c>
      <c r="T87" s="2">
        <v>4263332</v>
      </c>
      <c r="U87" s="2" t="s">
        <v>146</v>
      </c>
      <c r="V87" s="2" t="s">
        <v>850</v>
      </c>
      <c r="W87" s="9" t="s">
        <v>851</v>
      </c>
      <c r="X87" s="9">
        <v>30363</v>
      </c>
      <c r="Y87" s="2">
        <v>9552843169</v>
      </c>
      <c r="Z87" s="2" t="s">
        <v>852</v>
      </c>
      <c r="AA87" s="32" t="s">
        <v>448</v>
      </c>
      <c r="AB87" s="2" t="s">
        <v>449</v>
      </c>
      <c r="AC87" s="10">
        <v>45654</v>
      </c>
      <c r="AD87" s="10">
        <v>45300</v>
      </c>
      <c r="AE87" s="2" t="s">
        <v>450</v>
      </c>
      <c r="AF87" s="2" t="s">
        <v>450</v>
      </c>
      <c r="AG87" s="35" t="s">
        <v>451</v>
      </c>
      <c r="AJ87" s="35" t="s">
        <v>452</v>
      </c>
      <c r="AK87" s="2" t="s">
        <v>453</v>
      </c>
      <c r="AL87" s="2" t="s">
        <v>452</v>
      </c>
      <c r="AM87" s="2" t="s">
        <v>454</v>
      </c>
      <c r="AN87" s="10">
        <v>45336</v>
      </c>
      <c r="AO87" s="10">
        <v>45342</v>
      </c>
      <c r="AP87" s="2" t="s">
        <v>362</v>
      </c>
      <c r="AQ87" s="2" t="s">
        <v>471</v>
      </c>
      <c r="AS87" s="11">
        <v>3442815834</v>
      </c>
      <c r="AT87" s="2" t="s">
        <v>456</v>
      </c>
      <c r="AV87" s="12">
        <v>210252010364</v>
      </c>
      <c r="AW87" s="2" t="s">
        <v>458</v>
      </c>
      <c r="AY87" s="13">
        <v>121108203253</v>
      </c>
      <c r="AZ87" s="2" t="s">
        <v>487</v>
      </c>
      <c r="BB87" s="14">
        <v>508303824</v>
      </c>
      <c r="BC87" s="2" t="s">
        <v>450</v>
      </c>
      <c r="BD87" s="2" t="s">
        <v>450</v>
      </c>
      <c r="BE87" s="2" t="s">
        <v>450</v>
      </c>
      <c r="BF87" s="2" t="s">
        <v>448</v>
      </c>
      <c r="BG87" s="10">
        <v>44442</v>
      </c>
      <c r="BH87" s="10">
        <v>44498</v>
      </c>
      <c r="BI87" s="2" t="s">
        <v>448</v>
      </c>
      <c r="BJ87" s="2" t="s">
        <v>633</v>
      </c>
      <c r="BK87" s="2" t="s">
        <v>841</v>
      </c>
      <c r="BL87" s="2" t="s">
        <v>448</v>
      </c>
      <c r="BM87" s="2" t="s">
        <v>450</v>
      </c>
      <c r="BN87" s="2" t="s">
        <v>448</v>
      </c>
      <c r="BO87" s="2" t="s">
        <v>450</v>
      </c>
      <c r="BP87" s="2" t="s">
        <v>450</v>
      </c>
      <c r="BQ87" s="2" t="s">
        <v>450</v>
      </c>
      <c r="BR87" s="2" t="s">
        <v>448</v>
      </c>
      <c r="BS87" s="2" t="s">
        <v>448</v>
      </c>
      <c r="BT87" s="2" t="s">
        <v>448</v>
      </c>
      <c r="BU87" s="2" t="s">
        <v>448</v>
      </c>
      <c r="BV87" s="2" t="s">
        <v>450</v>
      </c>
      <c r="BW87" s="2" t="s">
        <v>448</v>
      </c>
      <c r="BX87" s="2" t="s">
        <v>448</v>
      </c>
      <c r="BY87" s="48" t="s">
        <v>448</v>
      </c>
      <c r="BZ87" s="48" t="s">
        <v>448</v>
      </c>
      <c r="CA87" s="48" t="s">
        <v>448</v>
      </c>
      <c r="CB87" s="48" t="s">
        <v>448</v>
      </c>
      <c r="CC87" s="48" t="s">
        <v>448</v>
      </c>
      <c r="CD87" s="2" t="s">
        <v>448</v>
      </c>
      <c r="CE87" s="10">
        <v>45338</v>
      </c>
      <c r="CH87" s="2" t="s">
        <v>465</v>
      </c>
      <c r="CI87" s="2" t="s">
        <v>466</v>
      </c>
      <c r="CM87" s="52">
        <f t="shared" si="53"/>
        <v>1</v>
      </c>
      <c r="CN87" s="52">
        <f t="shared" si="44"/>
        <v>1</v>
      </c>
      <c r="CO87" s="52">
        <f t="shared" si="45"/>
        <v>1</v>
      </c>
      <c r="CP87" s="52">
        <f t="shared" si="46"/>
        <v>1</v>
      </c>
      <c r="CQ87" s="52">
        <f t="shared" si="47"/>
        <v>1</v>
      </c>
      <c r="CR87" s="52">
        <f t="shared" si="48"/>
        <v>1</v>
      </c>
      <c r="CS87" s="52">
        <f t="shared" si="49"/>
        <v>1</v>
      </c>
      <c r="CT87" s="52">
        <f t="shared" si="50"/>
        <v>1</v>
      </c>
      <c r="CU87" s="52">
        <f t="shared" si="51"/>
        <v>1</v>
      </c>
      <c r="CV87" s="52">
        <f t="shared" si="52"/>
        <v>1</v>
      </c>
      <c r="CW87" s="54">
        <f t="shared" si="54"/>
        <v>1</v>
      </c>
      <c r="CX87" s="54">
        <f t="shared" si="55"/>
        <v>0</v>
      </c>
      <c r="CY87" s="54">
        <f t="shared" si="56"/>
        <v>1</v>
      </c>
      <c r="CZ87" s="54">
        <f t="shared" si="57"/>
        <v>1</v>
      </c>
      <c r="DA87" s="54">
        <f t="shared" si="58"/>
        <v>1</v>
      </c>
      <c r="DB87" s="54">
        <f t="shared" si="59"/>
        <v>0</v>
      </c>
      <c r="DD87" s="2">
        <f t="shared" si="60"/>
        <v>7</v>
      </c>
    </row>
    <row r="88" spans="1:108">
      <c r="A88" s="2" t="s">
        <v>437</v>
      </c>
      <c r="B88" s="2" t="s">
        <v>438</v>
      </c>
      <c r="C88" s="18" t="str">
        <f ca="1">IF(AND(AA88="YES",AG88&lt;&gt;""),"COMPLETED",IF((S88+21)&lt;TODAY(),"PAST DUE","WITHIN 15 DAYS"))</f>
        <v>COMPLETED</v>
      </c>
      <c r="D88" s="19" t="str">
        <f t="shared" si="66"/>
        <v>Mar</v>
      </c>
      <c r="E88" s="20">
        <f t="shared" si="61"/>
        <v>45360</v>
      </c>
      <c r="F88" s="20">
        <f t="shared" si="62"/>
        <v>45357</v>
      </c>
      <c r="G88" s="20">
        <f t="shared" si="63"/>
        <v>45364</v>
      </c>
      <c r="H88" s="19">
        <f ca="1">(TODAY()-(G88))</f>
        <v>230</v>
      </c>
      <c r="I88" s="19" t="str">
        <f ca="1">IF(H88&lt;0,H88,"")</f>
        <v/>
      </c>
      <c r="J88" s="2" t="s">
        <v>439</v>
      </c>
      <c r="K88" s="24">
        <f t="shared" si="64"/>
        <v>1</v>
      </c>
      <c r="L88" s="19" t="str">
        <f t="shared" si="65"/>
        <v>Feb</v>
      </c>
      <c r="M88" s="2" t="s">
        <v>696</v>
      </c>
      <c r="N88" s="2" t="s">
        <v>441</v>
      </c>
      <c r="O88" s="2" t="s">
        <v>352</v>
      </c>
      <c r="P88" s="2" t="s">
        <v>19</v>
      </c>
      <c r="Q88" s="25" t="s">
        <v>799</v>
      </c>
      <c r="R88" s="25" t="s">
        <v>698</v>
      </c>
      <c r="S88" s="9">
        <v>45336</v>
      </c>
      <c r="T88" s="2">
        <v>4263012</v>
      </c>
      <c r="U88" s="2" t="s">
        <v>853</v>
      </c>
      <c r="V88" s="2" t="s">
        <v>854</v>
      </c>
      <c r="W88" s="9" t="s">
        <v>855</v>
      </c>
      <c r="X88" s="9">
        <v>33083</v>
      </c>
      <c r="Y88" s="2">
        <v>9939420047</v>
      </c>
      <c r="Z88" s="2" t="s">
        <v>856</v>
      </c>
      <c r="AA88" s="32" t="s">
        <v>448</v>
      </c>
      <c r="AB88" s="2" t="s">
        <v>449</v>
      </c>
      <c r="AC88" s="10">
        <v>45422</v>
      </c>
      <c r="AD88" s="10">
        <v>45056</v>
      </c>
      <c r="AE88" s="2" t="s">
        <v>450</v>
      </c>
      <c r="AF88" s="2" t="s">
        <v>450</v>
      </c>
      <c r="AG88" s="35" t="s">
        <v>451</v>
      </c>
      <c r="AJ88" s="35" t="s">
        <v>452</v>
      </c>
      <c r="AK88" s="2" t="s">
        <v>453</v>
      </c>
      <c r="AL88" s="2" t="s">
        <v>452</v>
      </c>
      <c r="AM88" s="2" t="s">
        <v>454</v>
      </c>
      <c r="AN88" s="10">
        <v>45336</v>
      </c>
      <c r="AO88" s="10">
        <v>45342</v>
      </c>
      <c r="AP88" s="2" t="s">
        <v>362</v>
      </c>
      <c r="AQ88" s="2" t="s">
        <v>497</v>
      </c>
      <c r="AS88" s="11">
        <v>420696997</v>
      </c>
      <c r="AT88" s="2" t="s">
        <v>456</v>
      </c>
      <c r="AV88" s="12">
        <v>90502230769</v>
      </c>
      <c r="AW88" s="2" t="s">
        <v>458</v>
      </c>
      <c r="AY88" s="13">
        <v>121017833165</v>
      </c>
      <c r="AZ88" s="2" t="s">
        <v>752</v>
      </c>
      <c r="BB88" s="14">
        <v>323391754</v>
      </c>
      <c r="BC88" s="2" t="s">
        <v>450</v>
      </c>
      <c r="BD88" s="2" t="s">
        <v>450</v>
      </c>
      <c r="BE88" s="2" t="s">
        <v>450</v>
      </c>
      <c r="BF88" s="2" t="s">
        <v>450</v>
      </c>
      <c r="BG88" s="2" t="s">
        <v>450</v>
      </c>
      <c r="BH88" s="2" t="s">
        <v>450</v>
      </c>
      <c r="BI88" s="2" t="s">
        <v>448</v>
      </c>
      <c r="BJ88" s="2" t="s">
        <v>624</v>
      </c>
      <c r="BK88" s="2" t="s">
        <v>537</v>
      </c>
      <c r="BL88" s="2" t="s">
        <v>448</v>
      </c>
      <c r="BM88" s="2" t="s">
        <v>448</v>
      </c>
      <c r="BN88" s="2" t="s">
        <v>448</v>
      </c>
      <c r="BO88" s="2" t="s">
        <v>450</v>
      </c>
      <c r="BP88" s="2" t="s">
        <v>450</v>
      </c>
      <c r="BQ88" s="2" t="s">
        <v>450</v>
      </c>
      <c r="BR88" s="2" t="s">
        <v>448</v>
      </c>
      <c r="BS88" s="2" t="s">
        <v>448</v>
      </c>
      <c r="BT88" s="2" t="s">
        <v>448</v>
      </c>
      <c r="BU88" s="2" t="s">
        <v>448</v>
      </c>
      <c r="BV88" s="2" t="s">
        <v>450</v>
      </c>
      <c r="BW88" s="2" t="s">
        <v>448</v>
      </c>
      <c r="BX88" s="2" t="s">
        <v>448</v>
      </c>
      <c r="BY88" s="48" t="s">
        <v>448</v>
      </c>
      <c r="BZ88" s="48" t="s">
        <v>448</v>
      </c>
      <c r="CA88" s="48" t="s">
        <v>448</v>
      </c>
      <c r="CB88" s="48" t="s">
        <v>448</v>
      </c>
      <c r="CC88" s="48" t="s">
        <v>448</v>
      </c>
      <c r="CD88" s="2" t="s">
        <v>448</v>
      </c>
      <c r="CE88" s="10">
        <v>45338</v>
      </c>
      <c r="CH88" s="2" t="s">
        <v>465</v>
      </c>
      <c r="CI88" s="2" t="s">
        <v>466</v>
      </c>
      <c r="CM88" s="52">
        <f t="shared" si="53"/>
        <v>1</v>
      </c>
      <c r="CN88" s="52">
        <f t="shared" si="44"/>
        <v>1</v>
      </c>
      <c r="CO88" s="52">
        <f t="shared" si="45"/>
        <v>1</v>
      </c>
      <c r="CP88" s="52">
        <f t="shared" si="46"/>
        <v>1</v>
      </c>
      <c r="CQ88" s="52">
        <f t="shared" si="47"/>
        <v>1</v>
      </c>
      <c r="CR88" s="52">
        <f t="shared" si="48"/>
        <v>1</v>
      </c>
      <c r="CS88" s="52">
        <f t="shared" si="49"/>
        <v>1</v>
      </c>
      <c r="CT88" s="52">
        <f t="shared" si="50"/>
        <v>1</v>
      </c>
      <c r="CU88" s="52">
        <f t="shared" si="51"/>
        <v>1</v>
      </c>
      <c r="CV88" s="52">
        <f t="shared" si="52"/>
        <v>1</v>
      </c>
      <c r="CW88" s="54">
        <f t="shared" si="54"/>
        <v>1</v>
      </c>
      <c r="CX88" s="54">
        <f t="shared" si="55"/>
        <v>0</v>
      </c>
      <c r="CY88" s="54">
        <f t="shared" si="56"/>
        <v>1</v>
      </c>
      <c r="CZ88" s="54">
        <f t="shared" si="57"/>
        <v>1</v>
      </c>
      <c r="DA88" s="54">
        <f t="shared" si="58"/>
        <v>1</v>
      </c>
      <c r="DB88" s="54">
        <f t="shared" si="59"/>
        <v>0</v>
      </c>
      <c r="DD88" s="2">
        <f t="shared" si="60"/>
        <v>7</v>
      </c>
    </row>
    <row r="89" spans="1:108">
      <c r="A89" s="2" t="s">
        <v>437</v>
      </c>
      <c r="B89" s="2" t="s">
        <v>438</v>
      </c>
      <c r="C89" s="18" t="str">
        <f ca="1">IF(AND(AA89="YES",AG89&lt;&gt;""),"COMPLETED",IF((S89+21)&lt;TODAY(),"PAST DUE","WITHIN 15 DAYS"))</f>
        <v>COMPLETED</v>
      </c>
      <c r="D89" s="19" t="str">
        <f t="shared" si="66"/>
        <v>Mar</v>
      </c>
      <c r="E89" s="20">
        <f t="shared" si="61"/>
        <v>45360</v>
      </c>
      <c r="F89" s="20">
        <f t="shared" si="62"/>
        <v>45357</v>
      </c>
      <c r="G89" s="20">
        <f t="shared" si="63"/>
        <v>45364</v>
      </c>
      <c r="H89" s="19">
        <f ca="1">(TODAY()-(G89))</f>
        <v>230</v>
      </c>
      <c r="I89" s="19" t="str">
        <f ca="1">IF(H89&lt;0,H89,"")</f>
        <v/>
      </c>
      <c r="J89" s="2" t="s">
        <v>439</v>
      </c>
      <c r="K89" s="24">
        <f t="shared" si="64"/>
        <v>1</v>
      </c>
      <c r="L89" s="19" t="str">
        <f t="shared" si="65"/>
        <v>Feb</v>
      </c>
      <c r="M89" s="2" t="s">
        <v>696</v>
      </c>
      <c r="N89" s="2" t="s">
        <v>441</v>
      </c>
      <c r="O89" s="2" t="s">
        <v>352</v>
      </c>
      <c r="P89" s="2" t="s">
        <v>19</v>
      </c>
      <c r="Q89" s="25" t="s">
        <v>799</v>
      </c>
      <c r="R89" s="25" t="s">
        <v>698</v>
      </c>
      <c r="S89" s="9">
        <v>45336</v>
      </c>
      <c r="T89" s="2">
        <v>4263014</v>
      </c>
      <c r="U89" s="2" t="s">
        <v>857</v>
      </c>
      <c r="V89" s="2" t="s">
        <v>858</v>
      </c>
      <c r="W89" s="9" t="s">
        <v>859</v>
      </c>
      <c r="X89" s="9">
        <v>36130</v>
      </c>
      <c r="Y89" s="2">
        <v>9647371402</v>
      </c>
      <c r="Z89" s="2" t="s">
        <v>860</v>
      </c>
      <c r="AA89" s="32" t="s">
        <v>448</v>
      </c>
      <c r="AB89" s="2" t="s">
        <v>449</v>
      </c>
      <c r="AC89" s="10">
        <v>45715</v>
      </c>
      <c r="AD89" s="10">
        <v>45349</v>
      </c>
      <c r="AE89" s="2" t="s">
        <v>450</v>
      </c>
      <c r="AF89" s="2" t="s">
        <v>450</v>
      </c>
      <c r="AG89" s="35" t="s">
        <v>451</v>
      </c>
      <c r="AJ89" s="35" t="s">
        <v>452</v>
      </c>
      <c r="AK89" s="2" t="s">
        <v>453</v>
      </c>
      <c r="AL89" s="2" t="s">
        <v>452</v>
      </c>
      <c r="AM89" s="2" t="s">
        <v>454</v>
      </c>
      <c r="AN89" s="10">
        <v>45336</v>
      </c>
      <c r="AO89" s="10">
        <v>45342</v>
      </c>
      <c r="AP89" s="2" t="s">
        <v>362</v>
      </c>
      <c r="AQ89" s="2" t="s">
        <v>471</v>
      </c>
      <c r="AS89" s="11">
        <v>243021574</v>
      </c>
      <c r="AT89" s="2" t="s">
        <v>456</v>
      </c>
      <c r="AV89" s="12">
        <v>70511062681</v>
      </c>
      <c r="AW89" s="2" t="s">
        <v>732</v>
      </c>
      <c r="AY89" s="13">
        <v>12121584297</v>
      </c>
      <c r="AZ89" s="2" t="s">
        <v>752</v>
      </c>
      <c r="BB89" s="14">
        <v>384044152</v>
      </c>
      <c r="BC89" s="2" t="s">
        <v>450</v>
      </c>
      <c r="BD89" s="2" t="s">
        <v>450</v>
      </c>
      <c r="BE89" s="2" t="s">
        <v>450</v>
      </c>
      <c r="BF89" s="2" t="s">
        <v>450</v>
      </c>
      <c r="BG89" s="2" t="s">
        <v>450</v>
      </c>
      <c r="BH89" s="2" t="s">
        <v>450</v>
      </c>
      <c r="BI89" s="2" t="s">
        <v>448</v>
      </c>
      <c r="BJ89" s="2" t="s">
        <v>461</v>
      </c>
      <c r="BK89" s="2" t="s">
        <v>462</v>
      </c>
      <c r="BL89" s="2" t="s">
        <v>448</v>
      </c>
      <c r="BM89" s="2" t="s">
        <v>448</v>
      </c>
      <c r="BN89" s="2" t="s">
        <v>448</v>
      </c>
      <c r="BO89" s="2" t="s">
        <v>450</v>
      </c>
      <c r="BP89" s="2" t="s">
        <v>450</v>
      </c>
      <c r="BQ89" s="2" t="s">
        <v>450</v>
      </c>
      <c r="BR89" s="2" t="s">
        <v>448</v>
      </c>
      <c r="BS89" s="2" t="s">
        <v>448</v>
      </c>
      <c r="BT89" s="2" t="s">
        <v>448</v>
      </c>
      <c r="BU89" s="2" t="s">
        <v>448</v>
      </c>
      <c r="BV89" s="2" t="s">
        <v>450</v>
      </c>
      <c r="BW89" s="2" t="s">
        <v>448</v>
      </c>
      <c r="BX89" s="2" t="s">
        <v>448</v>
      </c>
      <c r="BY89" s="48" t="s">
        <v>448</v>
      </c>
      <c r="BZ89" s="48" t="s">
        <v>448</v>
      </c>
      <c r="CA89" s="48" t="s">
        <v>448</v>
      </c>
      <c r="CB89" s="48" t="s">
        <v>448</v>
      </c>
      <c r="CC89" s="48" t="s">
        <v>448</v>
      </c>
      <c r="CD89" s="2" t="s">
        <v>448</v>
      </c>
      <c r="CE89" s="10">
        <v>45338</v>
      </c>
      <c r="CH89" s="2" t="s">
        <v>465</v>
      </c>
      <c r="CI89" s="2" t="s">
        <v>466</v>
      </c>
      <c r="CM89" s="52">
        <f t="shared" si="53"/>
        <v>1</v>
      </c>
      <c r="CN89" s="52">
        <f t="shared" si="44"/>
        <v>1</v>
      </c>
      <c r="CO89" s="52">
        <f t="shared" si="45"/>
        <v>1</v>
      </c>
      <c r="CP89" s="52">
        <f t="shared" si="46"/>
        <v>1</v>
      </c>
      <c r="CQ89" s="52">
        <f t="shared" si="47"/>
        <v>1</v>
      </c>
      <c r="CR89" s="52">
        <f t="shared" si="48"/>
        <v>1</v>
      </c>
      <c r="CS89" s="52">
        <f t="shared" si="49"/>
        <v>1</v>
      </c>
      <c r="CT89" s="52">
        <f t="shared" si="50"/>
        <v>1</v>
      </c>
      <c r="CU89" s="52">
        <f t="shared" si="51"/>
        <v>1</v>
      </c>
      <c r="CV89" s="52">
        <f t="shared" si="52"/>
        <v>1</v>
      </c>
      <c r="CW89" s="54">
        <f t="shared" si="54"/>
        <v>1</v>
      </c>
      <c r="CX89" s="54">
        <f t="shared" si="55"/>
        <v>0</v>
      </c>
      <c r="CY89" s="54">
        <f t="shared" si="56"/>
        <v>1</v>
      </c>
      <c r="CZ89" s="54">
        <f t="shared" si="57"/>
        <v>1</v>
      </c>
      <c r="DA89" s="54">
        <f t="shared" si="58"/>
        <v>1</v>
      </c>
      <c r="DB89" s="54">
        <f t="shared" si="59"/>
        <v>0</v>
      </c>
      <c r="DD89" s="2">
        <f t="shared" si="60"/>
        <v>7</v>
      </c>
    </row>
    <row r="90" spans="1:108">
      <c r="A90" s="2" t="s">
        <v>437</v>
      </c>
      <c r="B90" s="2" t="s">
        <v>438</v>
      </c>
      <c r="C90" s="18" t="str">
        <f ca="1">IF(AND(AA90="YES",AG90&lt;&gt;""),"COMPLETED",IF((S90+21)&lt;TODAY(),"PAST DUE","WITHIN 15 DAYS"))</f>
        <v>COMPLETED</v>
      </c>
      <c r="D90" s="19" t="str">
        <f t="shared" si="66"/>
        <v>Mar</v>
      </c>
      <c r="E90" s="20">
        <f t="shared" si="61"/>
        <v>45360</v>
      </c>
      <c r="F90" s="20">
        <f t="shared" si="62"/>
        <v>45357</v>
      </c>
      <c r="G90" s="20">
        <f t="shared" si="63"/>
        <v>45364</v>
      </c>
      <c r="H90" s="19">
        <f ca="1">(TODAY()-(G90))</f>
        <v>230</v>
      </c>
      <c r="I90" s="19" t="str">
        <f ca="1">IF(H90&lt;0,H90,"")</f>
        <v/>
      </c>
      <c r="J90" s="2" t="s">
        <v>439</v>
      </c>
      <c r="K90" s="24">
        <f t="shared" si="64"/>
        <v>1</v>
      </c>
      <c r="L90" s="19" t="str">
        <f t="shared" si="65"/>
        <v>Feb</v>
      </c>
      <c r="M90" s="2" t="s">
        <v>696</v>
      </c>
      <c r="N90" s="2" t="s">
        <v>441</v>
      </c>
      <c r="O90" s="2" t="s">
        <v>352</v>
      </c>
      <c r="P90" s="2" t="s">
        <v>19</v>
      </c>
      <c r="Q90" s="25" t="s">
        <v>799</v>
      </c>
      <c r="R90" s="25" t="s">
        <v>698</v>
      </c>
      <c r="S90" s="9">
        <v>45336</v>
      </c>
      <c r="T90" s="2">
        <v>4263387</v>
      </c>
      <c r="U90" s="2" t="s">
        <v>861</v>
      </c>
      <c r="V90" s="2" t="s">
        <v>862</v>
      </c>
      <c r="W90" s="9" t="s">
        <v>444</v>
      </c>
      <c r="X90" s="9">
        <v>36378</v>
      </c>
      <c r="Y90" s="2">
        <v>9318585007</v>
      </c>
      <c r="Z90" s="2" t="s">
        <v>863</v>
      </c>
      <c r="AA90" s="32" t="s">
        <v>448</v>
      </c>
      <c r="AB90" s="2" t="s">
        <v>449</v>
      </c>
      <c r="AC90" s="10">
        <v>45416</v>
      </c>
      <c r="AD90" s="10">
        <v>45478</v>
      </c>
      <c r="AE90" s="2" t="s">
        <v>450</v>
      </c>
      <c r="AF90" s="2" t="s">
        <v>450</v>
      </c>
      <c r="AG90" s="35" t="s">
        <v>451</v>
      </c>
      <c r="AJ90" s="35" t="s">
        <v>452</v>
      </c>
      <c r="AK90" s="2" t="s">
        <v>453</v>
      </c>
      <c r="AL90" s="2" t="s">
        <v>452</v>
      </c>
      <c r="AM90" s="2" t="s">
        <v>454</v>
      </c>
      <c r="AN90" s="10">
        <v>45336</v>
      </c>
      <c r="AO90" s="10">
        <v>45342</v>
      </c>
      <c r="AP90" s="2" t="s">
        <v>362</v>
      </c>
      <c r="AQ90" s="2" t="s">
        <v>480</v>
      </c>
      <c r="AS90" s="11">
        <v>243017287</v>
      </c>
      <c r="AT90" s="2" t="s">
        <v>472</v>
      </c>
      <c r="AV90" s="12">
        <v>72526840624</v>
      </c>
      <c r="AW90" s="2" t="s">
        <v>472</v>
      </c>
      <c r="AY90" s="13">
        <v>121214533732</v>
      </c>
      <c r="AZ90" s="2" t="s">
        <v>472</v>
      </c>
      <c r="BB90" s="14">
        <v>343989882</v>
      </c>
      <c r="BC90" s="2" t="s">
        <v>450</v>
      </c>
      <c r="BD90" s="2" t="s">
        <v>450</v>
      </c>
      <c r="BE90" s="2" t="s">
        <v>450</v>
      </c>
      <c r="BF90" s="2" t="s">
        <v>450</v>
      </c>
      <c r="BG90" s="2" t="s">
        <v>450</v>
      </c>
      <c r="BH90" s="2" t="s">
        <v>450</v>
      </c>
      <c r="BI90" s="2" t="s">
        <v>448</v>
      </c>
      <c r="BJ90" s="2" t="s">
        <v>358</v>
      </c>
      <c r="BK90" s="2" t="s">
        <v>624</v>
      </c>
      <c r="BL90" s="2" t="s">
        <v>448</v>
      </c>
      <c r="BM90" s="2" t="s">
        <v>450</v>
      </c>
      <c r="BN90" s="2" t="s">
        <v>448</v>
      </c>
      <c r="BO90" s="2" t="s">
        <v>450</v>
      </c>
      <c r="BP90" s="2" t="s">
        <v>450</v>
      </c>
      <c r="BQ90" s="2" t="s">
        <v>450</v>
      </c>
      <c r="BR90" s="2" t="s">
        <v>448</v>
      </c>
      <c r="BS90" s="2" t="s">
        <v>448</v>
      </c>
      <c r="BT90" s="2" t="s">
        <v>448</v>
      </c>
      <c r="BU90" s="2" t="s">
        <v>448</v>
      </c>
      <c r="BV90" s="2" t="s">
        <v>450</v>
      </c>
      <c r="BW90" s="2" t="s">
        <v>448</v>
      </c>
      <c r="BX90" s="2" t="s">
        <v>448</v>
      </c>
      <c r="BY90" s="48" t="s">
        <v>448</v>
      </c>
      <c r="BZ90" s="48" t="s">
        <v>448</v>
      </c>
      <c r="CA90" s="48" t="s">
        <v>448</v>
      </c>
      <c r="CB90" s="48" t="s">
        <v>448</v>
      </c>
      <c r="CC90" s="48" t="s">
        <v>448</v>
      </c>
      <c r="CD90" s="2" t="s">
        <v>448</v>
      </c>
      <c r="CE90" s="10">
        <v>45338</v>
      </c>
      <c r="CH90" s="2" t="s">
        <v>465</v>
      </c>
      <c r="CI90" s="2" t="s">
        <v>466</v>
      </c>
      <c r="CM90" s="52">
        <f t="shared" si="53"/>
        <v>1</v>
      </c>
      <c r="CN90" s="52">
        <f t="shared" si="44"/>
        <v>1</v>
      </c>
      <c r="CO90" s="52">
        <f t="shared" si="45"/>
        <v>1</v>
      </c>
      <c r="CP90" s="52">
        <f t="shared" si="46"/>
        <v>1</v>
      </c>
      <c r="CQ90" s="52">
        <f t="shared" si="47"/>
        <v>1</v>
      </c>
      <c r="CR90" s="52">
        <f t="shared" si="48"/>
        <v>1</v>
      </c>
      <c r="CS90" s="52">
        <f t="shared" si="49"/>
        <v>1</v>
      </c>
      <c r="CT90" s="52">
        <f t="shared" si="50"/>
        <v>1</v>
      </c>
      <c r="CU90" s="52">
        <f t="shared" si="51"/>
        <v>1</v>
      </c>
      <c r="CV90" s="52">
        <f t="shared" si="52"/>
        <v>1</v>
      </c>
      <c r="CW90" s="54">
        <f t="shared" si="54"/>
        <v>1</v>
      </c>
      <c r="CX90" s="54">
        <f t="shared" si="55"/>
        <v>0</v>
      </c>
      <c r="CY90" s="54">
        <f t="shared" si="56"/>
        <v>1</v>
      </c>
      <c r="CZ90" s="54">
        <f t="shared" si="57"/>
        <v>1</v>
      </c>
      <c r="DA90" s="54">
        <f t="shared" si="58"/>
        <v>1</v>
      </c>
      <c r="DB90" s="54">
        <f t="shared" si="59"/>
        <v>0</v>
      </c>
      <c r="DD90" s="2">
        <f t="shared" si="60"/>
        <v>7</v>
      </c>
    </row>
    <row r="91" spans="1:108">
      <c r="A91" s="2" t="s">
        <v>437</v>
      </c>
      <c r="B91" s="2" t="s">
        <v>438</v>
      </c>
      <c r="C91" s="18" t="str">
        <f ca="1">IF(AND(AA91="YES",AG91&lt;&gt;""),"COMPLETED",IF((S91+21)&lt;TODAY(),"PAST DUE","WITHIN 15 DAYS"))</f>
        <v>COMPLETED</v>
      </c>
      <c r="D91" s="19" t="str">
        <f t="shared" si="66"/>
        <v>Mar</v>
      </c>
      <c r="E91" s="20">
        <f t="shared" si="61"/>
        <v>45360</v>
      </c>
      <c r="F91" s="20">
        <f t="shared" si="62"/>
        <v>45357</v>
      </c>
      <c r="G91" s="20">
        <f t="shared" si="63"/>
        <v>45364</v>
      </c>
      <c r="H91" s="19">
        <f ca="1">(TODAY()-(G91))</f>
        <v>230</v>
      </c>
      <c r="I91" s="19" t="str">
        <f ca="1">IF(H91&lt;0,H91,"")</f>
        <v/>
      </c>
      <c r="J91" s="2" t="s">
        <v>439</v>
      </c>
      <c r="K91" s="24">
        <f t="shared" si="64"/>
        <v>1</v>
      </c>
      <c r="L91" s="19" t="str">
        <f t="shared" si="65"/>
        <v>Feb</v>
      </c>
      <c r="M91" s="2" t="s">
        <v>696</v>
      </c>
      <c r="N91" s="2" t="s">
        <v>441</v>
      </c>
      <c r="O91" s="2" t="s">
        <v>352</v>
      </c>
      <c r="P91" s="2" t="s">
        <v>19</v>
      </c>
      <c r="Q91" s="25" t="s">
        <v>799</v>
      </c>
      <c r="R91" s="25" t="s">
        <v>698</v>
      </c>
      <c r="S91" s="9">
        <v>45336</v>
      </c>
      <c r="T91" s="2">
        <v>4263617</v>
      </c>
      <c r="U91" s="2" t="s">
        <v>864</v>
      </c>
      <c r="V91" s="2" t="s">
        <v>865</v>
      </c>
      <c r="W91" s="9" t="s">
        <v>866</v>
      </c>
      <c r="X91" s="9">
        <v>36685</v>
      </c>
      <c r="Y91" s="2">
        <v>9668711683</v>
      </c>
      <c r="Z91" s="2" t="s">
        <v>867</v>
      </c>
      <c r="AA91" s="32" t="s">
        <v>448</v>
      </c>
      <c r="AB91" s="2" t="s">
        <v>449</v>
      </c>
      <c r="AC91" s="10">
        <v>45702</v>
      </c>
      <c r="AD91" s="10">
        <v>45336</v>
      </c>
      <c r="AE91" s="2" t="s">
        <v>450</v>
      </c>
      <c r="AF91" s="2" t="s">
        <v>450</v>
      </c>
      <c r="AG91" s="35" t="s">
        <v>451</v>
      </c>
      <c r="AJ91" s="35" t="s">
        <v>452</v>
      </c>
      <c r="AK91" s="2" t="s">
        <v>453</v>
      </c>
      <c r="AL91" s="2" t="s">
        <v>452</v>
      </c>
      <c r="AM91" s="2" t="s">
        <v>454</v>
      </c>
      <c r="AN91" s="10">
        <v>45336</v>
      </c>
      <c r="AO91" s="10">
        <v>45351</v>
      </c>
      <c r="AP91" s="2" t="s">
        <v>362</v>
      </c>
      <c r="AQ91" s="2" t="s">
        <v>455</v>
      </c>
      <c r="AS91" s="11">
        <v>247577354</v>
      </c>
      <c r="AT91" s="2" t="s">
        <v>472</v>
      </c>
      <c r="AV91" s="12">
        <v>72514552712</v>
      </c>
      <c r="AW91" s="2" t="s">
        <v>868</v>
      </c>
      <c r="AY91" s="13">
        <v>121225254710</v>
      </c>
      <c r="AZ91" s="2" t="s">
        <v>487</v>
      </c>
      <c r="BB91" s="14">
        <v>613891470</v>
      </c>
      <c r="BC91" s="2" t="s">
        <v>450</v>
      </c>
      <c r="BD91" s="2" t="s">
        <v>450</v>
      </c>
      <c r="BE91" s="2" t="s">
        <v>450</v>
      </c>
      <c r="BF91" s="2" t="s">
        <v>450</v>
      </c>
      <c r="BG91" s="2" t="s">
        <v>450</v>
      </c>
      <c r="BH91" s="2" t="s">
        <v>450</v>
      </c>
      <c r="BI91" s="2" t="s">
        <v>448</v>
      </c>
      <c r="BJ91" s="2" t="s">
        <v>489</v>
      </c>
      <c r="BK91" s="2" t="s">
        <v>811</v>
      </c>
      <c r="BL91" s="2" t="s">
        <v>450</v>
      </c>
      <c r="BM91" s="2" t="s">
        <v>450</v>
      </c>
      <c r="BN91" s="2" t="s">
        <v>448</v>
      </c>
      <c r="BO91" s="2" t="s">
        <v>450</v>
      </c>
      <c r="BP91" s="2" t="s">
        <v>450</v>
      </c>
      <c r="BQ91" s="2" t="s">
        <v>450</v>
      </c>
      <c r="BR91" s="2" t="s">
        <v>448</v>
      </c>
      <c r="BS91" s="2" t="s">
        <v>448</v>
      </c>
      <c r="BT91" s="2" t="s">
        <v>448</v>
      </c>
      <c r="BU91" s="2" t="s">
        <v>448</v>
      </c>
      <c r="BV91" s="2" t="s">
        <v>450</v>
      </c>
      <c r="BW91" s="2" t="s">
        <v>448</v>
      </c>
      <c r="BX91" s="2" t="s">
        <v>448</v>
      </c>
      <c r="BY91" s="48" t="s">
        <v>448</v>
      </c>
      <c r="BZ91" s="48" t="s">
        <v>448</v>
      </c>
      <c r="CA91" s="48" t="s">
        <v>448</v>
      </c>
      <c r="CB91" s="48" t="s">
        <v>448</v>
      </c>
      <c r="CC91" s="48" t="s">
        <v>448</v>
      </c>
      <c r="CD91" s="2" t="s">
        <v>448</v>
      </c>
      <c r="CE91" s="10">
        <v>45338</v>
      </c>
      <c r="CH91" s="2" t="s">
        <v>465</v>
      </c>
      <c r="CI91" s="2" t="s">
        <v>466</v>
      </c>
      <c r="CM91" s="52">
        <f t="shared" si="53"/>
        <v>1</v>
      </c>
      <c r="CN91" s="52">
        <f t="shared" si="44"/>
        <v>1</v>
      </c>
      <c r="CO91" s="52">
        <f t="shared" si="45"/>
        <v>1</v>
      </c>
      <c r="CP91" s="52">
        <f t="shared" si="46"/>
        <v>1</v>
      </c>
      <c r="CQ91" s="52">
        <f t="shared" si="47"/>
        <v>1</v>
      </c>
      <c r="CR91" s="52">
        <f t="shared" si="48"/>
        <v>1</v>
      </c>
      <c r="CS91" s="52">
        <f t="shared" si="49"/>
        <v>1</v>
      </c>
      <c r="CT91" s="52">
        <f t="shared" si="50"/>
        <v>1</v>
      </c>
      <c r="CU91" s="52">
        <f t="shared" si="51"/>
        <v>1</v>
      </c>
      <c r="CV91" s="52">
        <f t="shared" si="52"/>
        <v>1</v>
      </c>
      <c r="CW91" s="54">
        <f t="shared" si="54"/>
        <v>1</v>
      </c>
      <c r="CX91" s="54">
        <f t="shared" si="55"/>
        <v>0</v>
      </c>
      <c r="CY91" s="54">
        <f t="shared" si="56"/>
        <v>1</v>
      </c>
      <c r="CZ91" s="54">
        <f t="shared" si="57"/>
        <v>1</v>
      </c>
      <c r="DA91" s="54">
        <f t="shared" si="58"/>
        <v>1</v>
      </c>
      <c r="DB91" s="54">
        <f t="shared" si="59"/>
        <v>0</v>
      </c>
      <c r="DD91" s="2">
        <f t="shared" si="60"/>
        <v>7</v>
      </c>
    </row>
    <row r="92" spans="1:108">
      <c r="A92" s="2" t="s">
        <v>437</v>
      </c>
      <c r="B92" s="2" t="s">
        <v>438</v>
      </c>
      <c r="C92" s="18" t="str">
        <f ca="1">IF(AND(AA92="YES",AG92&lt;&gt;""),"COMPLETED",IF((S92+21)&lt;TODAY(),"PAST DUE","WITHIN 15 DAYS"))</f>
        <v>COMPLETED</v>
      </c>
      <c r="D92" s="19" t="str">
        <f t="shared" si="66"/>
        <v>Mar</v>
      </c>
      <c r="E92" s="20">
        <f t="shared" si="61"/>
        <v>45360</v>
      </c>
      <c r="F92" s="20">
        <f t="shared" si="62"/>
        <v>45357</v>
      </c>
      <c r="G92" s="20">
        <f t="shared" si="63"/>
        <v>45364</v>
      </c>
      <c r="H92" s="19">
        <f ca="1">(TODAY()-(G92))</f>
        <v>230</v>
      </c>
      <c r="I92" s="19" t="str">
        <f ca="1">IF(H92&lt;0,H92,"")</f>
        <v/>
      </c>
      <c r="J92" s="2" t="s">
        <v>439</v>
      </c>
      <c r="K92" s="24">
        <f t="shared" si="64"/>
        <v>1</v>
      </c>
      <c r="L92" s="19" t="str">
        <f t="shared" si="65"/>
        <v>Feb</v>
      </c>
      <c r="M92" s="2" t="s">
        <v>696</v>
      </c>
      <c r="N92" s="2" t="s">
        <v>441</v>
      </c>
      <c r="O92" s="2" t="s">
        <v>352</v>
      </c>
      <c r="P92" s="2" t="s">
        <v>19</v>
      </c>
      <c r="Q92" s="25" t="s">
        <v>799</v>
      </c>
      <c r="R92" s="25" t="s">
        <v>698</v>
      </c>
      <c r="S92" s="9">
        <v>45336</v>
      </c>
      <c r="T92" s="2">
        <v>4263575</v>
      </c>
      <c r="U92" s="2" t="s">
        <v>869</v>
      </c>
      <c r="V92" s="2" t="s">
        <v>256</v>
      </c>
      <c r="W92" s="9" t="s">
        <v>870</v>
      </c>
      <c r="X92" s="9">
        <v>36672</v>
      </c>
      <c r="Y92" s="2">
        <v>9159263103</v>
      </c>
      <c r="Z92" s="2" t="s">
        <v>871</v>
      </c>
      <c r="AA92" s="32" t="s">
        <v>448</v>
      </c>
      <c r="AB92" s="10" t="s">
        <v>449</v>
      </c>
      <c r="AC92" s="10">
        <v>45702</v>
      </c>
      <c r="AD92" s="10">
        <v>45351</v>
      </c>
      <c r="AE92" s="2" t="s">
        <v>450</v>
      </c>
      <c r="AF92" s="2" t="s">
        <v>450</v>
      </c>
      <c r="AG92" s="35" t="s">
        <v>451</v>
      </c>
      <c r="AJ92" s="35" t="s">
        <v>452</v>
      </c>
      <c r="AK92" s="2" t="s">
        <v>453</v>
      </c>
      <c r="AL92" s="2" t="s">
        <v>452</v>
      </c>
      <c r="AM92" s="2" t="s">
        <v>454</v>
      </c>
      <c r="AN92" s="10">
        <v>45336</v>
      </c>
      <c r="AO92" s="10">
        <v>45342</v>
      </c>
      <c r="AP92" s="2" t="s">
        <v>362</v>
      </c>
      <c r="AQ92" s="2" t="s">
        <v>455</v>
      </c>
      <c r="AS92" s="11">
        <v>247964462</v>
      </c>
      <c r="AT92" s="2" t="s">
        <v>472</v>
      </c>
      <c r="AV92" s="12">
        <v>72507224300</v>
      </c>
      <c r="AW92" s="2" t="s">
        <v>481</v>
      </c>
      <c r="AY92" s="13">
        <v>121310463951</v>
      </c>
      <c r="AZ92" s="2" t="s">
        <v>459</v>
      </c>
      <c r="BB92" s="14">
        <v>624047738</v>
      </c>
      <c r="BC92" s="2" t="s">
        <v>450</v>
      </c>
      <c r="BD92" s="2" t="s">
        <v>450</v>
      </c>
      <c r="BE92" s="2" t="s">
        <v>450</v>
      </c>
      <c r="BF92" s="2" t="s">
        <v>450</v>
      </c>
      <c r="BG92" s="2" t="s">
        <v>450</v>
      </c>
      <c r="BH92" s="2" t="s">
        <v>450</v>
      </c>
      <c r="BI92" s="2" t="s">
        <v>448</v>
      </c>
      <c r="BJ92" s="2" t="s">
        <v>489</v>
      </c>
      <c r="BK92" s="2" t="s">
        <v>461</v>
      </c>
      <c r="BL92" s="2" t="s">
        <v>450</v>
      </c>
      <c r="BM92" s="2" t="s">
        <v>450</v>
      </c>
      <c r="BN92" s="2" t="s">
        <v>448</v>
      </c>
      <c r="BO92" s="2" t="s">
        <v>450</v>
      </c>
      <c r="BP92" s="2" t="s">
        <v>450</v>
      </c>
      <c r="BQ92" s="2" t="s">
        <v>450</v>
      </c>
      <c r="BR92" s="2" t="s">
        <v>448</v>
      </c>
      <c r="BS92" s="2" t="s">
        <v>448</v>
      </c>
      <c r="BT92" s="2" t="s">
        <v>448</v>
      </c>
      <c r="BU92" s="2" t="s">
        <v>448</v>
      </c>
      <c r="BV92" s="2" t="s">
        <v>450</v>
      </c>
      <c r="BW92" s="2" t="s">
        <v>448</v>
      </c>
      <c r="BX92" s="2" t="s">
        <v>448</v>
      </c>
      <c r="BY92" s="48" t="s">
        <v>448</v>
      </c>
      <c r="BZ92" s="48" t="s">
        <v>448</v>
      </c>
      <c r="CA92" s="48" t="s">
        <v>448</v>
      </c>
      <c r="CB92" s="48" t="s">
        <v>448</v>
      </c>
      <c r="CC92" s="48" t="s">
        <v>448</v>
      </c>
      <c r="CD92" s="2" t="s">
        <v>448</v>
      </c>
      <c r="CE92" s="10">
        <v>45338</v>
      </c>
      <c r="CH92" s="2" t="s">
        <v>465</v>
      </c>
      <c r="CI92" s="2" t="s">
        <v>466</v>
      </c>
      <c r="CM92" s="52">
        <f t="shared" si="53"/>
        <v>1</v>
      </c>
      <c r="CN92" s="52">
        <f t="shared" si="44"/>
        <v>1</v>
      </c>
      <c r="CO92" s="52">
        <f t="shared" si="45"/>
        <v>1</v>
      </c>
      <c r="CP92" s="52">
        <f t="shared" si="46"/>
        <v>1</v>
      </c>
      <c r="CQ92" s="52">
        <f t="shared" si="47"/>
        <v>1</v>
      </c>
      <c r="CR92" s="52">
        <f t="shared" si="48"/>
        <v>1</v>
      </c>
      <c r="CS92" s="52">
        <f t="shared" si="49"/>
        <v>1</v>
      </c>
      <c r="CT92" s="52">
        <f t="shared" si="50"/>
        <v>1</v>
      </c>
      <c r="CU92" s="52">
        <f t="shared" si="51"/>
        <v>1</v>
      </c>
      <c r="CV92" s="52">
        <f t="shared" si="52"/>
        <v>1</v>
      </c>
      <c r="CW92" s="54">
        <f t="shared" si="54"/>
        <v>1</v>
      </c>
      <c r="CX92" s="54">
        <f t="shared" si="55"/>
        <v>0</v>
      </c>
      <c r="CY92" s="54">
        <f t="shared" si="56"/>
        <v>1</v>
      </c>
      <c r="CZ92" s="54">
        <f t="shared" si="57"/>
        <v>1</v>
      </c>
      <c r="DA92" s="54">
        <f t="shared" si="58"/>
        <v>1</v>
      </c>
      <c r="DB92" s="54">
        <f t="shared" si="59"/>
        <v>0</v>
      </c>
      <c r="DD92" s="2">
        <f t="shared" si="60"/>
        <v>7</v>
      </c>
    </row>
    <row r="93" spans="1:108">
      <c r="A93" s="2" t="s">
        <v>437</v>
      </c>
      <c r="B93" s="2" t="s">
        <v>438</v>
      </c>
      <c r="C93" s="18" t="str">
        <f ca="1">IF(AND(AA93="YES",AG93&lt;&gt;""),"COMPLETED",IF((S93+21)&lt;TODAY(),"PAST DUE","WITHIN 15 DAYS"))</f>
        <v>COMPLETED</v>
      </c>
      <c r="D93" s="19" t="str">
        <f t="shared" si="66"/>
        <v>Mar</v>
      </c>
      <c r="E93" s="20">
        <f t="shared" si="61"/>
        <v>45360</v>
      </c>
      <c r="F93" s="20">
        <f t="shared" si="62"/>
        <v>45357</v>
      </c>
      <c r="G93" s="20">
        <f t="shared" si="63"/>
        <v>45364</v>
      </c>
      <c r="H93" s="19">
        <f ca="1">(TODAY()-(G93))</f>
        <v>230</v>
      </c>
      <c r="I93" s="19" t="str">
        <f ca="1">IF(H93&lt;0,H93,"")</f>
        <v/>
      </c>
      <c r="J93" s="2" t="s">
        <v>439</v>
      </c>
      <c r="K93" s="24">
        <f t="shared" si="64"/>
        <v>1</v>
      </c>
      <c r="L93" s="19" t="str">
        <f t="shared" si="65"/>
        <v>Feb</v>
      </c>
      <c r="M93" s="2" t="s">
        <v>696</v>
      </c>
      <c r="N93" s="2" t="s">
        <v>441</v>
      </c>
      <c r="O93" s="2" t="s">
        <v>352</v>
      </c>
      <c r="P93" s="2" t="s">
        <v>19</v>
      </c>
      <c r="Q93" s="25" t="s">
        <v>799</v>
      </c>
      <c r="R93" s="25" t="s">
        <v>698</v>
      </c>
      <c r="S93" s="9">
        <v>45336</v>
      </c>
      <c r="T93" s="2">
        <v>4263615</v>
      </c>
      <c r="U93" s="2" t="s">
        <v>872</v>
      </c>
      <c r="V93" s="2" t="s">
        <v>873</v>
      </c>
      <c r="W93" s="9" t="s">
        <v>874</v>
      </c>
      <c r="X93" s="9">
        <v>35782</v>
      </c>
      <c r="Y93" s="2">
        <v>9935691635</v>
      </c>
      <c r="Z93" s="2" t="s">
        <v>875</v>
      </c>
      <c r="AA93" s="32" t="s">
        <v>448</v>
      </c>
      <c r="AB93" s="2" t="s">
        <v>449</v>
      </c>
      <c r="AC93" s="10">
        <v>45703</v>
      </c>
      <c r="AD93" s="10">
        <v>45337</v>
      </c>
      <c r="AE93" s="2" t="s">
        <v>450</v>
      </c>
      <c r="AF93" s="2" t="s">
        <v>450</v>
      </c>
      <c r="AG93" s="35" t="s">
        <v>451</v>
      </c>
      <c r="AJ93" s="35" t="s">
        <v>452</v>
      </c>
      <c r="AK93" s="2" t="s">
        <v>453</v>
      </c>
      <c r="AL93" s="2" t="s">
        <v>452</v>
      </c>
      <c r="AM93" s="2" t="s">
        <v>454</v>
      </c>
      <c r="AN93" s="10">
        <v>45336</v>
      </c>
      <c r="AO93" s="10">
        <v>45342</v>
      </c>
      <c r="AP93" s="2" t="s">
        <v>362</v>
      </c>
      <c r="AQ93" s="2" t="s">
        <v>497</v>
      </c>
      <c r="AS93" s="11">
        <v>244795553</v>
      </c>
      <c r="AT93" s="2" t="s">
        <v>456</v>
      </c>
      <c r="AV93" s="12">
        <v>72515804863</v>
      </c>
      <c r="AW93" s="2" t="s">
        <v>458</v>
      </c>
      <c r="AY93" s="13">
        <v>121238447984</v>
      </c>
      <c r="AZ93" s="2" t="s">
        <v>473</v>
      </c>
      <c r="BB93" s="14" t="s">
        <v>473</v>
      </c>
      <c r="BC93" s="2" t="s">
        <v>448</v>
      </c>
      <c r="BD93" s="2" t="s">
        <v>448</v>
      </c>
      <c r="BE93" s="2" t="s">
        <v>450</v>
      </c>
      <c r="BF93" s="2" t="s">
        <v>450</v>
      </c>
      <c r="BG93" s="2" t="s">
        <v>450</v>
      </c>
      <c r="BH93" s="2" t="s">
        <v>450</v>
      </c>
      <c r="BI93" s="2" t="s">
        <v>448</v>
      </c>
      <c r="BJ93" s="2" t="s">
        <v>499</v>
      </c>
      <c r="BK93" s="2" t="s">
        <v>461</v>
      </c>
      <c r="BL93" s="2" t="s">
        <v>450</v>
      </c>
      <c r="BM93" s="2" t="s">
        <v>450</v>
      </c>
      <c r="BN93" s="2" t="s">
        <v>448</v>
      </c>
      <c r="BO93" s="2" t="s">
        <v>450</v>
      </c>
      <c r="BP93" s="2" t="s">
        <v>450</v>
      </c>
      <c r="BQ93" s="2" t="s">
        <v>450</v>
      </c>
      <c r="BR93" s="2" t="s">
        <v>448</v>
      </c>
      <c r="BS93" s="2" t="s">
        <v>448</v>
      </c>
      <c r="BT93" s="2" t="s">
        <v>448</v>
      </c>
      <c r="BU93" s="2" t="s">
        <v>448</v>
      </c>
      <c r="BV93" s="2" t="s">
        <v>450</v>
      </c>
      <c r="BW93" s="2" t="s">
        <v>448</v>
      </c>
      <c r="BX93" s="2" t="s">
        <v>448</v>
      </c>
      <c r="BY93" s="48" t="s">
        <v>448</v>
      </c>
      <c r="BZ93" s="48" t="s">
        <v>448</v>
      </c>
      <c r="CA93" s="48" t="s">
        <v>448</v>
      </c>
      <c r="CB93" s="48" t="s">
        <v>448</v>
      </c>
      <c r="CC93" s="48" t="s">
        <v>448</v>
      </c>
      <c r="CD93" s="2" t="s">
        <v>448</v>
      </c>
      <c r="CE93" s="10">
        <v>45338</v>
      </c>
      <c r="CH93" s="2" t="s">
        <v>465</v>
      </c>
      <c r="CI93" s="2" t="s">
        <v>466</v>
      </c>
      <c r="CM93" s="52">
        <f t="shared" si="53"/>
        <v>1</v>
      </c>
      <c r="CN93" s="52">
        <f t="shared" si="44"/>
        <v>1</v>
      </c>
      <c r="CO93" s="52">
        <f t="shared" si="45"/>
        <v>1</v>
      </c>
      <c r="CP93" s="52">
        <f t="shared" si="46"/>
        <v>1</v>
      </c>
      <c r="CQ93" s="52">
        <f t="shared" si="47"/>
        <v>1</v>
      </c>
      <c r="CR93" s="52">
        <f t="shared" si="48"/>
        <v>1</v>
      </c>
      <c r="CS93" s="52">
        <f t="shared" si="49"/>
        <v>1</v>
      </c>
      <c r="CT93" s="52">
        <f t="shared" si="50"/>
        <v>1</v>
      </c>
      <c r="CU93" s="52">
        <f t="shared" si="51"/>
        <v>1</v>
      </c>
      <c r="CV93" s="52">
        <f t="shared" si="52"/>
        <v>1</v>
      </c>
      <c r="CW93" s="54">
        <f t="shared" si="54"/>
        <v>1</v>
      </c>
      <c r="CX93" s="54">
        <f t="shared" si="55"/>
        <v>0</v>
      </c>
      <c r="CY93" s="54">
        <f t="shared" si="56"/>
        <v>1</v>
      </c>
      <c r="CZ93" s="54">
        <f t="shared" si="57"/>
        <v>1</v>
      </c>
      <c r="DA93" s="54">
        <f t="shared" si="58"/>
        <v>1</v>
      </c>
      <c r="DB93" s="54">
        <f t="shared" si="59"/>
        <v>0</v>
      </c>
      <c r="DD93" s="2">
        <f t="shared" si="60"/>
        <v>7</v>
      </c>
    </row>
    <row r="94" spans="1:108">
      <c r="A94" s="2" t="s">
        <v>437</v>
      </c>
      <c r="B94" s="2" t="s">
        <v>438</v>
      </c>
      <c r="C94" s="18" t="str">
        <f ca="1">IF(AND(AA94="YES",AG94&lt;&gt;""),"COMPLETED",IF((S94+21)&lt;TODAY(),"PAST DUE","WITHIN 15 DAYS"))</f>
        <v>COMPLETED</v>
      </c>
      <c r="D94" s="19" t="str">
        <f t="shared" si="66"/>
        <v>Mar</v>
      </c>
      <c r="E94" s="20">
        <f t="shared" si="61"/>
        <v>45360</v>
      </c>
      <c r="F94" s="20">
        <f t="shared" si="62"/>
        <v>45357</v>
      </c>
      <c r="G94" s="20">
        <f t="shared" si="63"/>
        <v>45364</v>
      </c>
      <c r="H94" s="19">
        <f ca="1">(TODAY()-(G94))</f>
        <v>230</v>
      </c>
      <c r="I94" s="19" t="str">
        <f ca="1">IF(H94&lt;0,H94,"")</f>
        <v/>
      </c>
      <c r="J94" s="2" t="s">
        <v>439</v>
      </c>
      <c r="K94" s="24">
        <f t="shared" si="64"/>
        <v>1</v>
      </c>
      <c r="L94" s="19" t="str">
        <f t="shared" si="65"/>
        <v>Feb</v>
      </c>
      <c r="M94" s="2" t="s">
        <v>696</v>
      </c>
      <c r="N94" s="2" t="s">
        <v>441</v>
      </c>
      <c r="O94" s="2" t="s">
        <v>352</v>
      </c>
      <c r="P94" s="2" t="s">
        <v>19</v>
      </c>
      <c r="Q94" s="25" t="s">
        <v>799</v>
      </c>
      <c r="R94" s="25" t="s">
        <v>698</v>
      </c>
      <c r="S94" s="9">
        <v>45336</v>
      </c>
      <c r="T94" s="2">
        <v>4263614</v>
      </c>
      <c r="U94" s="2" t="s">
        <v>876</v>
      </c>
      <c r="V94" s="2" t="s">
        <v>877</v>
      </c>
      <c r="W94" s="9" t="s">
        <v>878</v>
      </c>
      <c r="X94" s="9">
        <v>33474</v>
      </c>
      <c r="Y94" s="2">
        <v>9813114491</v>
      </c>
      <c r="Z94" s="2" t="s">
        <v>879</v>
      </c>
      <c r="AA94" s="32" t="s">
        <v>448</v>
      </c>
      <c r="AB94" s="10" t="s">
        <v>449</v>
      </c>
      <c r="AC94" s="10">
        <v>45702</v>
      </c>
      <c r="AD94" s="10">
        <v>45351</v>
      </c>
      <c r="AE94" s="2" t="s">
        <v>450</v>
      </c>
      <c r="AF94" s="2" t="s">
        <v>450</v>
      </c>
      <c r="AG94" s="35" t="s">
        <v>451</v>
      </c>
      <c r="AJ94" s="35" t="s">
        <v>452</v>
      </c>
      <c r="AK94" s="2" t="s">
        <v>453</v>
      </c>
      <c r="AL94" s="2" t="s">
        <v>452</v>
      </c>
      <c r="AM94" s="2" t="s">
        <v>454</v>
      </c>
      <c r="AN94" s="10">
        <v>45336</v>
      </c>
      <c r="AO94" s="10">
        <v>45342</v>
      </c>
      <c r="AP94" s="2" t="s">
        <v>362</v>
      </c>
      <c r="AQ94" s="2" t="s">
        <v>497</v>
      </c>
      <c r="AS94" s="11">
        <v>227913873</v>
      </c>
      <c r="AT94" s="2" t="s">
        <v>472</v>
      </c>
      <c r="AV94" s="12">
        <v>40501225314</v>
      </c>
      <c r="AW94" s="2" t="s">
        <v>472</v>
      </c>
      <c r="AY94" s="13">
        <v>121204157128</v>
      </c>
      <c r="AZ94" s="2" t="s">
        <v>752</v>
      </c>
      <c r="BB94" s="14">
        <v>403658829</v>
      </c>
      <c r="BC94" s="2" t="s">
        <v>450</v>
      </c>
      <c r="BD94" s="2" t="s">
        <v>450</v>
      </c>
      <c r="BE94" s="2" t="s">
        <v>450</v>
      </c>
      <c r="BF94" s="2" t="s">
        <v>448</v>
      </c>
      <c r="BG94" s="10">
        <v>44491</v>
      </c>
      <c r="BH94" s="10">
        <v>44512</v>
      </c>
      <c r="BI94" s="2" t="s">
        <v>448</v>
      </c>
      <c r="BJ94" s="2" t="s">
        <v>841</v>
      </c>
      <c r="BK94" s="2" t="s">
        <v>624</v>
      </c>
      <c r="BL94" s="2" t="s">
        <v>448</v>
      </c>
      <c r="BM94" s="2" t="s">
        <v>448</v>
      </c>
      <c r="BN94" s="2" t="s">
        <v>448</v>
      </c>
      <c r="BO94" s="2" t="s">
        <v>450</v>
      </c>
      <c r="BP94" s="2" t="s">
        <v>450</v>
      </c>
      <c r="BQ94" s="2" t="s">
        <v>450</v>
      </c>
      <c r="BR94" s="2" t="s">
        <v>448</v>
      </c>
      <c r="BS94" s="2" t="s">
        <v>448</v>
      </c>
      <c r="BT94" s="2" t="s">
        <v>448</v>
      </c>
      <c r="BU94" s="2" t="s">
        <v>448</v>
      </c>
      <c r="BV94" s="2" t="s">
        <v>450</v>
      </c>
      <c r="BW94" s="2" t="s">
        <v>448</v>
      </c>
      <c r="BX94" s="2" t="s">
        <v>448</v>
      </c>
      <c r="BY94" s="48" t="s">
        <v>448</v>
      </c>
      <c r="BZ94" s="48" t="s">
        <v>448</v>
      </c>
      <c r="CA94" s="48" t="s">
        <v>448</v>
      </c>
      <c r="CB94" s="48" t="s">
        <v>448</v>
      </c>
      <c r="CC94" s="48" t="s">
        <v>448</v>
      </c>
      <c r="CD94" s="2" t="s">
        <v>448</v>
      </c>
      <c r="CE94" s="10">
        <v>45338</v>
      </c>
      <c r="CH94" s="2" t="s">
        <v>465</v>
      </c>
      <c r="CI94" s="2" t="s">
        <v>466</v>
      </c>
      <c r="CM94" s="52">
        <f t="shared" si="53"/>
        <v>1</v>
      </c>
      <c r="CN94" s="52">
        <f t="shared" si="44"/>
        <v>1</v>
      </c>
      <c r="CO94" s="52">
        <f t="shared" si="45"/>
        <v>1</v>
      </c>
      <c r="CP94" s="52">
        <f t="shared" si="46"/>
        <v>1</v>
      </c>
      <c r="CQ94" s="52">
        <f t="shared" si="47"/>
        <v>1</v>
      </c>
      <c r="CR94" s="52">
        <f t="shared" si="48"/>
        <v>1</v>
      </c>
      <c r="CS94" s="52">
        <f t="shared" si="49"/>
        <v>1</v>
      </c>
      <c r="CT94" s="52">
        <f t="shared" si="50"/>
        <v>1</v>
      </c>
      <c r="CU94" s="52">
        <f t="shared" si="51"/>
        <v>1</v>
      </c>
      <c r="CV94" s="52">
        <f t="shared" si="52"/>
        <v>1</v>
      </c>
      <c r="CW94" s="54">
        <f t="shared" si="54"/>
        <v>1</v>
      </c>
      <c r="CX94" s="54">
        <f t="shared" si="55"/>
        <v>0</v>
      </c>
      <c r="CY94" s="54">
        <f t="shared" si="56"/>
        <v>1</v>
      </c>
      <c r="CZ94" s="54">
        <f t="shared" si="57"/>
        <v>1</v>
      </c>
      <c r="DA94" s="54">
        <f t="shared" si="58"/>
        <v>1</v>
      </c>
      <c r="DB94" s="54">
        <f t="shared" si="59"/>
        <v>0</v>
      </c>
      <c r="DD94" s="2">
        <f t="shared" si="60"/>
        <v>7</v>
      </c>
    </row>
    <row r="95" spans="1:108">
      <c r="A95" s="2" t="s">
        <v>437</v>
      </c>
      <c r="B95" s="2" t="s">
        <v>438</v>
      </c>
      <c r="C95" s="18" t="str">
        <f ca="1">IF(AND(AA95="YES",AG95&lt;&gt;""),"COMPLETED",IF((S95+21)&lt;TODAY(),"PAST DUE","WITHIN 15 DAYS"))</f>
        <v>COMPLETED</v>
      </c>
      <c r="D95" s="19" t="str">
        <f t="shared" si="66"/>
        <v>Mar</v>
      </c>
      <c r="E95" s="20">
        <f t="shared" si="61"/>
        <v>45360</v>
      </c>
      <c r="F95" s="20">
        <f t="shared" si="62"/>
        <v>45357</v>
      </c>
      <c r="G95" s="20">
        <f t="shared" si="63"/>
        <v>45364</v>
      </c>
      <c r="H95" s="19">
        <f ca="1">(TODAY()-(G95))</f>
        <v>230</v>
      </c>
      <c r="I95" s="19" t="str">
        <f ca="1">IF(H95&lt;0,H95,"")</f>
        <v/>
      </c>
      <c r="J95" s="2" t="s">
        <v>439</v>
      </c>
      <c r="K95" s="24">
        <f t="shared" si="64"/>
        <v>1</v>
      </c>
      <c r="L95" s="19" t="str">
        <f t="shared" si="65"/>
        <v>Feb</v>
      </c>
      <c r="M95" s="2" t="s">
        <v>696</v>
      </c>
      <c r="N95" s="2" t="s">
        <v>441</v>
      </c>
      <c r="O95" s="2" t="s">
        <v>352</v>
      </c>
      <c r="P95" s="2" t="s">
        <v>19</v>
      </c>
      <c r="Q95" s="25" t="s">
        <v>799</v>
      </c>
      <c r="R95" s="25" t="s">
        <v>698</v>
      </c>
      <c r="S95" s="9">
        <v>45336</v>
      </c>
      <c r="T95" s="2">
        <v>4263333</v>
      </c>
      <c r="U95" s="2" t="s">
        <v>880</v>
      </c>
      <c r="V95" s="2" t="s">
        <v>881</v>
      </c>
      <c r="W95" s="9" t="s">
        <v>882</v>
      </c>
      <c r="X95" s="9">
        <v>32770</v>
      </c>
      <c r="Y95" s="2">
        <v>9209610919</v>
      </c>
      <c r="Z95" s="2" t="s">
        <v>883</v>
      </c>
      <c r="AA95" s="32" t="s">
        <v>448</v>
      </c>
      <c r="AB95" s="2" t="s">
        <v>449</v>
      </c>
      <c r="AC95" s="10">
        <v>45708</v>
      </c>
      <c r="AD95" s="10">
        <v>45342</v>
      </c>
      <c r="AE95" s="2" t="s">
        <v>450</v>
      </c>
      <c r="AF95" s="2" t="s">
        <v>450</v>
      </c>
      <c r="AG95" s="35" t="s">
        <v>451</v>
      </c>
      <c r="AJ95" s="35" t="s">
        <v>452</v>
      </c>
      <c r="AK95" s="2" t="s">
        <v>453</v>
      </c>
      <c r="AL95" s="2" t="s">
        <v>452</v>
      </c>
      <c r="AM95" s="2" t="s">
        <v>454</v>
      </c>
      <c r="AN95" s="10">
        <v>45336</v>
      </c>
      <c r="AO95" s="10">
        <v>45342</v>
      </c>
      <c r="AP95" s="2" t="s">
        <v>362</v>
      </c>
      <c r="AQ95" s="2" t="s">
        <v>497</v>
      </c>
      <c r="AS95" s="11" t="s">
        <v>884</v>
      </c>
      <c r="AT95" s="2" t="s">
        <v>472</v>
      </c>
      <c r="AV95" s="12">
        <v>70256290667</v>
      </c>
      <c r="AW95" s="2" t="s">
        <v>458</v>
      </c>
      <c r="AY95" s="13">
        <v>121097688727</v>
      </c>
      <c r="AZ95" s="2" t="s">
        <v>752</v>
      </c>
      <c r="BB95" s="14">
        <v>439871831</v>
      </c>
      <c r="BC95" s="2" t="s">
        <v>450</v>
      </c>
      <c r="BD95" s="2" t="s">
        <v>450</v>
      </c>
      <c r="BE95" s="2" t="s">
        <v>450</v>
      </c>
      <c r="BF95" s="2" t="s">
        <v>448</v>
      </c>
      <c r="BG95" s="10">
        <v>44494</v>
      </c>
      <c r="BH95" s="10">
        <v>44515</v>
      </c>
      <c r="BI95" s="2" t="s">
        <v>448</v>
      </c>
      <c r="BJ95" s="2" t="s">
        <v>537</v>
      </c>
      <c r="BK95" s="2" t="s">
        <v>461</v>
      </c>
      <c r="BL95" s="2" t="s">
        <v>448</v>
      </c>
      <c r="BM95" s="2" t="s">
        <v>448</v>
      </c>
      <c r="BN95" s="2" t="s">
        <v>448</v>
      </c>
      <c r="BO95" s="2" t="s">
        <v>450</v>
      </c>
      <c r="BP95" s="2" t="s">
        <v>450</v>
      </c>
      <c r="BQ95" s="2" t="s">
        <v>450</v>
      </c>
      <c r="BR95" s="2" t="s">
        <v>448</v>
      </c>
      <c r="BS95" s="2" t="s">
        <v>448</v>
      </c>
      <c r="BT95" s="2" t="s">
        <v>448</v>
      </c>
      <c r="BU95" s="2" t="s">
        <v>448</v>
      </c>
      <c r="BV95" s="2" t="s">
        <v>450</v>
      </c>
      <c r="BW95" s="2" t="s">
        <v>448</v>
      </c>
      <c r="BX95" s="2" t="s">
        <v>448</v>
      </c>
      <c r="BY95" s="48" t="s">
        <v>448</v>
      </c>
      <c r="BZ95" s="48" t="s">
        <v>448</v>
      </c>
      <c r="CA95" s="48" t="s">
        <v>448</v>
      </c>
      <c r="CB95" s="48" t="s">
        <v>448</v>
      </c>
      <c r="CC95" s="48" t="s">
        <v>448</v>
      </c>
      <c r="CD95" s="2" t="s">
        <v>448</v>
      </c>
      <c r="CE95" s="10">
        <v>45338</v>
      </c>
      <c r="CH95" s="2" t="s">
        <v>465</v>
      </c>
      <c r="CI95" s="2" t="s">
        <v>466</v>
      </c>
      <c r="CM95" s="52">
        <f t="shared" si="53"/>
        <v>1</v>
      </c>
      <c r="CN95" s="52">
        <f t="shared" si="44"/>
        <v>1</v>
      </c>
      <c r="CO95" s="52">
        <f t="shared" si="45"/>
        <v>1</v>
      </c>
      <c r="CP95" s="52">
        <f t="shared" si="46"/>
        <v>1</v>
      </c>
      <c r="CQ95" s="52">
        <f t="shared" si="47"/>
        <v>1</v>
      </c>
      <c r="CR95" s="52">
        <f t="shared" si="48"/>
        <v>1</v>
      </c>
      <c r="CS95" s="52">
        <f t="shared" si="49"/>
        <v>1</v>
      </c>
      <c r="CT95" s="52">
        <f t="shared" si="50"/>
        <v>1</v>
      </c>
      <c r="CU95" s="52">
        <f t="shared" si="51"/>
        <v>1</v>
      </c>
      <c r="CV95" s="52">
        <f t="shared" si="52"/>
        <v>1</v>
      </c>
      <c r="CW95" s="54">
        <f t="shared" si="54"/>
        <v>1</v>
      </c>
      <c r="CX95" s="54">
        <f t="shared" si="55"/>
        <v>0</v>
      </c>
      <c r="CY95" s="54">
        <f t="shared" si="56"/>
        <v>1</v>
      </c>
      <c r="CZ95" s="54">
        <f t="shared" si="57"/>
        <v>1</v>
      </c>
      <c r="DA95" s="54">
        <f t="shared" si="58"/>
        <v>1</v>
      </c>
      <c r="DB95" s="54">
        <f t="shared" si="59"/>
        <v>0</v>
      </c>
      <c r="DD95" s="2">
        <f t="shared" si="60"/>
        <v>7</v>
      </c>
    </row>
    <row r="96" spans="1:108">
      <c r="A96" s="2" t="s">
        <v>437</v>
      </c>
      <c r="B96" s="2" t="s">
        <v>438</v>
      </c>
      <c r="C96" s="18" t="str">
        <f ca="1">IF(AND(AA96="YES",AG96&lt;&gt;""),"COMPLETED",IF((S96+21)&lt;TODAY(),"PAST DUE","WITHIN 15 DAYS"))</f>
        <v>COMPLETED</v>
      </c>
      <c r="D96" s="19" t="str">
        <f t="shared" si="66"/>
        <v>Mar</v>
      </c>
      <c r="E96" s="20">
        <f t="shared" si="61"/>
        <v>45360</v>
      </c>
      <c r="F96" s="20">
        <f t="shared" si="62"/>
        <v>45357</v>
      </c>
      <c r="G96" s="20">
        <f t="shared" si="63"/>
        <v>45364</v>
      </c>
      <c r="H96" s="19">
        <f ca="1">(TODAY()-(G96))</f>
        <v>230</v>
      </c>
      <c r="I96" s="19" t="str">
        <f ca="1">IF(H96&lt;0,H96,"")</f>
        <v/>
      </c>
      <c r="J96" s="2" t="s">
        <v>439</v>
      </c>
      <c r="K96" s="24">
        <f t="shared" si="64"/>
        <v>1</v>
      </c>
      <c r="L96" s="19" t="str">
        <f t="shared" si="65"/>
        <v>Feb</v>
      </c>
      <c r="M96" s="2" t="s">
        <v>696</v>
      </c>
      <c r="N96" s="2" t="s">
        <v>441</v>
      </c>
      <c r="O96" s="2" t="s">
        <v>352</v>
      </c>
      <c r="P96" s="2" t="s">
        <v>19</v>
      </c>
      <c r="Q96" s="25" t="s">
        <v>799</v>
      </c>
      <c r="R96" s="25" t="s">
        <v>698</v>
      </c>
      <c r="S96" s="9">
        <v>45336</v>
      </c>
      <c r="T96" s="2">
        <v>4263389</v>
      </c>
      <c r="U96" s="2" t="s">
        <v>885</v>
      </c>
      <c r="V96" s="2" t="s">
        <v>886</v>
      </c>
      <c r="W96" s="9" t="s">
        <v>887</v>
      </c>
      <c r="X96" s="9">
        <v>37322</v>
      </c>
      <c r="Y96" s="2">
        <v>9608271457</v>
      </c>
      <c r="Z96" s="2" t="s">
        <v>888</v>
      </c>
      <c r="AA96" s="32" t="s">
        <v>448</v>
      </c>
      <c r="AB96" s="2" t="s">
        <v>449</v>
      </c>
      <c r="AC96" s="10">
        <v>45693</v>
      </c>
      <c r="AD96" s="10">
        <v>45327</v>
      </c>
      <c r="AE96" s="2" t="s">
        <v>450</v>
      </c>
      <c r="AF96" s="2" t="s">
        <v>450</v>
      </c>
      <c r="AG96" s="35" t="s">
        <v>451</v>
      </c>
      <c r="AJ96" s="35" t="s">
        <v>452</v>
      </c>
      <c r="AK96" s="2" t="s">
        <v>453</v>
      </c>
      <c r="AL96" s="2" t="s">
        <v>517</v>
      </c>
      <c r="AM96" s="2" t="s">
        <v>518</v>
      </c>
      <c r="AN96" s="10">
        <v>45336</v>
      </c>
      <c r="AO96" s="10">
        <v>45358</v>
      </c>
      <c r="AP96" s="2" t="s">
        <v>362</v>
      </c>
      <c r="AQ96" s="2" t="s">
        <v>497</v>
      </c>
      <c r="AS96" s="11">
        <v>3515278942</v>
      </c>
      <c r="AT96" s="2" t="s">
        <v>472</v>
      </c>
      <c r="AV96" s="12">
        <v>72528358102</v>
      </c>
      <c r="AW96" s="2" t="s">
        <v>458</v>
      </c>
      <c r="AY96" s="13">
        <v>121293020828</v>
      </c>
      <c r="AZ96" s="2">
        <v>2316</v>
      </c>
      <c r="BB96" s="14">
        <v>637294143</v>
      </c>
      <c r="BC96" s="2" t="s">
        <v>450</v>
      </c>
      <c r="BD96" s="2" t="s">
        <v>450</v>
      </c>
      <c r="BE96" s="2" t="s">
        <v>450</v>
      </c>
      <c r="BF96" s="2" t="s">
        <v>450</v>
      </c>
      <c r="BG96" s="2" t="s">
        <v>450</v>
      </c>
      <c r="BH96" s="2" t="s">
        <v>450</v>
      </c>
      <c r="BI96" s="2" t="s">
        <v>448</v>
      </c>
      <c r="BJ96" s="2" t="s">
        <v>624</v>
      </c>
      <c r="BK96" s="2" t="s">
        <v>811</v>
      </c>
      <c r="BL96" s="2" t="s">
        <v>448</v>
      </c>
      <c r="BM96" s="2" t="s">
        <v>450</v>
      </c>
      <c r="BN96" s="2" t="s">
        <v>448</v>
      </c>
      <c r="BO96" s="2" t="s">
        <v>450</v>
      </c>
      <c r="BP96" s="2" t="s">
        <v>450</v>
      </c>
      <c r="BQ96" s="2" t="s">
        <v>450</v>
      </c>
      <c r="BR96" s="2" t="s">
        <v>448</v>
      </c>
      <c r="BS96" s="2" t="s">
        <v>448</v>
      </c>
      <c r="BT96" s="2" t="s">
        <v>448</v>
      </c>
      <c r="BU96" s="2" t="s">
        <v>448</v>
      </c>
      <c r="BV96" s="2" t="s">
        <v>450</v>
      </c>
      <c r="BW96" s="2" t="s">
        <v>448</v>
      </c>
      <c r="BX96" s="2" t="s">
        <v>448</v>
      </c>
      <c r="BY96" s="48" t="s">
        <v>448</v>
      </c>
      <c r="BZ96" s="48" t="s">
        <v>448</v>
      </c>
      <c r="CA96" s="48" t="s">
        <v>448</v>
      </c>
      <c r="CB96" s="48" t="s">
        <v>448</v>
      </c>
      <c r="CC96" s="48" t="s">
        <v>448</v>
      </c>
      <c r="CD96" s="2" t="s">
        <v>448</v>
      </c>
      <c r="CE96" s="10">
        <v>45338</v>
      </c>
      <c r="CH96" s="2" t="s">
        <v>465</v>
      </c>
      <c r="CI96" s="2" t="s">
        <v>660</v>
      </c>
      <c r="CM96" s="52">
        <f t="shared" si="53"/>
        <v>1</v>
      </c>
      <c r="CN96" s="52">
        <f t="shared" si="44"/>
        <v>1</v>
      </c>
      <c r="CO96" s="52">
        <f t="shared" si="45"/>
        <v>1</v>
      </c>
      <c r="CP96" s="52">
        <f t="shared" si="46"/>
        <v>1</v>
      </c>
      <c r="CQ96" s="52">
        <f t="shared" si="47"/>
        <v>1</v>
      </c>
      <c r="CR96" s="52">
        <f t="shared" si="48"/>
        <v>1</v>
      </c>
      <c r="CS96" s="52">
        <f t="shared" si="49"/>
        <v>1</v>
      </c>
      <c r="CT96" s="52">
        <f t="shared" si="50"/>
        <v>1</v>
      </c>
      <c r="CU96" s="52">
        <f t="shared" si="51"/>
        <v>1</v>
      </c>
      <c r="CV96" s="52">
        <f t="shared" si="52"/>
        <v>1</v>
      </c>
      <c r="CW96" s="54">
        <f t="shared" si="54"/>
        <v>1</v>
      </c>
      <c r="CX96" s="54">
        <f t="shared" si="55"/>
        <v>0</v>
      </c>
      <c r="CY96" s="54">
        <f t="shared" si="56"/>
        <v>1</v>
      </c>
      <c r="CZ96" s="54">
        <f t="shared" si="57"/>
        <v>1</v>
      </c>
      <c r="DA96" s="54">
        <f t="shared" si="58"/>
        <v>1</v>
      </c>
      <c r="DB96" s="54">
        <f t="shared" si="59"/>
        <v>0</v>
      </c>
      <c r="DD96" s="2">
        <f t="shared" si="60"/>
        <v>7</v>
      </c>
    </row>
    <row r="97" spans="1:108">
      <c r="A97" s="2" t="s">
        <v>437</v>
      </c>
      <c r="B97" s="2" t="s">
        <v>438</v>
      </c>
      <c r="C97" s="18" t="str">
        <f ca="1">IF(AND(AA97="YES",AG97&lt;&gt;""),"COMPLETED",IF((S97+21)&lt;TODAY(),"PAST DUE","WITHIN 15 DAYS"))</f>
        <v>COMPLETED</v>
      </c>
      <c r="D97" s="19" t="str">
        <f t="shared" si="66"/>
        <v>Mar</v>
      </c>
      <c r="E97" s="20">
        <f t="shared" si="61"/>
        <v>45360</v>
      </c>
      <c r="F97" s="20">
        <f t="shared" si="62"/>
        <v>45357</v>
      </c>
      <c r="G97" s="20">
        <f t="shared" si="63"/>
        <v>45364</v>
      </c>
      <c r="H97" s="19">
        <f ca="1">(TODAY()-(G97))</f>
        <v>230</v>
      </c>
      <c r="I97" s="19" t="str">
        <f ca="1">IF(H97&lt;0,H97,"")</f>
        <v/>
      </c>
      <c r="J97" s="2" t="s">
        <v>439</v>
      </c>
      <c r="K97" s="24">
        <f t="shared" si="64"/>
        <v>1</v>
      </c>
      <c r="L97" s="19" t="str">
        <f t="shared" si="65"/>
        <v>Feb</v>
      </c>
      <c r="M97" s="2" t="s">
        <v>696</v>
      </c>
      <c r="N97" s="2" t="s">
        <v>441</v>
      </c>
      <c r="O97" s="2" t="s">
        <v>352</v>
      </c>
      <c r="P97" s="2" t="s">
        <v>19</v>
      </c>
      <c r="Q97" s="25" t="s">
        <v>799</v>
      </c>
      <c r="R97" s="25" t="s">
        <v>698</v>
      </c>
      <c r="S97" s="9">
        <v>45336</v>
      </c>
      <c r="T97" s="2">
        <v>4263288</v>
      </c>
      <c r="U97" s="2" t="s">
        <v>889</v>
      </c>
      <c r="V97" s="2" t="s">
        <v>890</v>
      </c>
      <c r="W97" s="9" t="s">
        <v>891</v>
      </c>
      <c r="X97" s="9">
        <v>35229</v>
      </c>
      <c r="Y97" s="2">
        <v>9054337461</v>
      </c>
      <c r="Z97" s="2" t="s">
        <v>892</v>
      </c>
      <c r="AA97" s="32" t="s">
        <v>448</v>
      </c>
      <c r="AB97" s="2" t="s">
        <v>449</v>
      </c>
      <c r="AC97" s="10">
        <v>45695</v>
      </c>
      <c r="AD97" s="10">
        <v>45329</v>
      </c>
      <c r="AE97" s="2" t="s">
        <v>450</v>
      </c>
      <c r="AF97" s="2" t="s">
        <v>450</v>
      </c>
      <c r="AG97" s="35" t="s">
        <v>451</v>
      </c>
      <c r="AJ97" s="35" t="s">
        <v>452</v>
      </c>
      <c r="AK97" s="2" t="s">
        <v>453</v>
      </c>
      <c r="AL97" s="2" t="s">
        <v>452</v>
      </c>
      <c r="AM97" s="2" t="s">
        <v>454</v>
      </c>
      <c r="AN97" s="10">
        <v>45336</v>
      </c>
      <c r="AO97" s="10">
        <v>45351</v>
      </c>
      <c r="AP97" s="2" t="s">
        <v>362</v>
      </c>
      <c r="AQ97" s="2" t="s">
        <v>480</v>
      </c>
      <c r="AS97" s="11">
        <v>3462806577</v>
      </c>
      <c r="AT97" s="2" t="s">
        <v>472</v>
      </c>
      <c r="AV97" s="12">
        <v>12500092554</v>
      </c>
      <c r="AW97" s="2" t="s">
        <v>472</v>
      </c>
      <c r="AY97" s="13">
        <v>121185585290</v>
      </c>
      <c r="AZ97" s="2" t="s">
        <v>472</v>
      </c>
      <c r="BB97" s="14">
        <v>346280065</v>
      </c>
      <c r="BC97" s="2" t="s">
        <v>450</v>
      </c>
      <c r="BD97" s="2" t="s">
        <v>450</v>
      </c>
      <c r="BE97" s="2" t="s">
        <v>450</v>
      </c>
      <c r="BF97" s="2" t="s">
        <v>450</v>
      </c>
      <c r="BG97" s="2" t="s">
        <v>450</v>
      </c>
      <c r="BH97" s="2" t="s">
        <v>450</v>
      </c>
      <c r="BI97" s="2" t="s">
        <v>448</v>
      </c>
      <c r="BJ97" s="2" t="s">
        <v>624</v>
      </c>
      <c r="BK97" s="2" t="s">
        <v>633</v>
      </c>
      <c r="BL97" s="2" t="s">
        <v>448</v>
      </c>
      <c r="BM97" s="2" t="s">
        <v>450</v>
      </c>
      <c r="BN97" s="2" t="s">
        <v>448</v>
      </c>
      <c r="BO97" s="2" t="s">
        <v>450</v>
      </c>
      <c r="BP97" s="2" t="s">
        <v>450</v>
      </c>
      <c r="BQ97" s="2" t="s">
        <v>450</v>
      </c>
      <c r="BR97" s="2" t="s">
        <v>448</v>
      </c>
      <c r="BS97" s="2" t="s">
        <v>448</v>
      </c>
      <c r="BT97" s="2" t="s">
        <v>448</v>
      </c>
      <c r="BU97" s="2" t="s">
        <v>448</v>
      </c>
      <c r="BV97" s="2" t="s">
        <v>450</v>
      </c>
      <c r="BW97" s="2" t="s">
        <v>448</v>
      </c>
      <c r="BX97" s="2" t="s">
        <v>448</v>
      </c>
      <c r="BY97" s="48" t="s">
        <v>448</v>
      </c>
      <c r="BZ97" s="48" t="s">
        <v>448</v>
      </c>
      <c r="CA97" s="48" t="s">
        <v>448</v>
      </c>
      <c r="CB97" s="48" t="s">
        <v>448</v>
      </c>
      <c r="CC97" s="48" t="s">
        <v>448</v>
      </c>
      <c r="CD97" s="2" t="s">
        <v>448</v>
      </c>
      <c r="CE97" s="10">
        <v>45338</v>
      </c>
      <c r="CH97" s="2" t="s">
        <v>465</v>
      </c>
      <c r="CI97" s="2" t="s">
        <v>466</v>
      </c>
      <c r="CM97" s="52">
        <f t="shared" si="53"/>
        <v>1</v>
      </c>
      <c r="CN97" s="52">
        <f t="shared" si="44"/>
        <v>1</v>
      </c>
      <c r="CO97" s="52">
        <f t="shared" si="45"/>
        <v>1</v>
      </c>
      <c r="CP97" s="52">
        <f t="shared" si="46"/>
        <v>1</v>
      </c>
      <c r="CQ97" s="52">
        <f t="shared" si="47"/>
        <v>1</v>
      </c>
      <c r="CR97" s="52">
        <f t="shared" si="48"/>
        <v>1</v>
      </c>
      <c r="CS97" s="52">
        <f t="shared" si="49"/>
        <v>1</v>
      </c>
      <c r="CT97" s="52">
        <f t="shared" si="50"/>
        <v>1</v>
      </c>
      <c r="CU97" s="52">
        <f t="shared" si="51"/>
        <v>1</v>
      </c>
      <c r="CV97" s="52">
        <f t="shared" si="52"/>
        <v>1</v>
      </c>
      <c r="CW97" s="54">
        <f t="shared" si="54"/>
        <v>1</v>
      </c>
      <c r="CX97" s="54">
        <f t="shared" si="55"/>
        <v>0</v>
      </c>
      <c r="CY97" s="54">
        <f t="shared" si="56"/>
        <v>1</v>
      </c>
      <c r="CZ97" s="54">
        <f t="shared" si="57"/>
        <v>1</v>
      </c>
      <c r="DA97" s="54">
        <f t="shared" si="58"/>
        <v>1</v>
      </c>
      <c r="DB97" s="54">
        <f t="shared" si="59"/>
        <v>0</v>
      </c>
      <c r="DD97" s="2">
        <f t="shared" si="60"/>
        <v>7</v>
      </c>
    </row>
    <row r="98" spans="1:108">
      <c r="A98" s="2" t="s">
        <v>437</v>
      </c>
      <c r="B98" s="2" t="s">
        <v>438</v>
      </c>
      <c r="C98" s="18" t="str">
        <f ca="1">IF(AND(AA98="YES",AG98&lt;&gt;""),"COMPLETED",IF((S98+21)&lt;TODAY(),"PAST DUE","WITHIN 15 DAYS"))</f>
        <v>COMPLETED</v>
      </c>
      <c r="D98" s="19" t="str">
        <f t="shared" si="66"/>
        <v>Mar</v>
      </c>
      <c r="E98" s="20">
        <f t="shared" si="61"/>
        <v>45360</v>
      </c>
      <c r="F98" s="20">
        <f t="shared" si="62"/>
        <v>45357</v>
      </c>
      <c r="G98" s="20">
        <f t="shared" si="63"/>
        <v>45364</v>
      </c>
      <c r="H98" s="19">
        <f ca="1">(TODAY()-(G98))</f>
        <v>230</v>
      </c>
      <c r="I98" s="19" t="str">
        <f ca="1">IF(H98&lt;0,H98,"")</f>
        <v/>
      </c>
      <c r="J98" s="2" t="s">
        <v>439</v>
      </c>
      <c r="K98" s="24">
        <f t="shared" si="64"/>
        <v>1</v>
      </c>
      <c r="L98" s="19" t="str">
        <f t="shared" si="65"/>
        <v>Feb</v>
      </c>
      <c r="M98" s="2" t="s">
        <v>696</v>
      </c>
      <c r="N98" s="2" t="s">
        <v>441</v>
      </c>
      <c r="O98" s="2" t="s">
        <v>352</v>
      </c>
      <c r="P98" s="2" t="s">
        <v>19</v>
      </c>
      <c r="Q98" s="25" t="s">
        <v>799</v>
      </c>
      <c r="R98" s="25" t="s">
        <v>698</v>
      </c>
      <c r="S98" s="9">
        <v>45336</v>
      </c>
      <c r="T98" s="2">
        <v>4263494</v>
      </c>
      <c r="U98" s="2" t="s">
        <v>590</v>
      </c>
      <c r="V98" s="2" t="s">
        <v>893</v>
      </c>
      <c r="W98" s="9" t="s">
        <v>894</v>
      </c>
      <c r="X98" s="9">
        <v>37770</v>
      </c>
      <c r="Y98" s="2">
        <v>9061708521</v>
      </c>
      <c r="Z98" s="2" t="s">
        <v>895</v>
      </c>
      <c r="AA98" s="32" t="s">
        <v>448</v>
      </c>
      <c r="AB98" s="2" t="s">
        <v>449</v>
      </c>
      <c r="AC98" s="10">
        <v>45704</v>
      </c>
      <c r="AD98" s="10">
        <v>45352</v>
      </c>
      <c r="AE98" s="2" t="s">
        <v>450</v>
      </c>
      <c r="AF98" s="2" t="s">
        <v>450</v>
      </c>
      <c r="AG98" s="35" t="s">
        <v>451</v>
      </c>
      <c r="AJ98" s="35" t="s">
        <v>452</v>
      </c>
      <c r="AK98" s="2" t="s">
        <v>453</v>
      </c>
      <c r="AL98" s="2" t="s">
        <v>452</v>
      </c>
      <c r="AM98" s="2" t="s">
        <v>454</v>
      </c>
      <c r="AN98" s="10">
        <v>45336</v>
      </c>
      <c r="AO98" s="10">
        <v>45351</v>
      </c>
      <c r="AP98" s="2" t="s">
        <v>362</v>
      </c>
      <c r="AQ98" s="2" t="s">
        <v>497</v>
      </c>
      <c r="AS98" s="11">
        <v>3506722449</v>
      </c>
      <c r="AT98" s="2" t="s">
        <v>472</v>
      </c>
      <c r="AV98" s="12">
        <v>70260812384</v>
      </c>
      <c r="AW98" s="2" t="s">
        <v>458</v>
      </c>
      <c r="AY98" s="13">
        <v>121284498655</v>
      </c>
      <c r="AZ98" s="2" t="s">
        <v>473</v>
      </c>
      <c r="BB98" s="14" t="s">
        <v>473</v>
      </c>
      <c r="BC98" s="2" t="s">
        <v>450</v>
      </c>
      <c r="BD98" s="2" t="s">
        <v>450</v>
      </c>
      <c r="BE98" s="2" t="s">
        <v>450</v>
      </c>
      <c r="BF98" s="2" t="s">
        <v>450</v>
      </c>
      <c r="BG98" s="2" t="s">
        <v>450</v>
      </c>
      <c r="BH98" s="2" t="s">
        <v>450</v>
      </c>
      <c r="BI98" s="2" t="s">
        <v>448</v>
      </c>
      <c r="BJ98" s="2" t="s">
        <v>624</v>
      </c>
      <c r="BK98" s="2" t="s">
        <v>623</v>
      </c>
      <c r="BL98" s="2" t="s">
        <v>448</v>
      </c>
      <c r="BM98" s="2" t="s">
        <v>450</v>
      </c>
      <c r="BN98" s="2" t="s">
        <v>450</v>
      </c>
      <c r="BO98" s="2" t="s">
        <v>450</v>
      </c>
      <c r="BP98" s="2" t="s">
        <v>450</v>
      </c>
      <c r="BQ98" s="2" t="s">
        <v>450</v>
      </c>
      <c r="BR98" s="2" t="s">
        <v>448</v>
      </c>
      <c r="BS98" s="2" t="s">
        <v>448</v>
      </c>
      <c r="BT98" s="2" t="s">
        <v>448</v>
      </c>
      <c r="BU98" s="2" t="s">
        <v>448</v>
      </c>
      <c r="BV98" s="2" t="s">
        <v>450</v>
      </c>
      <c r="BW98" s="2" t="s">
        <v>448</v>
      </c>
      <c r="BX98" s="2" t="s">
        <v>448</v>
      </c>
      <c r="BY98" s="48" t="s">
        <v>448</v>
      </c>
      <c r="BZ98" s="48" t="s">
        <v>448</v>
      </c>
      <c r="CA98" s="48" t="s">
        <v>448</v>
      </c>
      <c r="CB98" s="48" t="s">
        <v>448</v>
      </c>
      <c r="CC98" s="48" t="s">
        <v>448</v>
      </c>
      <c r="CD98" s="2" t="s">
        <v>448</v>
      </c>
      <c r="CE98" s="10">
        <v>45338</v>
      </c>
      <c r="CH98" s="2" t="s">
        <v>465</v>
      </c>
      <c r="CI98" s="2" t="s">
        <v>660</v>
      </c>
      <c r="CM98" s="52">
        <f t="shared" si="53"/>
        <v>1</v>
      </c>
      <c r="CN98" s="52">
        <f t="shared" si="44"/>
        <v>1</v>
      </c>
      <c r="CO98" s="52">
        <f t="shared" si="45"/>
        <v>1</v>
      </c>
      <c r="CP98" s="52">
        <f t="shared" si="46"/>
        <v>1</v>
      </c>
      <c r="CQ98" s="52">
        <f t="shared" si="47"/>
        <v>1</v>
      </c>
      <c r="CR98" s="52">
        <f t="shared" si="48"/>
        <v>1</v>
      </c>
      <c r="CS98" s="52">
        <f t="shared" si="49"/>
        <v>1</v>
      </c>
      <c r="CT98" s="52">
        <f t="shared" si="50"/>
        <v>1</v>
      </c>
      <c r="CU98" s="52">
        <f t="shared" si="51"/>
        <v>1</v>
      </c>
      <c r="CV98" s="52">
        <f t="shared" si="52"/>
        <v>1</v>
      </c>
      <c r="CW98" s="54">
        <f t="shared" si="54"/>
        <v>1</v>
      </c>
      <c r="CX98" s="54">
        <f t="shared" si="55"/>
        <v>0</v>
      </c>
      <c r="CY98" s="54">
        <f t="shared" si="56"/>
        <v>1</v>
      </c>
      <c r="CZ98" s="54">
        <f t="shared" si="57"/>
        <v>1</v>
      </c>
      <c r="DA98" s="54">
        <f t="shared" si="58"/>
        <v>1</v>
      </c>
      <c r="DB98" s="54">
        <f t="shared" si="59"/>
        <v>0</v>
      </c>
      <c r="DD98" s="2">
        <f t="shared" si="60"/>
        <v>7</v>
      </c>
    </row>
    <row r="99" spans="1:108">
      <c r="A99" s="2" t="s">
        <v>437</v>
      </c>
      <c r="B99" s="2" t="s">
        <v>438</v>
      </c>
      <c r="C99" s="18" t="str">
        <f ca="1">IF(AND(AA99="YES",AG99&lt;&gt;""),"COMPLETED",IF((S99+21)&lt;TODAY(),"PAST DUE","WITHIN 15 DAYS"))</f>
        <v>COMPLETED</v>
      </c>
      <c r="D99" s="19" t="str">
        <f t="shared" si="66"/>
        <v>Mar</v>
      </c>
      <c r="E99" s="20">
        <f t="shared" ref="E99:E120" si="67">F99+7-WEEKDAY(F99)</f>
        <v>45360</v>
      </c>
      <c r="F99" s="20">
        <f t="shared" ref="F99:F120" si="68">WORKDAY(S99,15,1)</f>
        <v>45358</v>
      </c>
      <c r="G99" s="20">
        <f t="shared" ref="G99:G120" si="69">WORKDAY(S99,20,1)</f>
        <v>45365</v>
      </c>
      <c r="H99" s="19">
        <f ca="1">(TODAY()-(G99))</f>
        <v>229</v>
      </c>
      <c r="I99" s="19" t="str">
        <f ca="1">IF(H99&lt;0,H99,"")</f>
        <v/>
      </c>
      <c r="J99" s="2" t="s">
        <v>439</v>
      </c>
      <c r="K99" s="24">
        <f t="shared" ref="K99:K120" si="70">IF(AND(AA99="YES",AG99&lt;&gt;"",AJ99&lt;&gt;"",AQ99&lt;&gt;"",AT99&lt;&gt;"",AW99&lt;&gt;"",AZ99&lt;&gt;""),1,0)</f>
        <v>1</v>
      </c>
      <c r="L99" s="19" t="str">
        <f t="shared" ref="L99:L120" si="71">TEXT(S99,"mmm")</f>
        <v>Feb</v>
      </c>
      <c r="M99" s="2" t="s">
        <v>440</v>
      </c>
      <c r="N99" s="2" t="s">
        <v>441</v>
      </c>
      <c r="O99" s="2" t="s">
        <v>352</v>
      </c>
      <c r="P99" s="2" t="s">
        <v>19</v>
      </c>
      <c r="Q99" s="25" t="s">
        <v>896</v>
      </c>
      <c r="R99" s="25" t="s">
        <v>443</v>
      </c>
      <c r="S99" s="9">
        <v>45337</v>
      </c>
      <c r="T99" s="2">
        <v>4263709</v>
      </c>
      <c r="U99" s="2" t="s">
        <v>897</v>
      </c>
      <c r="V99" s="2" t="s">
        <v>261</v>
      </c>
      <c r="W99" s="9" t="s">
        <v>898</v>
      </c>
      <c r="X99" s="9">
        <v>29057</v>
      </c>
      <c r="Y99" s="2">
        <v>9369996107</v>
      </c>
      <c r="Z99" s="2" t="s">
        <v>899</v>
      </c>
      <c r="AA99" s="32" t="s">
        <v>448</v>
      </c>
      <c r="AB99" s="2" t="s">
        <v>449</v>
      </c>
      <c r="AC99" s="10">
        <v>45683</v>
      </c>
      <c r="AD99" s="10">
        <v>45335</v>
      </c>
      <c r="AE99" s="2" t="s">
        <v>450</v>
      </c>
      <c r="AF99" s="2" t="s">
        <v>450</v>
      </c>
      <c r="AG99" s="35" t="s">
        <v>451</v>
      </c>
      <c r="AJ99" s="35" t="s">
        <v>452</v>
      </c>
      <c r="AK99" s="2" t="s">
        <v>453</v>
      </c>
      <c r="AL99" s="2" t="s">
        <v>452</v>
      </c>
      <c r="AM99" s="2" t="s">
        <v>454</v>
      </c>
      <c r="AN99" s="10">
        <v>45337</v>
      </c>
      <c r="AO99" s="10">
        <v>45343</v>
      </c>
      <c r="AP99" s="2" t="s">
        <v>362</v>
      </c>
      <c r="AQ99" s="2" t="s">
        <v>497</v>
      </c>
      <c r="AS99" s="11">
        <v>217969086</v>
      </c>
      <c r="AT99" s="2" t="s">
        <v>456</v>
      </c>
      <c r="AV99" s="12">
        <v>70252672476</v>
      </c>
      <c r="AW99" s="2" t="s">
        <v>458</v>
      </c>
      <c r="AY99" s="13">
        <v>121003279140</v>
      </c>
      <c r="AZ99" s="2" t="s">
        <v>487</v>
      </c>
      <c r="BB99" s="14">
        <v>209622192</v>
      </c>
      <c r="BC99" s="2" t="s">
        <v>450</v>
      </c>
      <c r="BD99" s="2" t="s">
        <v>450</v>
      </c>
      <c r="BE99" s="2" t="s">
        <v>450</v>
      </c>
      <c r="BF99" s="2" t="s">
        <v>450</v>
      </c>
      <c r="BG99" s="2" t="s">
        <v>450</v>
      </c>
      <c r="BH99" s="2" t="s">
        <v>450</v>
      </c>
      <c r="BI99" s="2" t="s">
        <v>448</v>
      </c>
      <c r="BJ99" s="2" t="s">
        <v>461</v>
      </c>
      <c r="BK99" s="2" t="s">
        <v>462</v>
      </c>
      <c r="BL99" s="2" t="s">
        <v>448</v>
      </c>
      <c r="BM99" s="2" t="s">
        <v>450</v>
      </c>
      <c r="BN99" s="2" t="s">
        <v>448</v>
      </c>
      <c r="BO99" s="2" t="s">
        <v>450</v>
      </c>
      <c r="BP99" s="2" t="s">
        <v>450</v>
      </c>
      <c r="BQ99" s="2" t="s">
        <v>450</v>
      </c>
      <c r="BR99" s="2" t="s">
        <v>448</v>
      </c>
      <c r="BS99" s="2" t="s">
        <v>448</v>
      </c>
      <c r="BT99" s="2" t="s">
        <v>448</v>
      </c>
      <c r="BU99" s="2" t="s">
        <v>448</v>
      </c>
      <c r="BV99" s="2" t="s">
        <v>450</v>
      </c>
      <c r="BW99" s="2" t="s">
        <v>448</v>
      </c>
      <c r="BX99" s="2" t="s">
        <v>448</v>
      </c>
      <c r="BY99" s="48" t="s">
        <v>448</v>
      </c>
      <c r="BZ99" s="48" t="s">
        <v>448</v>
      </c>
      <c r="CA99" s="48" t="s">
        <v>448</v>
      </c>
      <c r="CB99" s="48" t="s">
        <v>448</v>
      </c>
      <c r="CC99" s="48" t="s">
        <v>448</v>
      </c>
      <c r="CD99" s="2" t="s">
        <v>448</v>
      </c>
      <c r="CE99" s="10">
        <v>45338</v>
      </c>
      <c r="CH99" s="2" t="s">
        <v>465</v>
      </c>
      <c r="CI99" s="2" t="s">
        <v>466</v>
      </c>
      <c r="CM99" s="52">
        <f t="shared" si="53"/>
        <v>1</v>
      </c>
      <c r="CN99" s="52">
        <f t="shared" si="44"/>
        <v>1</v>
      </c>
      <c r="CO99" s="52">
        <f t="shared" si="45"/>
        <v>1</v>
      </c>
      <c r="CP99" s="52">
        <f t="shared" si="46"/>
        <v>1</v>
      </c>
      <c r="CQ99" s="52">
        <f t="shared" si="47"/>
        <v>1</v>
      </c>
      <c r="CR99" s="52">
        <f t="shared" si="48"/>
        <v>1</v>
      </c>
      <c r="CS99" s="52">
        <f t="shared" si="49"/>
        <v>1</v>
      </c>
      <c r="CT99" s="52">
        <f t="shared" si="50"/>
        <v>1</v>
      </c>
      <c r="CU99" s="52">
        <f t="shared" si="51"/>
        <v>1</v>
      </c>
      <c r="CV99" s="52">
        <f t="shared" si="52"/>
        <v>1</v>
      </c>
      <c r="CW99" s="54">
        <f t="shared" si="54"/>
        <v>1</v>
      </c>
      <c r="CX99" s="54">
        <f t="shared" si="55"/>
        <v>0</v>
      </c>
      <c r="CY99" s="54">
        <f t="shared" si="56"/>
        <v>1</v>
      </c>
      <c r="CZ99" s="54">
        <f t="shared" si="57"/>
        <v>1</v>
      </c>
      <c r="DA99" s="54">
        <f t="shared" si="58"/>
        <v>1</v>
      </c>
      <c r="DB99" s="54">
        <f t="shared" si="59"/>
        <v>0</v>
      </c>
      <c r="DD99" s="2">
        <f t="shared" si="60"/>
        <v>7</v>
      </c>
    </row>
    <row r="100" spans="1:108">
      <c r="A100" s="2" t="s">
        <v>437</v>
      </c>
      <c r="B100" s="2" t="s">
        <v>438</v>
      </c>
      <c r="C100" s="18" t="str">
        <f ca="1">IF(AND(AA100="YES",AG100&lt;&gt;""),"COMPLETED",IF((S100+21)&lt;TODAY(),"PAST DUE","WITHIN 15 DAYS"))</f>
        <v>COMPLETED</v>
      </c>
      <c r="D100" s="19" t="str">
        <f t="shared" si="66"/>
        <v>Mar</v>
      </c>
      <c r="E100" s="20">
        <f t="shared" si="67"/>
        <v>45360</v>
      </c>
      <c r="F100" s="20">
        <f t="shared" si="68"/>
        <v>45358</v>
      </c>
      <c r="G100" s="20">
        <f t="shared" si="69"/>
        <v>45365</v>
      </c>
      <c r="H100" s="19">
        <f ca="1">(TODAY()-(G100))</f>
        <v>229</v>
      </c>
      <c r="I100" s="19" t="str">
        <f ca="1">IF(H100&lt;0,H100,"")</f>
        <v/>
      </c>
      <c r="J100" s="2" t="s">
        <v>439</v>
      </c>
      <c r="K100" s="24">
        <f t="shared" si="70"/>
        <v>1</v>
      </c>
      <c r="L100" s="19" t="str">
        <f t="shared" si="71"/>
        <v>Feb</v>
      </c>
      <c r="M100" s="2" t="s">
        <v>440</v>
      </c>
      <c r="N100" s="2" t="s">
        <v>441</v>
      </c>
      <c r="O100" s="2" t="s">
        <v>352</v>
      </c>
      <c r="P100" s="2" t="s">
        <v>19</v>
      </c>
      <c r="Q100" s="25" t="s">
        <v>896</v>
      </c>
      <c r="R100" s="25" t="s">
        <v>443</v>
      </c>
      <c r="S100" s="9">
        <v>45337</v>
      </c>
      <c r="T100" s="2">
        <v>4263710</v>
      </c>
      <c r="U100" s="2" t="s">
        <v>900</v>
      </c>
      <c r="V100" s="2" t="s">
        <v>901</v>
      </c>
      <c r="W100" s="9" t="s">
        <v>902</v>
      </c>
      <c r="X100" s="9">
        <v>37796</v>
      </c>
      <c r="Y100" s="2">
        <v>9929720357</v>
      </c>
      <c r="Z100" s="2" t="s">
        <v>903</v>
      </c>
      <c r="AA100" s="32" t="s">
        <v>448</v>
      </c>
      <c r="AB100" s="2" t="s">
        <v>449</v>
      </c>
      <c r="AC100" s="10">
        <v>45683</v>
      </c>
      <c r="AD100" s="10">
        <v>45317</v>
      </c>
      <c r="AE100" s="2" t="s">
        <v>450</v>
      </c>
      <c r="AF100" s="2" t="s">
        <v>450</v>
      </c>
      <c r="AG100" s="35" t="s">
        <v>451</v>
      </c>
      <c r="AJ100" s="35" t="s">
        <v>452</v>
      </c>
      <c r="AK100" s="2" t="s">
        <v>453</v>
      </c>
      <c r="AL100" s="2" t="s">
        <v>452</v>
      </c>
      <c r="AM100" s="2" t="s">
        <v>454</v>
      </c>
      <c r="AN100" s="10">
        <v>45337</v>
      </c>
      <c r="AO100" s="10">
        <v>45343</v>
      </c>
      <c r="AP100" s="2" t="s">
        <v>362</v>
      </c>
      <c r="AQ100" s="2" t="s">
        <v>480</v>
      </c>
      <c r="AS100" s="11">
        <v>3507520378</v>
      </c>
      <c r="AT100" s="2" t="s">
        <v>456</v>
      </c>
      <c r="AV100" s="12">
        <v>72503527376</v>
      </c>
      <c r="AW100" s="2" t="s">
        <v>458</v>
      </c>
      <c r="AY100" s="13">
        <v>121285170600</v>
      </c>
      <c r="AZ100" s="2" t="s">
        <v>487</v>
      </c>
      <c r="BB100" s="14">
        <v>398415452</v>
      </c>
      <c r="BC100" s="2" t="s">
        <v>450</v>
      </c>
      <c r="BD100" s="2" t="s">
        <v>450</v>
      </c>
      <c r="BE100" s="2" t="s">
        <v>450</v>
      </c>
      <c r="BF100" s="2" t="s">
        <v>450</v>
      </c>
      <c r="BG100" s="2" t="s">
        <v>450</v>
      </c>
      <c r="BH100" s="2" t="s">
        <v>450</v>
      </c>
      <c r="BI100" s="2" t="s">
        <v>448</v>
      </c>
      <c r="BJ100" s="2" t="s">
        <v>462</v>
      </c>
      <c r="BK100" s="2" t="s">
        <v>624</v>
      </c>
      <c r="BL100" s="2" t="s">
        <v>448</v>
      </c>
      <c r="BM100" s="2" t="s">
        <v>450</v>
      </c>
      <c r="BN100" s="2" t="s">
        <v>448</v>
      </c>
      <c r="BO100" s="2" t="s">
        <v>450</v>
      </c>
      <c r="BP100" s="2" t="s">
        <v>450</v>
      </c>
      <c r="BQ100" s="2" t="s">
        <v>450</v>
      </c>
      <c r="BR100" s="2" t="s">
        <v>448</v>
      </c>
      <c r="BS100" s="2" t="s">
        <v>448</v>
      </c>
      <c r="BT100" s="2" t="s">
        <v>448</v>
      </c>
      <c r="BU100" s="2" t="s">
        <v>448</v>
      </c>
      <c r="BV100" s="2" t="s">
        <v>450</v>
      </c>
      <c r="BW100" s="2" t="s">
        <v>448</v>
      </c>
      <c r="BX100" s="2" t="s">
        <v>448</v>
      </c>
      <c r="BY100" s="48" t="s">
        <v>448</v>
      </c>
      <c r="BZ100" s="48" t="s">
        <v>448</v>
      </c>
      <c r="CA100" s="48" t="s">
        <v>448</v>
      </c>
      <c r="CB100" s="48" t="s">
        <v>448</v>
      </c>
      <c r="CC100" s="48" t="s">
        <v>448</v>
      </c>
      <c r="CD100" s="2" t="s">
        <v>448</v>
      </c>
      <c r="CE100" s="10">
        <v>45338</v>
      </c>
      <c r="CH100" s="2" t="s">
        <v>465</v>
      </c>
      <c r="CI100" s="2" t="s">
        <v>466</v>
      </c>
      <c r="CM100" s="52">
        <f t="shared" si="53"/>
        <v>1</v>
      </c>
      <c r="CN100" s="52">
        <f t="shared" si="44"/>
        <v>1</v>
      </c>
      <c r="CO100" s="52">
        <f t="shared" si="45"/>
        <v>1</v>
      </c>
      <c r="CP100" s="52">
        <f t="shared" si="46"/>
        <v>1</v>
      </c>
      <c r="CQ100" s="52">
        <f t="shared" si="47"/>
        <v>1</v>
      </c>
      <c r="CR100" s="52">
        <f t="shared" si="48"/>
        <v>1</v>
      </c>
      <c r="CS100" s="52">
        <f t="shared" si="49"/>
        <v>1</v>
      </c>
      <c r="CT100" s="52">
        <f t="shared" si="50"/>
        <v>1</v>
      </c>
      <c r="CU100" s="52">
        <f t="shared" si="51"/>
        <v>1</v>
      </c>
      <c r="CV100" s="52">
        <f t="shared" si="52"/>
        <v>1</v>
      </c>
      <c r="CW100" s="54">
        <f t="shared" si="54"/>
        <v>1</v>
      </c>
      <c r="CX100" s="54">
        <f t="shared" si="55"/>
        <v>0</v>
      </c>
      <c r="CY100" s="54">
        <f t="shared" si="56"/>
        <v>1</v>
      </c>
      <c r="CZ100" s="54">
        <f t="shared" si="57"/>
        <v>1</v>
      </c>
      <c r="DA100" s="54">
        <f t="shared" si="58"/>
        <v>1</v>
      </c>
      <c r="DB100" s="54">
        <f t="shared" si="59"/>
        <v>0</v>
      </c>
      <c r="DD100" s="2">
        <f t="shared" si="60"/>
        <v>7</v>
      </c>
    </row>
    <row r="101" spans="1:108">
      <c r="A101" s="2" t="s">
        <v>437</v>
      </c>
      <c r="B101" s="2" t="s">
        <v>438</v>
      </c>
      <c r="C101" s="18" t="str">
        <f ca="1">IF(AND(AA101="YES",AG101&lt;&gt;""),"COMPLETED",IF((S101+21)&lt;TODAY(),"PAST DUE","WITHIN 15 DAYS"))</f>
        <v>COMPLETED</v>
      </c>
      <c r="D101" s="19" t="str">
        <f t="shared" si="66"/>
        <v>Mar</v>
      </c>
      <c r="E101" s="20">
        <f t="shared" si="67"/>
        <v>45360</v>
      </c>
      <c r="F101" s="20">
        <f t="shared" si="68"/>
        <v>45358</v>
      </c>
      <c r="G101" s="20">
        <f t="shared" si="69"/>
        <v>45365</v>
      </c>
      <c r="H101" s="19">
        <f ca="1">(TODAY()-(G101))</f>
        <v>229</v>
      </c>
      <c r="I101" s="19" t="str">
        <f ca="1">IF(H101&lt;0,H101,"")</f>
        <v/>
      </c>
      <c r="J101" s="2" t="s">
        <v>439</v>
      </c>
      <c r="K101" s="24">
        <f t="shared" si="70"/>
        <v>1</v>
      </c>
      <c r="L101" s="19" t="str">
        <f t="shared" si="71"/>
        <v>Feb</v>
      </c>
      <c r="M101" s="2" t="s">
        <v>440</v>
      </c>
      <c r="N101" s="2" t="s">
        <v>441</v>
      </c>
      <c r="O101" s="2" t="s">
        <v>352</v>
      </c>
      <c r="P101" s="2" t="s">
        <v>19</v>
      </c>
      <c r="Q101" s="25" t="s">
        <v>896</v>
      </c>
      <c r="R101" s="25" t="s">
        <v>443</v>
      </c>
      <c r="S101" s="9">
        <v>45337</v>
      </c>
      <c r="T101" s="2">
        <v>4263711</v>
      </c>
      <c r="U101" s="2" t="s">
        <v>904</v>
      </c>
      <c r="V101" s="2" t="s">
        <v>905</v>
      </c>
      <c r="W101" s="9" t="s">
        <v>268</v>
      </c>
      <c r="X101" s="9">
        <v>36699</v>
      </c>
      <c r="Y101" s="2">
        <v>9922174751</v>
      </c>
      <c r="Z101" s="2" t="s">
        <v>906</v>
      </c>
      <c r="AA101" s="32" t="s">
        <v>448</v>
      </c>
      <c r="AB101" s="2" t="s">
        <v>449</v>
      </c>
      <c r="AC101" s="10">
        <v>45687</v>
      </c>
      <c r="AD101" s="10">
        <v>45337</v>
      </c>
      <c r="AE101" s="2" t="s">
        <v>450</v>
      </c>
      <c r="AF101" s="2" t="s">
        <v>450</v>
      </c>
      <c r="AG101" s="35" t="s">
        <v>451</v>
      </c>
      <c r="AJ101" s="35" t="s">
        <v>452</v>
      </c>
      <c r="AK101" s="2" t="s">
        <v>453</v>
      </c>
      <c r="AL101" s="2" t="s">
        <v>452</v>
      </c>
      <c r="AM101" s="2" t="s">
        <v>454</v>
      </c>
      <c r="AN101" s="10">
        <v>45337</v>
      </c>
      <c r="AO101" s="10">
        <v>45343</v>
      </c>
      <c r="AP101" s="2" t="s">
        <v>362</v>
      </c>
      <c r="AQ101" s="2" t="s">
        <v>480</v>
      </c>
      <c r="AS101" s="11">
        <v>250777332</v>
      </c>
      <c r="AT101" s="2" t="s">
        <v>472</v>
      </c>
      <c r="AV101" s="12">
        <v>70262703507</v>
      </c>
      <c r="AW101" s="2" t="s">
        <v>458</v>
      </c>
      <c r="AY101" s="13">
        <v>121335576639</v>
      </c>
      <c r="AZ101" s="2" t="s">
        <v>473</v>
      </c>
      <c r="BB101" s="2" t="s">
        <v>473</v>
      </c>
      <c r="BC101" s="2" t="s">
        <v>448</v>
      </c>
      <c r="BD101" s="2" t="s">
        <v>448</v>
      </c>
      <c r="BE101" s="2" t="s">
        <v>450</v>
      </c>
      <c r="BF101" s="2" t="s">
        <v>448</v>
      </c>
      <c r="BG101" s="10">
        <v>44454</v>
      </c>
      <c r="BH101" s="10">
        <v>44490</v>
      </c>
      <c r="BI101" s="2" t="s">
        <v>448</v>
      </c>
      <c r="BJ101" s="2" t="s">
        <v>358</v>
      </c>
      <c r="BK101" s="2" t="s">
        <v>462</v>
      </c>
      <c r="BL101" s="2" t="s">
        <v>448</v>
      </c>
      <c r="BM101" s="2" t="s">
        <v>450</v>
      </c>
      <c r="BN101" s="2" t="s">
        <v>448</v>
      </c>
      <c r="BO101" s="2" t="s">
        <v>450</v>
      </c>
      <c r="BP101" s="2" t="s">
        <v>450</v>
      </c>
      <c r="BQ101" s="2" t="s">
        <v>450</v>
      </c>
      <c r="BR101" s="2" t="s">
        <v>448</v>
      </c>
      <c r="BS101" s="2" t="s">
        <v>448</v>
      </c>
      <c r="BT101" s="2" t="s">
        <v>448</v>
      </c>
      <c r="BU101" s="2" t="s">
        <v>448</v>
      </c>
      <c r="BV101" s="2" t="s">
        <v>450</v>
      </c>
      <c r="BW101" s="2" t="s">
        <v>448</v>
      </c>
      <c r="BX101" s="2" t="s">
        <v>448</v>
      </c>
      <c r="BY101" s="48" t="s">
        <v>448</v>
      </c>
      <c r="BZ101" s="48" t="s">
        <v>448</v>
      </c>
      <c r="CA101" s="48" t="s">
        <v>448</v>
      </c>
      <c r="CB101" s="48" t="s">
        <v>448</v>
      </c>
      <c r="CC101" s="48" t="s">
        <v>448</v>
      </c>
      <c r="CD101" s="2" t="s">
        <v>448</v>
      </c>
      <c r="CE101" s="10">
        <v>45338</v>
      </c>
      <c r="CH101" s="2" t="s">
        <v>465</v>
      </c>
      <c r="CI101" s="2" t="s">
        <v>466</v>
      </c>
      <c r="CM101" s="52">
        <f t="shared" si="53"/>
        <v>1</v>
      </c>
      <c r="CN101" s="52">
        <f t="shared" si="44"/>
        <v>1</v>
      </c>
      <c r="CO101" s="52">
        <f t="shared" si="45"/>
        <v>1</v>
      </c>
      <c r="CP101" s="52">
        <f t="shared" si="46"/>
        <v>1</v>
      </c>
      <c r="CQ101" s="52">
        <f t="shared" si="47"/>
        <v>1</v>
      </c>
      <c r="CR101" s="52">
        <f t="shared" si="48"/>
        <v>1</v>
      </c>
      <c r="CS101" s="52">
        <f t="shared" si="49"/>
        <v>1</v>
      </c>
      <c r="CT101" s="52">
        <f t="shared" si="50"/>
        <v>1</v>
      </c>
      <c r="CU101" s="52">
        <f t="shared" si="51"/>
        <v>1</v>
      </c>
      <c r="CV101" s="52">
        <f t="shared" si="52"/>
        <v>1</v>
      </c>
      <c r="CW101" s="54">
        <f t="shared" si="54"/>
        <v>1</v>
      </c>
      <c r="CX101" s="54">
        <f t="shared" si="55"/>
        <v>0</v>
      </c>
      <c r="CY101" s="54">
        <f t="shared" si="56"/>
        <v>1</v>
      </c>
      <c r="CZ101" s="54">
        <f t="shared" si="57"/>
        <v>1</v>
      </c>
      <c r="DA101" s="54">
        <f t="shared" si="58"/>
        <v>1</v>
      </c>
      <c r="DB101" s="54">
        <f t="shared" si="59"/>
        <v>0</v>
      </c>
      <c r="DD101" s="2">
        <f t="shared" si="60"/>
        <v>7</v>
      </c>
    </row>
    <row r="102" spans="1:108" ht="15.75" customHeight="1">
      <c r="A102" s="2" t="s">
        <v>437</v>
      </c>
      <c r="B102" s="2" t="s">
        <v>438</v>
      </c>
      <c r="C102" s="18" t="str">
        <f ca="1">IF(AND(AA102="YES",AG102&lt;&gt;""),"COMPLETED",IF((S102+21)&lt;TODAY(),"PAST DUE","WITHIN 15 DAYS"))</f>
        <v>COMPLETED</v>
      </c>
      <c r="D102" s="19" t="str">
        <f t="shared" si="66"/>
        <v>Mar</v>
      </c>
      <c r="E102" s="20">
        <f t="shared" si="67"/>
        <v>45360</v>
      </c>
      <c r="F102" s="20">
        <f t="shared" si="68"/>
        <v>45358</v>
      </c>
      <c r="G102" s="20">
        <f t="shared" si="69"/>
        <v>45365</v>
      </c>
      <c r="H102" s="19">
        <f ca="1">(TODAY()-(G102))</f>
        <v>229</v>
      </c>
      <c r="I102" s="19" t="str">
        <f ca="1">IF(H102&lt;0,H102,"")</f>
        <v/>
      </c>
      <c r="J102" s="2" t="s">
        <v>439</v>
      </c>
      <c r="K102" s="24">
        <f t="shared" si="70"/>
        <v>1</v>
      </c>
      <c r="L102" s="19" t="str">
        <f t="shared" si="71"/>
        <v>Feb</v>
      </c>
      <c r="M102" s="2" t="s">
        <v>440</v>
      </c>
      <c r="N102" s="2" t="s">
        <v>441</v>
      </c>
      <c r="O102" s="2" t="s">
        <v>352</v>
      </c>
      <c r="P102" s="2" t="s">
        <v>19</v>
      </c>
      <c r="Q102" s="25" t="s">
        <v>896</v>
      </c>
      <c r="R102" s="25" t="s">
        <v>443</v>
      </c>
      <c r="S102" s="9">
        <v>45337</v>
      </c>
      <c r="T102" s="2">
        <v>4263712</v>
      </c>
      <c r="U102" s="2" t="s">
        <v>907</v>
      </c>
      <c r="V102" s="2" t="s">
        <v>908</v>
      </c>
      <c r="W102" s="9" t="s">
        <v>909</v>
      </c>
      <c r="X102" s="9">
        <v>32870</v>
      </c>
      <c r="Y102" s="2">
        <v>9171370567</v>
      </c>
      <c r="Z102" s="2" t="s">
        <v>910</v>
      </c>
      <c r="AA102" s="32" t="s">
        <v>448</v>
      </c>
      <c r="AB102" s="2" t="s">
        <v>449</v>
      </c>
      <c r="AC102" s="10">
        <v>45611</v>
      </c>
      <c r="AD102" s="10">
        <v>45245</v>
      </c>
      <c r="AE102" s="2" t="s">
        <v>450</v>
      </c>
      <c r="AF102" s="2" t="s">
        <v>450</v>
      </c>
      <c r="AG102" s="35" t="s">
        <v>451</v>
      </c>
      <c r="AJ102" s="35" t="s">
        <v>452</v>
      </c>
      <c r="AK102" s="2" t="s">
        <v>453</v>
      </c>
      <c r="AL102" s="2" t="s">
        <v>452</v>
      </c>
      <c r="AM102" s="2" t="s">
        <v>454</v>
      </c>
      <c r="AN102" s="10">
        <v>45337</v>
      </c>
      <c r="AO102" s="10">
        <v>45343</v>
      </c>
      <c r="AP102" s="2" t="s">
        <v>362</v>
      </c>
      <c r="AQ102" s="2" t="s">
        <v>497</v>
      </c>
      <c r="AS102" s="11">
        <v>508299863</v>
      </c>
      <c r="AT102" s="2" t="s">
        <v>472</v>
      </c>
      <c r="AV102" s="12">
        <v>100501156781</v>
      </c>
      <c r="AW102" s="2" t="s">
        <v>472</v>
      </c>
      <c r="AY102" s="13">
        <v>121059052767</v>
      </c>
      <c r="AZ102" s="2" t="s">
        <v>752</v>
      </c>
      <c r="BB102" s="14">
        <v>493618636</v>
      </c>
      <c r="BC102" s="2" t="s">
        <v>450</v>
      </c>
      <c r="BD102" s="2" t="s">
        <v>450</v>
      </c>
      <c r="BE102" s="2" t="s">
        <v>450</v>
      </c>
      <c r="BF102" s="2" t="s">
        <v>450</v>
      </c>
      <c r="BG102" s="2" t="s">
        <v>450</v>
      </c>
      <c r="BH102" s="2" t="s">
        <v>450</v>
      </c>
      <c r="BI102" s="2" t="s">
        <v>448</v>
      </c>
      <c r="BJ102" s="2" t="s">
        <v>624</v>
      </c>
      <c r="BK102" s="2" t="s">
        <v>911</v>
      </c>
      <c r="BL102" s="2" t="s">
        <v>448</v>
      </c>
      <c r="BM102" s="2" t="s">
        <v>448</v>
      </c>
      <c r="BN102" s="2" t="s">
        <v>448</v>
      </c>
      <c r="BO102" s="2" t="s">
        <v>448</v>
      </c>
      <c r="BP102" s="2" t="s">
        <v>448</v>
      </c>
      <c r="BQ102" s="2" t="s">
        <v>450</v>
      </c>
      <c r="BR102" s="2" t="s">
        <v>448</v>
      </c>
      <c r="BS102" s="2" t="s">
        <v>448</v>
      </c>
      <c r="BT102" s="2" t="s">
        <v>448</v>
      </c>
      <c r="BU102" s="2" t="s">
        <v>448</v>
      </c>
      <c r="BV102" s="2" t="s">
        <v>450</v>
      </c>
      <c r="BW102" s="2" t="s">
        <v>448</v>
      </c>
      <c r="BX102" s="2" t="s">
        <v>448</v>
      </c>
      <c r="BY102" s="48" t="s">
        <v>448</v>
      </c>
      <c r="BZ102" s="48" t="s">
        <v>448</v>
      </c>
      <c r="CA102" s="48" t="s">
        <v>448</v>
      </c>
      <c r="CB102" s="48" t="s">
        <v>448</v>
      </c>
      <c r="CC102" s="48" t="s">
        <v>448</v>
      </c>
      <c r="CD102" s="2" t="s">
        <v>448</v>
      </c>
      <c r="CE102" s="10">
        <v>45338</v>
      </c>
      <c r="CH102" s="2" t="s">
        <v>465</v>
      </c>
      <c r="CI102" s="2" t="s">
        <v>466</v>
      </c>
      <c r="CM102" s="52">
        <f t="shared" si="53"/>
        <v>1</v>
      </c>
      <c r="CN102" s="52">
        <f t="shared" si="44"/>
        <v>1</v>
      </c>
      <c r="CO102" s="52">
        <f t="shared" si="45"/>
        <v>1</v>
      </c>
      <c r="CP102" s="52">
        <f t="shared" si="46"/>
        <v>1</v>
      </c>
      <c r="CQ102" s="52">
        <f t="shared" si="47"/>
        <v>1</v>
      </c>
      <c r="CR102" s="52">
        <f t="shared" si="48"/>
        <v>1</v>
      </c>
      <c r="CS102" s="52">
        <f t="shared" si="49"/>
        <v>1</v>
      </c>
      <c r="CT102" s="52">
        <f t="shared" si="50"/>
        <v>1</v>
      </c>
      <c r="CU102" s="52">
        <f t="shared" si="51"/>
        <v>1</v>
      </c>
      <c r="CV102" s="52">
        <f t="shared" si="52"/>
        <v>1</v>
      </c>
      <c r="CW102" s="54">
        <f t="shared" si="54"/>
        <v>1</v>
      </c>
      <c r="CX102" s="54">
        <f t="shared" si="55"/>
        <v>0</v>
      </c>
      <c r="CY102" s="54">
        <f t="shared" si="56"/>
        <v>1</v>
      </c>
      <c r="CZ102" s="54">
        <f t="shared" si="57"/>
        <v>1</v>
      </c>
      <c r="DA102" s="54">
        <f t="shared" si="58"/>
        <v>1</v>
      </c>
      <c r="DB102" s="54">
        <f t="shared" si="59"/>
        <v>0</v>
      </c>
      <c r="DD102" s="2">
        <f t="shared" si="60"/>
        <v>7</v>
      </c>
    </row>
    <row r="103" spans="1:108">
      <c r="A103" s="2" t="s">
        <v>437</v>
      </c>
      <c r="B103" s="2" t="s">
        <v>438</v>
      </c>
      <c r="C103" s="18" t="str">
        <f ca="1">IF(AND(AA103="YES",AG103&lt;&gt;""),"COMPLETED",IF((S103+21)&lt;TODAY(),"PAST DUE","WITHIN 15 DAYS"))</f>
        <v>COMPLETED</v>
      </c>
      <c r="D103" s="19" t="str">
        <f t="shared" si="66"/>
        <v>Mar</v>
      </c>
      <c r="E103" s="20">
        <f t="shared" si="67"/>
        <v>45360</v>
      </c>
      <c r="F103" s="20">
        <f t="shared" si="68"/>
        <v>45358</v>
      </c>
      <c r="G103" s="20">
        <f t="shared" si="69"/>
        <v>45365</v>
      </c>
      <c r="H103" s="19">
        <f ca="1">(TODAY()-(G103))</f>
        <v>229</v>
      </c>
      <c r="I103" s="19" t="str">
        <f ca="1">IF(H103&lt;0,H103,"")</f>
        <v/>
      </c>
      <c r="J103" s="2" t="s">
        <v>439</v>
      </c>
      <c r="K103" s="24">
        <f t="shared" si="70"/>
        <v>1</v>
      </c>
      <c r="L103" s="19" t="str">
        <f t="shared" si="71"/>
        <v>Feb</v>
      </c>
      <c r="M103" s="2" t="s">
        <v>440</v>
      </c>
      <c r="N103" s="2" t="s">
        <v>441</v>
      </c>
      <c r="O103" s="2" t="s">
        <v>352</v>
      </c>
      <c r="P103" s="2" t="s">
        <v>19</v>
      </c>
      <c r="Q103" s="25" t="s">
        <v>896</v>
      </c>
      <c r="R103" s="25" t="s">
        <v>443</v>
      </c>
      <c r="S103" s="9">
        <v>45337</v>
      </c>
      <c r="T103" s="2">
        <v>4263713</v>
      </c>
      <c r="U103" s="2" t="s">
        <v>912</v>
      </c>
      <c r="V103" s="2" t="s">
        <v>913</v>
      </c>
      <c r="W103" s="9" t="s">
        <v>672</v>
      </c>
      <c r="X103" s="9">
        <v>37028</v>
      </c>
      <c r="Y103" s="2">
        <v>9568591519</v>
      </c>
      <c r="Z103" s="2" t="s">
        <v>914</v>
      </c>
      <c r="AA103" s="32" t="s">
        <v>448</v>
      </c>
      <c r="AB103" s="2" t="s">
        <v>449</v>
      </c>
      <c r="AC103" s="10">
        <v>45676</v>
      </c>
      <c r="AD103" s="10">
        <v>45310</v>
      </c>
      <c r="AE103" s="2" t="s">
        <v>450</v>
      </c>
      <c r="AF103" s="2" t="s">
        <v>450</v>
      </c>
      <c r="AG103" s="35" t="s">
        <v>451</v>
      </c>
      <c r="AJ103" s="35" t="s">
        <v>452</v>
      </c>
      <c r="AK103" s="2" t="s">
        <v>453</v>
      </c>
      <c r="AL103" s="2" t="s">
        <v>452</v>
      </c>
      <c r="AM103" s="2" t="s">
        <v>454</v>
      </c>
      <c r="AN103" s="10">
        <v>45337</v>
      </c>
      <c r="AO103" s="10">
        <v>45343</v>
      </c>
      <c r="AP103" s="2" t="s">
        <v>362</v>
      </c>
      <c r="AQ103" s="2" t="s">
        <v>480</v>
      </c>
      <c r="AS103" s="11">
        <v>250342181</v>
      </c>
      <c r="AT103" s="2" t="s">
        <v>472</v>
      </c>
      <c r="AV103" s="12">
        <v>70262604916</v>
      </c>
      <c r="AW103" s="2" t="s">
        <v>458</v>
      </c>
      <c r="AY103" s="13">
        <v>121330785612</v>
      </c>
      <c r="AZ103" s="2" t="s">
        <v>472</v>
      </c>
      <c r="BB103" s="14">
        <v>642392947</v>
      </c>
      <c r="BC103" s="2" t="s">
        <v>450</v>
      </c>
      <c r="BD103" s="2" t="s">
        <v>450</v>
      </c>
      <c r="BE103" s="2" t="s">
        <v>450</v>
      </c>
      <c r="BF103" s="2" t="s">
        <v>448</v>
      </c>
      <c r="BG103" s="10">
        <v>44418</v>
      </c>
      <c r="BH103" s="10">
        <v>44439</v>
      </c>
      <c r="BI103" s="2" t="s">
        <v>448</v>
      </c>
      <c r="BJ103" s="2" t="s">
        <v>624</v>
      </c>
      <c r="BK103" s="2" t="s">
        <v>915</v>
      </c>
      <c r="BL103" s="2" t="s">
        <v>448</v>
      </c>
      <c r="BM103" s="2" t="s">
        <v>450</v>
      </c>
      <c r="BN103" s="2" t="s">
        <v>448</v>
      </c>
      <c r="BO103" s="2" t="s">
        <v>450</v>
      </c>
      <c r="BP103" s="2" t="s">
        <v>450</v>
      </c>
      <c r="BQ103" s="2" t="s">
        <v>450</v>
      </c>
      <c r="BR103" s="2" t="s">
        <v>448</v>
      </c>
      <c r="BS103" s="2" t="s">
        <v>448</v>
      </c>
      <c r="BT103" s="2" t="s">
        <v>448</v>
      </c>
      <c r="BU103" s="2" t="s">
        <v>448</v>
      </c>
      <c r="BV103" s="2" t="s">
        <v>450</v>
      </c>
      <c r="BW103" s="2" t="s">
        <v>448</v>
      </c>
      <c r="BX103" s="2" t="s">
        <v>448</v>
      </c>
      <c r="BY103" s="48" t="s">
        <v>448</v>
      </c>
      <c r="BZ103" s="48" t="s">
        <v>448</v>
      </c>
      <c r="CA103" s="48" t="s">
        <v>448</v>
      </c>
      <c r="CB103" s="48" t="s">
        <v>448</v>
      </c>
      <c r="CC103" s="48" t="s">
        <v>448</v>
      </c>
      <c r="CD103" s="2" t="s">
        <v>448</v>
      </c>
      <c r="CE103" s="10">
        <v>45338</v>
      </c>
      <c r="CH103" s="2" t="s">
        <v>465</v>
      </c>
      <c r="CI103" s="2" t="s">
        <v>466</v>
      </c>
      <c r="CM103" s="52">
        <f t="shared" si="53"/>
        <v>1</v>
      </c>
      <c r="CN103" s="52">
        <f t="shared" si="44"/>
        <v>1</v>
      </c>
      <c r="CO103" s="52">
        <f t="shared" si="45"/>
        <v>1</v>
      </c>
      <c r="CP103" s="52">
        <f t="shared" si="46"/>
        <v>1</v>
      </c>
      <c r="CQ103" s="52">
        <f t="shared" si="47"/>
        <v>1</v>
      </c>
      <c r="CR103" s="52">
        <f t="shared" si="48"/>
        <v>1</v>
      </c>
      <c r="CS103" s="52">
        <f t="shared" si="49"/>
        <v>1</v>
      </c>
      <c r="CT103" s="52">
        <f t="shared" si="50"/>
        <v>1</v>
      </c>
      <c r="CU103" s="52">
        <f t="shared" si="51"/>
        <v>1</v>
      </c>
      <c r="CV103" s="52">
        <f t="shared" si="52"/>
        <v>1</v>
      </c>
      <c r="CW103" s="54">
        <f t="shared" si="54"/>
        <v>1</v>
      </c>
      <c r="CX103" s="54">
        <f t="shared" si="55"/>
        <v>0</v>
      </c>
      <c r="CY103" s="54">
        <f t="shared" si="56"/>
        <v>1</v>
      </c>
      <c r="CZ103" s="54">
        <f t="shared" si="57"/>
        <v>1</v>
      </c>
      <c r="DA103" s="54">
        <f t="shared" si="58"/>
        <v>1</v>
      </c>
      <c r="DB103" s="54">
        <f t="shared" si="59"/>
        <v>0</v>
      </c>
      <c r="DD103" s="2">
        <f t="shared" si="60"/>
        <v>7</v>
      </c>
    </row>
    <row r="104" spans="1:108">
      <c r="A104" s="2" t="s">
        <v>437</v>
      </c>
      <c r="B104" s="2" t="s">
        <v>438</v>
      </c>
      <c r="C104" s="18" t="str">
        <f ca="1">IF(AND(AA104="YES",AG104&lt;&gt;""),"COMPLETED",IF((S104+21)&lt;TODAY(),"PAST DUE","WITHIN 15 DAYS"))</f>
        <v>COMPLETED</v>
      </c>
      <c r="D104" s="19" t="str">
        <f t="shared" si="66"/>
        <v>Mar</v>
      </c>
      <c r="E104" s="20">
        <f t="shared" si="67"/>
        <v>45360</v>
      </c>
      <c r="F104" s="20">
        <f t="shared" si="68"/>
        <v>45358</v>
      </c>
      <c r="G104" s="20">
        <f t="shared" si="69"/>
        <v>45365</v>
      </c>
      <c r="H104" s="19">
        <f ca="1">(TODAY()-(G104))</f>
        <v>229</v>
      </c>
      <c r="I104" s="19" t="str">
        <f ca="1">IF(H104&lt;0,H104,"")</f>
        <v/>
      </c>
      <c r="J104" s="2" t="s">
        <v>439</v>
      </c>
      <c r="K104" s="24">
        <f t="shared" si="70"/>
        <v>1</v>
      </c>
      <c r="L104" s="19" t="str">
        <f t="shared" si="71"/>
        <v>Feb</v>
      </c>
      <c r="M104" s="2" t="s">
        <v>440</v>
      </c>
      <c r="N104" s="2" t="s">
        <v>441</v>
      </c>
      <c r="O104" s="2" t="s">
        <v>352</v>
      </c>
      <c r="P104" s="2" t="s">
        <v>19</v>
      </c>
      <c r="Q104" s="25" t="s">
        <v>896</v>
      </c>
      <c r="R104" s="25" t="s">
        <v>443</v>
      </c>
      <c r="S104" s="9">
        <v>45337</v>
      </c>
      <c r="T104" s="2">
        <v>4263714</v>
      </c>
      <c r="U104" s="2" t="s">
        <v>916</v>
      </c>
      <c r="V104" s="2" t="s">
        <v>917</v>
      </c>
      <c r="W104" s="9" t="s">
        <v>230</v>
      </c>
      <c r="X104" s="9">
        <v>37104</v>
      </c>
      <c r="Y104" s="2">
        <v>9357318232</v>
      </c>
      <c r="Z104" s="2" t="s">
        <v>918</v>
      </c>
      <c r="AA104" s="32" t="s">
        <v>448</v>
      </c>
      <c r="AB104" s="2" t="s">
        <v>449</v>
      </c>
      <c r="AC104" s="10">
        <v>45708</v>
      </c>
      <c r="AD104" s="10">
        <v>45356</v>
      </c>
      <c r="AE104" s="2" t="s">
        <v>448</v>
      </c>
      <c r="AF104" s="10">
        <v>45337</v>
      </c>
      <c r="AG104" s="35" t="s">
        <v>451</v>
      </c>
      <c r="AJ104" s="35" t="s">
        <v>452</v>
      </c>
      <c r="AK104" s="2" t="s">
        <v>453</v>
      </c>
      <c r="AL104" s="2" t="s">
        <v>452</v>
      </c>
      <c r="AM104" s="2" t="s">
        <v>454</v>
      </c>
      <c r="AN104" s="10">
        <v>45337</v>
      </c>
      <c r="AO104" s="10">
        <v>45343</v>
      </c>
      <c r="AP104" s="2" t="s">
        <v>362</v>
      </c>
      <c r="AQ104" s="2" t="s">
        <v>455</v>
      </c>
      <c r="AS104" s="11">
        <v>247462809</v>
      </c>
      <c r="AT104" s="2" t="s">
        <v>472</v>
      </c>
      <c r="AV104" s="12">
        <v>70261945140</v>
      </c>
      <c r="AW104" s="2" t="s">
        <v>458</v>
      </c>
      <c r="AY104" s="13">
        <v>121270132087</v>
      </c>
      <c r="AZ104" s="2" t="s">
        <v>752</v>
      </c>
      <c r="BB104" s="14">
        <v>127002</v>
      </c>
      <c r="BC104" s="2" t="s">
        <v>450</v>
      </c>
      <c r="BD104" s="2" t="s">
        <v>450</v>
      </c>
      <c r="BE104" s="2" t="s">
        <v>450</v>
      </c>
      <c r="BI104" s="2" t="s">
        <v>448</v>
      </c>
      <c r="BJ104" s="2" t="s">
        <v>624</v>
      </c>
      <c r="BK104" s="2" t="s">
        <v>358</v>
      </c>
      <c r="BM104" s="2" t="s">
        <v>448</v>
      </c>
      <c r="BN104" s="2" t="s">
        <v>448</v>
      </c>
      <c r="BO104" s="2" t="s">
        <v>450</v>
      </c>
      <c r="BP104" s="2" t="s">
        <v>450</v>
      </c>
      <c r="BQ104" s="2" t="s">
        <v>448</v>
      </c>
      <c r="BR104" s="2" t="s">
        <v>448</v>
      </c>
      <c r="BS104" s="2" t="s">
        <v>448</v>
      </c>
      <c r="BT104" s="2" t="s">
        <v>448</v>
      </c>
      <c r="BU104" s="2" t="s">
        <v>448</v>
      </c>
      <c r="BV104" s="2" t="s">
        <v>450</v>
      </c>
      <c r="BW104" s="2" t="s">
        <v>448</v>
      </c>
      <c r="BX104" s="2" t="s">
        <v>448</v>
      </c>
      <c r="BY104" s="48" t="s">
        <v>448</v>
      </c>
      <c r="BZ104" s="48" t="s">
        <v>448</v>
      </c>
      <c r="CA104" s="48" t="s">
        <v>448</v>
      </c>
      <c r="CB104" s="48" t="s">
        <v>448</v>
      </c>
      <c r="CC104" s="48" t="s">
        <v>448</v>
      </c>
      <c r="CD104" s="2" t="s">
        <v>448</v>
      </c>
      <c r="CE104" s="10">
        <v>45338</v>
      </c>
      <c r="CH104" s="2" t="s">
        <v>465</v>
      </c>
      <c r="CI104" s="2" t="s">
        <v>466</v>
      </c>
      <c r="CM104" s="52">
        <f t="shared" si="53"/>
        <v>1</v>
      </c>
      <c r="CN104" s="52">
        <f t="shared" si="44"/>
        <v>1</v>
      </c>
      <c r="CO104" s="52">
        <f t="shared" si="45"/>
        <v>1</v>
      </c>
      <c r="CP104" s="52">
        <f t="shared" si="46"/>
        <v>1</v>
      </c>
      <c r="CQ104" s="52">
        <f t="shared" si="47"/>
        <v>1</v>
      </c>
      <c r="CR104" s="52">
        <f t="shared" si="48"/>
        <v>1</v>
      </c>
      <c r="CS104" s="52">
        <f t="shared" si="49"/>
        <v>1</v>
      </c>
      <c r="CT104" s="52">
        <f t="shared" si="50"/>
        <v>1</v>
      </c>
      <c r="CU104" s="52">
        <f t="shared" si="51"/>
        <v>1</v>
      </c>
      <c r="CV104" s="52">
        <f t="shared" si="52"/>
        <v>1</v>
      </c>
      <c r="CW104" s="54">
        <f t="shared" si="54"/>
        <v>1</v>
      </c>
      <c r="CX104" s="54">
        <f t="shared" si="55"/>
        <v>0</v>
      </c>
      <c r="CY104" s="54">
        <f t="shared" si="56"/>
        <v>1</v>
      </c>
      <c r="CZ104" s="54">
        <f t="shared" si="57"/>
        <v>1</v>
      </c>
      <c r="DA104" s="54">
        <f t="shared" si="58"/>
        <v>1</v>
      </c>
      <c r="DB104" s="54">
        <f t="shared" si="59"/>
        <v>0</v>
      </c>
      <c r="DD104" s="2">
        <f t="shared" si="60"/>
        <v>7</v>
      </c>
    </row>
    <row r="105" spans="1:108">
      <c r="A105" s="2" t="s">
        <v>437</v>
      </c>
      <c r="B105" s="2" t="s">
        <v>438</v>
      </c>
      <c r="C105" s="18" t="str">
        <f ca="1">IF(AND(AA105="YES",AG105&lt;&gt;""),"COMPLETED",IF((S105+21)&lt;TODAY(),"PAST DUE","WITHIN 15 DAYS"))</f>
        <v>COMPLETED</v>
      </c>
      <c r="D105" s="19" t="str">
        <f t="shared" si="66"/>
        <v>Mar</v>
      </c>
      <c r="E105" s="20">
        <f t="shared" si="67"/>
        <v>45360</v>
      </c>
      <c r="F105" s="20">
        <f t="shared" si="68"/>
        <v>45358</v>
      </c>
      <c r="G105" s="20">
        <f t="shared" si="69"/>
        <v>45365</v>
      </c>
      <c r="H105" s="19">
        <f ca="1">(TODAY()-(G105))</f>
        <v>229</v>
      </c>
      <c r="I105" s="19" t="str">
        <f ca="1">IF(H105&lt;0,H105,"")</f>
        <v/>
      </c>
      <c r="J105" s="2" t="s">
        <v>439</v>
      </c>
      <c r="K105" s="24">
        <f t="shared" si="70"/>
        <v>1</v>
      </c>
      <c r="L105" s="19" t="str">
        <f t="shared" si="71"/>
        <v>Feb</v>
      </c>
      <c r="M105" s="2" t="s">
        <v>440</v>
      </c>
      <c r="N105" s="2" t="s">
        <v>441</v>
      </c>
      <c r="O105" s="2" t="s">
        <v>352</v>
      </c>
      <c r="P105" s="2" t="s">
        <v>19</v>
      </c>
      <c r="Q105" s="25" t="s">
        <v>896</v>
      </c>
      <c r="R105" s="25" t="s">
        <v>443</v>
      </c>
      <c r="S105" s="9">
        <v>45337</v>
      </c>
      <c r="T105" s="2">
        <v>4263715</v>
      </c>
      <c r="U105" s="2" t="s">
        <v>919</v>
      </c>
      <c r="V105" s="2" t="s">
        <v>920</v>
      </c>
      <c r="W105" s="9" t="s">
        <v>921</v>
      </c>
      <c r="X105" s="9">
        <v>36948</v>
      </c>
      <c r="Y105" s="2">
        <v>9333734670</v>
      </c>
      <c r="Z105" s="2" t="s">
        <v>922</v>
      </c>
      <c r="AA105" s="32" t="s">
        <v>448</v>
      </c>
      <c r="AB105" s="2" t="s">
        <v>449</v>
      </c>
      <c r="AC105" s="10">
        <v>45637</v>
      </c>
      <c r="AD105" s="10">
        <v>45271</v>
      </c>
      <c r="AE105" s="2" t="s">
        <v>450</v>
      </c>
      <c r="AF105" s="2" t="s">
        <v>450</v>
      </c>
      <c r="AG105" s="35" t="s">
        <v>451</v>
      </c>
      <c r="AJ105" s="35" t="s">
        <v>452</v>
      </c>
      <c r="AK105" s="2" t="s">
        <v>453</v>
      </c>
      <c r="AL105" s="2" t="s">
        <v>452</v>
      </c>
      <c r="AM105" s="2" t="s">
        <v>454</v>
      </c>
      <c r="AN105" s="10">
        <v>45337</v>
      </c>
      <c r="AO105" s="10">
        <v>45343</v>
      </c>
      <c r="AP105" s="2" t="s">
        <v>362</v>
      </c>
      <c r="AQ105" s="2" t="s">
        <v>497</v>
      </c>
      <c r="AS105" s="11">
        <v>250606788</v>
      </c>
      <c r="AT105" s="2" t="s">
        <v>456</v>
      </c>
      <c r="AV105" s="12">
        <v>72536970615</v>
      </c>
      <c r="AW105" s="2" t="s">
        <v>458</v>
      </c>
      <c r="AY105" s="13">
        <v>121333803496</v>
      </c>
      <c r="AZ105" s="2" t="s">
        <v>472</v>
      </c>
      <c r="BA105" s="2" t="s">
        <v>923</v>
      </c>
      <c r="BB105" s="14">
        <v>640157948</v>
      </c>
      <c r="BC105" s="2" t="s">
        <v>450</v>
      </c>
      <c r="BD105" s="2" t="s">
        <v>450</v>
      </c>
      <c r="BE105" s="2" t="s">
        <v>450</v>
      </c>
      <c r="BF105" s="2" t="s">
        <v>448</v>
      </c>
      <c r="BG105" s="10">
        <v>44509</v>
      </c>
      <c r="BH105" s="10">
        <v>44537</v>
      </c>
      <c r="BI105" s="2" t="s">
        <v>448</v>
      </c>
      <c r="BJ105" s="2" t="s">
        <v>462</v>
      </c>
      <c r="BK105" s="2" t="s">
        <v>624</v>
      </c>
      <c r="BL105" s="2" t="s">
        <v>450</v>
      </c>
      <c r="BM105" s="2" t="s">
        <v>450</v>
      </c>
      <c r="BN105" s="2" t="s">
        <v>448</v>
      </c>
      <c r="BO105" s="2" t="s">
        <v>450</v>
      </c>
      <c r="BP105" s="2" t="s">
        <v>450</v>
      </c>
      <c r="BQ105" s="2" t="s">
        <v>450</v>
      </c>
      <c r="BR105" s="2" t="s">
        <v>448</v>
      </c>
      <c r="BS105" s="2" t="s">
        <v>448</v>
      </c>
      <c r="BT105" s="2" t="s">
        <v>448</v>
      </c>
      <c r="BU105" s="2" t="s">
        <v>448</v>
      </c>
      <c r="BV105" s="2" t="s">
        <v>450</v>
      </c>
      <c r="BW105" s="2" t="s">
        <v>448</v>
      </c>
      <c r="BX105" s="2" t="s">
        <v>448</v>
      </c>
      <c r="BY105" s="48" t="s">
        <v>448</v>
      </c>
      <c r="BZ105" s="48" t="s">
        <v>448</v>
      </c>
      <c r="CA105" s="48" t="s">
        <v>448</v>
      </c>
      <c r="CB105" s="48" t="s">
        <v>448</v>
      </c>
      <c r="CC105" s="48" t="s">
        <v>448</v>
      </c>
      <c r="CD105" s="2" t="s">
        <v>448</v>
      </c>
      <c r="CE105" s="10">
        <v>45338</v>
      </c>
      <c r="CH105" s="2" t="s">
        <v>465</v>
      </c>
      <c r="CI105" s="2" t="s">
        <v>466</v>
      </c>
      <c r="CM105" s="52">
        <f t="shared" si="53"/>
        <v>1</v>
      </c>
      <c r="CN105" s="52">
        <f t="shared" si="44"/>
        <v>1</v>
      </c>
      <c r="CO105" s="52">
        <f t="shared" si="45"/>
        <v>1</v>
      </c>
      <c r="CP105" s="52">
        <f t="shared" si="46"/>
        <v>1</v>
      </c>
      <c r="CQ105" s="52">
        <f t="shared" si="47"/>
        <v>1</v>
      </c>
      <c r="CR105" s="52">
        <f t="shared" si="48"/>
        <v>1</v>
      </c>
      <c r="CS105" s="52">
        <f t="shared" si="49"/>
        <v>1</v>
      </c>
      <c r="CT105" s="52">
        <f t="shared" si="50"/>
        <v>1</v>
      </c>
      <c r="CU105" s="52">
        <f t="shared" si="51"/>
        <v>1</v>
      </c>
      <c r="CV105" s="52">
        <f t="shared" si="52"/>
        <v>1</v>
      </c>
      <c r="CW105" s="54">
        <f t="shared" si="54"/>
        <v>1</v>
      </c>
      <c r="CX105" s="54">
        <f t="shared" si="55"/>
        <v>0</v>
      </c>
      <c r="CY105" s="54">
        <f t="shared" si="56"/>
        <v>1</v>
      </c>
      <c r="CZ105" s="54">
        <f t="shared" si="57"/>
        <v>1</v>
      </c>
      <c r="DA105" s="54">
        <f t="shared" si="58"/>
        <v>1</v>
      </c>
      <c r="DB105" s="54">
        <f t="shared" si="59"/>
        <v>0</v>
      </c>
      <c r="DD105" s="2">
        <f t="shared" si="60"/>
        <v>7</v>
      </c>
    </row>
    <row r="106" spans="1:108">
      <c r="A106" s="2" t="s">
        <v>437</v>
      </c>
      <c r="B106" s="2" t="s">
        <v>438</v>
      </c>
      <c r="C106" s="18" t="str">
        <f ca="1">IF(AND(AA106="YES",AG106&lt;&gt;""),"COMPLETED",IF((S106+21)&lt;TODAY(),"PAST DUE","WITHIN 15 DAYS"))</f>
        <v>COMPLETED</v>
      </c>
      <c r="D106" s="19" t="str">
        <f t="shared" si="66"/>
        <v>Mar</v>
      </c>
      <c r="E106" s="20">
        <f t="shared" si="67"/>
        <v>45360</v>
      </c>
      <c r="F106" s="20">
        <f t="shared" si="68"/>
        <v>45358</v>
      </c>
      <c r="G106" s="20">
        <f t="shared" si="69"/>
        <v>45365</v>
      </c>
      <c r="H106" s="19">
        <f ca="1">(TODAY()-(G106))</f>
        <v>229</v>
      </c>
      <c r="I106" s="19" t="str">
        <f ca="1">IF(H106&lt;0,H106,"")</f>
        <v/>
      </c>
      <c r="J106" s="2" t="s">
        <v>439</v>
      </c>
      <c r="K106" s="24">
        <f t="shared" si="70"/>
        <v>1</v>
      </c>
      <c r="L106" s="19" t="str">
        <f t="shared" si="71"/>
        <v>Feb</v>
      </c>
      <c r="M106" s="2" t="s">
        <v>440</v>
      </c>
      <c r="N106" s="2" t="s">
        <v>441</v>
      </c>
      <c r="O106" s="2" t="s">
        <v>352</v>
      </c>
      <c r="P106" s="2" t="s">
        <v>19</v>
      </c>
      <c r="Q106" s="25" t="s">
        <v>896</v>
      </c>
      <c r="R106" s="25" t="s">
        <v>443</v>
      </c>
      <c r="S106" s="9">
        <v>45337</v>
      </c>
      <c r="T106" s="2">
        <v>4263716</v>
      </c>
      <c r="U106" s="2" t="s">
        <v>629</v>
      </c>
      <c r="V106" s="2" t="s">
        <v>924</v>
      </c>
      <c r="W106" s="9" t="s">
        <v>788</v>
      </c>
      <c r="X106" s="9">
        <v>35378</v>
      </c>
      <c r="Y106" s="2">
        <v>9489494552</v>
      </c>
      <c r="Z106" s="2" t="s">
        <v>925</v>
      </c>
      <c r="AA106" s="32" t="s">
        <v>448</v>
      </c>
      <c r="AB106" s="2" t="s">
        <v>449</v>
      </c>
      <c r="AC106" s="10">
        <v>45584</v>
      </c>
      <c r="AD106" s="10">
        <v>45233</v>
      </c>
      <c r="AE106" s="2" t="s">
        <v>450</v>
      </c>
      <c r="AF106" s="2" t="s">
        <v>450</v>
      </c>
      <c r="AG106" s="35" t="s">
        <v>451</v>
      </c>
      <c r="AJ106" s="35" t="s">
        <v>452</v>
      </c>
      <c r="AK106" s="2" t="s">
        <v>453</v>
      </c>
      <c r="AL106" s="2" t="s">
        <v>452</v>
      </c>
      <c r="AM106" s="2" t="s">
        <v>454</v>
      </c>
      <c r="AN106" s="10">
        <v>45337</v>
      </c>
      <c r="AO106" s="10">
        <v>45358</v>
      </c>
      <c r="AP106" s="2" t="s">
        <v>362</v>
      </c>
      <c r="AQ106" s="2" t="s">
        <v>480</v>
      </c>
      <c r="AS106" s="11">
        <v>242146285</v>
      </c>
      <c r="AT106" s="2" t="s">
        <v>472</v>
      </c>
      <c r="AV106" s="12">
        <v>70510927344</v>
      </c>
      <c r="AW106" s="2" t="s">
        <v>458</v>
      </c>
      <c r="AY106" s="13">
        <v>121201124571</v>
      </c>
      <c r="AZ106" s="2" t="s">
        <v>472</v>
      </c>
      <c r="BB106" s="14">
        <v>712479652</v>
      </c>
      <c r="BC106" s="2" t="s">
        <v>450</v>
      </c>
      <c r="BD106" s="2" t="s">
        <v>450</v>
      </c>
      <c r="BE106" s="2" t="s">
        <v>450</v>
      </c>
      <c r="BF106" s="2" t="s">
        <v>450</v>
      </c>
      <c r="BG106" s="2" t="s">
        <v>450</v>
      </c>
      <c r="BH106" s="2" t="s">
        <v>450</v>
      </c>
      <c r="BI106" s="2" t="s">
        <v>448</v>
      </c>
      <c r="BJ106" s="2" t="s">
        <v>462</v>
      </c>
      <c r="BK106" s="2" t="s">
        <v>461</v>
      </c>
      <c r="BL106" s="2" t="s">
        <v>448</v>
      </c>
      <c r="BM106" s="2" t="s">
        <v>450</v>
      </c>
      <c r="BN106" s="2" t="s">
        <v>448</v>
      </c>
      <c r="BO106" s="2" t="s">
        <v>450</v>
      </c>
      <c r="BP106" s="2" t="s">
        <v>450</v>
      </c>
      <c r="BQ106" s="2" t="s">
        <v>450</v>
      </c>
      <c r="BR106" s="2" t="s">
        <v>448</v>
      </c>
      <c r="BS106" s="2" t="s">
        <v>448</v>
      </c>
      <c r="BT106" s="2" t="s">
        <v>448</v>
      </c>
      <c r="BU106" s="2" t="s">
        <v>448</v>
      </c>
      <c r="BV106" s="2" t="s">
        <v>450</v>
      </c>
      <c r="BW106" s="2" t="s">
        <v>448</v>
      </c>
      <c r="BX106" s="2" t="s">
        <v>448</v>
      </c>
      <c r="BY106" s="48" t="s">
        <v>448</v>
      </c>
      <c r="BZ106" s="48" t="s">
        <v>448</v>
      </c>
      <c r="CA106" s="48" t="s">
        <v>448</v>
      </c>
      <c r="CB106" s="48" t="s">
        <v>448</v>
      </c>
      <c r="CC106" s="48" t="s">
        <v>448</v>
      </c>
      <c r="CD106" s="2" t="s">
        <v>448</v>
      </c>
      <c r="CE106" s="10">
        <v>45338</v>
      </c>
      <c r="CH106" s="2" t="s">
        <v>465</v>
      </c>
      <c r="CI106" s="2" t="s">
        <v>466</v>
      </c>
      <c r="CM106" s="52">
        <f t="shared" si="53"/>
        <v>1</v>
      </c>
      <c r="CN106" s="52">
        <f t="shared" si="44"/>
        <v>1</v>
      </c>
      <c r="CO106" s="52">
        <f t="shared" si="45"/>
        <v>1</v>
      </c>
      <c r="CP106" s="52">
        <f t="shared" si="46"/>
        <v>1</v>
      </c>
      <c r="CQ106" s="52">
        <f t="shared" si="47"/>
        <v>1</v>
      </c>
      <c r="CR106" s="52">
        <f t="shared" si="48"/>
        <v>1</v>
      </c>
      <c r="CS106" s="52">
        <f t="shared" si="49"/>
        <v>1</v>
      </c>
      <c r="CT106" s="52">
        <f t="shared" si="50"/>
        <v>1</v>
      </c>
      <c r="CU106" s="52">
        <f t="shared" si="51"/>
        <v>1</v>
      </c>
      <c r="CV106" s="52">
        <f t="shared" si="52"/>
        <v>1</v>
      </c>
      <c r="CW106" s="54">
        <f t="shared" si="54"/>
        <v>1</v>
      </c>
      <c r="CX106" s="54">
        <f t="shared" si="55"/>
        <v>0</v>
      </c>
      <c r="CY106" s="54">
        <f t="shared" si="56"/>
        <v>1</v>
      </c>
      <c r="CZ106" s="54">
        <f t="shared" si="57"/>
        <v>1</v>
      </c>
      <c r="DA106" s="54">
        <f t="shared" si="58"/>
        <v>1</v>
      </c>
      <c r="DB106" s="54">
        <f t="shared" si="59"/>
        <v>0</v>
      </c>
      <c r="DD106" s="2">
        <f t="shared" si="60"/>
        <v>7</v>
      </c>
    </row>
    <row r="107" spans="1:108">
      <c r="A107" s="2" t="s">
        <v>437</v>
      </c>
      <c r="B107" s="2" t="s">
        <v>438</v>
      </c>
      <c r="C107" s="18" t="str">
        <f ca="1">IF(AND(AA107="YES",AG107&lt;&gt;""),"COMPLETED",IF((S107+21)&lt;TODAY(),"PAST DUE","WITHIN 15 DAYS"))</f>
        <v>COMPLETED</v>
      </c>
      <c r="D107" s="19" t="str">
        <f t="shared" si="66"/>
        <v>Mar</v>
      </c>
      <c r="E107" s="20">
        <f t="shared" si="67"/>
        <v>45360</v>
      </c>
      <c r="F107" s="20">
        <f t="shared" si="68"/>
        <v>45358</v>
      </c>
      <c r="G107" s="20">
        <f t="shared" si="69"/>
        <v>45365</v>
      </c>
      <c r="H107" s="19">
        <f ca="1">(TODAY()-(G107))</f>
        <v>229</v>
      </c>
      <c r="I107" s="19" t="str">
        <f ca="1">IF(H107&lt;0,H107,"")</f>
        <v/>
      </c>
      <c r="J107" s="2" t="s">
        <v>439</v>
      </c>
      <c r="K107" s="24">
        <f t="shared" si="70"/>
        <v>1</v>
      </c>
      <c r="L107" s="19" t="str">
        <f t="shared" si="71"/>
        <v>Feb</v>
      </c>
      <c r="M107" s="2" t="s">
        <v>440</v>
      </c>
      <c r="N107" s="2" t="s">
        <v>441</v>
      </c>
      <c r="O107" s="2" t="s">
        <v>352</v>
      </c>
      <c r="P107" s="2" t="s">
        <v>19</v>
      </c>
      <c r="Q107" s="25" t="s">
        <v>896</v>
      </c>
      <c r="R107" s="25" t="s">
        <v>443</v>
      </c>
      <c r="S107" s="9">
        <v>45337</v>
      </c>
      <c r="T107" s="2">
        <v>4263717</v>
      </c>
      <c r="U107" s="2" t="s">
        <v>926</v>
      </c>
      <c r="V107" s="2" t="s">
        <v>927</v>
      </c>
      <c r="W107" s="9" t="s">
        <v>928</v>
      </c>
      <c r="X107" s="9">
        <v>36597</v>
      </c>
      <c r="Y107" s="2">
        <v>9692329234</v>
      </c>
      <c r="Z107" s="2" t="s">
        <v>929</v>
      </c>
      <c r="AA107" s="32" t="s">
        <v>448</v>
      </c>
      <c r="AB107" s="2" t="s">
        <v>449</v>
      </c>
      <c r="AC107" s="10">
        <v>45568</v>
      </c>
      <c r="AD107" s="10">
        <v>45568</v>
      </c>
      <c r="AE107" s="2" t="s">
        <v>450</v>
      </c>
      <c r="AF107" s="2" t="s">
        <v>450</v>
      </c>
      <c r="AG107" s="35" t="s">
        <v>451</v>
      </c>
      <c r="AJ107" s="35" t="s">
        <v>452</v>
      </c>
      <c r="AK107" s="2" t="s">
        <v>453</v>
      </c>
      <c r="AL107" s="2" t="s">
        <v>452</v>
      </c>
      <c r="AM107" s="2" t="s">
        <v>454</v>
      </c>
      <c r="AN107" s="10">
        <v>45337</v>
      </c>
      <c r="AO107" s="10">
        <v>45343</v>
      </c>
      <c r="AP107" s="2" t="s">
        <v>362</v>
      </c>
      <c r="AQ107" s="2" t="s">
        <v>480</v>
      </c>
      <c r="AS107" s="11">
        <v>3495955013</v>
      </c>
      <c r="AT107" s="2" t="s">
        <v>472</v>
      </c>
      <c r="AV107" s="12">
        <v>22521313866</v>
      </c>
      <c r="AW107" s="2" t="s">
        <v>481</v>
      </c>
      <c r="AY107" s="13">
        <v>121273269679</v>
      </c>
      <c r="AZ107" s="2" t="s">
        <v>752</v>
      </c>
      <c r="BB107" s="14">
        <v>387303053</v>
      </c>
      <c r="BC107" s="2" t="s">
        <v>450</v>
      </c>
      <c r="BD107" s="2" t="s">
        <v>450</v>
      </c>
      <c r="BE107" s="2" t="s">
        <v>450</v>
      </c>
      <c r="BF107" s="2" t="s">
        <v>448</v>
      </c>
      <c r="BG107" s="10">
        <v>44532</v>
      </c>
      <c r="BH107" s="10">
        <v>44567</v>
      </c>
      <c r="BI107" s="2" t="s">
        <v>448</v>
      </c>
      <c r="BJ107" s="2" t="s">
        <v>624</v>
      </c>
      <c r="BK107" s="2" t="s">
        <v>462</v>
      </c>
      <c r="BL107" s="2" t="s">
        <v>448</v>
      </c>
      <c r="BM107" s="2" t="s">
        <v>448</v>
      </c>
      <c r="BN107" s="2" t="s">
        <v>448</v>
      </c>
      <c r="BO107" s="2" t="s">
        <v>450</v>
      </c>
      <c r="BP107" s="2" t="s">
        <v>450</v>
      </c>
      <c r="BQ107" s="2" t="s">
        <v>450</v>
      </c>
      <c r="BR107" s="2" t="s">
        <v>448</v>
      </c>
      <c r="BS107" s="2" t="s">
        <v>448</v>
      </c>
      <c r="BT107" s="2" t="s">
        <v>448</v>
      </c>
      <c r="BU107" s="2" t="s">
        <v>448</v>
      </c>
      <c r="BV107" s="2" t="s">
        <v>450</v>
      </c>
      <c r="BW107" s="2" t="s">
        <v>448</v>
      </c>
      <c r="BX107" s="2" t="s">
        <v>448</v>
      </c>
      <c r="BY107" s="48" t="s">
        <v>448</v>
      </c>
      <c r="BZ107" s="48" t="s">
        <v>448</v>
      </c>
      <c r="CA107" s="48" t="s">
        <v>448</v>
      </c>
      <c r="CB107" s="48" t="s">
        <v>448</v>
      </c>
      <c r="CC107" s="48" t="s">
        <v>448</v>
      </c>
      <c r="CD107" s="2" t="s">
        <v>448</v>
      </c>
      <c r="CE107" s="10">
        <v>45338</v>
      </c>
      <c r="CH107" s="2" t="s">
        <v>465</v>
      </c>
      <c r="CI107" s="2" t="s">
        <v>466</v>
      </c>
      <c r="CM107" s="52">
        <f t="shared" si="53"/>
        <v>1</v>
      </c>
      <c r="CN107" s="52">
        <f t="shared" si="44"/>
        <v>1</v>
      </c>
      <c r="CO107" s="52">
        <f t="shared" si="45"/>
        <v>1</v>
      </c>
      <c r="CP107" s="52">
        <f t="shared" si="46"/>
        <v>1</v>
      </c>
      <c r="CQ107" s="52">
        <f t="shared" si="47"/>
        <v>1</v>
      </c>
      <c r="CR107" s="52">
        <f t="shared" si="48"/>
        <v>1</v>
      </c>
      <c r="CS107" s="52">
        <f t="shared" si="49"/>
        <v>1</v>
      </c>
      <c r="CT107" s="52">
        <f t="shared" si="50"/>
        <v>1</v>
      </c>
      <c r="CU107" s="52">
        <f t="shared" si="51"/>
        <v>1</v>
      </c>
      <c r="CV107" s="52">
        <f t="shared" si="52"/>
        <v>1</v>
      </c>
      <c r="CW107" s="54">
        <f t="shared" si="54"/>
        <v>1</v>
      </c>
      <c r="CX107" s="54">
        <f t="shared" si="55"/>
        <v>0</v>
      </c>
      <c r="CY107" s="54">
        <f t="shared" si="56"/>
        <v>1</v>
      </c>
      <c r="CZ107" s="54">
        <f t="shared" si="57"/>
        <v>1</v>
      </c>
      <c r="DA107" s="54">
        <f t="shared" si="58"/>
        <v>1</v>
      </c>
      <c r="DB107" s="54">
        <f t="shared" si="59"/>
        <v>0</v>
      </c>
      <c r="DD107" s="2">
        <f t="shared" si="60"/>
        <v>7</v>
      </c>
    </row>
    <row r="108" spans="1:108">
      <c r="A108" s="2" t="s">
        <v>437</v>
      </c>
      <c r="B108" s="2" t="s">
        <v>438</v>
      </c>
      <c r="C108" s="18" t="str">
        <f ca="1">IF(AND(AA108="YES",AG108&lt;&gt;""),"COMPLETED",IF((S108+21)&lt;TODAY(),"PAST DUE","WITHIN 15 DAYS"))</f>
        <v>COMPLETED</v>
      </c>
      <c r="D108" s="19" t="str">
        <f t="shared" si="66"/>
        <v>Mar</v>
      </c>
      <c r="E108" s="20">
        <f t="shared" si="67"/>
        <v>45360</v>
      </c>
      <c r="F108" s="20">
        <f t="shared" si="68"/>
        <v>45358</v>
      </c>
      <c r="G108" s="20">
        <f t="shared" si="69"/>
        <v>45365</v>
      </c>
      <c r="H108" s="19">
        <f ca="1">(TODAY()-(G108))</f>
        <v>229</v>
      </c>
      <c r="I108" s="19" t="str">
        <f ca="1">IF(H108&lt;0,H108,"")</f>
        <v/>
      </c>
      <c r="J108" s="2" t="s">
        <v>439</v>
      </c>
      <c r="K108" s="24">
        <f t="shared" si="70"/>
        <v>1</v>
      </c>
      <c r="L108" s="19" t="str">
        <f t="shared" si="71"/>
        <v>Feb</v>
      </c>
      <c r="M108" s="2" t="s">
        <v>440</v>
      </c>
      <c r="N108" s="2" t="s">
        <v>441</v>
      </c>
      <c r="O108" s="2" t="s">
        <v>352</v>
      </c>
      <c r="P108" s="2" t="s">
        <v>19</v>
      </c>
      <c r="Q108" s="25" t="s">
        <v>896</v>
      </c>
      <c r="R108" s="25" t="s">
        <v>443</v>
      </c>
      <c r="S108" s="9">
        <v>45337</v>
      </c>
      <c r="T108" s="2">
        <v>4263718</v>
      </c>
      <c r="U108" s="2" t="s">
        <v>930</v>
      </c>
      <c r="V108" s="2" t="s">
        <v>931</v>
      </c>
      <c r="W108" s="9" t="s">
        <v>932</v>
      </c>
      <c r="X108" s="9">
        <v>36776</v>
      </c>
      <c r="Y108" s="2">
        <v>9202654034</v>
      </c>
      <c r="Z108" s="2" t="s">
        <v>933</v>
      </c>
      <c r="AA108" s="32" t="s">
        <v>448</v>
      </c>
      <c r="AB108" s="2" t="s">
        <v>449</v>
      </c>
      <c r="AC108" s="10">
        <v>45683</v>
      </c>
      <c r="AD108" s="10">
        <v>45335</v>
      </c>
      <c r="AE108" s="2" t="s">
        <v>450</v>
      </c>
      <c r="AF108" s="2" t="s">
        <v>450</v>
      </c>
      <c r="AG108" s="35" t="s">
        <v>451</v>
      </c>
      <c r="AJ108" s="35" t="s">
        <v>452</v>
      </c>
      <c r="AK108" s="2" t="s">
        <v>453</v>
      </c>
      <c r="AL108" s="2" t="s">
        <v>452</v>
      </c>
      <c r="AM108" s="2" t="s">
        <v>454</v>
      </c>
      <c r="AN108" s="10">
        <v>45337</v>
      </c>
      <c r="AO108" s="10">
        <v>45343</v>
      </c>
      <c r="AP108" s="2" t="s">
        <v>362</v>
      </c>
      <c r="AQ108" s="2" t="s">
        <v>480</v>
      </c>
      <c r="AS108" s="11">
        <v>250106864</v>
      </c>
      <c r="AT108" s="2" t="s">
        <v>472</v>
      </c>
      <c r="AV108" s="12">
        <v>7051192978</v>
      </c>
      <c r="AW108" s="2" t="s">
        <v>458</v>
      </c>
      <c r="AY108" s="13">
        <v>121329149035</v>
      </c>
      <c r="AZ108" s="2" t="s">
        <v>487</v>
      </c>
      <c r="BB108" s="14">
        <v>777444501</v>
      </c>
      <c r="BC108" s="2" t="s">
        <v>450</v>
      </c>
      <c r="BD108" s="2" t="s">
        <v>450</v>
      </c>
      <c r="BE108" s="2" t="s">
        <v>450</v>
      </c>
      <c r="BF108" s="2" t="s">
        <v>448</v>
      </c>
      <c r="BG108" s="10">
        <v>44826</v>
      </c>
      <c r="BH108" s="10">
        <v>44852</v>
      </c>
      <c r="BI108" s="2" t="s">
        <v>448</v>
      </c>
      <c r="BJ108" s="2" t="s">
        <v>691</v>
      </c>
      <c r="BK108" s="2" t="s">
        <v>461</v>
      </c>
      <c r="BL108" s="2" t="s">
        <v>448</v>
      </c>
      <c r="BM108" s="2" t="s">
        <v>450</v>
      </c>
      <c r="BN108" s="2" t="s">
        <v>448</v>
      </c>
      <c r="BO108" s="2" t="s">
        <v>450</v>
      </c>
      <c r="BP108" s="2" t="s">
        <v>450</v>
      </c>
      <c r="BQ108" s="2" t="s">
        <v>450</v>
      </c>
      <c r="BR108" s="2" t="s">
        <v>448</v>
      </c>
      <c r="BS108" s="2" t="s">
        <v>448</v>
      </c>
      <c r="BT108" s="2" t="s">
        <v>448</v>
      </c>
      <c r="BU108" s="2" t="s">
        <v>448</v>
      </c>
      <c r="BV108" s="2" t="s">
        <v>450</v>
      </c>
      <c r="BW108" s="2" t="s">
        <v>448</v>
      </c>
      <c r="BX108" s="2" t="s">
        <v>448</v>
      </c>
      <c r="BY108" s="48" t="s">
        <v>448</v>
      </c>
      <c r="BZ108" s="48" t="s">
        <v>448</v>
      </c>
      <c r="CA108" s="48" t="s">
        <v>448</v>
      </c>
      <c r="CB108" s="48" t="s">
        <v>448</v>
      </c>
      <c r="CC108" s="48" t="s">
        <v>448</v>
      </c>
      <c r="CD108" s="2" t="s">
        <v>448</v>
      </c>
      <c r="CE108" s="10">
        <v>45338</v>
      </c>
      <c r="CH108" s="2" t="s">
        <v>465</v>
      </c>
      <c r="CI108" s="2" t="s">
        <v>466</v>
      </c>
      <c r="CM108" s="52">
        <f t="shared" si="53"/>
        <v>1</v>
      </c>
      <c r="CN108" s="52">
        <f t="shared" si="44"/>
        <v>1</v>
      </c>
      <c r="CO108" s="52">
        <f t="shared" si="45"/>
        <v>1</v>
      </c>
      <c r="CP108" s="52">
        <f t="shared" si="46"/>
        <v>1</v>
      </c>
      <c r="CQ108" s="52">
        <f t="shared" si="47"/>
        <v>1</v>
      </c>
      <c r="CR108" s="52">
        <f t="shared" si="48"/>
        <v>1</v>
      </c>
      <c r="CS108" s="52">
        <f t="shared" si="49"/>
        <v>1</v>
      </c>
      <c r="CT108" s="52">
        <f t="shared" si="50"/>
        <v>1</v>
      </c>
      <c r="CU108" s="52">
        <f t="shared" si="51"/>
        <v>1</v>
      </c>
      <c r="CV108" s="52">
        <f t="shared" si="52"/>
        <v>1</v>
      </c>
      <c r="CW108" s="54">
        <f t="shared" si="54"/>
        <v>1</v>
      </c>
      <c r="CX108" s="54">
        <f t="shared" si="55"/>
        <v>0</v>
      </c>
      <c r="CY108" s="54">
        <f t="shared" si="56"/>
        <v>1</v>
      </c>
      <c r="CZ108" s="54">
        <f t="shared" si="57"/>
        <v>1</v>
      </c>
      <c r="DA108" s="54">
        <f t="shared" si="58"/>
        <v>1</v>
      </c>
      <c r="DB108" s="54">
        <f t="shared" si="59"/>
        <v>0</v>
      </c>
      <c r="DD108" s="2">
        <f t="shared" si="60"/>
        <v>7</v>
      </c>
    </row>
    <row r="109" spans="1:108">
      <c r="A109" s="2" t="s">
        <v>437</v>
      </c>
      <c r="B109" s="2" t="s">
        <v>438</v>
      </c>
      <c r="C109" s="18" t="str">
        <f ca="1">IF(AND(AA109="YES",AG109&lt;&gt;""),"COMPLETED",IF((S109+21)&lt;TODAY(),"PAST DUE","WITHIN 15 DAYS"))</f>
        <v>COMPLETED</v>
      </c>
      <c r="D109" s="19" t="str">
        <f t="shared" si="66"/>
        <v>Mar</v>
      </c>
      <c r="E109" s="20">
        <f t="shared" si="67"/>
        <v>45360</v>
      </c>
      <c r="F109" s="20">
        <f t="shared" si="68"/>
        <v>45358</v>
      </c>
      <c r="G109" s="20">
        <f t="shared" si="69"/>
        <v>45365</v>
      </c>
      <c r="H109" s="19">
        <f ca="1">(TODAY()-(G109))</f>
        <v>229</v>
      </c>
      <c r="I109" s="19" t="str">
        <f ca="1">IF(H109&lt;0,H109,"")</f>
        <v/>
      </c>
      <c r="J109" s="2" t="s">
        <v>439</v>
      </c>
      <c r="K109" s="24">
        <f t="shared" si="70"/>
        <v>1</v>
      </c>
      <c r="L109" s="19" t="str">
        <f t="shared" si="71"/>
        <v>Feb</v>
      </c>
      <c r="M109" s="2" t="s">
        <v>440</v>
      </c>
      <c r="N109" s="2" t="s">
        <v>441</v>
      </c>
      <c r="O109" s="2" t="s">
        <v>352</v>
      </c>
      <c r="P109" s="2" t="s">
        <v>19</v>
      </c>
      <c r="Q109" s="25" t="s">
        <v>896</v>
      </c>
      <c r="R109" s="25" t="s">
        <v>443</v>
      </c>
      <c r="S109" s="9">
        <v>45337</v>
      </c>
      <c r="T109" s="2">
        <v>4263719</v>
      </c>
      <c r="U109" s="2" t="s">
        <v>934</v>
      </c>
      <c r="V109" s="2" t="s">
        <v>935</v>
      </c>
      <c r="W109" s="9" t="s">
        <v>936</v>
      </c>
      <c r="X109" s="9">
        <v>36249</v>
      </c>
      <c r="Y109" s="2">
        <v>9944610590</v>
      </c>
      <c r="Z109" s="2" t="s">
        <v>937</v>
      </c>
      <c r="AA109" s="32" t="s">
        <v>448</v>
      </c>
      <c r="AB109" s="2" t="s">
        <v>449</v>
      </c>
      <c r="AC109" s="10">
        <v>45695</v>
      </c>
      <c r="AD109" s="10">
        <v>45329</v>
      </c>
      <c r="AE109" s="2" t="s">
        <v>450</v>
      </c>
      <c r="AF109" s="2" t="s">
        <v>450</v>
      </c>
      <c r="AG109" s="35" t="s">
        <v>451</v>
      </c>
      <c r="AJ109" s="35" t="s">
        <v>452</v>
      </c>
      <c r="AK109" s="2" t="s">
        <v>453</v>
      </c>
      <c r="AL109" s="2" t="s">
        <v>452</v>
      </c>
      <c r="AM109" s="2" t="s">
        <v>454</v>
      </c>
      <c r="AN109" s="10">
        <v>45337</v>
      </c>
      <c r="AO109" s="10">
        <v>45343</v>
      </c>
      <c r="AP109" s="2" t="s">
        <v>362</v>
      </c>
      <c r="AQ109" s="2" t="s">
        <v>471</v>
      </c>
      <c r="AS109" s="11">
        <v>243197013</v>
      </c>
      <c r="AT109" s="2" t="s">
        <v>456</v>
      </c>
      <c r="AV109" s="12">
        <v>72531214332</v>
      </c>
      <c r="AW109" s="2" t="s">
        <v>732</v>
      </c>
      <c r="AY109" s="13">
        <v>121216870617</v>
      </c>
      <c r="AZ109" s="2" t="s">
        <v>472</v>
      </c>
      <c r="BB109" s="14">
        <v>363866473</v>
      </c>
      <c r="BC109" s="2" t="s">
        <v>450</v>
      </c>
      <c r="BD109" s="2" t="s">
        <v>450</v>
      </c>
      <c r="BE109" s="2" t="s">
        <v>450</v>
      </c>
      <c r="BF109" s="2" t="s">
        <v>448</v>
      </c>
      <c r="BG109" s="10">
        <v>44494</v>
      </c>
      <c r="BH109" s="10">
        <v>44523</v>
      </c>
      <c r="BI109" s="2" t="s">
        <v>448</v>
      </c>
      <c r="BJ109" s="2" t="s">
        <v>915</v>
      </c>
      <c r="BK109" s="2" t="s">
        <v>624</v>
      </c>
      <c r="BL109" s="2" t="s">
        <v>448</v>
      </c>
      <c r="BM109" s="2" t="s">
        <v>450</v>
      </c>
      <c r="BN109" s="2" t="s">
        <v>448</v>
      </c>
      <c r="BO109" s="2" t="s">
        <v>450</v>
      </c>
      <c r="BP109" s="2" t="s">
        <v>450</v>
      </c>
      <c r="BQ109" s="2" t="s">
        <v>450</v>
      </c>
      <c r="BR109" s="2" t="s">
        <v>448</v>
      </c>
      <c r="BS109" s="2" t="s">
        <v>448</v>
      </c>
      <c r="BT109" s="2" t="s">
        <v>448</v>
      </c>
      <c r="BU109" s="2" t="s">
        <v>448</v>
      </c>
      <c r="BV109" s="2" t="s">
        <v>450</v>
      </c>
      <c r="BW109" s="2" t="s">
        <v>448</v>
      </c>
      <c r="BX109" s="2" t="s">
        <v>448</v>
      </c>
      <c r="BY109" s="48" t="s">
        <v>448</v>
      </c>
      <c r="BZ109" s="48" t="s">
        <v>448</v>
      </c>
      <c r="CA109" s="48" t="s">
        <v>448</v>
      </c>
      <c r="CB109" s="48" t="s">
        <v>448</v>
      </c>
      <c r="CC109" s="48" t="s">
        <v>448</v>
      </c>
      <c r="CD109" s="2" t="s">
        <v>448</v>
      </c>
      <c r="CE109" s="10">
        <v>45338</v>
      </c>
      <c r="CH109" s="2" t="s">
        <v>465</v>
      </c>
      <c r="CI109" s="2" t="s">
        <v>466</v>
      </c>
      <c r="CM109" s="52">
        <f t="shared" si="53"/>
        <v>1</v>
      </c>
      <c r="CN109" s="52">
        <f t="shared" si="44"/>
        <v>1</v>
      </c>
      <c r="CO109" s="52">
        <f t="shared" si="45"/>
        <v>1</v>
      </c>
      <c r="CP109" s="52">
        <f t="shared" si="46"/>
        <v>1</v>
      </c>
      <c r="CQ109" s="52">
        <f t="shared" si="47"/>
        <v>1</v>
      </c>
      <c r="CR109" s="52">
        <f t="shared" si="48"/>
        <v>1</v>
      </c>
      <c r="CS109" s="52">
        <f t="shared" si="49"/>
        <v>1</v>
      </c>
      <c r="CT109" s="52">
        <f t="shared" si="50"/>
        <v>1</v>
      </c>
      <c r="CU109" s="52">
        <f t="shared" si="51"/>
        <v>1</v>
      </c>
      <c r="CV109" s="52">
        <f t="shared" si="52"/>
        <v>1</v>
      </c>
      <c r="CW109" s="54">
        <f t="shared" si="54"/>
        <v>1</v>
      </c>
      <c r="CX109" s="54">
        <f t="shared" si="55"/>
        <v>0</v>
      </c>
      <c r="CY109" s="54">
        <f t="shared" si="56"/>
        <v>1</v>
      </c>
      <c r="CZ109" s="54">
        <f t="shared" si="57"/>
        <v>1</v>
      </c>
      <c r="DA109" s="54">
        <f t="shared" si="58"/>
        <v>1</v>
      </c>
      <c r="DB109" s="54">
        <f t="shared" si="59"/>
        <v>0</v>
      </c>
      <c r="DD109" s="2">
        <f t="shared" si="60"/>
        <v>7</v>
      </c>
    </row>
    <row r="110" spans="1:108">
      <c r="A110" s="2" t="s">
        <v>437</v>
      </c>
      <c r="B110" s="2" t="s">
        <v>438</v>
      </c>
      <c r="C110" s="18" t="str">
        <f ca="1">IF(AND(AA110="YES",AG110&lt;&gt;""),"COMPLETED",IF((S110+21)&lt;TODAY(),"PAST DUE","WITHIN 15 DAYS"))</f>
        <v>COMPLETED</v>
      </c>
      <c r="D110" s="19" t="str">
        <f t="shared" si="66"/>
        <v>Mar</v>
      </c>
      <c r="E110" s="20">
        <f t="shared" si="67"/>
        <v>45360</v>
      </c>
      <c r="F110" s="20">
        <f t="shared" si="68"/>
        <v>45358</v>
      </c>
      <c r="G110" s="20">
        <f t="shared" si="69"/>
        <v>45365</v>
      </c>
      <c r="H110" s="19">
        <f ca="1">(TODAY()-(G110))</f>
        <v>229</v>
      </c>
      <c r="I110" s="19" t="str">
        <f ca="1">IF(H110&lt;0,H110,"")</f>
        <v/>
      </c>
      <c r="J110" s="2" t="s">
        <v>439</v>
      </c>
      <c r="K110" s="24">
        <f t="shared" si="70"/>
        <v>1</v>
      </c>
      <c r="L110" s="19" t="str">
        <f t="shared" si="71"/>
        <v>Feb</v>
      </c>
      <c r="M110" s="2" t="s">
        <v>440</v>
      </c>
      <c r="N110" s="2" t="s">
        <v>441</v>
      </c>
      <c r="O110" s="2" t="s">
        <v>352</v>
      </c>
      <c r="P110" s="2" t="s">
        <v>19</v>
      </c>
      <c r="Q110" s="25" t="s">
        <v>896</v>
      </c>
      <c r="R110" s="25" t="s">
        <v>443</v>
      </c>
      <c r="S110" s="9">
        <v>45337</v>
      </c>
      <c r="T110" s="2">
        <v>4263720</v>
      </c>
      <c r="U110" s="2" t="s">
        <v>938</v>
      </c>
      <c r="V110" s="2" t="s">
        <v>939</v>
      </c>
      <c r="W110" s="9" t="s">
        <v>268</v>
      </c>
      <c r="X110" s="9">
        <v>35961</v>
      </c>
      <c r="Y110" s="2">
        <v>9129124653</v>
      </c>
      <c r="Z110" s="2" t="s">
        <v>940</v>
      </c>
      <c r="AA110" s="32" t="s">
        <v>448</v>
      </c>
      <c r="AB110" s="2" t="s">
        <v>449</v>
      </c>
      <c r="AC110" s="10">
        <v>45680</v>
      </c>
      <c r="AD110" s="10">
        <v>45329</v>
      </c>
      <c r="AE110" s="2" t="s">
        <v>450</v>
      </c>
      <c r="AF110" s="2" t="s">
        <v>450</v>
      </c>
      <c r="AG110" s="35" t="s">
        <v>451</v>
      </c>
      <c r="AJ110" s="35" t="s">
        <v>452</v>
      </c>
      <c r="AK110" s="2" t="s">
        <v>453</v>
      </c>
      <c r="AL110" s="2" t="s">
        <v>452</v>
      </c>
      <c r="AM110" s="2" t="s">
        <v>454</v>
      </c>
      <c r="AN110" s="10">
        <v>45337</v>
      </c>
      <c r="AO110" s="10">
        <v>45343</v>
      </c>
      <c r="AP110" s="2" t="s">
        <v>362</v>
      </c>
      <c r="AQ110" s="2" t="s">
        <v>480</v>
      </c>
      <c r="AS110" s="11">
        <v>3492646985</v>
      </c>
      <c r="AT110" s="2" t="s">
        <v>472</v>
      </c>
      <c r="AV110" s="12">
        <v>22535680012</v>
      </c>
      <c r="AW110" s="2" t="s">
        <v>458</v>
      </c>
      <c r="AY110" s="13">
        <v>121264631419</v>
      </c>
      <c r="AZ110" s="2" t="s">
        <v>472</v>
      </c>
      <c r="BB110" s="14">
        <v>742499563</v>
      </c>
      <c r="BC110" s="2" t="s">
        <v>450</v>
      </c>
      <c r="BD110" s="2" t="s">
        <v>450</v>
      </c>
      <c r="BE110" s="2" t="s">
        <v>450</v>
      </c>
      <c r="BF110" s="2" t="s">
        <v>448</v>
      </c>
      <c r="BG110" s="10">
        <v>44413</v>
      </c>
      <c r="BH110" s="10">
        <v>44441</v>
      </c>
      <c r="BI110" s="2" t="s">
        <v>448</v>
      </c>
      <c r="BJ110" s="2" t="s">
        <v>915</v>
      </c>
      <c r="BK110" s="2" t="s">
        <v>461</v>
      </c>
      <c r="BL110" s="2" t="s">
        <v>448</v>
      </c>
      <c r="BM110" s="2" t="s">
        <v>450</v>
      </c>
      <c r="BN110" s="2" t="s">
        <v>448</v>
      </c>
      <c r="BO110" s="2" t="s">
        <v>450</v>
      </c>
      <c r="BP110" s="2" t="s">
        <v>450</v>
      </c>
      <c r="BQ110" s="2" t="s">
        <v>450</v>
      </c>
      <c r="BR110" s="2" t="s">
        <v>448</v>
      </c>
      <c r="BS110" s="2" t="s">
        <v>448</v>
      </c>
      <c r="BT110" s="2" t="s">
        <v>448</v>
      </c>
      <c r="BU110" s="2" t="s">
        <v>448</v>
      </c>
      <c r="BV110" s="2" t="s">
        <v>450</v>
      </c>
      <c r="BW110" s="2" t="s">
        <v>448</v>
      </c>
      <c r="BX110" s="2" t="s">
        <v>448</v>
      </c>
      <c r="BY110" s="48" t="s">
        <v>448</v>
      </c>
      <c r="BZ110" s="48" t="s">
        <v>448</v>
      </c>
      <c r="CA110" s="48" t="s">
        <v>448</v>
      </c>
      <c r="CB110" s="48" t="s">
        <v>448</v>
      </c>
      <c r="CC110" s="48" t="s">
        <v>448</v>
      </c>
      <c r="CD110" s="2" t="s">
        <v>448</v>
      </c>
      <c r="CE110" s="10">
        <v>45338</v>
      </c>
      <c r="CH110" s="2" t="s">
        <v>465</v>
      </c>
      <c r="CI110" s="2" t="s">
        <v>466</v>
      </c>
      <c r="CM110" s="52">
        <f t="shared" si="53"/>
        <v>1</v>
      </c>
      <c r="CN110" s="52">
        <f t="shared" si="44"/>
        <v>1</v>
      </c>
      <c r="CO110" s="52">
        <f t="shared" si="45"/>
        <v>1</v>
      </c>
      <c r="CP110" s="52">
        <f t="shared" si="46"/>
        <v>1</v>
      </c>
      <c r="CQ110" s="52">
        <f t="shared" si="47"/>
        <v>1</v>
      </c>
      <c r="CR110" s="52">
        <f t="shared" si="48"/>
        <v>1</v>
      </c>
      <c r="CS110" s="52">
        <f t="shared" si="49"/>
        <v>1</v>
      </c>
      <c r="CT110" s="52">
        <f t="shared" si="50"/>
        <v>1</v>
      </c>
      <c r="CU110" s="52">
        <f t="shared" si="51"/>
        <v>1</v>
      </c>
      <c r="CV110" s="52">
        <f t="shared" si="52"/>
        <v>1</v>
      </c>
      <c r="CW110" s="54">
        <f t="shared" si="54"/>
        <v>1</v>
      </c>
      <c r="CX110" s="54">
        <f t="shared" si="55"/>
        <v>0</v>
      </c>
      <c r="CY110" s="54">
        <f t="shared" si="56"/>
        <v>1</v>
      </c>
      <c r="CZ110" s="54">
        <f t="shared" si="57"/>
        <v>1</v>
      </c>
      <c r="DA110" s="54">
        <f t="shared" si="58"/>
        <v>1</v>
      </c>
      <c r="DB110" s="54">
        <f t="shared" si="59"/>
        <v>0</v>
      </c>
      <c r="DD110" s="2">
        <f t="shared" si="60"/>
        <v>7</v>
      </c>
    </row>
    <row r="111" spans="1:108">
      <c r="A111" s="2" t="s">
        <v>437</v>
      </c>
      <c r="B111" s="2" t="s">
        <v>438</v>
      </c>
      <c r="C111" s="18" t="str">
        <f ca="1">IF(AND(AA111="YES",AG111&lt;&gt;""),"COMPLETED",IF((S111+21)&lt;TODAY(),"PAST DUE","WITHIN 15 DAYS"))</f>
        <v>COMPLETED</v>
      </c>
      <c r="D111" s="19" t="str">
        <f t="shared" si="66"/>
        <v>Mar</v>
      </c>
      <c r="E111" s="20">
        <f t="shared" si="67"/>
        <v>45360</v>
      </c>
      <c r="F111" s="20">
        <f t="shared" si="68"/>
        <v>45358</v>
      </c>
      <c r="G111" s="20">
        <f t="shared" si="69"/>
        <v>45365</v>
      </c>
      <c r="H111" s="19">
        <f ca="1">(TODAY()-(G111))</f>
        <v>229</v>
      </c>
      <c r="I111" s="19" t="str">
        <f ca="1">IF(H111&lt;0,H111,"")</f>
        <v/>
      </c>
      <c r="J111" s="2" t="s">
        <v>439</v>
      </c>
      <c r="K111" s="24">
        <f t="shared" si="70"/>
        <v>1</v>
      </c>
      <c r="L111" s="19" t="str">
        <f t="shared" si="71"/>
        <v>Feb</v>
      </c>
      <c r="M111" s="2" t="s">
        <v>440</v>
      </c>
      <c r="N111" s="2" t="s">
        <v>441</v>
      </c>
      <c r="O111" s="2" t="s">
        <v>352</v>
      </c>
      <c r="P111" s="2" t="s">
        <v>19</v>
      </c>
      <c r="Q111" s="25" t="s">
        <v>896</v>
      </c>
      <c r="R111" s="25" t="s">
        <v>443</v>
      </c>
      <c r="S111" s="9">
        <v>45337</v>
      </c>
      <c r="T111" s="2">
        <v>4263721</v>
      </c>
      <c r="U111" s="2" t="s">
        <v>941</v>
      </c>
      <c r="V111" s="2" t="s">
        <v>942</v>
      </c>
      <c r="W111" s="9" t="s">
        <v>943</v>
      </c>
      <c r="X111" s="9">
        <v>30940</v>
      </c>
      <c r="Y111" s="2">
        <v>9273788605</v>
      </c>
      <c r="Z111" s="2" t="s">
        <v>944</v>
      </c>
      <c r="AA111" s="32" t="s">
        <v>448</v>
      </c>
      <c r="AB111" s="2" t="s">
        <v>449</v>
      </c>
      <c r="AC111" s="10">
        <v>45707</v>
      </c>
      <c r="AD111" s="10">
        <v>45356</v>
      </c>
      <c r="AE111" s="2" t="s">
        <v>448</v>
      </c>
      <c r="AF111" s="10">
        <v>45337</v>
      </c>
      <c r="AG111" s="35" t="s">
        <v>451</v>
      </c>
      <c r="AJ111" s="35" t="s">
        <v>452</v>
      </c>
      <c r="AK111" s="2" t="s">
        <v>453</v>
      </c>
      <c r="AL111" s="2" t="s">
        <v>452</v>
      </c>
      <c r="AM111" s="2" t="s">
        <v>454</v>
      </c>
      <c r="AN111" s="10">
        <v>45337</v>
      </c>
      <c r="AO111" s="10">
        <v>45343</v>
      </c>
      <c r="AP111" s="2" t="s">
        <v>362</v>
      </c>
      <c r="AQ111" s="2" t="s">
        <v>480</v>
      </c>
      <c r="AS111" s="11">
        <v>250827538</v>
      </c>
      <c r="AT111" s="2" t="s">
        <v>456</v>
      </c>
      <c r="AV111" s="12">
        <v>72503553857</v>
      </c>
      <c r="AW111" s="2" t="s">
        <v>458</v>
      </c>
      <c r="AY111" s="13">
        <v>121335944305</v>
      </c>
      <c r="AZ111" s="2" t="s">
        <v>472</v>
      </c>
      <c r="BB111" s="14">
        <v>643858339</v>
      </c>
      <c r="BC111" s="2" t="s">
        <v>450</v>
      </c>
      <c r="BD111" s="2" t="s">
        <v>450</v>
      </c>
      <c r="BE111" s="2" t="s">
        <v>450</v>
      </c>
      <c r="BF111" s="2" t="s">
        <v>450</v>
      </c>
      <c r="BG111" s="2" t="s">
        <v>450</v>
      </c>
      <c r="BH111" s="2" t="s">
        <v>450</v>
      </c>
      <c r="BI111" s="2" t="s">
        <v>448</v>
      </c>
      <c r="BJ111" s="2" t="s">
        <v>915</v>
      </c>
      <c r="BK111" s="2" t="s">
        <v>945</v>
      </c>
      <c r="BL111" s="2" t="s">
        <v>448</v>
      </c>
      <c r="BM111" s="2" t="s">
        <v>450</v>
      </c>
      <c r="BN111" s="2" t="s">
        <v>448</v>
      </c>
      <c r="BO111" s="2" t="s">
        <v>450</v>
      </c>
      <c r="BP111" s="2" t="s">
        <v>450</v>
      </c>
      <c r="BQ111" s="2" t="s">
        <v>448</v>
      </c>
      <c r="BR111" s="2" t="s">
        <v>448</v>
      </c>
      <c r="BS111" s="2" t="s">
        <v>448</v>
      </c>
      <c r="BT111" s="2" t="s">
        <v>448</v>
      </c>
      <c r="BU111" s="2" t="s">
        <v>448</v>
      </c>
      <c r="BV111" s="2" t="s">
        <v>450</v>
      </c>
      <c r="BW111" s="2" t="s">
        <v>448</v>
      </c>
      <c r="BX111" s="2" t="s">
        <v>448</v>
      </c>
      <c r="BY111" s="48" t="s">
        <v>448</v>
      </c>
      <c r="BZ111" s="48" t="s">
        <v>448</v>
      </c>
      <c r="CA111" s="48" t="s">
        <v>448</v>
      </c>
      <c r="CB111" s="48" t="s">
        <v>448</v>
      </c>
      <c r="CC111" s="48" t="s">
        <v>448</v>
      </c>
      <c r="CD111" s="2" t="s">
        <v>448</v>
      </c>
      <c r="CE111" s="10">
        <v>45338</v>
      </c>
      <c r="CH111" s="2" t="s">
        <v>465</v>
      </c>
      <c r="CI111" s="2" t="s">
        <v>466</v>
      </c>
      <c r="CM111" s="52">
        <f t="shared" si="53"/>
        <v>1</v>
      </c>
      <c r="CN111" s="52">
        <f t="shared" si="44"/>
        <v>1</v>
      </c>
      <c r="CO111" s="52">
        <f t="shared" si="45"/>
        <v>1</v>
      </c>
      <c r="CP111" s="52">
        <f t="shared" si="46"/>
        <v>1</v>
      </c>
      <c r="CQ111" s="52">
        <f t="shared" si="47"/>
        <v>1</v>
      </c>
      <c r="CR111" s="52">
        <f t="shared" si="48"/>
        <v>1</v>
      </c>
      <c r="CS111" s="52">
        <f t="shared" si="49"/>
        <v>1</v>
      </c>
      <c r="CT111" s="52">
        <f t="shared" si="50"/>
        <v>1</v>
      </c>
      <c r="CU111" s="52">
        <f t="shared" si="51"/>
        <v>1</v>
      </c>
      <c r="CV111" s="52">
        <f t="shared" si="52"/>
        <v>1</v>
      </c>
      <c r="CW111" s="54">
        <f t="shared" si="54"/>
        <v>1</v>
      </c>
      <c r="CX111" s="54">
        <f t="shared" si="55"/>
        <v>0</v>
      </c>
      <c r="CY111" s="54">
        <f t="shared" si="56"/>
        <v>1</v>
      </c>
      <c r="CZ111" s="54">
        <f t="shared" si="57"/>
        <v>1</v>
      </c>
      <c r="DA111" s="54">
        <f t="shared" si="58"/>
        <v>1</v>
      </c>
      <c r="DB111" s="54">
        <f t="shared" si="59"/>
        <v>0</v>
      </c>
      <c r="DD111" s="2">
        <f t="shared" si="60"/>
        <v>7</v>
      </c>
    </row>
    <row r="112" spans="1:108">
      <c r="A112" s="2" t="s">
        <v>437</v>
      </c>
      <c r="B112" s="2" t="s">
        <v>438</v>
      </c>
      <c r="C112" s="18" t="str">
        <f ca="1">IF(AND(AA112="YES",AG112&lt;&gt;""),"COMPLETED",IF((S112+21)&lt;TODAY(),"PAST DUE","WITHIN 15 DAYS"))</f>
        <v>COMPLETED</v>
      </c>
      <c r="D112" s="19" t="str">
        <f t="shared" si="66"/>
        <v>Mar</v>
      </c>
      <c r="E112" s="20">
        <f t="shared" si="67"/>
        <v>45360</v>
      </c>
      <c r="F112" s="20">
        <f t="shared" si="68"/>
        <v>45358</v>
      </c>
      <c r="G112" s="20">
        <f t="shared" si="69"/>
        <v>45365</v>
      </c>
      <c r="H112" s="19">
        <f ca="1">(TODAY()-(G112))</f>
        <v>229</v>
      </c>
      <c r="I112" s="19" t="str">
        <f ca="1">IF(H112&lt;0,H112,"")</f>
        <v/>
      </c>
      <c r="J112" s="2" t="s">
        <v>439</v>
      </c>
      <c r="K112" s="24">
        <f t="shared" si="70"/>
        <v>1</v>
      </c>
      <c r="L112" s="19" t="str">
        <f t="shared" si="71"/>
        <v>Feb</v>
      </c>
      <c r="M112" s="2" t="s">
        <v>440</v>
      </c>
      <c r="N112" s="2" t="s">
        <v>441</v>
      </c>
      <c r="O112" s="2" t="s">
        <v>352</v>
      </c>
      <c r="P112" s="2" t="s">
        <v>19</v>
      </c>
      <c r="Q112" s="25" t="s">
        <v>896</v>
      </c>
      <c r="R112" s="25" t="s">
        <v>443</v>
      </c>
      <c r="S112" s="9">
        <v>45337</v>
      </c>
      <c r="T112" s="2">
        <v>4263722</v>
      </c>
      <c r="U112" s="2" t="s">
        <v>946</v>
      </c>
      <c r="V112" s="2" t="s">
        <v>947</v>
      </c>
      <c r="W112" s="9" t="s">
        <v>809</v>
      </c>
      <c r="X112" s="9">
        <v>36503</v>
      </c>
      <c r="Y112" s="2">
        <v>9276904505</v>
      </c>
      <c r="Z112" s="2" t="s">
        <v>948</v>
      </c>
      <c r="AA112" s="32" t="s">
        <v>448</v>
      </c>
      <c r="AB112" s="2" t="s">
        <v>449</v>
      </c>
      <c r="AC112" s="10">
        <v>45702</v>
      </c>
      <c r="AD112" s="10">
        <v>45336</v>
      </c>
      <c r="AE112" s="2" t="s">
        <v>450</v>
      </c>
      <c r="AF112" s="2" t="s">
        <v>450</v>
      </c>
      <c r="AG112" s="35" t="s">
        <v>451</v>
      </c>
      <c r="AJ112" s="35" t="s">
        <v>452</v>
      </c>
      <c r="AK112" s="2" t="s">
        <v>453</v>
      </c>
      <c r="AL112" s="2" t="s">
        <v>452</v>
      </c>
      <c r="AM112" s="2" t="s">
        <v>454</v>
      </c>
      <c r="AN112" s="10">
        <v>45337</v>
      </c>
      <c r="AO112" s="10">
        <v>45343</v>
      </c>
      <c r="AP112" s="2" t="s">
        <v>362</v>
      </c>
      <c r="AQ112" s="2" t="s">
        <v>480</v>
      </c>
      <c r="AS112" s="11">
        <v>248423562</v>
      </c>
      <c r="AT112" s="2" t="s">
        <v>472</v>
      </c>
      <c r="AV112" s="12">
        <v>212516121170</v>
      </c>
      <c r="AW112" s="2" t="s">
        <v>458</v>
      </c>
      <c r="AY112" s="13">
        <v>121315501485</v>
      </c>
      <c r="AZ112" s="2" t="s">
        <v>472</v>
      </c>
      <c r="BB112" s="14">
        <v>621599984</v>
      </c>
      <c r="BC112" s="2" t="s">
        <v>450</v>
      </c>
      <c r="BD112" s="2" t="s">
        <v>450</v>
      </c>
      <c r="BE112" s="2" t="s">
        <v>450</v>
      </c>
      <c r="BF112" s="2" t="s">
        <v>448</v>
      </c>
      <c r="BG112" s="10">
        <v>44483</v>
      </c>
      <c r="BH112" s="10">
        <v>44512</v>
      </c>
      <c r="BI112" s="2" t="s">
        <v>448</v>
      </c>
      <c r="BJ112" s="2" t="s">
        <v>462</v>
      </c>
      <c r="BK112" s="2" t="s">
        <v>691</v>
      </c>
      <c r="BL112" s="2" t="s">
        <v>448</v>
      </c>
      <c r="BM112" s="2" t="s">
        <v>450</v>
      </c>
      <c r="BN112" s="2" t="s">
        <v>448</v>
      </c>
      <c r="BO112" s="2" t="s">
        <v>450</v>
      </c>
      <c r="BP112" s="2" t="s">
        <v>450</v>
      </c>
      <c r="BQ112" s="2" t="s">
        <v>450</v>
      </c>
      <c r="BR112" s="2" t="s">
        <v>448</v>
      </c>
      <c r="BS112" s="2" t="s">
        <v>448</v>
      </c>
      <c r="BT112" s="2" t="s">
        <v>448</v>
      </c>
      <c r="BU112" s="2" t="s">
        <v>448</v>
      </c>
      <c r="BV112" s="2" t="s">
        <v>450</v>
      </c>
      <c r="BW112" s="2" t="s">
        <v>448</v>
      </c>
      <c r="BX112" s="2" t="s">
        <v>448</v>
      </c>
      <c r="BY112" s="48" t="s">
        <v>448</v>
      </c>
      <c r="BZ112" s="48" t="s">
        <v>448</v>
      </c>
      <c r="CA112" s="48" t="s">
        <v>448</v>
      </c>
      <c r="CB112" s="48" t="s">
        <v>448</v>
      </c>
      <c r="CC112" s="48" t="s">
        <v>448</v>
      </c>
      <c r="CD112" s="2" t="s">
        <v>448</v>
      </c>
      <c r="CE112" s="10">
        <v>45338</v>
      </c>
      <c r="CH112" s="2" t="s">
        <v>465</v>
      </c>
      <c r="CI112" s="2" t="s">
        <v>466</v>
      </c>
      <c r="CM112" s="52">
        <f t="shared" si="53"/>
        <v>1</v>
      </c>
      <c r="CN112" s="52">
        <f t="shared" si="44"/>
        <v>1</v>
      </c>
      <c r="CO112" s="52">
        <f t="shared" si="45"/>
        <v>1</v>
      </c>
      <c r="CP112" s="52">
        <f t="shared" si="46"/>
        <v>1</v>
      </c>
      <c r="CQ112" s="52">
        <f t="shared" si="47"/>
        <v>1</v>
      </c>
      <c r="CR112" s="52">
        <f t="shared" si="48"/>
        <v>1</v>
      </c>
      <c r="CS112" s="52">
        <f t="shared" si="49"/>
        <v>1</v>
      </c>
      <c r="CT112" s="52">
        <f t="shared" si="50"/>
        <v>1</v>
      </c>
      <c r="CU112" s="52">
        <f t="shared" si="51"/>
        <v>1</v>
      </c>
      <c r="CV112" s="52">
        <f t="shared" si="52"/>
        <v>1</v>
      </c>
      <c r="CW112" s="54">
        <f t="shared" si="54"/>
        <v>1</v>
      </c>
      <c r="CX112" s="54">
        <f t="shared" si="55"/>
        <v>0</v>
      </c>
      <c r="CY112" s="54">
        <f t="shared" si="56"/>
        <v>1</v>
      </c>
      <c r="CZ112" s="54">
        <f t="shared" si="57"/>
        <v>1</v>
      </c>
      <c r="DA112" s="54">
        <f t="shared" si="58"/>
        <v>1</v>
      </c>
      <c r="DB112" s="54">
        <f t="shared" si="59"/>
        <v>0</v>
      </c>
      <c r="DD112" s="2">
        <f t="shared" si="60"/>
        <v>7</v>
      </c>
    </row>
    <row r="113" spans="1:108">
      <c r="A113" s="2" t="s">
        <v>437</v>
      </c>
      <c r="B113" s="2" t="s">
        <v>438</v>
      </c>
      <c r="C113" s="18" t="str">
        <f ca="1">IF(AND(AA113="YES",AG113&lt;&gt;""),"COMPLETED",IF((S113+21)&lt;TODAY(),"PAST DUE","WITHIN 15 DAYS"))</f>
        <v>COMPLETED</v>
      </c>
      <c r="D113" s="19" t="str">
        <f t="shared" si="66"/>
        <v>Mar</v>
      </c>
      <c r="E113" s="20">
        <f t="shared" si="67"/>
        <v>45360</v>
      </c>
      <c r="F113" s="20">
        <f t="shared" si="68"/>
        <v>45358</v>
      </c>
      <c r="G113" s="20">
        <f t="shared" si="69"/>
        <v>45365</v>
      </c>
      <c r="H113" s="19">
        <f ca="1">(TODAY()-(G113))</f>
        <v>229</v>
      </c>
      <c r="I113" s="19" t="str">
        <f ca="1">IF(H113&lt;0,H113,"")</f>
        <v/>
      </c>
      <c r="J113" s="2" t="s">
        <v>439</v>
      </c>
      <c r="K113" s="24">
        <f t="shared" si="70"/>
        <v>1</v>
      </c>
      <c r="L113" s="19" t="str">
        <f t="shared" si="71"/>
        <v>Feb</v>
      </c>
      <c r="M113" s="2" t="s">
        <v>440</v>
      </c>
      <c r="N113" s="2" t="s">
        <v>441</v>
      </c>
      <c r="O113" s="2" t="s">
        <v>352</v>
      </c>
      <c r="P113" s="2" t="s">
        <v>19</v>
      </c>
      <c r="Q113" s="25" t="s">
        <v>896</v>
      </c>
      <c r="R113" s="25" t="s">
        <v>443</v>
      </c>
      <c r="S113" s="9">
        <v>45337</v>
      </c>
      <c r="T113" s="2">
        <v>4263723</v>
      </c>
      <c r="U113" s="2" t="s">
        <v>677</v>
      </c>
      <c r="V113" s="2" t="s">
        <v>949</v>
      </c>
      <c r="W113" s="9" t="s">
        <v>869</v>
      </c>
      <c r="X113" s="9">
        <v>36560</v>
      </c>
      <c r="Y113" s="2">
        <v>9498228474</v>
      </c>
      <c r="Z113" s="2" t="s">
        <v>950</v>
      </c>
      <c r="AA113" s="32" t="s">
        <v>448</v>
      </c>
      <c r="AB113" s="2" t="s">
        <v>449</v>
      </c>
      <c r="AC113" s="10">
        <v>45700</v>
      </c>
      <c r="AD113" s="10">
        <v>45334</v>
      </c>
      <c r="AE113" s="2" t="s">
        <v>450</v>
      </c>
      <c r="AF113" s="2" t="s">
        <v>450</v>
      </c>
      <c r="AG113" s="35" t="s">
        <v>451</v>
      </c>
      <c r="AJ113" s="35" t="s">
        <v>452</v>
      </c>
      <c r="AK113" s="2" t="s">
        <v>453</v>
      </c>
      <c r="AL113" s="2" t="s">
        <v>452</v>
      </c>
      <c r="AM113" s="2" t="s">
        <v>454</v>
      </c>
      <c r="AN113" s="10">
        <v>45337</v>
      </c>
      <c r="AO113" s="10">
        <v>45343</v>
      </c>
      <c r="AP113" s="2" t="s">
        <v>362</v>
      </c>
      <c r="AQ113" s="2" t="s">
        <v>480</v>
      </c>
      <c r="AS113" s="11">
        <v>246580973</v>
      </c>
      <c r="AT113" s="2" t="s">
        <v>472</v>
      </c>
      <c r="AV113" s="12" t="s">
        <v>951</v>
      </c>
      <c r="AW113" s="2" t="s">
        <v>481</v>
      </c>
      <c r="AY113" s="13" t="s">
        <v>952</v>
      </c>
      <c r="AZ113" s="2" t="s">
        <v>472</v>
      </c>
      <c r="BB113" s="14" t="s">
        <v>953</v>
      </c>
      <c r="BC113" s="2" t="s">
        <v>450</v>
      </c>
      <c r="BD113" s="2" t="s">
        <v>450</v>
      </c>
      <c r="BE113" s="2" t="s">
        <v>450</v>
      </c>
      <c r="BF113" s="2" t="s">
        <v>448</v>
      </c>
      <c r="BG113" s="10">
        <v>44446</v>
      </c>
      <c r="BH113" s="10">
        <v>44477</v>
      </c>
      <c r="BI113" s="2" t="s">
        <v>448</v>
      </c>
      <c r="BJ113" s="2" t="s">
        <v>462</v>
      </c>
      <c r="BK113" s="2" t="s">
        <v>624</v>
      </c>
      <c r="BL113" s="2" t="s">
        <v>448</v>
      </c>
      <c r="BM113" s="2" t="s">
        <v>450</v>
      </c>
      <c r="BN113" s="2" t="s">
        <v>448</v>
      </c>
      <c r="BO113" s="2" t="s">
        <v>450</v>
      </c>
      <c r="BP113" s="2" t="s">
        <v>450</v>
      </c>
      <c r="BQ113" s="2" t="s">
        <v>450</v>
      </c>
      <c r="BR113" s="2" t="s">
        <v>448</v>
      </c>
      <c r="BS113" s="2" t="s">
        <v>448</v>
      </c>
      <c r="BT113" s="2" t="s">
        <v>448</v>
      </c>
      <c r="BU113" s="2" t="s">
        <v>448</v>
      </c>
      <c r="BV113" s="2" t="s">
        <v>450</v>
      </c>
      <c r="BW113" s="2" t="s">
        <v>448</v>
      </c>
      <c r="BX113" s="2" t="s">
        <v>448</v>
      </c>
      <c r="BY113" s="48" t="s">
        <v>448</v>
      </c>
      <c r="BZ113" s="48" t="s">
        <v>448</v>
      </c>
      <c r="CA113" s="48" t="s">
        <v>448</v>
      </c>
      <c r="CB113" s="48" t="s">
        <v>448</v>
      </c>
      <c r="CC113" s="48" t="s">
        <v>448</v>
      </c>
      <c r="CD113" s="2" t="s">
        <v>448</v>
      </c>
      <c r="CE113" s="10">
        <v>45338</v>
      </c>
      <c r="CH113" s="2" t="s">
        <v>465</v>
      </c>
      <c r="CI113" s="2" t="s">
        <v>466</v>
      </c>
      <c r="CM113" s="52">
        <f t="shared" si="53"/>
        <v>1</v>
      </c>
      <c r="CN113" s="52">
        <f t="shared" si="44"/>
        <v>1</v>
      </c>
      <c r="CO113" s="52">
        <f t="shared" si="45"/>
        <v>1</v>
      </c>
      <c r="CP113" s="52">
        <f t="shared" si="46"/>
        <v>1</v>
      </c>
      <c r="CQ113" s="52">
        <f t="shared" si="47"/>
        <v>1</v>
      </c>
      <c r="CR113" s="52">
        <f t="shared" si="48"/>
        <v>1</v>
      </c>
      <c r="CS113" s="52">
        <f t="shared" si="49"/>
        <v>1</v>
      </c>
      <c r="CT113" s="52">
        <f t="shared" si="50"/>
        <v>1</v>
      </c>
      <c r="CU113" s="52">
        <f t="shared" si="51"/>
        <v>1</v>
      </c>
      <c r="CV113" s="52">
        <f t="shared" si="52"/>
        <v>1</v>
      </c>
      <c r="CW113" s="54">
        <f t="shared" si="54"/>
        <v>1</v>
      </c>
      <c r="CX113" s="54">
        <f t="shared" si="55"/>
        <v>0</v>
      </c>
      <c r="CY113" s="54">
        <f t="shared" si="56"/>
        <v>1</v>
      </c>
      <c r="CZ113" s="54">
        <f t="shared" si="57"/>
        <v>1</v>
      </c>
      <c r="DA113" s="54">
        <f t="shared" si="58"/>
        <v>1</v>
      </c>
      <c r="DB113" s="54">
        <f t="shared" si="59"/>
        <v>0</v>
      </c>
      <c r="DD113" s="2">
        <f t="shared" si="60"/>
        <v>7</v>
      </c>
    </row>
    <row r="114" spans="1:108">
      <c r="A114" s="2" t="s">
        <v>437</v>
      </c>
      <c r="B114" s="2" t="s">
        <v>438</v>
      </c>
      <c r="C114" s="18" t="str">
        <f ca="1">IF(AND(AA114="YES",AG114&lt;&gt;""),"COMPLETED",IF((S114+21)&lt;TODAY(),"PAST DUE","WITHIN 15 DAYS"))</f>
        <v>COMPLETED</v>
      </c>
      <c r="D114" s="19" t="str">
        <f t="shared" si="66"/>
        <v>Mar</v>
      </c>
      <c r="E114" s="20">
        <f t="shared" si="67"/>
        <v>45360</v>
      </c>
      <c r="F114" s="20">
        <f t="shared" si="68"/>
        <v>45358</v>
      </c>
      <c r="G114" s="20">
        <f t="shared" si="69"/>
        <v>45365</v>
      </c>
      <c r="H114" s="19">
        <f ca="1">(TODAY()-(G114))</f>
        <v>229</v>
      </c>
      <c r="I114" s="19" t="str">
        <f ca="1">IF(H114&lt;0,H114,"")</f>
        <v/>
      </c>
      <c r="J114" s="2" t="s">
        <v>439</v>
      </c>
      <c r="K114" s="24">
        <f t="shared" si="70"/>
        <v>1</v>
      </c>
      <c r="L114" s="19" t="str">
        <f t="shared" si="71"/>
        <v>Feb</v>
      </c>
      <c r="M114" s="2" t="s">
        <v>440</v>
      </c>
      <c r="N114" s="2" t="s">
        <v>441</v>
      </c>
      <c r="O114" s="2" t="s">
        <v>352</v>
      </c>
      <c r="P114" s="2" t="s">
        <v>19</v>
      </c>
      <c r="Q114" s="25" t="s">
        <v>896</v>
      </c>
      <c r="R114" s="25" t="s">
        <v>443</v>
      </c>
      <c r="S114" s="9">
        <v>45337</v>
      </c>
      <c r="T114" s="2">
        <v>4263724</v>
      </c>
      <c r="U114" s="2" t="s">
        <v>954</v>
      </c>
      <c r="V114" s="2" t="s">
        <v>955</v>
      </c>
      <c r="W114" s="9" t="s">
        <v>869</v>
      </c>
      <c r="X114" s="9">
        <v>34593</v>
      </c>
      <c r="Y114" s="2">
        <v>9169796920</v>
      </c>
      <c r="Z114" s="2" t="s">
        <v>956</v>
      </c>
      <c r="AA114" s="32" t="s">
        <v>448</v>
      </c>
      <c r="AB114" s="2" t="s">
        <v>449</v>
      </c>
      <c r="AC114" s="10">
        <v>45683</v>
      </c>
      <c r="AD114" s="10">
        <v>45335</v>
      </c>
      <c r="AE114" s="2" t="s">
        <v>450</v>
      </c>
      <c r="AF114" s="2" t="s">
        <v>450</v>
      </c>
      <c r="AG114" s="35" t="s">
        <v>451</v>
      </c>
      <c r="AJ114" s="35" t="s">
        <v>452</v>
      </c>
      <c r="AK114" s="2" t="s">
        <v>453</v>
      </c>
      <c r="AL114" s="2" t="s">
        <v>517</v>
      </c>
      <c r="AM114" s="2" t="s">
        <v>518</v>
      </c>
      <c r="AN114" s="10">
        <v>45337</v>
      </c>
      <c r="AO114" s="10">
        <v>45362</v>
      </c>
      <c r="AP114" s="2" t="s">
        <v>362</v>
      </c>
      <c r="AQ114" s="2" t="s">
        <v>480</v>
      </c>
      <c r="AS114" s="11">
        <v>3462974221</v>
      </c>
      <c r="AT114" s="2" t="s">
        <v>472</v>
      </c>
      <c r="AV114" s="12">
        <v>70257948267</v>
      </c>
      <c r="AW114" s="2" t="s">
        <v>472</v>
      </c>
      <c r="AY114" s="13">
        <v>121183667773</v>
      </c>
      <c r="AZ114" s="2" t="s">
        <v>472</v>
      </c>
      <c r="BB114" s="14">
        <v>373660483</v>
      </c>
      <c r="BC114" s="2" t="s">
        <v>450</v>
      </c>
      <c r="BD114" s="2" t="s">
        <v>450</v>
      </c>
      <c r="BE114" s="2" t="s">
        <v>450</v>
      </c>
      <c r="BF114" s="2" t="s">
        <v>448</v>
      </c>
      <c r="BG114" s="10">
        <v>44529</v>
      </c>
      <c r="BH114" s="10">
        <v>44557</v>
      </c>
      <c r="BI114" s="2" t="s">
        <v>448</v>
      </c>
      <c r="BJ114" s="2" t="s">
        <v>915</v>
      </c>
      <c r="BK114" s="2" t="s">
        <v>624</v>
      </c>
      <c r="BL114" s="2" t="s">
        <v>448</v>
      </c>
      <c r="BM114" s="2" t="s">
        <v>450</v>
      </c>
      <c r="BQ114" s="2" t="s">
        <v>450</v>
      </c>
      <c r="BR114" s="2" t="s">
        <v>448</v>
      </c>
      <c r="BS114" s="2" t="s">
        <v>448</v>
      </c>
      <c r="BT114" s="2" t="s">
        <v>448</v>
      </c>
      <c r="BU114" s="2" t="s">
        <v>448</v>
      </c>
      <c r="BV114" s="2" t="s">
        <v>450</v>
      </c>
      <c r="BW114" s="2" t="s">
        <v>448</v>
      </c>
      <c r="BX114" s="2" t="s">
        <v>448</v>
      </c>
      <c r="BY114" s="48" t="s">
        <v>448</v>
      </c>
      <c r="BZ114" s="48" t="s">
        <v>448</v>
      </c>
      <c r="CA114" s="48" t="s">
        <v>448</v>
      </c>
      <c r="CB114" s="48" t="s">
        <v>448</v>
      </c>
      <c r="CC114" s="48" t="s">
        <v>448</v>
      </c>
      <c r="CD114" s="2" t="s">
        <v>448</v>
      </c>
      <c r="CE114" s="10">
        <v>45338</v>
      </c>
      <c r="CH114" s="2" t="s">
        <v>465</v>
      </c>
      <c r="CI114" s="2" t="s">
        <v>466</v>
      </c>
      <c r="CM114" s="52">
        <f t="shared" si="53"/>
        <v>1</v>
      </c>
      <c r="CN114" s="52">
        <f t="shared" si="44"/>
        <v>1</v>
      </c>
      <c r="CO114" s="52">
        <f t="shared" si="45"/>
        <v>1</v>
      </c>
      <c r="CP114" s="52">
        <f t="shared" si="46"/>
        <v>1</v>
      </c>
      <c r="CQ114" s="52">
        <f t="shared" si="47"/>
        <v>1</v>
      </c>
      <c r="CR114" s="52">
        <f t="shared" si="48"/>
        <v>1</v>
      </c>
      <c r="CS114" s="52">
        <f t="shared" si="49"/>
        <v>1</v>
      </c>
      <c r="CT114" s="52">
        <f t="shared" si="50"/>
        <v>1</v>
      </c>
      <c r="CU114" s="52">
        <f t="shared" si="51"/>
        <v>1</v>
      </c>
      <c r="CV114" s="52">
        <f t="shared" si="52"/>
        <v>1</v>
      </c>
      <c r="CW114" s="54">
        <f t="shared" si="54"/>
        <v>1</v>
      </c>
      <c r="CX114" s="54">
        <f t="shared" si="55"/>
        <v>0</v>
      </c>
      <c r="CY114" s="54">
        <f t="shared" si="56"/>
        <v>1</v>
      </c>
      <c r="CZ114" s="54">
        <f t="shared" si="57"/>
        <v>1</v>
      </c>
      <c r="DA114" s="54">
        <f t="shared" si="58"/>
        <v>1</v>
      </c>
      <c r="DB114" s="54">
        <f t="shared" si="59"/>
        <v>0</v>
      </c>
      <c r="DD114" s="2">
        <f t="shared" si="60"/>
        <v>7</v>
      </c>
    </row>
    <row r="115" spans="1:108">
      <c r="A115" s="2" t="s">
        <v>437</v>
      </c>
      <c r="B115" s="2" t="s">
        <v>438</v>
      </c>
      <c r="C115" s="18" t="str">
        <f ca="1">IF(AND(AA115="YES",AG115&lt;&gt;""),"COMPLETED",IF((S115+21)&lt;TODAY(),"PAST DUE","WITHIN 15 DAYS"))</f>
        <v>COMPLETED</v>
      </c>
      <c r="D115" s="19" t="str">
        <f t="shared" si="66"/>
        <v>Mar</v>
      </c>
      <c r="E115" s="20">
        <f t="shared" si="67"/>
        <v>45360</v>
      </c>
      <c r="F115" s="20">
        <f t="shared" si="68"/>
        <v>45358</v>
      </c>
      <c r="G115" s="20">
        <f t="shared" si="69"/>
        <v>45365</v>
      </c>
      <c r="H115" s="19">
        <f ca="1">(TODAY()-(G115))</f>
        <v>229</v>
      </c>
      <c r="I115" s="19" t="str">
        <f ca="1">IF(H115&lt;0,H115,"")</f>
        <v/>
      </c>
      <c r="J115" s="2" t="s">
        <v>439</v>
      </c>
      <c r="K115" s="24">
        <f t="shared" si="70"/>
        <v>1</v>
      </c>
      <c r="L115" s="19" t="str">
        <f t="shared" si="71"/>
        <v>Feb</v>
      </c>
      <c r="M115" s="2" t="s">
        <v>440</v>
      </c>
      <c r="N115" s="2" t="s">
        <v>441</v>
      </c>
      <c r="O115" s="2" t="s">
        <v>352</v>
      </c>
      <c r="P115" s="2" t="s">
        <v>19</v>
      </c>
      <c r="Q115" s="25" t="s">
        <v>896</v>
      </c>
      <c r="R115" s="25" t="s">
        <v>443</v>
      </c>
      <c r="S115" s="9">
        <v>45337</v>
      </c>
      <c r="T115" s="2">
        <v>4263725</v>
      </c>
      <c r="U115" s="2" t="s">
        <v>957</v>
      </c>
      <c r="V115" s="2" t="s">
        <v>958</v>
      </c>
      <c r="W115" s="9" t="s">
        <v>959</v>
      </c>
      <c r="X115" s="9">
        <v>31678</v>
      </c>
      <c r="Y115" s="2">
        <v>9946902376</v>
      </c>
      <c r="Z115" s="2" t="s">
        <v>960</v>
      </c>
      <c r="AA115" s="32" t="s">
        <v>448</v>
      </c>
      <c r="AB115" s="2" t="s">
        <v>449</v>
      </c>
      <c r="AC115" s="10">
        <v>45675</v>
      </c>
      <c r="AD115" s="10">
        <v>45309</v>
      </c>
      <c r="AE115" s="2" t="s">
        <v>450</v>
      </c>
      <c r="AF115" s="2" t="s">
        <v>450</v>
      </c>
      <c r="AG115" s="35" t="s">
        <v>451</v>
      </c>
      <c r="AJ115" s="35" t="s">
        <v>452</v>
      </c>
      <c r="AK115" s="2" t="s">
        <v>453</v>
      </c>
      <c r="AL115" s="2" t="s">
        <v>452</v>
      </c>
      <c r="AM115" s="2" t="s">
        <v>454</v>
      </c>
      <c r="AN115" s="10">
        <v>45337</v>
      </c>
      <c r="AO115" s="10">
        <v>45343</v>
      </c>
      <c r="AP115" s="2" t="s">
        <v>362</v>
      </c>
      <c r="AQ115" s="2" t="s">
        <v>480</v>
      </c>
      <c r="AS115" s="11">
        <v>3477750773</v>
      </c>
      <c r="AT115" s="2" t="s">
        <v>472</v>
      </c>
      <c r="AV115" s="12">
        <v>70259333553</v>
      </c>
      <c r="AW115" s="2" t="s">
        <v>458</v>
      </c>
      <c r="AY115" s="13">
        <v>121231646754</v>
      </c>
      <c r="AZ115" s="2" t="s">
        <v>563</v>
      </c>
      <c r="BB115" s="14">
        <v>727038692</v>
      </c>
      <c r="BC115" s="2" t="s">
        <v>450</v>
      </c>
      <c r="BD115" s="2" t="s">
        <v>450</v>
      </c>
      <c r="BE115" s="2" t="s">
        <v>450</v>
      </c>
      <c r="BF115" s="2" t="s">
        <v>448</v>
      </c>
      <c r="BG115" s="10">
        <v>44466</v>
      </c>
      <c r="BH115" s="10">
        <v>44495</v>
      </c>
      <c r="BI115" s="2" t="s">
        <v>448</v>
      </c>
      <c r="BJ115" s="2" t="s">
        <v>665</v>
      </c>
      <c r="BK115" s="2" t="s">
        <v>462</v>
      </c>
      <c r="BL115" s="2" t="s">
        <v>448</v>
      </c>
      <c r="BM115" s="2" t="s">
        <v>450</v>
      </c>
      <c r="BN115" s="2" t="s">
        <v>448</v>
      </c>
      <c r="BO115" s="2" t="s">
        <v>450</v>
      </c>
      <c r="BP115" s="2" t="s">
        <v>450</v>
      </c>
      <c r="BQ115" s="2" t="s">
        <v>450</v>
      </c>
      <c r="BR115" s="2" t="s">
        <v>448</v>
      </c>
      <c r="BS115" s="2" t="s">
        <v>448</v>
      </c>
      <c r="BT115" s="2" t="s">
        <v>448</v>
      </c>
      <c r="BU115" s="2" t="s">
        <v>448</v>
      </c>
      <c r="BV115" s="2" t="s">
        <v>450</v>
      </c>
      <c r="BW115" s="2" t="s">
        <v>448</v>
      </c>
      <c r="BX115" s="2" t="s">
        <v>448</v>
      </c>
      <c r="BY115" s="48" t="s">
        <v>448</v>
      </c>
      <c r="BZ115" s="48" t="s">
        <v>448</v>
      </c>
      <c r="CA115" s="48" t="s">
        <v>448</v>
      </c>
      <c r="CB115" s="48" t="s">
        <v>448</v>
      </c>
      <c r="CC115" s="48" t="s">
        <v>448</v>
      </c>
      <c r="CD115" s="2" t="s">
        <v>448</v>
      </c>
      <c r="CE115" s="10">
        <v>45338</v>
      </c>
      <c r="CH115" s="2" t="s">
        <v>465</v>
      </c>
      <c r="CI115" s="2" t="s">
        <v>466</v>
      </c>
      <c r="CM115" s="52">
        <f t="shared" si="53"/>
        <v>1</v>
      </c>
      <c r="CN115" s="52">
        <f t="shared" si="44"/>
        <v>1</v>
      </c>
      <c r="CO115" s="52">
        <f t="shared" si="45"/>
        <v>1</v>
      </c>
      <c r="CP115" s="52">
        <f t="shared" si="46"/>
        <v>1</v>
      </c>
      <c r="CQ115" s="52">
        <f t="shared" si="47"/>
        <v>1</v>
      </c>
      <c r="CR115" s="52">
        <f t="shared" si="48"/>
        <v>1</v>
      </c>
      <c r="CS115" s="52">
        <f t="shared" si="49"/>
        <v>1</v>
      </c>
      <c r="CT115" s="52">
        <f t="shared" si="50"/>
        <v>1</v>
      </c>
      <c r="CU115" s="52">
        <f t="shared" si="51"/>
        <v>1</v>
      </c>
      <c r="CV115" s="52">
        <f t="shared" si="52"/>
        <v>1</v>
      </c>
      <c r="CW115" s="54">
        <f t="shared" si="54"/>
        <v>1</v>
      </c>
      <c r="CX115" s="54">
        <f t="shared" si="55"/>
        <v>0</v>
      </c>
      <c r="CY115" s="54">
        <f t="shared" si="56"/>
        <v>1</v>
      </c>
      <c r="CZ115" s="54">
        <f t="shared" si="57"/>
        <v>1</v>
      </c>
      <c r="DA115" s="54">
        <f t="shared" si="58"/>
        <v>1</v>
      </c>
      <c r="DB115" s="54">
        <f t="shared" si="59"/>
        <v>0</v>
      </c>
      <c r="DD115" s="2">
        <f t="shared" si="60"/>
        <v>7</v>
      </c>
    </row>
    <row r="116" spans="1:108">
      <c r="A116" s="2" t="s">
        <v>437</v>
      </c>
      <c r="B116" s="2" t="s">
        <v>438</v>
      </c>
      <c r="C116" s="18" t="str">
        <f ca="1">IF(AND(AA116="YES",AG116&lt;&gt;""),"COMPLETED",IF((S116+21)&lt;TODAY(),"PAST DUE","WITHIN 15 DAYS"))</f>
        <v>COMPLETED</v>
      </c>
      <c r="D116" s="19" t="str">
        <f t="shared" si="66"/>
        <v>Mar</v>
      </c>
      <c r="E116" s="20">
        <f t="shared" si="67"/>
        <v>45360</v>
      </c>
      <c r="F116" s="20">
        <f t="shared" si="68"/>
        <v>45358</v>
      </c>
      <c r="G116" s="20">
        <f t="shared" si="69"/>
        <v>45365</v>
      </c>
      <c r="H116" s="19">
        <f ca="1">(TODAY()-(G116))</f>
        <v>229</v>
      </c>
      <c r="I116" s="19" t="str">
        <f ca="1">IF(H116&lt;0,H116,"")</f>
        <v/>
      </c>
      <c r="J116" s="2" t="s">
        <v>439</v>
      </c>
      <c r="K116" s="24">
        <f t="shared" si="70"/>
        <v>1</v>
      </c>
      <c r="L116" s="19" t="str">
        <f t="shared" si="71"/>
        <v>Feb</v>
      </c>
      <c r="M116" s="2" t="s">
        <v>440</v>
      </c>
      <c r="N116" s="2" t="s">
        <v>441</v>
      </c>
      <c r="O116" s="2" t="s">
        <v>352</v>
      </c>
      <c r="P116" s="2" t="s">
        <v>19</v>
      </c>
      <c r="Q116" s="25" t="s">
        <v>896</v>
      </c>
      <c r="R116" s="25" t="s">
        <v>443</v>
      </c>
      <c r="S116" s="9">
        <v>45337</v>
      </c>
      <c r="T116" s="2">
        <v>4263726</v>
      </c>
      <c r="U116" s="2" t="s">
        <v>961</v>
      </c>
      <c r="V116" s="2" t="s">
        <v>962</v>
      </c>
      <c r="W116" s="9" t="s">
        <v>963</v>
      </c>
      <c r="X116" s="9">
        <v>33698</v>
      </c>
      <c r="Y116" s="2">
        <v>9925364816</v>
      </c>
      <c r="Z116" s="2" t="s">
        <v>964</v>
      </c>
      <c r="AA116" s="32" t="s">
        <v>448</v>
      </c>
      <c r="AB116" s="2" t="s">
        <v>449</v>
      </c>
      <c r="AC116" s="10">
        <v>45611</v>
      </c>
      <c r="AD116" s="10">
        <v>45245</v>
      </c>
      <c r="AE116" s="2" t="s">
        <v>450</v>
      </c>
      <c r="AF116" s="2" t="s">
        <v>450</v>
      </c>
      <c r="AG116" s="35" t="s">
        <v>451</v>
      </c>
      <c r="AJ116" s="35" t="s">
        <v>452</v>
      </c>
      <c r="AK116" s="2" t="s">
        <v>453</v>
      </c>
      <c r="AL116" s="2" t="s">
        <v>517</v>
      </c>
      <c r="AM116" s="2" t="s">
        <v>518</v>
      </c>
      <c r="AN116" s="10">
        <v>45337</v>
      </c>
      <c r="AO116" s="10">
        <v>45362</v>
      </c>
      <c r="AP116" s="2" t="s">
        <v>362</v>
      </c>
      <c r="AQ116" s="2" t="s">
        <v>480</v>
      </c>
      <c r="AS116" s="11">
        <v>3488824054</v>
      </c>
      <c r="AT116" s="2" t="s">
        <v>472</v>
      </c>
      <c r="AV116" s="12">
        <v>70255861474</v>
      </c>
      <c r="AW116" s="2" t="s">
        <v>458</v>
      </c>
      <c r="AY116" s="13">
        <v>121261626445</v>
      </c>
      <c r="AZ116" s="2" t="s">
        <v>487</v>
      </c>
      <c r="BB116" s="14">
        <v>358992643</v>
      </c>
      <c r="BC116" s="2" t="s">
        <v>450</v>
      </c>
      <c r="BD116" s="2" t="s">
        <v>450</v>
      </c>
      <c r="BE116" s="2" t="s">
        <v>450</v>
      </c>
      <c r="BF116" s="2" t="s">
        <v>450</v>
      </c>
      <c r="BG116" s="2" t="s">
        <v>450</v>
      </c>
      <c r="BH116" s="2" t="s">
        <v>450</v>
      </c>
      <c r="BI116" s="2" t="s">
        <v>448</v>
      </c>
      <c r="BJ116" s="2" t="s">
        <v>915</v>
      </c>
      <c r="BK116" s="2" t="s">
        <v>462</v>
      </c>
      <c r="BQ116" s="2" t="s">
        <v>450</v>
      </c>
      <c r="BR116" s="2" t="s">
        <v>448</v>
      </c>
      <c r="BS116" s="2" t="s">
        <v>448</v>
      </c>
      <c r="BT116" s="2" t="s">
        <v>448</v>
      </c>
      <c r="BU116" s="2" t="s">
        <v>448</v>
      </c>
      <c r="BV116" s="2" t="s">
        <v>450</v>
      </c>
      <c r="BW116" s="2" t="s">
        <v>448</v>
      </c>
      <c r="BX116" s="2" t="s">
        <v>448</v>
      </c>
      <c r="BY116" s="48" t="s">
        <v>448</v>
      </c>
      <c r="BZ116" s="48" t="s">
        <v>448</v>
      </c>
      <c r="CA116" s="48" t="s">
        <v>448</v>
      </c>
      <c r="CB116" s="48" t="s">
        <v>448</v>
      </c>
      <c r="CC116" s="48" t="s">
        <v>448</v>
      </c>
      <c r="CD116" s="2" t="s">
        <v>448</v>
      </c>
      <c r="CE116" s="10">
        <v>45338</v>
      </c>
      <c r="CH116" s="2" t="s">
        <v>465</v>
      </c>
      <c r="CI116" s="2" t="s">
        <v>466</v>
      </c>
      <c r="CM116" s="52">
        <f t="shared" si="53"/>
        <v>1</v>
      </c>
      <c r="CN116" s="52">
        <f t="shared" si="44"/>
        <v>1</v>
      </c>
      <c r="CO116" s="52">
        <f t="shared" si="45"/>
        <v>1</v>
      </c>
      <c r="CP116" s="52">
        <f t="shared" si="46"/>
        <v>1</v>
      </c>
      <c r="CQ116" s="52">
        <f t="shared" si="47"/>
        <v>1</v>
      </c>
      <c r="CR116" s="52">
        <f t="shared" si="48"/>
        <v>1</v>
      </c>
      <c r="CS116" s="52">
        <f t="shared" si="49"/>
        <v>1</v>
      </c>
      <c r="CT116" s="52">
        <f t="shared" si="50"/>
        <v>1</v>
      </c>
      <c r="CU116" s="52">
        <f t="shared" si="51"/>
        <v>1</v>
      </c>
      <c r="CV116" s="52">
        <f t="shared" si="52"/>
        <v>1</v>
      </c>
      <c r="CW116" s="54">
        <f t="shared" si="54"/>
        <v>1</v>
      </c>
      <c r="CX116" s="54">
        <f t="shared" si="55"/>
        <v>0</v>
      </c>
      <c r="CY116" s="54">
        <f t="shared" si="56"/>
        <v>1</v>
      </c>
      <c r="CZ116" s="54">
        <f t="shared" si="57"/>
        <v>1</v>
      </c>
      <c r="DA116" s="54">
        <f t="shared" si="58"/>
        <v>1</v>
      </c>
      <c r="DB116" s="54">
        <f t="shared" si="59"/>
        <v>0</v>
      </c>
      <c r="DD116" s="2">
        <f t="shared" si="60"/>
        <v>7</v>
      </c>
    </row>
    <row r="117" spans="1:108">
      <c r="A117" s="2" t="s">
        <v>437</v>
      </c>
      <c r="B117" s="2" t="s">
        <v>438</v>
      </c>
      <c r="C117" s="18" t="str">
        <f ca="1">IF(AND(AA117="YES",AG117&lt;&gt;""),"COMPLETED",IF((S117+21)&lt;TODAY(),"PAST DUE","WITHIN 15 DAYS"))</f>
        <v>COMPLETED</v>
      </c>
      <c r="D117" s="19" t="str">
        <f t="shared" si="66"/>
        <v>Mar</v>
      </c>
      <c r="E117" s="20">
        <f t="shared" si="67"/>
        <v>45360</v>
      </c>
      <c r="F117" s="20">
        <f t="shared" si="68"/>
        <v>45358</v>
      </c>
      <c r="G117" s="20">
        <f t="shared" si="69"/>
        <v>45365</v>
      </c>
      <c r="H117" s="19">
        <f ca="1">(TODAY()-(G117))</f>
        <v>229</v>
      </c>
      <c r="I117" s="19" t="str">
        <f ca="1">IF(H117&lt;0,H117,"")</f>
        <v/>
      </c>
      <c r="J117" s="2" t="s">
        <v>439</v>
      </c>
      <c r="K117" s="24">
        <f t="shared" si="70"/>
        <v>1</v>
      </c>
      <c r="L117" s="19" t="str">
        <f t="shared" si="71"/>
        <v>Feb</v>
      </c>
      <c r="M117" s="2" t="s">
        <v>440</v>
      </c>
      <c r="N117" s="2" t="s">
        <v>441</v>
      </c>
      <c r="O117" s="2" t="s">
        <v>352</v>
      </c>
      <c r="P117" s="2" t="s">
        <v>19</v>
      </c>
      <c r="Q117" s="25" t="s">
        <v>896</v>
      </c>
      <c r="R117" s="25" t="s">
        <v>443</v>
      </c>
      <c r="S117" s="9">
        <v>45337</v>
      </c>
      <c r="T117" s="2">
        <v>4263727</v>
      </c>
      <c r="U117" s="2" t="s">
        <v>965</v>
      </c>
      <c r="V117" s="2" t="s">
        <v>966</v>
      </c>
      <c r="W117" s="9" t="s">
        <v>967</v>
      </c>
      <c r="X117" s="9">
        <v>37847</v>
      </c>
      <c r="Y117" s="2">
        <v>9058952967</v>
      </c>
      <c r="Z117" s="2" t="s">
        <v>968</v>
      </c>
      <c r="AA117" s="32" t="s">
        <v>448</v>
      </c>
      <c r="AB117" s="2" t="s">
        <v>449</v>
      </c>
      <c r="AC117" s="10">
        <v>45326</v>
      </c>
      <c r="AD117" s="10">
        <v>44961</v>
      </c>
      <c r="AE117" s="2" t="s">
        <v>450</v>
      </c>
      <c r="AF117" s="2" t="s">
        <v>450</v>
      </c>
      <c r="AG117" s="35" t="s">
        <v>451</v>
      </c>
      <c r="AJ117" s="35" t="s">
        <v>452</v>
      </c>
      <c r="AK117" s="2" t="s">
        <v>453</v>
      </c>
      <c r="AL117" s="2" t="s">
        <v>452</v>
      </c>
      <c r="AM117" s="2" t="s">
        <v>454</v>
      </c>
      <c r="AN117" s="10">
        <v>45337</v>
      </c>
      <c r="AO117" s="10">
        <v>45343</v>
      </c>
      <c r="AP117" s="2" t="s">
        <v>362</v>
      </c>
      <c r="AQ117" s="2" t="s">
        <v>455</v>
      </c>
      <c r="AS117" s="11">
        <v>248430571</v>
      </c>
      <c r="AT117" s="2" t="s">
        <v>456</v>
      </c>
      <c r="AV117" s="12">
        <v>70262058504</v>
      </c>
      <c r="AW117" s="2" t="s">
        <v>481</v>
      </c>
      <c r="AY117" s="13">
        <v>121317731940</v>
      </c>
      <c r="AZ117" s="2" t="s">
        <v>472</v>
      </c>
      <c r="BB117" s="14">
        <v>621286624</v>
      </c>
      <c r="BC117" s="2" t="s">
        <v>450</v>
      </c>
      <c r="BD117" s="2" t="s">
        <v>450</v>
      </c>
      <c r="BE117" s="2" t="s">
        <v>450</v>
      </c>
      <c r="BF117" s="2" t="s">
        <v>450</v>
      </c>
      <c r="BG117" s="2" t="s">
        <v>450</v>
      </c>
      <c r="BH117" s="2" t="s">
        <v>450</v>
      </c>
      <c r="BI117" s="2" t="s">
        <v>448</v>
      </c>
      <c r="BJ117" s="2" t="s">
        <v>915</v>
      </c>
      <c r="BK117" s="2" t="s">
        <v>624</v>
      </c>
      <c r="BL117" s="2" t="s">
        <v>448</v>
      </c>
      <c r="BM117" s="2" t="s">
        <v>450</v>
      </c>
      <c r="BN117" s="2" t="s">
        <v>448</v>
      </c>
      <c r="BO117" s="2" t="s">
        <v>450</v>
      </c>
      <c r="BP117" s="2" t="s">
        <v>450</v>
      </c>
      <c r="BQ117" s="2" t="s">
        <v>450</v>
      </c>
      <c r="BR117" s="2" t="s">
        <v>448</v>
      </c>
      <c r="BS117" s="2" t="s">
        <v>448</v>
      </c>
      <c r="BT117" s="2" t="s">
        <v>448</v>
      </c>
      <c r="BU117" s="2" t="s">
        <v>448</v>
      </c>
      <c r="BV117" s="2" t="s">
        <v>450</v>
      </c>
      <c r="BW117" s="2" t="s">
        <v>448</v>
      </c>
      <c r="BX117" s="2" t="s">
        <v>448</v>
      </c>
      <c r="BY117" s="48" t="s">
        <v>448</v>
      </c>
      <c r="BZ117" s="48" t="s">
        <v>448</v>
      </c>
      <c r="CA117" s="48" t="s">
        <v>448</v>
      </c>
      <c r="CB117" s="48" t="s">
        <v>448</v>
      </c>
      <c r="CC117" s="48" t="s">
        <v>448</v>
      </c>
      <c r="CD117" s="2" t="s">
        <v>448</v>
      </c>
      <c r="CE117" s="10">
        <v>45338</v>
      </c>
      <c r="CH117" s="2" t="s">
        <v>465</v>
      </c>
      <c r="CI117" s="2" t="s">
        <v>466</v>
      </c>
      <c r="CM117" s="52">
        <f t="shared" si="53"/>
        <v>1</v>
      </c>
      <c r="CN117" s="52">
        <f t="shared" si="44"/>
        <v>1</v>
      </c>
      <c r="CO117" s="52">
        <f t="shared" si="45"/>
        <v>1</v>
      </c>
      <c r="CP117" s="52">
        <f t="shared" si="46"/>
        <v>1</v>
      </c>
      <c r="CQ117" s="52">
        <f t="shared" si="47"/>
        <v>1</v>
      </c>
      <c r="CR117" s="52">
        <f t="shared" si="48"/>
        <v>1</v>
      </c>
      <c r="CS117" s="52">
        <f t="shared" si="49"/>
        <v>1</v>
      </c>
      <c r="CT117" s="52">
        <f t="shared" si="50"/>
        <v>1</v>
      </c>
      <c r="CU117" s="52">
        <f t="shared" si="51"/>
        <v>1</v>
      </c>
      <c r="CV117" s="52">
        <f t="shared" si="52"/>
        <v>1</v>
      </c>
      <c r="CW117" s="54">
        <f t="shared" si="54"/>
        <v>1</v>
      </c>
      <c r="CX117" s="54">
        <f t="shared" si="55"/>
        <v>0</v>
      </c>
      <c r="CY117" s="54">
        <f t="shared" si="56"/>
        <v>1</v>
      </c>
      <c r="CZ117" s="54">
        <f t="shared" si="57"/>
        <v>1</v>
      </c>
      <c r="DA117" s="54">
        <f t="shared" si="58"/>
        <v>1</v>
      </c>
      <c r="DB117" s="54">
        <f t="shared" si="59"/>
        <v>0</v>
      </c>
      <c r="DD117" s="2">
        <f t="shared" si="60"/>
        <v>7</v>
      </c>
    </row>
    <row r="118" spans="1:108">
      <c r="A118" s="2" t="s">
        <v>437</v>
      </c>
      <c r="B118" s="2" t="s">
        <v>438</v>
      </c>
      <c r="C118" s="18" t="str">
        <f ca="1">IF(AND(AA118="YES",AG118&lt;&gt;""),"COMPLETED",IF((S118+21)&lt;TODAY(),"PAST DUE","WITHIN 15 DAYS"))</f>
        <v>COMPLETED</v>
      </c>
      <c r="D118" s="19" t="str">
        <f t="shared" si="66"/>
        <v>Mar</v>
      </c>
      <c r="E118" s="20">
        <f t="shared" si="67"/>
        <v>45360</v>
      </c>
      <c r="F118" s="20">
        <f t="shared" si="68"/>
        <v>45358</v>
      </c>
      <c r="G118" s="20">
        <f t="shared" si="69"/>
        <v>45365</v>
      </c>
      <c r="H118" s="19">
        <f ca="1">(TODAY()-(G118))</f>
        <v>229</v>
      </c>
      <c r="I118" s="19" t="str">
        <f ca="1">IF(H118&lt;0,H118,"")</f>
        <v/>
      </c>
      <c r="J118" s="2" t="s">
        <v>439</v>
      </c>
      <c r="K118" s="24">
        <f t="shared" si="70"/>
        <v>1</v>
      </c>
      <c r="L118" s="19" t="str">
        <f t="shared" si="71"/>
        <v>Feb</v>
      </c>
      <c r="M118" s="2" t="s">
        <v>440</v>
      </c>
      <c r="N118" s="2" t="s">
        <v>441</v>
      </c>
      <c r="O118" s="2" t="s">
        <v>352</v>
      </c>
      <c r="P118" s="2" t="s">
        <v>19</v>
      </c>
      <c r="Q118" s="25" t="s">
        <v>896</v>
      </c>
      <c r="R118" s="25" t="s">
        <v>443</v>
      </c>
      <c r="S118" s="9">
        <v>45337</v>
      </c>
      <c r="T118" s="2">
        <v>4263728</v>
      </c>
      <c r="U118" s="2" t="s">
        <v>969</v>
      </c>
      <c r="V118" s="2" t="s">
        <v>970</v>
      </c>
      <c r="W118" s="9" t="s">
        <v>971</v>
      </c>
      <c r="X118" s="9">
        <v>37861</v>
      </c>
      <c r="Y118" s="2">
        <v>9078781001</v>
      </c>
      <c r="Z118" s="2" t="s">
        <v>972</v>
      </c>
      <c r="AA118" s="32" t="s">
        <v>448</v>
      </c>
      <c r="AB118" s="2" t="s">
        <v>449</v>
      </c>
      <c r="AC118" s="10">
        <v>45687</v>
      </c>
      <c r="AD118" s="10">
        <v>45321</v>
      </c>
      <c r="AE118" s="2" t="s">
        <v>450</v>
      </c>
      <c r="AF118" s="2" t="s">
        <v>450</v>
      </c>
      <c r="AG118" s="35" t="s">
        <v>451</v>
      </c>
      <c r="AJ118" s="35" t="s">
        <v>452</v>
      </c>
      <c r="AK118" s="2" t="s">
        <v>453</v>
      </c>
      <c r="AL118" s="2" t="s">
        <v>452</v>
      </c>
      <c r="AM118" s="2" t="s">
        <v>454</v>
      </c>
      <c r="AN118" s="10">
        <v>45337</v>
      </c>
      <c r="AO118" s="10">
        <v>45343</v>
      </c>
      <c r="AP118" s="2" t="s">
        <v>362</v>
      </c>
      <c r="AQ118" s="2" t="s">
        <v>739</v>
      </c>
      <c r="AS118" s="11">
        <v>3516654235</v>
      </c>
      <c r="AT118" s="2" t="s">
        <v>472</v>
      </c>
      <c r="AV118" s="12">
        <v>72523634535</v>
      </c>
      <c r="AW118" s="2" t="s">
        <v>458</v>
      </c>
      <c r="AY118" s="13">
        <v>121297382424</v>
      </c>
      <c r="AZ118" s="2" t="s">
        <v>472</v>
      </c>
      <c r="BB118" s="14">
        <v>605885065</v>
      </c>
      <c r="BC118" s="2" t="s">
        <v>450</v>
      </c>
      <c r="BD118" s="2" t="s">
        <v>450</v>
      </c>
      <c r="BE118" s="2" t="s">
        <v>450</v>
      </c>
      <c r="BF118" s="2" t="s">
        <v>450</v>
      </c>
      <c r="BG118" s="2" t="s">
        <v>450</v>
      </c>
      <c r="BH118" s="2" t="s">
        <v>450</v>
      </c>
      <c r="BI118" s="2" t="s">
        <v>448</v>
      </c>
      <c r="BJ118" s="2" t="s">
        <v>624</v>
      </c>
      <c r="BK118" s="2" t="s">
        <v>945</v>
      </c>
      <c r="BL118" s="2" t="s">
        <v>448</v>
      </c>
      <c r="BM118" s="2" t="s">
        <v>450</v>
      </c>
      <c r="BN118" s="2" t="s">
        <v>448</v>
      </c>
      <c r="BO118" s="2" t="s">
        <v>450</v>
      </c>
      <c r="BP118" s="2" t="s">
        <v>450</v>
      </c>
      <c r="BQ118" s="2" t="s">
        <v>450</v>
      </c>
      <c r="BR118" s="2" t="s">
        <v>448</v>
      </c>
      <c r="BS118" s="2" t="s">
        <v>448</v>
      </c>
      <c r="BT118" s="2" t="s">
        <v>448</v>
      </c>
      <c r="BU118" s="2" t="s">
        <v>448</v>
      </c>
      <c r="BV118" s="2" t="s">
        <v>450</v>
      </c>
      <c r="BW118" s="2" t="s">
        <v>448</v>
      </c>
      <c r="BX118" s="2" t="s">
        <v>448</v>
      </c>
      <c r="BY118" s="48" t="s">
        <v>448</v>
      </c>
      <c r="BZ118" s="48" t="s">
        <v>448</v>
      </c>
      <c r="CA118" s="48" t="s">
        <v>448</v>
      </c>
      <c r="CB118" s="48" t="s">
        <v>448</v>
      </c>
      <c r="CC118" s="48" t="s">
        <v>448</v>
      </c>
      <c r="CD118" s="2" t="s">
        <v>448</v>
      </c>
      <c r="CE118" s="10">
        <v>45338</v>
      </c>
      <c r="CH118" s="2" t="s">
        <v>465</v>
      </c>
      <c r="CI118" s="2" t="s">
        <v>466</v>
      </c>
      <c r="CM118" s="52">
        <f t="shared" si="53"/>
        <v>1</v>
      </c>
      <c r="CN118" s="52">
        <f t="shared" si="44"/>
        <v>1</v>
      </c>
      <c r="CO118" s="52">
        <f t="shared" si="45"/>
        <v>1</v>
      </c>
      <c r="CP118" s="52">
        <f t="shared" si="46"/>
        <v>1</v>
      </c>
      <c r="CQ118" s="52">
        <f t="shared" si="47"/>
        <v>1</v>
      </c>
      <c r="CR118" s="52">
        <f t="shared" si="48"/>
        <v>1</v>
      </c>
      <c r="CS118" s="52">
        <f t="shared" si="49"/>
        <v>1</v>
      </c>
      <c r="CT118" s="52">
        <f t="shared" si="50"/>
        <v>1</v>
      </c>
      <c r="CU118" s="52">
        <f t="shared" si="51"/>
        <v>1</v>
      </c>
      <c r="CV118" s="52">
        <f t="shared" si="52"/>
        <v>1</v>
      </c>
      <c r="CW118" s="54">
        <f t="shared" si="54"/>
        <v>1</v>
      </c>
      <c r="CX118" s="54">
        <f t="shared" si="55"/>
        <v>0</v>
      </c>
      <c r="CY118" s="54">
        <f t="shared" si="56"/>
        <v>1</v>
      </c>
      <c r="CZ118" s="54">
        <f t="shared" si="57"/>
        <v>1</v>
      </c>
      <c r="DA118" s="54">
        <f t="shared" si="58"/>
        <v>1</v>
      </c>
      <c r="DB118" s="54">
        <f t="shared" si="59"/>
        <v>0</v>
      </c>
      <c r="DD118" s="2">
        <f t="shared" si="60"/>
        <v>7</v>
      </c>
    </row>
    <row r="119" spans="1:108">
      <c r="A119" s="2" t="s">
        <v>437</v>
      </c>
      <c r="B119" s="2" t="s">
        <v>438</v>
      </c>
      <c r="C119" s="18" t="str">
        <f ca="1">IF(AND(AA119="YES",AG119&lt;&gt;""),"COMPLETED",IF((S119+21)&lt;TODAY(),"PAST DUE","WITHIN 15 DAYS"))</f>
        <v>COMPLETED</v>
      </c>
      <c r="D119" s="19" t="str">
        <f t="shared" si="66"/>
        <v>Mar</v>
      </c>
      <c r="E119" s="20">
        <f t="shared" si="67"/>
        <v>45360</v>
      </c>
      <c r="F119" s="20">
        <f t="shared" si="68"/>
        <v>45358</v>
      </c>
      <c r="G119" s="20">
        <f t="shared" si="69"/>
        <v>45365</v>
      </c>
      <c r="H119" s="19">
        <f ca="1">(TODAY()-(G119))</f>
        <v>229</v>
      </c>
      <c r="I119" s="19" t="str">
        <f ca="1">IF(H119&lt;0,H119,"")</f>
        <v/>
      </c>
      <c r="J119" s="2" t="s">
        <v>439</v>
      </c>
      <c r="K119" s="24">
        <f t="shared" si="70"/>
        <v>1</v>
      </c>
      <c r="L119" s="19" t="str">
        <f t="shared" si="71"/>
        <v>Feb</v>
      </c>
      <c r="M119" s="2" t="s">
        <v>440</v>
      </c>
      <c r="N119" s="2" t="s">
        <v>441</v>
      </c>
      <c r="O119" s="2" t="s">
        <v>352</v>
      </c>
      <c r="P119" s="2" t="s">
        <v>19</v>
      </c>
      <c r="Q119" s="25" t="s">
        <v>896</v>
      </c>
      <c r="R119" s="25" t="s">
        <v>443</v>
      </c>
      <c r="S119" s="9">
        <v>45337</v>
      </c>
      <c r="T119" s="2">
        <v>4263729</v>
      </c>
      <c r="U119" s="2" t="s">
        <v>973</v>
      </c>
      <c r="V119" s="2" t="s">
        <v>974</v>
      </c>
      <c r="W119" s="9" t="s">
        <v>975</v>
      </c>
      <c r="X119" s="9">
        <v>36438</v>
      </c>
      <c r="Y119" s="2">
        <v>9683522817</v>
      </c>
      <c r="Z119" s="2" t="s">
        <v>976</v>
      </c>
      <c r="AA119" s="32" t="s">
        <v>448</v>
      </c>
      <c r="AB119" s="2" t="s">
        <v>449</v>
      </c>
      <c r="AC119" s="10">
        <v>45702</v>
      </c>
      <c r="AD119" s="10">
        <v>45336</v>
      </c>
      <c r="AE119" s="2" t="s">
        <v>450</v>
      </c>
      <c r="AF119" s="2" t="s">
        <v>450</v>
      </c>
      <c r="AG119" s="35" t="s">
        <v>451</v>
      </c>
      <c r="AJ119" s="35" t="s">
        <v>452</v>
      </c>
      <c r="AK119" s="2" t="s">
        <v>453</v>
      </c>
      <c r="AL119" s="2" t="s">
        <v>452</v>
      </c>
      <c r="AM119" s="2" t="s">
        <v>454</v>
      </c>
      <c r="AN119" s="10">
        <v>45337</v>
      </c>
      <c r="AO119" s="10">
        <v>45351</v>
      </c>
      <c r="AP119" s="2" t="s">
        <v>362</v>
      </c>
      <c r="AQ119" s="2" t="s">
        <v>455</v>
      </c>
      <c r="AS119" s="11">
        <v>3466437573</v>
      </c>
      <c r="AT119" s="2" t="s">
        <v>472</v>
      </c>
      <c r="AV119" s="12">
        <v>70258427023</v>
      </c>
      <c r="AW119" s="2" t="s">
        <v>481</v>
      </c>
      <c r="AY119" s="13">
        <v>121195494491</v>
      </c>
      <c r="AZ119" s="2" t="s">
        <v>473</v>
      </c>
      <c r="BB119" s="14" t="s">
        <v>473</v>
      </c>
      <c r="BC119" s="2" t="s">
        <v>448</v>
      </c>
      <c r="BD119" s="2" t="s">
        <v>448</v>
      </c>
      <c r="BE119" s="2" t="s">
        <v>450</v>
      </c>
      <c r="BF119" s="2" t="s">
        <v>450</v>
      </c>
      <c r="BG119" s="2" t="s">
        <v>450</v>
      </c>
      <c r="BH119" s="2" t="s">
        <v>450</v>
      </c>
      <c r="BI119" s="2" t="s">
        <v>448</v>
      </c>
      <c r="BJ119" s="2" t="s">
        <v>461</v>
      </c>
      <c r="BK119" s="2" t="s">
        <v>691</v>
      </c>
      <c r="BL119" s="2" t="s">
        <v>450</v>
      </c>
      <c r="BM119" s="2" t="s">
        <v>450</v>
      </c>
      <c r="BN119" s="2" t="s">
        <v>448</v>
      </c>
      <c r="BO119" s="2" t="s">
        <v>450</v>
      </c>
      <c r="BP119" s="2" t="s">
        <v>450</v>
      </c>
      <c r="BQ119" s="2" t="s">
        <v>450</v>
      </c>
      <c r="BR119" s="2" t="s">
        <v>448</v>
      </c>
      <c r="BS119" s="2" t="s">
        <v>448</v>
      </c>
      <c r="BT119" s="2" t="s">
        <v>448</v>
      </c>
      <c r="BU119" s="2" t="s">
        <v>448</v>
      </c>
      <c r="BV119" s="2" t="s">
        <v>450</v>
      </c>
      <c r="BW119" s="2" t="s">
        <v>448</v>
      </c>
      <c r="BX119" s="2" t="s">
        <v>448</v>
      </c>
      <c r="BY119" s="48" t="s">
        <v>448</v>
      </c>
      <c r="BZ119" s="48" t="s">
        <v>448</v>
      </c>
      <c r="CA119" s="48" t="s">
        <v>448</v>
      </c>
      <c r="CB119" s="48" t="s">
        <v>448</v>
      </c>
      <c r="CC119" s="48" t="s">
        <v>448</v>
      </c>
      <c r="CD119" s="2" t="s">
        <v>448</v>
      </c>
      <c r="CE119" s="10">
        <v>45338</v>
      </c>
      <c r="CH119" s="2" t="s">
        <v>465</v>
      </c>
      <c r="CI119" s="2" t="s">
        <v>660</v>
      </c>
      <c r="CM119" s="52">
        <f t="shared" si="53"/>
        <v>1</v>
      </c>
      <c r="CN119" s="52">
        <f t="shared" si="44"/>
        <v>1</v>
      </c>
      <c r="CO119" s="52">
        <f t="shared" si="45"/>
        <v>1</v>
      </c>
      <c r="CP119" s="52">
        <f t="shared" si="46"/>
        <v>1</v>
      </c>
      <c r="CQ119" s="52">
        <f t="shared" si="47"/>
        <v>1</v>
      </c>
      <c r="CR119" s="52">
        <f t="shared" si="48"/>
        <v>1</v>
      </c>
      <c r="CS119" s="52">
        <f t="shared" si="49"/>
        <v>1</v>
      </c>
      <c r="CT119" s="52">
        <f t="shared" si="50"/>
        <v>1</v>
      </c>
      <c r="CU119" s="52">
        <f t="shared" si="51"/>
        <v>1</v>
      </c>
      <c r="CV119" s="52">
        <f t="shared" si="52"/>
        <v>1</v>
      </c>
      <c r="CW119" s="54">
        <f t="shared" si="54"/>
        <v>1</v>
      </c>
      <c r="CX119" s="54">
        <f t="shared" si="55"/>
        <v>0</v>
      </c>
      <c r="CY119" s="54">
        <f t="shared" si="56"/>
        <v>1</v>
      </c>
      <c r="CZ119" s="54">
        <f t="shared" si="57"/>
        <v>1</v>
      </c>
      <c r="DA119" s="54">
        <f t="shared" si="58"/>
        <v>1</v>
      </c>
      <c r="DB119" s="54">
        <f t="shared" si="59"/>
        <v>0</v>
      </c>
      <c r="DD119" s="2">
        <f t="shared" si="60"/>
        <v>7</v>
      </c>
    </row>
    <row r="120" spans="1:108">
      <c r="A120" s="2" t="s">
        <v>437</v>
      </c>
      <c r="B120" s="2" t="s">
        <v>438</v>
      </c>
      <c r="C120" s="18" t="str">
        <f ca="1">IF(AND(AA120="YES",AG120&lt;&gt;""),"COMPLETED",IF((S120+21)&lt;TODAY(),"PAST DUE","WITHIN 15 DAYS"))</f>
        <v>COMPLETED</v>
      </c>
      <c r="D120" s="19" t="str">
        <f t="shared" si="66"/>
        <v>Mar</v>
      </c>
      <c r="E120" s="20">
        <f t="shared" si="67"/>
        <v>45360</v>
      </c>
      <c r="F120" s="20">
        <f t="shared" si="68"/>
        <v>45358</v>
      </c>
      <c r="G120" s="20">
        <f t="shared" si="69"/>
        <v>45365</v>
      </c>
      <c r="H120" s="19">
        <f ca="1">(TODAY()-(G120))</f>
        <v>229</v>
      </c>
      <c r="I120" s="19" t="str">
        <f ca="1">IF(H120&lt;0,H120,"")</f>
        <v/>
      </c>
      <c r="J120" s="2" t="s">
        <v>439</v>
      </c>
      <c r="K120" s="24">
        <f t="shared" si="70"/>
        <v>1</v>
      </c>
      <c r="L120" s="19" t="str">
        <f t="shared" si="71"/>
        <v>Feb</v>
      </c>
      <c r="M120" s="2" t="s">
        <v>440</v>
      </c>
      <c r="N120" s="2" t="s">
        <v>441</v>
      </c>
      <c r="O120" s="2" t="s">
        <v>352</v>
      </c>
      <c r="P120" s="2" t="s">
        <v>19</v>
      </c>
      <c r="Q120" s="25" t="s">
        <v>896</v>
      </c>
      <c r="R120" s="25" t="s">
        <v>443</v>
      </c>
      <c r="S120" s="9">
        <v>45337</v>
      </c>
      <c r="T120" s="2">
        <v>4263730</v>
      </c>
      <c r="U120" s="2" t="s">
        <v>977</v>
      </c>
      <c r="V120" s="2" t="s">
        <v>978</v>
      </c>
      <c r="W120" s="9" t="s">
        <v>979</v>
      </c>
      <c r="X120" s="9">
        <v>33804</v>
      </c>
      <c r="Y120" s="2">
        <v>9090619992</v>
      </c>
      <c r="Z120" s="2" t="s">
        <v>980</v>
      </c>
      <c r="AA120" s="32" t="s">
        <v>448</v>
      </c>
      <c r="AB120" s="2" t="s">
        <v>449</v>
      </c>
      <c r="AC120" s="10">
        <v>45686</v>
      </c>
      <c r="AD120" s="10">
        <v>45320</v>
      </c>
      <c r="AE120" s="2" t="s">
        <v>450</v>
      </c>
      <c r="AF120" s="2" t="s">
        <v>450</v>
      </c>
      <c r="AG120" s="35" t="s">
        <v>451</v>
      </c>
      <c r="AJ120" s="35" t="s">
        <v>452</v>
      </c>
      <c r="AK120" s="2" t="s">
        <v>453</v>
      </c>
      <c r="AL120" s="2" t="s">
        <v>452</v>
      </c>
      <c r="AM120" s="2" t="s">
        <v>454</v>
      </c>
      <c r="AN120" s="10">
        <v>45337</v>
      </c>
      <c r="AO120" s="10">
        <v>45343</v>
      </c>
      <c r="AP120" s="2" t="s">
        <v>362</v>
      </c>
      <c r="AQ120" s="2" t="s">
        <v>497</v>
      </c>
      <c r="AS120" s="11">
        <v>228469708</v>
      </c>
      <c r="AT120" s="2" t="s">
        <v>472</v>
      </c>
      <c r="AV120" s="12">
        <v>70506940468</v>
      </c>
      <c r="AW120" s="2" t="s">
        <v>458</v>
      </c>
      <c r="AY120" s="13">
        <v>121144159243</v>
      </c>
      <c r="AZ120" s="2" t="s">
        <v>487</v>
      </c>
      <c r="BB120" s="14">
        <v>427045890</v>
      </c>
      <c r="BC120" s="2" t="s">
        <v>450</v>
      </c>
      <c r="BD120" s="2" t="s">
        <v>450</v>
      </c>
      <c r="BE120" s="2" t="s">
        <v>450</v>
      </c>
      <c r="BF120" s="2" t="s">
        <v>448</v>
      </c>
      <c r="BG120" s="10">
        <v>44599</v>
      </c>
      <c r="BH120" s="10">
        <v>44629</v>
      </c>
      <c r="BI120" s="2" t="s">
        <v>448</v>
      </c>
      <c r="BJ120" s="2" t="s">
        <v>691</v>
      </c>
      <c r="BK120" s="2" t="s">
        <v>624</v>
      </c>
      <c r="BL120" s="2" t="s">
        <v>448</v>
      </c>
      <c r="BM120" s="2" t="s">
        <v>450</v>
      </c>
      <c r="BN120" s="2" t="s">
        <v>448</v>
      </c>
      <c r="BO120" s="2" t="s">
        <v>450</v>
      </c>
      <c r="BP120" s="2" t="s">
        <v>450</v>
      </c>
      <c r="BQ120" s="2" t="s">
        <v>450</v>
      </c>
      <c r="BR120" s="2" t="s">
        <v>448</v>
      </c>
      <c r="BS120" s="2" t="s">
        <v>448</v>
      </c>
      <c r="BT120" s="2" t="s">
        <v>448</v>
      </c>
      <c r="BU120" s="2" t="s">
        <v>448</v>
      </c>
      <c r="BV120" s="2" t="s">
        <v>450</v>
      </c>
      <c r="BW120" s="2" t="s">
        <v>448</v>
      </c>
      <c r="BX120" s="2" t="s">
        <v>448</v>
      </c>
      <c r="BY120" s="48" t="s">
        <v>448</v>
      </c>
      <c r="BZ120" s="48" t="s">
        <v>448</v>
      </c>
      <c r="CA120" s="48" t="s">
        <v>448</v>
      </c>
      <c r="CB120" s="48" t="s">
        <v>448</v>
      </c>
      <c r="CC120" s="48" t="s">
        <v>448</v>
      </c>
      <c r="CD120" s="2" t="s">
        <v>448</v>
      </c>
      <c r="CE120" s="10">
        <v>45338</v>
      </c>
      <c r="CH120" s="2" t="s">
        <v>465</v>
      </c>
      <c r="CI120" s="2" t="s">
        <v>466</v>
      </c>
      <c r="CM120" s="52">
        <f t="shared" si="53"/>
        <v>1</v>
      </c>
      <c r="CN120" s="52">
        <f t="shared" si="44"/>
        <v>1</v>
      </c>
      <c r="CO120" s="52">
        <f t="shared" si="45"/>
        <v>1</v>
      </c>
      <c r="CP120" s="52">
        <f t="shared" si="46"/>
        <v>1</v>
      </c>
      <c r="CQ120" s="52">
        <f t="shared" si="47"/>
        <v>1</v>
      </c>
      <c r="CR120" s="52">
        <f t="shared" si="48"/>
        <v>1</v>
      </c>
      <c r="CS120" s="52">
        <f t="shared" si="49"/>
        <v>1</v>
      </c>
      <c r="CT120" s="52">
        <f t="shared" si="50"/>
        <v>1</v>
      </c>
      <c r="CU120" s="52">
        <f t="shared" si="51"/>
        <v>1</v>
      </c>
      <c r="CV120" s="52">
        <f t="shared" si="52"/>
        <v>1</v>
      </c>
      <c r="CW120" s="54">
        <f t="shared" si="54"/>
        <v>1</v>
      </c>
      <c r="CX120" s="54">
        <f t="shared" si="55"/>
        <v>0</v>
      </c>
      <c r="CY120" s="54">
        <f t="shared" si="56"/>
        <v>1</v>
      </c>
      <c r="CZ120" s="54">
        <f t="shared" si="57"/>
        <v>1</v>
      </c>
      <c r="DA120" s="54">
        <f t="shared" si="58"/>
        <v>1</v>
      </c>
      <c r="DB120" s="54">
        <f t="shared" si="59"/>
        <v>0</v>
      </c>
      <c r="DD120" s="2">
        <f t="shared" si="60"/>
        <v>7</v>
      </c>
    </row>
    <row r="121" spans="1:108">
      <c r="A121" s="2" t="s">
        <v>437</v>
      </c>
      <c r="B121" s="2" t="s">
        <v>438</v>
      </c>
      <c r="C121" s="18" t="str">
        <f ca="1">IF(AND(AA121="YES",AG121&lt;&gt;""),"COMPLETED",IF((S121+21)&lt;TODAY(),"PAST DUE","WITHIN 15 DAYS"))</f>
        <v>COMPLETED</v>
      </c>
      <c r="D121" s="19" t="str">
        <f t="shared" si="66"/>
        <v>Mar</v>
      </c>
      <c r="E121" s="20">
        <f t="shared" ref="E121:E132" si="72">F121+7-WEEKDAY(F121)</f>
        <v>45367</v>
      </c>
      <c r="F121" s="20">
        <f t="shared" ref="F121:F132" si="73">WORKDAY(S121,15,1)</f>
        <v>45365</v>
      </c>
      <c r="G121" s="20">
        <f t="shared" ref="G121:G132" si="74">WORKDAY(S121,20,1)</f>
        <v>45372</v>
      </c>
      <c r="H121" s="19">
        <f ca="1">(TODAY()-(G121))</f>
        <v>222</v>
      </c>
      <c r="I121" s="19" t="str">
        <f ca="1">IF(H121&lt;0,H121,"")</f>
        <v/>
      </c>
      <c r="J121" s="2" t="s">
        <v>439</v>
      </c>
      <c r="K121" s="24">
        <f t="shared" ref="K121:K132" si="75">IF(AND(AA121="YES",AG121&lt;&gt;"",AJ121&lt;&gt;"",AQ121&lt;&gt;"",AT121&lt;&gt;"",AW121&lt;&gt;"",AZ121&lt;&gt;""),1,0)</f>
        <v>1</v>
      </c>
      <c r="L121" s="19" t="str">
        <f t="shared" ref="L121:L132" si="76">TEXT(S121,"mmm")</f>
        <v>Feb</v>
      </c>
      <c r="M121" s="2" t="s">
        <v>981</v>
      </c>
      <c r="N121" s="2" t="s">
        <v>441</v>
      </c>
      <c r="O121" s="2" t="s">
        <v>352</v>
      </c>
      <c r="P121" s="2" t="s">
        <v>19</v>
      </c>
      <c r="Q121" s="25" t="s">
        <v>982</v>
      </c>
      <c r="R121" s="25" t="s">
        <v>531</v>
      </c>
      <c r="S121" s="9">
        <v>45344</v>
      </c>
      <c r="T121" s="2">
        <v>4263907</v>
      </c>
      <c r="U121" s="2" t="s">
        <v>20</v>
      </c>
      <c r="V121" s="2" t="s">
        <v>983</v>
      </c>
      <c r="W121" s="9" t="s">
        <v>984</v>
      </c>
      <c r="X121" s="9">
        <v>31565</v>
      </c>
      <c r="Y121" s="2">
        <v>9975041191</v>
      </c>
      <c r="Z121" s="2" t="s">
        <v>985</v>
      </c>
      <c r="AA121" s="32" t="s">
        <v>448</v>
      </c>
      <c r="AB121" s="2" t="s">
        <v>449</v>
      </c>
      <c r="AC121" s="10">
        <v>45687</v>
      </c>
      <c r="AD121" s="10">
        <v>45337</v>
      </c>
      <c r="AE121" s="2" t="s">
        <v>450</v>
      </c>
      <c r="AF121" s="2" t="s">
        <v>450</v>
      </c>
      <c r="AG121" s="35" t="s">
        <v>451</v>
      </c>
      <c r="AH121" s="10">
        <v>45306</v>
      </c>
      <c r="AI121" s="10">
        <v>45306</v>
      </c>
      <c r="AJ121" s="35" t="s">
        <v>452</v>
      </c>
      <c r="AK121" s="2" t="s">
        <v>453</v>
      </c>
      <c r="AL121" s="2" t="s">
        <v>452</v>
      </c>
      <c r="AM121" s="2" t="s">
        <v>454</v>
      </c>
      <c r="AN121" s="10">
        <v>45344</v>
      </c>
      <c r="AO121" s="10">
        <v>45358</v>
      </c>
      <c r="AP121" s="2" t="s">
        <v>362</v>
      </c>
      <c r="AQ121" s="2" t="s">
        <v>986</v>
      </c>
      <c r="AS121" s="11">
        <v>225273162</v>
      </c>
      <c r="AT121" s="2" t="s">
        <v>472</v>
      </c>
      <c r="AV121" s="12">
        <v>80507665512</v>
      </c>
      <c r="AW121" s="2" t="s">
        <v>458</v>
      </c>
      <c r="AY121" s="13">
        <v>101003547871</v>
      </c>
      <c r="AZ121" s="2" t="s">
        <v>710</v>
      </c>
      <c r="BB121" s="14">
        <v>259558182</v>
      </c>
      <c r="BC121" s="2" t="s">
        <v>450</v>
      </c>
      <c r="BD121" s="2" t="s">
        <v>450</v>
      </c>
      <c r="BE121" s="2" t="s">
        <v>450</v>
      </c>
      <c r="BF121" s="2" t="s">
        <v>450</v>
      </c>
      <c r="BG121" s="2" t="s">
        <v>450</v>
      </c>
      <c r="BH121" s="2" t="s">
        <v>450</v>
      </c>
      <c r="BI121" s="2" t="s">
        <v>448</v>
      </c>
      <c r="BL121" s="2" t="s">
        <v>448</v>
      </c>
      <c r="BM121" s="2" t="s">
        <v>450</v>
      </c>
      <c r="BN121" s="2" t="s">
        <v>448</v>
      </c>
      <c r="BO121" s="2" t="s">
        <v>450</v>
      </c>
      <c r="BP121" s="2" t="s">
        <v>450</v>
      </c>
      <c r="BQ121" s="2" t="s">
        <v>450</v>
      </c>
      <c r="BR121" s="2" t="s">
        <v>448</v>
      </c>
      <c r="BS121" s="2" t="s">
        <v>448</v>
      </c>
      <c r="BT121" s="2" t="s">
        <v>448</v>
      </c>
      <c r="BU121" s="2" t="s">
        <v>448</v>
      </c>
      <c r="BV121" s="2" t="s">
        <v>450</v>
      </c>
      <c r="BW121" s="2" t="s">
        <v>448</v>
      </c>
      <c r="BX121" s="2" t="s">
        <v>448</v>
      </c>
      <c r="BY121" s="48" t="s">
        <v>448</v>
      </c>
      <c r="BZ121" s="48" t="s">
        <v>448</v>
      </c>
      <c r="CA121" s="48" t="s">
        <v>448</v>
      </c>
      <c r="CB121" s="48" t="s">
        <v>448</v>
      </c>
      <c r="CC121" s="48" t="s">
        <v>448</v>
      </c>
      <c r="CD121" s="2" t="s">
        <v>448</v>
      </c>
      <c r="CH121" s="2" t="s">
        <v>465</v>
      </c>
      <c r="CI121" s="2" t="s">
        <v>466</v>
      </c>
      <c r="CM121" s="52">
        <f t="shared" si="53"/>
        <v>1</v>
      </c>
      <c r="CN121" s="52">
        <f t="shared" si="44"/>
        <v>1</v>
      </c>
      <c r="CO121" s="52">
        <f t="shared" si="45"/>
        <v>1</v>
      </c>
      <c r="CP121" s="52">
        <f t="shared" si="46"/>
        <v>1</v>
      </c>
      <c r="CQ121" s="52">
        <f t="shared" si="47"/>
        <v>1</v>
      </c>
      <c r="CR121" s="52">
        <f t="shared" si="48"/>
        <v>1</v>
      </c>
      <c r="CS121" s="52">
        <f t="shared" si="49"/>
        <v>1</v>
      </c>
      <c r="CT121" s="52">
        <f t="shared" si="50"/>
        <v>1</v>
      </c>
      <c r="CU121" s="52">
        <f t="shared" si="51"/>
        <v>1</v>
      </c>
      <c r="CV121" s="52">
        <f t="shared" si="52"/>
        <v>1</v>
      </c>
      <c r="CW121" s="54">
        <f t="shared" si="54"/>
        <v>1</v>
      </c>
      <c r="CX121" s="54">
        <f t="shared" si="55"/>
        <v>0</v>
      </c>
      <c r="CY121" s="54">
        <f t="shared" si="56"/>
        <v>1</v>
      </c>
      <c r="CZ121" s="54">
        <f t="shared" si="57"/>
        <v>1</v>
      </c>
      <c r="DA121" s="54">
        <f t="shared" si="58"/>
        <v>1</v>
      </c>
      <c r="DB121" s="54">
        <f t="shared" si="59"/>
        <v>0</v>
      </c>
      <c r="DD121" s="2">
        <f t="shared" si="60"/>
        <v>7</v>
      </c>
    </row>
    <row r="122" spans="1:108">
      <c r="A122" s="2" t="s">
        <v>437</v>
      </c>
      <c r="B122" s="2" t="s">
        <v>438</v>
      </c>
      <c r="C122" s="18" t="str">
        <f ca="1">IF(AND(AA122="YES",AG122&lt;&gt;""),"COMPLETED",IF((S122+21)&lt;TODAY(),"PAST DUE","WITHIN 15 DAYS"))</f>
        <v>COMPLETED</v>
      </c>
      <c r="D122" s="19" t="str">
        <f t="shared" si="66"/>
        <v>Mar</v>
      </c>
      <c r="E122" s="20">
        <f t="shared" si="72"/>
        <v>45367</v>
      </c>
      <c r="F122" s="20">
        <f t="shared" si="73"/>
        <v>45365</v>
      </c>
      <c r="G122" s="20">
        <f t="shared" si="74"/>
        <v>45372</v>
      </c>
      <c r="H122" s="19">
        <f ca="1">(TODAY()-(G122))</f>
        <v>222</v>
      </c>
      <c r="I122" s="19" t="str">
        <f ca="1">IF(H122&lt;0,H122,"")</f>
        <v/>
      </c>
      <c r="J122" s="2" t="s">
        <v>439</v>
      </c>
      <c r="K122" s="24">
        <f t="shared" si="75"/>
        <v>1</v>
      </c>
      <c r="L122" s="19" t="str">
        <f t="shared" si="76"/>
        <v>Feb</v>
      </c>
      <c r="M122" s="2" t="s">
        <v>981</v>
      </c>
      <c r="N122" s="2" t="s">
        <v>441</v>
      </c>
      <c r="O122" s="2" t="s">
        <v>352</v>
      </c>
      <c r="P122" s="2" t="s">
        <v>19</v>
      </c>
      <c r="Q122" s="25" t="s">
        <v>982</v>
      </c>
      <c r="R122" s="25" t="s">
        <v>531</v>
      </c>
      <c r="S122" s="9">
        <v>45344</v>
      </c>
      <c r="T122" s="2">
        <v>4263908</v>
      </c>
      <c r="U122" s="2" t="s">
        <v>987</v>
      </c>
      <c r="V122" s="2" t="s">
        <v>988</v>
      </c>
      <c r="W122" s="9" t="s">
        <v>989</v>
      </c>
      <c r="X122" s="9">
        <v>36172</v>
      </c>
      <c r="Y122" s="2">
        <v>9977958006</v>
      </c>
      <c r="Z122" s="2" t="s">
        <v>990</v>
      </c>
      <c r="AA122" s="32" t="s">
        <v>448</v>
      </c>
      <c r="AB122" s="2" t="s">
        <v>449</v>
      </c>
      <c r="AC122" s="10">
        <v>45675</v>
      </c>
      <c r="AD122" s="10">
        <v>45317</v>
      </c>
      <c r="AE122" s="2" t="s">
        <v>450</v>
      </c>
      <c r="AF122" s="2" t="s">
        <v>450</v>
      </c>
      <c r="AG122" s="35" t="s">
        <v>451</v>
      </c>
      <c r="AH122" s="10">
        <v>45316</v>
      </c>
      <c r="AI122" s="10">
        <v>45316</v>
      </c>
      <c r="AJ122" s="35" t="s">
        <v>452</v>
      </c>
      <c r="AK122" s="2" t="s">
        <v>453</v>
      </c>
      <c r="AL122" s="2" t="s">
        <v>452</v>
      </c>
      <c r="AM122" s="2" t="s">
        <v>454</v>
      </c>
      <c r="AN122" s="10">
        <v>45344</v>
      </c>
      <c r="AO122" s="10">
        <v>45350</v>
      </c>
      <c r="AP122" s="2" t="s">
        <v>362</v>
      </c>
      <c r="AQ122" s="2" t="s">
        <v>991</v>
      </c>
      <c r="AS122" s="11">
        <v>241365216</v>
      </c>
      <c r="AT122" s="2" t="s">
        <v>472</v>
      </c>
      <c r="AV122" s="12">
        <v>70258440798</v>
      </c>
      <c r="AW122" s="2" t="s">
        <v>472</v>
      </c>
      <c r="AY122" s="13">
        <v>121189896550</v>
      </c>
      <c r="AZ122" s="2" t="s">
        <v>472</v>
      </c>
      <c r="BB122" s="14">
        <v>495092550</v>
      </c>
      <c r="BC122" s="2" t="s">
        <v>450</v>
      </c>
      <c r="BD122" s="2" t="s">
        <v>450</v>
      </c>
      <c r="BE122" s="2" t="s">
        <v>450</v>
      </c>
      <c r="BF122" s="2" t="s">
        <v>448</v>
      </c>
      <c r="BG122" s="10">
        <v>44426</v>
      </c>
      <c r="BH122" s="10">
        <v>44585</v>
      </c>
      <c r="BI122" s="2" t="s">
        <v>448</v>
      </c>
      <c r="BL122" s="2" t="s">
        <v>448</v>
      </c>
      <c r="BM122" s="2" t="s">
        <v>450</v>
      </c>
      <c r="BN122" s="2" t="s">
        <v>448</v>
      </c>
      <c r="BO122" s="2" t="s">
        <v>450</v>
      </c>
      <c r="BP122" s="2" t="s">
        <v>450</v>
      </c>
      <c r="BQ122" s="2" t="s">
        <v>450</v>
      </c>
      <c r="BR122" s="2" t="s">
        <v>448</v>
      </c>
      <c r="BS122" s="2" t="s">
        <v>448</v>
      </c>
      <c r="BT122" s="2" t="s">
        <v>448</v>
      </c>
      <c r="BU122" s="2" t="s">
        <v>448</v>
      </c>
      <c r="BV122" s="2" t="s">
        <v>450</v>
      </c>
      <c r="BW122" s="2" t="s">
        <v>448</v>
      </c>
      <c r="BX122" s="2" t="s">
        <v>448</v>
      </c>
      <c r="BY122" s="48" t="s">
        <v>448</v>
      </c>
      <c r="BZ122" s="48" t="s">
        <v>448</v>
      </c>
      <c r="CA122" s="48" t="s">
        <v>448</v>
      </c>
      <c r="CB122" s="48" t="s">
        <v>448</v>
      </c>
      <c r="CC122" s="48" t="s">
        <v>448</v>
      </c>
      <c r="CD122" s="2" t="s">
        <v>448</v>
      </c>
      <c r="CH122" s="2" t="s">
        <v>465</v>
      </c>
      <c r="CI122" s="2" t="s">
        <v>466</v>
      </c>
      <c r="CM122" s="52">
        <f t="shared" si="53"/>
        <v>1</v>
      </c>
      <c r="CN122" s="52">
        <f t="shared" si="44"/>
        <v>1</v>
      </c>
      <c r="CO122" s="52">
        <f t="shared" si="45"/>
        <v>1</v>
      </c>
      <c r="CP122" s="52">
        <f t="shared" si="46"/>
        <v>1</v>
      </c>
      <c r="CQ122" s="52">
        <f t="shared" si="47"/>
        <v>1</v>
      </c>
      <c r="CR122" s="52">
        <f t="shared" si="48"/>
        <v>1</v>
      </c>
      <c r="CS122" s="52">
        <f t="shared" si="49"/>
        <v>1</v>
      </c>
      <c r="CT122" s="52">
        <f t="shared" si="50"/>
        <v>1</v>
      </c>
      <c r="CU122" s="52">
        <f t="shared" si="51"/>
        <v>1</v>
      </c>
      <c r="CV122" s="52">
        <f t="shared" si="52"/>
        <v>1</v>
      </c>
      <c r="CW122" s="54">
        <f t="shared" si="54"/>
        <v>1</v>
      </c>
      <c r="CX122" s="54">
        <f t="shared" si="55"/>
        <v>0</v>
      </c>
      <c r="CY122" s="54">
        <f t="shared" si="56"/>
        <v>1</v>
      </c>
      <c r="CZ122" s="54">
        <f t="shared" si="57"/>
        <v>1</v>
      </c>
      <c r="DA122" s="54">
        <f t="shared" si="58"/>
        <v>1</v>
      </c>
      <c r="DB122" s="54">
        <f t="shared" si="59"/>
        <v>0</v>
      </c>
      <c r="DD122" s="2">
        <f t="shared" si="60"/>
        <v>7</v>
      </c>
    </row>
    <row r="123" spans="1:108">
      <c r="A123" s="2" t="s">
        <v>437</v>
      </c>
      <c r="B123" s="2" t="s">
        <v>438</v>
      </c>
      <c r="C123" s="18" t="str">
        <f ca="1">IF(AND(AA123="YES",AG123&lt;&gt;""),"COMPLETED",IF((S123+21)&lt;TODAY(),"PAST DUE","WITHIN 15 DAYS"))</f>
        <v>COMPLETED</v>
      </c>
      <c r="D123" s="19" t="str">
        <f t="shared" si="66"/>
        <v>Mar</v>
      </c>
      <c r="E123" s="20">
        <f t="shared" si="72"/>
        <v>45367</v>
      </c>
      <c r="F123" s="20">
        <f t="shared" si="73"/>
        <v>45365</v>
      </c>
      <c r="G123" s="20">
        <f t="shared" si="74"/>
        <v>45372</v>
      </c>
      <c r="H123" s="19">
        <f ca="1">(TODAY()-(G123))</f>
        <v>222</v>
      </c>
      <c r="I123" s="19" t="str">
        <f ca="1">IF(H123&lt;0,H123,"")</f>
        <v/>
      </c>
      <c r="J123" s="2" t="s">
        <v>439</v>
      </c>
      <c r="K123" s="24">
        <f t="shared" si="75"/>
        <v>1</v>
      </c>
      <c r="L123" s="19" t="str">
        <f t="shared" si="76"/>
        <v>Feb</v>
      </c>
      <c r="M123" s="2" t="s">
        <v>981</v>
      </c>
      <c r="N123" s="2" t="s">
        <v>441</v>
      </c>
      <c r="O123" s="2" t="s">
        <v>352</v>
      </c>
      <c r="P123" s="2" t="s">
        <v>19</v>
      </c>
      <c r="Q123" s="25" t="s">
        <v>982</v>
      </c>
      <c r="R123" s="25" t="s">
        <v>531</v>
      </c>
      <c r="S123" s="9">
        <v>45344</v>
      </c>
      <c r="T123" s="2">
        <v>4263909</v>
      </c>
      <c r="U123" s="2" t="s">
        <v>992</v>
      </c>
      <c r="V123" s="2" t="s">
        <v>993</v>
      </c>
      <c r="W123" s="9" t="s">
        <v>824</v>
      </c>
      <c r="X123" s="9">
        <v>37920</v>
      </c>
      <c r="Y123" s="2">
        <v>9925368036</v>
      </c>
      <c r="Z123" s="2" t="s">
        <v>994</v>
      </c>
      <c r="AA123" s="32" t="s">
        <v>448</v>
      </c>
      <c r="AB123" s="2" t="s">
        <v>449</v>
      </c>
      <c r="AC123" s="10">
        <v>45473</v>
      </c>
      <c r="AD123" s="10">
        <v>45107</v>
      </c>
      <c r="AE123" s="2" t="s">
        <v>450</v>
      </c>
      <c r="AF123" s="2" t="s">
        <v>450</v>
      </c>
      <c r="AG123" s="35" t="s">
        <v>451</v>
      </c>
      <c r="AH123" s="10">
        <v>45302</v>
      </c>
      <c r="AI123" s="10">
        <v>45302</v>
      </c>
      <c r="AJ123" s="35" t="s">
        <v>452</v>
      </c>
      <c r="AK123" s="2" t="s">
        <v>453</v>
      </c>
      <c r="AL123" s="2" t="s">
        <v>452</v>
      </c>
      <c r="AM123" s="2" t="s">
        <v>454</v>
      </c>
      <c r="AN123" s="10">
        <v>45344</v>
      </c>
      <c r="AO123" s="10">
        <v>45350</v>
      </c>
      <c r="AP123" s="2" t="s">
        <v>362</v>
      </c>
      <c r="AQ123" s="2" t="s">
        <v>497</v>
      </c>
      <c r="AS123" s="11">
        <v>249235380</v>
      </c>
      <c r="AT123" s="2" t="s">
        <v>472</v>
      </c>
      <c r="AV123" s="12">
        <v>72509320129</v>
      </c>
      <c r="AW123" s="2" t="s">
        <v>458</v>
      </c>
      <c r="AY123" s="13">
        <v>121321875769</v>
      </c>
      <c r="AZ123" s="2" t="s">
        <v>473</v>
      </c>
      <c r="BB123" s="14" t="s">
        <v>473</v>
      </c>
      <c r="BC123" s="2" t="s">
        <v>448</v>
      </c>
      <c r="BD123" s="2" t="s">
        <v>448</v>
      </c>
      <c r="BE123" s="2" t="s">
        <v>450</v>
      </c>
      <c r="BF123" s="2" t="s">
        <v>450</v>
      </c>
      <c r="BG123" s="2" t="s">
        <v>450</v>
      </c>
      <c r="BH123" s="2" t="s">
        <v>450</v>
      </c>
      <c r="BI123" s="2" t="s">
        <v>448</v>
      </c>
      <c r="BL123" s="2" t="s">
        <v>448</v>
      </c>
      <c r="BM123" s="2" t="s">
        <v>450</v>
      </c>
      <c r="BN123" s="2" t="s">
        <v>448</v>
      </c>
      <c r="BO123" s="2" t="s">
        <v>450</v>
      </c>
      <c r="BP123" s="2" t="s">
        <v>450</v>
      </c>
      <c r="BQ123" s="2" t="s">
        <v>450</v>
      </c>
      <c r="BR123" s="2" t="s">
        <v>448</v>
      </c>
      <c r="BS123" s="2" t="s">
        <v>448</v>
      </c>
      <c r="BT123" s="2" t="s">
        <v>448</v>
      </c>
      <c r="BU123" s="2" t="s">
        <v>448</v>
      </c>
      <c r="BV123" s="2" t="s">
        <v>450</v>
      </c>
      <c r="BW123" s="2" t="s">
        <v>448</v>
      </c>
      <c r="BX123" s="2" t="s">
        <v>448</v>
      </c>
      <c r="BY123" s="48" t="s">
        <v>448</v>
      </c>
      <c r="BZ123" s="48" t="s">
        <v>448</v>
      </c>
      <c r="CA123" s="48" t="s">
        <v>448</v>
      </c>
      <c r="CB123" s="48" t="s">
        <v>448</v>
      </c>
      <c r="CC123" s="48" t="s">
        <v>448</v>
      </c>
      <c r="CD123" s="2" t="s">
        <v>448</v>
      </c>
      <c r="CH123" s="2" t="s">
        <v>465</v>
      </c>
      <c r="CI123" s="2" t="s">
        <v>466</v>
      </c>
      <c r="CM123" s="52">
        <f t="shared" si="53"/>
        <v>1</v>
      </c>
      <c r="CN123" s="52">
        <f t="shared" si="44"/>
        <v>1</v>
      </c>
      <c r="CO123" s="52">
        <f t="shared" si="45"/>
        <v>1</v>
      </c>
      <c r="CP123" s="52">
        <f t="shared" si="46"/>
        <v>1</v>
      </c>
      <c r="CQ123" s="52">
        <f t="shared" si="47"/>
        <v>1</v>
      </c>
      <c r="CR123" s="52">
        <f t="shared" si="48"/>
        <v>1</v>
      </c>
      <c r="CS123" s="52">
        <f t="shared" si="49"/>
        <v>1</v>
      </c>
      <c r="CT123" s="52">
        <f t="shared" si="50"/>
        <v>1</v>
      </c>
      <c r="CU123" s="52">
        <f t="shared" si="51"/>
        <v>1</v>
      </c>
      <c r="CV123" s="52">
        <f t="shared" si="52"/>
        <v>1</v>
      </c>
      <c r="CW123" s="54">
        <f t="shared" si="54"/>
        <v>1</v>
      </c>
      <c r="CX123" s="54">
        <f t="shared" si="55"/>
        <v>0</v>
      </c>
      <c r="CY123" s="54">
        <f t="shared" si="56"/>
        <v>1</v>
      </c>
      <c r="CZ123" s="54">
        <f t="shared" si="57"/>
        <v>1</v>
      </c>
      <c r="DA123" s="54">
        <f t="shared" si="58"/>
        <v>1</v>
      </c>
      <c r="DB123" s="54">
        <f t="shared" si="59"/>
        <v>0</v>
      </c>
      <c r="DD123" s="2">
        <f t="shared" si="60"/>
        <v>7</v>
      </c>
    </row>
    <row r="124" spans="1:108">
      <c r="A124" s="2" t="s">
        <v>437</v>
      </c>
      <c r="B124" s="2" t="s">
        <v>438</v>
      </c>
      <c r="C124" s="18" t="str">
        <f ca="1">IF(AND(AA124="YES",AG124&lt;&gt;""),"COMPLETED",IF((S124+21)&lt;TODAY(),"PAST DUE","WITHIN 15 DAYS"))</f>
        <v>COMPLETED</v>
      </c>
      <c r="D124" s="19" t="str">
        <f t="shared" si="66"/>
        <v>Mar</v>
      </c>
      <c r="E124" s="20">
        <f t="shared" si="72"/>
        <v>45367</v>
      </c>
      <c r="F124" s="20">
        <f t="shared" si="73"/>
        <v>45365</v>
      </c>
      <c r="G124" s="20">
        <f t="shared" si="74"/>
        <v>45372</v>
      </c>
      <c r="H124" s="19">
        <f ca="1">(TODAY()-(G124))</f>
        <v>222</v>
      </c>
      <c r="I124" s="19" t="str">
        <f ca="1">IF(H124&lt;0,H124,"")</f>
        <v/>
      </c>
      <c r="J124" s="2" t="s">
        <v>439</v>
      </c>
      <c r="K124" s="24">
        <f t="shared" si="75"/>
        <v>1</v>
      </c>
      <c r="L124" s="19" t="str">
        <f t="shared" si="76"/>
        <v>Feb</v>
      </c>
      <c r="M124" s="2" t="s">
        <v>981</v>
      </c>
      <c r="N124" s="2" t="s">
        <v>441</v>
      </c>
      <c r="O124" s="2" t="s">
        <v>352</v>
      </c>
      <c r="P124" s="2" t="s">
        <v>19</v>
      </c>
      <c r="Q124" s="25" t="s">
        <v>982</v>
      </c>
      <c r="R124" s="25" t="s">
        <v>531</v>
      </c>
      <c r="S124" s="9">
        <v>45344</v>
      </c>
      <c r="T124" s="2">
        <v>4263910</v>
      </c>
      <c r="U124" s="2" t="s">
        <v>995</v>
      </c>
      <c r="V124" s="2" t="s">
        <v>996</v>
      </c>
      <c r="W124" s="9" t="s">
        <v>997</v>
      </c>
      <c r="X124" s="9">
        <v>24963</v>
      </c>
      <c r="Y124" s="2">
        <v>9750687925</v>
      </c>
      <c r="Z124" s="2" t="s">
        <v>998</v>
      </c>
      <c r="AA124" s="32" t="s">
        <v>448</v>
      </c>
      <c r="AB124" s="2" t="s">
        <v>449</v>
      </c>
      <c r="AC124" s="10">
        <v>45668</v>
      </c>
      <c r="AD124" s="10">
        <v>45302</v>
      </c>
      <c r="AE124" s="2" t="s">
        <v>450</v>
      </c>
      <c r="AF124" s="2" t="s">
        <v>450</v>
      </c>
      <c r="AG124" s="35" t="s">
        <v>451</v>
      </c>
      <c r="AH124" s="10">
        <v>45304</v>
      </c>
      <c r="AI124" s="10">
        <v>45304</v>
      </c>
      <c r="AJ124" s="35" t="s">
        <v>452</v>
      </c>
      <c r="AK124" s="2" t="s">
        <v>453</v>
      </c>
      <c r="AL124" s="2" t="s">
        <v>517</v>
      </c>
      <c r="AM124" s="2" t="s">
        <v>518</v>
      </c>
      <c r="AN124" s="10">
        <v>45344</v>
      </c>
      <c r="AO124" s="10">
        <v>45366</v>
      </c>
      <c r="AP124" s="2" t="s">
        <v>362</v>
      </c>
      <c r="AQ124" s="2" t="s">
        <v>991</v>
      </c>
      <c r="AS124" s="11">
        <v>921460541</v>
      </c>
      <c r="AT124" s="2" t="s">
        <v>472</v>
      </c>
      <c r="AV124" s="12">
        <v>142508148673</v>
      </c>
      <c r="AW124" s="2" t="s">
        <v>458</v>
      </c>
      <c r="AY124" s="13">
        <v>121134078137</v>
      </c>
      <c r="AZ124" s="2">
        <v>2316</v>
      </c>
      <c r="BB124" s="14">
        <v>602132765</v>
      </c>
      <c r="BC124" s="2" t="s">
        <v>450</v>
      </c>
      <c r="BD124" s="2" t="s">
        <v>450</v>
      </c>
      <c r="BE124" s="2" t="s">
        <v>450</v>
      </c>
      <c r="BF124" s="2" t="s">
        <v>450</v>
      </c>
      <c r="BG124" s="2" t="s">
        <v>450</v>
      </c>
      <c r="BH124" s="2" t="s">
        <v>450</v>
      </c>
      <c r="BI124" s="2" t="s">
        <v>448</v>
      </c>
      <c r="BL124" s="2" t="s">
        <v>448</v>
      </c>
      <c r="BM124" s="2" t="s">
        <v>448</v>
      </c>
      <c r="BN124" s="2" t="s">
        <v>448</v>
      </c>
      <c r="BO124" s="2" t="s">
        <v>448</v>
      </c>
      <c r="BP124" s="2" t="s">
        <v>448</v>
      </c>
      <c r="BQ124" s="2" t="s">
        <v>450</v>
      </c>
      <c r="BR124" s="2" t="s">
        <v>448</v>
      </c>
      <c r="BS124" s="2" t="s">
        <v>448</v>
      </c>
      <c r="BT124" s="2" t="s">
        <v>448</v>
      </c>
      <c r="BU124" s="2" t="s">
        <v>448</v>
      </c>
      <c r="BV124" s="2" t="s">
        <v>450</v>
      </c>
      <c r="BW124" s="2" t="s">
        <v>448</v>
      </c>
      <c r="BX124" s="2" t="s">
        <v>448</v>
      </c>
      <c r="BY124" s="48" t="s">
        <v>448</v>
      </c>
      <c r="BZ124" s="48" t="s">
        <v>448</v>
      </c>
      <c r="CA124" s="48" t="s">
        <v>448</v>
      </c>
      <c r="CB124" s="48" t="s">
        <v>448</v>
      </c>
      <c r="CC124" s="48" t="s">
        <v>448</v>
      </c>
      <c r="CD124" s="2" t="s">
        <v>448</v>
      </c>
      <c r="CH124" s="2" t="s">
        <v>465</v>
      </c>
      <c r="CI124" s="2" t="s">
        <v>466</v>
      </c>
      <c r="CM124" s="52">
        <f t="shared" si="53"/>
        <v>1</v>
      </c>
      <c r="CN124" s="52">
        <f t="shared" si="44"/>
        <v>1</v>
      </c>
      <c r="CO124" s="52">
        <f t="shared" si="45"/>
        <v>1</v>
      </c>
      <c r="CP124" s="52">
        <f t="shared" si="46"/>
        <v>1</v>
      </c>
      <c r="CQ124" s="52">
        <f t="shared" si="47"/>
        <v>1</v>
      </c>
      <c r="CR124" s="52">
        <f t="shared" si="48"/>
        <v>1</v>
      </c>
      <c r="CS124" s="52">
        <f t="shared" si="49"/>
        <v>1</v>
      </c>
      <c r="CT124" s="52">
        <f t="shared" si="50"/>
        <v>1</v>
      </c>
      <c r="CU124" s="52">
        <f t="shared" si="51"/>
        <v>1</v>
      </c>
      <c r="CV124" s="52">
        <f t="shared" si="52"/>
        <v>1</v>
      </c>
      <c r="CW124" s="54">
        <f t="shared" si="54"/>
        <v>1</v>
      </c>
      <c r="CX124" s="54">
        <f t="shared" si="55"/>
        <v>0</v>
      </c>
      <c r="CY124" s="54">
        <f t="shared" si="56"/>
        <v>1</v>
      </c>
      <c r="CZ124" s="54">
        <f t="shared" si="57"/>
        <v>1</v>
      </c>
      <c r="DA124" s="54">
        <f t="shared" si="58"/>
        <v>1</v>
      </c>
      <c r="DB124" s="54">
        <f t="shared" si="59"/>
        <v>0</v>
      </c>
      <c r="DD124" s="2">
        <f t="shared" si="60"/>
        <v>7</v>
      </c>
    </row>
    <row r="125" spans="1:108">
      <c r="A125" s="2" t="s">
        <v>437</v>
      </c>
      <c r="B125" s="2" t="s">
        <v>438</v>
      </c>
      <c r="C125" s="18" t="str">
        <f ca="1">IF(AND(AA125="YES",AG125&lt;&gt;""),"COMPLETED",IF((S125+21)&lt;TODAY(),"PAST DUE","WITHIN 15 DAYS"))</f>
        <v>COMPLETED</v>
      </c>
      <c r="D125" s="19" t="str">
        <f t="shared" si="66"/>
        <v>Mar</v>
      </c>
      <c r="E125" s="20">
        <f t="shared" si="72"/>
        <v>45367</v>
      </c>
      <c r="F125" s="20">
        <f t="shared" si="73"/>
        <v>45365</v>
      </c>
      <c r="G125" s="20">
        <f t="shared" si="74"/>
        <v>45372</v>
      </c>
      <c r="H125" s="19">
        <f ca="1">(TODAY()-(G125))</f>
        <v>222</v>
      </c>
      <c r="I125" s="19" t="str">
        <f ca="1">IF(H125&lt;0,H125,"")</f>
        <v/>
      </c>
      <c r="J125" s="2" t="s">
        <v>439</v>
      </c>
      <c r="K125" s="24">
        <f t="shared" si="75"/>
        <v>1</v>
      </c>
      <c r="L125" s="19" t="str">
        <f t="shared" si="76"/>
        <v>Feb</v>
      </c>
      <c r="M125" s="2" t="s">
        <v>981</v>
      </c>
      <c r="N125" s="2" t="s">
        <v>441</v>
      </c>
      <c r="O125" s="2" t="s">
        <v>352</v>
      </c>
      <c r="P125" s="2" t="s">
        <v>19</v>
      </c>
      <c r="Q125" s="25" t="s">
        <v>982</v>
      </c>
      <c r="R125" s="25" t="s">
        <v>531</v>
      </c>
      <c r="S125" s="9">
        <v>45344</v>
      </c>
      <c r="T125" s="2">
        <v>4263911</v>
      </c>
      <c r="U125" s="2" t="s">
        <v>999</v>
      </c>
      <c r="V125" s="2" t="s">
        <v>1000</v>
      </c>
      <c r="W125" s="9" t="s">
        <v>1001</v>
      </c>
      <c r="X125" s="9">
        <v>30875</v>
      </c>
      <c r="Y125" s="2" t="s">
        <v>1002</v>
      </c>
      <c r="Z125" s="2" t="s">
        <v>1003</v>
      </c>
      <c r="AA125" s="32" t="s">
        <v>448</v>
      </c>
      <c r="AB125" s="2" t="s">
        <v>449</v>
      </c>
      <c r="AC125" s="10">
        <v>45680</v>
      </c>
      <c r="AD125" s="10">
        <v>45324</v>
      </c>
      <c r="AE125" s="2" t="s">
        <v>450</v>
      </c>
      <c r="AF125" s="2" t="s">
        <v>450</v>
      </c>
      <c r="AG125" s="35" t="s">
        <v>451</v>
      </c>
      <c r="AH125" s="10">
        <v>45304</v>
      </c>
      <c r="AI125" s="10">
        <v>45304</v>
      </c>
      <c r="AJ125" s="35" t="s">
        <v>452</v>
      </c>
      <c r="AK125" s="2" t="s">
        <v>453</v>
      </c>
      <c r="AL125" s="2" t="s">
        <v>452</v>
      </c>
      <c r="AM125" s="2" t="s">
        <v>454</v>
      </c>
      <c r="AN125" s="10">
        <v>45344</v>
      </c>
      <c r="AO125" s="10">
        <v>45350</v>
      </c>
      <c r="AP125" s="2" t="s">
        <v>362</v>
      </c>
      <c r="AQ125" s="2" t="s">
        <v>986</v>
      </c>
      <c r="AS125" s="11">
        <v>223509618</v>
      </c>
      <c r="AT125" s="2" t="s">
        <v>456</v>
      </c>
      <c r="AV125" s="12">
        <v>70505332383</v>
      </c>
      <c r="AW125" s="2" t="s">
        <v>458</v>
      </c>
      <c r="AY125" s="13">
        <v>121008241586</v>
      </c>
      <c r="AZ125" s="2" t="s">
        <v>472</v>
      </c>
      <c r="BB125" s="14">
        <v>307049742</v>
      </c>
      <c r="BC125" s="2" t="s">
        <v>450</v>
      </c>
      <c r="BD125" s="2" t="s">
        <v>450</v>
      </c>
      <c r="BE125" s="2" t="s">
        <v>450</v>
      </c>
      <c r="BF125" s="2" t="s">
        <v>448</v>
      </c>
      <c r="BG125" s="10">
        <v>44322</v>
      </c>
      <c r="BH125" s="10">
        <v>44353</v>
      </c>
      <c r="BI125" s="2" t="s">
        <v>448</v>
      </c>
      <c r="BL125" s="2" t="s">
        <v>448</v>
      </c>
      <c r="BM125" s="2" t="s">
        <v>450</v>
      </c>
      <c r="BN125" s="2" t="s">
        <v>448</v>
      </c>
      <c r="BO125" s="2" t="s">
        <v>450</v>
      </c>
      <c r="BP125" s="2" t="s">
        <v>450</v>
      </c>
      <c r="BQ125" s="2" t="s">
        <v>450</v>
      </c>
      <c r="BR125" s="2" t="s">
        <v>448</v>
      </c>
      <c r="BS125" s="2" t="s">
        <v>448</v>
      </c>
      <c r="BT125" s="2" t="s">
        <v>448</v>
      </c>
      <c r="BU125" s="2" t="s">
        <v>448</v>
      </c>
      <c r="BV125" s="2" t="s">
        <v>450</v>
      </c>
      <c r="BW125" s="2" t="s">
        <v>448</v>
      </c>
      <c r="BX125" s="2" t="s">
        <v>448</v>
      </c>
      <c r="BY125" s="48" t="s">
        <v>448</v>
      </c>
      <c r="BZ125" s="48" t="s">
        <v>448</v>
      </c>
      <c r="CA125" s="48" t="s">
        <v>448</v>
      </c>
      <c r="CB125" s="48" t="s">
        <v>448</v>
      </c>
      <c r="CC125" s="48" t="s">
        <v>448</v>
      </c>
      <c r="CD125" s="2" t="s">
        <v>448</v>
      </c>
      <c r="CH125" s="2" t="s">
        <v>465</v>
      </c>
      <c r="CI125" s="2" t="s">
        <v>466</v>
      </c>
      <c r="CM125" s="52">
        <f t="shared" si="53"/>
        <v>1</v>
      </c>
      <c r="CN125" s="52">
        <f t="shared" si="44"/>
        <v>1</v>
      </c>
      <c r="CO125" s="52">
        <f t="shared" si="45"/>
        <v>1</v>
      </c>
      <c r="CP125" s="52">
        <f t="shared" si="46"/>
        <v>1</v>
      </c>
      <c r="CQ125" s="52">
        <f t="shared" si="47"/>
        <v>1</v>
      </c>
      <c r="CR125" s="52">
        <f t="shared" si="48"/>
        <v>1</v>
      </c>
      <c r="CS125" s="52">
        <f t="shared" si="49"/>
        <v>1</v>
      </c>
      <c r="CT125" s="52">
        <f t="shared" si="50"/>
        <v>1</v>
      </c>
      <c r="CU125" s="52">
        <f t="shared" si="51"/>
        <v>1</v>
      </c>
      <c r="CV125" s="52">
        <f t="shared" si="52"/>
        <v>1</v>
      </c>
      <c r="CW125" s="54">
        <f t="shared" si="54"/>
        <v>1</v>
      </c>
      <c r="CX125" s="54">
        <f t="shared" si="55"/>
        <v>0</v>
      </c>
      <c r="CY125" s="54">
        <f t="shared" si="56"/>
        <v>1</v>
      </c>
      <c r="CZ125" s="54">
        <f t="shared" si="57"/>
        <v>1</v>
      </c>
      <c r="DA125" s="54">
        <f t="shared" si="58"/>
        <v>1</v>
      </c>
      <c r="DB125" s="54">
        <f t="shared" si="59"/>
        <v>0</v>
      </c>
      <c r="DD125" s="2">
        <f t="shared" si="60"/>
        <v>7</v>
      </c>
    </row>
    <row r="126" spans="1:108">
      <c r="A126" s="2" t="s">
        <v>437</v>
      </c>
      <c r="B126" s="2" t="s">
        <v>438</v>
      </c>
      <c r="C126" s="18" t="str">
        <f ca="1">IF(AND(AA126="YES",AG126&lt;&gt;""),"COMPLETED",IF((S126+21)&lt;TODAY(),"PAST DUE","WITHIN 15 DAYS"))</f>
        <v>COMPLETED</v>
      </c>
      <c r="D126" s="19" t="str">
        <f t="shared" si="66"/>
        <v>Mar</v>
      </c>
      <c r="E126" s="20">
        <f t="shared" si="72"/>
        <v>45367</v>
      </c>
      <c r="F126" s="20">
        <f t="shared" si="73"/>
        <v>45365</v>
      </c>
      <c r="G126" s="20">
        <f t="shared" si="74"/>
        <v>45372</v>
      </c>
      <c r="H126" s="19">
        <f ca="1">(TODAY()-(G126))</f>
        <v>222</v>
      </c>
      <c r="I126" s="19" t="str">
        <f ca="1">IF(H126&lt;0,H126,"")</f>
        <v/>
      </c>
      <c r="J126" s="2" t="s">
        <v>439</v>
      </c>
      <c r="K126" s="24">
        <f t="shared" si="75"/>
        <v>1</v>
      </c>
      <c r="L126" s="19" t="str">
        <f t="shared" si="76"/>
        <v>Feb</v>
      </c>
      <c r="M126" s="2" t="s">
        <v>981</v>
      </c>
      <c r="N126" s="2" t="s">
        <v>441</v>
      </c>
      <c r="O126" s="2" t="s">
        <v>352</v>
      </c>
      <c r="P126" s="2" t="s">
        <v>19</v>
      </c>
      <c r="Q126" s="25" t="s">
        <v>982</v>
      </c>
      <c r="R126" s="25" t="s">
        <v>531</v>
      </c>
      <c r="S126" s="9">
        <v>45344</v>
      </c>
      <c r="T126" s="2">
        <v>4263912</v>
      </c>
      <c r="U126" s="2" t="s">
        <v>1004</v>
      </c>
      <c r="V126" s="2" t="s">
        <v>1005</v>
      </c>
      <c r="W126" s="9" t="s">
        <v>1006</v>
      </c>
      <c r="X126" s="9">
        <v>35463</v>
      </c>
      <c r="Y126" s="2">
        <v>9077327402</v>
      </c>
      <c r="Z126" s="2" t="s">
        <v>1007</v>
      </c>
      <c r="AA126" s="32" t="s">
        <v>448</v>
      </c>
      <c r="AB126" s="2" t="s">
        <v>449</v>
      </c>
      <c r="AC126" s="10">
        <v>45674</v>
      </c>
      <c r="AD126" s="10">
        <v>45308</v>
      </c>
      <c r="AE126" s="2" t="s">
        <v>450</v>
      </c>
      <c r="AF126" s="2" t="s">
        <v>450</v>
      </c>
      <c r="AG126" s="35" t="s">
        <v>451</v>
      </c>
      <c r="AH126" s="10">
        <v>45313</v>
      </c>
      <c r="AI126" s="10">
        <v>45314</v>
      </c>
      <c r="AJ126" s="35" t="s">
        <v>452</v>
      </c>
      <c r="AK126" s="2" t="s">
        <v>453</v>
      </c>
      <c r="AL126" s="2" t="s">
        <v>517</v>
      </c>
      <c r="AM126" s="2" t="s">
        <v>518</v>
      </c>
      <c r="AN126" s="10">
        <v>45344</v>
      </c>
      <c r="AO126" s="10">
        <v>45366</v>
      </c>
      <c r="AP126" s="2" t="s">
        <v>362</v>
      </c>
      <c r="AQ126" s="2" t="s">
        <v>497</v>
      </c>
      <c r="AS126" s="11">
        <v>238651250</v>
      </c>
      <c r="AT126" s="2" t="s">
        <v>456</v>
      </c>
      <c r="AV126" s="12">
        <v>50502657957</v>
      </c>
      <c r="AW126" s="2" t="s">
        <v>458</v>
      </c>
      <c r="AY126" s="13">
        <v>121158433769</v>
      </c>
      <c r="AZ126" s="2" t="s">
        <v>472</v>
      </c>
      <c r="BB126" s="14">
        <v>486762680</v>
      </c>
      <c r="BC126" s="2" t="s">
        <v>450</v>
      </c>
      <c r="BD126" s="2" t="s">
        <v>450</v>
      </c>
      <c r="BE126" s="2" t="s">
        <v>450</v>
      </c>
      <c r="BF126" s="2" t="s">
        <v>450</v>
      </c>
      <c r="BG126" s="2" t="s">
        <v>450</v>
      </c>
      <c r="BH126" s="2" t="s">
        <v>450</v>
      </c>
      <c r="BI126" s="2" t="s">
        <v>448</v>
      </c>
      <c r="BL126" s="2" t="s">
        <v>448</v>
      </c>
      <c r="BM126" s="2" t="s">
        <v>450</v>
      </c>
      <c r="BN126" s="2" t="s">
        <v>448</v>
      </c>
      <c r="BO126" s="2" t="s">
        <v>448</v>
      </c>
      <c r="BP126" s="2" t="s">
        <v>448</v>
      </c>
      <c r="BQ126" s="2" t="s">
        <v>450</v>
      </c>
      <c r="BR126" s="2" t="s">
        <v>448</v>
      </c>
      <c r="BS126" s="2" t="s">
        <v>448</v>
      </c>
      <c r="BT126" s="2" t="s">
        <v>448</v>
      </c>
      <c r="BU126" s="2" t="s">
        <v>448</v>
      </c>
      <c r="BV126" s="2" t="s">
        <v>450</v>
      </c>
      <c r="BW126" s="2" t="s">
        <v>448</v>
      </c>
      <c r="BX126" s="2" t="s">
        <v>448</v>
      </c>
      <c r="BY126" s="48" t="s">
        <v>448</v>
      </c>
      <c r="BZ126" s="48" t="s">
        <v>448</v>
      </c>
      <c r="CA126" s="48" t="s">
        <v>448</v>
      </c>
      <c r="CB126" s="48" t="s">
        <v>448</v>
      </c>
      <c r="CC126" s="48" t="s">
        <v>448</v>
      </c>
      <c r="CD126" s="2" t="s">
        <v>448</v>
      </c>
      <c r="CH126" s="2" t="s">
        <v>465</v>
      </c>
      <c r="CI126" s="2" t="s">
        <v>466</v>
      </c>
      <c r="CM126" s="52">
        <f t="shared" si="53"/>
        <v>1</v>
      </c>
      <c r="CN126" s="52">
        <f t="shared" si="44"/>
        <v>1</v>
      </c>
      <c r="CO126" s="52">
        <f t="shared" si="45"/>
        <v>1</v>
      </c>
      <c r="CP126" s="52">
        <f t="shared" si="46"/>
        <v>1</v>
      </c>
      <c r="CQ126" s="52">
        <f t="shared" si="47"/>
        <v>1</v>
      </c>
      <c r="CR126" s="52">
        <f t="shared" si="48"/>
        <v>1</v>
      </c>
      <c r="CS126" s="52">
        <f t="shared" si="49"/>
        <v>1</v>
      </c>
      <c r="CT126" s="52">
        <f t="shared" si="50"/>
        <v>1</v>
      </c>
      <c r="CU126" s="52">
        <f t="shared" si="51"/>
        <v>1</v>
      </c>
      <c r="CV126" s="52">
        <f t="shared" si="52"/>
        <v>1</v>
      </c>
      <c r="CW126" s="54">
        <f t="shared" si="54"/>
        <v>1</v>
      </c>
      <c r="CX126" s="54">
        <f t="shared" si="55"/>
        <v>0</v>
      </c>
      <c r="CY126" s="54">
        <f t="shared" si="56"/>
        <v>1</v>
      </c>
      <c r="CZ126" s="54">
        <f t="shared" si="57"/>
        <v>1</v>
      </c>
      <c r="DA126" s="54">
        <f t="shared" si="58"/>
        <v>1</v>
      </c>
      <c r="DB126" s="54">
        <f t="shared" si="59"/>
        <v>0</v>
      </c>
      <c r="DD126" s="2">
        <f t="shared" si="60"/>
        <v>7</v>
      </c>
    </row>
    <row r="127" spans="1:108">
      <c r="A127" s="2" t="s">
        <v>437</v>
      </c>
      <c r="B127" s="2" t="s">
        <v>438</v>
      </c>
      <c r="C127" s="18" t="str">
        <f ca="1">IF(AND(AA127="YES",AG127&lt;&gt;""),"COMPLETED",IF((S127+21)&lt;TODAY(),"PAST DUE","WITHIN 15 DAYS"))</f>
        <v>COMPLETED</v>
      </c>
      <c r="D127" s="19" t="str">
        <f t="shared" si="66"/>
        <v>Mar</v>
      </c>
      <c r="E127" s="20">
        <f t="shared" si="72"/>
        <v>45367</v>
      </c>
      <c r="F127" s="20">
        <f t="shared" si="73"/>
        <v>45365</v>
      </c>
      <c r="G127" s="20">
        <f t="shared" si="74"/>
        <v>45372</v>
      </c>
      <c r="H127" s="19">
        <f ca="1">(TODAY()-(G127))</f>
        <v>222</v>
      </c>
      <c r="I127" s="19" t="str">
        <f ca="1">IF(H127&lt;0,H127,"")</f>
        <v/>
      </c>
      <c r="J127" s="2" t="s">
        <v>439</v>
      </c>
      <c r="K127" s="24">
        <f t="shared" si="75"/>
        <v>1</v>
      </c>
      <c r="L127" s="19" t="str">
        <f t="shared" si="76"/>
        <v>Feb</v>
      </c>
      <c r="M127" s="2" t="s">
        <v>981</v>
      </c>
      <c r="N127" s="2" t="s">
        <v>441</v>
      </c>
      <c r="O127" s="2" t="s">
        <v>352</v>
      </c>
      <c r="P127" s="2" t="s">
        <v>19</v>
      </c>
      <c r="Q127" s="25" t="s">
        <v>982</v>
      </c>
      <c r="R127" s="25" t="s">
        <v>531</v>
      </c>
      <c r="S127" s="9">
        <v>45344</v>
      </c>
      <c r="T127" s="2">
        <v>4263913</v>
      </c>
      <c r="U127" s="2" t="s">
        <v>1008</v>
      </c>
      <c r="V127" s="2" t="s">
        <v>1009</v>
      </c>
      <c r="W127" s="9" t="s">
        <v>576</v>
      </c>
      <c r="X127" s="9">
        <v>33833</v>
      </c>
      <c r="Y127" s="2">
        <v>9926087205</v>
      </c>
      <c r="Z127" s="2" t="s">
        <v>1010</v>
      </c>
      <c r="AA127" s="32" t="s">
        <v>448</v>
      </c>
      <c r="AB127" s="2" t="s">
        <v>449</v>
      </c>
      <c r="AC127" s="10">
        <v>45515</v>
      </c>
      <c r="AD127" s="10">
        <v>45156</v>
      </c>
      <c r="AE127" s="2" t="s">
        <v>450</v>
      </c>
      <c r="AF127" s="2" t="s">
        <v>450</v>
      </c>
      <c r="AG127" s="35" t="s">
        <v>451</v>
      </c>
      <c r="AH127" s="10">
        <v>45302</v>
      </c>
      <c r="AI127" s="10">
        <v>45303</v>
      </c>
      <c r="AJ127" s="35" t="s">
        <v>452</v>
      </c>
      <c r="AK127" s="2" t="s">
        <v>453</v>
      </c>
      <c r="AL127" s="2" t="s">
        <v>452</v>
      </c>
      <c r="AM127" s="2" t="s">
        <v>454</v>
      </c>
      <c r="AN127" s="10">
        <v>45344</v>
      </c>
      <c r="AO127" s="10">
        <v>45350</v>
      </c>
      <c r="AP127" s="2" t="s">
        <v>362</v>
      </c>
      <c r="AQ127" s="2" t="s">
        <v>480</v>
      </c>
      <c r="AS127" s="11">
        <v>3470144357</v>
      </c>
      <c r="AT127" s="2" t="s">
        <v>472</v>
      </c>
      <c r="AV127" s="12">
        <v>70257239118</v>
      </c>
      <c r="AW127" s="2" t="s">
        <v>458</v>
      </c>
      <c r="AY127" s="13">
        <v>121267331926</v>
      </c>
      <c r="AZ127" s="2">
        <v>1901</v>
      </c>
      <c r="BB127" s="14">
        <v>631874460</v>
      </c>
      <c r="BC127" s="2" t="s">
        <v>450</v>
      </c>
      <c r="BD127" s="2" t="s">
        <v>450</v>
      </c>
      <c r="BE127" s="2" t="s">
        <v>450</v>
      </c>
      <c r="BF127" s="2" t="s">
        <v>448</v>
      </c>
      <c r="BG127" s="10">
        <v>44504</v>
      </c>
      <c r="BH127" s="10">
        <v>44546</v>
      </c>
      <c r="BI127" s="2" t="s">
        <v>448</v>
      </c>
      <c r="BL127" s="2" t="s">
        <v>448</v>
      </c>
      <c r="BM127" s="2" t="s">
        <v>450</v>
      </c>
      <c r="BN127" s="2" t="s">
        <v>448</v>
      </c>
      <c r="BO127" s="2" t="s">
        <v>448</v>
      </c>
      <c r="BP127" s="2" t="s">
        <v>448</v>
      </c>
      <c r="BQ127" s="2" t="s">
        <v>450</v>
      </c>
      <c r="BR127" s="2" t="s">
        <v>448</v>
      </c>
      <c r="BS127" s="2" t="s">
        <v>448</v>
      </c>
      <c r="BT127" s="2" t="s">
        <v>448</v>
      </c>
      <c r="BU127" s="2" t="s">
        <v>448</v>
      </c>
      <c r="BV127" s="2" t="s">
        <v>450</v>
      </c>
      <c r="BW127" s="2" t="s">
        <v>448</v>
      </c>
      <c r="BX127" s="2" t="s">
        <v>448</v>
      </c>
      <c r="BY127" s="48" t="s">
        <v>448</v>
      </c>
      <c r="BZ127" s="48" t="s">
        <v>448</v>
      </c>
      <c r="CA127" s="48" t="s">
        <v>448</v>
      </c>
      <c r="CB127" s="48" t="s">
        <v>448</v>
      </c>
      <c r="CC127" s="48" t="s">
        <v>448</v>
      </c>
      <c r="CD127" s="2" t="s">
        <v>448</v>
      </c>
      <c r="CH127" s="2" t="s">
        <v>465</v>
      </c>
      <c r="CI127" s="2" t="s">
        <v>466</v>
      </c>
      <c r="CM127" s="52">
        <f t="shared" si="53"/>
        <v>1</v>
      </c>
      <c r="CN127" s="52">
        <f t="shared" si="44"/>
        <v>1</v>
      </c>
      <c r="CO127" s="52">
        <f t="shared" si="45"/>
        <v>1</v>
      </c>
      <c r="CP127" s="52">
        <f t="shared" si="46"/>
        <v>1</v>
      </c>
      <c r="CQ127" s="52">
        <f t="shared" si="47"/>
        <v>1</v>
      </c>
      <c r="CR127" s="52">
        <f t="shared" si="48"/>
        <v>1</v>
      </c>
      <c r="CS127" s="52">
        <f t="shared" si="49"/>
        <v>1</v>
      </c>
      <c r="CT127" s="52">
        <f t="shared" si="50"/>
        <v>1</v>
      </c>
      <c r="CU127" s="52">
        <f t="shared" si="51"/>
        <v>1</v>
      </c>
      <c r="CV127" s="52">
        <f t="shared" si="52"/>
        <v>1</v>
      </c>
      <c r="CW127" s="54">
        <f t="shared" si="54"/>
        <v>1</v>
      </c>
      <c r="CX127" s="54">
        <f t="shared" si="55"/>
        <v>0</v>
      </c>
      <c r="CY127" s="54">
        <f t="shared" si="56"/>
        <v>1</v>
      </c>
      <c r="CZ127" s="54">
        <f t="shared" si="57"/>
        <v>1</v>
      </c>
      <c r="DA127" s="54">
        <f t="shared" si="58"/>
        <v>1</v>
      </c>
      <c r="DB127" s="54">
        <f t="shared" si="59"/>
        <v>0</v>
      </c>
      <c r="DD127" s="2">
        <f t="shared" si="60"/>
        <v>7</v>
      </c>
    </row>
    <row r="128" spans="1:108">
      <c r="A128" s="2" t="s">
        <v>437</v>
      </c>
      <c r="B128" s="2" t="s">
        <v>438</v>
      </c>
      <c r="C128" s="18" t="str">
        <f ca="1">IF(AND(AA128="YES",AG128&lt;&gt;""),"COMPLETED",IF((S128+21)&lt;TODAY(),"PAST DUE","WITHIN 15 DAYS"))</f>
        <v>COMPLETED</v>
      </c>
      <c r="D128" s="19" t="str">
        <f t="shared" si="66"/>
        <v>Mar</v>
      </c>
      <c r="E128" s="20">
        <f t="shared" si="72"/>
        <v>45367</v>
      </c>
      <c r="F128" s="20">
        <f t="shared" si="73"/>
        <v>45365</v>
      </c>
      <c r="G128" s="20">
        <f t="shared" si="74"/>
        <v>45372</v>
      </c>
      <c r="H128" s="19">
        <f ca="1">(TODAY()-(G128))</f>
        <v>222</v>
      </c>
      <c r="I128" s="19" t="str">
        <f ca="1">IF(H128&lt;0,H128,"")</f>
        <v/>
      </c>
      <c r="J128" s="2" t="s">
        <v>439</v>
      </c>
      <c r="K128" s="24">
        <f t="shared" si="75"/>
        <v>1</v>
      </c>
      <c r="L128" s="19" t="str">
        <f t="shared" si="76"/>
        <v>Feb</v>
      </c>
      <c r="M128" s="2" t="s">
        <v>981</v>
      </c>
      <c r="N128" s="2" t="s">
        <v>441</v>
      </c>
      <c r="O128" s="2" t="s">
        <v>352</v>
      </c>
      <c r="P128" s="2" t="s">
        <v>19</v>
      </c>
      <c r="Q128" s="25" t="s">
        <v>982</v>
      </c>
      <c r="R128" s="25" t="s">
        <v>531</v>
      </c>
      <c r="S128" s="9">
        <v>45344</v>
      </c>
      <c r="T128" s="2">
        <v>4263914</v>
      </c>
      <c r="U128" s="2" t="s">
        <v>1011</v>
      </c>
      <c r="V128" s="2" t="s">
        <v>1012</v>
      </c>
      <c r="W128" s="9" t="s">
        <v>753</v>
      </c>
      <c r="X128" s="9">
        <v>37662</v>
      </c>
      <c r="Y128" s="2">
        <v>9682498328</v>
      </c>
      <c r="Z128" s="2" t="s">
        <v>1013</v>
      </c>
      <c r="AA128" s="32" t="s">
        <v>448</v>
      </c>
      <c r="AB128" s="2" t="s">
        <v>449</v>
      </c>
      <c r="AC128" s="10">
        <v>45672</v>
      </c>
      <c r="AD128" s="10">
        <v>45306</v>
      </c>
      <c r="AE128" s="2" t="s">
        <v>450</v>
      </c>
      <c r="AF128" s="2" t="s">
        <v>450</v>
      </c>
      <c r="AG128" s="35" t="s">
        <v>451</v>
      </c>
      <c r="AH128" s="10">
        <v>45301</v>
      </c>
      <c r="AI128" s="10">
        <v>45301</v>
      </c>
      <c r="AJ128" s="35" t="s">
        <v>452</v>
      </c>
      <c r="AK128" s="2" t="s">
        <v>453</v>
      </c>
      <c r="AL128" s="2" t="s">
        <v>452</v>
      </c>
      <c r="AM128" s="2" t="s">
        <v>454</v>
      </c>
      <c r="AN128" s="10">
        <v>45344</v>
      </c>
      <c r="AO128" s="10">
        <v>45358</v>
      </c>
      <c r="AP128" s="2" t="s">
        <v>362</v>
      </c>
      <c r="AQ128" s="2" t="s">
        <v>497</v>
      </c>
      <c r="AS128" s="11">
        <v>3518884139</v>
      </c>
      <c r="AT128" s="2" t="s">
        <v>456</v>
      </c>
      <c r="AV128" s="12">
        <v>70261018231</v>
      </c>
      <c r="AW128" s="2" t="s">
        <v>458</v>
      </c>
      <c r="AY128" s="13">
        <v>121297005728</v>
      </c>
      <c r="AZ128" s="2" t="s">
        <v>472</v>
      </c>
      <c r="BB128" s="14">
        <v>627814206</v>
      </c>
      <c r="BC128" s="2" t="s">
        <v>450</v>
      </c>
      <c r="BD128" s="2" t="s">
        <v>450</v>
      </c>
      <c r="BE128" s="2" t="s">
        <v>450</v>
      </c>
      <c r="BF128" s="2" t="s">
        <v>448</v>
      </c>
      <c r="BG128" s="10">
        <v>44607</v>
      </c>
      <c r="BH128" s="10">
        <v>44635</v>
      </c>
      <c r="BI128" s="2" t="s">
        <v>448</v>
      </c>
      <c r="BL128" s="2" t="s">
        <v>448</v>
      </c>
      <c r="BM128" s="2" t="s">
        <v>450</v>
      </c>
      <c r="BN128" s="2" t="s">
        <v>448</v>
      </c>
      <c r="BO128" s="2" t="s">
        <v>450</v>
      </c>
      <c r="BP128" s="2" t="s">
        <v>450</v>
      </c>
      <c r="BQ128" s="2" t="s">
        <v>450</v>
      </c>
      <c r="BR128" s="2" t="s">
        <v>448</v>
      </c>
      <c r="BS128" s="2" t="s">
        <v>448</v>
      </c>
      <c r="BT128" s="2" t="s">
        <v>448</v>
      </c>
      <c r="BU128" s="2" t="s">
        <v>448</v>
      </c>
      <c r="BV128" s="2" t="s">
        <v>450</v>
      </c>
      <c r="BW128" s="2" t="s">
        <v>448</v>
      </c>
      <c r="BX128" s="2" t="s">
        <v>448</v>
      </c>
      <c r="BY128" s="48" t="s">
        <v>448</v>
      </c>
      <c r="BZ128" s="48" t="s">
        <v>448</v>
      </c>
      <c r="CA128" s="48" t="s">
        <v>448</v>
      </c>
      <c r="CB128" s="48" t="s">
        <v>448</v>
      </c>
      <c r="CC128" s="48" t="s">
        <v>448</v>
      </c>
      <c r="CD128" s="2" t="s">
        <v>448</v>
      </c>
      <c r="CH128" s="2" t="s">
        <v>465</v>
      </c>
      <c r="CI128" s="2" t="s">
        <v>660</v>
      </c>
      <c r="CM128" s="52">
        <f t="shared" si="53"/>
        <v>1</v>
      </c>
      <c r="CN128" s="52">
        <f t="shared" si="44"/>
        <v>1</v>
      </c>
      <c r="CO128" s="52">
        <f t="shared" si="45"/>
        <v>1</v>
      </c>
      <c r="CP128" s="52">
        <f t="shared" si="46"/>
        <v>1</v>
      </c>
      <c r="CQ128" s="52">
        <f t="shared" si="47"/>
        <v>1</v>
      </c>
      <c r="CR128" s="52">
        <f t="shared" si="48"/>
        <v>1</v>
      </c>
      <c r="CS128" s="52">
        <f t="shared" si="49"/>
        <v>1</v>
      </c>
      <c r="CT128" s="52">
        <f t="shared" si="50"/>
        <v>1</v>
      </c>
      <c r="CU128" s="52">
        <f t="shared" si="51"/>
        <v>1</v>
      </c>
      <c r="CV128" s="52">
        <f t="shared" si="52"/>
        <v>1</v>
      </c>
      <c r="CW128" s="54">
        <f t="shared" si="54"/>
        <v>1</v>
      </c>
      <c r="CX128" s="54">
        <f t="shared" si="55"/>
        <v>0</v>
      </c>
      <c r="CY128" s="54">
        <f t="shared" si="56"/>
        <v>1</v>
      </c>
      <c r="CZ128" s="54">
        <f t="shared" si="57"/>
        <v>1</v>
      </c>
      <c r="DA128" s="54">
        <f t="shared" si="58"/>
        <v>1</v>
      </c>
      <c r="DB128" s="54">
        <f t="shared" si="59"/>
        <v>0</v>
      </c>
      <c r="DD128" s="2">
        <f t="shared" si="60"/>
        <v>7</v>
      </c>
    </row>
    <row r="129" spans="1:108">
      <c r="A129" s="2" t="s">
        <v>437</v>
      </c>
      <c r="B129" s="2" t="s">
        <v>438</v>
      </c>
      <c r="C129" s="18" t="str">
        <f ca="1">IF(AND(AA129="YES",AG129&lt;&gt;""),"COMPLETED",IF((S129+21)&lt;TODAY(),"PAST DUE","WITHIN 15 DAYS"))</f>
        <v>COMPLETED</v>
      </c>
      <c r="D129" s="19" t="str">
        <f t="shared" si="66"/>
        <v>Mar</v>
      </c>
      <c r="E129" s="20">
        <f t="shared" si="72"/>
        <v>45367</v>
      </c>
      <c r="F129" s="20">
        <f t="shared" si="73"/>
        <v>45365</v>
      </c>
      <c r="G129" s="20">
        <f t="shared" si="74"/>
        <v>45372</v>
      </c>
      <c r="H129" s="19">
        <f ca="1">(TODAY()-(G129))</f>
        <v>222</v>
      </c>
      <c r="I129" s="19" t="str">
        <f ca="1">IF(H129&lt;0,H129,"")</f>
        <v/>
      </c>
      <c r="J129" s="2" t="s">
        <v>439</v>
      </c>
      <c r="K129" s="24">
        <f t="shared" si="75"/>
        <v>1</v>
      </c>
      <c r="L129" s="19" t="str">
        <f t="shared" si="76"/>
        <v>Feb</v>
      </c>
      <c r="M129" s="2" t="s">
        <v>981</v>
      </c>
      <c r="N129" s="2" t="s">
        <v>441</v>
      </c>
      <c r="O129" s="2" t="s">
        <v>352</v>
      </c>
      <c r="P129" s="2" t="s">
        <v>19</v>
      </c>
      <c r="Q129" s="25" t="s">
        <v>982</v>
      </c>
      <c r="R129" s="25" t="s">
        <v>531</v>
      </c>
      <c r="S129" s="9">
        <v>45344</v>
      </c>
      <c r="T129" s="2">
        <v>4263915</v>
      </c>
      <c r="U129" s="2" t="s">
        <v>869</v>
      </c>
      <c r="V129" s="2" t="s">
        <v>1014</v>
      </c>
      <c r="W129" s="9" t="s">
        <v>1015</v>
      </c>
      <c r="X129" s="9">
        <v>36959</v>
      </c>
      <c r="Y129" s="2">
        <v>9502541091</v>
      </c>
      <c r="Z129" s="2" t="s">
        <v>1016</v>
      </c>
      <c r="AA129" s="32" t="s">
        <v>448</v>
      </c>
      <c r="AB129" s="2" t="s">
        <v>449</v>
      </c>
      <c r="AC129" s="10">
        <v>45661</v>
      </c>
      <c r="AD129" s="10">
        <v>45300</v>
      </c>
      <c r="AE129" s="2" t="s">
        <v>450</v>
      </c>
      <c r="AF129" s="2" t="s">
        <v>450</v>
      </c>
      <c r="AG129" s="35" t="s">
        <v>451</v>
      </c>
      <c r="AH129" s="10">
        <v>45296</v>
      </c>
      <c r="AI129" s="10">
        <v>45296</v>
      </c>
      <c r="AJ129" s="35" t="s">
        <v>452</v>
      </c>
      <c r="AK129" s="2" t="s">
        <v>453</v>
      </c>
      <c r="AL129" s="2" t="s">
        <v>452</v>
      </c>
      <c r="AM129" s="2" t="s">
        <v>454</v>
      </c>
      <c r="AN129" s="10">
        <v>45344</v>
      </c>
      <c r="AO129" s="10">
        <v>45358</v>
      </c>
      <c r="AP129" s="2" t="s">
        <v>362</v>
      </c>
      <c r="AQ129" s="2" t="s">
        <v>480</v>
      </c>
      <c r="AS129" s="11">
        <v>250581502</v>
      </c>
      <c r="AT129" s="2" t="s">
        <v>456</v>
      </c>
      <c r="AV129" s="12">
        <v>72512297596</v>
      </c>
      <c r="AW129" s="2" t="s">
        <v>458</v>
      </c>
      <c r="AY129" s="13">
        <v>121333684101</v>
      </c>
      <c r="AZ129" s="2" t="s">
        <v>473</v>
      </c>
      <c r="BB129" s="2" t="s">
        <v>473</v>
      </c>
      <c r="BC129" s="2" t="s">
        <v>448</v>
      </c>
      <c r="BD129" s="2" t="s">
        <v>448</v>
      </c>
      <c r="BE129" s="2" t="s">
        <v>450</v>
      </c>
      <c r="BF129" s="2" t="s">
        <v>448</v>
      </c>
      <c r="BG129" s="10">
        <v>44503</v>
      </c>
      <c r="BH129" s="10">
        <v>44524</v>
      </c>
      <c r="BI129" s="2" t="s">
        <v>448</v>
      </c>
      <c r="BL129" s="2" t="s">
        <v>448</v>
      </c>
      <c r="BM129" s="2" t="s">
        <v>450</v>
      </c>
      <c r="BN129" s="2" t="s">
        <v>448</v>
      </c>
      <c r="BO129" s="2" t="s">
        <v>450</v>
      </c>
      <c r="BP129" s="2" t="s">
        <v>450</v>
      </c>
      <c r="BQ129" s="2" t="s">
        <v>450</v>
      </c>
      <c r="BR129" s="2" t="s">
        <v>448</v>
      </c>
      <c r="BS129" s="2" t="s">
        <v>448</v>
      </c>
      <c r="BT129" s="2" t="s">
        <v>448</v>
      </c>
      <c r="BU129" s="2" t="s">
        <v>448</v>
      </c>
      <c r="BV129" s="2" t="s">
        <v>450</v>
      </c>
      <c r="BW129" s="2" t="s">
        <v>448</v>
      </c>
      <c r="BX129" s="2" t="s">
        <v>448</v>
      </c>
      <c r="BY129" s="48" t="s">
        <v>448</v>
      </c>
      <c r="BZ129" s="48" t="s">
        <v>448</v>
      </c>
      <c r="CA129" s="48" t="s">
        <v>448</v>
      </c>
      <c r="CB129" s="48" t="s">
        <v>448</v>
      </c>
      <c r="CC129" s="48" t="s">
        <v>448</v>
      </c>
      <c r="CD129" s="2" t="s">
        <v>448</v>
      </c>
      <c r="CH129" s="2" t="s">
        <v>465</v>
      </c>
      <c r="CI129" s="2" t="s">
        <v>660</v>
      </c>
      <c r="CM129" s="52">
        <f t="shared" si="53"/>
        <v>1</v>
      </c>
      <c r="CN129" s="52">
        <f t="shared" si="44"/>
        <v>1</v>
      </c>
      <c r="CO129" s="52">
        <f t="shared" si="45"/>
        <v>1</v>
      </c>
      <c r="CP129" s="52">
        <f t="shared" si="46"/>
        <v>1</v>
      </c>
      <c r="CQ129" s="52">
        <f t="shared" si="47"/>
        <v>1</v>
      </c>
      <c r="CR129" s="52">
        <f t="shared" si="48"/>
        <v>1</v>
      </c>
      <c r="CS129" s="52">
        <f t="shared" si="49"/>
        <v>1</v>
      </c>
      <c r="CT129" s="52">
        <f t="shared" si="50"/>
        <v>1</v>
      </c>
      <c r="CU129" s="52">
        <f t="shared" si="51"/>
        <v>1</v>
      </c>
      <c r="CV129" s="52">
        <f t="shared" si="52"/>
        <v>1</v>
      </c>
      <c r="CW129" s="54">
        <f t="shared" si="54"/>
        <v>1</v>
      </c>
      <c r="CX129" s="54">
        <f t="shared" si="55"/>
        <v>0</v>
      </c>
      <c r="CY129" s="54">
        <f t="shared" si="56"/>
        <v>1</v>
      </c>
      <c r="CZ129" s="54">
        <f t="shared" si="57"/>
        <v>1</v>
      </c>
      <c r="DA129" s="54">
        <f t="shared" si="58"/>
        <v>1</v>
      </c>
      <c r="DB129" s="54">
        <f t="shared" si="59"/>
        <v>0</v>
      </c>
      <c r="DD129" s="2">
        <f t="shared" si="60"/>
        <v>7</v>
      </c>
    </row>
    <row r="130" spans="1:108">
      <c r="A130" s="2" t="s">
        <v>437</v>
      </c>
      <c r="B130" s="2" t="s">
        <v>438</v>
      </c>
      <c r="C130" s="18" t="str">
        <f ca="1">IF(AND(AA130="YES",AG130&lt;&gt;""),"COMPLETED",IF((S130+21)&lt;TODAY(),"PAST DUE","WITHIN 15 DAYS"))</f>
        <v>COMPLETED</v>
      </c>
      <c r="D130" s="19" t="str">
        <f t="shared" si="66"/>
        <v>Mar</v>
      </c>
      <c r="E130" s="20">
        <f t="shared" si="72"/>
        <v>45367</v>
      </c>
      <c r="F130" s="20">
        <f t="shared" si="73"/>
        <v>45365</v>
      </c>
      <c r="G130" s="20">
        <f t="shared" si="74"/>
        <v>45372</v>
      </c>
      <c r="H130" s="19">
        <f ca="1">(TODAY()-(G130))</f>
        <v>222</v>
      </c>
      <c r="I130" s="19" t="str">
        <f ca="1">IF(H130&lt;0,H130,"")</f>
        <v/>
      </c>
      <c r="J130" s="2" t="s">
        <v>439</v>
      </c>
      <c r="K130" s="24">
        <f t="shared" si="75"/>
        <v>1</v>
      </c>
      <c r="L130" s="19" t="str">
        <f t="shared" si="76"/>
        <v>Feb</v>
      </c>
      <c r="M130" s="2" t="s">
        <v>981</v>
      </c>
      <c r="N130" s="2" t="s">
        <v>441</v>
      </c>
      <c r="O130" s="2" t="s">
        <v>352</v>
      </c>
      <c r="P130" s="2" t="s">
        <v>19</v>
      </c>
      <c r="Q130" s="25" t="s">
        <v>982</v>
      </c>
      <c r="R130" s="25" t="s">
        <v>531</v>
      </c>
      <c r="S130" s="9">
        <v>45344</v>
      </c>
      <c r="T130" s="2">
        <v>4263916</v>
      </c>
      <c r="U130" s="2" t="s">
        <v>1017</v>
      </c>
      <c r="V130" s="2" t="s">
        <v>1018</v>
      </c>
      <c r="W130" s="9" t="s">
        <v>1019</v>
      </c>
      <c r="X130" s="9">
        <v>38520</v>
      </c>
      <c r="Y130" s="2">
        <v>9391730697</v>
      </c>
      <c r="Z130" s="2" t="s">
        <v>1020</v>
      </c>
      <c r="AA130" s="32" t="s">
        <v>448</v>
      </c>
      <c r="AB130" s="2" t="s">
        <v>449</v>
      </c>
      <c r="AC130" s="10">
        <v>45680</v>
      </c>
      <c r="AD130" s="10">
        <v>45314</v>
      </c>
      <c r="AE130" s="2" t="s">
        <v>450</v>
      </c>
      <c r="AF130" s="2" t="s">
        <v>450</v>
      </c>
      <c r="AG130" s="35" t="s">
        <v>451</v>
      </c>
      <c r="AH130" s="10">
        <v>45307</v>
      </c>
      <c r="AI130" s="10">
        <v>45307</v>
      </c>
      <c r="AJ130" s="35" t="s">
        <v>452</v>
      </c>
      <c r="AK130" s="2" t="s">
        <v>453</v>
      </c>
      <c r="AL130" s="2" t="s">
        <v>517</v>
      </c>
      <c r="AM130" s="2" t="s">
        <v>518</v>
      </c>
      <c r="AN130" s="10">
        <v>45344</v>
      </c>
      <c r="AO130" s="10">
        <v>45366</v>
      </c>
      <c r="AP130" s="2" t="s">
        <v>362</v>
      </c>
      <c r="AQ130" s="2" t="s">
        <v>497</v>
      </c>
      <c r="AS130" s="11">
        <v>250138625</v>
      </c>
      <c r="AT130" s="2" t="s">
        <v>456</v>
      </c>
      <c r="AV130" s="12">
        <v>70511929774</v>
      </c>
      <c r="AW130" s="2" t="s">
        <v>458</v>
      </c>
      <c r="AY130" s="13">
        <v>121329365202</v>
      </c>
      <c r="AZ130" s="2" t="s">
        <v>473</v>
      </c>
      <c r="BB130" s="2" t="s">
        <v>473</v>
      </c>
      <c r="BC130" s="2" t="s">
        <v>448</v>
      </c>
      <c r="BD130" s="2" t="s">
        <v>448</v>
      </c>
      <c r="BE130" s="2" t="s">
        <v>450</v>
      </c>
      <c r="BF130" s="2" t="s">
        <v>450</v>
      </c>
      <c r="BG130" s="2" t="s">
        <v>450</v>
      </c>
      <c r="BH130" s="2" t="s">
        <v>450</v>
      </c>
      <c r="BI130" s="2" t="s">
        <v>448</v>
      </c>
      <c r="BL130" s="2" t="s">
        <v>448</v>
      </c>
      <c r="BM130" s="2" t="s">
        <v>450</v>
      </c>
      <c r="BN130" s="2" t="s">
        <v>448</v>
      </c>
      <c r="BO130" s="2" t="s">
        <v>450</v>
      </c>
      <c r="BP130" s="2" t="s">
        <v>450</v>
      </c>
      <c r="BQ130" s="2" t="s">
        <v>450</v>
      </c>
      <c r="BR130" s="2" t="s">
        <v>448</v>
      </c>
      <c r="BS130" s="2" t="s">
        <v>448</v>
      </c>
      <c r="BT130" s="2" t="s">
        <v>448</v>
      </c>
      <c r="BU130" s="2" t="s">
        <v>448</v>
      </c>
      <c r="BV130" s="2" t="s">
        <v>450</v>
      </c>
      <c r="BW130" s="2" t="s">
        <v>448</v>
      </c>
      <c r="BX130" s="2" t="s">
        <v>448</v>
      </c>
      <c r="BY130" s="48" t="s">
        <v>448</v>
      </c>
      <c r="BZ130" s="48" t="s">
        <v>448</v>
      </c>
      <c r="CA130" s="48" t="s">
        <v>448</v>
      </c>
      <c r="CB130" s="48" t="s">
        <v>448</v>
      </c>
      <c r="CC130" s="48" t="s">
        <v>448</v>
      </c>
      <c r="CD130" s="2" t="s">
        <v>448</v>
      </c>
      <c r="CH130" s="2" t="s">
        <v>465</v>
      </c>
      <c r="CI130" s="2" t="s">
        <v>660</v>
      </c>
      <c r="CM130" s="52">
        <f t="shared" si="53"/>
        <v>1</v>
      </c>
      <c r="CN130" s="52">
        <f t="shared" si="44"/>
        <v>1</v>
      </c>
      <c r="CO130" s="52">
        <f t="shared" si="45"/>
        <v>1</v>
      </c>
      <c r="CP130" s="52">
        <f t="shared" si="46"/>
        <v>1</v>
      </c>
      <c r="CQ130" s="52">
        <f t="shared" si="47"/>
        <v>1</v>
      </c>
      <c r="CR130" s="52">
        <f t="shared" si="48"/>
        <v>1</v>
      </c>
      <c r="CS130" s="52">
        <f t="shared" si="49"/>
        <v>1</v>
      </c>
      <c r="CT130" s="52">
        <f t="shared" si="50"/>
        <v>1</v>
      </c>
      <c r="CU130" s="52">
        <f t="shared" si="51"/>
        <v>1</v>
      </c>
      <c r="CV130" s="52">
        <f t="shared" si="52"/>
        <v>1</v>
      </c>
      <c r="CW130" s="54">
        <f t="shared" si="54"/>
        <v>1</v>
      </c>
      <c r="CX130" s="54">
        <f t="shared" si="55"/>
        <v>0</v>
      </c>
      <c r="CY130" s="54">
        <f t="shared" si="56"/>
        <v>1</v>
      </c>
      <c r="CZ130" s="54">
        <f t="shared" si="57"/>
        <v>1</v>
      </c>
      <c r="DA130" s="54">
        <f t="shared" si="58"/>
        <v>1</v>
      </c>
      <c r="DB130" s="54">
        <f t="shared" si="59"/>
        <v>0</v>
      </c>
      <c r="DD130" s="2">
        <f t="shared" si="60"/>
        <v>7</v>
      </c>
    </row>
    <row r="131" spans="1:108">
      <c r="A131" s="2" t="s">
        <v>437</v>
      </c>
      <c r="B131" s="2" t="s">
        <v>438</v>
      </c>
      <c r="C131" s="18" t="str">
        <f ca="1">IF(AND(AA131="YES",AG131&lt;&gt;""),"COMPLETED",IF((S131+21)&lt;TODAY(),"PAST DUE","WITHIN 15 DAYS"))</f>
        <v>COMPLETED</v>
      </c>
      <c r="D131" s="19" t="str">
        <f t="shared" ref="D131:D194" si="77">TEXT(F131,"mmm")</f>
        <v>Mar</v>
      </c>
      <c r="E131" s="20">
        <f t="shared" si="72"/>
        <v>45367</v>
      </c>
      <c r="F131" s="20">
        <f t="shared" si="73"/>
        <v>45365</v>
      </c>
      <c r="G131" s="20">
        <f t="shared" si="74"/>
        <v>45372</v>
      </c>
      <c r="H131" s="19">
        <f ca="1">(TODAY()-(G131))</f>
        <v>222</v>
      </c>
      <c r="I131" s="19" t="str">
        <f ca="1">IF(H131&lt;0,H131,"")</f>
        <v/>
      </c>
      <c r="J131" s="2" t="s">
        <v>439</v>
      </c>
      <c r="K131" s="24">
        <f t="shared" si="75"/>
        <v>1</v>
      </c>
      <c r="L131" s="19" t="str">
        <f t="shared" si="76"/>
        <v>Feb</v>
      </c>
      <c r="M131" s="2" t="s">
        <v>981</v>
      </c>
      <c r="N131" s="2" t="s">
        <v>441</v>
      </c>
      <c r="O131" s="2" t="s">
        <v>352</v>
      </c>
      <c r="P131" s="2" t="s">
        <v>19</v>
      </c>
      <c r="Q131" s="25" t="s">
        <v>982</v>
      </c>
      <c r="R131" s="25" t="s">
        <v>531</v>
      </c>
      <c r="S131" s="9">
        <v>45344</v>
      </c>
      <c r="T131" s="2">
        <v>4263917</v>
      </c>
      <c r="U131" s="2" t="s">
        <v>1021</v>
      </c>
      <c r="V131" s="2" t="s">
        <v>1022</v>
      </c>
      <c r="W131" s="9" t="s">
        <v>268</v>
      </c>
      <c r="X131" s="9">
        <v>36806</v>
      </c>
      <c r="Y131" s="2">
        <v>9107968237</v>
      </c>
      <c r="Z131" s="2" t="s">
        <v>1023</v>
      </c>
      <c r="AA131" s="32" t="s">
        <v>448</v>
      </c>
      <c r="AB131" s="2" t="s">
        <v>449</v>
      </c>
      <c r="AC131" s="10">
        <v>45582</v>
      </c>
      <c r="AD131" s="10">
        <v>45216</v>
      </c>
      <c r="AE131" s="2" t="s">
        <v>450</v>
      </c>
      <c r="AF131" s="2" t="s">
        <v>450</v>
      </c>
      <c r="AG131" s="35" t="s">
        <v>451</v>
      </c>
      <c r="AH131" s="10">
        <v>45300</v>
      </c>
      <c r="AI131" s="10">
        <v>45300</v>
      </c>
      <c r="AJ131" s="35" t="s">
        <v>452</v>
      </c>
      <c r="AK131" s="2" t="s">
        <v>453</v>
      </c>
      <c r="AL131" s="2" t="s">
        <v>452</v>
      </c>
      <c r="AM131" s="2" t="s">
        <v>454</v>
      </c>
      <c r="AN131" s="10">
        <v>45344</v>
      </c>
      <c r="AO131" s="10">
        <v>45350</v>
      </c>
      <c r="AP131" s="2" t="s">
        <v>362</v>
      </c>
      <c r="AQ131" s="2" t="s">
        <v>480</v>
      </c>
      <c r="AS131" s="11">
        <v>250076130</v>
      </c>
      <c r="AT131" s="2" t="s">
        <v>456</v>
      </c>
      <c r="AV131" s="12">
        <v>72504726755</v>
      </c>
      <c r="AW131" s="2" t="s">
        <v>481</v>
      </c>
      <c r="AY131" s="13">
        <v>121328156831</v>
      </c>
      <c r="AZ131" s="2" t="s">
        <v>710</v>
      </c>
      <c r="BB131" s="14">
        <v>634297381</v>
      </c>
      <c r="BC131" s="2" t="s">
        <v>450</v>
      </c>
      <c r="BD131" s="2" t="s">
        <v>450</v>
      </c>
      <c r="BE131" s="2" t="s">
        <v>450</v>
      </c>
      <c r="BF131" s="2" t="s">
        <v>448</v>
      </c>
      <c r="BG131" s="10">
        <v>44495</v>
      </c>
      <c r="BH131" s="10">
        <v>44523</v>
      </c>
      <c r="BI131" s="2" t="s">
        <v>448</v>
      </c>
      <c r="BL131" s="2" t="s">
        <v>448</v>
      </c>
      <c r="BM131" s="2" t="s">
        <v>450</v>
      </c>
      <c r="BN131" s="2" t="s">
        <v>448</v>
      </c>
      <c r="BO131" s="2" t="s">
        <v>450</v>
      </c>
      <c r="BP131" s="2" t="s">
        <v>450</v>
      </c>
      <c r="BQ131" s="2" t="s">
        <v>450</v>
      </c>
      <c r="BR131" s="2" t="s">
        <v>448</v>
      </c>
      <c r="BS131" s="2" t="s">
        <v>448</v>
      </c>
      <c r="BT131" s="2" t="s">
        <v>448</v>
      </c>
      <c r="BU131" s="2" t="s">
        <v>448</v>
      </c>
      <c r="BV131" s="2" t="s">
        <v>450</v>
      </c>
      <c r="BW131" s="2" t="s">
        <v>448</v>
      </c>
      <c r="BX131" s="2" t="s">
        <v>448</v>
      </c>
      <c r="BY131" s="48" t="s">
        <v>448</v>
      </c>
      <c r="BZ131" s="48" t="s">
        <v>448</v>
      </c>
      <c r="CA131" s="48" t="s">
        <v>448</v>
      </c>
      <c r="CB131" s="48" t="s">
        <v>448</v>
      </c>
      <c r="CC131" s="48" t="s">
        <v>448</v>
      </c>
      <c r="CD131" s="2" t="s">
        <v>448</v>
      </c>
      <c r="CH131" s="2" t="s">
        <v>465</v>
      </c>
      <c r="CI131" s="2" t="s">
        <v>466</v>
      </c>
      <c r="CM131" s="52">
        <f t="shared" si="53"/>
        <v>1</v>
      </c>
      <c r="CN131" s="52">
        <f t="shared" ref="CN131:CN194" si="78">IF($AA131="YES",1,0)</f>
        <v>1</v>
      </c>
      <c r="CO131" s="52">
        <f t="shared" ref="CO131:CO194" si="79">IF($AG131&lt;&gt;"",1,0)</f>
        <v>1</v>
      </c>
      <c r="CP131" s="52">
        <f t="shared" ref="CP131:CP194" si="80">IF($AJ131&lt;&gt;"",1,0)</f>
        <v>1</v>
      </c>
      <c r="CQ131" s="52">
        <f t="shared" ref="CQ131:CQ194" si="81">IF($AL131&lt;&gt;"",1,0)</f>
        <v>1</v>
      </c>
      <c r="CR131" s="52">
        <f t="shared" ref="CR131:CR194" si="82">IF($AQ131&lt;&gt;"",1,0)</f>
        <v>1</v>
      </c>
      <c r="CS131" s="52">
        <f t="shared" ref="CS131:CS194" si="83">IF($AT131&lt;&gt;"",1,0)</f>
        <v>1</v>
      </c>
      <c r="CT131" s="52">
        <f t="shared" ref="CT131:CT194" si="84">IF($AW131&lt;&gt;"",1,0)</f>
        <v>1</v>
      </c>
      <c r="CU131" s="52">
        <f t="shared" ref="CU131:CU194" si="85">IF($AZ131&lt;&gt;"",1,0)</f>
        <v>1</v>
      </c>
      <c r="CV131" s="52">
        <f t="shared" ref="CV131:CV194" si="86">IF($BE131&lt;&gt;"",1,0)</f>
        <v>1</v>
      </c>
      <c r="CW131" s="54">
        <f t="shared" si="54"/>
        <v>1</v>
      </c>
      <c r="CX131" s="54">
        <f t="shared" si="55"/>
        <v>0</v>
      </c>
      <c r="CY131" s="54">
        <f t="shared" si="56"/>
        <v>1</v>
      </c>
      <c r="CZ131" s="54">
        <f t="shared" si="57"/>
        <v>1</v>
      </c>
      <c r="DA131" s="54">
        <f t="shared" si="58"/>
        <v>1</v>
      </c>
      <c r="DB131" s="54">
        <f t="shared" si="59"/>
        <v>0</v>
      </c>
      <c r="DD131" s="2">
        <f t="shared" si="60"/>
        <v>7</v>
      </c>
    </row>
    <row r="132" spans="1:108">
      <c r="A132" s="2" t="s">
        <v>437</v>
      </c>
      <c r="B132" s="2" t="s">
        <v>438</v>
      </c>
      <c r="C132" s="18" t="str">
        <f ca="1">IF(AND(AA132="YES",AG132&lt;&gt;""),"COMPLETED",IF((S132+21)&lt;TODAY(),"PAST DUE","WITHIN 15 DAYS"))</f>
        <v>COMPLETED</v>
      </c>
      <c r="D132" s="19" t="str">
        <f t="shared" si="77"/>
        <v>Mar</v>
      </c>
      <c r="E132" s="20">
        <f t="shared" si="72"/>
        <v>45367</v>
      </c>
      <c r="F132" s="20">
        <f t="shared" si="73"/>
        <v>45365</v>
      </c>
      <c r="G132" s="20">
        <f t="shared" si="74"/>
        <v>45372</v>
      </c>
      <c r="H132" s="19">
        <f ca="1">(TODAY()-(G132))</f>
        <v>222</v>
      </c>
      <c r="I132" s="19" t="str">
        <f ca="1">IF(H132&lt;0,H132,"")</f>
        <v/>
      </c>
      <c r="J132" s="2" t="s">
        <v>439</v>
      </c>
      <c r="K132" s="24">
        <f t="shared" si="75"/>
        <v>1</v>
      </c>
      <c r="L132" s="19" t="str">
        <f t="shared" si="76"/>
        <v>Feb</v>
      </c>
      <c r="M132" s="2" t="s">
        <v>981</v>
      </c>
      <c r="N132" s="2" t="s">
        <v>441</v>
      </c>
      <c r="O132" s="2" t="s">
        <v>352</v>
      </c>
      <c r="P132" s="2" t="s">
        <v>19</v>
      </c>
      <c r="Q132" s="25" t="s">
        <v>982</v>
      </c>
      <c r="R132" s="25" t="s">
        <v>531</v>
      </c>
      <c r="S132" s="9">
        <v>45344</v>
      </c>
      <c r="T132" s="2">
        <v>4263918</v>
      </c>
      <c r="U132" s="2" t="s">
        <v>1024</v>
      </c>
      <c r="V132" s="2" t="s">
        <v>237</v>
      </c>
      <c r="W132" s="9" t="s">
        <v>1025</v>
      </c>
      <c r="X132" s="9">
        <v>34815</v>
      </c>
      <c r="Y132" s="2">
        <v>9852850123</v>
      </c>
      <c r="Z132" s="2" t="s">
        <v>1026</v>
      </c>
      <c r="AA132" s="32" t="s">
        <v>448</v>
      </c>
      <c r="AB132" s="2" t="s">
        <v>449</v>
      </c>
      <c r="AC132" s="10">
        <v>45666</v>
      </c>
      <c r="AD132" s="10">
        <v>45308</v>
      </c>
      <c r="AE132" s="2" t="s">
        <v>450</v>
      </c>
      <c r="AF132" s="2" t="s">
        <v>450</v>
      </c>
      <c r="AG132" s="35" t="s">
        <v>451</v>
      </c>
      <c r="AH132" s="10">
        <v>45265</v>
      </c>
      <c r="AI132" s="10">
        <v>45265</v>
      </c>
      <c r="AJ132" s="35" t="s">
        <v>452</v>
      </c>
      <c r="AK132" s="2" t="s">
        <v>453</v>
      </c>
      <c r="AL132" s="2" t="s">
        <v>452</v>
      </c>
      <c r="AM132" s="2" t="s">
        <v>454</v>
      </c>
      <c r="AN132" s="10">
        <v>45344</v>
      </c>
      <c r="AO132" s="10">
        <v>45350</v>
      </c>
      <c r="AP132" s="2" t="s">
        <v>362</v>
      </c>
      <c r="AQ132" s="2" t="s">
        <v>497</v>
      </c>
      <c r="AS132" s="11">
        <v>3453031665</v>
      </c>
      <c r="AT132" s="2" t="s">
        <v>472</v>
      </c>
      <c r="AV132" s="12">
        <v>30512832349</v>
      </c>
      <c r="AW132" s="2" t="s">
        <v>472</v>
      </c>
      <c r="AY132" s="13">
        <v>121159990662</v>
      </c>
      <c r="AZ132" s="2" t="s">
        <v>472</v>
      </c>
      <c r="BB132" s="14">
        <v>736777588</v>
      </c>
      <c r="BC132" s="2" t="s">
        <v>450</v>
      </c>
      <c r="BD132" s="2" t="s">
        <v>450</v>
      </c>
      <c r="BE132" s="2" t="s">
        <v>450</v>
      </c>
      <c r="BF132" s="2" t="s">
        <v>450</v>
      </c>
      <c r="BG132" s="2" t="s">
        <v>450</v>
      </c>
      <c r="BH132" s="2" t="s">
        <v>450</v>
      </c>
      <c r="BI132" s="2" t="s">
        <v>448</v>
      </c>
      <c r="BL132" s="2" t="s">
        <v>450</v>
      </c>
      <c r="BM132" s="2" t="s">
        <v>450</v>
      </c>
      <c r="BN132" s="2" t="s">
        <v>448</v>
      </c>
      <c r="BO132" s="2" t="s">
        <v>450</v>
      </c>
      <c r="BP132" s="2" t="s">
        <v>450</v>
      </c>
      <c r="BQ132" s="2" t="s">
        <v>450</v>
      </c>
      <c r="BR132" s="2" t="s">
        <v>448</v>
      </c>
      <c r="BS132" s="2" t="s">
        <v>448</v>
      </c>
      <c r="BT132" s="2" t="s">
        <v>448</v>
      </c>
      <c r="BU132" s="2" t="s">
        <v>448</v>
      </c>
      <c r="BV132" s="2" t="s">
        <v>450</v>
      </c>
      <c r="BW132" s="2" t="s">
        <v>448</v>
      </c>
      <c r="BX132" s="2" t="s">
        <v>448</v>
      </c>
      <c r="BY132" s="48" t="s">
        <v>448</v>
      </c>
      <c r="BZ132" s="48" t="s">
        <v>448</v>
      </c>
      <c r="CA132" s="48" t="s">
        <v>448</v>
      </c>
      <c r="CB132" s="48" t="s">
        <v>448</v>
      </c>
      <c r="CC132" s="48" t="s">
        <v>448</v>
      </c>
      <c r="CD132" s="2" t="s">
        <v>448</v>
      </c>
      <c r="CH132" s="2" t="s">
        <v>465</v>
      </c>
      <c r="CI132" s="2" t="s">
        <v>660</v>
      </c>
      <c r="CM132" s="52">
        <f t="shared" ref="CM132:CM195" si="87">IF(U132&lt;&gt;"",1,0)</f>
        <v>1</v>
      </c>
      <c r="CN132" s="52">
        <f t="shared" si="78"/>
        <v>1</v>
      </c>
      <c r="CO132" s="52">
        <f t="shared" si="79"/>
        <v>1</v>
      </c>
      <c r="CP132" s="52">
        <f t="shared" si="80"/>
        <v>1</v>
      </c>
      <c r="CQ132" s="52">
        <f t="shared" si="81"/>
        <v>1</v>
      </c>
      <c r="CR132" s="52">
        <f t="shared" si="82"/>
        <v>1</v>
      </c>
      <c r="CS132" s="52">
        <f t="shared" si="83"/>
        <v>1</v>
      </c>
      <c r="CT132" s="52">
        <f t="shared" si="84"/>
        <v>1</v>
      </c>
      <c r="CU132" s="52">
        <f t="shared" si="85"/>
        <v>1</v>
      </c>
      <c r="CV132" s="52">
        <f t="shared" si="86"/>
        <v>1</v>
      </c>
      <c r="CW132" s="54">
        <f t="shared" ref="CW132:CW195" si="88">COUNTIF(CD132,"YES")</f>
        <v>1</v>
      </c>
      <c r="CX132" s="54">
        <f t="shared" ref="CX132:CX195" si="89">COUNTIF(CJ132,"WITH FINDINGS")</f>
        <v>0</v>
      </c>
      <c r="CY132" s="54">
        <f t="shared" ref="CY132:CY195" si="90">IF(CH132="DONE AUDIT",1,0)</f>
        <v>1</v>
      </c>
      <c r="CZ132" s="54">
        <f t="shared" ref="CZ132:CZ195" si="91">IF(OR(CI132="ENDORSED TO ACT",CI132="INCOMPLETE - PERS",CI132="PENDING DT",CI132="ENDORSED TO HRIS",CI132="COMPLETE"),1,0)</f>
        <v>1</v>
      </c>
      <c r="DA132" s="54">
        <f t="shared" ref="DA132:DA195" si="92">IF(OR(CI132="ENDORSED TO ACT",CI132="ENDORSED TO HRIS"),1,0)</f>
        <v>1</v>
      </c>
      <c r="DB132" s="54">
        <f t="shared" ref="DB132:DB195" si="93">IF(OR(CI132="WITH FINDINGS"),1,0)</f>
        <v>0</v>
      </c>
      <c r="DD132" s="2">
        <f t="shared" ref="DD132:DD195" si="94">SUM(CN132:CV132)-CQ132-CV132</f>
        <v>7</v>
      </c>
    </row>
    <row r="133" spans="1:108">
      <c r="A133" s="2" t="s">
        <v>437</v>
      </c>
      <c r="B133" s="2" t="s">
        <v>438</v>
      </c>
      <c r="C133" s="18" t="str">
        <f ca="1">IF(AND(AA133="YES",AG133&lt;&gt;""),"COMPLETED",IF((S133+21)&lt;TODAY(),"PAST DUE","WITHIN 15 DAYS"))</f>
        <v>COMPLETED</v>
      </c>
      <c r="D133" s="19" t="str">
        <f t="shared" si="77"/>
        <v>Mar</v>
      </c>
      <c r="E133" s="20">
        <f t="shared" ref="E133" si="95">F133+7-WEEKDAY(F133)</f>
        <v>45367</v>
      </c>
      <c r="F133" s="20">
        <f t="shared" ref="F133" si="96">WORKDAY(S133,15,1)</f>
        <v>45365</v>
      </c>
      <c r="G133" s="20">
        <f t="shared" ref="G133" si="97">WORKDAY(S133,20,1)</f>
        <v>45372</v>
      </c>
      <c r="H133" s="19">
        <f ca="1">(TODAY()-(G133))</f>
        <v>222</v>
      </c>
      <c r="I133" s="19" t="str">
        <f ca="1">IF(H133&lt;0,H133,"")</f>
        <v/>
      </c>
      <c r="J133" s="2" t="s">
        <v>439</v>
      </c>
      <c r="K133" s="24">
        <f t="shared" ref="K133" si="98">IF(AND(AA133="YES",AG133&lt;&gt;"",AJ133&lt;&gt;"",AQ133&lt;&gt;"",AT133&lt;&gt;"",AW133&lt;&gt;"",AZ133&lt;&gt;""),1,0)</f>
        <v>1</v>
      </c>
      <c r="L133" s="19" t="str">
        <f t="shared" ref="L133" si="99">TEXT(S133,"mmm")</f>
        <v>Feb</v>
      </c>
      <c r="M133" s="2" t="s">
        <v>981</v>
      </c>
      <c r="N133" s="2" t="s">
        <v>441</v>
      </c>
      <c r="O133" s="2" t="s">
        <v>352</v>
      </c>
      <c r="P133" s="2" t="s">
        <v>19</v>
      </c>
      <c r="Q133" s="25" t="s">
        <v>982</v>
      </c>
      <c r="R133" s="25" t="s">
        <v>531</v>
      </c>
      <c r="S133" s="9">
        <v>45344</v>
      </c>
      <c r="T133" s="2">
        <v>4263930</v>
      </c>
      <c r="U133" s="2" t="s">
        <v>1027</v>
      </c>
      <c r="V133" s="2" t="s">
        <v>1028</v>
      </c>
      <c r="W133" s="9" t="s">
        <v>1029</v>
      </c>
      <c r="X133" s="9">
        <v>34083</v>
      </c>
      <c r="Y133" s="2">
        <v>9937706053</v>
      </c>
      <c r="Z133" s="2" t="s">
        <v>1030</v>
      </c>
      <c r="AA133" s="32" t="s">
        <v>448</v>
      </c>
      <c r="AB133" s="2" t="s">
        <v>449</v>
      </c>
      <c r="AC133" s="10">
        <v>45720</v>
      </c>
      <c r="AD133" s="10">
        <v>45365</v>
      </c>
      <c r="AE133" s="2" t="s">
        <v>450</v>
      </c>
      <c r="AF133" s="2" t="s">
        <v>450</v>
      </c>
      <c r="AG133" s="35" t="s">
        <v>451</v>
      </c>
      <c r="AJ133" s="35" t="s">
        <v>452</v>
      </c>
      <c r="AK133" s="2" t="s">
        <v>453</v>
      </c>
      <c r="AL133" s="2" t="s">
        <v>517</v>
      </c>
      <c r="AM133" s="2" t="s">
        <v>518</v>
      </c>
      <c r="AN133" s="10">
        <v>45344</v>
      </c>
      <c r="AO133" s="10">
        <v>45366</v>
      </c>
      <c r="AP133" s="2" t="s">
        <v>362</v>
      </c>
      <c r="AQ133" s="2" t="s">
        <v>480</v>
      </c>
      <c r="AS133" s="11">
        <v>237111186</v>
      </c>
      <c r="AT133" s="2" t="s">
        <v>472</v>
      </c>
      <c r="AV133" s="12">
        <v>72510074042</v>
      </c>
      <c r="AW133" s="2" t="s">
        <v>458</v>
      </c>
      <c r="AY133" s="13">
        <v>121158240940</v>
      </c>
      <c r="AZ133" s="2" t="s">
        <v>710</v>
      </c>
      <c r="BB133" s="14">
        <v>456296529</v>
      </c>
      <c r="BC133" s="2" t="s">
        <v>450</v>
      </c>
      <c r="BD133" s="2" t="s">
        <v>450</v>
      </c>
      <c r="BE133" s="2" t="s">
        <v>450</v>
      </c>
      <c r="BF133" s="2" t="s">
        <v>448</v>
      </c>
      <c r="BG133" s="10">
        <v>44435</v>
      </c>
      <c r="BH133" s="10">
        <v>44463</v>
      </c>
      <c r="BI133" s="2" t="s">
        <v>448</v>
      </c>
      <c r="BJ133" s="2" t="s">
        <v>379</v>
      </c>
      <c r="BK133" s="2" t="s">
        <v>1031</v>
      </c>
      <c r="BL133" s="2" t="s">
        <v>450</v>
      </c>
      <c r="BM133" s="2" t="s">
        <v>450</v>
      </c>
      <c r="BN133" s="2" t="s">
        <v>448</v>
      </c>
      <c r="BO133" s="2" t="s">
        <v>450</v>
      </c>
      <c r="BP133" s="2" t="s">
        <v>450</v>
      </c>
      <c r="BR133" s="2" t="s">
        <v>448</v>
      </c>
      <c r="BS133" s="2" t="s">
        <v>448</v>
      </c>
      <c r="BT133" s="2" t="s">
        <v>448</v>
      </c>
      <c r="BU133" s="2" t="s">
        <v>448</v>
      </c>
      <c r="BV133" s="2" t="s">
        <v>450</v>
      </c>
      <c r="BW133" s="2" t="s">
        <v>448</v>
      </c>
      <c r="BX133" s="2" t="s">
        <v>448</v>
      </c>
      <c r="BY133" s="48" t="s">
        <v>448</v>
      </c>
      <c r="BZ133" s="48" t="s">
        <v>448</v>
      </c>
      <c r="CA133" s="48" t="s">
        <v>448</v>
      </c>
      <c r="CB133" s="48" t="s">
        <v>448</v>
      </c>
      <c r="CC133" s="48" t="s">
        <v>448</v>
      </c>
      <c r="CD133" s="2" t="s">
        <v>448</v>
      </c>
      <c r="CH133" s="2" t="s">
        <v>465</v>
      </c>
      <c r="CI133" s="2" t="s">
        <v>660</v>
      </c>
      <c r="CM133" s="52">
        <f t="shared" si="87"/>
        <v>1</v>
      </c>
      <c r="CN133" s="52">
        <f t="shared" si="78"/>
        <v>1</v>
      </c>
      <c r="CO133" s="52">
        <f t="shared" si="79"/>
        <v>1</v>
      </c>
      <c r="CP133" s="52">
        <f t="shared" si="80"/>
        <v>1</v>
      </c>
      <c r="CQ133" s="52">
        <f t="shared" si="81"/>
        <v>1</v>
      </c>
      <c r="CR133" s="52">
        <f t="shared" si="82"/>
        <v>1</v>
      </c>
      <c r="CS133" s="52">
        <f t="shared" si="83"/>
        <v>1</v>
      </c>
      <c r="CT133" s="52">
        <f t="shared" si="84"/>
        <v>1</v>
      </c>
      <c r="CU133" s="52">
        <f t="shared" si="85"/>
        <v>1</v>
      </c>
      <c r="CV133" s="52">
        <f t="shared" si="86"/>
        <v>1</v>
      </c>
      <c r="CW133" s="54">
        <f t="shared" si="88"/>
        <v>1</v>
      </c>
      <c r="CX133" s="54">
        <f t="shared" si="89"/>
        <v>0</v>
      </c>
      <c r="CY133" s="54">
        <f t="shared" si="90"/>
        <v>1</v>
      </c>
      <c r="CZ133" s="54">
        <f t="shared" si="91"/>
        <v>1</v>
      </c>
      <c r="DA133" s="54">
        <f t="shared" si="92"/>
        <v>1</v>
      </c>
      <c r="DB133" s="54">
        <f t="shared" si="93"/>
        <v>0</v>
      </c>
      <c r="DD133" s="2">
        <f t="shared" si="94"/>
        <v>7</v>
      </c>
    </row>
    <row r="134" spans="1:108">
      <c r="A134" s="2" t="s">
        <v>437</v>
      </c>
      <c r="B134" s="2" t="s">
        <v>438</v>
      </c>
      <c r="C134" s="18" t="str">
        <f ca="1">IF(AND(AA134="YES",AG134&lt;&gt;""),"COMPLETED",IF((S134+21)&lt;TODAY(),"PAST DUE","WITHIN 15 DAYS"))</f>
        <v>COMPLETED</v>
      </c>
      <c r="D134" s="19" t="str">
        <f t="shared" si="77"/>
        <v>Mar</v>
      </c>
      <c r="E134" s="20">
        <f t="shared" ref="E134:E149" si="100">F134+7-WEEKDAY(F134)</f>
        <v>45374</v>
      </c>
      <c r="F134" s="20">
        <f t="shared" ref="F134:F149" si="101">WORKDAY(S134,15,1)</f>
        <v>45372</v>
      </c>
      <c r="G134" s="20">
        <f t="shared" ref="G134:G149" si="102">WORKDAY(S134,20,1)</f>
        <v>45379</v>
      </c>
      <c r="H134" s="19">
        <f ca="1">(TODAY()-(G134))</f>
        <v>215</v>
      </c>
      <c r="I134" s="19" t="str">
        <f ca="1">IF(H134&lt;0,H134,"")</f>
        <v/>
      </c>
      <c r="J134" s="2" t="s">
        <v>439</v>
      </c>
      <c r="K134" s="24">
        <f t="shared" ref="K134:K149" si="103">IF(AND(AA134="YES",AG134&lt;&gt;"",AJ134&lt;&gt;"",AQ134&lt;&gt;"",AT134&lt;&gt;"",AW134&lt;&gt;"",AZ134&lt;&gt;""),1,0)</f>
        <v>1</v>
      </c>
      <c r="L134" s="19" t="str">
        <f t="shared" ref="L134:L149" si="104">TEXT(S134,"mmm")</f>
        <v>Feb</v>
      </c>
      <c r="M134" s="2" t="s">
        <v>440</v>
      </c>
      <c r="N134" s="2" t="s">
        <v>441</v>
      </c>
      <c r="O134" s="2" t="s">
        <v>352</v>
      </c>
      <c r="P134" s="2" t="s">
        <v>19</v>
      </c>
      <c r="Q134" s="25" t="s">
        <v>1032</v>
      </c>
      <c r="R134" s="25" t="s">
        <v>443</v>
      </c>
      <c r="S134" s="9">
        <v>45351</v>
      </c>
      <c r="T134" s="2">
        <v>4263986</v>
      </c>
      <c r="U134" s="2" t="s">
        <v>1033</v>
      </c>
      <c r="V134" s="2" t="s">
        <v>1034</v>
      </c>
      <c r="W134" s="9" t="s">
        <v>1035</v>
      </c>
      <c r="X134" s="9">
        <v>36466</v>
      </c>
      <c r="Y134" s="2">
        <v>9774672753</v>
      </c>
      <c r="Z134" s="2" t="s">
        <v>1036</v>
      </c>
      <c r="AA134" s="32" t="s">
        <v>448</v>
      </c>
      <c r="AB134" s="2" t="s">
        <v>449</v>
      </c>
      <c r="AC134" s="10">
        <v>45695</v>
      </c>
      <c r="AD134" s="10">
        <v>45329</v>
      </c>
      <c r="AE134" s="2" t="s">
        <v>450</v>
      </c>
      <c r="AF134" s="2" t="s">
        <v>450</v>
      </c>
      <c r="AG134" s="35" t="s">
        <v>451</v>
      </c>
      <c r="AH134" s="10">
        <v>45325</v>
      </c>
      <c r="AI134" s="10">
        <v>45325</v>
      </c>
      <c r="AJ134" s="35" t="s">
        <v>452</v>
      </c>
      <c r="AK134" s="2" t="s">
        <v>453</v>
      </c>
      <c r="AL134" s="2" t="s">
        <v>452</v>
      </c>
      <c r="AM134" s="2" t="s">
        <v>454</v>
      </c>
      <c r="AN134" s="10">
        <v>45351</v>
      </c>
      <c r="AO134" s="10">
        <v>45358</v>
      </c>
      <c r="AP134" s="2" t="s">
        <v>362</v>
      </c>
      <c r="AQ134" s="2" t="s">
        <v>480</v>
      </c>
      <c r="AS134" s="11">
        <v>247814978</v>
      </c>
      <c r="AT134" s="2" t="s">
        <v>472</v>
      </c>
      <c r="AV134" s="12">
        <v>50259145993</v>
      </c>
      <c r="AW134" s="2" t="s">
        <v>481</v>
      </c>
      <c r="AY134" s="13">
        <v>121309228446</v>
      </c>
      <c r="AZ134" s="2" t="s">
        <v>563</v>
      </c>
      <c r="BB134" s="14">
        <v>616294638</v>
      </c>
      <c r="BC134" s="2" t="s">
        <v>450</v>
      </c>
      <c r="BD134" s="2" t="s">
        <v>450</v>
      </c>
      <c r="BE134" s="2" t="s">
        <v>450</v>
      </c>
      <c r="BF134" s="2" t="s">
        <v>448</v>
      </c>
      <c r="BG134" s="10">
        <v>44504</v>
      </c>
      <c r="BH134" s="10">
        <v>44526</v>
      </c>
      <c r="BI134" s="2" t="s">
        <v>448</v>
      </c>
      <c r="BJ134" s="2" t="s">
        <v>461</v>
      </c>
      <c r="BK134" s="2" t="s">
        <v>624</v>
      </c>
      <c r="BL134" s="2" t="s">
        <v>448</v>
      </c>
      <c r="BM134" s="2" t="s">
        <v>450</v>
      </c>
      <c r="BN134" s="2" t="s">
        <v>448</v>
      </c>
      <c r="BO134" s="2" t="s">
        <v>450</v>
      </c>
      <c r="BP134" s="2" t="s">
        <v>450</v>
      </c>
      <c r="BQ134" s="2" t="s">
        <v>450</v>
      </c>
      <c r="BR134" s="2" t="s">
        <v>448</v>
      </c>
      <c r="BS134" s="2" t="s">
        <v>448</v>
      </c>
      <c r="BT134" s="2" t="s">
        <v>448</v>
      </c>
      <c r="BU134" s="2" t="s">
        <v>448</v>
      </c>
      <c r="BV134" s="2" t="s">
        <v>450</v>
      </c>
      <c r="BW134" s="2" t="s">
        <v>448</v>
      </c>
      <c r="BX134" s="2" t="s">
        <v>448</v>
      </c>
      <c r="BY134" s="48" t="s">
        <v>448</v>
      </c>
      <c r="BZ134" s="48" t="s">
        <v>448</v>
      </c>
      <c r="CA134" s="48" t="s">
        <v>448</v>
      </c>
      <c r="CB134" s="48" t="s">
        <v>448</v>
      </c>
      <c r="CC134" s="48" t="s">
        <v>448</v>
      </c>
      <c r="CD134" s="2" t="s">
        <v>448</v>
      </c>
      <c r="CH134" s="2" t="s">
        <v>465</v>
      </c>
      <c r="CI134" s="2" t="s">
        <v>466</v>
      </c>
      <c r="CM134" s="52">
        <f t="shared" si="87"/>
        <v>1</v>
      </c>
      <c r="CN134" s="52">
        <f t="shared" si="78"/>
        <v>1</v>
      </c>
      <c r="CO134" s="52">
        <f t="shared" si="79"/>
        <v>1</v>
      </c>
      <c r="CP134" s="52">
        <f t="shared" si="80"/>
        <v>1</v>
      </c>
      <c r="CQ134" s="52">
        <f t="shared" si="81"/>
        <v>1</v>
      </c>
      <c r="CR134" s="52">
        <f t="shared" si="82"/>
        <v>1</v>
      </c>
      <c r="CS134" s="52">
        <f t="shared" si="83"/>
        <v>1</v>
      </c>
      <c r="CT134" s="52">
        <f t="shared" si="84"/>
        <v>1</v>
      </c>
      <c r="CU134" s="52">
        <f t="shared" si="85"/>
        <v>1</v>
      </c>
      <c r="CV134" s="52">
        <f t="shared" si="86"/>
        <v>1</v>
      </c>
      <c r="CW134" s="54">
        <f t="shared" si="88"/>
        <v>1</v>
      </c>
      <c r="CX134" s="54">
        <f t="shared" si="89"/>
        <v>0</v>
      </c>
      <c r="CY134" s="54">
        <f t="shared" si="90"/>
        <v>1</v>
      </c>
      <c r="CZ134" s="54">
        <f t="shared" si="91"/>
        <v>1</v>
      </c>
      <c r="DA134" s="54">
        <f t="shared" si="92"/>
        <v>1</v>
      </c>
      <c r="DB134" s="54">
        <f t="shared" si="93"/>
        <v>0</v>
      </c>
      <c r="DD134" s="2">
        <f t="shared" si="94"/>
        <v>7</v>
      </c>
    </row>
    <row r="135" spans="1:108">
      <c r="A135" s="2" t="s">
        <v>437</v>
      </c>
      <c r="B135" s="2" t="s">
        <v>438</v>
      </c>
      <c r="C135" s="18" t="str">
        <f ca="1">IF(AND(AA135="YES",AG135&lt;&gt;""),"COMPLETED",IF((S135+21)&lt;TODAY(),"PAST DUE","WITHIN 15 DAYS"))</f>
        <v>COMPLETED</v>
      </c>
      <c r="D135" s="19" t="str">
        <f t="shared" si="77"/>
        <v>Mar</v>
      </c>
      <c r="E135" s="20">
        <f t="shared" si="100"/>
        <v>45374</v>
      </c>
      <c r="F135" s="20">
        <f t="shared" si="101"/>
        <v>45372</v>
      </c>
      <c r="G135" s="20">
        <f t="shared" si="102"/>
        <v>45379</v>
      </c>
      <c r="H135" s="19">
        <f ca="1">(TODAY()-(G135))</f>
        <v>215</v>
      </c>
      <c r="I135" s="19" t="str">
        <f ca="1">IF(H135&lt;0,H135,"")</f>
        <v/>
      </c>
      <c r="J135" s="2" t="s">
        <v>439</v>
      </c>
      <c r="K135" s="24">
        <f t="shared" si="103"/>
        <v>1</v>
      </c>
      <c r="L135" s="19" t="str">
        <f t="shared" si="104"/>
        <v>Feb</v>
      </c>
      <c r="M135" s="2" t="s">
        <v>440</v>
      </c>
      <c r="N135" s="2" t="s">
        <v>441</v>
      </c>
      <c r="O135" s="2" t="s">
        <v>352</v>
      </c>
      <c r="P135" s="2" t="s">
        <v>19</v>
      </c>
      <c r="Q135" s="25" t="s">
        <v>1032</v>
      </c>
      <c r="R135" s="25" t="s">
        <v>443</v>
      </c>
      <c r="S135" s="9">
        <v>45351</v>
      </c>
      <c r="T135" s="2">
        <v>4263987</v>
      </c>
      <c r="U135" s="2" t="s">
        <v>1037</v>
      </c>
      <c r="V135" s="2" t="s">
        <v>1038</v>
      </c>
      <c r="W135" s="9" t="s">
        <v>298</v>
      </c>
      <c r="X135" s="9">
        <v>33963</v>
      </c>
      <c r="Y135" s="2">
        <v>9506438707</v>
      </c>
      <c r="Z135" s="2" t="s">
        <v>1039</v>
      </c>
      <c r="AA135" s="32" t="s">
        <v>448</v>
      </c>
      <c r="AB135" s="2" t="s">
        <v>449</v>
      </c>
      <c r="AC135" s="10">
        <v>45396</v>
      </c>
      <c r="AD135" s="10">
        <v>45041</v>
      </c>
      <c r="AE135" s="2" t="s">
        <v>450</v>
      </c>
      <c r="AF135" s="2" t="s">
        <v>450</v>
      </c>
      <c r="AG135" s="35" t="s">
        <v>451</v>
      </c>
      <c r="AH135" s="10">
        <v>45331</v>
      </c>
      <c r="AI135" s="10">
        <v>45331</v>
      </c>
      <c r="AJ135" s="35" t="s">
        <v>452</v>
      </c>
      <c r="AK135" s="2" t="s">
        <v>453</v>
      </c>
      <c r="AL135" s="2" t="s">
        <v>452</v>
      </c>
      <c r="AM135" s="2" t="s">
        <v>454</v>
      </c>
      <c r="AN135" s="10">
        <v>45351</v>
      </c>
      <c r="AO135" s="10">
        <v>45372</v>
      </c>
      <c r="AP135" s="2" t="s">
        <v>362</v>
      </c>
      <c r="AQ135" s="2" t="s">
        <v>497</v>
      </c>
      <c r="AS135" s="11">
        <v>241157178</v>
      </c>
      <c r="AT135" s="2" t="s">
        <v>456</v>
      </c>
      <c r="AV135" s="12">
        <v>50254840790</v>
      </c>
      <c r="AW135" s="2" t="s">
        <v>458</v>
      </c>
      <c r="AY135" s="13">
        <v>121197024289</v>
      </c>
      <c r="AZ135" s="2" t="s">
        <v>563</v>
      </c>
      <c r="BB135" s="14">
        <v>492494901</v>
      </c>
      <c r="BC135" s="2" t="s">
        <v>450</v>
      </c>
      <c r="BD135" s="2" t="s">
        <v>450</v>
      </c>
      <c r="BE135" s="2" t="s">
        <v>450</v>
      </c>
      <c r="BF135" s="2" t="s">
        <v>448</v>
      </c>
      <c r="BG135" s="10">
        <v>44482</v>
      </c>
      <c r="BH135" s="10">
        <v>44517</v>
      </c>
      <c r="BI135" s="2" t="s">
        <v>448</v>
      </c>
      <c r="BJ135" s="2" t="s">
        <v>537</v>
      </c>
      <c r="BK135" s="2" t="s">
        <v>462</v>
      </c>
      <c r="BL135" s="2" t="s">
        <v>448</v>
      </c>
      <c r="BM135" s="2" t="s">
        <v>450</v>
      </c>
      <c r="BN135" s="2" t="s">
        <v>448</v>
      </c>
      <c r="BO135" s="2" t="s">
        <v>448</v>
      </c>
      <c r="BP135" s="2" t="s">
        <v>450</v>
      </c>
      <c r="BQ135" s="2" t="s">
        <v>450</v>
      </c>
      <c r="BR135" s="2" t="s">
        <v>448</v>
      </c>
      <c r="BS135" s="2" t="s">
        <v>448</v>
      </c>
      <c r="BT135" s="2" t="s">
        <v>448</v>
      </c>
      <c r="BU135" s="2" t="s">
        <v>448</v>
      </c>
      <c r="BV135" s="2" t="s">
        <v>450</v>
      </c>
      <c r="BW135" s="2" t="s">
        <v>448</v>
      </c>
      <c r="BX135" s="2" t="s">
        <v>448</v>
      </c>
      <c r="BY135" s="48" t="s">
        <v>448</v>
      </c>
      <c r="BZ135" s="48" t="s">
        <v>448</v>
      </c>
      <c r="CA135" s="48" t="s">
        <v>448</v>
      </c>
      <c r="CB135" s="48" t="s">
        <v>448</v>
      </c>
      <c r="CC135" s="48" t="s">
        <v>448</v>
      </c>
      <c r="CD135" s="2" t="s">
        <v>448</v>
      </c>
      <c r="CH135" s="2" t="s">
        <v>465</v>
      </c>
      <c r="CI135" s="2" t="s">
        <v>466</v>
      </c>
      <c r="CM135" s="52">
        <f t="shared" si="87"/>
        <v>1</v>
      </c>
      <c r="CN135" s="52">
        <f t="shared" si="78"/>
        <v>1</v>
      </c>
      <c r="CO135" s="52">
        <f t="shared" si="79"/>
        <v>1</v>
      </c>
      <c r="CP135" s="52">
        <f t="shared" si="80"/>
        <v>1</v>
      </c>
      <c r="CQ135" s="52">
        <f t="shared" si="81"/>
        <v>1</v>
      </c>
      <c r="CR135" s="52">
        <f t="shared" si="82"/>
        <v>1</v>
      </c>
      <c r="CS135" s="52">
        <f t="shared" si="83"/>
        <v>1</v>
      </c>
      <c r="CT135" s="52">
        <f t="shared" si="84"/>
        <v>1</v>
      </c>
      <c r="CU135" s="52">
        <f t="shared" si="85"/>
        <v>1</v>
      </c>
      <c r="CV135" s="52">
        <f t="shared" si="86"/>
        <v>1</v>
      </c>
      <c r="CW135" s="54">
        <f t="shared" si="88"/>
        <v>1</v>
      </c>
      <c r="CX135" s="54">
        <f t="shared" si="89"/>
        <v>0</v>
      </c>
      <c r="CY135" s="54">
        <f t="shared" si="90"/>
        <v>1</v>
      </c>
      <c r="CZ135" s="54">
        <f t="shared" si="91"/>
        <v>1</v>
      </c>
      <c r="DA135" s="54">
        <f t="shared" si="92"/>
        <v>1</v>
      </c>
      <c r="DB135" s="54">
        <f t="shared" si="93"/>
        <v>0</v>
      </c>
      <c r="DD135" s="2">
        <f t="shared" si="94"/>
        <v>7</v>
      </c>
    </row>
    <row r="136" spans="1:108">
      <c r="A136" s="2" t="s">
        <v>437</v>
      </c>
      <c r="B136" s="2" t="s">
        <v>438</v>
      </c>
      <c r="C136" s="18" t="str">
        <f ca="1">IF(AND(AA136="YES",AG136&lt;&gt;""),"COMPLETED",IF((S136+21)&lt;TODAY(),"PAST DUE","WITHIN 15 DAYS"))</f>
        <v>COMPLETED</v>
      </c>
      <c r="D136" s="19" t="str">
        <f t="shared" si="77"/>
        <v>Mar</v>
      </c>
      <c r="E136" s="20">
        <f t="shared" si="100"/>
        <v>45374</v>
      </c>
      <c r="F136" s="20">
        <f t="shared" si="101"/>
        <v>45372</v>
      </c>
      <c r="G136" s="20">
        <f t="shared" si="102"/>
        <v>45379</v>
      </c>
      <c r="H136" s="19">
        <f ca="1">(TODAY()-(G136))</f>
        <v>215</v>
      </c>
      <c r="I136" s="19" t="str">
        <f ca="1">IF(H136&lt;0,H136,"")</f>
        <v/>
      </c>
      <c r="J136" s="2" t="s">
        <v>439</v>
      </c>
      <c r="K136" s="24">
        <f t="shared" si="103"/>
        <v>1</v>
      </c>
      <c r="L136" s="19" t="str">
        <f t="shared" si="104"/>
        <v>Feb</v>
      </c>
      <c r="M136" s="2" t="s">
        <v>440</v>
      </c>
      <c r="N136" s="2" t="s">
        <v>441</v>
      </c>
      <c r="O136" s="2" t="s">
        <v>352</v>
      </c>
      <c r="P136" s="2" t="s">
        <v>19</v>
      </c>
      <c r="Q136" s="25" t="s">
        <v>1032</v>
      </c>
      <c r="R136" s="25" t="s">
        <v>443</v>
      </c>
      <c r="S136" s="9">
        <v>45351</v>
      </c>
      <c r="T136" s="2">
        <v>4263988</v>
      </c>
      <c r="U136" s="2" t="s">
        <v>1040</v>
      </c>
      <c r="V136" s="2" t="s">
        <v>1041</v>
      </c>
      <c r="W136" s="9" t="s">
        <v>1042</v>
      </c>
      <c r="X136" s="9">
        <v>36672</v>
      </c>
      <c r="Y136" s="2">
        <v>9120261700</v>
      </c>
      <c r="Z136" s="2" t="s">
        <v>1043</v>
      </c>
      <c r="AA136" s="32" t="s">
        <v>448</v>
      </c>
      <c r="AB136" s="2" t="s">
        <v>449</v>
      </c>
      <c r="AC136" s="10">
        <v>45701</v>
      </c>
      <c r="AD136" s="10">
        <v>45345</v>
      </c>
      <c r="AE136" s="2" t="s">
        <v>450</v>
      </c>
      <c r="AF136" s="2" t="s">
        <v>450</v>
      </c>
      <c r="AG136" s="35" t="s">
        <v>451</v>
      </c>
      <c r="AH136" s="10">
        <v>45323</v>
      </c>
      <c r="AI136" s="10">
        <v>45323</v>
      </c>
      <c r="AJ136" s="35" t="s">
        <v>452</v>
      </c>
      <c r="AK136" s="2" t="s">
        <v>453</v>
      </c>
      <c r="AL136" s="2" t="s">
        <v>452</v>
      </c>
      <c r="AM136" s="2" t="s">
        <v>454</v>
      </c>
      <c r="AN136" s="10">
        <v>45351</v>
      </c>
      <c r="AO136" s="10">
        <v>45356</v>
      </c>
      <c r="AP136" s="2" t="s">
        <v>362</v>
      </c>
      <c r="AQ136" s="2" t="s">
        <v>480</v>
      </c>
      <c r="AS136" s="11">
        <v>128501326</v>
      </c>
      <c r="AT136" s="2" t="s">
        <v>472</v>
      </c>
      <c r="AV136" s="12">
        <v>92503297002</v>
      </c>
      <c r="AW136" s="2" t="s">
        <v>458</v>
      </c>
      <c r="AY136" s="13">
        <v>121237109590</v>
      </c>
      <c r="AZ136" s="2" t="s">
        <v>472</v>
      </c>
      <c r="BB136" s="14">
        <v>361260732</v>
      </c>
      <c r="BC136" s="2" t="s">
        <v>450</v>
      </c>
      <c r="BD136" s="2" t="s">
        <v>450</v>
      </c>
      <c r="BE136" s="2" t="s">
        <v>450</v>
      </c>
      <c r="BF136" s="2" t="s">
        <v>448</v>
      </c>
      <c r="BG136" s="10">
        <v>44531</v>
      </c>
      <c r="BH136" s="10">
        <v>44559</v>
      </c>
      <c r="BI136" s="2" t="s">
        <v>448</v>
      </c>
      <c r="BJ136" s="2" t="s">
        <v>633</v>
      </c>
      <c r="BK136" s="2" t="s">
        <v>624</v>
      </c>
      <c r="BL136" s="2" t="s">
        <v>448</v>
      </c>
      <c r="BM136" s="2" t="s">
        <v>450</v>
      </c>
      <c r="BN136" s="2" t="s">
        <v>448</v>
      </c>
      <c r="BO136" s="2" t="s">
        <v>450</v>
      </c>
      <c r="BP136" s="2" t="s">
        <v>450</v>
      </c>
      <c r="BQ136" s="2" t="s">
        <v>450</v>
      </c>
      <c r="BR136" s="2" t="s">
        <v>448</v>
      </c>
      <c r="BS136" s="2" t="s">
        <v>448</v>
      </c>
      <c r="BT136" s="2" t="s">
        <v>448</v>
      </c>
      <c r="BU136" s="2" t="s">
        <v>448</v>
      </c>
      <c r="BV136" s="2" t="s">
        <v>450</v>
      </c>
      <c r="BW136" s="2" t="s">
        <v>448</v>
      </c>
      <c r="BX136" s="2" t="s">
        <v>448</v>
      </c>
      <c r="BY136" s="48" t="s">
        <v>448</v>
      </c>
      <c r="BZ136" s="48" t="s">
        <v>448</v>
      </c>
      <c r="CA136" s="48" t="s">
        <v>448</v>
      </c>
      <c r="CB136" s="48" t="s">
        <v>448</v>
      </c>
      <c r="CC136" s="48" t="s">
        <v>448</v>
      </c>
      <c r="CD136" s="2" t="s">
        <v>448</v>
      </c>
      <c r="CH136" s="2" t="s">
        <v>465</v>
      </c>
      <c r="CI136" s="2" t="s">
        <v>466</v>
      </c>
      <c r="CM136" s="52">
        <f t="shared" si="87"/>
        <v>1</v>
      </c>
      <c r="CN136" s="52">
        <f t="shared" si="78"/>
        <v>1</v>
      </c>
      <c r="CO136" s="52">
        <f t="shared" si="79"/>
        <v>1</v>
      </c>
      <c r="CP136" s="52">
        <f t="shared" si="80"/>
        <v>1</v>
      </c>
      <c r="CQ136" s="52">
        <f t="shared" si="81"/>
        <v>1</v>
      </c>
      <c r="CR136" s="52">
        <f t="shared" si="82"/>
        <v>1</v>
      </c>
      <c r="CS136" s="52">
        <f t="shared" si="83"/>
        <v>1</v>
      </c>
      <c r="CT136" s="52">
        <f t="shared" si="84"/>
        <v>1</v>
      </c>
      <c r="CU136" s="52">
        <f t="shared" si="85"/>
        <v>1</v>
      </c>
      <c r="CV136" s="52">
        <f t="shared" si="86"/>
        <v>1</v>
      </c>
      <c r="CW136" s="54">
        <f t="shared" si="88"/>
        <v>1</v>
      </c>
      <c r="CX136" s="54">
        <f t="shared" si="89"/>
        <v>0</v>
      </c>
      <c r="CY136" s="54">
        <f t="shared" si="90"/>
        <v>1</v>
      </c>
      <c r="CZ136" s="54">
        <f t="shared" si="91"/>
        <v>1</v>
      </c>
      <c r="DA136" s="54">
        <f t="shared" si="92"/>
        <v>1</v>
      </c>
      <c r="DB136" s="54">
        <f t="shared" si="93"/>
        <v>0</v>
      </c>
      <c r="DD136" s="2">
        <f t="shared" si="94"/>
        <v>7</v>
      </c>
    </row>
    <row r="137" spans="1:108">
      <c r="A137" s="2" t="s">
        <v>437</v>
      </c>
      <c r="B137" s="2" t="s">
        <v>438</v>
      </c>
      <c r="C137" s="18" t="str">
        <f ca="1">IF(AND(AA137="YES",AG137&lt;&gt;""),"COMPLETED",IF((S137+21)&lt;TODAY(),"PAST DUE","WITHIN 15 DAYS"))</f>
        <v>COMPLETED</v>
      </c>
      <c r="D137" s="19" t="str">
        <f t="shared" si="77"/>
        <v>Mar</v>
      </c>
      <c r="E137" s="20">
        <f t="shared" si="100"/>
        <v>45374</v>
      </c>
      <c r="F137" s="20">
        <f t="shared" si="101"/>
        <v>45372</v>
      </c>
      <c r="G137" s="20">
        <f t="shared" si="102"/>
        <v>45379</v>
      </c>
      <c r="H137" s="19">
        <f ca="1">(TODAY()-(G137))</f>
        <v>215</v>
      </c>
      <c r="I137" s="19" t="str">
        <f ca="1">IF(H137&lt;0,H137,"")</f>
        <v/>
      </c>
      <c r="J137" s="2" t="s">
        <v>439</v>
      </c>
      <c r="K137" s="24">
        <f t="shared" si="103"/>
        <v>1</v>
      </c>
      <c r="L137" s="19" t="str">
        <f t="shared" si="104"/>
        <v>Feb</v>
      </c>
      <c r="M137" s="2" t="s">
        <v>440</v>
      </c>
      <c r="N137" s="2" t="s">
        <v>441</v>
      </c>
      <c r="O137" s="2" t="s">
        <v>352</v>
      </c>
      <c r="P137" s="2" t="s">
        <v>19</v>
      </c>
      <c r="Q137" s="25" t="s">
        <v>1032</v>
      </c>
      <c r="R137" s="25" t="s">
        <v>443</v>
      </c>
      <c r="S137" s="9">
        <v>45351</v>
      </c>
      <c r="T137" s="2">
        <v>4263989</v>
      </c>
      <c r="U137" s="2" t="s">
        <v>1044</v>
      </c>
      <c r="V137" s="2" t="s">
        <v>1045</v>
      </c>
      <c r="W137" s="9" t="s">
        <v>1046</v>
      </c>
      <c r="X137" s="9">
        <v>36799</v>
      </c>
      <c r="Y137" s="2">
        <v>9123211996</v>
      </c>
      <c r="Z137" s="2" t="s">
        <v>1047</v>
      </c>
      <c r="AA137" s="32" t="s">
        <v>448</v>
      </c>
      <c r="AB137" s="2" t="s">
        <v>449</v>
      </c>
      <c r="AC137" s="10">
        <v>45714</v>
      </c>
      <c r="AD137" s="10">
        <v>45348</v>
      </c>
      <c r="AE137" s="2" t="s">
        <v>450</v>
      </c>
      <c r="AF137" s="2" t="s">
        <v>450</v>
      </c>
      <c r="AG137" s="35" t="s">
        <v>451</v>
      </c>
      <c r="AH137" s="10">
        <v>45348</v>
      </c>
      <c r="AI137" s="10">
        <v>45348</v>
      </c>
      <c r="AJ137" s="35" t="s">
        <v>452</v>
      </c>
      <c r="AK137" s="2" t="s">
        <v>453</v>
      </c>
      <c r="AL137" s="2" t="s">
        <v>452</v>
      </c>
      <c r="AM137" s="2" t="s">
        <v>454</v>
      </c>
      <c r="AN137" s="10">
        <v>45351</v>
      </c>
      <c r="AO137" s="10">
        <v>45356</v>
      </c>
      <c r="AP137" s="2" t="s">
        <v>362</v>
      </c>
      <c r="AQ137" s="2" t="s">
        <v>471</v>
      </c>
      <c r="AS137" s="11">
        <v>445261161</v>
      </c>
      <c r="AT137" s="2" t="s">
        <v>456</v>
      </c>
      <c r="AV137" s="12">
        <v>92523241127</v>
      </c>
      <c r="AW137" s="2" t="s">
        <v>458</v>
      </c>
      <c r="AY137" s="13">
        <v>121318140602</v>
      </c>
      <c r="AZ137" s="2" t="s">
        <v>473</v>
      </c>
      <c r="BB137" s="2" t="s">
        <v>473</v>
      </c>
      <c r="BC137" s="2" t="s">
        <v>448</v>
      </c>
      <c r="BD137" s="2" t="s">
        <v>448</v>
      </c>
      <c r="BE137" s="2" t="s">
        <v>450</v>
      </c>
      <c r="BF137" s="2" t="s">
        <v>448</v>
      </c>
      <c r="BG137" s="10">
        <v>44378</v>
      </c>
      <c r="BH137" s="10">
        <v>44406</v>
      </c>
      <c r="BI137" s="2" t="s">
        <v>448</v>
      </c>
      <c r="BJ137" s="2" t="s">
        <v>624</v>
      </c>
      <c r="BK137" s="2" t="s">
        <v>623</v>
      </c>
      <c r="BL137" s="2" t="s">
        <v>448</v>
      </c>
      <c r="BM137" s="2" t="s">
        <v>450</v>
      </c>
      <c r="BN137" s="2" t="s">
        <v>448</v>
      </c>
      <c r="BO137" s="2" t="s">
        <v>450</v>
      </c>
      <c r="BP137" s="2" t="s">
        <v>450</v>
      </c>
      <c r="BQ137" s="2" t="s">
        <v>450</v>
      </c>
      <c r="BR137" s="2" t="s">
        <v>448</v>
      </c>
      <c r="BS137" s="2" t="s">
        <v>448</v>
      </c>
      <c r="BT137" s="2" t="s">
        <v>448</v>
      </c>
      <c r="BU137" s="2" t="s">
        <v>448</v>
      </c>
      <c r="BV137" s="2" t="s">
        <v>450</v>
      </c>
      <c r="BW137" s="2" t="s">
        <v>448</v>
      </c>
      <c r="BX137" s="2" t="s">
        <v>448</v>
      </c>
      <c r="BY137" s="48" t="s">
        <v>448</v>
      </c>
      <c r="BZ137" s="48" t="s">
        <v>448</v>
      </c>
      <c r="CA137" s="48" t="s">
        <v>448</v>
      </c>
      <c r="CB137" s="48" t="s">
        <v>448</v>
      </c>
      <c r="CC137" s="48" t="s">
        <v>448</v>
      </c>
      <c r="CD137" s="2" t="s">
        <v>448</v>
      </c>
      <c r="CH137" s="2" t="s">
        <v>465</v>
      </c>
      <c r="CI137" s="2" t="s">
        <v>466</v>
      </c>
      <c r="CM137" s="52">
        <f t="shared" si="87"/>
        <v>1</v>
      </c>
      <c r="CN137" s="52">
        <f t="shared" si="78"/>
        <v>1</v>
      </c>
      <c r="CO137" s="52">
        <f t="shared" si="79"/>
        <v>1</v>
      </c>
      <c r="CP137" s="52">
        <f t="shared" si="80"/>
        <v>1</v>
      </c>
      <c r="CQ137" s="52">
        <f t="shared" si="81"/>
        <v>1</v>
      </c>
      <c r="CR137" s="52">
        <f t="shared" si="82"/>
        <v>1</v>
      </c>
      <c r="CS137" s="52">
        <f t="shared" si="83"/>
        <v>1</v>
      </c>
      <c r="CT137" s="52">
        <f t="shared" si="84"/>
        <v>1</v>
      </c>
      <c r="CU137" s="52">
        <f t="shared" si="85"/>
        <v>1</v>
      </c>
      <c r="CV137" s="52">
        <f t="shared" si="86"/>
        <v>1</v>
      </c>
      <c r="CW137" s="54">
        <f t="shared" si="88"/>
        <v>1</v>
      </c>
      <c r="CX137" s="54">
        <f t="shared" si="89"/>
        <v>0</v>
      </c>
      <c r="CY137" s="54">
        <f t="shared" si="90"/>
        <v>1</v>
      </c>
      <c r="CZ137" s="54">
        <f t="shared" si="91"/>
        <v>1</v>
      </c>
      <c r="DA137" s="54">
        <f t="shared" si="92"/>
        <v>1</v>
      </c>
      <c r="DB137" s="54">
        <f t="shared" si="93"/>
        <v>0</v>
      </c>
      <c r="DD137" s="2">
        <f t="shared" si="94"/>
        <v>7</v>
      </c>
    </row>
    <row r="138" spans="1:108">
      <c r="A138" s="2" t="s">
        <v>437</v>
      </c>
      <c r="B138" s="2" t="s">
        <v>438</v>
      </c>
      <c r="C138" s="18" t="str">
        <f ca="1">IF(AND(AA138="YES",AG138&lt;&gt;""),"COMPLETED",IF((S138+21)&lt;TODAY(),"PAST DUE","WITHIN 15 DAYS"))</f>
        <v>COMPLETED</v>
      </c>
      <c r="D138" s="19" t="str">
        <f t="shared" si="77"/>
        <v>Mar</v>
      </c>
      <c r="E138" s="20">
        <f t="shared" si="100"/>
        <v>45374</v>
      </c>
      <c r="F138" s="20">
        <f t="shared" si="101"/>
        <v>45372</v>
      </c>
      <c r="G138" s="20">
        <f t="shared" si="102"/>
        <v>45379</v>
      </c>
      <c r="H138" s="19">
        <f ca="1">(TODAY()-(G138))</f>
        <v>215</v>
      </c>
      <c r="I138" s="19" t="str">
        <f ca="1">IF(H138&lt;0,H138,"")</f>
        <v/>
      </c>
      <c r="J138" s="2" t="s">
        <v>439</v>
      </c>
      <c r="K138" s="24">
        <f t="shared" si="103"/>
        <v>1</v>
      </c>
      <c r="L138" s="19" t="str">
        <f t="shared" si="104"/>
        <v>Feb</v>
      </c>
      <c r="M138" s="2" t="s">
        <v>440</v>
      </c>
      <c r="N138" s="2" t="s">
        <v>441</v>
      </c>
      <c r="O138" s="2" t="s">
        <v>352</v>
      </c>
      <c r="P138" s="2" t="s">
        <v>19</v>
      </c>
      <c r="Q138" s="25" t="s">
        <v>1032</v>
      </c>
      <c r="R138" s="25" t="s">
        <v>443</v>
      </c>
      <c r="S138" s="9">
        <v>45351</v>
      </c>
      <c r="T138" s="2">
        <v>4263990</v>
      </c>
      <c r="U138" s="2" t="s">
        <v>22</v>
      </c>
      <c r="V138" s="2" t="s">
        <v>1048</v>
      </c>
      <c r="W138" s="9" t="s">
        <v>1049</v>
      </c>
      <c r="X138" s="9">
        <v>36946</v>
      </c>
      <c r="Y138" s="2">
        <v>9667052632</v>
      </c>
      <c r="Z138" s="2" t="s">
        <v>1050</v>
      </c>
      <c r="AA138" s="32" t="s">
        <v>448</v>
      </c>
      <c r="AB138" s="2" t="s">
        <v>449</v>
      </c>
      <c r="AC138" s="10">
        <v>45701</v>
      </c>
      <c r="AD138" s="10">
        <v>45348</v>
      </c>
      <c r="AE138" s="2" t="s">
        <v>450</v>
      </c>
      <c r="AF138" s="2" t="s">
        <v>450</v>
      </c>
      <c r="AG138" s="35" t="s">
        <v>451</v>
      </c>
      <c r="AH138" s="10">
        <v>45322</v>
      </c>
      <c r="AI138" s="10">
        <v>45322</v>
      </c>
      <c r="AJ138" s="35" t="s">
        <v>452</v>
      </c>
      <c r="AK138" s="2" t="s">
        <v>453</v>
      </c>
      <c r="AL138" s="2" t="s">
        <v>452</v>
      </c>
      <c r="AM138" s="2" t="s">
        <v>454</v>
      </c>
      <c r="AN138" s="10">
        <v>45351</v>
      </c>
      <c r="AO138" s="10">
        <v>45356</v>
      </c>
      <c r="AP138" s="2" t="s">
        <v>362</v>
      </c>
      <c r="AQ138" s="2" t="s">
        <v>480</v>
      </c>
      <c r="AS138" s="11">
        <v>249868443</v>
      </c>
      <c r="AT138" s="2" t="s">
        <v>472</v>
      </c>
      <c r="AV138" s="12">
        <v>50259434979</v>
      </c>
      <c r="AW138" s="2" t="s">
        <v>458</v>
      </c>
      <c r="AY138" s="13">
        <v>727336297045</v>
      </c>
      <c r="AZ138" s="2" t="s">
        <v>563</v>
      </c>
      <c r="BB138" s="14">
        <v>739092484</v>
      </c>
      <c r="BC138" s="2" t="s">
        <v>450</v>
      </c>
      <c r="BD138" s="2" t="s">
        <v>450</v>
      </c>
      <c r="BE138" s="2" t="s">
        <v>450</v>
      </c>
      <c r="BF138" s="2" t="s">
        <v>448</v>
      </c>
      <c r="BG138" s="10">
        <v>44495</v>
      </c>
      <c r="BH138" s="10">
        <v>44523</v>
      </c>
      <c r="BI138" s="2" t="s">
        <v>448</v>
      </c>
      <c r="BJ138" s="2" t="s">
        <v>462</v>
      </c>
      <c r="BK138" s="2" t="s">
        <v>624</v>
      </c>
      <c r="BL138" s="2" t="s">
        <v>448</v>
      </c>
      <c r="BM138" s="2" t="s">
        <v>450</v>
      </c>
      <c r="BN138" s="2" t="s">
        <v>448</v>
      </c>
      <c r="BO138" s="2" t="s">
        <v>450</v>
      </c>
      <c r="BP138" s="2" t="s">
        <v>450</v>
      </c>
      <c r="BQ138" s="2" t="s">
        <v>450</v>
      </c>
      <c r="BR138" s="2" t="s">
        <v>448</v>
      </c>
      <c r="BS138" s="2" t="s">
        <v>448</v>
      </c>
      <c r="BT138" s="2" t="s">
        <v>448</v>
      </c>
      <c r="BU138" s="2" t="s">
        <v>448</v>
      </c>
      <c r="BV138" s="2" t="s">
        <v>450</v>
      </c>
      <c r="BW138" s="2" t="s">
        <v>448</v>
      </c>
      <c r="BX138" s="2" t="s">
        <v>448</v>
      </c>
      <c r="BY138" s="48" t="s">
        <v>448</v>
      </c>
      <c r="BZ138" s="48" t="s">
        <v>448</v>
      </c>
      <c r="CA138" s="48" t="s">
        <v>448</v>
      </c>
      <c r="CB138" s="48" t="s">
        <v>448</v>
      </c>
      <c r="CC138" s="48" t="s">
        <v>448</v>
      </c>
      <c r="CD138" s="2" t="s">
        <v>448</v>
      </c>
      <c r="CH138" s="2" t="s">
        <v>465</v>
      </c>
      <c r="CI138" s="2" t="s">
        <v>466</v>
      </c>
      <c r="CM138" s="52">
        <f t="shared" si="87"/>
        <v>1</v>
      </c>
      <c r="CN138" s="52">
        <f t="shared" si="78"/>
        <v>1</v>
      </c>
      <c r="CO138" s="52">
        <f t="shared" si="79"/>
        <v>1</v>
      </c>
      <c r="CP138" s="52">
        <f t="shared" si="80"/>
        <v>1</v>
      </c>
      <c r="CQ138" s="52">
        <f t="shared" si="81"/>
        <v>1</v>
      </c>
      <c r="CR138" s="52">
        <f t="shared" si="82"/>
        <v>1</v>
      </c>
      <c r="CS138" s="52">
        <f t="shared" si="83"/>
        <v>1</v>
      </c>
      <c r="CT138" s="52">
        <f t="shared" si="84"/>
        <v>1</v>
      </c>
      <c r="CU138" s="52">
        <f t="shared" si="85"/>
        <v>1</v>
      </c>
      <c r="CV138" s="52">
        <f t="shared" si="86"/>
        <v>1</v>
      </c>
      <c r="CW138" s="54">
        <f t="shared" si="88"/>
        <v>1</v>
      </c>
      <c r="CX138" s="54">
        <f t="shared" si="89"/>
        <v>0</v>
      </c>
      <c r="CY138" s="54">
        <f t="shared" si="90"/>
        <v>1</v>
      </c>
      <c r="CZ138" s="54">
        <f t="shared" si="91"/>
        <v>1</v>
      </c>
      <c r="DA138" s="54">
        <f t="shared" si="92"/>
        <v>1</v>
      </c>
      <c r="DB138" s="54">
        <f t="shared" si="93"/>
        <v>0</v>
      </c>
      <c r="DD138" s="2">
        <f t="shared" si="94"/>
        <v>7</v>
      </c>
    </row>
    <row r="139" spans="1:108">
      <c r="A139" s="2" t="s">
        <v>437</v>
      </c>
      <c r="B139" s="2" t="s">
        <v>438</v>
      </c>
      <c r="C139" s="18" t="str">
        <f ca="1">IF(AND(AA139="YES",AG139&lt;&gt;""),"COMPLETED",IF((S139+21)&lt;TODAY(),"PAST DUE","WITHIN 15 DAYS"))</f>
        <v>COMPLETED</v>
      </c>
      <c r="D139" s="19" t="str">
        <f t="shared" si="77"/>
        <v>Mar</v>
      </c>
      <c r="E139" s="20">
        <f t="shared" si="100"/>
        <v>45374</v>
      </c>
      <c r="F139" s="20">
        <f t="shared" si="101"/>
        <v>45372</v>
      </c>
      <c r="G139" s="20">
        <f t="shared" si="102"/>
        <v>45379</v>
      </c>
      <c r="H139" s="19">
        <f ca="1">(TODAY()-(G139))</f>
        <v>215</v>
      </c>
      <c r="I139" s="19" t="str">
        <f ca="1">IF(H139&lt;0,H139,"")</f>
        <v/>
      </c>
      <c r="J139" s="2" t="s">
        <v>439</v>
      </c>
      <c r="K139" s="24">
        <f t="shared" si="103"/>
        <v>1</v>
      </c>
      <c r="L139" s="19" t="str">
        <f t="shared" si="104"/>
        <v>Feb</v>
      </c>
      <c r="M139" s="2" t="s">
        <v>440</v>
      </c>
      <c r="N139" s="2" t="s">
        <v>441</v>
      </c>
      <c r="O139" s="2" t="s">
        <v>352</v>
      </c>
      <c r="P139" s="2" t="s">
        <v>19</v>
      </c>
      <c r="Q139" s="25" t="s">
        <v>1032</v>
      </c>
      <c r="R139" s="25" t="s">
        <v>443</v>
      </c>
      <c r="S139" s="9">
        <v>45351</v>
      </c>
      <c r="T139" s="2">
        <v>4263991</v>
      </c>
      <c r="U139" s="2" t="s">
        <v>1051</v>
      </c>
      <c r="V139" s="2" t="s">
        <v>1052</v>
      </c>
      <c r="W139" s="9" t="s">
        <v>1053</v>
      </c>
      <c r="X139" s="9">
        <v>36731</v>
      </c>
      <c r="Y139" s="2">
        <v>9504180731</v>
      </c>
      <c r="Z139" s="2" t="s">
        <v>1054</v>
      </c>
      <c r="AA139" s="32" t="s">
        <v>448</v>
      </c>
      <c r="AB139" s="2" t="s">
        <v>449</v>
      </c>
      <c r="AC139" s="10">
        <v>45700</v>
      </c>
      <c r="AD139" s="10">
        <v>45344</v>
      </c>
      <c r="AE139" s="2" t="s">
        <v>450</v>
      </c>
      <c r="AF139" s="2" t="s">
        <v>450</v>
      </c>
      <c r="AG139" s="35" t="s">
        <v>451</v>
      </c>
      <c r="AH139" s="10">
        <v>45332</v>
      </c>
      <c r="AI139" s="10">
        <v>45332</v>
      </c>
      <c r="AJ139" s="35" t="s">
        <v>452</v>
      </c>
      <c r="AK139" s="2" t="s">
        <v>453</v>
      </c>
      <c r="AL139" s="2" t="s">
        <v>452</v>
      </c>
      <c r="AM139" s="2" t="s">
        <v>454</v>
      </c>
      <c r="AN139" s="10">
        <v>45351</v>
      </c>
      <c r="AO139" s="10">
        <v>45366</v>
      </c>
      <c r="AP139" s="2" t="s">
        <v>362</v>
      </c>
      <c r="AQ139" s="2" t="s">
        <v>455</v>
      </c>
      <c r="AS139" s="11">
        <v>247107025</v>
      </c>
      <c r="AT139" s="2" t="s">
        <v>472</v>
      </c>
      <c r="AV139" s="12">
        <v>70261523483</v>
      </c>
      <c r="AW139" s="2" t="s">
        <v>472</v>
      </c>
      <c r="AY139" s="13">
        <v>121302378116</v>
      </c>
      <c r="AZ139" s="2" t="s">
        <v>752</v>
      </c>
      <c r="BB139" s="14">
        <v>624680588</v>
      </c>
      <c r="BC139" s="2" t="s">
        <v>450</v>
      </c>
      <c r="BD139" s="2" t="s">
        <v>450</v>
      </c>
      <c r="BE139" s="2" t="s">
        <v>450</v>
      </c>
      <c r="BF139" s="2" t="s">
        <v>448</v>
      </c>
      <c r="BG139" s="10">
        <v>44515</v>
      </c>
      <c r="BH139" s="10">
        <v>44546</v>
      </c>
      <c r="BI139" s="2" t="s">
        <v>448</v>
      </c>
      <c r="BJ139" s="2" t="s">
        <v>841</v>
      </c>
      <c r="BK139" s="2" t="s">
        <v>624</v>
      </c>
      <c r="BL139" s="2" t="s">
        <v>448</v>
      </c>
      <c r="BM139" s="2" t="s">
        <v>448</v>
      </c>
      <c r="BN139" s="2" t="s">
        <v>448</v>
      </c>
      <c r="BO139" s="2" t="s">
        <v>450</v>
      </c>
      <c r="BP139" s="2" t="s">
        <v>450</v>
      </c>
      <c r="BQ139" s="2" t="s">
        <v>450</v>
      </c>
      <c r="BR139" s="2" t="s">
        <v>448</v>
      </c>
      <c r="BS139" s="2" t="s">
        <v>448</v>
      </c>
      <c r="BT139" s="2" t="s">
        <v>448</v>
      </c>
      <c r="BU139" s="2" t="s">
        <v>448</v>
      </c>
      <c r="BV139" s="2" t="s">
        <v>450</v>
      </c>
      <c r="BW139" s="2" t="s">
        <v>448</v>
      </c>
      <c r="BX139" s="2" t="s">
        <v>448</v>
      </c>
      <c r="BY139" s="48" t="s">
        <v>448</v>
      </c>
      <c r="BZ139" s="48" t="s">
        <v>448</v>
      </c>
      <c r="CA139" s="48" t="s">
        <v>448</v>
      </c>
      <c r="CB139" s="48" t="s">
        <v>448</v>
      </c>
      <c r="CC139" s="48" t="s">
        <v>448</v>
      </c>
      <c r="CD139" s="2" t="s">
        <v>448</v>
      </c>
      <c r="CH139" s="2" t="s">
        <v>465</v>
      </c>
      <c r="CI139" s="2" t="s">
        <v>466</v>
      </c>
      <c r="CM139" s="52">
        <f t="shared" si="87"/>
        <v>1</v>
      </c>
      <c r="CN139" s="52">
        <f t="shared" si="78"/>
        <v>1</v>
      </c>
      <c r="CO139" s="52">
        <f t="shared" si="79"/>
        <v>1</v>
      </c>
      <c r="CP139" s="52">
        <f t="shared" si="80"/>
        <v>1</v>
      </c>
      <c r="CQ139" s="52">
        <f t="shared" si="81"/>
        <v>1</v>
      </c>
      <c r="CR139" s="52">
        <f t="shared" si="82"/>
        <v>1</v>
      </c>
      <c r="CS139" s="52">
        <f t="shared" si="83"/>
        <v>1</v>
      </c>
      <c r="CT139" s="52">
        <f t="shared" si="84"/>
        <v>1</v>
      </c>
      <c r="CU139" s="52">
        <f t="shared" si="85"/>
        <v>1</v>
      </c>
      <c r="CV139" s="52">
        <f t="shared" si="86"/>
        <v>1</v>
      </c>
      <c r="CW139" s="54">
        <f t="shared" si="88"/>
        <v>1</v>
      </c>
      <c r="CX139" s="54">
        <f t="shared" si="89"/>
        <v>0</v>
      </c>
      <c r="CY139" s="54">
        <f t="shared" si="90"/>
        <v>1</v>
      </c>
      <c r="CZ139" s="54">
        <f t="shared" si="91"/>
        <v>1</v>
      </c>
      <c r="DA139" s="54">
        <f t="shared" si="92"/>
        <v>1</v>
      </c>
      <c r="DB139" s="54">
        <f t="shared" si="93"/>
        <v>0</v>
      </c>
      <c r="DD139" s="2">
        <f t="shared" si="94"/>
        <v>7</v>
      </c>
    </row>
    <row r="140" spans="1:108">
      <c r="A140" s="2" t="s">
        <v>437</v>
      </c>
      <c r="B140" s="2" t="s">
        <v>438</v>
      </c>
      <c r="C140" s="18" t="str">
        <f ca="1">IF(AND(AA140="YES",AG140&lt;&gt;""),"COMPLETED",IF((S140+21)&lt;TODAY(),"PAST DUE","WITHIN 15 DAYS"))</f>
        <v>COMPLETED</v>
      </c>
      <c r="D140" s="19" t="str">
        <f t="shared" si="77"/>
        <v>Mar</v>
      </c>
      <c r="E140" s="20">
        <f t="shared" si="100"/>
        <v>45374</v>
      </c>
      <c r="F140" s="20">
        <f t="shared" si="101"/>
        <v>45372</v>
      </c>
      <c r="G140" s="20">
        <f t="shared" si="102"/>
        <v>45379</v>
      </c>
      <c r="H140" s="19">
        <f ca="1">(TODAY()-(G140))</f>
        <v>215</v>
      </c>
      <c r="I140" s="19" t="str">
        <f ca="1">IF(H140&lt;0,H140,"")</f>
        <v/>
      </c>
      <c r="J140" s="2" t="s">
        <v>439</v>
      </c>
      <c r="K140" s="24">
        <f t="shared" si="103"/>
        <v>1</v>
      </c>
      <c r="L140" s="19" t="str">
        <f t="shared" si="104"/>
        <v>Feb</v>
      </c>
      <c r="M140" s="2" t="s">
        <v>440</v>
      </c>
      <c r="N140" s="2" t="s">
        <v>441</v>
      </c>
      <c r="O140" s="2" t="s">
        <v>352</v>
      </c>
      <c r="P140" s="2" t="s">
        <v>19</v>
      </c>
      <c r="Q140" s="25" t="s">
        <v>1032</v>
      </c>
      <c r="R140" s="25" t="s">
        <v>443</v>
      </c>
      <c r="S140" s="9">
        <v>45351</v>
      </c>
      <c r="T140" s="2">
        <v>4263992</v>
      </c>
      <c r="U140" s="2" t="s">
        <v>1055</v>
      </c>
      <c r="V140" s="2" t="s">
        <v>1056</v>
      </c>
      <c r="W140" s="9" t="s">
        <v>809</v>
      </c>
      <c r="X140" s="9">
        <v>37561</v>
      </c>
      <c r="Y140" s="2">
        <v>9564011742</v>
      </c>
      <c r="Z140" s="2" t="s">
        <v>1057</v>
      </c>
      <c r="AA140" s="32" t="s">
        <v>448</v>
      </c>
      <c r="AB140" s="2" t="s">
        <v>449</v>
      </c>
      <c r="AC140" s="10">
        <v>45703</v>
      </c>
      <c r="AD140" s="10">
        <v>45351</v>
      </c>
      <c r="AE140" s="2" t="s">
        <v>450</v>
      </c>
      <c r="AF140" s="2" t="s">
        <v>450</v>
      </c>
      <c r="AG140" s="35" t="s">
        <v>451</v>
      </c>
      <c r="AH140" s="10">
        <v>45332</v>
      </c>
      <c r="AI140" s="10">
        <v>45332</v>
      </c>
      <c r="AJ140" s="35" t="s">
        <v>452</v>
      </c>
      <c r="AK140" s="2" t="s">
        <v>453</v>
      </c>
      <c r="AL140" s="2" t="s">
        <v>452</v>
      </c>
      <c r="AM140" s="2" t="s">
        <v>454</v>
      </c>
      <c r="AN140" s="10">
        <v>45351</v>
      </c>
      <c r="AO140" s="10">
        <v>45356</v>
      </c>
      <c r="AP140" s="2" t="s">
        <v>362</v>
      </c>
      <c r="AQ140" s="2" t="s">
        <v>455</v>
      </c>
      <c r="AS140" s="11">
        <v>248704731</v>
      </c>
      <c r="AT140" s="2" t="s">
        <v>456</v>
      </c>
      <c r="AV140" s="12">
        <v>70262145806</v>
      </c>
      <c r="AW140" s="2" t="s">
        <v>458</v>
      </c>
      <c r="AY140" s="13">
        <v>121317329780</v>
      </c>
      <c r="AZ140" s="2" t="s">
        <v>710</v>
      </c>
      <c r="BB140" s="14">
        <v>641755868</v>
      </c>
      <c r="BC140" s="2" t="s">
        <v>450</v>
      </c>
      <c r="BD140" s="2" t="s">
        <v>450</v>
      </c>
      <c r="BE140" s="2" t="s">
        <v>450</v>
      </c>
      <c r="BF140" s="2" t="s">
        <v>450</v>
      </c>
      <c r="BI140" s="2" t="s">
        <v>448</v>
      </c>
      <c r="BJ140" s="2" t="s">
        <v>624</v>
      </c>
      <c r="BK140" s="2" t="s">
        <v>358</v>
      </c>
      <c r="BL140" s="2" t="s">
        <v>448</v>
      </c>
      <c r="BM140" s="2" t="s">
        <v>450</v>
      </c>
      <c r="BN140" s="2" t="s">
        <v>448</v>
      </c>
      <c r="BO140" s="2" t="s">
        <v>450</v>
      </c>
      <c r="BP140" s="2" t="s">
        <v>450</v>
      </c>
      <c r="BQ140" s="2" t="s">
        <v>450</v>
      </c>
      <c r="BR140" s="2" t="s">
        <v>448</v>
      </c>
      <c r="BS140" s="2" t="s">
        <v>448</v>
      </c>
      <c r="BT140" s="2" t="s">
        <v>448</v>
      </c>
      <c r="BU140" s="2" t="s">
        <v>448</v>
      </c>
      <c r="BV140" s="2" t="s">
        <v>450</v>
      </c>
      <c r="BW140" s="2" t="s">
        <v>448</v>
      </c>
      <c r="BX140" s="2" t="s">
        <v>448</v>
      </c>
      <c r="BY140" s="48" t="s">
        <v>448</v>
      </c>
      <c r="BZ140" s="48" t="s">
        <v>448</v>
      </c>
      <c r="CA140" s="48" t="s">
        <v>448</v>
      </c>
      <c r="CB140" s="48" t="s">
        <v>448</v>
      </c>
      <c r="CC140" s="48" t="s">
        <v>448</v>
      </c>
      <c r="CD140" s="2" t="s">
        <v>448</v>
      </c>
      <c r="CH140" s="2" t="s">
        <v>465</v>
      </c>
      <c r="CI140" s="2" t="s">
        <v>660</v>
      </c>
      <c r="CM140" s="52">
        <f t="shared" si="87"/>
        <v>1</v>
      </c>
      <c r="CN140" s="52">
        <f t="shared" si="78"/>
        <v>1</v>
      </c>
      <c r="CO140" s="52">
        <f t="shared" si="79"/>
        <v>1</v>
      </c>
      <c r="CP140" s="52">
        <f t="shared" si="80"/>
        <v>1</v>
      </c>
      <c r="CQ140" s="52">
        <f t="shared" si="81"/>
        <v>1</v>
      </c>
      <c r="CR140" s="52">
        <f t="shared" si="82"/>
        <v>1</v>
      </c>
      <c r="CS140" s="52">
        <f t="shared" si="83"/>
        <v>1</v>
      </c>
      <c r="CT140" s="52">
        <f t="shared" si="84"/>
        <v>1</v>
      </c>
      <c r="CU140" s="52">
        <f t="shared" si="85"/>
        <v>1</v>
      </c>
      <c r="CV140" s="52">
        <f t="shared" si="86"/>
        <v>1</v>
      </c>
      <c r="CW140" s="54">
        <f t="shared" si="88"/>
        <v>1</v>
      </c>
      <c r="CX140" s="54">
        <f t="shared" si="89"/>
        <v>0</v>
      </c>
      <c r="CY140" s="54">
        <f t="shared" si="90"/>
        <v>1</v>
      </c>
      <c r="CZ140" s="54">
        <f t="shared" si="91"/>
        <v>1</v>
      </c>
      <c r="DA140" s="54">
        <f t="shared" si="92"/>
        <v>1</v>
      </c>
      <c r="DB140" s="54">
        <f t="shared" si="93"/>
        <v>0</v>
      </c>
      <c r="DD140" s="2">
        <f t="shared" si="94"/>
        <v>7</v>
      </c>
    </row>
    <row r="141" spans="1:108">
      <c r="A141" s="2" t="s">
        <v>437</v>
      </c>
      <c r="B141" s="2" t="s">
        <v>438</v>
      </c>
      <c r="C141" s="18" t="str">
        <f ca="1">IF(AND(AA141="YES",AG141&lt;&gt;""),"COMPLETED",IF((S141+21)&lt;TODAY(),"PAST DUE","WITHIN 15 DAYS"))</f>
        <v>COMPLETED</v>
      </c>
      <c r="D141" s="19" t="str">
        <f t="shared" si="77"/>
        <v>Mar</v>
      </c>
      <c r="E141" s="20">
        <f t="shared" si="100"/>
        <v>45374</v>
      </c>
      <c r="F141" s="20">
        <f t="shared" si="101"/>
        <v>45372</v>
      </c>
      <c r="G141" s="20">
        <f t="shared" si="102"/>
        <v>45379</v>
      </c>
      <c r="H141" s="19">
        <f ca="1">(TODAY()-(G141))</f>
        <v>215</v>
      </c>
      <c r="I141" s="19" t="str">
        <f ca="1">IF(H141&lt;0,H141,"")</f>
        <v/>
      </c>
      <c r="J141" s="2" t="s">
        <v>439</v>
      </c>
      <c r="K141" s="24">
        <f t="shared" si="103"/>
        <v>1</v>
      </c>
      <c r="L141" s="19" t="str">
        <f t="shared" si="104"/>
        <v>Feb</v>
      </c>
      <c r="M141" s="2" t="s">
        <v>440</v>
      </c>
      <c r="N141" s="2" t="s">
        <v>441</v>
      </c>
      <c r="O141" s="2" t="s">
        <v>352</v>
      </c>
      <c r="P141" s="2" t="s">
        <v>19</v>
      </c>
      <c r="Q141" s="25" t="s">
        <v>1032</v>
      </c>
      <c r="R141" s="25" t="s">
        <v>443</v>
      </c>
      <c r="S141" s="9">
        <v>45351</v>
      </c>
      <c r="T141" s="2">
        <v>4263993</v>
      </c>
      <c r="U141" s="2" t="s">
        <v>1058</v>
      </c>
      <c r="V141" s="2" t="s">
        <v>261</v>
      </c>
      <c r="W141" s="9" t="s">
        <v>27</v>
      </c>
      <c r="X141" s="9">
        <v>36049</v>
      </c>
      <c r="Y141" s="2">
        <v>9454504289</v>
      </c>
      <c r="Z141" s="2" t="s">
        <v>1059</v>
      </c>
      <c r="AA141" s="32" t="s">
        <v>448</v>
      </c>
      <c r="AB141" s="2" t="s">
        <v>449</v>
      </c>
      <c r="AC141" s="10">
        <v>45703</v>
      </c>
      <c r="AD141" s="10">
        <v>45355</v>
      </c>
      <c r="AE141" s="2" t="s">
        <v>448</v>
      </c>
      <c r="AF141" s="10">
        <v>45351</v>
      </c>
      <c r="AG141" s="35" t="s">
        <v>451</v>
      </c>
      <c r="AH141" s="10">
        <v>45337</v>
      </c>
      <c r="AI141" s="10">
        <v>45337</v>
      </c>
      <c r="AJ141" s="35" t="s">
        <v>452</v>
      </c>
      <c r="AK141" s="2" t="s">
        <v>453</v>
      </c>
      <c r="AL141" s="2" t="s">
        <v>452</v>
      </c>
      <c r="AM141" s="2" t="s">
        <v>454</v>
      </c>
      <c r="AN141" s="10">
        <v>45351</v>
      </c>
      <c r="AO141" s="10">
        <v>45356</v>
      </c>
      <c r="AP141" s="2" t="s">
        <v>362</v>
      </c>
      <c r="AQ141" s="2" t="s">
        <v>986</v>
      </c>
      <c r="AS141" s="11">
        <v>3469918316</v>
      </c>
      <c r="AT141" s="2" t="s">
        <v>456</v>
      </c>
      <c r="AV141" s="12">
        <v>72503613655</v>
      </c>
      <c r="AW141" s="2" t="s">
        <v>458</v>
      </c>
      <c r="AY141" s="13">
        <v>121221659199</v>
      </c>
      <c r="AZ141" s="2" t="s">
        <v>386</v>
      </c>
      <c r="BB141" s="14">
        <v>363577262</v>
      </c>
      <c r="BC141" s="2" t="s">
        <v>450</v>
      </c>
      <c r="BD141" s="2" t="s">
        <v>450</v>
      </c>
      <c r="BE141" s="2" t="s">
        <v>450</v>
      </c>
      <c r="BF141" s="2" t="s">
        <v>450</v>
      </c>
      <c r="BI141" s="2" t="s">
        <v>448</v>
      </c>
      <c r="BJ141" s="2" t="s">
        <v>499</v>
      </c>
      <c r="BK141" s="2" t="s">
        <v>461</v>
      </c>
      <c r="BL141" s="2" t="s">
        <v>448</v>
      </c>
      <c r="BM141" s="2" t="s">
        <v>450</v>
      </c>
      <c r="BN141" s="2" t="s">
        <v>448</v>
      </c>
      <c r="BO141" s="2" t="s">
        <v>450</v>
      </c>
      <c r="BP141" s="2" t="s">
        <v>450</v>
      </c>
      <c r="BQ141" s="2" t="s">
        <v>450</v>
      </c>
      <c r="BR141" s="2" t="s">
        <v>448</v>
      </c>
      <c r="BS141" s="2" t="s">
        <v>448</v>
      </c>
      <c r="BT141" s="2" t="s">
        <v>448</v>
      </c>
      <c r="BU141" s="2" t="s">
        <v>448</v>
      </c>
      <c r="BV141" s="2" t="s">
        <v>450</v>
      </c>
      <c r="BW141" s="2" t="s">
        <v>448</v>
      </c>
      <c r="BX141" s="2" t="s">
        <v>448</v>
      </c>
      <c r="BY141" s="48" t="s">
        <v>448</v>
      </c>
      <c r="BZ141" s="48" t="s">
        <v>448</v>
      </c>
      <c r="CA141" s="48" t="s">
        <v>448</v>
      </c>
      <c r="CB141" s="48" t="s">
        <v>448</v>
      </c>
      <c r="CC141" s="48" t="s">
        <v>448</v>
      </c>
      <c r="CD141" s="2" t="s">
        <v>448</v>
      </c>
      <c r="CH141" s="2" t="s">
        <v>465</v>
      </c>
      <c r="CI141" s="2" t="s">
        <v>660</v>
      </c>
      <c r="CM141" s="52">
        <f t="shared" si="87"/>
        <v>1</v>
      </c>
      <c r="CN141" s="52">
        <f t="shared" si="78"/>
        <v>1</v>
      </c>
      <c r="CO141" s="52">
        <f t="shared" si="79"/>
        <v>1</v>
      </c>
      <c r="CP141" s="52">
        <f t="shared" si="80"/>
        <v>1</v>
      </c>
      <c r="CQ141" s="52">
        <f t="shared" si="81"/>
        <v>1</v>
      </c>
      <c r="CR141" s="52">
        <f t="shared" si="82"/>
        <v>1</v>
      </c>
      <c r="CS141" s="52">
        <f t="shared" si="83"/>
        <v>1</v>
      </c>
      <c r="CT141" s="52">
        <f t="shared" si="84"/>
        <v>1</v>
      </c>
      <c r="CU141" s="52">
        <f t="shared" si="85"/>
        <v>1</v>
      </c>
      <c r="CV141" s="52">
        <f t="shared" si="86"/>
        <v>1</v>
      </c>
      <c r="CW141" s="54">
        <f t="shared" si="88"/>
        <v>1</v>
      </c>
      <c r="CX141" s="54">
        <f t="shared" si="89"/>
        <v>0</v>
      </c>
      <c r="CY141" s="54">
        <f t="shared" si="90"/>
        <v>1</v>
      </c>
      <c r="CZ141" s="54">
        <f t="shared" si="91"/>
        <v>1</v>
      </c>
      <c r="DA141" s="54">
        <f t="shared" si="92"/>
        <v>1</v>
      </c>
      <c r="DB141" s="54">
        <f t="shared" si="93"/>
        <v>0</v>
      </c>
      <c r="DD141" s="2">
        <f t="shared" si="94"/>
        <v>7</v>
      </c>
    </row>
    <row r="142" spans="1:108">
      <c r="A142" s="2" t="s">
        <v>437</v>
      </c>
      <c r="B142" s="2" t="s">
        <v>438</v>
      </c>
      <c r="C142" s="18" t="str">
        <f ca="1">IF(AND(AA142="YES",AG142&lt;&gt;""),"COMPLETED",IF((S142+21)&lt;TODAY(),"PAST DUE","WITHIN 15 DAYS"))</f>
        <v>COMPLETED</v>
      </c>
      <c r="D142" s="19" t="str">
        <f t="shared" si="77"/>
        <v>Mar</v>
      </c>
      <c r="E142" s="20">
        <f t="shared" si="100"/>
        <v>45374</v>
      </c>
      <c r="F142" s="20">
        <f t="shared" si="101"/>
        <v>45372</v>
      </c>
      <c r="G142" s="20">
        <f t="shared" si="102"/>
        <v>45379</v>
      </c>
      <c r="H142" s="19">
        <f ca="1">(TODAY()-(G142))</f>
        <v>215</v>
      </c>
      <c r="I142" s="19" t="str">
        <f ca="1">IF(H142&lt;0,H142,"")</f>
        <v/>
      </c>
      <c r="J142" s="2" t="s">
        <v>439</v>
      </c>
      <c r="K142" s="24">
        <f t="shared" si="103"/>
        <v>1</v>
      </c>
      <c r="L142" s="19" t="str">
        <f t="shared" si="104"/>
        <v>Feb</v>
      </c>
      <c r="M142" s="2" t="s">
        <v>440</v>
      </c>
      <c r="N142" s="2" t="s">
        <v>441</v>
      </c>
      <c r="O142" s="2" t="s">
        <v>352</v>
      </c>
      <c r="P142" s="2" t="s">
        <v>19</v>
      </c>
      <c r="Q142" s="25" t="s">
        <v>1032</v>
      </c>
      <c r="R142" s="25" t="s">
        <v>443</v>
      </c>
      <c r="S142" s="9">
        <v>45351</v>
      </c>
      <c r="T142" s="2">
        <v>4263994</v>
      </c>
      <c r="U142" s="2" t="s">
        <v>1060</v>
      </c>
      <c r="V142" s="2" t="s">
        <v>1061</v>
      </c>
      <c r="W142" s="9" t="s">
        <v>631</v>
      </c>
      <c r="X142" s="9">
        <v>36465</v>
      </c>
      <c r="Y142" s="2">
        <v>9771342689</v>
      </c>
      <c r="Z142" s="2" t="s">
        <v>1062</v>
      </c>
      <c r="AA142" s="32" t="s">
        <v>448</v>
      </c>
      <c r="AB142" s="2" t="s">
        <v>449</v>
      </c>
      <c r="AC142" s="10">
        <v>45700</v>
      </c>
      <c r="AD142" s="10">
        <v>45344</v>
      </c>
      <c r="AE142" s="2" t="s">
        <v>450</v>
      </c>
      <c r="AF142" s="2" t="s">
        <v>450</v>
      </c>
      <c r="AG142" s="35" t="s">
        <v>451</v>
      </c>
      <c r="AH142" s="10">
        <v>45332</v>
      </c>
      <c r="AI142" s="10">
        <v>45332</v>
      </c>
      <c r="AJ142" s="35" t="s">
        <v>452</v>
      </c>
      <c r="AK142" s="2" t="s">
        <v>453</v>
      </c>
      <c r="AL142" s="2" t="s">
        <v>452</v>
      </c>
      <c r="AM142" s="2" t="s">
        <v>454</v>
      </c>
      <c r="AN142" s="10">
        <v>45351</v>
      </c>
      <c r="AO142" s="10">
        <v>45356</v>
      </c>
      <c r="AP142" s="2" t="s">
        <v>362</v>
      </c>
      <c r="AQ142" s="2" t="s">
        <v>455</v>
      </c>
      <c r="AS142" s="11">
        <v>3504009656</v>
      </c>
      <c r="AT142" s="2" t="s">
        <v>472</v>
      </c>
      <c r="AV142" s="12">
        <v>72022777239</v>
      </c>
      <c r="AW142" s="2" t="s">
        <v>472</v>
      </c>
      <c r="AY142" s="13">
        <v>121304971854</v>
      </c>
      <c r="AZ142" s="2" t="s">
        <v>752</v>
      </c>
      <c r="BB142" s="14">
        <v>613271683</v>
      </c>
      <c r="BC142" s="2" t="s">
        <v>450</v>
      </c>
      <c r="BD142" s="2" t="s">
        <v>450</v>
      </c>
      <c r="BE142" s="2" t="s">
        <v>450</v>
      </c>
      <c r="BF142" s="2" t="s">
        <v>448</v>
      </c>
      <c r="BG142" s="10">
        <v>44523</v>
      </c>
      <c r="BH142" s="10">
        <v>44573</v>
      </c>
      <c r="BI142" s="2" t="s">
        <v>448</v>
      </c>
      <c r="BJ142" s="2" t="s">
        <v>624</v>
      </c>
      <c r="BK142" s="2" t="s">
        <v>462</v>
      </c>
      <c r="BL142" s="2" t="s">
        <v>448</v>
      </c>
      <c r="BM142" s="2" t="s">
        <v>448</v>
      </c>
      <c r="BN142" s="2" t="s">
        <v>448</v>
      </c>
      <c r="BO142" s="2" t="s">
        <v>450</v>
      </c>
      <c r="BP142" s="2" t="s">
        <v>450</v>
      </c>
      <c r="BQ142" s="2" t="s">
        <v>450</v>
      </c>
      <c r="BR142" s="2" t="s">
        <v>448</v>
      </c>
      <c r="BS142" s="2" t="s">
        <v>448</v>
      </c>
      <c r="BT142" s="2" t="s">
        <v>448</v>
      </c>
      <c r="BU142" s="2" t="s">
        <v>448</v>
      </c>
      <c r="BV142" s="2" t="s">
        <v>450</v>
      </c>
      <c r="BW142" s="2" t="s">
        <v>448</v>
      </c>
      <c r="BX142" s="2" t="s">
        <v>448</v>
      </c>
      <c r="BY142" s="48" t="s">
        <v>448</v>
      </c>
      <c r="BZ142" s="48" t="s">
        <v>448</v>
      </c>
      <c r="CA142" s="48" t="s">
        <v>448</v>
      </c>
      <c r="CB142" s="48" t="s">
        <v>448</v>
      </c>
      <c r="CC142" s="48" t="s">
        <v>448</v>
      </c>
      <c r="CD142" s="2" t="s">
        <v>448</v>
      </c>
      <c r="CH142" s="2" t="s">
        <v>465</v>
      </c>
      <c r="CI142" s="2" t="s">
        <v>466</v>
      </c>
      <c r="CM142" s="52">
        <f t="shared" si="87"/>
        <v>1</v>
      </c>
      <c r="CN142" s="52">
        <f t="shared" si="78"/>
        <v>1</v>
      </c>
      <c r="CO142" s="52">
        <f t="shared" si="79"/>
        <v>1</v>
      </c>
      <c r="CP142" s="52">
        <f t="shared" si="80"/>
        <v>1</v>
      </c>
      <c r="CQ142" s="52">
        <f t="shared" si="81"/>
        <v>1</v>
      </c>
      <c r="CR142" s="52">
        <f t="shared" si="82"/>
        <v>1</v>
      </c>
      <c r="CS142" s="52">
        <f t="shared" si="83"/>
        <v>1</v>
      </c>
      <c r="CT142" s="52">
        <f t="shared" si="84"/>
        <v>1</v>
      </c>
      <c r="CU142" s="52">
        <f t="shared" si="85"/>
        <v>1</v>
      </c>
      <c r="CV142" s="52">
        <f t="shared" si="86"/>
        <v>1</v>
      </c>
      <c r="CW142" s="54">
        <f t="shared" si="88"/>
        <v>1</v>
      </c>
      <c r="CX142" s="54">
        <f t="shared" si="89"/>
        <v>0</v>
      </c>
      <c r="CY142" s="54">
        <f t="shared" si="90"/>
        <v>1</v>
      </c>
      <c r="CZ142" s="54">
        <f t="shared" si="91"/>
        <v>1</v>
      </c>
      <c r="DA142" s="54">
        <f t="shared" si="92"/>
        <v>1</v>
      </c>
      <c r="DB142" s="54">
        <f t="shared" si="93"/>
        <v>0</v>
      </c>
      <c r="DD142" s="2">
        <f t="shared" si="94"/>
        <v>7</v>
      </c>
    </row>
    <row r="143" spans="1:108">
      <c r="A143" s="2" t="s">
        <v>437</v>
      </c>
      <c r="B143" s="2" t="s">
        <v>438</v>
      </c>
      <c r="C143" s="18" t="str">
        <f ca="1">IF(AND(AA143="YES",AG143&lt;&gt;""),"COMPLETED",IF((S143+21)&lt;TODAY(),"PAST DUE","WITHIN 15 DAYS"))</f>
        <v>COMPLETED</v>
      </c>
      <c r="D143" s="19" t="str">
        <f t="shared" si="77"/>
        <v>Mar</v>
      </c>
      <c r="E143" s="20">
        <f t="shared" si="100"/>
        <v>45374</v>
      </c>
      <c r="F143" s="20">
        <f t="shared" si="101"/>
        <v>45372</v>
      </c>
      <c r="G143" s="20">
        <f t="shared" si="102"/>
        <v>45379</v>
      </c>
      <c r="H143" s="19">
        <f ca="1">(TODAY()-(G143))</f>
        <v>215</v>
      </c>
      <c r="I143" s="19" t="str">
        <f ca="1">IF(H143&lt;0,H143,"")</f>
        <v/>
      </c>
      <c r="J143" s="2" t="s">
        <v>439</v>
      </c>
      <c r="K143" s="24">
        <f t="shared" si="103"/>
        <v>1</v>
      </c>
      <c r="L143" s="19" t="str">
        <f t="shared" si="104"/>
        <v>Feb</v>
      </c>
      <c r="M143" s="2" t="s">
        <v>440</v>
      </c>
      <c r="N143" s="2" t="s">
        <v>441</v>
      </c>
      <c r="O143" s="2" t="s">
        <v>352</v>
      </c>
      <c r="P143" s="2" t="s">
        <v>19</v>
      </c>
      <c r="Q143" s="25" t="s">
        <v>1032</v>
      </c>
      <c r="R143" s="25" t="s">
        <v>443</v>
      </c>
      <c r="S143" s="9">
        <v>45351</v>
      </c>
      <c r="T143" s="2">
        <v>4263995</v>
      </c>
      <c r="U143" s="2" t="s">
        <v>1063</v>
      </c>
      <c r="V143" s="2" t="s">
        <v>1064</v>
      </c>
      <c r="W143" s="9" t="s">
        <v>1065</v>
      </c>
      <c r="X143" s="9">
        <v>36531</v>
      </c>
      <c r="Y143" s="2">
        <v>9612761968</v>
      </c>
      <c r="Z143" s="2" t="s">
        <v>1066</v>
      </c>
      <c r="AA143" s="32" t="s">
        <v>448</v>
      </c>
      <c r="AB143" s="2" t="s">
        <v>449</v>
      </c>
      <c r="AC143" s="10">
        <v>45560</v>
      </c>
      <c r="AD143" s="10">
        <v>45204</v>
      </c>
      <c r="AE143" s="2" t="s">
        <v>450</v>
      </c>
      <c r="AF143" s="2" t="s">
        <v>450</v>
      </c>
      <c r="AG143" s="35" t="s">
        <v>451</v>
      </c>
      <c r="AH143" s="10">
        <v>45322</v>
      </c>
      <c r="AI143" s="10">
        <v>45322</v>
      </c>
      <c r="AJ143" s="35" t="s">
        <v>452</v>
      </c>
      <c r="AK143" s="2" t="s">
        <v>453</v>
      </c>
      <c r="AL143" s="2" t="s">
        <v>452</v>
      </c>
      <c r="AM143" s="2" t="s">
        <v>454</v>
      </c>
      <c r="AN143" s="10">
        <v>45351</v>
      </c>
      <c r="AO143" s="10">
        <v>45356</v>
      </c>
      <c r="AP143" s="2" t="s">
        <v>362</v>
      </c>
      <c r="AQ143" s="2" t="s">
        <v>455</v>
      </c>
      <c r="AS143" s="11">
        <v>3519408860</v>
      </c>
      <c r="AT143" s="2" t="s">
        <v>472</v>
      </c>
      <c r="AV143" s="12">
        <v>70261327625</v>
      </c>
      <c r="AW143" s="2" t="s">
        <v>458</v>
      </c>
      <c r="AY143" s="13">
        <v>121295702075</v>
      </c>
      <c r="AZ143" s="2" t="s">
        <v>459</v>
      </c>
      <c r="BB143" s="14">
        <v>640490281</v>
      </c>
      <c r="BC143" s="2" t="s">
        <v>450</v>
      </c>
      <c r="BD143" s="2" t="s">
        <v>450</v>
      </c>
      <c r="BE143" s="2" t="s">
        <v>450</v>
      </c>
      <c r="BF143" s="2" t="s">
        <v>450</v>
      </c>
      <c r="BI143" s="2" t="s">
        <v>448</v>
      </c>
      <c r="BJ143" s="2" t="s">
        <v>489</v>
      </c>
      <c r="BK143" s="2" t="s">
        <v>624</v>
      </c>
      <c r="BL143" s="2" t="s">
        <v>450</v>
      </c>
      <c r="BM143" s="2" t="s">
        <v>450</v>
      </c>
      <c r="BN143" s="2" t="s">
        <v>450</v>
      </c>
      <c r="BO143" s="2" t="s">
        <v>450</v>
      </c>
      <c r="BP143" s="2" t="s">
        <v>450</v>
      </c>
      <c r="BQ143" s="2" t="s">
        <v>450</v>
      </c>
      <c r="BR143" s="2" t="s">
        <v>448</v>
      </c>
      <c r="BS143" s="2" t="s">
        <v>448</v>
      </c>
      <c r="BT143" s="2" t="s">
        <v>448</v>
      </c>
      <c r="BU143" s="2" t="s">
        <v>448</v>
      </c>
      <c r="BV143" s="2" t="s">
        <v>450</v>
      </c>
      <c r="BW143" s="2" t="s">
        <v>448</v>
      </c>
      <c r="BX143" s="2" t="s">
        <v>448</v>
      </c>
      <c r="BY143" s="48" t="s">
        <v>448</v>
      </c>
      <c r="BZ143" s="48" t="s">
        <v>448</v>
      </c>
      <c r="CA143" s="48" t="s">
        <v>448</v>
      </c>
      <c r="CB143" s="48" t="s">
        <v>448</v>
      </c>
      <c r="CC143" s="48" t="s">
        <v>448</v>
      </c>
      <c r="CD143" s="2" t="s">
        <v>448</v>
      </c>
      <c r="CH143" s="2" t="s">
        <v>465</v>
      </c>
      <c r="CI143" s="2" t="s">
        <v>466</v>
      </c>
      <c r="CM143" s="52">
        <f t="shared" si="87"/>
        <v>1</v>
      </c>
      <c r="CN143" s="52">
        <f t="shared" si="78"/>
        <v>1</v>
      </c>
      <c r="CO143" s="52">
        <f t="shared" si="79"/>
        <v>1</v>
      </c>
      <c r="CP143" s="52">
        <f t="shared" si="80"/>
        <v>1</v>
      </c>
      <c r="CQ143" s="52">
        <f t="shared" si="81"/>
        <v>1</v>
      </c>
      <c r="CR143" s="52">
        <f t="shared" si="82"/>
        <v>1</v>
      </c>
      <c r="CS143" s="52">
        <f t="shared" si="83"/>
        <v>1</v>
      </c>
      <c r="CT143" s="52">
        <f t="shared" si="84"/>
        <v>1</v>
      </c>
      <c r="CU143" s="52">
        <f t="shared" si="85"/>
        <v>1</v>
      </c>
      <c r="CV143" s="52">
        <f t="shared" si="86"/>
        <v>1</v>
      </c>
      <c r="CW143" s="54">
        <f t="shared" si="88"/>
        <v>1</v>
      </c>
      <c r="CX143" s="54">
        <f t="shared" si="89"/>
        <v>0</v>
      </c>
      <c r="CY143" s="54">
        <f t="shared" si="90"/>
        <v>1</v>
      </c>
      <c r="CZ143" s="54">
        <f t="shared" si="91"/>
        <v>1</v>
      </c>
      <c r="DA143" s="54">
        <f t="shared" si="92"/>
        <v>1</v>
      </c>
      <c r="DB143" s="54">
        <f t="shared" si="93"/>
        <v>0</v>
      </c>
      <c r="DD143" s="2">
        <f t="shared" si="94"/>
        <v>7</v>
      </c>
    </row>
    <row r="144" spans="1:108">
      <c r="A144" s="2" t="s">
        <v>437</v>
      </c>
      <c r="B144" s="2" t="s">
        <v>438</v>
      </c>
      <c r="C144" s="18" t="str">
        <f ca="1">IF(AND(AA144="YES",AG144&lt;&gt;""),"COMPLETED",IF((S144+21)&lt;TODAY(),"PAST DUE","WITHIN 15 DAYS"))</f>
        <v>COMPLETED</v>
      </c>
      <c r="D144" s="19" t="str">
        <f t="shared" si="77"/>
        <v>Mar</v>
      </c>
      <c r="E144" s="20">
        <f t="shared" si="100"/>
        <v>45374</v>
      </c>
      <c r="F144" s="20">
        <f t="shared" si="101"/>
        <v>45372</v>
      </c>
      <c r="G144" s="20">
        <f t="shared" si="102"/>
        <v>45379</v>
      </c>
      <c r="H144" s="19">
        <f ca="1">(TODAY()-(G144))</f>
        <v>215</v>
      </c>
      <c r="I144" s="19" t="str">
        <f ca="1">IF(H144&lt;0,H144,"")</f>
        <v/>
      </c>
      <c r="J144" s="2" t="s">
        <v>439</v>
      </c>
      <c r="K144" s="24">
        <f t="shared" si="103"/>
        <v>1</v>
      </c>
      <c r="L144" s="19" t="str">
        <f t="shared" si="104"/>
        <v>Feb</v>
      </c>
      <c r="M144" s="2" t="s">
        <v>440</v>
      </c>
      <c r="N144" s="2" t="s">
        <v>441</v>
      </c>
      <c r="O144" s="2" t="s">
        <v>352</v>
      </c>
      <c r="P144" s="2" t="s">
        <v>19</v>
      </c>
      <c r="Q144" s="25" t="s">
        <v>1032</v>
      </c>
      <c r="R144" s="25" t="s">
        <v>443</v>
      </c>
      <c r="S144" s="9">
        <v>45351</v>
      </c>
      <c r="T144" s="2">
        <v>4263996</v>
      </c>
      <c r="U144" s="2" t="s">
        <v>1067</v>
      </c>
      <c r="V144" s="2" t="s">
        <v>284</v>
      </c>
      <c r="W144" s="9" t="s">
        <v>1068</v>
      </c>
      <c r="X144" s="9">
        <v>37807</v>
      </c>
      <c r="Y144" s="2">
        <v>9996651437</v>
      </c>
      <c r="Z144" s="2" t="s">
        <v>1069</v>
      </c>
      <c r="AA144" s="32" t="s">
        <v>448</v>
      </c>
      <c r="AB144" s="2" t="s">
        <v>449</v>
      </c>
      <c r="AC144" s="10">
        <v>45701</v>
      </c>
      <c r="AD144" s="10">
        <v>45335</v>
      </c>
      <c r="AE144" s="2" t="s">
        <v>450</v>
      </c>
      <c r="AF144" s="2" t="s">
        <v>450</v>
      </c>
      <c r="AG144" s="35" t="s">
        <v>451</v>
      </c>
      <c r="AH144" s="10">
        <v>45334</v>
      </c>
      <c r="AI144" s="10">
        <v>45335</v>
      </c>
      <c r="AJ144" s="35" t="s">
        <v>452</v>
      </c>
      <c r="AK144" s="2" t="s">
        <v>453</v>
      </c>
      <c r="AL144" s="2" t="s">
        <v>452</v>
      </c>
      <c r="AM144" s="2" t="s">
        <v>454</v>
      </c>
      <c r="AN144" s="10">
        <v>45351</v>
      </c>
      <c r="AO144" s="10">
        <v>45356</v>
      </c>
      <c r="AP144" s="2" t="s">
        <v>362</v>
      </c>
      <c r="AQ144" s="2" t="s">
        <v>480</v>
      </c>
      <c r="AS144" s="11">
        <v>3512003385</v>
      </c>
      <c r="AT144" s="2" t="s">
        <v>456</v>
      </c>
      <c r="AV144" s="12">
        <v>70260973965</v>
      </c>
      <c r="AW144" s="2" t="s">
        <v>458</v>
      </c>
      <c r="AY144" s="13">
        <v>121289432969</v>
      </c>
      <c r="AZ144" s="2" t="s">
        <v>752</v>
      </c>
      <c r="BB144" s="14">
        <v>515844848</v>
      </c>
      <c r="BC144" s="2" t="s">
        <v>450</v>
      </c>
      <c r="BD144" s="2" t="s">
        <v>450</v>
      </c>
      <c r="BE144" s="2" t="s">
        <v>450</v>
      </c>
      <c r="BF144" s="2" t="s">
        <v>450</v>
      </c>
      <c r="BI144" s="2" t="s">
        <v>448</v>
      </c>
      <c r="BJ144" s="2" t="s">
        <v>624</v>
      </c>
      <c r="BK144" s="2" t="s">
        <v>623</v>
      </c>
      <c r="BL144" s="2" t="s">
        <v>448</v>
      </c>
      <c r="BM144" s="2" t="s">
        <v>448</v>
      </c>
      <c r="BN144" s="2" t="s">
        <v>448</v>
      </c>
      <c r="BO144" s="2" t="s">
        <v>450</v>
      </c>
      <c r="BP144" s="2" t="s">
        <v>450</v>
      </c>
      <c r="BQ144" s="2" t="s">
        <v>450</v>
      </c>
      <c r="BR144" s="2" t="s">
        <v>448</v>
      </c>
      <c r="BS144" s="2" t="s">
        <v>448</v>
      </c>
      <c r="BT144" s="2" t="s">
        <v>448</v>
      </c>
      <c r="BU144" s="2" t="s">
        <v>448</v>
      </c>
      <c r="BV144" s="2" t="s">
        <v>450</v>
      </c>
      <c r="BW144" s="2" t="s">
        <v>448</v>
      </c>
      <c r="BX144" s="2" t="s">
        <v>448</v>
      </c>
      <c r="BY144" s="48" t="s">
        <v>448</v>
      </c>
      <c r="BZ144" s="48" t="s">
        <v>448</v>
      </c>
      <c r="CA144" s="48" t="s">
        <v>448</v>
      </c>
      <c r="CB144" s="48" t="s">
        <v>448</v>
      </c>
      <c r="CC144" s="48" t="s">
        <v>448</v>
      </c>
      <c r="CD144" s="2" t="s">
        <v>448</v>
      </c>
      <c r="CH144" s="2" t="s">
        <v>465</v>
      </c>
      <c r="CI144" s="2" t="s">
        <v>660</v>
      </c>
      <c r="CM144" s="52">
        <f t="shared" si="87"/>
        <v>1</v>
      </c>
      <c r="CN144" s="52">
        <f t="shared" si="78"/>
        <v>1</v>
      </c>
      <c r="CO144" s="52">
        <f t="shared" si="79"/>
        <v>1</v>
      </c>
      <c r="CP144" s="52">
        <f t="shared" si="80"/>
        <v>1</v>
      </c>
      <c r="CQ144" s="52">
        <f t="shared" si="81"/>
        <v>1</v>
      </c>
      <c r="CR144" s="52">
        <f t="shared" si="82"/>
        <v>1</v>
      </c>
      <c r="CS144" s="52">
        <f t="shared" si="83"/>
        <v>1</v>
      </c>
      <c r="CT144" s="52">
        <f t="shared" si="84"/>
        <v>1</v>
      </c>
      <c r="CU144" s="52">
        <f t="shared" si="85"/>
        <v>1</v>
      </c>
      <c r="CV144" s="52">
        <f t="shared" si="86"/>
        <v>1</v>
      </c>
      <c r="CW144" s="54">
        <f t="shared" si="88"/>
        <v>1</v>
      </c>
      <c r="CX144" s="54">
        <f t="shared" si="89"/>
        <v>0</v>
      </c>
      <c r="CY144" s="54">
        <f t="shared" si="90"/>
        <v>1</v>
      </c>
      <c r="CZ144" s="54">
        <f t="shared" si="91"/>
        <v>1</v>
      </c>
      <c r="DA144" s="54">
        <f t="shared" si="92"/>
        <v>1</v>
      </c>
      <c r="DB144" s="54">
        <f t="shared" si="93"/>
        <v>0</v>
      </c>
      <c r="DD144" s="2">
        <f t="shared" si="94"/>
        <v>7</v>
      </c>
    </row>
    <row r="145" spans="1:108">
      <c r="A145" s="2" t="s">
        <v>437</v>
      </c>
      <c r="B145" s="2" t="s">
        <v>438</v>
      </c>
      <c r="C145" s="18" t="str">
        <f ca="1">IF(AND(AA145="YES",AG145&lt;&gt;""),"COMPLETED",IF((S145+21)&lt;TODAY(),"PAST DUE","WITHIN 15 DAYS"))</f>
        <v>COMPLETED</v>
      </c>
      <c r="D145" s="19" t="str">
        <f t="shared" si="77"/>
        <v>Mar</v>
      </c>
      <c r="E145" s="20">
        <f t="shared" si="100"/>
        <v>45374</v>
      </c>
      <c r="F145" s="20">
        <f t="shared" si="101"/>
        <v>45372</v>
      </c>
      <c r="G145" s="20">
        <f t="shared" si="102"/>
        <v>45379</v>
      </c>
      <c r="H145" s="19">
        <f ca="1">(TODAY()-(G145))</f>
        <v>215</v>
      </c>
      <c r="I145" s="19" t="str">
        <f ca="1">IF(H145&lt;0,H145,"")</f>
        <v/>
      </c>
      <c r="J145" s="2" t="s">
        <v>439</v>
      </c>
      <c r="K145" s="24">
        <f t="shared" si="103"/>
        <v>1</v>
      </c>
      <c r="L145" s="19" t="str">
        <f t="shared" si="104"/>
        <v>Feb</v>
      </c>
      <c r="M145" s="2" t="s">
        <v>440</v>
      </c>
      <c r="N145" s="2" t="s">
        <v>441</v>
      </c>
      <c r="O145" s="2" t="s">
        <v>352</v>
      </c>
      <c r="P145" s="2" t="s">
        <v>19</v>
      </c>
      <c r="Q145" s="25" t="s">
        <v>1032</v>
      </c>
      <c r="R145" s="25" t="s">
        <v>443</v>
      </c>
      <c r="S145" s="9">
        <v>45351</v>
      </c>
      <c r="T145" s="2">
        <v>4263997</v>
      </c>
      <c r="U145" s="2" t="s">
        <v>1070</v>
      </c>
      <c r="V145" s="2" t="s">
        <v>1071</v>
      </c>
      <c r="W145" s="9" t="s">
        <v>954</v>
      </c>
      <c r="X145" s="9">
        <v>33503</v>
      </c>
      <c r="Y145" s="2">
        <v>9752958295</v>
      </c>
      <c r="Z145" s="2" t="s">
        <v>1072</v>
      </c>
      <c r="AA145" s="32" t="s">
        <v>448</v>
      </c>
      <c r="AB145" s="2" t="s">
        <v>449</v>
      </c>
      <c r="AC145" s="10">
        <v>45696</v>
      </c>
      <c r="AD145" s="10">
        <v>45345</v>
      </c>
      <c r="AE145" s="2" t="s">
        <v>450</v>
      </c>
      <c r="AF145" s="2" t="s">
        <v>450</v>
      </c>
      <c r="AG145" s="35" t="s">
        <v>451</v>
      </c>
      <c r="AH145" s="10">
        <v>45331</v>
      </c>
      <c r="AI145" s="10">
        <v>45332</v>
      </c>
      <c r="AJ145" s="35" t="s">
        <v>452</v>
      </c>
      <c r="AK145" s="2" t="s">
        <v>453</v>
      </c>
      <c r="AL145" s="2" t="s">
        <v>452</v>
      </c>
      <c r="AM145" s="2" t="s">
        <v>454</v>
      </c>
      <c r="AN145" s="10">
        <v>45351</v>
      </c>
      <c r="AO145" s="10">
        <v>45356</v>
      </c>
      <c r="AP145" s="2" t="s">
        <v>362</v>
      </c>
      <c r="AQ145" s="2" t="s">
        <v>497</v>
      </c>
      <c r="AS145" s="11">
        <v>230009460</v>
      </c>
      <c r="AT145" s="2" t="s">
        <v>456</v>
      </c>
      <c r="AV145" s="12">
        <v>72016854027</v>
      </c>
      <c r="AW145" s="2" t="s">
        <v>481</v>
      </c>
      <c r="AY145" s="13">
        <v>121309228446</v>
      </c>
      <c r="AZ145" s="2" t="s">
        <v>563</v>
      </c>
      <c r="BB145" s="14">
        <v>452050426</v>
      </c>
      <c r="BC145" s="2" t="s">
        <v>450</v>
      </c>
      <c r="BD145" s="2" t="s">
        <v>450</v>
      </c>
      <c r="BE145" s="2" t="s">
        <v>450</v>
      </c>
      <c r="BF145" s="2" t="s">
        <v>448</v>
      </c>
      <c r="BG145" s="10">
        <v>44536</v>
      </c>
      <c r="BH145" s="10">
        <v>44599</v>
      </c>
      <c r="BI145" s="2" t="s">
        <v>448</v>
      </c>
      <c r="BJ145" s="2" t="s">
        <v>461</v>
      </c>
      <c r="BK145" s="2" t="s">
        <v>462</v>
      </c>
      <c r="BL145" s="2" t="s">
        <v>448</v>
      </c>
      <c r="BM145" s="2" t="s">
        <v>450</v>
      </c>
      <c r="BN145" s="2" t="s">
        <v>448</v>
      </c>
      <c r="BO145" s="2" t="s">
        <v>448</v>
      </c>
      <c r="BP145" s="2" t="s">
        <v>448</v>
      </c>
      <c r="BQ145" s="2" t="s">
        <v>450</v>
      </c>
      <c r="BR145" s="2" t="s">
        <v>448</v>
      </c>
      <c r="BS145" s="2" t="s">
        <v>448</v>
      </c>
      <c r="BT145" s="2" t="s">
        <v>448</v>
      </c>
      <c r="BU145" s="2" t="s">
        <v>448</v>
      </c>
      <c r="BV145" s="2" t="s">
        <v>450</v>
      </c>
      <c r="BW145" s="2" t="s">
        <v>448</v>
      </c>
      <c r="BX145" s="2" t="s">
        <v>448</v>
      </c>
      <c r="BY145" s="48" t="s">
        <v>448</v>
      </c>
      <c r="BZ145" s="48" t="s">
        <v>448</v>
      </c>
      <c r="CA145" s="48" t="s">
        <v>448</v>
      </c>
      <c r="CB145" s="48" t="s">
        <v>448</v>
      </c>
      <c r="CC145" s="48" t="s">
        <v>448</v>
      </c>
      <c r="CD145" s="2" t="s">
        <v>448</v>
      </c>
      <c r="CH145" s="2" t="s">
        <v>465</v>
      </c>
      <c r="CI145" s="2" t="s">
        <v>466</v>
      </c>
      <c r="CM145" s="52">
        <f t="shared" si="87"/>
        <v>1</v>
      </c>
      <c r="CN145" s="52">
        <f t="shared" si="78"/>
        <v>1</v>
      </c>
      <c r="CO145" s="52">
        <f t="shared" si="79"/>
        <v>1</v>
      </c>
      <c r="CP145" s="52">
        <f t="shared" si="80"/>
        <v>1</v>
      </c>
      <c r="CQ145" s="52">
        <f t="shared" si="81"/>
        <v>1</v>
      </c>
      <c r="CR145" s="52">
        <f t="shared" si="82"/>
        <v>1</v>
      </c>
      <c r="CS145" s="52">
        <f t="shared" si="83"/>
        <v>1</v>
      </c>
      <c r="CT145" s="52">
        <f t="shared" si="84"/>
        <v>1</v>
      </c>
      <c r="CU145" s="52">
        <f t="shared" si="85"/>
        <v>1</v>
      </c>
      <c r="CV145" s="52">
        <f t="shared" si="86"/>
        <v>1</v>
      </c>
      <c r="CW145" s="54">
        <f t="shared" si="88"/>
        <v>1</v>
      </c>
      <c r="CX145" s="54">
        <f t="shared" si="89"/>
        <v>0</v>
      </c>
      <c r="CY145" s="54">
        <f t="shared" si="90"/>
        <v>1</v>
      </c>
      <c r="CZ145" s="54">
        <f t="shared" si="91"/>
        <v>1</v>
      </c>
      <c r="DA145" s="54">
        <f t="shared" si="92"/>
        <v>1</v>
      </c>
      <c r="DB145" s="54">
        <f t="shared" si="93"/>
        <v>0</v>
      </c>
      <c r="DD145" s="2">
        <f t="shared" si="94"/>
        <v>7</v>
      </c>
    </row>
    <row r="146" spans="1:108">
      <c r="A146" s="2" t="s">
        <v>437</v>
      </c>
      <c r="B146" s="2" t="s">
        <v>438</v>
      </c>
      <c r="C146" s="18" t="str">
        <f ca="1">IF(AND(AA146="YES",AG146&lt;&gt;""),"COMPLETED",IF((S146+21)&lt;TODAY(),"PAST DUE","WITHIN 15 DAYS"))</f>
        <v>COMPLETED</v>
      </c>
      <c r="D146" s="19" t="str">
        <f t="shared" si="77"/>
        <v>Mar</v>
      </c>
      <c r="E146" s="20">
        <f t="shared" si="100"/>
        <v>45374</v>
      </c>
      <c r="F146" s="20">
        <f t="shared" si="101"/>
        <v>45372</v>
      </c>
      <c r="G146" s="20">
        <f t="shared" si="102"/>
        <v>45379</v>
      </c>
      <c r="H146" s="19">
        <f ca="1">(TODAY()-(G146))</f>
        <v>215</v>
      </c>
      <c r="I146" s="19" t="str">
        <f ca="1">IF(H146&lt;0,H146,"")</f>
        <v/>
      </c>
      <c r="J146" s="2" t="s">
        <v>439</v>
      </c>
      <c r="K146" s="24">
        <f t="shared" si="103"/>
        <v>1</v>
      </c>
      <c r="L146" s="19" t="str">
        <f t="shared" si="104"/>
        <v>Feb</v>
      </c>
      <c r="M146" s="2" t="s">
        <v>440</v>
      </c>
      <c r="N146" s="2" t="s">
        <v>441</v>
      </c>
      <c r="O146" s="2" t="s">
        <v>352</v>
      </c>
      <c r="P146" s="2" t="s">
        <v>19</v>
      </c>
      <c r="Q146" s="25" t="s">
        <v>1032</v>
      </c>
      <c r="R146" s="25" t="s">
        <v>443</v>
      </c>
      <c r="S146" s="9">
        <v>45351</v>
      </c>
      <c r="T146" s="2">
        <v>4263998</v>
      </c>
      <c r="U146" s="2" t="s">
        <v>954</v>
      </c>
      <c r="V146" s="2" t="s">
        <v>1073</v>
      </c>
      <c r="W146" s="9" t="s">
        <v>1074</v>
      </c>
      <c r="X146" s="9">
        <v>36257</v>
      </c>
      <c r="Y146" s="2">
        <v>9690845956</v>
      </c>
      <c r="Z146" s="2" t="s">
        <v>1075</v>
      </c>
      <c r="AA146" s="32" t="s">
        <v>448</v>
      </c>
      <c r="AB146" s="2" t="s">
        <v>449</v>
      </c>
      <c r="AC146" s="10">
        <v>45612</v>
      </c>
      <c r="AD146" s="10">
        <v>45246</v>
      </c>
      <c r="AE146" s="2" t="s">
        <v>450</v>
      </c>
      <c r="AF146" s="2" t="s">
        <v>450</v>
      </c>
      <c r="AG146" s="35" t="s">
        <v>451</v>
      </c>
      <c r="AH146" s="10">
        <v>45332</v>
      </c>
      <c r="AI146" s="10">
        <v>45332</v>
      </c>
      <c r="AJ146" s="35" t="s">
        <v>452</v>
      </c>
      <c r="AK146" s="2" t="s">
        <v>453</v>
      </c>
      <c r="AL146" s="2" t="s">
        <v>452</v>
      </c>
      <c r="AM146" s="2" t="s">
        <v>454</v>
      </c>
      <c r="AN146" s="10">
        <v>45351</v>
      </c>
      <c r="AO146" s="10">
        <v>45356</v>
      </c>
      <c r="AP146" s="2" t="s">
        <v>362</v>
      </c>
      <c r="AQ146" s="2" t="s">
        <v>497</v>
      </c>
      <c r="AS146" s="11">
        <v>641043918</v>
      </c>
      <c r="AT146" s="2" t="s">
        <v>472</v>
      </c>
      <c r="AV146" s="12">
        <v>132514183418</v>
      </c>
      <c r="AW146" s="2" t="s">
        <v>458</v>
      </c>
      <c r="AY146" s="13">
        <v>12122718012</v>
      </c>
      <c r="AZ146" s="2" t="s">
        <v>563</v>
      </c>
      <c r="BB146" s="14">
        <v>615015058</v>
      </c>
      <c r="BC146" s="2" t="s">
        <v>450</v>
      </c>
      <c r="BD146" s="2" t="s">
        <v>450</v>
      </c>
      <c r="BE146" s="2" t="s">
        <v>450</v>
      </c>
      <c r="BF146" s="2" t="s">
        <v>450</v>
      </c>
      <c r="BI146" s="2" t="s">
        <v>448</v>
      </c>
      <c r="BJ146" s="2" t="s">
        <v>461</v>
      </c>
      <c r="BK146" s="2" t="s">
        <v>499</v>
      </c>
      <c r="BL146" s="2" t="s">
        <v>448</v>
      </c>
      <c r="BM146" s="2" t="s">
        <v>450</v>
      </c>
      <c r="BN146" s="2" t="s">
        <v>448</v>
      </c>
      <c r="BO146" s="2" t="s">
        <v>450</v>
      </c>
      <c r="BP146" s="2" t="s">
        <v>450</v>
      </c>
      <c r="BQ146" s="2" t="s">
        <v>450</v>
      </c>
      <c r="BR146" s="2" t="s">
        <v>448</v>
      </c>
      <c r="BS146" s="2" t="s">
        <v>448</v>
      </c>
      <c r="BT146" s="2" t="s">
        <v>448</v>
      </c>
      <c r="BU146" s="2" t="s">
        <v>448</v>
      </c>
      <c r="BV146" s="2" t="s">
        <v>450</v>
      </c>
      <c r="BW146" s="2" t="s">
        <v>448</v>
      </c>
      <c r="BX146" s="2" t="s">
        <v>448</v>
      </c>
      <c r="BY146" s="48" t="s">
        <v>448</v>
      </c>
      <c r="BZ146" s="48" t="s">
        <v>448</v>
      </c>
      <c r="CA146" s="48" t="s">
        <v>448</v>
      </c>
      <c r="CB146" s="48" t="s">
        <v>448</v>
      </c>
      <c r="CC146" s="48" t="s">
        <v>448</v>
      </c>
      <c r="CD146" s="2" t="s">
        <v>448</v>
      </c>
      <c r="CH146" s="2" t="s">
        <v>465</v>
      </c>
      <c r="CI146" s="2" t="s">
        <v>466</v>
      </c>
      <c r="CM146" s="52">
        <f t="shared" si="87"/>
        <v>1</v>
      </c>
      <c r="CN146" s="52">
        <f t="shared" si="78"/>
        <v>1</v>
      </c>
      <c r="CO146" s="52">
        <f t="shared" si="79"/>
        <v>1</v>
      </c>
      <c r="CP146" s="52">
        <f t="shared" si="80"/>
        <v>1</v>
      </c>
      <c r="CQ146" s="52">
        <f t="shared" si="81"/>
        <v>1</v>
      </c>
      <c r="CR146" s="52">
        <f t="shared" si="82"/>
        <v>1</v>
      </c>
      <c r="CS146" s="52">
        <f t="shared" si="83"/>
        <v>1</v>
      </c>
      <c r="CT146" s="52">
        <f t="shared" si="84"/>
        <v>1</v>
      </c>
      <c r="CU146" s="52">
        <f t="shared" si="85"/>
        <v>1</v>
      </c>
      <c r="CV146" s="52">
        <f t="shared" si="86"/>
        <v>1</v>
      </c>
      <c r="CW146" s="54">
        <f t="shared" si="88"/>
        <v>1</v>
      </c>
      <c r="CX146" s="54">
        <f t="shared" si="89"/>
        <v>0</v>
      </c>
      <c r="CY146" s="54">
        <f t="shared" si="90"/>
        <v>1</v>
      </c>
      <c r="CZ146" s="54">
        <f t="shared" si="91"/>
        <v>1</v>
      </c>
      <c r="DA146" s="54">
        <f t="shared" si="92"/>
        <v>1</v>
      </c>
      <c r="DB146" s="54">
        <f t="shared" si="93"/>
        <v>0</v>
      </c>
      <c r="DD146" s="2">
        <f t="shared" si="94"/>
        <v>7</v>
      </c>
    </row>
    <row r="147" spans="1:108">
      <c r="A147" s="2" t="s">
        <v>437</v>
      </c>
      <c r="B147" s="2" t="s">
        <v>438</v>
      </c>
      <c r="C147" s="18" t="str">
        <f ca="1">IF(AND(AA147="YES",AG147&lt;&gt;""),"COMPLETED",IF((S147+21)&lt;TODAY(),"PAST DUE","WITHIN 15 DAYS"))</f>
        <v>COMPLETED</v>
      </c>
      <c r="D147" s="19" t="str">
        <f t="shared" si="77"/>
        <v>Mar</v>
      </c>
      <c r="E147" s="20">
        <f t="shared" si="100"/>
        <v>45374</v>
      </c>
      <c r="F147" s="20">
        <f t="shared" si="101"/>
        <v>45372</v>
      </c>
      <c r="G147" s="20">
        <f t="shared" si="102"/>
        <v>45379</v>
      </c>
      <c r="H147" s="19">
        <f ca="1">(TODAY()-(G147))</f>
        <v>215</v>
      </c>
      <c r="I147" s="19" t="str">
        <f ca="1">IF(H147&lt;0,H147,"")</f>
        <v/>
      </c>
      <c r="J147" s="2" t="s">
        <v>439</v>
      </c>
      <c r="K147" s="24">
        <f t="shared" si="103"/>
        <v>1</v>
      </c>
      <c r="L147" s="19" t="str">
        <f t="shared" si="104"/>
        <v>Feb</v>
      </c>
      <c r="M147" s="2" t="s">
        <v>440</v>
      </c>
      <c r="N147" s="2" t="s">
        <v>441</v>
      </c>
      <c r="O147" s="2" t="s">
        <v>352</v>
      </c>
      <c r="P147" s="2" t="s">
        <v>19</v>
      </c>
      <c r="Q147" s="25" t="s">
        <v>1032</v>
      </c>
      <c r="R147" s="25" t="s">
        <v>443</v>
      </c>
      <c r="S147" s="9">
        <v>45351</v>
      </c>
      <c r="T147" s="2">
        <v>4263999</v>
      </c>
      <c r="U147" s="2" t="s">
        <v>1076</v>
      </c>
      <c r="V147" s="2" t="s">
        <v>1077</v>
      </c>
      <c r="W147" s="9" t="s">
        <v>824</v>
      </c>
      <c r="X147" s="9">
        <v>37002</v>
      </c>
      <c r="Y147" s="2">
        <v>9973719436</v>
      </c>
      <c r="Z147" s="2" t="s">
        <v>1078</v>
      </c>
      <c r="AA147" s="32" t="s">
        <v>448</v>
      </c>
      <c r="AB147" s="2" t="s">
        <v>449</v>
      </c>
      <c r="AC147" s="10">
        <v>45507</v>
      </c>
      <c r="AD147" s="10">
        <v>45154</v>
      </c>
      <c r="AE147" s="2" t="s">
        <v>450</v>
      </c>
      <c r="AF147" s="2" t="s">
        <v>450</v>
      </c>
      <c r="AG147" s="35" t="s">
        <v>451</v>
      </c>
      <c r="AJ147" s="35" t="s">
        <v>452</v>
      </c>
      <c r="AK147" s="2" t="s">
        <v>453</v>
      </c>
      <c r="AL147" s="2" t="s">
        <v>452</v>
      </c>
      <c r="AM147" s="2" t="s">
        <v>454</v>
      </c>
      <c r="AN147" s="10">
        <v>45351</v>
      </c>
      <c r="AO147" s="10">
        <v>45370</v>
      </c>
      <c r="AP147" s="2" t="s">
        <v>362</v>
      </c>
      <c r="AQ147" s="2" t="s">
        <v>480</v>
      </c>
      <c r="AS147" s="11">
        <v>3499359767</v>
      </c>
      <c r="AT147" s="2" t="s">
        <v>472</v>
      </c>
      <c r="AV147" s="12">
        <v>72508034963</v>
      </c>
      <c r="AW147" s="2" t="s">
        <v>458</v>
      </c>
      <c r="AY147" s="13">
        <v>121277087538</v>
      </c>
      <c r="AZ147" s="2" t="s">
        <v>472</v>
      </c>
      <c r="BB147" s="14">
        <v>773737193</v>
      </c>
      <c r="BC147" s="2" t="s">
        <v>450</v>
      </c>
      <c r="BD147" s="2" t="s">
        <v>450</v>
      </c>
      <c r="BE147" s="2" t="s">
        <v>450</v>
      </c>
      <c r="BF147" s="2" t="s">
        <v>450</v>
      </c>
      <c r="BI147" s="2" t="s">
        <v>448</v>
      </c>
      <c r="BJ147" s="2" t="s">
        <v>633</v>
      </c>
      <c r="BK147" s="2" t="s">
        <v>624</v>
      </c>
      <c r="BL147" s="2" t="s">
        <v>448</v>
      </c>
      <c r="BM147" s="2" t="s">
        <v>450</v>
      </c>
      <c r="BN147" s="2" t="s">
        <v>448</v>
      </c>
      <c r="BO147" s="2" t="s">
        <v>450</v>
      </c>
      <c r="BP147" s="2" t="s">
        <v>450</v>
      </c>
      <c r="BQ147" s="2" t="s">
        <v>450</v>
      </c>
      <c r="BR147" s="2" t="s">
        <v>448</v>
      </c>
      <c r="BS147" s="2" t="s">
        <v>448</v>
      </c>
      <c r="BT147" s="2" t="s">
        <v>448</v>
      </c>
      <c r="BU147" s="2" t="s">
        <v>448</v>
      </c>
      <c r="BV147" s="2" t="s">
        <v>450</v>
      </c>
      <c r="BW147" s="2" t="s">
        <v>448</v>
      </c>
      <c r="BX147" s="2" t="s">
        <v>448</v>
      </c>
      <c r="BY147" s="48" t="s">
        <v>448</v>
      </c>
      <c r="BZ147" s="48" t="s">
        <v>448</v>
      </c>
      <c r="CA147" s="48" t="s">
        <v>448</v>
      </c>
      <c r="CB147" s="48" t="s">
        <v>448</v>
      </c>
      <c r="CC147" s="48" t="s">
        <v>448</v>
      </c>
      <c r="CD147" s="2" t="s">
        <v>448</v>
      </c>
      <c r="CH147" s="2" t="s">
        <v>465</v>
      </c>
      <c r="CI147" s="2" t="s">
        <v>466</v>
      </c>
      <c r="CM147" s="52">
        <f t="shared" si="87"/>
        <v>1</v>
      </c>
      <c r="CN147" s="52">
        <f t="shared" si="78"/>
        <v>1</v>
      </c>
      <c r="CO147" s="52">
        <f t="shared" si="79"/>
        <v>1</v>
      </c>
      <c r="CP147" s="52">
        <f t="shared" si="80"/>
        <v>1</v>
      </c>
      <c r="CQ147" s="52">
        <f t="shared" si="81"/>
        <v>1</v>
      </c>
      <c r="CR147" s="52">
        <f t="shared" si="82"/>
        <v>1</v>
      </c>
      <c r="CS147" s="52">
        <f t="shared" si="83"/>
        <v>1</v>
      </c>
      <c r="CT147" s="52">
        <f t="shared" si="84"/>
        <v>1</v>
      </c>
      <c r="CU147" s="52">
        <f t="shared" si="85"/>
        <v>1</v>
      </c>
      <c r="CV147" s="52">
        <f t="shared" si="86"/>
        <v>1</v>
      </c>
      <c r="CW147" s="54">
        <f t="shared" si="88"/>
        <v>1</v>
      </c>
      <c r="CX147" s="54">
        <f t="shared" si="89"/>
        <v>0</v>
      </c>
      <c r="CY147" s="54">
        <f t="shared" si="90"/>
        <v>1</v>
      </c>
      <c r="CZ147" s="54">
        <f t="shared" si="91"/>
        <v>1</v>
      </c>
      <c r="DA147" s="54">
        <f t="shared" si="92"/>
        <v>1</v>
      </c>
      <c r="DB147" s="54">
        <f t="shared" si="93"/>
        <v>0</v>
      </c>
      <c r="DD147" s="2">
        <f t="shared" si="94"/>
        <v>7</v>
      </c>
    </row>
    <row r="148" spans="1:108">
      <c r="A148" s="2" t="s">
        <v>437</v>
      </c>
      <c r="B148" s="2" t="s">
        <v>438</v>
      </c>
      <c r="C148" s="18" t="str">
        <f ca="1">IF(AND(AA148="YES",AG148&lt;&gt;""),"COMPLETED",IF((S148+21)&lt;TODAY(),"PAST DUE","WITHIN 15 DAYS"))</f>
        <v>COMPLETED</v>
      </c>
      <c r="D148" s="19" t="str">
        <f t="shared" si="77"/>
        <v>Mar</v>
      </c>
      <c r="E148" s="20">
        <f t="shared" si="100"/>
        <v>45374</v>
      </c>
      <c r="F148" s="20">
        <f t="shared" si="101"/>
        <v>45372</v>
      </c>
      <c r="G148" s="20">
        <f t="shared" si="102"/>
        <v>45379</v>
      </c>
      <c r="H148" s="19">
        <f ca="1">(TODAY()-(G148))</f>
        <v>215</v>
      </c>
      <c r="I148" s="19" t="str">
        <f ca="1">IF(H148&lt;0,H148,"")</f>
        <v/>
      </c>
      <c r="J148" s="2" t="s">
        <v>439</v>
      </c>
      <c r="K148" s="24">
        <f t="shared" si="103"/>
        <v>1</v>
      </c>
      <c r="L148" s="19" t="str">
        <f t="shared" si="104"/>
        <v>Feb</v>
      </c>
      <c r="M148" s="2" t="s">
        <v>440</v>
      </c>
      <c r="N148" s="2" t="s">
        <v>441</v>
      </c>
      <c r="O148" s="2" t="s">
        <v>352</v>
      </c>
      <c r="P148" s="2" t="s">
        <v>19</v>
      </c>
      <c r="Q148" s="25" t="s">
        <v>1032</v>
      </c>
      <c r="R148" s="25" t="s">
        <v>443</v>
      </c>
      <c r="S148" s="9">
        <v>45351</v>
      </c>
      <c r="T148" s="2">
        <v>4264000</v>
      </c>
      <c r="U148" s="2" t="s">
        <v>1079</v>
      </c>
      <c r="V148" s="2" t="s">
        <v>1080</v>
      </c>
      <c r="W148" s="9" t="s">
        <v>1081</v>
      </c>
      <c r="X148" s="9">
        <v>35154</v>
      </c>
      <c r="Y148" s="2">
        <v>9926757647</v>
      </c>
      <c r="Z148" s="2" t="s">
        <v>1082</v>
      </c>
      <c r="AA148" s="32" t="s">
        <v>448</v>
      </c>
      <c r="AB148" s="2" t="s">
        <v>449</v>
      </c>
      <c r="AC148" s="10">
        <v>45702</v>
      </c>
      <c r="AD148" s="10">
        <v>45350</v>
      </c>
      <c r="AE148" s="2" t="s">
        <v>450</v>
      </c>
      <c r="AF148" s="2" t="s">
        <v>450</v>
      </c>
      <c r="AG148" s="35" t="s">
        <v>451</v>
      </c>
      <c r="AH148" s="10">
        <v>45332</v>
      </c>
      <c r="AI148" s="10">
        <v>45332</v>
      </c>
      <c r="AJ148" s="35" t="s">
        <v>452</v>
      </c>
      <c r="AK148" s="2" t="s">
        <v>453</v>
      </c>
      <c r="AL148" s="2" t="s">
        <v>1083</v>
      </c>
      <c r="AM148" s="2" t="s">
        <v>518</v>
      </c>
      <c r="AN148" s="10">
        <v>45351</v>
      </c>
      <c r="AO148" s="10">
        <v>45356</v>
      </c>
      <c r="AP148" s="2" t="s">
        <v>362</v>
      </c>
      <c r="AQ148" s="2" t="s">
        <v>497</v>
      </c>
      <c r="AS148" s="11">
        <v>439918307</v>
      </c>
      <c r="AT148" s="2" t="s">
        <v>472</v>
      </c>
      <c r="AV148" s="12">
        <v>90505296779</v>
      </c>
      <c r="AW148" s="2" t="s">
        <v>472</v>
      </c>
      <c r="AY148" s="13">
        <v>121213795403</v>
      </c>
      <c r="AZ148" s="2" t="s">
        <v>752</v>
      </c>
      <c r="BB148" s="14">
        <v>375476069</v>
      </c>
      <c r="BC148" s="2" t="s">
        <v>450</v>
      </c>
      <c r="BD148" s="2" t="s">
        <v>450</v>
      </c>
      <c r="BE148" s="2" t="s">
        <v>450</v>
      </c>
      <c r="BF148" s="2" t="s">
        <v>450</v>
      </c>
      <c r="BI148" s="2" t="s">
        <v>448</v>
      </c>
      <c r="BJ148" s="2" t="s">
        <v>841</v>
      </c>
      <c r="BK148" s="2" t="s">
        <v>489</v>
      </c>
      <c r="BL148" s="2" t="s">
        <v>448</v>
      </c>
      <c r="BM148" s="2" t="s">
        <v>448</v>
      </c>
      <c r="BN148" s="2" t="s">
        <v>448</v>
      </c>
      <c r="BO148" s="2" t="s">
        <v>450</v>
      </c>
      <c r="BP148" s="2" t="s">
        <v>450</v>
      </c>
      <c r="BQ148" s="2" t="s">
        <v>450</v>
      </c>
      <c r="BR148" s="2" t="s">
        <v>448</v>
      </c>
      <c r="BS148" s="2" t="s">
        <v>448</v>
      </c>
      <c r="BT148" s="2" t="s">
        <v>448</v>
      </c>
      <c r="BU148" s="2" t="s">
        <v>448</v>
      </c>
      <c r="BV148" s="2" t="s">
        <v>450</v>
      </c>
      <c r="BW148" s="2" t="s">
        <v>448</v>
      </c>
      <c r="BX148" s="2" t="s">
        <v>448</v>
      </c>
      <c r="BY148" s="48" t="s">
        <v>448</v>
      </c>
      <c r="BZ148" s="48" t="s">
        <v>448</v>
      </c>
      <c r="CA148" s="48" t="s">
        <v>448</v>
      </c>
      <c r="CB148" s="48" t="s">
        <v>448</v>
      </c>
      <c r="CC148" s="48" t="s">
        <v>448</v>
      </c>
      <c r="CD148" s="2" t="s">
        <v>448</v>
      </c>
      <c r="CH148" s="2" t="s">
        <v>465</v>
      </c>
      <c r="CI148" s="2" t="s">
        <v>466</v>
      </c>
      <c r="CM148" s="52">
        <f t="shared" si="87"/>
        <v>1</v>
      </c>
      <c r="CN148" s="52">
        <f t="shared" si="78"/>
        <v>1</v>
      </c>
      <c r="CO148" s="52">
        <f t="shared" si="79"/>
        <v>1</v>
      </c>
      <c r="CP148" s="52">
        <f t="shared" si="80"/>
        <v>1</v>
      </c>
      <c r="CQ148" s="52">
        <f t="shared" si="81"/>
        <v>1</v>
      </c>
      <c r="CR148" s="52">
        <f t="shared" si="82"/>
        <v>1</v>
      </c>
      <c r="CS148" s="52">
        <f t="shared" si="83"/>
        <v>1</v>
      </c>
      <c r="CT148" s="52">
        <f t="shared" si="84"/>
        <v>1</v>
      </c>
      <c r="CU148" s="52">
        <f t="shared" si="85"/>
        <v>1</v>
      </c>
      <c r="CV148" s="52">
        <f t="shared" si="86"/>
        <v>1</v>
      </c>
      <c r="CW148" s="54">
        <f t="shared" si="88"/>
        <v>1</v>
      </c>
      <c r="CX148" s="54">
        <f t="shared" si="89"/>
        <v>0</v>
      </c>
      <c r="CY148" s="54">
        <f t="shared" si="90"/>
        <v>1</v>
      </c>
      <c r="CZ148" s="54">
        <f t="shared" si="91"/>
        <v>1</v>
      </c>
      <c r="DA148" s="54">
        <f t="shared" si="92"/>
        <v>1</v>
      </c>
      <c r="DB148" s="54">
        <f t="shared" si="93"/>
        <v>0</v>
      </c>
      <c r="DD148" s="2">
        <f t="shared" si="94"/>
        <v>7</v>
      </c>
    </row>
    <row r="149" spans="1:108">
      <c r="A149" s="2" t="s">
        <v>437</v>
      </c>
      <c r="B149" s="2" t="s">
        <v>438</v>
      </c>
      <c r="C149" s="18" t="str">
        <f ca="1">IF(AND(AA149="YES",AG149&lt;&gt;""),"COMPLETED",IF((S149+21)&lt;TODAY(),"PAST DUE","WITHIN 15 DAYS"))</f>
        <v>COMPLETED</v>
      </c>
      <c r="D149" s="19" t="str">
        <f t="shared" si="77"/>
        <v>Mar</v>
      </c>
      <c r="E149" s="20">
        <f t="shared" si="100"/>
        <v>45374</v>
      </c>
      <c r="F149" s="20">
        <f t="shared" si="101"/>
        <v>45372</v>
      </c>
      <c r="G149" s="20">
        <f t="shared" si="102"/>
        <v>45379</v>
      </c>
      <c r="H149" s="19">
        <f ca="1">(TODAY()-(G149))</f>
        <v>215</v>
      </c>
      <c r="I149" s="19" t="str">
        <f ca="1">IF(H149&lt;0,H149,"")</f>
        <v/>
      </c>
      <c r="J149" s="2" t="s">
        <v>439</v>
      </c>
      <c r="K149" s="24">
        <f t="shared" si="103"/>
        <v>1</v>
      </c>
      <c r="L149" s="19" t="str">
        <f t="shared" si="104"/>
        <v>Feb</v>
      </c>
      <c r="M149" s="2" t="s">
        <v>440</v>
      </c>
      <c r="N149" s="2" t="s">
        <v>441</v>
      </c>
      <c r="O149" s="2" t="s">
        <v>352</v>
      </c>
      <c r="P149" s="2" t="s">
        <v>19</v>
      </c>
      <c r="Q149" s="25" t="s">
        <v>1032</v>
      </c>
      <c r="R149" s="25" t="s">
        <v>443</v>
      </c>
      <c r="S149" s="9">
        <v>45351</v>
      </c>
      <c r="T149" s="2">
        <v>4264001</v>
      </c>
      <c r="U149" s="2" t="s">
        <v>1084</v>
      </c>
      <c r="V149" s="2" t="s">
        <v>1085</v>
      </c>
      <c r="W149" s="9" t="s">
        <v>1086</v>
      </c>
      <c r="X149" s="9">
        <v>33213</v>
      </c>
      <c r="Y149" s="2">
        <v>9814519448</v>
      </c>
      <c r="Z149" s="2" t="s">
        <v>1087</v>
      </c>
      <c r="AA149" s="32" t="s">
        <v>448</v>
      </c>
      <c r="AB149" s="2" t="s">
        <v>449</v>
      </c>
      <c r="AC149" s="10">
        <v>45500</v>
      </c>
      <c r="AD149" s="10">
        <v>45134</v>
      </c>
      <c r="AE149" s="2" t="s">
        <v>450</v>
      </c>
      <c r="AF149" s="2" t="s">
        <v>450</v>
      </c>
      <c r="AG149" s="35" t="s">
        <v>451</v>
      </c>
      <c r="AH149" s="10">
        <v>45302</v>
      </c>
      <c r="AI149" s="10">
        <v>45302</v>
      </c>
      <c r="AJ149" s="35" t="s">
        <v>452</v>
      </c>
      <c r="AK149" s="2" t="s">
        <v>453</v>
      </c>
      <c r="AL149" s="2" t="s">
        <v>452</v>
      </c>
      <c r="AM149" s="2" t="s">
        <v>454</v>
      </c>
      <c r="AN149" s="10">
        <v>45351</v>
      </c>
      <c r="AO149" s="10">
        <v>45356</v>
      </c>
      <c r="AP149" s="2" t="s">
        <v>362</v>
      </c>
      <c r="AQ149" s="2" t="s">
        <v>497</v>
      </c>
      <c r="AS149" s="11">
        <v>3415389614</v>
      </c>
      <c r="AT149" s="2" t="s">
        <v>472</v>
      </c>
      <c r="AV149" s="12">
        <v>30512560033</v>
      </c>
      <c r="AW149" s="2" t="s">
        <v>472</v>
      </c>
      <c r="AY149" s="13">
        <v>121140044566</v>
      </c>
      <c r="AZ149" s="2" t="s">
        <v>710</v>
      </c>
      <c r="BB149" s="14">
        <v>341798860</v>
      </c>
      <c r="BC149" s="2" t="s">
        <v>450</v>
      </c>
      <c r="BD149" s="2" t="s">
        <v>450</v>
      </c>
      <c r="BE149" s="2" t="s">
        <v>450</v>
      </c>
      <c r="BF149" s="2" t="s">
        <v>448</v>
      </c>
      <c r="BG149" s="10">
        <v>44488</v>
      </c>
      <c r="BH149" s="10">
        <v>44511</v>
      </c>
      <c r="BI149" s="2" t="s">
        <v>448</v>
      </c>
      <c r="BJ149" s="2" t="s">
        <v>462</v>
      </c>
      <c r="BK149" s="2" t="s">
        <v>537</v>
      </c>
      <c r="BL149" s="2" t="s">
        <v>448</v>
      </c>
      <c r="BM149" s="2" t="s">
        <v>450</v>
      </c>
      <c r="BN149" s="2" t="s">
        <v>448</v>
      </c>
      <c r="BO149" s="2" t="s">
        <v>448</v>
      </c>
      <c r="BP149" s="2" t="s">
        <v>450</v>
      </c>
      <c r="BQ149" s="2" t="s">
        <v>450</v>
      </c>
      <c r="BR149" s="2" t="s">
        <v>448</v>
      </c>
      <c r="BS149" s="2" t="s">
        <v>448</v>
      </c>
      <c r="BT149" s="2" t="s">
        <v>448</v>
      </c>
      <c r="BU149" s="2" t="s">
        <v>448</v>
      </c>
      <c r="BV149" s="2" t="s">
        <v>450</v>
      </c>
      <c r="BW149" s="2" t="s">
        <v>448</v>
      </c>
      <c r="BX149" s="2" t="s">
        <v>448</v>
      </c>
      <c r="BY149" s="48" t="s">
        <v>448</v>
      </c>
      <c r="BZ149" s="48" t="s">
        <v>448</v>
      </c>
      <c r="CA149" s="48" t="s">
        <v>448</v>
      </c>
      <c r="CB149" s="48" t="s">
        <v>448</v>
      </c>
      <c r="CC149" s="48" t="s">
        <v>448</v>
      </c>
      <c r="CD149" s="2" t="s">
        <v>448</v>
      </c>
      <c r="CH149" s="2" t="s">
        <v>465</v>
      </c>
      <c r="CI149" s="2" t="s">
        <v>466</v>
      </c>
      <c r="CM149" s="52">
        <f t="shared" si="87"/>
        <v>1</v>
      </c>
      <c r="CN149" s="52">
        <f t="shared" si="78"/>
        <v>1</v>
      </c>
      <c r="CO149" s="52">
        <f t="shared" si="79"/>
        <v>1</v>
      </c>
      <c r="CP149" s="52">
        <f t="shared" si="80"/>
        <v>1</v>
      </c>
      <c r="CQ149" s="52">
        <f t="shared" si="81"/>
        <v>1</v>
      </c>
      <c r="CR149" s="52">
        <f t="shared" si="82"/>
        <v>1</v>
      </c>
      <c r="CS149" s="52">
        <f t="shared" si="83"/>
        <v>1</v>
      </c>
      <c r="CT149" s="52">
        <f t="shared" si="84"/>
        <v>1</v>
      </c>
      <c r="CU149" s="52">
        <f t="shared" si="85"/>
        <v>1</v>
      </c>
      <c r="CV149" s="52">
        <f t="shared" si="86"/>
        <v>1</v>
      </c>
      <c r="CW149" s="54">
        <f t="shared" si="88"/>
        <v>1</v>
      </c>
      <c r="CX149" s="54">
        <f t="shared" si="89"/>
        <v>0</v>
      </c>
      <c r="CY149" s="54">
        <f t="shared" si="90"/>
        <v>1</v>
      </c>
      <c r="CZ149" s="54">
        <f t="shared" si="91"/>
        <v>1</v>
      </c>
      <c r="DA149" s="54">
        <f t="shared" si="92"/>
        <v>1</v>
      </c>
      <c r="DB149" s="54">
        <f t="shared" si="93"/>
        <v>0</v>
      </c>
      <c r="DD149" s="2">
        <f t="shared" si="94"/>
        <v>7</v>
      </c>
    </row>
    <row r="150" spans="1:108">
      <c r="A150" s="2" t="s">
        <v>437</v>
      </c>
      <c r="B150" s="2" t="s">
        <v>438</v>
      </c>
      <c r="C150" s="18" t="str">
        <f ca="1">IF(AND(AA150="YES",AG150&lt;&gt;""),"COMPLETED",IF((S150+21)&lt;TODAY(),"PAST DUE","WITHIN 15 DAYS"))</f>
        <v>COMPLETED</v>
      </c>
      <c r="D150" s="19" t="str">
        <f t="shared" si="77"/>
        <v>Mar</v>
      </c>
      <c r="E150" s="20">
        <f t="shared" ref="E150:E172" si="105">F150+7-WEEKDAY(F150)</f>
        <v>45374</v>
      </c>
      <c r="F150" s="20">
        <f t="shared" ref="F150:F172" si="106">WORKDAY(S150,15,1)</f>
        <v>45372</v>
      </c>
      <c r="G150" s="20">
        <f t="shared" ref="G150:G172" si="107">WORKDAY(S150,20,1)</f>
        <v>45379</v>
      </c>
      <c r="H150" s="19">
        <f ca="1">(TODAY()-(G150))</f>
        <v>215</v>
      </c>
      <c r="I150" s="19" t="str">
        <f ca="1">IF(H150&lt;0,H150,"")</f>
        <v/>
      </c>
      <c r="J150" s="2" t="s">
        <v>439</v>
      </c>
      <c r="K150" s="24">
        <f t="shared" ref="K150:K172" si="108">IF(AND(AA150="YES",AG150&lt;&gt;"",AJ150&lt;&gt;"",AQ150&lt;&gt;"",AT150&lt;&gt;"",AW150&lt;&gt;"",AZ150&lt;&gt;""),1,0)</f>
        <v>1</v>
      </c>
      <c r="L150" s="19" t="str">
        <f t="shared" ref="L150:L172" si="109">TEXT(S150,"mmm")</f>
        <v>Feb</v>
      </c>
      <c r="M150" s="2" t="s">
        <v>981</v>
      </c>
      <c r="N150" s="2" t="s">
        <v>441</v>
      </c>
      <c r="O150" s="2" t="s">
        <v>352</v>
      </c>
      <c r="P150" s="2" t="s">
        <v>19</v>
      </c>
      <c r="Q150" s="25" t="s">
        <v>1088</v>
      </c>
      <c r="R150" s="25" t="s">
        <v>531</v>
      </c>
      <c r="S150" s="9">
        <v>45351</v>
      </c>
      <c r="T150" s="2">
        <v>4264002</v>
      </c>
      <c r="U150" s="2" t="s">
        <v>1089</v>
      </c>
      <c r="V150" s="2" t="s">
        <v>1090</v>
      </c>
      <c r="W150" s="9" t="s">
        <v>1091</v>
      </c>
      <c r="X150" s="9">
        <v>38143</v>
      </c>
      <c r="Y150" s="2">
        <v>9777433242</v>
      </c>
      <c r="Z150" s="2" t="s">
        <v>1092</v>
      </c>
      <c r="AA150" s="32" t="s">
        <v>448</v>
      </c>
      <c r="AB150" s="2" t="s">
        <v>449</v>
      </c>
      <c r="AC150" s="10">
        <v>45715</v>
      </c>
      <c r="AD150" s="10">
        <v>45349</v>
      </c>
      <c r="AE150" s="2" t="s">
        <v>450</v>
      </c>
      <c r="AF150" s="2" t="s">
        <v>450</v>
      </c>
      <c r="AG150" s="35" t="s">
        <v>451</v>
      </c>
      <c r="AH150" s="10">
        <v>45342</v>
      </c>
      <c r="AI150" s="10">
        <v>45342</v>
      </c>
      <c r="AJ150" s="35" t="s">
        <v>452</v>
      </c>
      <c r="AK150" s="2" t="s">
        <v>453</v>
      </c>
      <c r="AL150" s="2" t="s">
        <v>452</v>
      </c>
      <c r="AM150" s="2" t="s">
        <v>454</v>
      </c>
      <c r="AN150" s="10">
        <v>45351</v>
      </c>
      <c r="AO150" s="10">
        <v>45356</v>
      </c>
      <c r="AP150" s="2" t="s">
        <v>362</v>
      </c>
      <c r="AQ150" s="2" t="s">
        <v>480</v>
      </c>
      <c r="AS150" s="11">
        <v>250946053</v>
      </c>
      <c r="AT150" s="2" t="s">
        <v>472</v>
      </c>
      <c r="AV150" s="12">
        <v>70262762031</v>
      </c>
      <c r="AW150" s="2" t="s">
        <v>458</v>
      </c>
      <c r="AY150" s="13">
        <v>121337101109</v>
      </c>
      <c r="AZ150" s="2" t="s">
        <v>473</v>
      </c>
      <c r="BB150" s="14" t="s">
        <v>473</v>
      </c>
      <c r="BC150" s="2" t="s">
        <v>448</v>
      </c>
      <c r="BD150" s="2" t="s">
        <v>448</v>
      </c>
      <c r="BE150" s="2" t="s">
        <v>450</v>
      </c>
      <c r="BF150" s="2" t="s">
        <v>450</v>
      </c>
      <c r="BG150" s="2" t="s">
        <v>450</v>
      </c>
      <c r="BH150" s="2" t="s">
        <v>450</v>
      </c>
      <c r="BI150" s="2" t="s">
        <v>448</v>
      </c>
      <c r="BJ150" s="2" t="s">
        <v>623</v>
      </c>
      <c r="BK150" s="2" t="s">
        <v>624</v>
      </c>
      <c r="BL150" s="2" t="s">
        <v>448</v>
      </c>
      <c r="BM150" s="2" t="s">
        <v>450</v>
      </c>
      <c r="BN150" s="2" t="s">
        <v>448</v>
      </c>
      <c r="BO150" s="2" t="s">
        <v>450</v>
      </c>
      <c r="BP150" s="2" t="s">
        <v>450</v>
      </c>
      <c r="BQ150" s="2" t="s">
        <v>450</v>
      </c>
      <c r="BR150" s="2" t="s">
        <v>448</v>
      </c>
      <c r="BS150" s="2" t="s">
        <v>448</v>
      </c>
      <c r="BT150" s="2" t="s">
        <v>448</v>
      </c>
      <c r="BU150" s="2" t="s">
        <v>448</v>
      </c>
      <c r="BV150" s="2" t="s">
        <v>450</v>
      </c>
      <c r="BW150" s="2" t="s">
        <v>448</v>
      </c>
      <c r="BX150" s="2" t="s">
        <v>448</v>
      </c>
      <c r="BY150" s="48" t="s">
        <v>448</v>
      </c>
      <c r="BZ150" s="48" t="s">
        <v>448</v>
      </c>
      <c r="CA150" s="48" t="s">
        <v>448</v>
      </c>
      <c r="CB150" s="48" t="s">
        <v>448</v>
      </c>
      <c r="CC150" s="48" t="s">
        <v>448</v>
      </c>
      <c r="CD150" s="2" t="s">
        <v>448</v>
      </c>
      <c r="CH150" s="2" t="s">
        <v>465</v>
      </c>
      <c r="CI150" s="2" t="s">
        <v>466</v>
      </c>
      <c r="CM150" s="52">
        <f t="shared" si="87"/>
        <v>1</v>
      </c>
      <c r="CN150" s="52">
        <f t="shared" si="78"/>
        <v>1</v>
      </c>
      <c r="CO150" s="52">
        <f t="shared" si="79"/>
        <v>1</v>
      </c>
      <c r="CP150" s="52">
        <f t="shared" si="80"/>
        <v>1</v>
      </c>
      <c r="CQ150" s="52">
        <f t="shared" si="81"/>
        <v>1</v>
      </c>
      <c r="CR150" s="52">
        <f t="shared" si="82"/>
        <v>1</v>
      </c>
      <c r="CS150" s="52">
        <f t="shared" si="83"/>
        <v>1</v>
      </c>
      <c r="CT150" s="52">
        <f t="shared" si="84"/>
        <v>1</v>
      </c>
      <c r="CU150" s="52">
        <f t="shared" si="85"/>
        <v>1</v>
      </c>
      <c r="CV150" s="52">
        <f t="shared" si="86"/>
        <v>1</v>
      </c>
      <c r="CW150" s="54">
        <f t="shared" si="88"/>
        <v>1</v>
      </c>
      <c r="CX150" s="54">
        <f t="shared" si="89"/>
        <v>0</v>
      </c>
      <c r="CY150" s="54">
        <f t="shared" si="90"/>
        <v>1</v>
      </c>
      <c r="CZ150" s="54">
        <f t="shared" si="91"/>
        <v>1</v>
      </c>
      <c r="DA150" s="54">
        <f t="shared" si="92"/>
        <v>1</v>
      </c>
      <c r="DB150" s="54">
        <f t="shared" si="93"/>
        <v>0</v>
      </c>
      <c r="DD150" s="2">
        <f t="shared" si="94"/>
        <v>7</v>
      </c>
    </row>
    <row r="151" spans="1:108">
      <c r="A151" s="2" t="s">
        <v>437</v>
      </c>
      <c r="B151" s="2" t="s">
        <v>438</v>
      </c>
      <c r="C151" s="18" t="str">
        <f ca="1">IF(AND(AA151="YES",AG151&lt;&gt;""),"COMPLETED",IF((S151+21)&lt;TODAY(),"PAST DUE","WITHIN 15 DAYS"))</f>
        <v>COMPLETED</v>
      </c>
      <c r="D151" s="19" t="str">
        <f t="shared" si="77"/>
        <v>Mar</v>
      </c>
      <c r="E151" s="20">
        <f t="shared" si="105"/>
        <v>45374</v>
      </c>
      <c r="F151" s="20">
        <f t="shared" si="106"/>
        <v>45372</v>
      </c>
      <c r="G151" s="20">
        <f t="shared" si="107"/>
        <v>45379</v>
      </c>
      <c r="H151" s="19">
        <f ca="1">(TODAY()-(G151))</f>
        <v>215</v>
      </c>
      <c r="I151" s="19" t="str">
        <f ca="1">IF(H151&lt;0,H151,"")</f>
        <v/>
      </c>
      <c r="J151" s="2" t="s">
        <v>439</v>
      </c>
      <c r="K151" s="24">
        <f t="shared" si="108"/>
        <v>1</v>
      </c>
      <c r="L151" s="19" t="str">
        <f t="shared" si="109"/>
        <v>Feb</v>
      </c>
      <c r="M151" s="2" t="s">
        <v>981</v>
      </c>
      <c r="N151" s="2" t="s">
        <v>441</v>
      </c>
      <c r="O151" s="2" t="s">
        <v>352</v>
      </c>
      <c r="P151" s="2" t="s">
        <v>19</v>
      </c>
      <c r="Q151" s="25" t="s">
        <v>1088</v>
      </c>
      <c r="R151" s="25" t="s">
        <v>531</v>
      </c>
      <c r="S151" s="9">
        <v>45351</v>
      </c>
      <c r="T151" s="2">
        <v>4264003</v>
      </c>
      <c r="U151" s="2" t="s">
        <v>1093</v>
      </c>
      <c r="V151" s="2" t="s">
        <v>1094</v>
      </c>
      <c r="W151" s="9" t="s">
        <v>1095</v>
      </c>
      <c r="X151" s="9">
        <v>38353</v>
      </c>
      <c r="Y151" s="2">
        <v>9084210459</v>
      </c>
      <c r="Z151" s="2" t="s">
        <v>1096</v>
      </c>
      <c r="AA151" s="32" t="s">
        <v>448</v>
      </c>
      <c r="AB151" s="2" t="s">
        <v>449</v>
      </c>
      <c r="AC151" s="10">
        <v>45709</v>
      </c>
      <c r="AD151" s="10">
        <v>45343</v>
      </c>
      <c r="AE151" s="2" t="s">
        <v>450</v>
      </c>
      <c r="AF151" s="2" t="s">
        <v>450</v>
      </c>
      <c r="AG151" s="35" t="s">
        <v>451</v>
      </c>
      <c r="AJ151" s="35" t="s">
        <v>452</v>
      </c>
      <c r="AK151" s="2" t="s">
        <v>453</v>
      </c>
      <c r="AL151" s="2" t="s">
        <v>452</v>
      </c>
      <c r="AM151" s="2" t="s">
        <v>454</v>
      </c>
      <c r="AN151" s="10">
        <v>45351</v>
      </c>
      <c r="AO151" s="10">
        <v>45356</v>
      </c>
      <c r="AP151" s="2" t="s">
        <v>362</v>
      </c>
      <c r="AQ151" s="2" t="s">
        <v>480</v>
      </c>
      <c r="AS151" s="11">
        <v>250951491</v>
      </c>
      <c r="AT151" s="2" t="s">
        <v>472</v>
      </c>
      <c r="AV151" s="12">
        <v>70262762147</v>
      </c>
      <c r="AW151" s="2" t="s">
        <v>458</v>
      </c>
      <c r="AY151" s="13">
        <v>121337626140</v>
      </c>
      <c r="AZ151" s="2" t="s">
        <v>472</v>
      </c>
      <c r="BB151" s="14">
        <v>631667713</v>
      </c>
      <c r="BC151" s="2" t="s">
        <v>450</v>
      </c>
      <c r="BD151" s="2" t="s">
        <v>450</v>
      </c>
      <c r="BE151" s="2" t="s">
        <v>450</v>
      </c>
      <c r="BF151" s="2" t="s">
        <v>450</v>
      </c>
      <c r="BG151" s="2" t="s">
        <v>450</v>
      </c>
      <c r="BH151" s="2" t="s">
        <v>450</v>
      </c>
      <c r="BI151" s="2" t="s">
        <v>448</v>
      </c>
      <c r="BJ151" s="2" t="s">
        <v>633</v>
      </c>
      <c r="BK151" s="2" t="s">
        <v>624</v>
      </c>
      <c r="BL151" s="2" t="s">
        <v>448</v>
      </c>
      <c r="BM151" s="2" t="s">
        <v>450</v>
      </c>
      <c r="BN151" s="2" t="s">
        <v>448</v>
      </c>
      <c r="BO151" s="2" t="s">
        <v>450</v>
      </c>
      <c r="BP151" s="2" t="s">
        <v>450</v>
      </c>
      <c r="BQ151" s="2" t="s">
        <v>450</v>
      </c>
      <c r="BR151" s="2" t="s">
        <v>448</v>
      </c>
      <c r="BS151" s="2" t="s">
        <v>448</v>
      </c>
      <c r="BT151" s="2" t="s">
        <v>448</v>
      </c>
      <c r="BU151" s="2" t="s">
        <v>448</v>
      </c>
      <c r="BV151" s="2" t="s">
        <v>450</v>
      </c>
      <c r="BW151" s="2" t="s">
        <v>448</v>
      </c>
      <c r="BX151" s="2" t="s">
        <v>448</v>
      </c>
      <c r="BY151" s="48" t="s">
        <v>448</v>
      </c>
      <c r="BZ151" s="48" t="s">
        <v>448</v>
      </c>
      <c r="CA151" s="48" t="s">
        <v>448</v>
      </c>
      <c r="CB151" s="48" t="s">
        <v>448</v>
      </c>
      <c r="CC151" s="48" t="s">
        <v>448</v>
      </c>
      <c r="CD151" s="2" t="s">
        <v>448</v>
      </c>
      <c r="CH151" s="2" t="s">
        <v>465</v>
      </c>
      <c r="CI151" s="2" t="s">
        <v>466</v>
      </c>
      <c r="CM151" s="52">
        <f t="shared" si="87"/>
        <v>1</v>
      </c>
      <c r="CN151" s="52">
        <f t="shared" si="78"/>
        <v>1</v>
      </c>
      <c r="CO151" s="52">
        <f t="shared" si="79"/>
        <v>1</v>
      </c>
      <c r="CP151" s="52">
        <f t="shared" si="80"/>
        <v>1</v>
      </c>
      <c r="CQ151" s="52">
        <f t="shared" si="81"/>
        <v>1</v>
      </c>
      <c r="CR151" s="52">
        <f t="shared" si="82"/>
        <v>1</v>
      </c>
      <c r="CS151" s="52">
        <f t="shared" si="83"/>
        <v>1</v>
      </c>
      <c r="CT151" s="52">
        <f t="shared" si="84"/>
        <v>1</v>
      </c>
      <c r="CU151" s="52">
        <f t="shared" si="85"/>
        <v>1</v>
      </c>
      <c r="CV151" s="52">
        <f t="shared" si="86"/>
        <v>1</v>
      </c>
      <c r="CW151" s="54">
        <f t="shared" si="88"/>
        <v>1</v>
      </c>
      <c r="CX151" s="54">
        <f t="shared" si="89"/>
        <v>0</v>
      </c>
      <c r="CY151" s="54">
        <f t="shared" si="90"/>
        <v>1</v>
      </c>
      <c r="CZ151" s="54">
        <f t="shared" si="91"/>
        <v>1</v>
      </c>
      <c r="DA151" s="54">
        <f t="shared" si="92"/>
        <v>1</v>
      </c>
      <c r="DB151" s="54">
        <f t="shared" si="93"/>
        <v>0</v>
      </c>
      <c r="DD151" s="2">
        <f t="shared" si="94"/>
        <v>7</v>
      </c>
    </row>
    <row r="152" spans="1:108">
      <c r="A152" s="2" t="s">
        <v>437</v>
      </c>
      <c r="B152" s="2" t="s">
        <v>438</v>
      </c>
      <c r="C152" s="18" t="str">
        <f ca="1">IF(AND(AA152="YES",AG152&lt;&gt;""),"COMPLETED",IF((S152+21)&lt;TODAY(),"PAST DUE","WITHIN 15 DAYS"))</f>
        <v>COMPLETED</v>
      </c>
      <c r="D152" s="19" t="str">
        <f t="shared" si="77"/>
        <v>Mar</v>
      </c>
      <c r="E152" s="20">
        <f t="shared" si="105"/>
        <v>45374</v>
      </c>
      <c r="F152" s="20">
        <f t="shared" si="106"/>
        <v>45372</v>
      </c>
      <c r="G152" s="20">
        <f t="shared" si="107"/>
        <v>45379</v>
      </c>
      <c r="H152" s="19">
        <f ca="1">(TODAY()-(G152))</f>
        <v>215</v>
      </c>
      <c r="I152" s="19" t="str">
        <f ca="1">IF(H152&lt;0,H152,"")</f>
        <v/>
      </c>
      <c r="J152" s="2" t="s">
        <v>439</v>
      </c>
      <c r="K152" s="24">
        <f t="shared" si="108"/>
        <v>1</v>
      </c>
      <c r="L152" s="19" t="str">
        <f t="shared" si="109"/>
        <v>Feb</v>
      </c>
      <c r="M152" s="2" t="s">
        <v>981</v>
      </c>
      <c r="N152" s="2" t="s">
        <v>441</v>
      </c>
      <c r="O152" s="2" t="s">
        <v>352</v>
      </c>
      <c r="P152" s="2" t="s">
        <v>19</v>
      </c>
      <c r="Q152" s="25" t="s">
        <v>1088</v>
      </c>
      <c r="R152" s="25" t="s">
        <v>531</v>
      </c>
      <c r="S152" s="9">
        <v>45351</v>
      </c>
      <c r="T152" s="2">
        <v>4264004</v>
      </c>
      <c r="U152" s="2" t="s">
        <v>1097</v>
      </c>
      <c r="V152" s="2" t="s">
        <v>1098</v>
      </c>
      <c r="W152" s="9" t="s">
        <v>228</v>
      </c>
      <c r="X152" s="9">
        <v>36272</v>
      </c>
      <c r="Y152" s="2">
        <v>9366613749</v>
      </c>
      <c r="Z152" s="2" t="s">
        <v>1099</v>
      </c>
      <c r="AA152" s="32" t="s">
        <v>448</v>
      </c>
      <c r="AB152" s="2" t="s">
        <v>449</v>
      </c>
      <c r="AC152" s="10">
        <v>45702</v>
      </c>
      <c r="AD152" s="10">
        <v>45350</v>
      </c>
      <c r="AE152" s="2" t="s">
        <v>450</v>
      </c>
      <c r="AF152" s="2" t="s">
        <v>450</v>
      </c>
      <c r="AG152" s="35" t="s">
        <v>451</v>
      </c>
      <c r="AH152" s="10">
        <v>45344</v>
      </c>
      <c r="AI152" s="10">
        <v>45344</v>
      </c>
      <c r="AJ152" s="35" t="s">
        <v>452</v>
      </c>
      <c r="AK152" s="2" t="s">
        <v>453</v>
      </c>
      <c r="AL152" s="2" t="s">
        <v>452</v>
      </c>
      <c r="AM152" s="2" t="s">
        <v>454</v>
      </c>
      <c r="AN152" s="10">
        <v>45351</v>
      </c>
      <c r="AO152" s="10">
        <v>45356</v>
      </c>
      <c r="AP152" s="2" t="s">
        <v>362</v>
      </c>
      <c r="AQ152" s="2" t="s">
        <v>497</v>
      </c>
      <c r="AS152" s="11">
        <v>439986193</v>
      </c>
      <c r="AT152" s="2" t="s">
        <v>472</v>
      </c>
      <c r="AV152" s="12">
        <v>90505303740</v>
      </c>
      <c r="AW152" s="2" t="s">
        <v>458</v>
      </c>
      <c r="AY152" s="13">
        <v>121214984373</v>
      </c>
      <c r="AZ152" s="2" t="s">
        <v>1100</v>
      </c>
      <c r="BA152" s="2" t="s">
        <v>1101</v>
      </c>
      <c r="BB152" s="14">
        <v>646647172</v>
      </c>
      <c r="BE152" s="2" t="s">
        <v>450</v>
      </c>
      <c r="BF152" s="2" t="s">
        <v>450</v>
      </c>
      <c r="BG152" s="2" t="s">
        <v>450</v>
      </c>
      <c r="BH152" s="2" t="s">
        <v>450</v>
      </c>
      <c r="BI152" s="2" t="s">
        <v>448</v>
      </c>
      <c r="BJ152" s="2" t="s">
        <v>624</v>
      </c>
      <c r="BK152" s="2" t="s">
        <v>358</v>
      </c>
      <c r="BL152" s="2" t="s">
        <v>448</v>
      </c>
      <c r="BM152" s="2" t="s">
        <v>450</v>
      </c>
      <c r="BN152" s="2" t="s">
        <v>448</v>
      </c>
      <c r="BO152" s="2" t="s">
        <v>450</v>
      </c>
      <c r="BP152" s="2" t="s">
        <v>450</v>
      </c>
      <c r="BQ152" s="2" t="s">
        <v>450</v>
      </c>
      <c r="BR152" s="2" t="s">
        <v>448</v>
      </c>
      <c r="BS152" s="2" t="s">
        <v>448</v>
      </c>
      <c r="BT152" s="2" t="s">
        <v>448</v>
      </c>
      <c r="BU152" s="2" t="s">
        <v>448</v>
      </c>
      <c r="BV152" s="2" t="s">
        <v>450</v>
      </c>
      <c r="BW152" s="2" t="s">
        <v>448</v>
      </c>
      <c r="BX152" s="2" t="s">
        <v>448</v>
      </c>
      <c r="BY152" s="48" t="s">
        <v>448</v>
      </c>
      <c r="BZ152" s="48" t="s">
        <v>448</v>
      </c>
      <c r="CA152" s="48" t="s">
        <v>448</v>
      </c>
      <c r="CB152" s="48" t="s">
        <v>448</v>
      </c>
      <c r="CC152" s="48" t="s">
        <v>448</v>
      </c>
      <c r="CD152" s="2" t="s">
        <v>448</v>
      </c>
      <c r="CH152" s="2" t="s">
        <v>465</v>
      </c>
      <c r="CI152" s="2" t="s">
        <v>660</v>
      </c>
      <c r="CM152" s="52">
        <f t="shared" si="87"/>
        <v>1</v>
      </c>
      <c r="CN152" s="52">
        <f t="shared" si="78"/>
        <v>1</v>
      </c>
      <c r="CO152" s="52">
        <f t="shared" si="79"/>
        <v>1</v>
      </c>
      <c r="CP152" s="52">
        <f t="shared" si="80"/>
        <v>1</v>
      </c>
      <c r="CQ152" s="52">
        <f t="shared" si="81"/>
        <v>1</v>
      </c>
      <c r="CR152" s="52">
        <f t="shared" si="82"/>
        <v>1</v>
      </c>
      <c r="CS152" s="52">
        <f t="shared" si="83"/>
        <v>1</v>
      </c>
      <c r="CT152" s="52">
        <f t="shared" si="84"/>
        <v>1</v>
      </c>
      <c r="CU152" s="52">
        <f t="shared" si="85"/>
        <v>1</v>
      </c>
      <c r="CV152" s="52">
        <f t="shared" si="86"/>
        <v>1</v>
      </c>
      <c r="CW152" s="54">
        <f t="shared" si="88"/>
        <v>1</v>
      </c>
      <c r="CX152" s="54">
        <f t="shared" si="89"/>
        <v>0</v>
      </c>
      <c r="CY152" s="54">
        <f t="shared" si="90"/>
        <v>1</v>
      </c>
      <c r="CZ152" s="54">
        <f t="shared" si="91"/>
        <v>1</v>
      </c>
      <c r="DA152" s="54">
        <f t="shared" si="92"/>
        <v>1</v>
      </c>
      <c r="DB152" s="54">
        <f t="shared" si="93"/>
        <v>0</v>
      </c>
      <c r="DD152" s="2">
        <f t="shared" si="94"/>
        <v>7</v>
      </c>
    </row>
    <row r="153" spans="1:108">
      <c r="A153" s="2" t="s">
        <v>437</v>
      </c>
      <c r="B153" s="2" t="s">
        <v>438</v>
      </c>
      <c r="C153" s="18" t="str">
        <f ca="1">IF(AND(AA153="YES",AG153&lt;&gt;""),"COMPLETED",IF((S153+21)&lt;TODAY(),"PAST DUE","WITHIN 15 DAYS"))</f>
        <v>COMPLETED</v>
      </c>
      <c r="D153" s="19" t="str">
        <f t="shared" si="77"/>
        <v>Mar</v>
      </c>
      <c r="E153" s="20">
        <f t="shared" si="105"/>
        <v>45374</v>
      </c>
      <c r="F153" s="20">
        <f t="shared" si="106"/>
        <v>45372</v>
      </c>
      <c r="G153" s="20">
        <f t="shared" si="107"/>
        <v>45379</v>
      </c>
      <c r="H153" s="19">
        <f ca="1">(TODAY()-(G153))</f>
        <v>215</v>
      </c>
      <c r="I153" s="19" t="str">
        <f ca="1">IF(H153&lt;0,H153,"")</f>
        <v/>
      </c>
      <c r="J153" s="2" t="s">
        <v>439</v>
      </c>
      <c r="K153" s="24">
        <f t="shared" si="108"/>
        <v>1</v>
      </c>
      <c r="L153" s="19" t="str">
        <f t="shared" si="109"/>
        <v>Feb</v>
      </c>
      <c r="M153" s="2" t="s">
        <v>981</v>
      </c>
      <c r="N153" s="2" t="s">
        <v>441</v>
      </c>
      <c r="O153" s="2" t="s">
        <v>352</v>
      </c>
      <c r="P153" s="2" t="s">
        <v>19</v>
      </c>
      <c r="Q153" s="25" t="s">
        <v>1088</v>
      </c>
      <c r="R153" s="25" t="s">
        <v>531</v>
      </c>
      <c r="S153" s="9">
        <v>45351</v>
      </c>
      <c r="T153" s="2">
        <v>4264005</v>
      </c>
      <c r="U153" s="2" t="s">
        <v>1102</v>
      </c>
      <c r="V153" s="2" t="s">
        <v>1103</v>
      </c>
      <c r="W153" s="9" t="s">
        <v>1104</v>
      </c>
      <c r="X153" s="9">
        <v>38303</v>
      </c>
      <c r="Y153" s="2">
        <v>9550984342</v>
      </c>
      <c r="Z153" s="2" t="s">
        <v>1105</v>
      </c>
      <c r="AA153" s="32" t="s">
        <v>448</v>
      </c>
      <c r="AB153" s="2" t="s">
        <v>449</v>
      </c>
      <c r="AC153" s="10">
        <v>45662</v>
      </c>
      <c r="AD153" s="10">
        <v>45308</v>
      </c>
      <c r="AE153" s="2" t="s">
        <v>450</v>
      </c>
      <c r="AF153" s="2" t="s">
        <v>450</v>
      </c>
      <c r="AG153" s="35" t="s">
        <v>451</v>
      </c>
      <c r="AH153" s="10">
        <v>45294</v>
      </c>
      <c r="AI153" s="10">
        <v>45294</v>
      </c>
      <c r="AJ153" s="35" t="s">
        <v>452</v>
      </c>
      <c r="AK153" s="2" t="s">
        <v>453</v>
      </c>
      <c r="AL153" s="2" t="s">
        <v>452</v>
      </c>
      <c r="AM153" s="2" t="s">
        <v>454</v>
      </c>
      <c r="AN153" s="10">
        <v>45351</v>
      </c>
      <c r="AO153" s="10">
        <v>45358</v>
      </c>
      <c r="AP153" s="2" t="s">
        <v>362</v>
      </c>
      <c r="AQ153" s="2" t="s">
        <v>455</v>
      </c>
      <c r="AS153" s="11">
        <v>250559262</v>
      </c>
      <c r="AT153" s="2" t="s">
        <v>472</v>
      </c>
      <c r="AV153" s="12">
        <v>7252276794</v>
      </c>
      <c r="AW153" s="2" t="s">
        <v>458</v>
      </c>
      <c r="AX153" s="2" t="s">
        <v>458</v>
      </c>
      <c r="AY153" s="13">
        <v>121334750099</v>
      </c>
      <c r="AZ153" s="2" t="s">
        <v>473</v>
      </c>
      <c r="BB153" s="14" t="s">
        <v>473</v>
      </c>
      <c r="BC153" s="2" t="s">
        <v>448</v>
      </c>
      <c r="BD153" s="2" t="s">
        <v>448</v>
      </c>
      <c r="BE153" s="2" t="s">
        <v>450</v>
      </c>
      <c r="BF153" s="2" t="s">
        <v>448</v>
      </c>
      <c r="BG153" s="10">
        <v>44546</v>
      </c>
      <c r="BH153" s="10">
        <v>44567</v>
      </c>
      <c r="BI153" s="2" t="s">
        <v>448</v>
      </c>
      <c r="BJ153" s="2" t="s">
        <v>623</v>
      </c>
      <c r="BK153" s="2" t="s">
        <v>358</v>
      </c>
      <c r="BL153" s="2" t="s">
        <v>448</v>
      </c>
      <c r="BM153" s="2" t="s">
        <v>450</v>
      </c>
      <c r="BN153" s="2" t="s">
        <v>448</v>
      </c>
      <c r="BO153" s="2" t="s">
        <v>450</v>
      </c>
      <c r="BP153" s="2" t="s">
        <v>450</v>
      </c>
      <c r="BQ153" s="2" t="s">
        <v>450</v>
      </c>
      <c r="BR153" s="2" t="s">
        <v>448</v>
      </c>
      <c r="BS153" s="2" t="s">
        <v>448</v>
      </c>
      <c r="BT153" s="2" t="s">
        <v>448</v>
      </c>
      <c r="BU153" s="2" t="s">
        <v>448</v>
      </c>
      <c r="BV153" s="2" t="s">
        <v>450</v>
      </c>
      <c r="BW153" s="2" t="s">
        <v>448</v>
      </c>
      <c r="BX153" s="2" t="s">
        <v>448</v>
      </c>
      <c r="BY153" s="48" t="s">
        <v>448</v>
      </c>
      <c r="BZ153" s="48" t="s">
        <v>448</v>
      </c>
      <c r="CA153" s="48" t="s">
        <v>448</v>
      </c>
      <c r="CB153" s="48" t="s">
        <v>448</v>
      </c>
      <c r="CC153" s="48" t="s">
        <v>448</v>
      </c>
      <c r="CD153" s="2" t="s">
        <v>448</v>
      </c>
      <c r="CH153" s="2" t="s">
        <v>465</v>
      </c>
      <c r="CI153" s="2" t="s">
        <v>660</v>
      </c>
      <c r="CM153" s="52">
        <f t="shared" si="87"/>
        <v>1</v>
      </c>
      <c r="CN153" s="52">
        <f t="shared" si="78"/>
        <v>1</v>
      </c>
      <c r="CO153" s="52">
        <f t="shared" si="79"/>
        <v>1</v>
      </c>
      <c r="CP153" s="52">
        <f t="shared" si="80"/>
        <v>1</v>
      </c>
      <c r="CQ153" s="52">
        <f t="shared" si="81"/>
        <v>1</v>
      </c>
      <c r="CR153" s="52">
        <f t="shared" si="82"/>
        <v>1</v>
      </c>
      <c r="CS153" s="52">
        <f t="shared" si="83"/>
        <v>1</v>
      </c>
      <c r="CT153" s="52">
        <f t="shared" si="84"/>
        <v>1</v>
      </c>
      <c r="CU153" s="52">
        <f t="shared" si="85"/>
        <v>1</v>
      </c>
      <c r="CV153" s="52">
        <f t="shared" si="86"/>
        <v>1</v>
      </c>
      <c r="CW153" s="54">
        <f t="shared" si="88"/>
        <v>1</v>
      </c>
      <c r="CX153" s="54">
        <f t="shared" si="89"/>
        <v>0</v>
      </c>
      <c r="CY153" s="54">
        <f t="shared" si="90"/>
        <v>1</v>
      </c>
      <c r="CZ153" s="54">
        <f t="shared" si="91"/>
        <v>1</v>
      </c>
      <c r="DA153" s="54">
        <f t="shared" si="92"/>
        <v>1</v>
      </c>
      <c r="DB153" s="54">
        <f t="shared" si="93"/>
        <v>0</v>
      </c>
      <c r="DD153" s="2">
        <f t="shared" si="94"/>
        <v>7</v>
      </c>
    </row>
    <row r="154" spans="1:108">
      <c r="A154" s="2" t="s">
        <v>437</v>
      </c>
      <c r="B154" s="2" t="s">
        <v>438</v>
      </c>
      <c r="C154" s="18" t="str">
        <f ca="1">IF(AND(AA154="YES",AG154&lt;&gt;""),"COMPLETED",IF((S154+21)&lt;TODAY(),"PAST DUE","WITHIN 15 DAYS"))</f>
        <v>COMPLETED</v>
      </c>
      <c r="D154" s="19" t="str">
        <f t="shared" si="77"/>
        <v>Mar</v>
      </c>
      <c r="E154" s="20">
        <f t="shared" si="105"/>
        <v>45374</v>
      </c>
      <c r="F154" s="20">
        <f t="shared" si="106"/>
        <v>45372</v>
      </c>
      <c r="G154" s="20">
        <f t="shared" si="107"/>
        <v>45379</v>
      </c>
      <c r="H154" s="19">
        <f ca="1">(TODAY()-(G154))</f>
        <v>215</v>
      </c>
      <c r="I154" s="19" t="str">
        <f ca="1">IF(H154&lt;0,H154,"")</f>
        <v/>
      </c>
      <c r="J154" s="2" t="s">
        <v>439</v>
      </c>
      <c r="K154" s="24">
        <f t="shared" si="108"/>
        <v>1</v>
      </c>
      <c r="L154" s="19" t="str">
        <f t="shared" si="109"/>
        <v>Feb</v>
      </c>
      <c r="M154" s="2" t="s">
        <v>981</v>
      </c>
      <c r="N154" s="2" t="s">
        <v>441</v>
      </c>
      <c r="O154" s="2" t="s">
        <v>352</v>
      </c>
      <c r="P154" s="2" t="s">
        <v>19</v>
      </c>
      <c r="Q154" s="25" t="s">
        <v>1088</v>
      </c>
      <c r="R154" s="25" t="s">
        <v>531</v>
      </c>
      <c r="S154" s="9">
        <v>45351</v>
      </c>
      <c r="T154" s="2">
        <v>4264006</v>
      </c>
      <c r="U154" s="2" t="s">
        <v>1106</v>
      </c>
      <c r="V154" s="2" t="s">
        <v>1107</v>
      </c>
      <c r="W154" s="9" t="s">
        <v>1108</v>
      </c>
      <c r="X154" s="9">
        <v>30073</v>
      </c>
      <c r="Y154" s="2">
        <v>9205855561</v>
      </c>
      <c r="Z154" s="2" t="s">
        <v>1109</v>
      </c>
      <c r="AA154" s="32" t="s">
        <v>448</v>
      </c>
      <c r="AB154" s="2" t="s">
        <v>449</v>
      </c>
      <c r="AC154" s="10">
        <v>45707</v>
      </c>
      <c r="AD154" s="10">
        <v>45341</v>
      </c>
      <c r="AE154" s="2" t="s">
        <v>450</v>
      </c>
      <c r="AF154" s="2" t="s">
        <v>450</v>
      </c>
      <c r="AG154" s="35" t="s">
        <v>451</v>
      </c>
      <c r="AH154" s="10">
        <v>45342</v>
      </c>
      <c r="AI154" s="10">
        <v>45342</v>
      </c>
      <c r="AJ154" s="35" t="s">
        <v>452</v>
      </c>
      <c r="AK154" s="2" t="s">
        <v>453</v>
      </c>
      <c r="AL154" s="2" t="s">
        <v>452</v>
      </c>
      <c r="AM154" s="2" t="s">
        <v>454</v>
      </c>
      <c r="AN154" s="10">
        <v>45351</v>
      </c>
      <c r="AO154" s="10">
        <v>45356</v>
      </c>
      <c r="AP154" s="2" t="s">
        <v>362</v>
      </c>
      <c r="AQ154" s="2" t="s">
        <v>472</v>
      </c>
      <c r="AS154" s="11">
        <v>624496980</v>
      </c>
      <c r="AT154" s="2" t="s">
        <v>472</v>
      </c>
      <c r="AV154" s="12">
        <v>120504394544</v>
      </c>
      <c r="AW154" s="2" t="s">
        <v>458</v>
      </c>
      <c r="AY154" s="13">
        <v>102001197945</v>
      </c>
      <c r="AZ154" s="2" t="s">
        <v>472</v>
      </c>
      <c r="BB154" s="14">
        <v>246420263</v>
      </c>
      <c r="BC154" s="2" t="s">
        <v>450</v>
      </c>
      <c r="BD154" s="2" t="s">
        <v>450</v>
      </c>
      <c r="BE154" s="2" t="s">
        <v>450</v>
      </c>
      <c r="BF154" s="2" t="s">
        <v>450</v>
      </c>
      <c r="BG154" s="2" t="s">
        <v>450</v>
      </c>
      <c r="BH154" s="2" t="s">
        <v>450</v>
      </c>
      <c r="BI154" s="2" t="s">
        <v>448</v>
      </c>
      <c r="BJ154" s="2" t="s">
        <v>461</v>
      </c>
      <c r="BK154" s="2" t="s">
        <v>674</v>
      </c>
      <c r="BL154" s="2" t="s">
        <v>448</v>
      </c>
      <c r="BM154" s="2" t="s">
        <v>450</v>
      </c>
      <c r="BN154" s="2" t="s">
        <v>448</v>
      </c>
      <c r="BO154" s="2" t="s">
        <v>448</v>
      </c>
      <c r="BP154" s="2" t="s">
        <v>448</v>
      </c>
      <c r="BQ154" s="2" t="s">
        <v>450</v>
      </c>
      <c r="BR154" s="2" t="s">
        <v>448</v>
      </c>
      <c r="BS154" s="2" t="s">
        <v>448</v>
      </c>
      <c r="BT154" s="2" t="s">
        <v>448</v>
      </c>
      <c r="BU154" s="2" t="s">
        <v>448</v>
      </c>
      <c r="BV154" s="2" t="s">
        <v>450</v>
      </c>
      <c r="BW154" s="2" t="s">
        <v>448</v>
      </c>
      <c r="BX154" s="2" t="s">
        <v>448</v>
      </c>
      <c r="BY154" s="48" t="s">
        <v>448</v>
      </c>
      <c r="BZ154" s="48" t="s">
        <v>448</v>
      </c>
      <c r="CA154" s="48" t="s">
        <v>448</v>
      </c>
      <c r="CB154" s="48" t="s">
        <v>448</v>
      </c>
      <c r="CC154" s="48" t="s">
        <v>448</v>
      </c>
      <c r="CD154" s="2" t="s">
        <v>448</v>
      </c>
      <c r="CH154" s="2" t="s">
        <v>465</v>
      </c>
      <c r="CI154" s="2" t="s">
        <v>466</v>
      </c>
      <c r="CM154" s="52">
        <f t="shared" si="87"/>
        <v>1</v>
      </c>
      <c r="CN154" s="52">
        <f t="shared" si="78"/>
        <v>1</v>
      </c>
      <c r="CO154" s="52">
        <f t="shared" si="79"/>
        <v>1</v>
      </c>
      <c r="CP154" s="52">
        <f t="shared" si="80"/>
        <v>1</v>
      </c>
      <c r="CQ154" s="52">
        <f t="shared" si="81"/>
        <v>1</v>
      </c>
      <c r="CR154" s="52">
        <f t="shared" si="82"/>
        <v>1</v>
      </c>
      <c r="CS154" s="52">
        <f t="shared" si="83"/>
        <v>1</v>
      </c>
      <c r="CT154" s="52">
        <f t="shared" si="84"/>
        <v>1</v>
      </c>
      <c r="CU154" s="52">
        <f t="shared" si="85"/>
        <v>1</v>
      </c>
      <c r="CV154" s="52">
        <f t="shared" si="86"/>
        <v>1</v>
      </c>
      <c r="CW154" s="54">
        <f t="shared" si="88"/>
        <v>1</v>
      </c>
      <c r="CX154" s="54">
        <f t="shared" si="89"/>
        <v>0</v>
      </c>
      <c r="CY154" s="54">
        <f t="shared" si="90"/>
        <v>1</v>
      </c>
      <c r="CZ154" s="54">
        <f t="shared" si="91"/>
        <v>1</v>
      </c>
      <c r="DA154" s="54">
        <f t="shared" si="92"/>
        <v>1</v>
      </c>
      <c r="DB154" s="54">
        <f t="shared" si="93"/>
        <v>0</v>
      </c>
      <c r="DD154" s="2">
        <f t="shared" si="94"/>
        <v>7</v>
      </c>
    </row>
    <row r="155" spans="1:108">
      <c r="A155" s="2" t="s">
        <v>437</v>
      </c>
      <c r="B155" s="2" t="s">
        <v>438</v>
      </c>
      <c r="C155" s="18" t="str">
        <f ca="1">IF(AND(AA155="YES",AG155&lt;&gt;""),"COMPLETED",IF((S155+21)&lt;TODAY(),"PAST DUE","WITHIN 15 DAYS"))</f>
        <v>COMPLETED</v>
      </c>
      <c r="D155" s="19" t="str">
        <f t="shared" si="77"/>
        <v>Mar</v>
      </c>
      <c r="E155" s="20">
        <f t="shared" si="105"/>
        <v>45374</v>
      </c>
      <c r="F155" s="20">
        <f t="shared" si="106"/>
        <v>45372</v>
      </c>
      <c r="G155" s="20">
        <f t="shared" si="107"/>
        <v>45379</v>
      </c>
      <c r="H155" s="19">
        <f ca="1">(TODAY()-(G155))</f>
        <v>215</v>
      </c>
      <c r="I155" s="19" t="str">
        <f ca="1">IF(H155&lt;0,H155,"")</f>
        <v/>
      </c>
      <c r="J155" s="2" t="s">
        <v>439</v>
      </c>
      <c r="K155" s="24">
        <f t="shared" si="108"/>
        <v>1</v>
      </c>
      <c r="L155" s="19" t="str">
        <f t="shared" si="109"/>
        <v>Feb</v>
      </c>
      <c r="M155" s="2" t="s">
        <v>981</v>
      </c>
      <c r="N155" s="2" t="s">
        <v>441</v>
      </c>
      <c r="O155" s="2" t="s">
        <v>352</v>
      </c>
      <c r="P155" s="2" t="s">
        <v>19</v>
      </c>
      <c r="Q155" s="25" t="s">
        <v>1088</v>
      </c>
      <c r="R155" s="25" t="s">
        <v>531</v>
      </c>
      <c r="S155" s="9">
        <v>45351</v>
      </c>
      <c r="T155" s="2">
        <v>4264007</v>
      </c>
      <c r="U155" s="2" t="s">
        <v>1110</v>
      </c>
      <c r="V155" s="2" t="s">
        <v>1111</v>
      </c>
      <c r="W155" s="9" t="s">
        <v>1112</v>
      </c>
      <c r="X155" s="9">
        <v>37952</v>
      </c>
      <c r="Y155" s="2">
        <v>9999593933</v>
      </c>
      <c r="Z155" s="2" t="s">
        <v>1113</v>
      </c>
      <c r="AA155" s="32" t="s">
        <v>448</v>
      </c>
      <c r="AB155" s="2" t="s">
        <v>449</v>
      </c>
      <c r="AC155" s="10">
        <v>45469</v>
      </c>
      <c r="AD155" s="10">
        <v>45103</v>
      </c>
      <c r="AE155" s="2" t="s">
        <v>448</v>
      </c>
      <c r="AF155" s="10">
        <v>45351</v>
      </c>
      <c r="AG155" s="35" t="s">
        <v>451</v>
      </c>
      <c r="AJ155" s="35" t="s">
        <v>452</v>
      </c>
      <c r="AK155" s="2" t="s">
        <v>453</v>
      </c>
      <c r="AL155" s="2" t="s">
        <v>452</v>
      </c>
      <c r="AM155" s="2" t="s">
        <v>454</v>
      </c>
      <c r="AN155" s="10">
        <v>45351</v>
      </c>
      <c r="AO155" s="10">
        <v>45356</v>
      </c>
      <c r="AP155" s="2" t="s">
        <v>362</v>
      </c>
      <c r="AQ155" s="2" t="s">
        <v>710</v>
      </c>
      <c r="AS155" s="11">
        <v>249306248</v>
      </c>
      <c r="AT155" s="2" t="s">
        <v>456</v>
      </c>
      <c r="AV155" s="12">
        <v>72531733488</v>
      </c>
      <c r="AW155" s="2" t="s">
        <v>458</v>
      </c>
      <c r="AY155" s="13">
        <v>121330851810</v>
      </c>
      <c r="AZ155" s="2" t="s">
        <v>473</v>
      </c>
      <c r="BB155" s="14" t="s">
        <v>473</v>
      </c>
      <c r="BC155" s="2" t="s">
        <v>448</v>
      </c>
      <c r="BD155" s="2" t="s">
        <v>448</v>
      </c>
      <c r="BE155" s="2" t="s">
        <v>450</v>
      </c>
      <c r="BF155" s="2" t="s">
        <v>450</v>
      </c>
      <c r="BG155" s="2" t="s">
        <v>450</v>
      </c>
      <c r="BH155" s="2" t="s">
        <v>450</v>
      </c>
      <c r="BI155" s="2" t="s">
        <v>448</v>
      </c>
      <c r="BJ155" s="2" t="s">
        <v>358</v>
      </c>
      <c r="BK155" s="2" t="s">
        <v>624</v>
      </c>
      <c r="BL155" s="2" t="s">
        <v>448</v>
      </c>
      <c r="BM155" s="2" t="s">
        <v>450</v>
      </c>
      <c r="BN155" s="2" t="s">
        <v>448</v>
      </c>
      <c r="BO155" s="2" t="s">
        <v>450</v>
      </c>
      <c r="BP155" s="2" t="s">
        <v>450</v>
      </c>
      <c r="BQ155" s="2" t="s">
        <v>450</v>
      </c>
      <c r="BR155" s="2" t="s">
        <v>448</v>
      </c>
      <c r="BS155" s="2" t="s">
        <v>448</v>
      </c>
      <c r="BT155" s="2" t="s">
        <v>448</v>
      </c>
      <c r="BU155" s="2" t="s">
        <v>448</v>
      </c>
      <c r="BV155" s="2" t="s">
        <v>450</v>
      </c>
      <c r="BW155" s="2" t="s">
        <v>448</v>
      </c>
      <c r="BX155" s="2" t="s">
        <v>448</v>
      </c>
      <c r="BY155" s="48" t="s">
        <v>448</v>
      </c>
      <c r="BZ155" s="48" t="s">
        <v>448</v>
      </c>
      <c r="CA155" s="48" t="s">
        <v>448</v>
      </c>
      <c r="CB155" s="48" t="s">
        <v>448</v>
      </c>
      <c r="CC155" s="48" t="s">
        <v>448</v>
      </c>
      <c r="CD155" s="2" t="s">
        <v>448</v>
      </c>
      <c r="CH155" s="2" t="s">
        <v>465</v>
      </c>
      <c r="CI155" s="2" t="s">
        <v>660</v>
      </c>
      <c r="CM155" s="52">
        <f t="shared" si="87"/>
        <v>1</v>
      </c>
      <c r="CN155" s="52">
        <f t="shared" si="78"/>
        <v>1</v>
      </c>
      <c r="CO155" s="52">
        <f t="shared" si="79"/>
        <v>1</v>
      </c>
      <c r="CP155" s="52">
        <f t="shared" si="80"/>
        <v>1</v>
      </c>
      <c r="CQ155" s="52">
        <f t="shared" si="81"/>
        <v>1</v>
      </c>
      <c r="CR155" s="52">
        <f t="shared" si="82"/>
        <v>1</v>
      </c>
      <c r="CS155" s="52">
        <f t="shared" si="83"/>
        <v>1</v>
      </c>
      <c r="CT155" s="52">
        <f t="shared" si="84"/>
        <v>1</v>
      </c>
      <c r="CU155" s="52">
        <f t="shared" si="85"/>
        <v>1</v>
      </c>
      <c r="CV155" s="52">
        <f t="shared" si="86"/>
        <v>1</v>
      </c>
      <c r="CW155" s="54">
        <f t="shared" si="88"/>
        <v>1</v>
      </c>
      <c r="CX155" s="54">
        <f t="shared" si="89"/>
        <v>0</v>
      </c>
      <c r="CY155" s="54">
        <f t="shared" si="90"/>
        <v>1</v>
      </c>
      <c r="CZ155" s="54">
        <f t="shared" si="91"/>
        <v>1</v>
      </c>
      <c r="DA155" s="54">
        <f t="shared" si="92"/>
        <v>1</v>
      </c>
      <c r="DB155" s="54">
        <f t="shared" si="93"/>
        <v>0</v>
      </c>
      <c r="DD155" s="2">
        <f t="shared" si="94"/>
        <v>7</v>
      </c>
    </row>
    <row r="156" spans="1:108">
      <c r="A156" s="2" t="s">
        <v>437</v>
      </c>
      <c r="B156" s="2" t="s">
        <v>438</v>
      </c>
      <c r="C156" s="18" t="str">
        <f ca="1">IF(AND(AA156="YES",AG156&lt;&gt;""),"COMPLETED",IF((S156+21)&lt;TODAY(),"PAST DUE","WITHIN 15 DAYS"))</f>
        <v>COMPLETED</v>
      </c>
      <c r="D156" s="19" t="str">
        <f t="shared" si="77"/>
        <v>Mar</v>
      </c>
      <c r="E156" s="20">
        <f t="shared" si="105"/>
        <v>45374</v>
      </c>
      <c r="F156" s="20">
        <f t="shared" si="106"/>
        <v>45372</v>
      </c>
      <c r="G156" s="20">
        <f t="shared" si="107"/>
        <v>45379</v>
      </c>
      <c r="H156" s="19">
        <f ca="1">(TODAY()-(G156))</f>
        <v>215</v>
      </c>
      <c r="I156" s="19" t="str">
        <f ca="1">IF(H156&lt;0,H156,"")</f>
        <v/>
      </c>
      <c r="J156" s="2" t="s">
        <v>439</v>
      </c>
      <c r="K156" s="24">
        <f t="shared" si="108"/>
        <v>1</v>
      </c>
      <c r="L156" s="19" t="str">
        <f t="shared" si="109"/>
        <v>Feb</v>
      </c>
      <c r="M156" s="2" t="s">
        <v>981</v>
      </c>
      <c r="N156" s="2" t="s">
        <v>441</v>
      </c>
      <c r="O156" s="2" t="s">
        <v>352</v>
      </c>
      <c r="P156" s="2" t="s">
        <v>19</v>
      </c>
      <c r="Q156" s="25" t="s">
        <v>1088</v>
      </c>
      <c r="R156" s="25" t="s">
        <v>531</v>
      </c>
      <c r="S156" s="9">
        <v>45351</v>
      </c>
      <c r="T156" s="2">
        <v>4264008</v>
      </c>
      <c r="U156" s="2" t="s">
        <v>173</v>
      </c>
      <c r="V156" s="2" t="s">
        <v>1114</v>
      </c>
      <c r="W156" s="9" t="s">
        <v>576</v>
      </c>
      <c r="X156" s="9">
        <v>32076</v>
      </c>
      <c r="Y156" s="2">
        <v>9171252861</v>
      </c>
      <c r="Z156" s="2" t="s">
        <v>1115</v>
      </c>
      <c r="AA156" s="32" t="s">
        <v>448</v>
      </c>
      <c r="AB156" s="2" t="s">
        <v>449</v>
      </c>
      <c r="AC156" s="10">
        <v>45683</v>
      </c>
      <c r="AD156" s="10">
        <v>45338</v>
      </c>
      <c r="AE156" s="2" t="s">
        <v>450</v>
      </c>
      <c r="AF156" s="2" t="s">
        <v>450</v>
      </c>
      <c r="AG156" s="35" t="s">
        <v>451</v>
      </c>
      <c r="AJ156" s="35" t="s">
        <v>452</v>
      </c>
      <c r="AK156" s="2" t="s">
        <v>453</v>
      </c>
      <c r="AL156" s="2" t="s">
        <v>452</v>
      </c>
      <c r="AM156" s="2" t="s">
        <v>454</v>
      </c>
      <c r="AN156" s="10">
        <v>45351</v>
      </c>
      <c r="AO156" s="10">
        <v>45356</v>
      </c>
      <c r="AP156" s="2" t="s">
        <v>362</v>
      </c>
      <c r="AQ156" s="2" t="s">
        <v>986</v>
      </c>
      <c r="AS156" s="11">
        <v>242422255</v>
      </c>
      <c r="AT156" s="2" t="s">
        <v>472</v>
      </c>
      <c r="AV156" s="12">
        <v>20253057492</v>
      </c>
      <c r="AW156" s="2" t="s">
        <v>458</v>
      </c>
      <c r="AY156" s="13">
        <v>121111097268</v>
      </c>
      <c r="AZ156" s="2" t="s">
        <v>472</v>
      </c>
      <c r="BB156" s="14">
        <v>339008480</v>
      </c>
      <c r="BC156" s="2" t="s">
        <v>450</v>
      </c>
      <c r="BD156" s="2" t="s">
        <v>450</v>
      </c>
      <c r="BE156" s="2" t="s">
        <v>450</v>
      </c>
      <c r="BF156" s="2" t="s">
        <v>450</v>
      </c>
      <c r="BG156" s="2" t="s">
        <v>450</v>
      </c>
      <c r="BH156" s="2" t="s">
        <v>450</v>
      </c>
      <c r="BI156" s="2" t="s">
        <v>448</v>
      </c>
      <c r="BJ156" s="2" t="s">
        <v>1116</v>
      </c>
      <c r="BK156" s="2" t="s">
        <v>633</v>
      </c>
      <c r="BL156" s="2" t="s">
        <v>450</v>
      </c>
      <c r="BM156" s="2" t="s">
        <v>450</v>
      </c>
      <c r="BN156" s="2" t="s">
        <v>450</v>
      </c>
      <c r="BO156" s="2" t="s">
        <v>450</v>
      </c>
      <c r="BP156" s="2" t="s">
        <v>450</v>
      </c>
      <c r="BQ156" s="2" t="s">
        <v>450</v>
      </c>
      <c r="BR156" s="2" t="s">
        <v>448</v>
      </c>
      <c r="BS156" s="2" t="s">
        <v>448</v>
      </c>
      <c r="BT156" s="2" t="s">
        <v>448</v>
      </c>
      <c r="BU156" s="2" t="s">
        <v>448</v>
      </c>
      <c r="BV156" s="2" t="s">
        <v>450</v>
      </c>
      <c r="BW156" s="2" t="s">
        <v>448</v>
      </c>
      <c r="BX156" s="2" t="s">
        <v>448</v>
      </c>
      <c r="BY156" s="48" t="s">
        <v>448</v>
      </c>
      <c r="BZ156" s="48" t="s">
        <v>448</v>
      </c>
      <c r="CA156" s="48" t="s">
        <v>448</v>
      </c>
      <c r="CB156" s="48" t="s">
        <v>448</v>
      </c>
      <c r="CC156" s="48" t="s">
        <v>448</v>
      </c>
      <c r="CD156" s="2" t="s">
        <v>448</v>
      </c>
      <c r="CH156" s="2" t="s">
        <v>465</v>
      </c>
      <c r="CI156" s="2" t="s">
        <v>660</v>
      </c>
      <c r="CM156" s="52">
        <f t="shared" si="87"/>
        <v>1</v>
      </c>
      <c r="CN156" s="52">
        <f t="shared" si="78"/>
        <v>1</v>
      </c>
      <c r="CO156" s="52">
        <f t="shared" si="79"/>
        <v>1</v>
      </c>
      <c r="CP156" s="52">
        <f t="shared" si="80"/>
        <v>1</v>
      </c>
      <c r="CQ156" s="52">
        <f t="shared" si="81"/>
        <v>1</v>
      </c>
      <c r="CR156" s="52">
        <f t="shared" si="82"/>
        <v>1</v>
      </c>
      <c r="CS156" s="52">
        <f t="shared" si="83"/>
        <v>1</v>
      </c>
      <c r="CT156" s="52">
        <f t="shared" si="84"/>
        <v>1</v>
      </c>
      <c r="CU156" s="52">
        <f t="shared" si="85"/>
        <v>1</v>
      </c>
      <c r="CV156" s="52">
        <f t="shared" si="86"/>
        <v>1</v>
      </c>
      <c r="CW156" s="54">
        <f t="shared" si="88"/>
        <v>1</v>
      </c>
      <c r="CX156" s="54">
        <f t="shared" si="89"/>
        <v>0</v>
      </c>
      <c r="CY156" s="54">
        <f t="shared" si="90"/>
        <v>1</v>
      </c>
      <c r="CZ156" s="54">
        <f t="shared" si="91"/>
        <v>1</v>
      </c>
      <c r="DA156" s="54">
        <f t="shared" si="92"/>
        <v>1</v>
      </c>
      <c r="DB156" s="54">
        <f t="shared" si="93"/>
        <v>0</v>
      </c>
      <c r="DD156" s="2">
        <f t="shared" si="94"/>
        <v>7</v>
      </c>
    </row>
    <row r="157" spans="1:108">
      <c r="A157" s="2" t="s">
        <v>437</v>
      </c>
      <c r="B157" s="2" t="s">
        <v>438</v>
      </c>
      <c r="C157" s="18" t="str">
        <f ca="1">IF(AND(AA157="YES",AG157&lt;&gt;""),"COMPLETED",IF((S157+21)&lt;TODAY(),"PAST DUE","WITHIN 15 DAYS"))</f>
        <v>COMPLETED</v>
      </c>
      <c r="D157" s="19" t="str">
        <f t="shared" si="77"/>
        <v>Mar</v>
      </c>
      <c r="E157" s="20">
        <f t="shared" si="105"/>
        <v>45374</v>
      </c>
      <c r="F157" s="20">
        <f t="shared" si="106"/>
        <v>45372</v>
      </c>
      <c r="G157" s="20">
        <f t="shared" si="107"/>
        <v>45379</v>
      </c>
      <c r="H157" s="19">
        <f ca="1">(TODAY()-(G157))</f>
        <v>215</v>
      </c>
      <c r="I157" s="19" t="str">
        <f ca="1">IF(H157&lt;0,H157,"")</f>
        <v/>
      </c>
      <c r="J157" s="2" t="s">
        <v>439</v>
      </c>
      <c r="K157" s="24">
        <f t="shared" si="108"/>
        <v>1</v>
      </c>
      <c r="L157" s="19" t="str">
        <f t="shared" si="109"/>
        <v>Feb</v>
      </c>
      <c r="M157" s="2" t="s">
        <v>981</v>
      </c>
      <c r="N157" s="2" t="s">
        <v>441</v>
      </c>
      <c r="O157" s="2" t="s">
        <v>352</v>
      </c>
      <c r="P157" s="2" t="s">
        <v>19</v>
      </c>
      <c r="Q157" s="25" t="s">
        <v>1088</v>
      </c>
      <c r="R157" s="25" t="s">
        <v>531</v>
      </c>
      <c r="S157" s="9">
        <v>45351</v>
      </c>
      <c r="T157" s="2">
        <v>4264009</v>
      </c>
      <c r="U157" s="2" t="s">
        <v>62</v>
      </c>
      <c r="V157" s="2" t="s">
        <v>1117</v>
      </c>
      <c r="W157" s="9" t="s">
        <v>1118</v>
      </c>
      <c r="X157" s="9">
        <v>37995</v>
      </c>
      <c r="Y157" s="2">
        <v>9398683303</v>
      </c>
      <c r="Z157" s="2" t="s">
        <v>1119</v>
      </c>
      <c r="AA157" s="32" t="s">
        <v>448</v>
      </c>
      <c r="AB157" s="2" t="s">
        <v>449</v>
      </c>
      <c r="AC157" s="10">
        <v>45702</v>
      </c>
      <c r="AD157" s="10">
        <v>45336</v>
      </c>
      <c r="AE157" s="2" t="s">
        <v>450</v>
      </c>
      <c r="AF157" s="2" t="s">
        <v>450</v>
      </c>
      <c r="AG157" s="35" t="s">
        <v>451</v>
      </c>
      <c r="AJ157" s="35" t="s">
        <v>452</v>
      </c>
      <c r="AK157" s="2" t="s">
        <v>453</v>
      </c>
      <c r="AL157" s="2" t="s">
        <v>452</v>
      </c>
      <c r="AM157" s="2" t="s">
        <v>454</v>
      </c>
      <c r="AN157" s="10">
        <v>45351</v>
      </c>
      <c r="AO157" s="10">
        <v>45356</v>
      </c>
      <c r="AP157" s="2" t="s">
        <v>362</v>
      </c>
      <c r="AQ157" s="2" t="s">
        <v>986</v>
      </c>
      <c r="AS157" s="11">
        <v>250856570</v>
      </c>
      <c r="AT157" s="2" t="s">
        <v>472</v>
      </c>
      <c r="AV157" s="12">
        <v>102501144999</v>
      </c>
      <c r="AW157" s="2" t="s">
        <v>458</v>
      </c>
      <c r="AY157" s="13">
        <v>121336459230</v>
      </c>
      <c r="AZ157" s="2" t="s">
        <v>473</v>
      </c>
      <c r="BB157" s="14" t="s">
        <v>473</v>
      </c>
      <c r="BC157" s="2" t="s">
        <v>448</v>
      </c>
      <c r="BD157" s="2" t="s">
        <v>448</v>
      </c>
      <c r="BE157" s="2" t="s">
        <v>450</v>
      </c>
      <c r="BF157" s="2" t="s">
        <v>448</v>
      </c>
      <c r="BG157" s="10">
        <v>44523</v>
      </c>
      <c r="BH157" s="10">
        <v>44547</v>
      </c>
      <c r="BI157" s="2" t="s">
        <v>448</v>
      </c>
      <c r="BJ157" s="2" t="s">
        <v>580</v>
      </c>
      <c r="BK157" s="2" t="s">
        <v>462</v>
      </c>
      <c r="BL157" s="2" t="s">
        <v>448</v>
      </c>
      <c r="BM157" s="2" t="s">
        <v>448</v>
      </c>
      <c r="BN157" s="2" t="s">
        <v>448</v>
      </c>
      <c r="BO157" s="2" t="s">
        <v>450</v>
      </c>
      <c r="BP157" s="2" t="s">
        <v>450</v>
      </c>
      <c r="BQ157" s="2" t="s">
        <v>450</v>
      </c>
      <c r="BR157" s="2" t="s">
        <v>448</v>
      </c>
      <c r="BS157" s="2" t="s">
        <v>448</v>
      </c>
      <c r="BT157" s="2" t="s">
        <v>448</v>
      </c>
      <c r="BU157" s="2" t="s">
        <v>448</v>
      </c>
      <c r="BV157" s="2" t="s">
        <v>450</v>
      </c>
      <c r="BW157" s="2" t="s">
        <v>448</v>
      </c>
      <c r="BX157" s="2" t="s">
        <v>448</v>
      </c>
      <c r="BY157" s="48" t="s">
        <v>448</v>
      </c>
      <c r="BZ157" s="48" t="s">
        <v>448</v>
      </c>
      <c r="CA157" s="48" t="s">
        <v>448</v>
      </c>
      <c r="CB157" s="48" t="s">
        <v>448</v>
      </c>
      <c r="CC157" s="48" t="s">
        <v>448</v>
      </c>
      <c r="CD157" s="2" t="s">
        <v>448</v>
      </c>
      <c r="CH157" s="2" t="s">
        <v>465</v>
      </c>
      <c r="CI157" s="2" t="s">
        <v>466</v>
      </c>
      <c r="CM157" s="52">
        <f t="shared" si="87"/>
        <v>1</v>
      </c>
      <c r="CN157" s="52">
        <f t="shared" si="78"/>
        <v>1</v>
      </c>
      <c r="CO157" s="52">
        <f t="shared" si="79"/>
        <v>1</v>
      </c>
      <c r="CP157" s="52">
        <f t="shared" si="80"/>
        <v>1</v>
      </c>
      <c r="CQ157" s="52">
        <f t="shared" si="81"/>
        <v>1</v>
      </c>
      <c r="CR157" s="52">
        <f t="shared" si="82"/>
        <v>1</v>
      </c>
      <c r="CS157" s="52">
        <f t="shared" si="83"/>
        <v>1</v>
      </c>
      <c r="CT157" s="52">
        <f t="shared" si="84"/>
        <v>1</v>
      </c>
      <c r="CU157" s="52">
        <f t="shared" si="85"/>
        <v>1</v>
      </c>
      <c r="CV157" s="52">
        <f t="shared" si="86"/>
        <v>1</v>
      </c>
      <c r="CW157" s="54">
        <f t="shared" si="88"/>
        <v>1</v>
      </c>
      <c r="CX157" s="54">
        <f t="shared" si="89"/>
        <v>0</v>
      </c>
      <c r="CY157" s="54">
        <f t="shared" si="90"/>
        <v>1</v>
      </c>
      <c r="CZ157" s="54">
        <f t="shared" si="91"/>
        <v>1</v>
      </c>
      <c r="DA157" s="54">
        <f t="shared" si="92"/>
        <v>1</v>
      </c>
      <c r="DB157" s="54">
        <f t="shared" si="93"/>
        <v>0</v>
      </c>
      <c r="DD157" s="2">
        <f t="shared" si="94"/>
        <v>7</v>
      </c>
    </row>
    <row r="158" spans="1:108">
      <c r="A158" s="2" t="s">
        <v>437</v>
      </c>
      <c r="B158" s="2" t="s">
        <v>438</v>
      </c>
      <c r="C158" s="18" t="str">
        <f ca="1">IF(AND(AA158="YES",AG158&lt;&gt;""),"COMPLETED",IF((S158+21)&lt;TODAY(),"PAST DUE","WITHIN 15 DAYS"))</f>
        <v>COMPLETED</v>
      </c>
      <c r="D158" s="19" t="str">
        <f t="shared" si="77"/>
        <v>Mar</v>
      </c>
      <c r="E158" s="20">
        <f t="shared" si="105"/>
        <v>45374</v>
      </c>
      <c r="F158" s="20">
        <f t="shared" si="106"/>
        <v>45372</v>
      </c>
      <c r="G158" s="20">
        <f t="shared" si="107"/>
        <v>45379</v>
      </c>
      <c r="H158" s="19">
        <f ca="1">(TODAY()-(G158))</f>
        <v>215</v>
      </c>
      <c r="I158" s="19" t="str">
        <f ca="1">IF(H158&lt;0,H158,"")</f>
        <v/>
      </c>
      <c r="J158" s="2" t="s">
        <v>439</v>
      </c>
      <c r="K158" s="24">
        <f t="shared" si="108"/>
        <v>1</v>
      </c>
      <c r="L158" s="19" t="str">
        <f t="shared" si="109"/>
        <v>Feb</v>
      </c>
      <c r="M158" s="2" t="s">
        <v>981</v>
      </c>
      <c r="N158" s="2" t="s">
        <v>441</v>
      </c>
      <c r="O158" s="2" t="s">
        <v>352</v>
      </c>
      <c r="P158" s="2" t="s">
        <v>19</v>
      </c>
      <c r="Q158" s="25" t="s">
        <v>1088</v>
      </c>
      <c r="R158" s="25" t="s">
        <v>531</v>
      </c>
      <c r="S158" s="9">
        <v>45351</v>
      </c>
      <c r="T158" s="2">
        <v>4264010</v>
      </c>
      <c r="U158" s="2" t="s">
        <v>1120</v>
      </c>
      <c r="V158" s="2" t="s">
        <v>1121</v>
      </c>
      <c r="W158" s="9" t="s">
        <v>133</v>
      </c>
      <c r="X158" s="9">
        <v>34257</v>
      </c>
      <c r="Y158" s="2">
        <v>9299549827</v>
      </c>
      <c r="Z158" s="2" t="s">
        <v>1122</v>
      </c>
      <c r="AA158" s="32" t="s">
        <v>448</v>
      </c>
      <c r="AB158" s="2" t="s">
        <v>449</v>
      </c>
      <c r="AC158" s="10">
        <v>45707</v>
      </c>
      <c r="AD158" s="10">
        <v>45341</v>
      </c>
      <c r="AE158" s="2" t="s">
        <v>450</v>
      </c>
      <c r="AF158" s="2" t="s">
        <v>450</v>
      </c>
      <c r="AG158" s="35" t="s">
        <v>451</v>
      </c>
      <c r="AJ158" s="35" t="s">
        <v>452</v>
      </c>
      <c r="AK158" s="2" t="s">
        <v>453</v>
      </c>
      <c r="AL158" s="2" t="s">
        <v>1083</v>
      </c>
      <c r="AM158" s="2" t="s">
        <v>518</v>
      </c>
      <c r="AN158" s="10">
        <v>45351</v>
      </c>
      <c r="AO158" s="10">
        <v>45356</v>
      </c>
      <c r="AP158" s="2" t="s">
        <v>362</v>
      </c>
      <c r="AQ158" s="2" t="s">
        <v>480</v>
      </c>
      <c r="AS158" s="11">
        <v>246818289</v>
      </c>
      <c r="AT158" s="2" t="s">
        <v>456</v>
      </c>
      <c r="AV158" s="12">
        <v>32005679051</v>
      </c>
      <c r="AW158" s="2" t="s">
        <v>458</v>
      </c>
      <c r="AY158" s="13">
        <v>121299888169</v>
      </c>
      <c r="AZ158" s="2" t="s">
        <v>472</v>
      </c>
      <c r="BB158" s="14">
        <v>390527962</v>
      </c>
      <c r="BC158" s="2" t="s">
        <v>450</v>
      </c>
      <c r="BD158" s="2" t="s">
        <v>450</v>
      </c>
      <c r="BE158" s="2" t="s">
        <v>450</v>
      </c>
      <c r="BF158" s="2" t="s">
        <v>448</v>
      </c>
      <c r="BG158" s="10">
        <v>44466</v>
      </c>
      <c r="BH158" s="10">
        <v>44487</v>
      </c>
      <c r="BI158" s="2" t="s">
        <v>448</v>
      </c>
      <c r="BJ158" s="2" t="s">
        <v>624</v>
      </c>
      <c r="BK158" s="2" t="s">
        <v>633</v>
      </c>
      <c r="BL158" s="2" t="s">
        <v>448</v>
      </c>
      <c r="BM158" s="2" t="s">
        <v>450</v>
      </c>
      <c r="BN158" s="2" t="s">
        <v>448</v>
      </c>
      <c r="BO158" s="2" t="s">
        <v>450</v>
      </c>
      <c r="BP158" s="2" t="s">
        <v>450</v>
      </c>
      <c r="BQ158" s="2" t="s">
        <v>450</v>
      </c>
      <c r="BR158" s="2" t="s">
        <v>448</v>
      </c>
      <c r="BS158" s="2" t="s">
        <v>448</v>
      </c>
      <c r="BT158" s="2" t="s">
        <v>448</v>
      </c>
      <c r="BU158" s="2" t="s">
        <v>448</v>
      </c>
      <c r="BV158" s="2" t="s">
        <v>450</v>
      </c>
      <c r="BW158" s="2" t="s">
        <v>448</v>
      </c>
      <c r="BX158" s="2" t="s">
        <v>448</v>
      </c>
      <c r="BY158" s="48" t="s">
        <v>448</v>
      </c>
      <c r="BZ158" s="48" t="s">
        <v>448</v>
      </c>
      <c r="CA158" s="48" t="s">
        <v>448</v>
      </c>
      <c r="CB158" s="48" t="s">
        <v>448</v>
      </c>
      <c r="CC158" s="48" t="s">
        <v>448</v>
      </c>
      <c r="CD158" s="2" t="s">
        <v>448</v>
      </c>
      <c r="CH158" s="2" t="s">
        <v>465</v>
      </c>
      <c r="CI158" s="2" t="s">
        <v>466</v>
      </c>
      <c r="CM158" s="52">
        <f t="shared" si="87"/>
        <v>1</v>
      </c>
      <c r="CN158" s="52">
        <f t="shared" si="78"/>
        <v>1</v>
      </c>
      <c r="CO158" s="52">
        <f t="shared" si="79"/>
        <v>1</v>
      </c>
      <c r="CP158" s="52">
        <f t="shared" si="80"/>
        <v>1</v>
      </c>
      <c r="CQ158" s="52">
        <f t="shared" si="81"/>
        <v>1</v>
      </c>
      <c r="CR158" s="52">
        <f t="shared" si="82"/>
        <v>1</v>
      </c>
      <c r="CS158" s="52">
        <f t="shared" si="83"/>
        <v>1</v>
      </c>
      <c r="CT158" s="52">
        <f t="shared" si="84"/>
        <v>1</v>
      </c>
      <c r="CU158" s="52">
        <f t="shared" si="85"/>
        <v>1</v>
      </c>
      <c r="CV158" s="52">
        <f t="shared" si="86"/>
        <v>1</v>
      </c>
      <c r="CW158" s="54">
        <f t="shared" si="88"/>
        <v>1</v>
      </c>
      <c r="CX158" s="54">
        <f t="shared" si="89"/>
        <v>0</v>
      </c>
      <c r="CY158" s="54">
        <f t="shared" si="90"/>
        <v>1</v>
      </c>
      <c r="CZ158" s="54">
        <f t="shared" si="91"/>
        <v>1</v>
      </c>
      <c r="DA158" s="54">
        <f t="shared" si="92"/>
        <v>1</v>
      </c>
      <c r="DB158" s="54">
        <f t="shared" si="93"/>
        <v>0</v>
      </c>
      <c r="DD158" s="2">
        <f t="shared" si="94"/>
        <v>7</v>
      </c>
    </row>
    <row r="159" spans="1:108">
      <c r="A159" s="2" t="s">
        <v>437</v>
      </c>
      <c r="B159" s="2" t="s">
        <v>438</v>
      </c>
      <c r="C159" s="18" t="str">
        <f ca="1">IF(AND(AA159="YES",AG159&lt;&gt;""),"COMPLETED",IF((S159+21)&lt;TODAY(),"PAST DUE","WITHIN 15 DAYS"))</f>
        <v>COMPLETED</v>
      </c>
      <c r="D159" s="19" t="str">
        <f t="shared" si="77"/>
        <v>Mar</v>
      </c>
      <c r="E159" s="20">
        <f t="shared" si="105"/>
        <v>45374</v>
      </c>
      <c r="F159" s="20">
        <f t="shared" si="106"/>
        <v>45372</v>
      </c>
      <c r="G159" s="20">
        <f t="shared" si="107"/>
        <v>45379</v>
      </c>
      <c r="H159" s="19">
        <f ca="1">(TODAY()-(G159))</f>
        <v>215</v>
      </c>
      <c r="I159" s="19" t="str">
        <f ca="1">IF(H159&lt;0,H159,"")</f>
        <v/>
      </c>
      <c r="J159" s="2" t="s">
        <v>439</v>
      </c>
      <c r="K159" s="24">
        <f t="shared" si="108"/>
        <v>1</v>
      </c>
      <c r="L159" s="19" t="str">
        <f t="shared" si="109"/>
        <v>Feb</v>
      </c>
      <c r="M159" s="2" t="s">
        <v>981</v>
      </c>
      <c r="N159" s="2" t="s">
        <v>441</v>
      </c>
      <c r="O159" s="2" t="s">
        <v>352</v>
      </c>
      <c r="P159" s="2" t="s">
        <v>19</v>
      </c>
      <c r="Q159" s="25" t="s">
        <v>1088</v>
      </c>
      <c r="R159" s="25" t="s">
        <v>531</v>
      </c>
      <c r="S159" s="9">
        <v>45351</v>
      </c>
      <c r="T159" s="2">
        <v>4264011</v>
      </c>
      <c r="U159" s="2" t="s">
        <v>1123</v>
      </c>
      <c r="V159" s="2" t="s">
        <v>1124</v>
      </c>
      <c r="W159" s="9" t="s">
        <v>1125</v>
      </c>
      <c r="X159" s="9">
        <v>38499</v>
      </c>
      <c r="Y159" s="2">
        <v>9109216025</v>
      </c>
      <c r="Z159" s="2" t="s">
        <v>1126</v>
      </c>
      <c r="AA159" s="32" t="s">
        <v>448</v>
      </c>
      <c r="AB159" s="2" t="s">
        <v>449</v>
      </c>
      <c r="AC159" s="10">
        <v>45686</v>
      </c>
      <c r="AD159" s="10">
        <v>45330</v>
      </c>
      <c r="AE159" s="2" t="s">
        <v>450</v>
      </c>
      <c r="AF159" s="2" t="s">
        <v>450</v>
      </c>
      <c r="AG159" s="35" t="s">
        <v>451</v>
      </c>
      <c r="AJ159" s="35" t="s">
        <v>452</v>
      </c>
      <c r="AK159" s="2" t="s">
        <v>453</v>
      </c>
      <c r="AL159" s="2" t="s">
        <v>452</v>
      </c>
      <c r="AM159" s="2" t="s">
        <v>454</v>
      </c>
      <c r="AN159" s="10">
        <v>45351</v>
      </c>
      <c r="AO159" s="10">
        <v>45356</v>
      </c>
      <c r="AP159" s="2" t="s">
        <v>362</v>
      </c>
      <c r="AQ159" s="2" t="s">
        <v>455</v>
      </c>
      <c r="AS159" s="11">
        <v>250738407</v>
      </c>
      <c r="AT159" s="2" t="s">
        <v>456</v>
      </c>
      <c r="AV159" s="12">
        <v>70262745153</v>
      </c>
      <c r="AW159" s="2" t="s">
        <v>458</v>
      </c>
      <c r="AY159" s="13">
        <v>121336583923</v>
      </c>
      <c r="AZ159" s="2" t="s">
        <v>473</v>
      </c>
      <c r="BB159" s="2" t="s">
        <v>473</v>
      </c>
      <c r="BC159" s="2" t="s">
        <v>448</v>
      </c>
      <c r="BD159" s="2" t="s">
        <v>448</v>
      </c>
      <c r="BE159" s="2" t="s">
        <v>450</v>
      </c>
      <c r="BF159" s="2" t="s">
        <v>448</v>
      </c>
      <c r="BG159" s="10">
        <v>44510</v>
      </c>
      <c r="BH159" s="10">
        <v>44537</v>
      </c>
      <c r="BI159" s="2" t="s">
        <v>448</v>
      </c>
      <c r="BJ159" s="2" t="s">
        <v>358</v>
      </c>
      <c r="BK159" s="2" t="s">
        <v>623</v>
      </c>
      <c r="BL159" s="2" t="s">
        <v>448</v>
      </c>
      <c r="BM159" s="2" t="s">
        <v>450</v>
      </c>
      <c r="BN159" s="2" t="s">
        <v>448</v>
      </c>
      <c r="BO159" s="2" t="s">
        <v>450</v>
      </c>
      <c r="BP159" s="2" t="s">
        <v>450</v>
      </c>
      <c r="BQ159" s="2" t="s">
        <v>450</v>
      </c>
      <c r="BR159" s="2" t="s">
        <v>448</v>
      </c>
      <c r="BS159" s="2" t="s">
        <v>448</v>
      </c>
      <c r="BT159" s="2" t="s">
        <v>448</v>
      </c>
      <c r="BU159" s="2" t="s">
        <v>448</v>
      </c>
      <c r="BV159" s="2" t="s">
        <v>450</v>
      </c>
      <c r="BW159" s="2" t="s">
        <v>448</v>
      </c>
      <c r="BX159" s="2" t="s">
        <v>448</v>
      </c>
      <c r="BY159" s="48" t="s">
        <v>448</v>
      </c>
      <c r="BZ159" s="48" t="s">
        <v>448</v>
      </c>
      <c r="CA159" s="48" t="s">
        <v>448</v>
      </c>
      <c r="CB159" s="48" t="s">
        <v>448</v>
      </c>
      <c r="CC159" s="48" t="s">
        <v>448</v>
      </c>
      <c r="CD159" s="2" t="s">
        <v>448</v>
      </c>
      <c r="CH159" s="2" t="s">
        <v>465</v>
      </c>
      <c r="CI159" s="2" t="s">
        <v>466</v>
      </c>
      <c r="CM159" s="52">
        <f t="shared" si="87"/>
        <v>1</v>
      </c>
      <c r="CN159" s="52">
        <f t="shared" si="78"/>
        <v>1</v>
      </c>
      <c r="CO159" s="52">
        <f t="shared" si="79"/>
        <v>1</v>
      </c>
      <c r="CP159" s="52">
        <f t="shared" si="80"/>
        <v>1</v>
      </c>
      <c r="CQ159" s="52">
        <f t="shared" si="81"/>
        <v>1</v>
      </c>
      <c r="CR159" s="52">
        <f t="shared" si="82"/>
        <v>1</v>
      </c>
      <c r="CS159" s="52">
        <f t="shared" si="83"/>
        <v>1</v>
      </c>
      <c r="CT159" s="52">
        <f t="shared" si="84"/>
        <v>1</v>
      </c>
      <c r="CU159" s="52">
        <f t="shared" si="85"/>
        <v>1</v>
      </c>
      <c r="CV159" s="52">
        <f t="shared" si="86"/>
        <v>1</v>
      </c>
      <c r="CW159" s="54">
        <f t="shared" si="88"/>
        <v>1</v>
      </c>
      <c r="CX159" s="54">
        <f t="shared" si="89"/>
        <v>0</v>
      </c>
      <c r="CY159" s="54">
        <f t="shared" si="90"/>
        <v>1</v>
      </c>
      <c r="CZ159" s="54">
        <f t="shared" si="91"/>
        <v>1</v>
      </c>
      <c r="DA159" s="54">
        <f t="shared" si="92"/>
        <v>1</v>
      </c>
      <c r="DB159" s="54">
        <f t="shared" si="93"/>
        <v>0</v>
      </c>
      <c r="DD159" s="2">
        <f t="shared" si="94"/>
        <v>7</v>
      </c>
    </row>
    <row r="160" spans="1:108">
      <c r="A160" s="2" t="s">
        <v>437</v>
      </c>
      <c r="B160" s="2" t="s">
        <v>438</v>
      </c>
      <c r="C160" s="18" t="str">
        <f ca="1">IF(AND(AA160="YES",AG160&lt;&gt;""),"COMPLETED",IF((S160+21)&lt;TODAY(),"PAST DUE","WITHIN 15 DAYS"))</f>
        <v>COMPLETED</v>
      </c>
      <c r="D160" s="19" t="str">
        <f t="shared" si="77"/>
        <v>Mar</v>
      </c>
      <c r="E160" s="20">
        <f t="shared" si="105"/>
        <v>45374</v>
      </c>
      <c r="F160" s="20">
        <f t="shared" si="106"/>
        <v>45372</v>
      </c>
      <c r="G160" s="20">
        <f t="shared" si="107"/>
        <v>45379</v>
      </c>
      <c r="H160" s="19">
        <f ca="1">(TODAY()-(G160))</f>
        <v>215</v>
      </c>
      <c r="I160" s="19" t="str">
        <f ca="1">IF(H160&lt;0,H160,"")</f>
        <v/>
      </c>
      <c r="J160" s="2" t="s">
        <v>439</v>
      </c>
      <c r="K160" s="24">
        <f t="shared" si="108"/>
        <v>1</v>
      </c>
      <c r="L160" s="19" t="str">
        <f t="shared" si="109"/>
        <v>Feb</v>
      </c>
      <c r="M160" s="2" t="s">
        <v>981</v>
      </c>
      <c r="N160" s="2" t="s">
        <v>441</v>
      </c>
      <c r="O160" s="2" t="s">
        <v>352</v>
      </c>
      <c r="P160" s="2" t="s">
        <v>19</v>
      </c>
      <c r="Q160" s="25" t="s">
        <v>1088</v>
      </c>
      <c r="R160" s="25" t="s">
        <v>531</v>
      </c>
      <c r="S160" s="9">
        <v>45351</v>
      </c>
      <c r="T160" s="2">
        <v>4264012</v>
      </c>
      <c r="U160" s="2" t="s">
        <v>1127</v>
      </c>
      <c r="V160" s="2" t="s">
        <v>1128</v>
      </c>
      <c r="W160" s="9" t="s">
        <v>743</v>
      </c>
      <c r="X160" s="9">
        <v>36866</v>
      </c>
      <c r="Y160" s="2">
        <v>9770772594</v>
      </c>
      <c r="Z160" s="2" t="s">
        <v>1129</v>
      </c>
      <c r="AA160" s="32" t="s">
        <v>448</v>
      </c>
      <c r="AB160" s="2" t="s">
        <v>449</v>
      </c>
      <c r="AC160" s="10">
        <v>45702</v>
      </c>
      <c r="AD160" s="10">
        <v>45348</v>
      </c>
      <c r="AE160" s="2" t="s">
        <v>450</v>
      </c>
      <c r="AF160" s="2" t="s">
        <v>450</v>
      </c>
      <c r="AG160" s="35" t="s">
        <v>451</v>
      </c>
      <c r="AJ160" s="35" t="s">
        <v>452</v>
      </c>
      <c r="AK160" s="2" t="s">
        <v>453</v>
      </c>
      <c r="AL160" s="2" t="s">
        <v>452</v>
      </c>
      <c r="AM160" s="2" t="s">
        <v>454</v>
      </c>
      <c r="AN160" s="10">
        <v>45351</v>
      </c>
      <c r="AO160" s="10">
        <v>45356</v>
      </c>
      <c r="AP160" s="2" t="s">
        <v>362</v>
      </c>
      <c r="AQ160" s="2" t="s">
        <v>480</v>
      </c>
      <c r="AS160" s="11">
        <v>250088416</v>
      </c>
      <c r="AT160" s="2" t="s">
        <v>472</v>
      </c>
      <c r="AV160" s="12">
        <v>212515165069</v>
      </c>
      <c r="AW160" s="2" t="s">
        <v>458</v>
      </c>
      <c r="AY160" s="13">
        <v>121336417032</v>
      </c>
      <c r="AZ160" s="2" t="s">
        <v>473</v>
      </c>
      <c r="BB160" s="2" t="s">
        <v>473</v>
      </c>
      <c r="BC160" s="2" t="s">
        <v>448</v>
      </c>
      <c r="BD160" s="2" t="s">
        <v>448</v>
      </c>
      <c r="BE160" s="2" t="s">
        <v>450</v>
      </c>
      <c r="BF160" s="2" t="s">
        <v>450</v>
      </c>
      <c r="BG160" s="2" t="s">
        <v>450</v>
      </c>
      <c r="BH160" s="2" t="s">
        <v>450</v>
      </c>
      <c r="BI160" s="2" t="s">
        <v>448</v>
      </c>
      <c r="BJ160" s="2" t="s">
        <v>624</v>
      </c>
      <c r="BK160" s="2" t="s">
        <v>462</v>
      </c>
      <c r="BL160" s="2" t="s">
        <v>448</v>
      </c>
      <c r="BM160" s="2" t="s">
        <v>450</v>
      </c>
      <c r="BN160" s="2" t="s">
        <v>448</v>
      </c>
      <c r="BO160" s="2" t="s">
        <v>450</v>
      </c>
      <c r="BP160" s="2" t="s">
        <v>450</v>
      </c>
      <c r="BQ160" s="2" t="s">
        <v>450</v>
      </c>
      <c r="BR160" s="2" t="s">
        <v>448</v>
      </c>
      <c r="BS160" s="2" t="s">
        <v>448</v>
      </c>
      <c r="BT160" s="2" t="s">
        <v>448</v>
      </c>
      <c r="BU160" s="2" t="s">
        <v>448</v>
      </c>
      <c r="BV160" s="2" t="s">
        <v>450</v>
      </c>
      <c r="BW160" s="2" t="s">
        <v>448</v>
      </c>
      <c r="BX160" s="2" t="s">
        <v>448</v>
      </c>
      <c r="BY160" s="48" t="s">
        <v>448</v>
      </c>
      <c r="BZ160" s="48" t="s">
        <v>448</v>
      </c>
      <c r="CA160" s="48" t="s">
        <v>448</v>
      </c>
      <c r="CB160" s="48" t="s">
        <v>448</v>
      </c>
      <c r="CC160" s="48" t="s">
        <v>448</v>
      </c>
      <c r="CD160" s="2" t="s">
        <v>448</v>
      </c>
      <c r="CH160" s="2" t="s">
        <v>465</v>
      </c>
      <c r="CI160" s="2" t="s">
        <v>466</v>
      </c>
      <c r="CM160" s="52">
        <f t="shared" si="87"/>
        <v>1</v>
      </c>
      <c r="CN160" s="52">
        <f t="shared" si="78"/>
        <v>1</v>
      </c>
      <c r="CO160" s="52">
        <f t="shared" si="79"/>
        <v>1</v>
      </c>
      <c r="CP160" s="52">
        <f t="shared" si="80"/>
        <v>1</v>
      </c>
      <c r="CQ160" s="52">
        <f t="shared" si="81"/>
        <v>1</v>
      </c>
      <c r="CR160" s="52">
        <f t="shared" si="82"/>
        <v>1</v>
      </c>
      <c r="CS160" s="52">
        <f t="shared" si="83"/>
        <v>1</v>
      </c>
      <c r="CT160" s="52">
        <f t="shared" si="84"/>
        <v>1</v>
      </c>
      <c r="CU160" s="52">
        <f t="shared" si="85"/>
        <v>1</v>
      </c>
      <c r="CV160" s="52">
        <f t="shared" si="86"/>
        <v>1</v>
      </c>
      <c r="CW160" s="54">
        <f t="shared" si="88"/>
        <v>1</v>
      </c>
      <c r="CX160" s="54">
        <f t="shared" si="89"/>
        <v>0</v>
      </c>
      <c r="CY160" s="54">
        <f t="shared" si="90"/>
        <v>1</v>
      </c>
      <c r="CZ160" s="54">
        <f t="shared" si="91"/>
        <v>1</v>
      </c>
      <c r="DA160" s="54">
        <f t="shared" si="92"/>
        <v>1</v>
      </c>
      <c r="DB160" s="54">
        <f t="shared" si="93"/>
        <v>0</v>
      </c>
      <c r="DD160" s="2">
        <f t="shared" si="94"/>
        <v>7</v>
      </c>
    </row>
    <row r="161" spans="1:108">
      <c r="A161" s="2" t="s">
        <v>437</v>
      </c>
      <c r="B161" s="2" t="s">
        <v>438</v>
      </c>
      <c r="C161" s="18" t="str">
        <f ca="1">IF(AND(AA161="YES",AG161&lt;&gt;""),"COMPLETED",IF((S161+21)&lt;TODAY(),"PAST DUE","WITHIN 15 DAYS"))</f>
        <v>COMPLETED</v>
      </c>
      <c r="D161" s="19" t="str">
        <f t="shared" si="77"/>
        <v>Mar</v>
      </c>
      <c r="E161" s="20">
        <f t="shared" si="105"/>
        <v>45374</v>
      </c>
      <c r="F161" s="20">
        <f t="shared" si="106"/>
        <v>45372</v>
      </c>
      <c r="G161" s="20">
        <f t="shared" si="107"/>
        <v>45379</v>
      </c>
      <c r="H161" s="19">
        <f ca="1">(TODAY()-(G161))</f>
        <v>215</v>
      </c>
      <c r="I161" s="19" t="str">
        <f ca="1">IF(H161&lt;0,H161,"")</f>
        <v/>
      </c>
      <c r="J161" s="2" t="s">
        <v>439</v>
      </c>
      <c r="K161" s="24">
        <f t="shared" si="108"/>
        <v>1</v>
      </c>
      <c r="L161" s="19" t="str">
        <f t="shared" si="109"/>
        <v>Feb</v>
      </c>
      <c r="M161" s="2" t="s">
        <v>981</v>
      </c>
      <c r="N161" s="2" t="s">
        <v>441</v>
      </c>
      <c r="O161" s="2" t="s">
        <v>352</v>
      </c>
      <c r="P161" s="2" t="s">
        <v>19</v>
      </c>
      <c r="Q161" s="25" t="s">
        <v>1088</v>
      </c>
      <c r="R161" s="25" t="s">
        <v>531</v>
      </c>
      <c r="S161" s="9">
        <v>45351</v>
      </c>
      <c r="T161" s="2">
        <v>4264013</v>
      </c>
      <c r="U161" s="2" t="s">
        <v>258</v>
      </c>
      <c r="V161" s="2" t="s">
        <v>1130</v>
      </c>
      <c r="W161" s="9" t="s">
        <v>1131</v>
      </c>
      <c r="X161" s="9">
        <v>34432</v>
      </c>
      <c r="Y161" s="2">
        <v>9090530327</v>
      </c>
      <c r="Z161" s="2" t="s">
        <v>1132</v>
      </c>
      <c r="AA161" s="32" t="s">
        <v>448</v>
      </c>
      <c r="AB161" s="2" t="s">
        <v>449</v>
      </c>
      <c r="AC161" s="10">
        <v>45716</v>
      </c>
      <c r="AD161" s="10">
        <v>45362</v>
      </c>
      <c r="AE161" s="2" t="s">
        <v>450</v>
      </c>
      <c r="AF161" s="2" t="s">
        <v>450</v>
      </c>
      <c r="AG161" s="35" t="s">
        <v>451</v>
      </c>
      <c r="AJ161" s="35" t="s">
        <v>452</v>
      </c>
      <c r="AK161" s="2" t="s">
        <v>453</v>
      </c>
      <c r="AL161" s="2" t="s">
        <v>452</v>
      </c>
      <c r="AM161" s="2" t="s">
        <v>454</v>
      </c>
      <c r="AN161" s="10">
        <v>45351</v>
      </c>
      <c r="AO161" s="10">
        <v>45356</v>
      </c>
      <c r="AP161" s="2" t="s">
        <v>362</v>
      </c>
      <c r="AQ161" s="2" t="s">
        <v>1133</v>
      </c>
      <c r="AS161" s="11" t="s">
        <v>1134</v>
      </c>
      <c r="AT161" s="2" t="s">
        <v>456</v>
      </c>
      <c r="AV161" s="12">
        <v>10521094791</v>
      </c>
      <c r="AW161" s="2" t="s">
        <v>458</v>
      </c>
      <c r="AY161" s="13">
        <v>121178405779</v>
      </c>
      <c r="AZ161" s="2" t="s">
        <v>472</v>
      </c>
      <c r="BB161" s="14">
        <v>336045672</v>
      </c>
      <c r="BE161" s="2" t="s">
        <v>450</v>
      </c>
      <c r="BF161" s="2" t="s">
        <v>450</v>
      </c>
      <c r="BG161" s="2" t="s">
        <v>450</v>
      </c>
      <c r="BH161" s="2" t="s">
        <v>450</v>
      </c>
      <c r="BI161" s="2" t="s">
        <v>448</v>
      </c>
      <c r="BJ161" s="2" t="s">
        <v>462</v>
      </c>
      <c r="BK161" s="2" t="s">
        <v>633</v>
      </c>
      <c r="BL161" s="2" t="s">
        <v>448</v>
      </c>
      <c r="BM161" s="2" t="s">
        <v>448</v>
      </c>
      <c r="BN161" s="2" t="s">
        <v>448</v>
      </c>
      <c r="BO161" s="2" t="s">
        <v>450</v>
      </c>
      <c r="BP161" s="2" t="s">
        <v>450</v>
      </c>
      <c r="BQ161" s="2" t="s">
        <v>450</v>
      </c>
      <c r="BR161" s="2" t="s">
        <v>448</v>
      </c>
      <c r="BS161" s="2" t="s">
        <v>448</v>
      </c>
      <c r="BT161" s="2" t="s">
        <v>448</v>
      </c>
      <c r="BU161" s="2" t="s">
        <v>448</v>
      </c>
      <c r="BV161" s="2" t="s">
        <v>450</v>
      </c>
      <c r="BW161" s="2" t="s">
        <v>448</v>
      </c>
      <c r="BX161" s="2" t="s">
        <v>448</v>
      </c>
      <c r="BY161" s="48" t="s">
        <v>448</v>
      </c>
      <c r="BZ161" s="48" t="s">
        <v>448</v>
      </c>
      <c r="CA161" s="48" t="s">
        <v>448</v>
      </c>
      <c r="CB161" s="48" t="s">
        <v>448</v>
      </c>
      <c r="CC161" s="48" t="s">
        <v>448</v>
      </c>
      <c r="CD161" s="2" t="s">
        <v>448</v>
      </c>
      <c r="CH161" s="2" t="s">
        <v>465</v>
      </c>
      <c r="CI161" s="2" t="s">
        <v>660</v>
      </c>
      <c r="CM161" s="52">
        <f t="shared" si="87"/>
        <v>1</v>
      </c>
      <c r="CN161" s="52">
        <f t="shared" si="78"/>
        <v>1</v>
      </c>
      <c r="CO161" s="52">
        <f t="shared" si="79"/>
        <v>1</v>
      </c>
      <c r="CP161" s="52">
        <f t="shared" si="80"/>
        <v>1</v>
      </c>
      <c r="CQ161" s="52">
        <f t="shared" si="81"/>
        <v>1</v>
      </c>
      <c r="CR161" s="52">
        <f t="shared" si="82"/>
        <v>1</v>
      </c>
      <c r="CS161" s="52">
        <f t="shared" si="83"/>
        <v>1</v>
      </c>
      <c r="CT161" s="52">
        <f t="shared" si="84"/>
        <v>1</v>
      </c>
      <c r="CU161" s="52">
        <f t="shared" si="85"/>
        <v>1</v>
      </c>
      <c r="CV161" s="52">
        <f t="shared" si="86"/>
        <v>1</v>
      </c>
      <c r="CW161" s="54">
        <f t="shared" si="88"/>
        <v>1</v>
      </c>
      <c r="CX161" s="54">
        <f t="shared" si="89"/>
        <v>0</v>
      </c>
      <c r="CY161" s="54">
        <f t="shared" si="90"/>
        <v>1</v>
      </c>
      <c r="CZ161" s="54">
        <f t="shared" si="91"/>
        <v>1</v>
      </c>
      <c r="DA161" s="54">
        <f t="shared" si="92"/>
        <v>1</v>
      </c>
      <c r="DB161" s="54">
        <f t="shared" si="93"/>
        <v>0</v>
      </c>
      <c r="DD161" s="2">
        <f t="shared" si="94"/>
        <v>7</v>
      </c>
    </row>
    <row r="162" spans="1:108">
      <c r="A162" s="2" t="s">
        <v>437</v>
      </c>
      <c r="B162" s="2" t="s">
        <v>438</v>
      </c>
      <c r="C162" s="18" t="str">
        <f ca="1">IF(AND(AA162="YES",AG162&lt;&gt;""),"COMPLETED",IF((S162+21)&lt;TODAY(),"PAST DUE","WITHIN 15 DAYS"))</f>
        <v>COMPLETED</v>
      </c>
      <c r="D162" s="19" t="str">
        <f t="shared" si="77"/>
        <v>Mar</v>
      </c>
      <c r="E162" s="20">
        <f t="shared" si="105"/>
        <v>45374</v>
      </c>
      <c r="F162" s="20">
        <f t="shared" si="106"/>
        <v>45372</v>
      </c>
      <c r="G162" s="20">
        <f t="shared" si="107"/>
        <v>45379</v>
      </c>
      <c r="H162" s="19">
        <f ca="1">(TODAY()-(G162))</f>
        <v>215</v>
      </c>
      <c r="I162" s="19" t="str">
        <f ca="1">IF(H162&lt;0,H162,"")</f>
        <v/>
      </c>
      <c r="J162" s="2" t="s">
        <v>439</v>
      </c>
      <c r="K162" s="24">
        <f t="shared" si="108"/>
        <v>1</v>
      </c>
      <c r="L162" s="19" t="str">
        <f t="shared" si="109"/>
        <v>Feb</v>
      </c>
      <c r="M162" s="2" t="s">
        <v>981</v>
      </c>
      <c r="N162" s="2" t="s">
        <v>441</v>
      </c>
      <c r="O162" s="2" t="s">
        <v>352</v>
      </c>
      <c r="P162" s="2" t="s">
        <v>19</v>
      </c>
      <c r="Q162" s="25" t="s">
        <v>1088</v>
      </c>
      <c r="R162" s="25" t="s">
        <v>531</v>
      </c>
      <c r="S162" s="9">
        <v>45351</v>
      </c>
      <c r="T162" s="2">
        <v>4264014</v>
      </c>
      <c r="U162" s="2" t="s">
        <v>1135</v>
      </c>
      <c r="V162" s="2" t="s">
        <v>1136</v>
      </c>
      <c r="W162" s="9" t="s">
        <v>1137</v>
      </c>
      <c r="X162" s="9">
        <v>35859</v>
      </c>
      <c r="Y162" s="2">
        <v>9604596717</v>
      </c>
      <c r="Z162" s="2" t="s">
        <v>1138</v>
      </c>
      <c r="AA162" s="32" t="s">
        <v>448</v>
      </c>
      <c r="AB162" s="2" t="s">
        <v>449</v>
      </c>
      <c r="AC162" s="10">
        <v>45714</v>
      </c>
      <c r="AD162" s="10">
        <v>45348</v>
      </c>
      <c r="AE162" s="2" t="s">
        <v>450</v>
      </c>
      <c r="AF162" s="2" t="s">
        <v>450</v>
      </c>
      <c r="AG162" s="35" t="s">
        <v>451</v>
      </c>
      <c r="AJ162" s="35" t="s">
        <v>452</v>
      </c>
      <c r="AK162" s="2" t="s">
        <v>453</v>
      </c>
      <c r="AL162" s="2" t="s">
        <v>452</v>
      </c>
      <c r="AM162" s="2" t="s">
        <v>454</v>
      </c>
      <c r="AN162" s="10">
        <v>45351</v>
      </c>
      <c r="AO162" s="10">
        <v>45356</v>
      </c>
      <c r="AP162" s="2" t="s">
        <v>362</v>
      </c>
      <c r="AQ162" s="2" t="s">
        <v>497</v>
      </c>
      <c r="AS162" s="11">
        <v>3458652052</v>
      </c>
      <c r="AT162" s="2" t="s">
        <v>472</v>
      </c>
      <c r="AV162" s="12">
        <v>30259431618</v>
      </c>
      <c r="AW162" s="2" t="s">
        <v>458</v>
      </c>
      <c r="AY162" s="13">
        <v>121168190449</v>
      </c>
      <c r="AZ162" s="2" t="s">
        <v>472</v>
      </c>
      <c r="BB162" s="14">
        <v>328430182</v>
      </c>
      <c r="BC162" s="2" t="s">
        <v>450</v>
      </c>
      <c r="BD162" s="2" t="s">
        <v>450</v>
      </c>
      <c r="BE162" s="2" t="s">
        <v>450</v>
      </c>
      <c r="BF162" s="2" t="s">
        <v>450</v>
      </c>
      <c r="BG162" s="2" t="s">
        <v>450</v>
      </c>
      <c r="BH162" s="2" t="s">
        <v>450</v>
      </c>
      <c r="BI162" s="2" t="s">
        <v>448</v>
      </c>
      <c r="BJ162" s="2" t="s">
        <v>633</v>
      </c>
      <c r="BK162" s="2" t="s">
        <v>624</v>
      </c>
      <c r="BL162" s="2" t="s">
        <v>448</v>
      </c>
      <c r="BM162" s="2" t="s">
        <v>450</v>
      </c>
      <c r="BN162" s="2" t="s">
        <v>448</v>
      </c>
      <c r="BO162" s="2" t="s">
        <v>450</v>
      </c>
      <c r="BP162" s="2" t="s">
        <v>450</v>
      </c>
      <c r="BQ162" s="2" t="s">
        <v>450</v>
      </c>
      <c r="BR162" s="2" t="s">
        <v>448</v>
      </c>
      <c r="BS162" s="2" t="s">
        <v>448</v>
      </c>
      <c r="BT162" s="2" t="s">
        <v>448</v>
      </c>
      <c r="BU162" s="2" t="s">
        <v>448</v>
      </c>
      <c r="BV162" s="2" t="s">
        <v>450</v>
      </c>
      <c r="BW162" s="2" t="s">
        <v>448</v>
      </c>
      <c r="BX162" s="2" t="s">
        <v>448</v>
      </c>
      <c r="BY162" s="48" t="s">
        <v>448</v>
      </c>
      <c r="BZ162" s="48" t="s">
        <v>448</v>
      </c>
      <c r="CA162" s="48" t="s">
        <v>448</v>
      </c>
      <c r="CB162" s="48" t="s">
        <v>448</v>
      </c>
      <c r="CC162" s="48" t="s">
        <v>448</v>
      </c>
      <c r="CD162" s="2" t="s">
        <v>448</v>
      </c>
      <c r="CH162" s="2" t="s">
        <v>465</v>
      </c>
      <c r="CI162" s="2" t="s">
        <v>466</v>
      </c>
      <c r="CM162" s="52">
        <f t="shared" si="87"/>
        <v>1</v>
      </c>
      <c r="CN162" s="52">
        <f t="shared" si="78"/>
        <v>1</v>
      </c>
      <c r="CO162" s="52">
        <f t="shared" si="79"/>
        <v>1</v>
      </c>
      <c r="CP162" s="52">
        <f t="shared" si="80"/>
        <v>1</v>
      </c>
      <c r="CQ162" s="52">
        <f t="shared" si="81"/>
        <v>1</v>
      </c>
      <c r="CR162" s="52">
        <f t="shared" si="82"/>
        <v>1</v>
      </c>
      <c r="CS162" s="52">
        <f t="shared" si="83"/>
        <v>1</v>
      </c>
      <c r="CT162" s="52">
        <f t="shared" si="84"/>
        <v>1</v>
      </c>
      <c r="CU162" s="52">
        <f t="shared" si="85"/>
        <v>1</v>
      </c>
      <c r="CV162" s="52">
        <f t="shared" si="86"/>
        <v>1</v>
      </c>
      <c r="CW162" s="54">
        <f t="shared" si="88"/>
        <v>1</v>
      </c>
      <c r="CX162" s="54">
        <f t="shared" si="89"/>
        <v>0</v>
      </c>
      <c r="CY162" s="54">
        <f t="shared" si="90"/>
        <v>1</v>
      </c>
      <c r="CZ162" s="54">
        <f t="shared" si="91"/>
        <v>1</v>
      </c>
      <c r="DA162" s="54">
        <f t="shared" si="92"/>
        <v>1</v>
      </c>
      <c r="DB162" s="54">
        <f t="shared" si="93"/>
        <v>0</v>
      </c>
      <c r="DD162" s="2">
        <f t="shared" si="94"/>
        <v>7</v>
      </c>
    </row>
    <row r="163" spans="1:108">
      <c r="A163" s="2" t="s">
        <v>437</v>
      </c>
      <c r="B163" s="2" t="s">
        <v>438</v>
      </c>
      <c r="C163" s="18" t="str">
        <f ca="1">IF(AND(AA163="YES",AG163&lt;&gt;""),"COMPLETED",IF((S163+21)&lt;TODAY(),"PAST DUE","WITHIN 15 DAYS"))</f>
        <v>COMPLETED</v>
      </c>
      <c r="D163" s="19" t="str">
        <f t="shared" si="77"/>
        <v>Mar</v>
      </c>
      <c r="E163" s="20">
        <f t="shared" si="105"/>
        <v>45374</v>
      </c>
      <c r="F163" s="20">
        <f t="shared" si="106"/>
        <v>45372</v>
      </c>
      <c r="G163" s="20">
        <f t="shared" si="107"/>
        <v>45379</v>
      </c>
      <c r="H163" s="19">
        <f ca="1">(TODAY()-(G163))</f>
        <v>215</v>
      </c>
      <c r="I163" s="19" t="str">
        <f ca="1">IF(H163&lt;0,H163,"")</f>
        <v/>
      </c>
      <c r="J163" s="2" t="s">
        <v>439</v>
      </c>
      <c r="K163" s="24">
        <f t="shared" si="108"/>
        <v>1</v>
      </c>
      <c r="L163" s="19" t="str">
        <f t="shared" si="109"/>
        <v>Feb</v>
      </c>
      <c r="M163" s="2" t="s">
        <v>981</v>
      </c>
      <c r="N163" s="2" t="s">
        <v>441</v>
      </c>
      <c r="O163" s="2" t="s">
        <v>352</v>
      </c>
      <c r="P163" s="2" t="s">
        <v>19</v>
      </c>
      <c r="Q163" s="25" t="s">
        <v>1088</v>
      </c>
      <c r="R163" s="25" t="s">
        <v>531</v>
      </c>
      <c r="S163" s="9">
        <v>45351</v>
      </c>
      <c r="T163" s="2">
        <v>4264015</v>
      </c>
      <c r="U163" s="2" t="s">
        <v>1139</v>
      </c>
      <c r="V163" s="2" t="s">
        <v>1140</v>
      </c>
      <c r="W163" s="9" t="s">
        <v>1141</v>
      </c>
      <c r="X163" s="9">
        <v>38506</v>
      </c>
      <c r="Y163" s="2">
        <v>9669876900</v>
      </c>
      <c r="Z163" s="2" t="s">
        <v>1142</v>
      </c>
      <c r="AA163" s="32" t="s">
        <v>448</v>
      </c>
      <c r="AB163" s="2" t="s">
        <v>449</v>
      </c>
      <c r="AC163" s="10">
        <v>45674</v>
      </c>
      <c r="AD163" s="10">
        <v>45308</v>
      </c>
      <c r="AE163" s="2" t="s">
        <v>450</v>
      </c>
      <c r="AF163" s="2" t="s">
        <v>450</v>
      </c>
      <c r="AG163" s="35" t="s">
        <v>451</v>
      </c>
      <c r="AJ163" s="35" t="s">
        <v>452</v>
      </c>
      <c r="AK163" s="2" t="s">
        <v>453</v>
      </c>
      <c r="AL163" s="2" t="s">
        <v>452</v>
      </c>
      <c r="AM163" s="2" t="s">
        <v>454</v>
      </c>
      <c r="AN163" s="10">
        <v>45351</v>
      </c>
      <c r="AO163" s="10">
        <v>45356</v>
      </c>
      <c r="AP163" s="2" t="s">
        <v>362</v>
      </c>
      <c r="AQ163" s="2" t="s">
        <v>480</v>
      </c>
      <c r="AS163" s="11">
        <v>250784529</v>
      </c>
      <c r="AT163" s="2" t="s">
        <v>472</v>
      </c>
      <c r="AV163" s="12">
        <v>70262709238</v>
      </c>
      <c r="AW163" s="2" t="s">
        <v>458</v>
      </c>
      <c r="AY163" s="13">
        <v>1213352218986</v>
      </c>
      <c r="AZ163" s="2" t="s">
        <v>473</v>
      </c>
      <c r="BB163" s="2" t="s">
        <v>473</v>
      </c>
      <c r="BE163" s="2" t="s">
        <v>450</v>
      </c>
      <c r="BF163" s="2" t="s">
        <v>448</v>
      </c>
      <c r="BG163" s="10">
        <v>44510</v>
      </c>
      <c r="BH163" s="10">
        <v>44532</v>
      </c>
      <c r="BI163" s="2" t="s">
        <v>448</v>
      </c>
      <c r="BJ163" s="2" t="s">
        <v>1116</v>
      </c>
      <c r="BK163" s="2" t="s">
        <v>624</v>
      </c>
      <c r="BL163" s="2" t="s">
        <v>448</v>
      </c>
      <c r="BM163" s="2" t="s">
        <v>450</v>
      </c>
      <c r="BN163" s="2" t="s">
        <v>448</v>
      </c>
      <c r="BO163" s="2" t="s">
        <v>450</v>
      </c>
      <c r="BP163" s="2" t="s">
        <v>450</v>
      </c>
      <c r="BQ163" s="2" t="s">
        <v>450</v>
      </c>
      <c r="BR163" s="2" t="s">
        <v>448</v>
      </c>
      <c r="BS163" s="2" t="s">
        <v>448</v>
      </c>
      <c r="BT163" s="2" t="s">
        <v>448</v>
      </c>
      <c r="BU163" s="2" t="s">
        <v>448</v>
      </c>
      <c r="BV163" s="2" t="s">
        <v>450</v>
      </c>
      <c r="BW163" s="2" t="s">
        <v>448</v>
      </c>
      <c r="BX163" s="2" t="s">
        <v>448</v>
      </c>
      <c r="BY163" s="48" t="s">
        <v>448</v>
      </c>
      <c r="BZ163" s="48" t="s">
        <v>448</v>
      </c>
      <c r="CA163" s="48" t="s">
        <v>448</v>
      </c>
      <c r="CB163" s="48" t="s">
        <v>448</v>
      </c>
      <c r="CC163" s="48" t="s">
        <v>448</v>
      </c>
      <c r="CD163" s="2" t="s">
        <v>448</v>
      </c>
      <c r="CH163" s="2" t="s">
        <v>465</v>
      </c>
      <c r="CI163" s="2" t="s">
        <v>466</v>
      </c>
      <c r="CM163" s="52">
        <f t="shared" si="87"/>
        <v>1</v>
      </c>
      <c r="CN163" s="52">
        <f t="shared" si="78"/>
        <v>1</v>
      </c>
      <c r="CO163" s="52">
        <f t="shared" si="79"/>
        <v>1</v>
      </c>
      <c r="CP163" s="52">
        <f t="shared" si="80"/>
        <v>1</v>
      </c>
      <c r="CQ163" s="52">
        <f t="shared" si="81"/>
        <v>1</v>
      </c>
      <c r="CR163" s="52">
        <f t="shared" si="82"/>
        <v>1</v>
      </c>
      <c r="CS163" s="52">
        <f t="shared" si="83"/>
        <v>1</v>
      </c>
      <c r="CT163" s="52">
        <f t="shared" si="84"/>
        <v>1</v>
      </c>
      <c r="CU163" s="52">
        <f t="shared" si="85"/>
        <v>1</v>
      </c>
      <c r="CV163" s="52">
        <f t="shared" si="86"/>
        <v>1</v>
      </c>
      <c r="CW163" s="54">
        <f t="shared" si="88"/>
        <v>1</v>
      </c>
      <c r="CX163" s="54">
        <f t="shared" si="89"/>
        <v>0</v>
      </c>
      <c r="CY163" s="54">
        <f t="shared" si="90"/>
        <v>1</v>
      </c>
      <c r="CZ163" s="54">
        <f t="shared" si="91"/>
        <v>1</v>
      </c>
      <c r="DA163" s="54">
        <f t="shared" si="92"/>
        <v>1</v>
      </c>
      <c r="DB163" s="54">
        <f t="shared" si="93"/>
        <v>0</v>
      </c>
      <c r="DD163" s="2">
        <f t="shared" si="94"/>
        <v>7</v>
      </c>
    </row>
    <row r="164" spans="1:108">
      <c r="A164" s="2" t="s">
        <v>437</v>
      </c>
      <c r="B164" s="2" t="s">
        <v>438</v>
      </c>
      <c r="C164" s="18" t="str">
        <f ca="1">IF(AND(AA164="YES",AG164&lt;&gt;""),"COMPLETED",IF((S164+21)&lt;TODAY(),"PAST DUE","WITHIN 15 DAYS"))</f>
        <v>COMPLETED</v>
      </c>
      <c r="D164" s="19" t="str">
        <f t="shared" si="77"/>
        <v>Mar</v>
      </c>
      <c r="E164" s="20">
        <f t="shared" si="105"/>
        <v>45374</v>
      </c>
      <c r="F164" s="20">
        <f t="shared" si="106"/>
        <v>45372</v>
      </c>
      <c r="G164" s="20">
        <f t="shared" si="107"/>
        <v>45379</v>
      </c>
      <c r="H164" s="19">
        <f ca="1">(TODAY()-(G164))</f>
        <v>215</v>
      </c>
      <c r="I164" s="19" t="str">
        <f ca="1">IF(H164&lt;0,H164,"")</f>
        <v/>
      </c>
      <c r="J164" s="2" t="s">
        <v>439</v>
      </c>
      <c r="K164" s="24">
        <f t="shared" si="108"/>
        <v>1</v>
      </c>
      <c r="L164" s="19" t="str">
        <f t="shared" si="109"/>
        <v>Feb</v>
      </c>
      <c r="M164" s="2" t="s">
        <v>981</v>
      </c>
      <c r="N164" s="2" t="s">
        <v>441</v>
      </c>
      <c r="O164" s="2" t="s">
        <v>352</v>
      </c>
      <c r="P164" s="2" t="s">
        <v>19</v>
      </c>
      <c r="Q164" s="25" t="s">
        <v>1088</v>
      </c>
      <c r="R164" s="25" t="s">
        <v>531</v>
      </c>
      <c r="S164" s="9">
        <v>45351</v>
      </c>
      <c r="T164" s="2">
        <v>4264016</v>
      </c>
      <c r="U164" s="2" t="s">
        <v>1143</v>
      </c>
      <c r="V164" s="2" t="s">
        <v>1144</v>
      </c>
      <c r="W164" s="9" t="s">
        <v>1145</v>
      </c>
      <c r="X164" s="9">
        <v>36909</v>
      </c>
      <c r="Y164" s="2">
        <v>9469167805</v>
      </c>
      <c r="Z164" s="2" t="s">
        <v>1146</v>
      </c>
      <c r="AA164" s="32" t="s">
        <v>448</v>
      </c>
      <c r="AB164" s="2" t="s">
        <v>449</v>
      </c>
      <c r="AC164" s="10">
        <v>45704</v>
      </c>
      <c r="AD164" s="10">
        <v>45338</v>
      </c>
      <c r="AE164" s="2" t="s">
        <v>450</v>
      </c>
      <c r="AF164" s="2" t="s">
        <v>450</v>
      </c>
      <c r="AG164" s="35" t="s">
        <v>451</v>
      </c>
      <c r="AJ164" s="35" t="s">
        <v>452</v>
      </c>
      <c r="AK164" s="2" t="s">
        <v>453</v>
      </c>
      <c r="AL164" s="2" t="s">
        <v>452</v>
      </c>
      <c r="AM164" s="2" t="s">
        <v>454</v>
      </c>
      <c r="AN164" s="10">
        <v>45351</v>
      </c>
      <c r="AO164" s="10">
        <v>45356</v>
      </c>
      <c r="AP164" s="2" t="s">
        <v>362</v>
      </c>
      <c r="AQ164" s="2" t="s">
        <v>480</v>
      </c>
      <c r="AS164" s="11">
        <v>250878053</v>
      </c>
      <c r="AT164" s="2" t="s">
        <v>472</v>
      </c>
      <c r="AV164" s="12">
        <v>72536386972</v>
      </c>
      <c r="AW164" s="2" t="s">
        <v>1147</v>
      </c>
      <c r="AY164" s="13">
        <v>121336431167</v>
      </c>
      <c r="AZ164" s="2" t="s">
        <v>473</v>
      </c>
      <c r="BB164" s="2" t="s">
        <v>473</v>
      </c>
      <c r="BC164" s="2" t="s">
        <v>448</v>
      </c>
      <c r="BD164" s="2" t="s">
        <v>448</v>
      </c>
      <c r="BE164" s="2" t="s">
        <v>450</v>
      </c>
      <c r="BF164" s="2" t="s">
        <v>448</v>
      </c>
      <c r="BG164" s="10">
        <v>44483</v>
      </c>
      <c r="BH164" s="10">
        <v>44504</v>
      </c>
      <c r="BI164" s="2" t="s">
        <v>448</v>
      </c>
      <c r="BJ164" s="2" t="s">
        <v>499</v>
      </c>
      <c r="BK164" s="2" t="s">
        <v>461</v>
      </c>
      <c r="BL164" s="2" t="s">
        <v>448</v>
      </c>
      <c r="BM164" s="2" t="s">
        <v>450</v>
      </c>
      <c r="BN164" s="2" t="s">
        <v>448</v>
      </c>
      <c r="BO164" s="2" t="s">
        <v>450</v>
      </c>
      <c r="BP164" s="2" t="s">
        <v>450</v>
      </c>
      <c r="BQ164" s="2" t="s">
        <v>450</v>
      </c>
      <c r="BR164" s="2" t="s">
        <v>448</v>
      </c>
      <c r="BS164" s="2" t="s">
        <v>448</v>
      </c>
      <c r="BT164" s="2" t="s">
        <v>448</v>
      </c>
      <c r="BU164" s="2" t="s">
        <v>448</v>
      </c>
      <c r="BV164" s="2" t="s">
        <v>450</v>
      </c>
      <c r="BW164" s="2" t="s">
        <v>448</v>
      </c>
      <c r="BX164" s="2" t="s">
        <v>448</v>
      </c>
      <c r="BY164" s="48" t="s">
        <v>448</v>
      </c>
      <c r="BZ164" s="48" t="s">
        <v>448</v>
      </c>
      <c r="CA164" s="48" t="s">
        <v>448</v>
      </c>
      <c r="CB164" s="48" t="s">
        <v>448</v>
      </c>
      <c r="CC164" s="48" t="s">
        <v>448</v>
      </c>
      <c r="CD164" s="2" t="s">
        <v>448</v>
      </c>
      <c r="CH164" s="2" t="s">
        <v>465</v>
      </c>
      <c r="CI164" s="2" t="s">
        <v>466</v>
      </c>
      <c r="CM164" s="52">
        <f t="shared" si="87"/>
        <v>1</v>
      </c>
      <c r="CN164" s="52">
        <f t="shared" si="78"/>
        <v>1</v>
      </c>
      <c r="CO164" s="52">
        <f t="shared" si="79"/>
        <v>1</v>
      </c>
      <c r="CP164" s="52">
        <f t="shared" si="80"/>
        <v>1</v>
      </c>
      <c r="CQ164" s="52">
        <f t="shared" si="81"/>
        <v>1</v>
      </c>
      <c r="CR164" s="52">
        <f t="shared" si="82"/>
        <v>1</v>
      </c>
      <c r="CS164" s="52">
        <f t="shared" si="83"/>
        <v>1</v>
      </c>
      <c r="CT164" s="52">
        <f t="shared" si="84"/>
        <v>1</v>
      </c>
      <c r="CU164" s="52">
        <f t="shared" si="85"/>
        <v>1</v>
      </c>
      <c r="CV164" s="52">
        <f t="shared" si="86"/>
        <v>1</v>
      </c>
      <c r="CW164" s="54">
        <f t="shared" si="88"/>
        <v>1</v>
      </c>
      <c r="CX164" s="54">
        <f t="shared" si="89"/>
        <v>0</v>
      </c>
      <c r="CY164" s="54">
        <f t="shared" si="90"/>
        <v>1</v>
      </c>
      <c r="CZ164" s="54">
        <f t="shared" si="91"/>
        <v>1</v>
      </c>
      <c r="DA164" s="54">
        <f t="shared" si="92"/>
        <v>1</v>
      </c>
      <c r="DB164" s="54">
        <f t="shared" si="93"/>
        <v>0</v>
      </c>
      <c r="DD164" s="2">
        <f t="shared" si="94"/>
        <v>7</v>
      </c>
    </row>
    <row r="165" spans="1:108">
      <c r="A165" s="2" t="s">
        <v>437</v>
      </c>
      <c r="B165" s="2" t="s">
        <v>438</v>
      </c>
      <c r="C165" s="18" t="str">
        <f ca="1">IF(AND(AA165="YES",AG165&lt;&gt;""),"COMPLETED",IF((S165+21)&lt;TODAY(),"PAST DUE","WITHIN 15 DAYS"))</f>
        <v>COMPLETED</v>
      </c>
      <c r="D165" s="19" t="str">
        <f t="shared" si="77"/>
        <v>Mar</v>
      </c>
      <c r="E165" s="20">
        <f t="shared" si="105"/>
        <v>45374</v>
      </c>
      <c r="F165" s="20">
        <f t="shared" si="106"/>
        <v>45372</v>
      </c>
      <c r="G165" s="20">
        <f t="shared" si="107"/>
        <v>45379</v>
      </c>
      <c r="H165" s="19">
        <f ca="1">(TODAY()-(G165))</f>
        <v>215</v>
      </c>
      <c r="I165" s="19" t="str">
        <f ca="1">IF(H165&lt;0,H165,"")</f>
        <v/>
      </c>
      <c r="J165" s="2" t="s">
        <v>439</v>
      </c>
      <c r="K165" s="24">
        <f t="shared" si="108"/>
        <v>1</v>
      </c>
      <c r="L165" s="19" t="str">
        <f t="shared" si="109"/>
        <v>Feb</v>
      </c>
      <c r="M165" s="2" t="s">
        <v>981</v>
      </c>
      <c r="N165" s="2" t="s">
        <v>441</v>
      </c>
      <c r="O165" s="2" t="s">
        <v>352</v>
      </c>
      <c r="P165" s="2" t="s">
        <v>19</v>
      </c>
      <c r="Q165" s="25" t="s">
        <v>1088</v>
      </c>
      <c r="R165" s="25" t="s">
        <v>531</v>
      </c>
      <c r="S165" s="9">
        <v>45351</v>
      </c>
      <c r="T165" s="2">
        <v>4264017</v>
      </c>
      <c r="U165" s="2" t="s">
        <v>979</v>
      </c>
      <c r="V165" s="2" t="s">
        <v>1148</v>
      </c>
      <c r="W165" s="9" t="s">
        <v>298</v>
      </c>
      <c r="X165" s="9">
        <v>37994</v>
      </c>
      <c r="Y165" s="2">
        <v>9604126762</v>
      </c>
      <c r="Z165" s="2" t="s">
        <v>1149</v>
      </c>
      <c r="AA165" s="32" t="s">
        <v>448</v>
      </c>
      <c r="AB165" s="2" t="s">
        <v>449</v>
      </c>
      <c r="AC165" s="10">
        <v>45715</v>
      </c>
      <c r="AD165" s="10">
        <v>45349</v>
      </c>
      <c r="AE165" s="2" t="s">
        <v>450</v>
      </c>
      <c r="AF165" s="2" t="s">
        <v>450</v>
      </c>
      <c r="AG165" s="35" t="s">
        <v>451</v>
      </c>
      <c r="AJ165" s="35" t="s">
        <v>452</v>
      </c>
      <c r="AK165" s="2" t="s">
        <v>453</v>
      </c>
      <c r="AL165" s="2" t="s">
        <v>452</v>
      </c>
      <c r="AM165" s="2" t="s">
        <v>454</v>
      </c>
      <c r="AN165" s="10">
        <v>45351</v>
      </c>
      <c r="AO165" s="10">
        <v>45356</v>
      </c>
      <c r="AP165" s="2" t="s">
        <v>362</v>
      </c>
      <c r="AQ165" s="2" t="s">
        <v>480</v>
      </c>
      <c r="AS165" s="11">
        <v>250945847</v>
      </c>
      <c r="AT165" s="2" t="s">
        <v>472</v>
      </c>
      <c r="AV165" s="12">
        <v>72539877365</v>
      </c>
      <c r="AW165" s="2" t="s">
        <v>458</v>
      </c>
      <c r="AY165" s="13">
        <v>121337093275</v>
      </c>
      <c r="AZ165" s="2" t="s">
        <v>473</v>
      </c>
      <c r="BB165" s="2" t="s">
        <v>473</v>
      </c>
      <c r="BC165" s="2" t="s">
        <v>448</v>
      </c>
      <c r="BD165" s="2" t="s">
        <v>448</v>
      </c>
      <c r="BE165" s="2" t="s">
        <v>450</v>
      </c>
      <c r="BF165" s="2" t="s">
        <v>450</v>
      </c>
      <c r="BG165" s="2" t="s">
        <v>450</v>
      </c>
      <c r="BH165" s="2" t="s">
        <v>450</v>
      </c>
      <c r="BI165" s="2" t="s">
        <v>448</v>
      </c>
      <c r="BJ165" s="2" t="s">
        <v>624</v>
      </c>
      <c r="BK165" s="2" t="s">
        <v>623</v>
      </c>
      <c r="BL165" s="2" t="s">
        <v>448</v>
      </c>
      <c r="BM165" s="2" t="s">
        <v>450</v>
      </c>
      <c r="BN165" s="2" t="s">
        <v>1150</v>
      </c>
      <c r="BO165" s="2" t="s">
        <v>450</v>
      </c>
      <c r="BP165" s="2" t="s">
        <v>450</v>
      </c>
      <c r="BQ165" s="2" t="s">
        <v>450</v>
      </c>
      <c r="BR165" s="2" t="s">
        <v>448</v>
      </c>
      <c r="BS165" s="2" t="s">
        <v>448</v>
      </c>
      <c r="BT165" s="2" t="s">
        <v>448</v>
      </c>
      <c r="BU165" s="2" t="s">
        <v>448</v>
      </c>
      <c r="BV165" s="2" t="s">
        <v>450</v>
      </c>
      <c r="BW165" s="2" t="s">
        <v>448</v>
      </c>
      <c r="BX165" s="2" t="s">
        <v>448</v>
      </c>
      <c r="BY165" s="48" t="s">
        <v>448</v>
      </c>
      <c r="BZ165" s="48" t="s">
        <v>448</v>
      </c>
      <c r="CA165" s="48" t="s">
        <v>448</v>
      </c>
      <c r="CB165" s="48" t="s">
        <v>448</v>
      </c>
      <c r="CC165" s="48" t="s">
        <v>448</v>
      </c>
      <c r="CD165" s="2" t="s">
        <v>448</v>
      </c>
      <c r="CH165" s="2" t="s">
        <v>465</v>
      </c>
      <c r="CI165" s="2" t="s">
        <v>466</v>
      </c>
      <c r="CM165" s="52">
        <f t="shared" si="87"/>
        <v>1</v>
      </c>
      <c r="CN165" s="52">
        <f t="shared" si="78"/>
        <v>1</v>
      </c>
      <c r="CO165" s="52">
        <f t="shared" si="79"/>
        <v>1</v>
      </c>
      <c r="CP165" s="52">
        <f t="shared" si="80"/>
        <v>1</v>
      </c>
      <c r="CQ165" s="52">
        <f t="shared" si="81"/>
        <v>1</v>
      </c>
      <c r="CR165" s="52">
        <f t="shared" si="82"/>
        <v>1</v>
      </c>
      <c r="CS165" s="52">
        <f t="shared" si="83"/>
        <v>1</v>
      </c>
      <c r="CT165" s="52">
        <f t="shared" si="84"/>
        <v>1</v>
      </c>
      <c r="CU165" s="52">
        <f t="shared" si="85"/>
        <v>1</v>
      </c>
      <c r="CV165" s="52">
        <f t="shared" si="86"/>
        <v>1</v>
      </c>
      <c r="CW165" s="54">
        <f t="shared" si="88"/>
        <v>1</v>
      </c>
      <c r="CX165" s="54">
        <f t="shared" si="89"/>
        <v>0</v>
      </c>
      <c r="CY165" s="54">
        <f t="shared" si="90"/>
        <v>1</v>
      </c>
      <c r="CZ165" s="54">
        <f t="shared" si="91"/>
        <v>1</v>
      </c>
      <c r="DA165" s="54">
        <f t="shared" si="92"/>
        <v>1</v>
      </c>
      <c r="DB165" s="54">
        <f t="shared" si="93"/>
        <v>0</v>
      </c>
      <c r="DD165" s="2">
        <f t="shared" si="94"/>
        <v>7</v>
      </c>
    </row>
    <row r="166" spans="1:108">
      <c r="A166" s="2" t="s">
        <v>437</v>
      </c>
      <c r="B166" s="2" t="s">
        <v>438</v>
      </c>
      <c r="C166" s="18" t="str">
        <f ca="1">IF(AND(AA166="YES",AG166&lt;&gt;""),"COMPLETED",IF((S166+21)&lt;TODAY(),"PAST DUE","WITHIN 15 DAYS"))</f>
        <v>COMPLETED</v>
      </c>
      <c r="D166" s="19" t="str">
        <f t="shared" si="77"/>
        <v>Mar</v>
      </c>
      <c r="E166" s="20">
        <f t="shared" si="105"/>
        <v>45374</v>
      </c>
      <c r="F166" s="20">
        <f t="shared" si="106"/>
        <v>45372</v>
      </c>
      <c r="G166" s="20">
        <f t="shared" si="107"/>
        <v>45379</v>
      </c>
      <c r="H166" s="19">
        <f ca="1">(TODAY()-(G166))</f>
        <v>215</v>
      </c>
      <c r="I166" s="19" t="str">
        <f ca="1">IF(H166&lt;0,H166,"")</f>
        <v/>
      </c>
      <c r="J166" s="2" t="s">
        <v>439</v>
      </c>
      <c r="K166" s="24">
        <f t="shared" si="108"/>
        <v>1</v>
      </c>
      <c r="L166" s="19" t="str">
        <f t="shared" si="109"/>
        <v>Feb</v>
      </c>
      <c r="M166" s="2" t="s">
        <v>981</v>
      </c>
      <c r="N166" s="2" t="s">
        <v>441</v>
      </c>
      <c r="O166" s="2" t="s">
        <v>352</v>
      </c>
      <c r="P166" s="2" t="s">
        <v>19</v>
      </c>
      <c r="Q166" s="25" t="s">
        <v>1088</v>
      </c>
      <c r="R166" s="25" t="s">
        <v>531</v>
      </c>
      <c r="S166" s="9">
        <v>45351</v>
      </c>
      <c r="T166" s="2">
        <v>4264018</v>
      </c>
      <c r="U166" s="2" t="s">
        <v>1151</v>
      </c>
      <c r="V166" s="2" t="s">
        <v>1152</v>
      </c>
      <c r="W166" s="9" t="s">
        <v>534</v>
      </c>
      <c r="X166" s="9">
        <v>36368</v>
      </c>
      <c r="Y166" s="2">
        <v>9465558155</v>
      </c>
      <c r="Z166" s="2" t="s">
        <v>1153</v>
      </c>
      <c r="AA166" s="32" t="s">
        <v>448</v>
      </c>
      <c r="AB166" s="2" t="s">
        <v>449</v>
      </c>
      <c r="AC166" s="10">
        <v>45550</v>
      </c>
      <c r="AD166" s="10">
        <v>45184</v>
      </c>
      <c r="AE166" s="2" t="s">
        <v>450</v>
      </c>
      <c r="AF166" s="2" t="s">
        <v>450</v>
      </c>
      <c r="AG166" s="35" t="s">
        <v>451</v>
      </c>
      <c r="AJ166" s="35" t="s">
        <v>452</v>
      </c>
      <c r="AK166" s="2" t="s">
        <v>453</v>
      </c>
      <c r="AL166" s="2" t="s">
        <v>452</v>
      </c>
      <c r="AM166" s="2" t="s">
        <v>454</v>
      </c>
      <c r="AN166" s="10">
        <v>45351</v>
      </c>
      <c r="AO166" s="10">
        <v>45356</v>
      </c>
      <c r="AP166" s="2" t="s">
        <v>362</v>
      </c>
      <c r="AQ166" s="2" t="s">
        <v>497</v>
      </c>
      <c r="AS166" s="11">
        <v>131596865</v>
      </c>
      <c r="AT166" s="2" t="s">
        <v>456</v>
      </c>
      <c r="AV166" s="12">
        <v>102032241406</v>
      </c>
      <c r="AW166" s="2" t="s">
        <v>458</v>
      </c>
      <c r="AY166" s="13">
        <v>121328124402</v>
      </c>
      <c r="AZ166" s="2" t="s">
        <v>1154</v>
      </c>
      <c r="BB166" s="14">
        <v>646372703</v>
      </c>
      <c r="BC166" s="2" t="s">
        <v>450</v>
      </c>
      <c r="BD166" s="2" t="s">
        <v>450</v>
      </c>
      <c r="BE166" s="2" t="s">
        <v>450</v>
      </c>
      <c r="BF166" s="2" t="s">
        <v>450</v>
      </c>
      <c r="BG166" s="2" t="s">
        <v>450</v>
      </c>
      <c r="BH166" s="2" t="s">
        <v>450</v>
      </c>
      <c r="BI166" s="2" t="s">
        <v>448</v>
      </c>
      <c r="BJ166" s="2" t="s">
        <v>462</v>
      </c>
      <c r="BK166" s="2" t="s">
        <v>624</v>
      </c>
      <c r="BL166" s="2" t="s">
        <v>448</v>
      </c>
      <c r="BM166" s="2" t="s">
        <v>450</v>
      </c>
      <c r="BN166" s="2" t="s">
        <v>448</v>
      </c>
      <c r="BO166" s="2" t="s">
        <v>450</v>
      </c>
      <c r="BP166" s="2" t="s">
        <v>450</v>
      </c>
      <c r="BQ166" s="2" t="s">
        <v>450</v>
      </c>
      <c r="BR166" s="2" t="s">
        <v>448</v>
      </c>
      <c r="BS166" s="2" t="s">
        <v>448</v>
      </c>
      <c r="BT166" s="2" t="s">
        <v>448</v>
      </c>
      <c r="BU166" s="2" t="s">
        <v>448</v>
      </c>
      <c r="BV166" s="2" t="s">
        <v>450</v>
      </c>
      <c r="BW166" s="2" t="s">
        <v>448</v>
      </c>
      <c r="BX166" s="2" t="s">
        <v>448</v>
      </c>
      <c r="BY166" s="48" t="s">
        <v>448</v>
      </c>
      <c r="BZ166" s="48" t="s">
        <v>448</v>
      </c>
      <c r="CA166" s="48" t="s">
        <v>448</v>
      </c>
      <c r="CB166" s="48" t="s">
        <v>448</v>
      </c>
      <c r="CC166" s="48" t="s">
        <v>448</v>
      </c>
      <c r="CD166" s="2" t="s">
        <v>448</v>
      </c>
      <c r="CH166" s="2" t="s">
        <v>465</v>
      </c>
      <c r="CI166" s="2" t="s">
        <v>660</v>
      </c>
      <c r="CM166" s="52">
        <f t="shared" si="87"/>
        <v>1</v>
      </c>
      <c r="CN166" s="52">
        <f t="shared" si="78"/>
        <v>1</v>
      </c>
      <c r="CO166" s="52">
        <f t="shared" si="79"/>
        <v>1</v>
      </c>
      <c r="CP166" s="52">
        <f t="shared" si="80"/>
        <v>1</v>
      </c>
      <c r="CQ166" s="52">
        <f t="shared" si="81"/>
        <v>1</v>
      </c>
      <c r="CR166" s="52">
        <f t="shared" si="82"/>
        <v>1</v>
      </c>
      <c r="CS166" s="52">
        <f t="shared" si="83"/>
        <v>1</v>
      </c>
      <c r="CT166" s="52">
        <f t="shared" si="84"/>
        <v>1</v>
      </c>
      <c r="CU166" s="52">
        <f t="shared" si="85"/>
        <v>1</v>
      </c>
      <c r="CV166" s="52">
        <f t="shared" si="86"/>
        <v>1</v>
      </c>
      <c r="CW166" s="54">
        <f t="shared" si="88"/>
        <v>1</v>
      </c>
      <c r="CX166" s="54">
        <f t="shared" si="89"/>
        <v>0</v>
      </c>
      <c r="CY166" s="54">
        <f t="shared" si="90"/>
        <v>1</v>
      </c>
      <c r="CZ166" s="54">
        <f t="shared" si="91"/>
        <v>1</v>
      </c>
      <c r="DA166" s="54">
        <f t="shared" si="92"/>
        <v>1</v>
      </c>
      <c r="DB166" s="54">
        <f t="shared" si="93"/>
        <v>0</v>
      </c>
      <c r="DD166" s="2">
        <f t="shared" si="94"/>
        <v>7</v>
      </c>
    </row>
    <row r="167" spans="1:108">
      <c r="A167" s="2" t="s">
        <v>437</v>
      </c>
      <c r="B167" s="2" t="s">
        <v>438</v>
      </c>
      <c r="C167" s="18" t="str">
        <f ca="1">IF(AND(AA167="YES",AG167&lt;&gt;""),"COMPLETED",IF((S167+21)&lt;TODAY(),"PAST DUE","WITHIN 15 DAYS"))</f>
        <v>COMPLETED</v>
      </c>
      <c r="D167" s="19" t="str">
        <f t="shared" si="77"/>
        <v>Mar</v>
      </c>
      <c r="E167" s="20">
        <f t="shared" si="105"/>
        <v>45374</v>
      </c>
      <c r="F167" s="20">
        <f t="shared" si="106"/>
        <v>45372</v>
      </c>
      <c r="G167" s="20">
        <f t="shared" si="107"/>
        <v>45379</v>
      </c>
      <c r="H167" s="19">
        <f ca="1">(TODAY()-(G167))</f>
        <v>215</v>
      </c>
      <c r="I167" s="19" t="str">
        <f ca="1">IF(H167&lt;0,H167,"")</f>
        <v/>
      </c>
      <c r="J167" s="2" t="s">
        <v>439</v>
      </c>
      <c r="K167" s="24">
        <f t="shared" si="108"/>
        <v>1</v>
      </c>
      <c r="L167" s="19" t="str">
        <f t="shared" si="109"/>
        <v>Feb</v>
      </c>
      <c r="M167" s="2" t="s">
        <v>981</v>
      </c>
      <c r="N167" s="2" t="s">
        <v>441</v>
      </c>
      <c r="O167" s="2" t="s">
        <v>352</v>
      </c>
      <c r="P167" s="2" t="s">
        <v>19</v>
      </c>
      <c r="Q167" s="25" t="s">
        <v>1088</v>
      </c>
      <c r="R167" s="25" t="s">
        <v>531</v>
      </c>
      <c r="S167" s="9">
        <v>45351</v>
      </c>
      <c r="T167" s="2">
        <v>4264019</v>
      </c>
      <c r="U167" s="2" t="s">
        <v>839</v>
      </c>
      <c r="V167" s="2" t="s">
        <v>1155</v>
      </c>
      <c r="W167" s="9" t="s">
        <v>1156</v>
      </c>
      <c r="X167" s="9">
        <v>37873</v>
      </c>
      <c r="Y167" s="2">
        <v>9693094731</v>
      </c>
      <c r="Z167" s="2" t="s">
        <v>1157</v>
      </c>
      <c r="AA167" s="32" t="s">
        <v>448</v>
      </c>
      <c r="AB167" s="2" t="s">
        <v>449</v>
      </c>
      <c r="AC167" s="10">
        <v>45703</v>
      </c>
      <c r="AD167" s="10">
        <v>45351</v>
      </c>
      <c r="AE167" s="2" t="s">
        <v>450</v>
      </c>
      <c r="AF167" s="2" t="s">
        <v>450</v>
      </c>
      <c r="AG167" s="35" t="s">
        <v>451</v>
      </c>
      <c r="AJ167" s="35" t="s">
        <v>452</v>
      </c>
      <c r="AK167" s="2" t="s">
        <v>453</v>
      </c>
      <c r="AL167" s="2" t="s">
        <v>452</v>
      </c>
      <c r="AM167" s="2" t="s">
        <v>454</v>
      </c>
      <c r="AN167" s="10">
        <v>45351</v>
      </c>
      <c r="AO167" s="10">
        <v>45356</v>
      </c>
      <c r="AP167" s="2" t="s">
        <v>362</v>
      </c>
      <c r="AQ167" s="2" t="s">
        <v>480</v>
      </c>
      <c r="AS167" s="11">
        <v>248353218</v>
      </c>
      <c r="AT167" s="2" t="s">
        <v>472</v>
      </c>
      <c r="AV167" s="12">
        <v>70262541507</v>
      </c>
      <c r="AW167" s="2" t="s">
        <v>458</v>
      </c>
      <c r="AY167" s="13">
        <v>121330651597</v>
      </c>
      <c r="AZ167" s="2" t="s">
        <v>473</v>
      </c>
      <c r="BB167" s="2" t="s">
        <v>473</v>
      </c>
      <c r="BC167" s="2" t="s">
        <v>450</v>
      </c>
      <c r="BD167" s="2" t="s">
        <v>450</v>
      </c>
      <c r="BE167" s="2" t="s">
        <v>450</v>
      </c>
      <c r="BF167" s="2" t="s">
        <v>450</v>
      </c>
      <c r="BG167" s="2" t="s">
        <v>450</v>
      </c>
      <c r="BH167" s="2" t="s">
        <v>450</v>
      </c>
      <c r="BI167" s="2" t="s">
        <v>448</v>
      </c>
      <c r="BJ167" s="2" t="s">
        <v>623</v>
      </c>
      <c r="BK167" s="2" t="s">
        <v>624</v>
      </c>
      <c r="BL167" s="2" t="s">
        <v>448</v>
      </c>
      <c r="BM167" s="2" t="s">
        <v>450</v>
      </c>
      <c r="BN167" s="2" t="s">
        <v>448</v>
      </c>
      <c r="BO167" s="2" t="s">
        <v>450</v>
      </c>
      <c r="BP167" s="2" t="s">
        <v>450</v>
      </c>
      <c r="BQ167" s="2" t="s">
        <v>450</v>
      </c>
      <c r="BR167" s="2" t="s">
        <v>448</v>
      </c>
      <c r="BS167" s="2" t="s">
        <v>448</v>
      </c>
      <c r="BT167" s="2" t="s">
        <v>448</v>
      </c>
      <c r="BU167" s="2" t="s">
        <v>448</v>
      </c>
      <c r="BV167" s="2" t="s">
        <v>450</v>
      </c>
      <c r="BW167" s="2" t="s">
        <v>448</v>
      </c>
      <c r="BX167" s="2" t="s">
        <v>448</v>
      </c>
      <c r="BY167" s="48" t="s">
        <v>448</v>
      </c>
      <c r="BZ167" s="48" t="s">
        <v>448</v>
      </c>
      <c r="CA167" s="48" t="s">
        <v>448</v>
      </c>
      <c r="CB167" s="48" t="s">
        <v>448</v>
      </c>
      <c r="CC167" s="48" t="s">
        <v>448</v>
      </c>
      <c r="CD167" s="2" t="s">
        <v>448</v>
      </c>
      <c r="CH167" s="2" t="s">
        <v>465</v>
      </c>
      <c r="CI167" s="2" t="s">
        <v>466</v>
      </c>
      <c r="CM167" s="52">
        <f t="shared" si="87"/>
        <v>1</v>
      </c>
      <c r="CN167" s="52">
        <f t="shared" si="78"/>
        <v>1</v>
      </c>
      <c r="CO167" s="52">
        <f t="shared" si="79"/>
        <v>1</v>
      </c>
      <c r="CP167" s="52">
        <f t="shared" si="80"/>
        <v>1</v>
      </c>
      <c r="CQ167" s="52">
        <f t="shared" si="81"/>
        <v>1</v>
      </c>
      <c r="CR167" s="52">
        <f t="shared" si="82"/>
        <v>1</v>
      </c>
      <c r="CS167" s="52">
        <f t="shared" si="83"/>
        <v>1</v>
      </c>
      <c r="CT167" s="52">
        <f t="shared" si="84"/>
        <v>1</v>
      </c>
      <c r="CU167" s="52">
        <f t="shared" si="85"/>
        <v>1</v>
      </c>
      <c r="CV167" s="52">
        <f t="shared" si="86"/>
        <v>1</v>
      </c>
      <c r="CW167" s="54">
        <f t="shared" si="88"/>
        <v>1</v>
      </c>
      <c r="CX167" s="54">
        <f t="shared" si="89"/>
        <v>0</v>
      </c>
      <c r="CY167" s="54">
        <f t="shared" si="90"/>
        <v>1</v>
      </c>
      <c r="CZ167" s="54">
        <f t="shared" si="91"/>
        <v>1</v>
      </c>
      <c r="DA167" s="54">
        <f t="shared" si="92"/>
        <v>1</v>
      </c>
      <c r="DB167" s="54">
        <f t="shared" si="93"/>
        <v>0</v>
      </c>
      <c r="DD167" s="2">
        <f t="shared" si="94"/>
        <v>7</v>
      </c>
    </row>
    <row r="168" spans="1:108">
      <c r="A168" s="2" t="s">
        <v>437</v>
      </c>
      <c r="B168" s="2" t="s">
        <v>438</v>
      </c>
      <c r="C168" s="18" t="str">
        <f ca="1">IF(AND(AA168="YES",AG168&lt;&gt;""),"COMPLETED",IF((S168+21)&lt;TODAY(),"PAST DUE","WITHIN 15 DAYS"))</f>
        <v>COMPLETED</v>
      </c>
      <c r="D168" s="19" t="str">
        <f t="shared" si="77"/>
        <v>Mar</v>
      </c>
      <c r="E168" s="20">
        <f t="shared" si="105"/>
        <v>45374</v>
      </c>
      <c r="F168" s="20">
        <f t="shared" si="106"/>
        <v>45372</v>
      </c>
      <c r="G168" s="20">
        <f t="shared" si="107"/>
        <v>45379</v>
      </c>
      <c r="H168" s="19">
        <f ca="1">(TODAY()-(G168))</f>
        <v>215</v>
      </c>
      <c r="I168" s="19" t="str">
        <f ca="1">IF(H168&lt;0,H168,"")</f>
        <v/>
      </c>
      <c r="J168" s="2" t="s">
        <v>439</v>
      </c>
      <c r="K168" s="24">
        <f t="shared" si="108"/>
        <v>1</v>
      </c>
      <c r="L168" s="19" t="str">
        <f t="shared" si="109"/>
        <v>Feb</v>
      </c>
      <c r="M168" s="2" t="s">
        <v>981</v>
      </c>
      <c r="N168" s="2" t="s">
        <v>441</v>
      </c>
      <c r="O168" s="2" t="s">
        <v>352</v>
      </c>
      <c r="P168" s="2" t="s">
        <v>19</v>
      </c>
      <c r="Q168" s="25" t="s">
        <v>1088</v>
      </c>
      <c r="R168" s="25" t="s">
        <v>531</v>
      </c>
      <c r="S168" s="9">
        <v>45351</v>
      </c>
      <c r="T168" s="2">
        <v>4264020</v>
      </c>
      <c r="U168" s="2" t="s">
        <v>1158</v>
      </c>
      <c r="V168" s="2" t="s">
        <v>1159</v>
      </c>
      <c r="W168" s="9" t="s">
        <v>1160</v>
      </c>
      <c r="X168" s="9">
        <v>34474</v>
      </c>
      <c r="Y168" s="2">
        <v>9610173924</v>
      </c>
      <c r="Z168" s="2" t="s">
        <v>1161</v>
      </c>
      <c r="AA168" s="32" t="s">
        <v>448</v>
      </c>
      <c r="AB168" s="2" t="s">
        <v>449</v>
      </c>
      <c r="AC168" s="10">
        <v>45686</v>
      </c>
      <c r="AD168" s="10">
        <v>45320</v>
      </c>
      <c r="AE168" s="2" t="s">
        <v>450</v>
      </c>
      <c r="AF168" s="2" t="s">
        <v>450</v>
      </c>
      <c r="AG168" s="35" t="s">
        <v>451</v>
      </c>
      <c r="AJ168" s="35" t="s">
        <v>452</v>
      </c>
      <c r="AK168" s="2" t="s">
        <v>453</v>
      </c>
      <c r="AL168" s="2" t="s">
        <v>452</v>
      </c>
      <c r="AM168" s="2" t="s">
        <v>454</v>
      </c>
      <c r="AN168" s="10">
        <v>45351</v>
      </c>
      <c r="AO168" s="10">
        <v>45356</v>
      </c>
      <c r="AP168" s="2" t="s">
        <v>362</v>
      </c>
      <c r="AQ168" s="2" t="s">
        <v>455</v>
      </c>
      <c r="AS168" s="11">
        <v>250873045</v>
      </c>
      <c r="AT168" s="2" t="s">
        <v>456</v>
      </c>
      <c r="AV168" s="12">
        <v>210259432310</v>
      </c>
      <c r="AW168" s="2" t="s">
        <v>458</v>
      </c>
      <c r="AY168" s="13">
        <v>121300004518</v>
      </c>
      <c r="AZ168" s="2" t="s">
        <v>472</v>
      </c>
      <c r="BB168" s="14">
        <v>310017457</v>
      </c>
      <c r="BC168" s="2" t="s">
        <v>450</v>
      </c>
      <c r="BD168" s="2" t="s">
        <v>450</v>
      </c>
      <c r="BE168" s="2" t="s">
        <v>450</v>
      </c>
      <c r="BF168" s="2" t="s">
        <v>448</v>
      </c>
      <c r="BG168" s="10">
        <v>44491</v>
      </c>
      <c r="BH168" s="10">
        <v>44512</v>
      </c>
      <c r="BI168" s="2" t="s">
        <v>448</v>
      </c>
      <c r="BJ168" s="2" t="s">
        <v>461</v>
      </c>
      <c r="BK168" s="2" t="s">
        <v>358</v>
      </c>
      <c r="BL168" s="2" t="s">
        <v>448</v>
      </c>
      <c r="BM168" s="2" t="s">
        <v>450</v>
      </c>
      <c r="BN168" s="2" t="s">
        <v>450</v>
      </c>
      <c r="BO168" s="2" t="s">
        <v>448</v>
      </c>
      <c r="BP168" s="2" t="s">
        <v>450</v>
      </c>
      <c r="BQ168" s="2" t="s">
        <v>450</v>
      </c>
      <c r="BR168" s="2" t="s">
        <v>448</v>
      </c>
      <c r="BS168" s="2" t="s">
        <v>448</v>
      </c>
      <c r="BT168" s="2" t="s">
        <v>448</v>
      </c>
      <c r="BU168" s="2" t="s">
        <v>448</v>
      </c>
      <c r="BV168" s="2" t="s">
        <v>450</v>
      </c>
      <c r="BW168" s="2" t="s">
        <v>448</v>
      </c>
      <c r="BX168" s="2" t="s">
        <v>448</v>
      </c>
      <c r="BY168" s="48" t="s">
        <v>448</v>
      </c>
      <c r="BZ168" s="48" t="s">
        <v>448</v>
      </c>
      <c r="CA168" s="48" t="s">
        <v>448</v>
      </c>
      <c r="CB168" s="48" t="s">
        <v>448</v>
      </c>
      <c r="CC168" s="48" t="s">
        <v>448</v>
      </c>
      <c r="CD168" s="2" t="s">
        <v>448</v>
      </c>
      <c r="CH168" s="2" t="s">
        <v>465</v>
      </c>
      <c r="CI168" s="2" t="s">
        <v>466</v>
      </c>
      <c r="CM168" s="52">
        <f t="shared" si="87"/>
        <v>1</v>
      </c>
      <c r="CN168" s="52">
        <f t="shared" si="78"/>
        <v>1</v>
      </c>
      <c r="CO168" s="52">
        <f t="shared" si="79"/>
        <v>1</v>
      </c>
      <c r="CP168" s="52">
        <f t="shared" si="80"/>
        <v>1</v>
      </c>
      <c r="CQ168" s="52">
        <f t="shared" si="81"/>
        <v>1</v>
      </c>
      <c r="CR168" s="52">
        <f t="shared" si="82"/>
        <v>1</v>
      </c>
      <c r="CS168" s="52">
        <f t="shared" si="83"/>
        <v>1</v>
      </c>
      <c r="CT168" s="52">
        <f t="shared" si="84"/>
        <v>1</v>
      </c>
      <c r="CU168" s="52">
        <f t="shared" si="85"/>
        <v>1</v>
      </c>
      <c r="CV168" s="52">
        <f t="shared" si="86"/>
        <v>1</v>
      </c>
      <c r="CW168" s="54">
        <f t="shared" si="88"/>
        <v>1</v>
      </c>
      <c r="CX168" s="54">
        <f t="shared" si="89"/>
        <v>0</v>
      </c>
      <c r="CY168" s="54">
        <f t="shared" si="90"/>
        <v>1</v>
      </c>
      <c r="CZ168" s="54">
        <f t="shared" si="91"/>
        <v>1</v>
      </c>
      <c r="DA168" s="54">
        <f t="shared" si="92"/>
        <v>1</v>
      </c>
      <c r="DB168" s="54">
        <f t="shared" si="93"/>
        <v>0</v>
      </c>
      <c r="DD168" s="2">
        <f t="shared" si="94"/>
        <v>7</v>
      </c>
    </row>
    <row r="169" spans="1:108">
      <c r="A169" s="2" t="s">
        <v>437</v>
      </c>
      <c r="B169" s="2" t="s">
        <v>438</v>
      </c>
      <c r="C169" s="18" t="str">
        <f ca="1">IF(AND(AA169="YES",AG169&lt;&gt;""),"COMPLETED",IF((S169+21)&lt;TODAY(),"PAST DUE","WITHIN 15 DAYS"))</f>
        <v>COMPLETED</v>
      </c>
      <c r="D169" s="19" t="str">
        <f t="shared" si="77"/>
        <v>Mar</v>
      </c>
      <c r="E169" s="20">
        <f t="shared" si="105"/>
        <v>45374</v>
      </c>
      <c r="F169" s="20">
        <f t="shared" si="106"/>
        <v>45372</v>
      </c>
      <c r="G169" s="20">
        <f t="shared" si="107"/>
        <v>45379</v>
      </c>
      <c r="H169" s="19">
        <f ca="1">(TODAY()-(G169))</f>
        <v>215</v>
      </c>
      <c r="I169" s="19" t="str">
        <f ca="1">IF(H169&lt;0,H169,"")</f>
        <v/>
      </c>
      <c r="J169" s="2" t="s">
        <v>439</v>
      </c>
      <c r="K169" s="24">
        <f t="shared" si="108"/>
        <v>1</v>
      </c>
      <c r="L169" s="19" t="str">
        <f t="shared" si="109"/>
        <v>Feb</v>
      </c>
      <c r="M169" s="2" t="s">
        <v>981</v>
      </c>
      <c r="N169" s="2" t="s">
        <v>441</v>
      </c>
      <c r="O169" s="2" t="s">
        <v>352</v>
      </c>
      <c r="P169" s="2" t="s">
        <v>19</v>
      </c>
      <c r="Q169" s="25" t="s">
        <v>1088</v>
      </c>
      <c r="R169" s="25" t="s">
        <v>531</v>
      </c>
      <c r="S169" s="9">
        <v>45351</v>
      </c>
      <c r="T169" s="2">
        <v>4264021</v>
      </c>
      <c r="U169" s="2" t="s">
        <v>1162</v>
      </c>
      <c r="V169" s="2" t="s">
        <v>1163</v>
      </c>
      <c r="W169" s="9" t="s">
        <v>1164</v>
      </c>
      <c r="X169" s="9">
        <v>35052</v>
      </c>
      <c r="Y169" s="2">
        <v>9195522972</v>
      </c>
      <c r="Z169" s="2" t="s">
        <v>1165</v>
      </c>
      <c r="AA169" s="32" t="s">
        <v>448</v>
      </c>
      <c r="AB169" s="2" t="s">
        <v>449</v>
      </c>
      <c r="AC169" s="10">
        <v>45703</v>
      </c>
      <c r="AD169" s="10">
        <v>45349</v>
      </c>
      <c r="AE169" s="2" t="s">
        <v>450</v>
      </c>
      <c r="AF169" s="2" t="s">
        <v>450</v>
      </c>
      <c r="AG169" s="35" t="s">
        <v>451</v>
      </c>
      <c r="AJ169" s="35" t="s">
        <v>452</v>
      </c>
      <c r="AK169" s="2" t="s">
        <v>453</v>
      </c>
      <c r="AL169" s="2" t="s">
        <v>452</v>
      </c>
      <c r="AM169" s="2" t="s">
        <v>454</v>
      </c>
      <c r="AN169" s="10">
        <v>45351</v>
      </c>
      <c r="AO169" s="10">
        <v>45356</v>
      </c>
      <c r="AP169" s="2" t="s">
        <v>362</v>
      </c>
      <c r="AQ169" s="2" t="s">
        <v>471</v>
      </c>
      <c r="AS169" s="11">
        <v>237570730</v>
      </c>
      <c r="AT169" s="2" t="s">
        <v>456</v>
      </c>
      <c r="AV169" s="12">
        <v>70257098115</v>
      </c>
      <c r="AW169" s="2" t="s">
        <v>458</v>
      </c>
      <c r="AY169" s="13">
        <v>121132865194</v>
      </c>
      <c r="AZ169" s="2" t="s">
        <v>710</v>
      </c>
      <c r="BB169" s="14">
        <v>365829824</v>
      </c>
      <c r="BC169" s="2" t="s">
        <v>450</v>
      </c>
      <c r="BD169" s="2" t="s">
        <v>450</v>
      </c>
      <c r="BE169" s="2" t="s">
        <v>450</v>
      </c>
      <c r="BF169" s="2" t="s">
        <v>450</v>
      </c>
      <c r="BG169" s="2" t="s">
        <v>450</v>
      </c>
      <c r="BH169" s="2" t="s">
        <v>450</v>
      </c>
      <c r="BI169" s="2" t="s">
        <v>448</v>
      </c>
      <c r="BJ169" s="2" t="s">
        <v>474</v>
      </c>
      <c r="BK169" s="2" t="s">
        <v>461</v>
      </c>
      <c r="BL169" s="2" t="s">
        <v>448</v>
      </c>
      <c r="BM169" s="2" t="s">
        <v>450</v>
      </c>
      <c r="BN169" s="2" t="s">
        <v>448</v>
      </c>
      <c r="BO169" s="2" t="s">
        <v>450</v>
      </c>
      <c r="BP169" s="2" t="s">
        <v>450</v>
      </c>
      <c r="BQ169" s="2" t="s">
        <v>450</v>
      </c>
      <c r="BR169" s="2" t="s">
        <v>448</v>
      </c>
      <c r="BS169" s="2" t="s">
        <v>448</v>
      </c>
      <c r="BT169" s="2" t="s">
        <v>448</v>
      </c>
      <c r="BU169" s="2" t="s">
        <v>448</v>
      </c>
      <c r="BV169" s="2" t="s">
        <v>450</v>
      </c>
      <c r="BW169" s="2" t="s">
        <v>448</v>
      </c>
      <c r="BX169" s="2" t="s">
        <v>448</v>
      </c>
      <c r="BY169" s="48" t="s">
        <v>448</v>
      </c>
      <c r="BZ169" s="48" t="s">
        <v>448</v>
      </c>
      <c r="CA169" s="48" t="s">
        <v>448</v>
      </c>
      <c r="CB169" s="48" t="s">
        <v>448</v>
      </c>
      <c r="CC169" s="48" t="s">
        <v>448</v>
      </c>
      <c r="CD169" s="2" t="s">
        <v>448</v>
      </c>
      <c r="CH169" s="2" t="s">
        <v>465</v>
      </c>
      <c r="CI169" s="2" t="s">
        <v>466</v>
      </c>
      <c r="CM169" s="52">
        <f t="shared" si="87"/>
        <v>1</v>
      </c>
      <c r="CN169" s="52">
        <f t="shared" si="78"/>
        <v>1</v>
      </c>
      <c r="CO169" s="52">
        <f t="shared" si="79"/>
        <v>1</v>
      </c>
      <c r="CP169" s="52">
        <f t="shared" si="80"/>
        <v>1</v>
      </c>
      <c r="CQ169" s="52">
        <f t="shared" si="81"/>
        <v>1</v>
      </c>
      <c r="CR169" s="52">
        <f t="shared" si="82"/>
        <v>1</v>
      </c>
      <c r="CS169" s="52">
        <f t="shared" si="83"/>
        <v>1</v>
      </c>
      <c r="CT169" s="52">
        <f t="shared" si="84"/>
        <v>1</v>
      </c>
      <c r="CU169" s="52">
        <f t="shared" si="85"/>
        <v>1</v>
      </c>
      <c r="CV169" s="52">
        <f t="shared" si="86"/>
        <v>1</v>
      </c>
      <c r="CW169" s="54">
        <f t="shared" si="88"/>
        <v>1</v>
      </c>
      <c r="CX169" s="54">
        <f t="shared" si="89"/>
        <v>0</v>
      </c>
      <c r="CY169" s="54">
        <f t="shared" si="90"/>
        <v>1</v>
      </c>
      <c r="CZ169" s="54">
        <f t="shared" si="91"/>
        <v>1</v>
      </c>
      <c r="DA169" s="54">
        <f t="shared" si="92"/>
        <v>1</v>
      </c>
      <c r="DB169" s="54">
        <f t="shared" si="93"/>
        <v>0</v>
      </c>
      <c r="DD169" s="2">
        <f t="shared" si="94"/>
        <v>7</v>
      </c>
    </row>
    <row r="170" spans="1:108">
      <c r="A170" s="2" t="s">
        <v>437</v>
      </c>
      <c r="B170" s="2" t="s">
        <v>438</v>
      </c>
      <c r="C170" s="18" t="str">
        <f ca="1">IF(AND(AA170="YES",AG170&lt;&gt;""),"COMPLETED",IF((S170+21)&lt;TODAY(),"PAST DUE","WITHIN 15 DAYS"))</f>
        <v>COMPLETED</v>
      </c>
      <c r="D170" s="19" t="str">
        <f t="shared" si="77"/>
        <v>Mar</v>
      </c>
      <c r="E170" s="20">
        <f t="shared" si="105"/>
        <v>45374</v>
      </c>
      <c r="F170" s="20">
        <f t="shared" si="106"/>
        <v>45372</v>
      </c>
      <c r="G170" s="20">
        <f t="shared" si="107"/>
        <v>45379</v>
      </c>
      <c r="H170" s="19">
        <f ca="1">(TODAY()-(G170))</f>
        <v>215</v>
      </c>
      <c r="I170" s="19" t="str">
        <f ca="1">IF(H170&lt;0,H170,"")</f>
        <v/>
      </c>
      <c r="J170" s="2" t="s">
        <v>439</v>
      </c>
      <c r="K170" s="24">
        <f t="shared" si="108"/>
        <v>1</v>
      </c>
      <c r="L170" s="19" t="str">
        <f t="shared" si="109"/>
        <v>Feb</v>
      </c>
      <c r="M170" s="2" t="s">
        <v>981</v>
      </c>
      <c r="N170" s="2" t="s">
        <v>441</v>
      </c>
      <c r="O170" s="2" t="s">
        <v>352</v>
      </c>
      <c r="P170" s="2" t="s">
        <v>19</v>
      </c>
      <c r="Q170" s="25" t="s">
        <v>1088</v>
      </c>
      <c r="R170" s="25" t="s">
        <v>531</v>
      </c>
      <c r="S170" s="9">
        <v>45351</v>
      </c>
      <c r="T170" s="2">
        <v>4264022</v>
      </c>
      <c r="U170" s="2" t="s">
        <v>1166</v>
      </c>
      <c r="V170" s="2" t="s">
        <v>1167</v>
      </c>
      <c r="W170" s="9" t="s">
        <v>228</v>
      </c>
      <c r="X170" s="9">
        <v>36276</v>
      </c>
      <c r="Y170" s="2">
        <v>9935503428</v>
      </c>
      <c r="Z170" s="2" t="s">
        <v>1168</v>
      </c>
      <c r="AA170" s="32" t="s">
        <v>448</v>
      </c>
      <c r="AB170" s="2" t="s">
        <v>449</v>
      </c>
      <c r="AC170" s="10">
        <v>45578</v>
      </c>
      <c r="AD170" s="10">
        <v>45578</v>
      </c>
      <c r="AE170" s="2" t="s">
        <v>450</v>
      </c>
      <c r="AF170" s="2" t="s">
        <v>450</v>
      </c>
      <c r="AG170" s="35" t="s">
        <v>451</v>
      </c>
      <c r="AJ170" s="35" t="s">
        <v>452</v>
      </c>
      <c r="AK170" s="2" t="s">
        <v>453</v>
      </c>
      <c r="AL170" s="2" t="s">
        <v>452</v>
      </c>
      <c r="AM170" s="2" t="s">
        <v>454</v>
      </c>
      <c r="AN170" s="10">
        <v>45351</v>
      </c>
      <c r="AO170" s="10">
        <v>45356</v>
      </c>
      <c r="AP170" s="2" t="s">
        <v>362</v>
      </c>
      <c r="AQ170" s="2" t="s">
        <v>986</v>
      </c>
      <c r="AS170" s="11">
        <v>245685798</v>
      </c>
      <c r="AT170" s="2" t="s">
        <v>472</v>
      </c>
      <c r="AV170" s="12">
        <v>70259827173</v>
      </c>
      <c r="AW170" s="2" t="s">
        <v>458</v>
      </c>
      <c r="AY170" s="13">
        <v>121250726034</v>
      </c>
      <c r="AZ170" s="2" t="s">
        <v>472</v>
      </c>
      <c r="BB170" s="14">
        <v>752586496</v>
      </c>
      <c r="BC170" s="2" t="s">
        <v>450</v>
      </c>
      <c r="BD170" s="2" t="s">
        <v>450</v>
      </c>
      <c r="BE170" s="2" t="s">
        <v>450</v>
      </c>
      <c r="BF170" s="2" t="s">
        <v>450</v>
      </c>
      <c r="BG170" s="2" t="s">
        <v>450</v>
      </c>
      <c r="BH170" s="2" t="s">
        <v>450</v>
      </c>
      <c r="BI170" s="2" t="s">
        <v>448</v>
      </c>
      <c r="BJ170" s="2" t="s">
        <v>624</v>
      </c>
      <c r="BK170" s="2" t="s">
        <v>633</v>
      </c>
      <c r="BL170" s="2" t="s">
        <v>450</v>
      </c>
      <c r="BM170" s="2" t="s">
        <v>450</v>
      </c>
      <c r="BN170" s="2" t="s">
        <v>448</v>
      </c>
      <c r="BO170" s="2" t="s">
        <v>450</v>
      </c>
      <c r="BP170" s="2" t="s">
        <v>450</v>
      </c>
      <c r="BQ170" s="2" t="s">
        <v>450</v>
      </c>
      <c r="BR170" s="2" t="s">
        <v>448</v>
      </c>
      <c r="BS170" s="2" t="s">
        <v>448</v>
      </c>
      <c r="BT170" s="2" t="s">
        <v>448</v>
      </c>
      <c r="BU170" s="2" t="s">
        <v>448</v>
      </c>
      <c r="BV170" s="2" t="s">
        <v>450</v>
      </c>
      <c r="BW170" s="2" t="s">
        <v>448</v>
      </c>
      <c r="BX170" s="2" t="s">
        <v>448</v>
      </c>
      <c r="BY170" s="48" t="s">
        <v>448</v>
      </c>
      <c r="BZ170" s="48" t="s">
        <v>448</v>
      </c>
      <c r="CA170" s="48" t="s">
        <v>448</v>
      </c>
      <c r="CB170" s="48" t="s">
        <v>448</v>
      </c>
      <c r="CC170" s="48" t="s">
        <v>448</v>
      </c>
      <c r="CD170" s="2" t="s">
        <v>448</v>
      </c>
      <c r="CH170" s="2" t="s">
        <v>465</v>
      </c>
      <c r="CI170" s="2" t="s">
        <v>466</v>
      </c>
      <c r="CM170" s="52">
        <f t="shared" si="87"/>
        <v>1</v>
      </c>
      <c r="CN170" s="52">
        <f t="shared" si="78"/>
        <v>1</v>
      </c>
      <c r="CO170" s="52">
        <f t="shared" si="79"/>
        <v>1</v>
      </c>
      <c r="CP170" s="52">
        <f t="shared" si="80"/>
        <v>1</v>
      </c>
      <c r="CQ170" s="52">
        <f t="shared" si="81"/>
        <v>1</v>
      </c>
      <c r="CR170" s="52">
        <f t="shared" si="82"/>
        <v>1</v>
      </c>
      <c r="CS170" s="52">
        <f t="shared" si="83"/>
        <v>1</v>
      </c>
      <c r="CT170" s="52">
        <f t="shared" si="84"/>
        <v>1</v>
      </c>
      <c r="CU170" s="52">
        <f t="shared" si="85"/>
        <v>1</v>
      </c>
      <c r="CV170" s="52">
        <f t="shared" si="86"/>
        <v>1</v>
      </c>
      <c r="CW170" s="54">
        <f t="shared" si="88"/>
        <v>1</v>
      </c>
      <c r="CX170" s="54">
        <f t="shared" si="89"/>
        <v>0</v>
      </c>
      <c r="CY170" s="54">
        <f t="shared" si="90"/>
        <v>1</v>
      </c>
      <c r="CZ170" s="54">
        <f t="shared" si="91"/>
        <v>1</v>
      </c>
      <c r="DA170" s="54">
        <f t="shared" si="92"/>
        <v>1</v>
      </c>
      <c r="DB170" s="54">
        <f t="shared" si="93"/>
        <v>0</v>
      </c>
      <c r="DD170" s="2">
        <f t="shared" si="94"/>
        <v>7</v>
      </c>
    </row>
    <row r="171" spans="1:108">
      <c r="A171" s="2" t="s">
        <v>437</v>
      </c>
      <c r="B171" s="2" t="s">
        <v>438</v>
      </c>
      <c r="C171" s="18" t="str">
        <f ca="1">IF(AND(AA171="YES",AG171&lt;&gt;""),"COMPLETED",IF((S171+21)&lt;TODAY(),"PAST DUE","WITHIN 15 DAYS"))</f>
        <v>COMPLETED</v>
      </c>
      <c r="D171" s="19" t="str">
        <f t="shared" si="77"/>
        <v>Mar</v>
      </c>
      <c r="E171" s="20">
        <f t="shared" si="105"/>
        <v>45374</v>
      </c>
      <c r="F171" s="20">
        <f t="shared" si="106"/>
        <v>45372</v>
      </c>
      <c r="G171" s="20">
        <f t="shared" si="107"/>
        <v>45379</v>
      </c>
      <c r="H171" s="19">
        <f ca="1">(TODAY()-(G171))</f>
        <v>215</v>
      </c>
      <c r="I171" s="19" t="str">
        <f ca="1">IF(H171&lt;0,H171,"")</f>
        <v/>
      </c>
      <c r="J171" s="2" t="s">
        <v>439</v>
      </c>
      <c r="K171" s="24">
        <f t="shared" si="108"/>
        <v>1</v>
      </c>
      <c r="L171" s="19" t="str">
        <f t="shared" si="109"/>
        <v>Feb</v>
      </c>
      <c r="M171" s="2" t="s">
        <v>981</v>
      </c>
      <c r="N171" s="2" t="s">
        <v>441</v>
      </c>
      <c r="O171" s="2" t="s">
        <v>352</v>
      </c>
      <c r="P171" s="2" t="s">
        <v>19</v>
      </c>
      <c r="Q171" s="25" t="s">
        <v>1088</v>
      </c>
      <c r="R171" s="25" t="s">
        <v>531</v>
      </c>
      <c r="S171" s="9">
        <v>45351</v>
      </c>
      <c r="T171" s="2">
        <v>4264023</v>
      </c>
      <c r="U171" s="2" t="s">
        <v>1169</v>
      </c>
      <c r="V171" s="2" t="s">
        <v>1170</v>
      </c>
      <c r="W171" s="9" t="s">
        <v>1171</v>
      </c>
      <c r="X171" s="9">
        <v>35637</v>
      </c>
      <c r="Y171" s="2">
        <v>9461789568</v>
      </c>
      <c r="Z171" s="2" t="s">
        <v>1172</v>
      </c>
      <c r="AA171" s="32" t="s">
        <v>448</v>
      </c>
      <c r="AB171" s="2" t="s">
        <v>449</v>
      </c>
      <c r="AC171" s="10">
        <v>45711</v>
      </c>
      <c r="AD171" s="10">
        <v>45345</v>
      </c>
      <c r="AE171" s="2" t="s">
        <v>450</v>
      </c>
      <c r="AF171" s="2" t="s">
        <v>450</v>
      </c>
      <c r="AG171" s="35" t="s">
        <v>451</v>
      </c>
      <c r="AJ171" s="35" t="s">
        <v>452</v>
      </c>
      <c r="AK171" s="2" t="s">
        <v>453</v>
      </c>
      <c r="AL171" s="2" t="s">
        <v>452</v>
      </c>
      <c r="AM171" s="2" t="s">
        <v>454</v>
      </c>
      <c r="AN171" s="10">
        <v>45351</v>
      </c>
      <c r="AO171" s="10">
        <v>45356</v>
      </c>
      <c r="AP171" s="2" t="s">
        <v>362</v>
      </c>
      <c r="AQ171" s="2" t="s">
        <v>455</v>
      </c>
      <c r="AS171" s="11">
        <v>3475360699</v>
      </c>
      <c r="AT171" s="2" t="s">
        <v>456</v>
      </c>
      <c r="AV171" s="12">
        <v>70257785023</v>
      </c>
      <c r="AW171" s="2" t="s">
        <v>732</v>
      </c>
      <c r="AY171" s="13">
        <v>121168913236</v>
      </c>
      <c r="AZ171" s="2" t="s">
        <v>472</v>
      </c>
      <c r="BB171" s="14">
        <v>749820835</v>
      </c>
      <c r="BC171" s="2" t="s">
        <v>450</v>
      </c>
      <c r="BD171" s="2" t="s">
        <v>450</v>
      </c>
      <c r="BE171" s="2" t="s">
        <v>450</v>
      </c>
      <c r="BF171" s="2" t="s">
        <v>450</v>
      </c>
      <c r="BG171" s="2" t="s">
        <v>450</v>
      </c>
      <c r="BH171" s="2" t="s">
        <v>450</v>
      </c>
      <c r="BI171" s="2" t="s">
        <v>448</v>
      </c>
      <c r="BJ171" s="2" t="s">
        <v>499</v>
      </c>
      <c r="BK171" s="2" t="s">
        <v>462</v>
      </c>
      <c r="BL171" s="2" t="s">
        <v>448</v>
      </c>
      <c r="BM171" s="2" t="s">
        <v>450</v>
      </c>
      <c r="BN171" s="2" t="s">
        <v>448</v>
      </c>
      <c r="BO171" s="2" t="s">
        <v>448</v>
      </c>
      <c r="BP171" s="2" t="s">
        <v>448</v>
      </c>
      <c r="BQ171" s="2" t="s">
        <v>448</v>
      </c>
      <c r="BR171" s="2" t="s">
        <v>448</v>
      </c>
      <c r="BS171" s="2" t="s">
        <v>448</v>
      </c>
      <c r="BT171" s="2" t="s">
        <v>448</v>
      </c>
      <c r="BU171" s="2" t="s">
        <v>448</v>
      </c>
      <c r="BV171" s="2" t="s">
        <v>450</v>
      </c>
      <c r="BW171" s="2" t="s">
        <v>448</v>
      </c>
      <c r="BX171" s="2" t="s">
        <v>448</v>
      </c>
      <c r="BY171" s="48" t="s">
        <v>448</v>
      </c>
      <c r="BZ171" s="48" t="s">
        <v>448</v>
      </c>
      <c r="CA171" s="48" t="s">
        <v>448</v>
      </c>
      <c r="CB171" s="48" t="s">
        <v>448</v>
      </c>
      <c r="CC171" s="48" t="s">
        <v>448</v>
      </c>
      <c r="CD171" s="2" t="s">
        <v>448</v>
      </c>
      <c r="CH171" s="2" t="s">
        <v>465</v>
      </c>
      <c r="CI171" s="2" t="s">
        <v>466</v>
      </c>
      <c r="CM171" s="52">
        <f t="shared" si="87"/>
        <v>1</v>
      </c>
      <c r="CN171" s="52">
        <f t="shared" si="78"/>
        <v>1</v>
      </c>
      <c r="CO171" s="52">
        <f t="shared" si="79"/>
        <v>1</v>
      </c>
      <c r="CP171" s="52">
        <f t="shared" si="80"/>
        <v>1</v>
      </c>
      <c r="CQ171" s="52">
        <f t="shared" si="81"/>
        <v>1</v>
      </c>
      <c r="CR171" s="52">
        <f t="shared" si="82"/>
        <v>1</v>
      </c>
      <c r="CS171" s="52">
        <f t="shared" si="83"/>
        <v>1</v>
      </c>
      <c r="CT171" s="52">
        <f t="shared" si="84"/>
        <v>1</v>
      </c>
      <c r="CU171" s="52">
        <f t="shared" si="85"/>
        <v>1</v>
      </c>
      <c r="CV171" s="52">
        <f t="shared" si="86"/>
        <v>1</v>
      </c>
      <c r="CW171" s="54">
        <f t="shared" si="88"/>
        <v>1</v>
      </c>
      <c r="CX171" s="54">
        <f t="shared" si="89"/>
        <v>0</v>
      </c>
      <c r="CY171" s="54">
        <f t="shared" si="90"/>
        <v>1</v>
      </c>
      <c r="CZ171" s="54">
        <f t="shared" si="91"/>
        <v>1</v>
      </c>
      <c r="DA171" s="54">
        <f t="shared" si="92"/>
        <v>1</v>
      </c>
      <c r="DB171" s="54">
        <f t="shared" si="93"/>
        <v>0</v>
      </c>
      <c r="DD171" s="2">
        <f t="shared" si="94"/>
        <v>7</v>
      </c>
    </row>
    <row r="172" spans="1:108">
      <c r="A172" s="2" t="s">
        <v>437</v>
      </c>
      <c r="B172" s="2" t="s">
        <v>438</v>
      </c>
      <c r="C172" s="18" t="str">
        <f ca="1">IF(AND(AA172="YES",AG172&lt;&gt;""),"COMPLETED",IF((S172+21)&lt;TODAY(),"PAST DUE","WITHIN 15 DAYS"))</f>
        <v>COMPLETED</v>
      </c>
      <c r="D172" s="19" t="str">
        <f t="shared" si="77"/>
        <v>Mar</v>
      </c>
      <c r="E172" s="20">
        <f t="shared" si="105"/>
        <v>45374</v>
      </c>
      <c r="F172" s="20">
        <f t="shared" si="106"/>
        <v>45372</v>
      </c>
      <c r="G172" s="20">
        <f t="shared" si="107"/>
        <v>45379</v>
      </c>
      <c r="H172" s="19">
        <f ca="1">(TODAY()-(G172))</f>
        <v>215</v>
      </c>
      <c r="I172" s="19" t="str">
        <f ca="1">IF(H172&lt;0,H172,"")</f>
        <v/>
      </c>
      <c r="J172" s="2" t="s">
        <v>439</v>
      </c>
      <c r="K172" s="24">
        <f t="shared" si="108"/>
        <v>1</v>
      </c>
      <c r="L172" s="19" t="str">
        <f t="shared" si="109"/>
        <v>Feb</v>
      </c>
      <c r="M172" s="2" t="s">
        <v>981</v>
      </c>
      <c r="N172" s="2" t="s">
        <v>441</v>
      </c>
      <c r="O172" s="2" t="s">
        <v>352</v>
      </c>
      <c r="P172" s="2" t="s">
        <v>19</v>
      </c>
      <c r="Q172" s="25" t="s">
        <v>1088</v>
      </c>
      <c r="R172" s="25" t="s">
        <v>531</v>
      </c>
      <c r="S172" s="9">
        <v>45351</v>
      </c>
      <c r="T172" s="2">
        <v>4264024</v>
      </c>
      <c r="U172" s="2" t="s">
        <v>1173</v>
      </c>
      <c r="V172" s="2" t="s">
        <v>1174</v>
      </c>
      <c r="W172" s="9" t="s">
        <v>1175</v>
      </c>
      <c r="X172" s="9">
        <v>24575</v>
      </c>
      <c r="Y172" s="2">
        <v>9993153499</v>
      </c>
      <c r="Z172" s="2" t="s">
        <v>1176</v>
      </c>
      <c r="AA172" s="32" t="s">
        <v>448</v>
      </c>
      <c r="AB172" s="2" t="s">
        <v>449</v>
      </c>
      <c r="AC172" s="10">
        <v>45443</v>
      </c>
      <c r="AD172" s="10">
        <v>45098</v>
      </c>
      <c r="AE172" s="2" t="s">
        <v>450</v>
      </c>
      <c r="AF172" s="2" t="s">
        <v>450</v>
      </c>
      <c r="AG172" s="35" t="s">
        <v>451</v>
      </c>
      <c r="AJ172" s="35" t="s">
        <v>452</v>
      </c>
      <c r="AK172" s="2" t="s">
        <v>453</v>
      </c>
      <c r="AL172" s="2" t="s">
        <v>452</v>
      </c>
      <c r="AM172" s="2" t="s">
        <v>454</v>
      </c>
      <c r="AN172" s="10">
        <v>45351</v>
      </c>
      <c r="AO172" s="10">
        <v>45356</v>
      </c>
      <c r="AP172" s="2" t="s">
        <v>362</v>
      </c>
      <c r="AQ172" s="2" t="s">
        <v>497</v>
      </c>
      <c r="AS172" s="11">
        <v>381324295</v>
      </c>
      <c r="AT172" s="2" t="s">
        <v>456</v>
      </c>
      <c r="AV172" s="12">
        <v>190504015487</v>
      </c>
      <c r="AW172" s="2" t="s">
        <v>472</v>
      </c>
      <c r="AY172" s="13">
        <v>121013666455</v>
      </c>
      <c r="AZ172" s="2" t="s">
        <v>472</v>
      </c>
      <c r="BB172" s="14">
        <v>158986798</v>
      </c>
      <c r="BC172" s="2" t="s">
        <v>450</v>
      </c>
      <c r="BD172" s="2" t="s">
        <v>450</v>
      </c>
      <c r="BE172" s="2" t="s">
        <v>450</v>
      </c>
      <c r="BF172" s="2" t="s">
        <v>448</v>
      </c>
      <c r="BG172" s="10">
        <v>44424</v>
      </c>
      <c r="BH172" s="10">
        <v>44453</v>
      </c>
      <c r="BI172" s="2" t="s">
        <v>448</v>
      </c>
      <c r="BJ172" s="2" t="s">
        <v>633</v>
      </c>
      <c r="BK172" s="2" t="s">
        <v>841</v>
      </c>
      <c r="BL172" s="2" t="s">
        <v>448</v>
      </c>
      <c r="BM172" s="2" t="s">
        <v>450</v>
      </c>
      <c r="BN172" s="2" t="s">
        <v>448</v>
      </c>
      <c r="BO172" s="2" t="s">
        <v>448</v>
      </c>
      <c r="BP172" s="2" t="s">
        <v>448</v>
      </c>
      <c r="BR172" s="2" t="s">
        <v>448</v>
      </c>
      <c r="BS172" s="2" t="s">
        <v>448</v>
      </c>
      <c r="BT172" s="2" t="s">
        <v>448</v>
      </c>
      <c r="BU172" s="2" t="s">
        <v>448</v>
      </c>
      <c r="BV172" s="2" t="s">
        <v>450</v>
      </c>
      <c r="BW172" s="2" t="s">
        <v>448</v>
      </c>
      <c r="BX172" s="2" t="s">
        <v>448</v>
      </c>
      <c r="BY172" s="48" t="s">
        <v>448</v>
      </c>
      <c r="BZ172" s="48" t="s">
        <v>448</v>
      </c>
      <c r="CA172" s="48" t="s">
        <v>448</v>
      </c>
      <c r="CB172" s="48" t="s">
        <v>448</v>
      </c>
      <c r="CC172" s="48" t="s">
        <v>448</v>
      </c>
      <c r="CD172" s="2" t="s">
        <v>448</v>
      </c>
      <c r="CH172" s="2" t="s">
        <v>465</v>
      </c>
      <c r="CI172" s="2" t="s">
        <v>466</v>
      </c>
      <c r="CM172" s="52">
        <f t="shared" si="87"/>
        <v>1</v>
      </c>
      <c r="CN172" s="52">
        <f t="shared" si="78"/>
        <v>1</v>
      </c>
      <c r="CO172" s="52">
        <f t="shared" si="79"/>
        <v>1</v>
      </c>
      <c r="CP172" s="52">
        <f t="shared" si="80"/>
        <v>1</v>
      </c>
      <c r="CQ172" s="52">
        <f t="shared" si="81"/>
        <v>1</v>
      </c>
      <c r="CR172" s="52">
        <f t="shared" si="82"/>
        <v>1</v>
      </c>
      <c r="CS172" s="52">
        <f t="shared" si="83"/>
        <v>1</v>
      </c>
      <c r="CT172" s="52">
        <f t="shared" si="84"/>
        <v>1</v>
      </c>
      <c r="CU172" s="52">
        <f t="shared" si="85"/>
        <v>1</v>
      </c>
      <c r="CV172" s="52">
        <f t="shared" si="86"/>
        <v>1</v>
      </c>
      <c r="CW172" s="54">
        <f t="shared" si="88"/>
        <v>1</v>
      </c>
      <c r="CX172" s="54">
        <f t="shared" si="89"/>
        <v>0</v>
      </c>
      <c r="CY172" s="54">
        <f t="shared" si="90"/>
        <v>1</v>
      </c>
      <c r="CZ172" s="54">
        <f t="shared" si="91"/>
        <v>1</v>
      </c>
      <c r="DA172" s="54">
        <f t="shared" si="92"/>
        <v>1</v>
      </c>
      <c r="DB172" s="54">
        <f t="shared" si="93"/>
        <v>0</v>
      </c>
      <c r="DD172" s="2">
        <f t="shared" si="94"/>
        <v>7</v>
      </c>
    </row>
    <row r="173" spans="1:108">
      <c r="A173" s="2" t="s">
        <v>437</v>
      </c>
      <c r="B173" s="2" t="s">
        <v>438</v>
      </c>
      <c r="C173" s="18" t="str">
        <f ca="1">IF(AND(AA173="YES",AG173&lt;&gt;""),"COMPLETED",IF((S173+21)&lt;TODAY(),"PAST DUE","WITHIN 15 DAYS"))</f>
        <v>COMPLETED</v>
      </c>
      <c r="D173" s="19" t="str">
        <f t="shared" si="77"/>
        <v>Mar</v>
      </c>
      <c r="E173" s="20">
        <f t="shared" ref="E173:E197" si="110">F173+7-WEEKDAY(F173)</f>
        <v>45381</v>
      </c>
      <c r="F173" s="20">
        <f t="shared" ref="F173:F197" si="111">WORKDAY(S173,15,1)</f>
        <v>45379</v>
      </c>
      <c r="G173" s="20">
        <f t="shared" ref="G173:G197" si="112">WORKDAY(S173,20,1)</f>
        <v>45386</v>
      </c>
      <c r="H173" s="19">
        <f ca="1">(TODAY()-(G173))</f>
        <v>208</v>
      </c>
      <c r="I173" s="19" t="str">
        <f ca="1">IF(H173&lt;0,H173,"")</f>
        <v/>
      </c>
      <c r="J173" s="2" t="s">
        <v>439</v>
      </c>
      <c r="K173" s="24">
        <f t="shared" ref="K173:K197" si="113">IF(AND(AA173="YES",AG173&lt;&gt;"",AJ173&lt;&gt;"",AQ173&lt;&gt;"",AT173&lt;&gt;"",AW173&lt;&gt;"",AZ173&lt;&gt;""),1,0)</f>
        <v>1</v>
      </c>
      <c r="L173" s="19" t="str">
        <f t="shared" ref="L173:L197" si="114">TEXT(S173,"mmm")</f>
        <v>Mar</v>
      </c>
      <c r="M173" s="2" t="s">
        <v>440</v>
      </c>
      <c r="N173" s="2" t="s">
        <v>441</v>
      </c>
      <c r="O173" s="2" t="s">
        <v>352</v>
      </c>
      <c r="P173" s="2" t="s">
        <v>19</v>
      </c>
      <c r="Q173" s="25" t="s">
        <v>1177</v>
      </c>
      <c r="R173" s="25" t="s">
        <v>443</v>
      </c>
      <c r="S173" s="9">
        <v>45358</v>
      </c>
      <c r="T173" s="2">
        <v>4264061</v>
      </c>
      <c r="U173" s="2" t="s">
        <v>1178</v>
      </c>
      <c r="V173" s="2" t="s">
        <v>1179</v>
      </c>
      <c r="W173" s="9" t="s">
        <v>298</v>
      </c>
      <c r="X173" s="9">
        <v>33527</v>
      </c>
      <c r="Y173" s="2">
        <v>9287517785</v>
      </c>
      <c r="Z173" s="2" t="s">
        <v>1180</v>
      </c>
      <c r="AA173" s="32" t="s">
        <v>448</v>
      </c>
      <c r="AB173" s="2" t="s">
        <v>449</v>
      </c>
      <c r="AC173" s="10">
        <v>45714</v>
      </c>
      <c r="AD173" s="10">
        <v>45363</v>
      </c>
      <c r="AE173" s="2" t="s">
        <v>450</v>
      </c>
      <c r="AF173" s="2" t="s">
        <v>450</v>
      </c>
      <c r="AG173" s="35" t="s">
        <v>451</v>
      </c>
      <c r="AH173" s="10">
        <v>45348</v>
      </c>
      <c r="AI173" s="10">
        <v>45348</v>
      </c>
      <c r="AJ173" s="35" t="s">
        <v>452</v>
      </c>
      <c r="AK173" s="2" t="s">
        <v>453</v>
      </c>
      <c r="AL173" s="2" t="s">
        <v>452</v>
      </c>
      <c r="AM173" s="2" t="s">
        <v>454</v>
      </c>
      <c r="AN173" s="10">
        <v>45358</v>
      </c>
      <c r="AO173" s="10">
        <v>45364</v>
      </c>
      <c r="AP173" s="2" t="s">
        <v>362</v>
      </c>
      <c r="AQ173" s="2" t="s">
        <v>497</v>
      </c>
      <c r="AS173" s="11">
        <v>3440291890</v>
      </c>
      <c r="AT173" s="2" t="s">
        <v>456</v>
      </c>
      <c r="AV173" s="12">
        <v>10521577539</v>
      </c>
      <c r="AW173" s="2" t="s">
        <v>458</v>
      </c>
      <c r="AY173" s="13">
        <v>121175827443</v>
      </c>
      <c r="AZ173" s="2" t="s">
        <v>472</v>
      </c>
      <c r="BB173" s="14">
        <v>722511073</v>
      </c>
      <c r="BC173" s="2" t="s">
        <v>450</v>
      </c>
      <c r="BD173" s="2" t="s">
        <v>450</v>
      </c>
      <c r="BE173" s="2" t="s">
        <v>450</v>
      </c>
      <c r="BF173" s="2" t="s">
        <v>450</v>
      </c>
      <c r="BG173" s="2" t="s">
        <v>450</v>
      </c>
      <c r="BH173" s="2" t="s">
        <v>450</v>
      </c>
      <c r="BI173" s="2" t="s">
        <v>448</v>
      </c>
      <c r="BJ173" s="2" t="s">
        <v>461</v>
      </c>
      <c r="BK173" s="2" t="s">
        <v>499</v>
      </c>
      <c r="BL173" s="2" t="s">
        <v>448</v>
      </c>
      <c r="BM173" s="2" t="s">
        <v>450</v>
      </c>
      <c r="BN173" s="2" t="s">
        <v>448</v>
      </c>
      <c r="BO173" s="2" t="s">
        <v>450</v>
      </c>
      <c r="BP173" s="2" t="s">
        <v>450</v>
      </c>
      <c r="BU173" s="2" t="s">
        <v>448</v>
      </c>
      <c r="BV173" s="2" t="s">
        <v>450</v>
      </c>
      <c r="BW173" s="2" t="s">
        <v>448</v>
      </c>
      <c r="BX173" s="2" t="s">
        <v>448</v>
      </c>
      <c r="BY173" s="48" t="s">
        <v>448</v>
      </c>
      <c r="BZ173" s="48" t="s">
        <v>448</v>
      </c>
      <c r="CA173" s="48" t="s">
        <v>448</v>
      </c>
      <c r="CB173" s="48" t="s">
        <v>448</v>
      </c>
      <c r="CC173" s="48" t="s">
        <v>448</v>
      </c>
      <c r="CD173" s="2" t="s">
        <v>448</v>
      </c>
      <c r="CH173" s="2" t="s">
        <v>465</v>
      </c>
      <c r="CI173" s="2" t="s">
        <v>660</v>
      </c>
      <c r="CM173" s="52">
        <f t="shared" si="87"/>
        <v>1</v>
      </c>
      <c r="CN173" s="52">
        <f t="shared" si="78"/>
        <v>1</v>
      </c>
      <c r="CO173" s="52">
        <f t="shared" si="79"/>
        <v>1</v>
      </c>
      <c r="CP173" s="52">
        <f t="shared" si="80"/>
        <v>1</v>
      </c>
      <c r="CQ173" s="52">
        <f t="shared" si="81"/>
        <v>1</v>
      </c>
      <c r="CR173" s="52">
        <f t="shared" si="82"/>
        <v>1</v>
      </c>
      <c r="CS173" s="52">
        <f t="shared" si="83"/>
        <v>1</v>
      </c>
      <c r="CT173" s="52">
        <f t="shared" si="84"/>
        <v>1</v>
      </c>
      <c r="CU173" s="52">
        <f t="shared" si="85"/>
        <v>1</v>
      </c>
      <c r="CV173" s="52">
        <f t="shared" si="86"/>
        <v>1</v>
      </c>
      <c r="CW173" s="54">
        <f t="shared" si="88"/>
        <v>1</v>
      </c>
      <c r="CX173" s="54">
        <f t="shared" si="89"/>
        <v>0</v>
      </c>
      <c r="CY173" s="54">
        <f t="shared" si="90"/>
        <v>1</v>
      </c>
      <c r="CZ173" s="54">
        <f t="shared" si="91"/>
        <v>1</v>
      </c>
      <c r="DA173" s="54">
        <f t="shared" si="92"/>
        <v>1</v>
      </c>
      <c r="DB173" s="54">
        <f t="shared" si="93"/>
        <v>0</v>
      </c>
      <c r="DD173" s="2">
        <f t="shared" si="94"/>
        <v>7</v>
      </c>
    </row>
    <row r="174" spans="1:108">
      <c r="A174" s="2" t="s">
        <v>437</v>
      </c>
      <c r="B174" s="2" t="s">
        <v>438</v>
      </c>
      <c r="C174" s="18" t="str">
        <f ca="1">IF(AND(AA174="YES",AG174&lt;&gt;""),"COMPLETED",IF((S174+21)&lt;TODAY(),"PAST DUE","WITHIN 15 DAYS"))</f>
        <v>COMPLETED</v>
      </c>
      <c r="D174" s="19" t="str">
        <f t="shared" si="77"/>
        <v>Mar</v>
      </c>
      <c r="E174" s="20">
        <f t="shared" si="110"/>
        <v>45381</v>
      </c>
      <c r="F174" s="20">
        <f t="shared" si="111"/>
        <v>45379</v>
      </c>
      <c r="G174" s="20">
        <f t="shared" si="112"/>
        <v>45386</v>
      </c>
      <c r="H174" s="19">
        <f ca="1">(TODAY()-(G174))</f>
        <v>208</v>
      </c>
      <c r="I174" s="19" t="str">
        <f ca="1">IF(H174&lt;0,H174,"")</f>
        <v/>
      </c>
      <c r="J174" s="2" t="s">
        <v>439</v>
      </c>
      <c r="K174" s="24">
        <f t="shared" si="113"/>
        <v>1</v>
      </c>
      <c r="L174" s="19" t="str">
        <f t="shared" si="114"/>
        <v>Mar</v>
      </c>
      <c r="M174" s="2" t="s">
        <v>440</v>
      </c>
      <c r="N174" s="2" t="s">
        <v>441</v>
      </c>
      <c r="O174" s="2" t="s">
        <v>352</v>
      </c>
      <c r="P174" s="2" t="s">
        <v>19</v>
      </c>
      <c r="Q174" s="25" t="s">
        <v>1177</v>
      </c>
      <c r="R174" s="25" t="s">
        <v>443</v>
      </c>
      <c r="S174" s="9">
        <v>45358</v>
      </c>
      <c r="T174" s="2">
        <v>4264062</v>
      </c>
      <c r="U174" s="2" t="s">
        <v>803</v>
      </c>
      <c r="V174" s="2" t="s">
        <v>1181</v>
      </c>
      <c r="W174" s="9" t="s">
        <v>1182</v>
      </c>
      <c r="X174" s="9">
        <v>32627</v>
      </c>
      <c r="Y174" s="2">
        <v>9262664822</v>
      </c>
      <c r="Z174" s="2" t="s">
        <v>1183</v>
      </c>
      <c r="AA174" s="32" t="s">
        <v>448</v>
      </c>
      <c r="AB174" s="2" t="s">
        <v>449</v>
      </c>
      <c r="AC174" s="10">
        <v>45682</v>
      </c>
      <c r="AD174" s="10">
        <v>45334</v>
      </c>
      <c r="AE174" s="2" t="s">
        <v>450</v>
      </c>
      <c r="AF174" s="2" t="s">
        <v>450</v>
      </c>
      <c r="AG174" s="35" t="s">
        <v>451</v>
      </c>
      <c r="AH174" s="10">
        <v>45348</v>
      </c>
      <c r="AI174" s="10">
        <v>45348</v>
      </c>
      <c r="AJ174" s="35" t="s">
        <v>452</v>
      </c>
      <c r="AK174" s="2" t="s">
        <v>453</v>
      </c>
      <c r="AL174" s="2" t="s">
        <v>452</v>
      </c>
      <c r="AM174" s="2" t="s">
        <v>454</v>
      </c>
      <c r="AN174" s="10">
        <v>45358</v>
      </c>
      <c r="AO174" s="10">
        <v>45377</v>
      </c>
      <c r="AP174" s="2" t="s">
        <v>362</v>
      </c>
      <c r="AQ174" s="2" t="s">
        <v>497</v>
      </c>
      <c r="AS174" s="11">
        <v>227473261</v>
      </c>
      <c r="AT174" s="2" t="s">
        <v>472</v>
      </c>
      <c r="AV174" s="12">
        <v>30508626483</v>
      </c>
      <c r="AW174" s="2" t="s">
        <v>472</v>
      </c>
      <c r="AY174" s="13">
        <v>121082127697</v>
      </c>
      <c r="AZ174" s="2" t="s">
        <v>752</v>
      </c>
      <c r="BB174" s="14">
        <v>288759650</v>
      </c>
      <c r="BC174" s="2" t="s">
        <v>450</v>
      </c>
      <c r="BD174" s="2" t="s">
        <v>450</v>
      </c>
      <c r="BE174" s="2" t="s">
        <v>450</v>
      </c>
      <c r="BF174" s="2" t="s">
        <v>448</v>
      </c>
      <c r="BG174" s="10">
        <v>44475</v>
      </c>
      <c r="BH174" s="10">
        <v>44503</v>
      </c>
      <c r="BI174" s="2" t="s">
        <v>448</v>
      </c>
      <c r="BJ174" s="2" t="s">
        <v>793</v>
      </c>
      <c r="BK174" s="2" t="s">
        <v>639</v>
      </c>
      <c r="BL174" s="2" t="s">
        <v>450</v>
      </c>
      <c r="BM174" s="2" t="s">
        <v>448</v>
      </c>
      <c r="BN174" s="2" t="s">
        <v>448</v>
      </c>
      <c r="BO174" s="2" t="s">
        <v>450</v>
      </c>
      <c r="BP174" s="2" t="s">
        <v>450</v>
      </c>
      <c r="BQ174" s="2" t="s">
        <v>450</v>
      </c>
      <c r="BR174" s="2" t="s">
        <v>450</v>
      </c>
      <c r="BS174" s="2" t="s">
        <v>450</v>
      </c>
      <c r="BT174" s="2" t="s">
        <v>450</v>
      </c>
      <c r="BU174" s="2" t="s">
        <v>448</v>
      </c>
      <c r="BV174" s="2" t="s">
        <v>450</v>
      </c>
      <c r="BW174" s="2" t="s">
        <v>448</v>
      </c>
      <c r="BX174" s="2" t="s">
        <v>448</v>
      </c>
      <c r="BY174" s="48" t="s">
        <v>448</v>
      </c>
      <c r="BZ174" s="48" t="s">
        <v>448</v>
      </c>
      <c r="CA174" s="48" t="s">
        <v>448</v>
      </c>
      <c r="CB174" s="48" t="s">
        <v>448</v>
      </c>
      <c r="CC174" s="48" t="s">
        <v>448</v>
      </c>
      <c r="CD174" s="2" t="s">
        <v>448</v>
      </c>
      <c r="CH174" s="2" t="s">
        <v>465</v>
      </c>
      <c r="CI174" s="2" t="s">
        <v>660</v>
      </c>
      <c r="CM174" s="52">
        <f t="shared" si="87"/>
        <v>1</v>
      </c>
      <c r="CN174" s="52">
        <f t="shared" si="78"/>
        <v>1</v>
      </c>
      <c r="CO174" s="52">
        <f t="shared" si="79"/>
        <v>1</v>
      </c>
      <c r="CP174" s="52">
        <f t="shared" si="80"/>
        <v>1</v>
      </c>
      <c r="CQ174" s="52">
        <f t="shared" si="81"/>
        <v>1</v>
      </c>
      <c r="CR174" s="52">
        <f t="shared" si="82"/>
        <v>1</v>
      </c>
      <c r="CS174" s="52">
        <f t="shared" si="83"/>
        <v>1</v>
      </c>
      <c r="CT174" s="52">
        <f t="shared" si="84"/>
        <v>1</v>
      </c>
      <c r="CU174" s="52">
        <f t="shared" si="85"/>
        <v>1</v>
      </c>
      <c r="CV174" s="52">
        <f t="shared" si="86"/>
        <v>1</v>
      </c>
      <c r="CW174" s="54">
        <f t="shared" si="88"/>
        <v>1</v>
      </c>
      <c r="CX174" s="54">
        <f t="shared" si="89"/>
        <v>0</v>
      </c>
      <c r="CY174" s="54">
        <f t="shared" si="90"/>
        <v>1</v>
      </c>
      <c r="CZ174" s="54">
        <f t="shared" si="91"/>
        <v>1</v>
      </c>
      <c r="DA174" s="54">
        <f t="shared" si="92"/>
        <v>1</v>
      </c>
      <c r="DB174" s="54">
        <f t="shared" si="93"/>
        <v>0</v>
      </c>
      <c r="DD174" s="2">
        <f t="shared" si="94"/>
        <v>7</v>
      </c>
    </row>
    <row r="175" spans="1:108">
      <c r="A175" s="2" t="s">
        <v>437</v>
      </c>
      <c r="B175" s="2" t="s">
        <v>438</v>
      </c>
      <c r="C175" s="18" t="str">
        <f ca="1">IF(AND(AA175="YES",AG175&lt;&gt;""),"COMPLETED",IF((S175+21)&lt;TODAY(),"PAST DUE","WITHIN 15 DAYS"))</f>
        <v>COMPLETED</v>
      </c>
      <c r="D175" s="19" t="str">
        <f t="shared" si="77"/>
        <v>Mar</v>
      </c>
      <c r="E175" s="20">
        <f t="shared" si="110"/>
        <v>45381</v>
      </c>
      <c r="F175" s="20">
        <f t="shared" si="111"/>
        <v>45379</v>
      </c>
      <c r="G175" s="20">
        <f t="shared" si="112"/>
        <v>45386</v>
      </c>
      <c r="H175" s="19">
        <f ca="1">(TODAY()-(G175))</f>
        <v>208</v>
      </c>
      <c r="I175" s="19" t="str">
        <f ca="1">IF(H175&lt;0,H175,"")</f>
        <v/>
      </c>
      <c r="J175" s="2" t="s">
        <v>439</v>
      </c>
      <c r="K175" s="24">
        <f t="shared" si="113"/>
        <v>1</v>
      </c>
      <c r="L175" s="19" t="str">
        <f t="shared" si="114"/>
        <v>Mar</v>
      </c>
      <c r="M175" s="2" t="s">
        <v>440</v>
      </c>
      <c r="N175" s="2" t="s">
        <v>441</v>
      </c>
      <c r="O175" s="2" t="s">
        <v>352</v>
      </c>
      <c r="P175" s="2" t="s">
        <v>19</v>
      </c>
      <c r="Q175" s="25" t="s">
        <v>1177</v>
      </c>
      <c r="R175" s="25" t="s">
        <v>443</v>
      </c>
      <c r="S175" s="9">
        <v>45358</v>
      </c>
      <c r="T175" s="2">
        <v>4264063</v>
      </c>
      <c r="U175" s="2" t="s">
        <v>1184</v>
      </c>
      <c r="V175" s="2" t="s">
        <v>1185</v>
      </c>
      <c r="W175" s="9" t="s">
        <v>642</v>
      </c>
      <c r="X175" s="9">
        <v>30404</v>
      </c>
      <c r="Y175" s="2">
        <v>9758818223</v>
      </c>
      <c r="Z175" s="2" t="s">
        <v>1186</v>
      </c>
      <c r="AA175" s="32" t="s">
        <v>448</v>
      </c>
      <c r="AB175" s="2" t="s">
        <v>449</v>
      </c>
      <c r="AC175" s="10">
        <v>45711</v>
      </c>
      <c r="AD175" s="10">
        <v>45362</v>
      </c>
      <c r="AE175" s="2" t="s">
        <v>450</v>
      </c>
      <c r="AF175" s="2" t="s">
        <v>450</v>
      </c>
      <c r="AG175" s="35" t="s">
        <v>451</v>
      </c>
      <c r="AH175" s="10">
        <v>45345</v>
      </c>
      <c r="AI175" s="10">
        <v>45345</v>
      </c>
      <c r="AJ175" s="35" t="s">
        <v>452</v>
      </c>
      <c r="AK175" s="2" t="s">
        <v>453</v>
      </c>
      <c r="AL175" s="2" t="s">
        <v>517</v>
      </c>
      <c r="AM175" s="2" t="s">
        <v>518</v>
      </c>
      <c r="AN175" s="10">
        <v>45358</v>
      </c>
      <c r="AO175" s="10">
        <v>45384</v>
      </c>
      <c r="AP175" s="2" t="s">
        <v>362</v>
      </c>
      <c r="AQ175" s="2" t="s">
        <v>455</v>
      </c>
      <c r="AS175" s="11">
        <v>219841694</v>
      </c>
      <c r="AT175" s="2" t="s">
        <v>456</v>
      </c>
      <c r="AV175" s="12">
        <v>212510247253</v>
      </c>
      <c r="AW175" s="2" t="s">
        <v>458</v>
      </c>
      <c r="AY175" s="13">
        <v>121119646799</v>
      </c>
      <c r="AZ175" s="2" t="s">
        <v>1187</v>
      </c>
      <c r="BB175" s="14">
        <v>453483906</v>
      </c>
      <c r="BC175" s="2" t="s">
        <v>450</v>
      </c>
      <c r="BD175" s="2" t="s">
        <v>450</v>
      </c>
      <c r="BE175" s="2" t="s">
        <v>450</v>
      </c>
      <c r="BF175" s="2" t="s">
        <v>450</v>
      </c>
      <c r="BG175" s="2" t="s">
        <v>450</v>
      </c>
      <c r="BH175" s="2" t="s">
        <v>450</v>
      </c>
      <c r="BI175" s="2" t="s">
        <v>448</v>
      </c>
      <c r="BJ175" s="2" t="s">
        <v>462</v>
      </c>
      <c r="BK175" s="2" t="s">
        <v>461</v>
      </c>
      <c r="BL175" s="2" t="s">
        <v>448</v>
      </c>
      <c r="BM175" s="2" t="s">
        <v>450</v>
      </c>
      <c r="BN175" s="2" t="s">
        <v>448</v>
      </c>
      <c r="BO175" s="2" t="s">
        <v>448</v>
      </c>
      <c r="BP175" s="2" t="s">
        <v>448</v>
      </c>
      <c r="BQ175" s="2" t="s">
        <v>450</v>
      </c>
      <c r="BR175" s="2" t="s">
        <v>448</v>
      </c>
      <c r="BS175" s="2" t="s">
        <v>448</v>
      </c>
      <c r="BT175" s="2" t="s">
        <v>448</v>
      </c>
      <c r="BU175" s="2" t="s">
        <v>448</v>
      </c>
      <c r="BV175" s="2" t="s">
        <v>450</v>
      </c>
      <c r="BW175" s="2" t="s">
        <v>448</v>
      </c>
      <c r="BX175" s="2" t="s">
        <v>448</v>
      </c>
      <c r="BY175" s="48" t="s">
        <v>448</v>
      </c>
      <c r="BZ175" s="48" t="s">
        <v>448</v>
      </c>
      <c r="CA175" s="48" t="s">
        <v>448</v>
      </c>
      <c r="CB175" s="48" t="s">
        <v>448</v>
      </c>
      <c r="CC175" s="48" t="s">
        <v>448</v>
      </c>
      <c r="CD175" s="2" t="s">
        <v>448</v>
      </c>
      <c r="CH175" s="2" t="s">
        <v>465</v>
      </c>
      <c r="CI175" s="2" t="s">
        <v>660</v>
      </c>
      <c r="CM175" s="52">
        <f t="shared" si="87"/>
        <v>1</v>
      </c>
      <c r="CN175" s="52">
        <f t="shared" si="78"/>
        <v>1</v>
      </c>
      <c r="CO175" s="52">
        <f t="shared" si="79"/>
        <v>1</v>
      </c>
      <c r="CP175" s="52">
        <f t="shared" si="80"/>
        <v>1</v>
      </c>
      <c r="CQ175" s="52">
        <f t="shared" si="81"/>
        <v>1</v>
      </c>
      <c r="CR175" s="52">
        <f t="shared" si="82"/>
        <v>1</v>
      </c>
      <c r="CS175" s="52">
        <f t="shared" si="83"/>
        <v>1</v>
      </c>
      <c r="CT175" s="52">
        <f t="shared" si="84"/>
        <v>1</v>
      </c>
      <c r="CU175" s="52">
        <f t="shared" si="85"/>
        <v>1</v>
      </c>
      <c r="CV175" s="52">
        <f t="shared" si="86"/>
        <v>1</v>
      </c>
      <c r="CW175" s="54">
        <f t="shared" si="88"/>
        <v>1</v>
      </c>
      <c r="CX175" s="54">
        <f t="shared" si="89"/>
        <v>0</v>
      </c>
      <c r="CY175" s="54">
        <f t="shared" si="90"/>
        <v>1</v>
      </c>
      <c r="CZ175" s="54">
        <f t="shared" si="91"/>
        <v>1</v>
      </c>
      <c r="DA175" s="54">
        <f t="shared" si="92"/>
        <v>1</v>
      </c>
      <c r="DB175" s="54">
        <f t="shared" si="93"/>
        <v>0</v>
      </c>
      <c r="DD175" s="2">
        <f t="shared" si="94"/>
        <v>7</v>
      </c>
    </row>
    <row r="176" spans="1:108">
      <c r="A176" s="2" t="s">
        <v>437</v>
      </c>
      <c r="B176" s="2" t="s">
        <v>438</v>
      </c>
      <c r="C176" s="18" t="str">
        <f ca="1">IF(AND(AA176="YES",AG176&lt;&gt;""),"COMPLETED",IF((S176+21)&lt;TODAY(),"PAST DUE","WITHIN 15 DAYS"))</f>
        <v>COMPLETED</v>
      </c>
      <c r="D176" s="19" t="str">
        <f t="shared" si="77"/>
        <v>Mar</v>
      </c>
      <c r="E176" s="20">
        <f t="shared" si="110"/>
        <v>45381</v>
      </c>
      <c r="F176" s="20">
        <f t="shared" si="111"/>
        <v>45379</v>
      </c>
      <c r="G176" s="20">
        <f t="shared" si="112"/>
        <v>45386</v>
      </c>
      <c r="H176" s="19">
        <f ca="1">(TODAY()-(G176))</f>
        <v>208</v>
      </c>
      <c r="I176" s="19" t="str">
        <f ca="1">IF(H176&lt;0,H176,"")</f>
        <v/>
      </c>
      <c r="J176" s="2" t="s">
        <v>439</v>
      </c>
      <c r="K176" s="24">
        <f t="shared" si="113"/>
        <v>1</v>
      </c>
      <c r="L176" s="19" t="str">
        <f t="shared" si="114"/>
        <v>Mar</v>
      </c>
      <c r="M176" s="2" t="s">
        <v>440</v>
      </c>
      <c r="N176" s="2" t="s">
        <v>441</v>
      </c>
      <c r="O176" s="2" t="s">
        <v>352</v>
      </c>
      <c r="P176" s="2" t="s">
        <v>19</v>
      </c>
      <c r="Q176" s="25" t="s">
        <v>1177</v>
      </c>
      <c r="R176" s="25" t="s">
        <v>443</v>
      </c>
      <c r="S176" s="9">
        <v>45358</v>
      </c>
      <c r="T176" s="2">
        <v>4264064</v>
      </c>
      <c r="U176" s="2" t="s">
        <v>1188</v>
      </c>
      <c r="V176" s="2" t="s">
        <v>1189</v>
      </c>
      <c r="W176" s="9" t="s">
        <v>1190</v>
      </c>
      <c r="X176" s="9">
        <v>36503</v>
      </c>
      <c r="Y176" s="2">
        <v>9153966519</v>
      </c>
      <c r="Z176" s="2" t="s">
        <v>1191</v>
      </c>
      <c r="AA176" s="32" t="s">
        <v>448</v>
      </c>
      <c r="AB176" s="2" t="s">
        <v>449</v>
      </c>
      <c r="AC176" s="10">
        <v>45478</v>
      </c>
      <c r="AD176" s="10">
        <v>45112</v>
      </c>
      <c r="AE176" s="2" t="s">
        <v>450</v>
      </c>
      <c r="AF176" s="2" t="s">
        <v>450</v>
      </c>
      <c r="AG176" s="35" t="s">
        <v>451</v>
      </c>
      <c r="AH176" s="10">
        <v>45355</v>
      </c>
      <c r="AI176" s="10">
        <v>45355</v>
      </c>
      <c r="AJ176" s="35" t="s">
        <v>452</v>
      </c>
      <c r="AK176" s="2" t="s">
        <v>453</v>
      </c>
      <c r="AL176" s="2" t="s">
        <v>452</v>
      </c>
      <c r="AM176" s="2" t="s">
        <v>454</v>
      </c>
      <c r="AN176" s="10">
        <v>45358</v>
      </c>
      <c r="AO176" s="10">
        <v>45384</v>
      </c>
      <c r="AP176" s="2" t="s">
        <v>362</v>
      </c>
      <c r="AQ176" s="2" t="s">
        <v>986</v>
      </c>
      <c r="AS176" s="11">
        <v>3463170189</v>
      </c>
      <c r="AT176" s="2" t="s">
        <v>456</v>
      </c>
      <c r="AV176" s="12">
        <v>70258132678</v>
      </c>
      <c r="AW176" s="2" t="s">
        <v>458</v>
      </c>
      <c r="AY176" s="13">
        <v>121184343479</v>
      </c>
      <c r="AZ176" s="2" t="s">
        <v>1192</v>
      </c>
      <c r="BB176" s="14">
        <v>332788711</v>
      </c>
      <c r="BC176" s="2" t="s">
        <v>450</v>
      </c>
      <c r="BD176" s="2" t="s">
        <v>450</v>
      </c>
      <c r="BE176" s="2" t="s">
        <v>450</v>
      </c>
      <c r="BF176" s="2" t="s">
        <v>450</v>
      </c>
      <c r="BG176" s="2" t="s">
        <v>450</v>
      </c>
      <c r="BH176" s="2" t="s">
        <v>450</v>
      </c>
      <c r="BI176" s="2" t="s">
        <v>448</v>
      </c>
      <c r="BJ176" s="2" t="s">
        <v>358</v>
      </c>
      <c r="BK176" s="2" t="s">
        <v>623</v>
      </c>
      <c r="BL176" s="2" t="s">
        <v>448</v>
      </c>
      <c r="BM176" s="2" t="s">
        <v>448</v>
      </c>
      <c r="BN176" s="2" t="s">
        <v>448</v>
      </c>
      <c r="BO176" s="2" t="s">
        <v>450</v>
      </c>
      <c r="BP176" s="2" t="s">
        <v>450</v>
      </c>
      <c r="BQ176" s="2" t="s">
        <v>450</v>
      </c>
      <c r="BR176" s="2" t="s">
        <v>450</v>
      </c>
      <c r="BS176" s="2" t="s">
        <v>450</v>
      </c>
      <c r="BT176" s="2" t="s">
        <v>450</v>
      </c>
      <c r="BU176" s="2" t="s">
        <v>448</v>
      </c>
      <c r="BV176" s="2" t="s">
        <v>450</v>
      </c>
      <c r="BW176" s="2" t="s">
        <v>448</v>
      </c>
      <c r="BX176" s="2" t="s">
        <v>448</v>
      </c>
      <c r="BY176" s="48" t="s">
        <v>448</v>
      </c>
      <c r="BZ176" s="48" t="s">
        <v>448</v>
      </c>
      <c r="CA176" s="48" t="s">
        <v>448</v>
      </c>
      <c r="CB176" s="48" t="s">
        <v>448</v>
      </c>
      <c r="CC176" s="48" t="s">
        <v>448</v>
      </c>
      <c r="CD176" s="2" t="s">
        <v>448</v>
      </c>
      <c r="CH176" s="2" t="s">
        <v>465</v>
      </c>
      <c r="CI176" s="2" t="s">
        <v>660</v>
      </c>
      <c r="CM176" s="52">
        <f t="shared" si="87"/>
        <v>1</v>
      </c>
      <c r="CN176" s="52">
        <f t="shared" si="78"/>
        <v>1</v>
      </c>
      <c r="CO176" s="52">
        <f t="shared" si="79"/>
        <v>1</v>
      </c>
      <c r="CP176" s="52">
        <f t="shared" si="80"/>
        <v>1</v>
      </c>
      <c r="CQ176" s="52">
        <f t="shared" si="81"/>
        <v>1</v>
      </c>
      <c r="CR176" s="52">
        <f t="shared" si="82"/>
        <v>1</v>
      </c>
      <c r="CS176" s="52">
        <f t="shared" si="83"/>
        <v>1</v>
      </c>
      <c r="CT176" s="52">
        <f t="shared" si="84"/>
        <v>1</v>
      </c>
      <c r="CU176" s="52">
        <f t="shared" si="85"/>
        <v>1</v>
      </c>
      <c r="CV176" s="52">
        <f t="shared" si="86"/>
        <v>1</v>
      </c>
      <c r="CW176" s="54">
        <f t="shared" si="88"/>
        <v>1</v>
      </c>
      <c r="CX176" s="54">
        <f t="shared" si="89"/>
        <v>0</v>
      </c>
      <c r="CY176" s="54">
        <f t="shared" si="90"/>
        <v>1</v>
      </c>
      <c r="CZ176" s="54">
        <f t="shared" si="91"/>
        <v>1</v>
      </c>
      <c r="DA176" s="54">
        <f t="shared" si="92"/>
        <v>1</v>
      </c>
      <c r="DB176" s="54">
        <f t="shared" si="93"/>
        <v>0</v>
      </c>
      <c r="DD176" s="2">
        <f t="shared" si="94"/>
        <v>7</v>
      </c>
    </row>
    <row r="177" spans="1:108">
      <c r="A177" s="2" t="s">
        <v>437</v>
      </c>
      <c r="B177" s="2" t="s">
        <v>438</v>
      </c>
      <c r="C177" s="18" t="str">
        <f ca="1">IF(AND(AA177="YES",AG177&lt;&gt;""),"COMPLETED",IF((S177+21)&lt;TODAY(),"PAST DUE","WITHIN 15 DAYS"))</f>
        <v>COMPLETED</v>
      </c>
      <c r="D177" s="19" t="str">
        <f t="shared" si="77"/>
        <v>Mar</v>
      </c>
      <c r="E177" s="20">
        <f t="shared" si="110"/>
        <v>45381</v>
      </c>
      <c r="F177" s="20">
        <f t="shared" si="111"/>
        <v>45379</v>
      </c>
      <c r="G177" s="20">
        <f t="shared" si="112"/>
        <v>45386</v>
      </c>
      <c r="H177" s="19">
        <f ca="1">(TODAY()-(G177))</f>
        <v>208</v>
      </c>
      <c r="I177" s="19" t="str">
        <f ca="1">IF(H177&lt;0,H177,"")</f>
        <v/>
      </c>
      <c r="J177" s="2" t="s">
        <v>439</v>
      </c>
      <c r="K177" s="24">
        <f t="shared" si="113"/>
        <v>1</v>
      </c>
      <c r="L177" s="19" t="str">
        <f t="shared" si="114"/>
        <v>Mar</v>
      </c>
      <c r="M177" s="2" t="s">
        <v>440</v>
      </c>
      <c r="N177" s="2" t="s">
        <v>441</v>
      </c>
      <c r="O177" s="2" t="s">
        <v>352</v>
      </c>
      <c r="P177" s="2" t="s">
        <v>19</v>
      </c>
      <c r="Q177" s="25" t="s">
        <v>1177</v>
      </c>
      <c r="R177" s="25" t="s">
        <v>443</v>
      </c>
      <c r="S177" s="9">
        <v>45358</v>
      </c>
      <c r="T177" s="2">
        <v>4264065</v>
      </c>
      <c r="U177" s="2" t="s">
        <v>1193</v>
      </c>
      <c r="V177" s="2" t="s">
        <v>1194</v>
      </c>
      <c r="W177" s="9" t="s">
        <v>1195</v>
      </c>
      <c r="X177" s="9">
        <v>37967</v>
      </c>
      <c r="Y177" s="2">
        <v>9274332771</v>
      </c>
      <c r="Z177" s="2" t="s">
        <v>1196</v>
      </c>
      <c r="AA177" s="32" t="s">
        <v>448</v>
      </c>
      <c r="AB177" s="2" t="s">
        <v>449</v>
      </c>
      <c r="AC177" s="10">
        <v>45693</v>
      </c>
      <c r="AD177" s="10">
        <v>45327</v>
      </c>
      <c r="AE177" s="2" t="s">
        <v>450</v>
      </c>
      <c r="AF177" s="2" t="s">
        <v>450</v>
      </c>
      <c r="AG177" s="35" t="s">
        <v>451</v>
      </c>
      <c r="AH177" s="10">
        <v>45304</v>
      </c>
      <c r="AI177" s="10">
        <v>45304</v>
      </c>
      <c r="AJ177" s="35" t="s">
        <v>452</v>
      </c>
      <c r="AK177" s="2" t="s">
        <v>453</v>
      </c>
      <c r="AL177" s="2" t="s">
        <v>452</v>
      </c>
      <c r="AM177" s="2" t="s">
        <v>454</v>
      </c>
      <c r="AN177" s="10">
        <v>45358</v>
      </c>
      <c r="AO177" s="10">
        <v>45384</v>
      </c>
      <c r="AP177" s="2" t="s">
        <v>362</v>
      </c>
      <c r="AQ177" s="2" t="s">
        <v>1197</v>
      </c>
      <c r="AS177" s="11">
        <v>248202848</v>
      </c>
      <c r="AT177" s="2" t="s">
        <v>472</v>
      </c>
      <c r="AV177" s="12">
        <v>70261986203</v>
      </c>
      <c r="AW177" s="2" t="s">
        <v>458</v>
      </c>
      <c r="AY177" s="13">
        <v>121312567648</v>
      </c>
      <c r="AZ177" s="2" t="s">
        <v>473</v>
      </c>
      <c r="BB177" s="14" t="s">
        <v>473</v>
      </c>
      <c r="BC177" s="2" t="s">
        <v>448</v>
      </c>
      <c r="BD177" s="2" t="s">
        <v>448</v>
      </c>
      <c r="BE177" s="2" t="s">
        <v>450</v>
      </c>
      <c r="BF177" s="2" t="s">
        <v>450</v>
      </c>
      <c r="BG177" s="2" t="s">
        <v>450</v>
      </c>
      <c r="BH177" s="2" t="s">
        <v>450</v>
      </c>
      <c r="BI177" s="2" t="s">
        <v>448</v>
      </c>
      <c r="BJ177" s="2" t="s">
        <v>499</v>
      </c>
      <c r="BK177" s="2" t="s">
        <v>462</v>
      </c>
      <c r="BL177" s="2" t="s">
        <v>448</v>
      </c>
      <c r="BM177" s="2" t="s">
        <v>450</v>
      </c>
      <c r="BN177" s="2" t="s">
        <v>448</v>
      </c>
      <c r="BO177" s="2" t="s">
        <v>450</v>
      </c>
      <c r="BP177" s="2" t="s">
        <v>450</v>
      </c>
      <c r="BQ177" s="2" t="s">
        <v>450</v>
      </c>
      <c r="BR177" s="2" t="s">
        <v>450</v>
      </c>
      <c r="BS177" s="2" t="s">
        <v>450</v>
      </c>
      <c r="BT177" s="2" t="s">
        <v>450</v>
      </c>
      <c r="BU177" s="2" t="s">
        <v>448</v>
      </c>
      <c r="BV177" s="2" t="s">
        <v>450</v>
      </c>
      <c r="BW177" s="2" t="s">
        <v>448</v>
      </c>
      <c r="BX177" s="2" t="s">
        <v>448</v>
      </c>
      <c r="BY177" s="48" t="s">
        <v>448</v>
      </c>
      <c r="BZ177" s="48" t="s">
        <v>448</v>
      </c>
      <c r="CA177" s="48" t="s">
        <v>448</v>
      </c>
      <c r="CB177" s="48" t="s">
        <v>448</v>
      </c>
      <c r="CC177" s="48" t="s">
        <v>448</v>
      </c>
      <c r="CD177" s="2" t="s">
        <v>448</v>
      </c>
      <c r="CH177" s="2" t="s">
        <v>465</v>
      </c>
      <c r="CI177" s="2" t="s">
        <v>660</v>
      </c>
      <c r="CM177" s="52">
        <f t="shared" si="87"/>
        <v>1</v>
      </c>
      <c r="CN177" s="52">
        <f t="shared" si="78"/>
        <v>1</v>
      </c>
      <c r="CO177" s="52">
        <f t="shared" si="79"/>
        <v>1</v>
      </c>
      <c r="CP177" s="52">
        <f t="shared" si="80"/>
        <v>1</v>
      </c>
      <c r="CQ177" s="52">
        <f t="shared" si="81"/>
        <v>1</v>
      </c>
      <c r="CR177" s="52">
        <f t="shared" si="82"/>
        <v>1</v>
      </c>
      <c r="CS177" s="52">
        <f t="shared" si="83"/>
        <v>1</v>
      </c>
      <c r="CT177" s="52">
        <f t="shared" si="84"/>
        <v>1</v>
      </c>
      <c r="CU177" s="52">
        <f t="shared" si="85"/>
        <v>1</v>
      </c>
      <c r="CV177" s="52">
        <f t="shared" si="86"/>
        <v>1</v>
      </c>
      <c r="CW177" s="54">
        <f t="shared" si="88"/>
        <v>1</v>
      </c>
      <c r="CX177" s="54">
        <f t="shared" si="89"/>
        <v>0</v>
      </c>
      <c r="CY177" s="54">
        <f t="shared" si="90"/>
        <v>1</v>
      </c>
      <c r="CZ177" s="54">
        <f t="shared" si="91"/>
        <v>1</v>
      </c>
      <c r="DA177" s="54">
        <f t="shared" si="92"/>
        <v>1</v>
      </c>
      <c r="DB177" s="54">
        <f t="shared" si="93"/>
        <v>0</v>
      </c>
      <c r="DD177" s="2">
        <f t="shared" si="94"/>
        <v>7</v>
      </c>
    </row>
    <row r="178" spans="1:108">
      <c r="A178" s="2" t="s">
        <v>437</v>
      </c>
      <c r="B178" s="2" t="s">
        <v>438</v>
      </c>
      <c r="C178" s="18" t="str">
        <f ca="1">IF(AND(AA178="YES",AG178&lt;&gt;""),"COMPLETED",IF((S178+21)&lt;TODAY(),"PAST DUE","WITHIN 15 DAYS"))</f>
        <v>COMPLETED</v>
      </c>
      <c r="D178" s="19" t="str">
        <f t="shared" si="77"/>
        <v>Mar</v>
      </c>
      <c r="E178" s="20">
        <f t="shared" si="110"/>
        <v>45381</v>
      </c>
      <c r="F178" s="20">
        <f t="shared" si="111"/>
        <v>45379</v>
      </c>
      <c r="G178" s="20">
        <f t="shared" si="112"/>
        <v>45386</v>
      </c>
      <c r="H178" s="19">
        <f ca="1">(TODAY()-(G178))</f>
        <v>208</v>
      </c>
      <c r="I178" s="19" t="str">
        <f ca="1">IF(H178&lt;0,H178,"")</f>
        <v/>
      </c>
      <c r="J178" s="2" t="s">
        <v>439</v>
      </c>
      <c r="K178" s="24">
        <f t="shared" si="113"/>
        <v>1</v>
      </c>
      <c r="L178" s="19" t="str">
        <f t="shared" si="114"/>
        <v>Mar</v>
      </c>
      <c r="M178" s="2" t="s">
        <v>440</v>
      </c>
      <c r="N178" s="2" t="s">
        <v>441</v>
      </c>
      <c r="O178" s="2" t="s">
        <v>352</v>
      </c>
      <c r="P178" s="2" t="s">
        <v>19</v>
      </c>
      <c r="Q178" s="25" t="s">
        <v>1177</v>
      </c>
      <c r="R178" s="25" t="s">
        <v>443</v>
      </c>
      <c r="S178" s="9">
        <v>45358</v>
      </c>
      <c r="T178" s="2">
        <v>4264066</v>
      </c>
      <c r="U178" s="2" t="s">
        <v>1198</v>
      </c>
      <c r="V178" s="2" t="s">
        <v>1199</v>
      </c>
      <c r="W178" s="9" t="s">
        <v>22</v>
      </c>
      <c r="X178" s="9">
        <v>33271</v>
      </c>
      <c r="Y178" s="2">
        <v>9061844658</v>
      </c>
      <c r="Z178" s="2" t="s">
        <v>1200</v>
      </c>
      <c r="AA178" s="32" t="s">
        <v>448</v>
      </c>
      <c r="AB178" s="2" t="s">
        <v>449</v>
      </c>
      <c r="AC178" s="10">
        <v>45708</v>
      </c>
      <c r="AD178" s="10">
        <v>45355</v>
      </c>
      <c r="AE178" s="2" t="s">
        <v>450</v>
      </c>
      <c r="AF178" s="2" t="s">
        <v>450</v>
      </c>
      <c r="AG178" s="35" t="s">
        <v>451</v>
      </c>
      <c r="AH178" s="10">
        <v>45342</v>
      </c>
      <c r="AI178" s="10">
        <v>45342</v>
      </c>
      <c r="AJ178" s="35" t="s">
        <v>452</v>
      </c>
      <c r="AK178" s="2" t="s">
        <v>453</v>
      </c>
      <c r="AL178" s="2" t="s">
        <v>517</v>
      </c>
      <c r="AM178" s="2" t="s">
        <v>518</v>
      </c>
      <c r="AN178" s="10">
        <v>45358</v>
      </c>
      <c r="AO178" s="10">
        <v>45384</v>
      </c>
      <c r="AP178" s="2" t="s">
        <v>362</v>
      </c>
      <c r="AQ178" s="2" t="s">
        <v>638</v>
      </c>
      <c r="AS178" s="11">
        <v>235024026</v>
      </c>
      <c r="AT178" s="2" t="s">
        <v>456</v>
      </c>
      <c r="AV178" s="12">
        <v>80513298386</v>
      </c>
      <c r="AW178" s="2" t="s">
        <v>1201</v>
      </c>
      <c r="AY178" s="13">
        <v>121096708352</v>
      </c>
      <c r="AZ178" s="2" t="s">
        <v>1202</v>
      </c>
      <c r="BB178" s="14">
        <v>440953469</v>
      </c>
      <c r="BC178" s="2" t="s">
        <v>450</v>
      </c>
      <c r="BD178" s="2" t="s">
        <v>450</v>
      </c>
      <c r="BE178" s="2" t="s">
        <v>450</v>
      </c>
      <c r="BF178" s="2" t="s">
        <v>450</v>
      </c>
      <c r="BG178" s="2" t="s">
        <v>450</v>
      </c>
      <c r="BH178" s="2" t="s">
        <v>450</v>
      </c>
      <c r="BI178" s="2" t="s">
        <v>448</v>
      </c>
      <c r="BJ178" s="2" t="s">
        <v>461</v>
      </c>
      <c r="BK178" s="2" t="s">
        <v>537</v>
      </c>
      <c r="BL178" s="2" t="s">
        <v>448</v>
      </c>
      <c r="BM178" s="2" t="s">
        <v>450</v>
      </c>
      <c r="BN178" s="2" t="s">
        <v>450</v>
      </c>
      <c r="BO178" s="2" t="s">
        <v>450</v>
      </c>
      <c r="BP178" s="2" t="s">
        <v>450</v>
      </c>
      <c r="BQ178" s="2" t="s">
        <v>450</v>
      </c>
      <c r="BR178" s="2" t="s">
        <v>450</v>
      </c>
      <c r="BS178" s="2" t="s">
        <v>450</v>
      </c>
      <c r="BT178" s="2" t="s">
        <v>450</v>
      </c>
      <c r="BU178" s="2" t="s">
        <v>448</v>
      </c>
      <c r="BV178" s="2" t="s">
        <v>450</v>
      </c>
      <c r="BW178" s="2" t="s">
        <v>448</v>
      </c>
      <c r="BX178" s="2" t="s">
        <v>448</v>
      </c>
      <c r="BY178" s="48" t="s">
        <v>448</v>
      </c>
      <c r="BZ178" s="48" t="s">
        <v>448</v>
      </c>
      <c r="CA178" s="48" t="s">
        <v>448</v>
      </c>
      <c r="CB178" s="48" t="s">
        <v>448</v>
      </c>
      <c r="CC178" s="48" t="s">
        <v>448</v>
      </c>
      <c r="CD178" s="2" t="s">
        <v>448</v>
      </c>
      <c r="CH178" s="2" t="s">
        <v>465</v>
      </c>
      <c r="CI178" s="2" t="s">
        <v>660</v>
      </c>
      <c r="CM178" s="52">
        <f t="shared" si="87"/>
        <v>1</v>
      </c>
      <c r="CN178" s="52">
        <f t="shared" si="78"/>
        <v>1</v>
      </c>
      <c r="CO178" s="52">
        <f t="shared" si="79"/>
        <v>1</v>
      </c>
      <c r="CP178" s="52">
        <f t="shared" si="80"/>
        <v>1</v>
      </c>
      <c r="CQ178" s="52">
        <f t="shared" si="81"/>
        <v>1</v>
      </c>
      <c r="CR178" s="52">
        <f t="shared" si="82"/>
        <v>1</v>
      </c>
      <c r="CS178" s="52">
        <f t="shared" si="83"/>
        <v>1</v>
      </c>
      <c r="CT178" s="52">
        <f t="shared" si="84"/>
        <v>1</v>
      </c>
      <c r="CU178" s="52">
        <f t="shared" si="85"/>
        <v>1</v>
      </c>
      <c r="CV178" s="52">
        <f t="shared" si="86"/>
        <v>1</v>
      </c>
      <c r="CW178" s="54">
        <f t="shared" si="88"/>
        <v>1</v>
      </c>
      <c r="CX178" s="54">
        <f t="shared" si="89"/>
        <v>0</v>
      </c>
      <c r="CY178" s="54">
        <f t="shared" si="90"/>
        <v>1</v>
      </c>
      <c r="CZ178" s="54">
        <f t="shared" si="91"/>
        <v>1</v>
      </c>
      <c r="DA178" s="54">
        <f t="shared" si="92"/>
        <v>1</v>
      </c>
      <c r="DB178" s="54">
        <f t="shared" si="93"/>
        <v>0</v>
      </c>
      <c r="DD178" s="2">
        <f t="shared" si="94"/>
        <v>7</v>
      </c>
    </row>
    <row r="179" spans="1:108">
      <c r="A179" s="2" t="s">
        <v>437</v>
      </c>
      <c r="B179" s="2" t="s">
        <v>438</v>
      </c>
      <c r="C179" s="18" t="str">
        <f ca="1">IF(AND(AA179="YES",AG179&lt;&gt;""),"COMPLETED",IF((S179+21)&lt;TODAY(),"PAST DUE","WITHIN 15 DAYS"))</f>
        <v>COMPLETED</v>
      </c>
      <c r="D179" s="19" t="str">
        <f t="shared" si="77"/>
        <v>Mar</v>
      </c>
      <c r="E179" s="20">
        <f t="shared" si="110"/>
        <v>45381</v>
      </c>
      <c r="F179" s="20">
        <f t="shared" si="111"/>
        <v>45379</v>
      </c>
      <c r="G179" s="20">
        <f t="shared" si="112"/>
        <v>45386</v>
      </c>
      <c r="H179" s="19">
        <f ca="1">(TODAY()-(G179))</f>
        <v>208</v>
      </c>
      <c r="I179" s="19" t="str">
        <f ca="1">IF(H179&lt;0,H179,"")</f>
        <v/>
      </c>
      <c r="J179" s="2" t="s">
        <v>439</v>
      </c>
      <c r="K179" s="24">
        <f t="shared" si="113"/>
        <v>1</v>
      </c>
      <c r="L179" s="19" t="str">
        <f t="shared" si="114"/>
        <v>Mar</v>
      </c>
      <c r="M179" s="2" t="s">
        <v>440</v>
      </c>
      <c r="N179" s="2" t="s">
        <v>441</v>
      </c>
      <c r="O179" s="2" t="s">
        <v>352</v>
      </c>
      <c r="P179" s="2" t="s">
        <v>19</v>
      </c>
      <c r="Q179" s="25" t="s">
        <v>1177</v>
      </c>
      <c r="R179" s="25" t="s">
        <v>443</v>
      </c>
      <c r="S179" s="9">
        <v>45358</v>
      </c>
      <c r="T179" s="2">
        <v>4264067</v>
      </c>
      <c r="U179" s="2" t="s">
        <v>1203</v>
      </c>
      <c r="V179" s="2" t="s">
        <v>1204</v>
      </c>
      <c r="W179" s="9" t="s">
        <v>809</v>
      </c>
      <c r="X179" s="9">
        <v>38068</v>
      </c>
      <c r="Y179" s="2">
        <v>9062048233</v>
      </c>
      <c r="Z179" s="2" t="s">
        <v>1205</v>
      </c>
      <c r="AA179" s="32" t="s">
        <v>448</v>
      </c>
      <c r="AB179" s="2" t="s">
        <v>449</v>
      </c>
      <c r="AC179" s="10">
        <v>45464</v>
      </c>
      <c r="AD179" s="10">
        <v>45098</v>
      </c>
      <c r="AE179" s="2" t="s">
        <v>450</v>
      </c>
      <c r="AF179" s="2" t="s">
        <v>450</v>
      </c>
      <c r="AG179" s="35" t="s">
        <v>451</v>
      </c>
      <c r="AH179" s="10">
        <v>45352</v>
      </c>
      <c r="AI179" s="10">
        <v>45352</v>
      </c>
      <c r="AJ179" s="35" t="s">
        <v>452</v>
      </c>
      <c r="AK179" s="2" t="s">
        <v>453</v>
      </c>
      <c r="AL179" s="2" t="s">
        <v>517</v>
      </c>
      <c r="AM179" s="2" t="s">
        <v>1206</v>
      </c>
      <c r="AN179" s="10">
        <v>45358</v>
      </c>
      <c r="AO179" s="10">
        <v>45384</v>
      </c>
      <c r="AP179" s="2" t="s">
        <v>362</v>
      </c>
      <c r="AQ179" s="2" t="s">
        <v>1197</v>
      </c>
      <c r="AS179" s="11">
        <v>251127020</v>
      </c>
      <c r="AT179" s="2" t="s">
        <v>472</v>
      </c>
      <c r="AV179" s="12">
        <v>70262813663</v>
      </c>
      <c r="AW179" s="2" t="s">
        <v>458</v>
      </c>
      <c r="AY179" s="13">
        <v>121338452383</v>
      </c>
      <c r="AZ179" s="2" t="s">
        <v>1100</v>
      </c>
      <c r="BA179" s="2" t="s">
        <v>1101</v>
      </c>
      <c r="BB179" s="14" t="s">
        <v>1207</v>
      </c>
      <c r="BC179" s="2" t="s">
        <v>448</v>
      </c>
      <c r="BD179" s="2" t="s">
        <v>448</v>
      </c>
      <c r="BE179" s="2" t="s">
        <v>450</v>
      </c>
      <c r="BF179" s="2" t="s">
        <v>450</v>
      </c>
      <c r="BG179" s="2" t="s">
        <v>450</v>
      </c>
      <c r="BH179" s="2" t="s">
        <v>450</v>
      </c>
      <c r="BI179" s="2" t="s">
        <v>448</v>
      </c>
      <c r="BJ179" s="2" t="s">
        <v>461</v>
      </c>
      <c r="BK179" s="2" t="s">
        <v>1208</v>
      </c>
      <c r="BL179" s="2" t="s">
        <v>450</v>
      </c>
      <c r="BM179" s="2" t="s">
        <v>450</v>
      </c>
      <c r="BN179" s="2" t="s">
        <v>450</v>
      </c>
      <c r="BO179" s="2" t="s">
        <v>450</v>
      </c>
      <c r="BP179" s="2" t="s">
        <v>450</v>
      </c>
      <c r="BQ179" s="2" t="s">
        <v>450</v>
      </c>
      <c r="BR179" s="2" t="s">
        <v>450</v>
      </c>
      <c r="BS179" s="2" t="s">
        <v>450</v>
      </c>
      <c r="BT179" s="2" t="s">
        <v>450</v>
      </c>
      <c r="BU179" s="2" t="s">
        <v>448</v>
      </c>
      <c r="BV179" s="2" t="s">
        <v>450</v>
      </c>
      <c r="BW179" s="2" t="s">
        <v>448</v>
      </c>
      <c r="BX179" s="2" t="s">
        <v>448</v>
      </c>
      <c r="BY179" s="48" t="s">
        <v>448</v>
      </c>
      <c r="BZ179" s="48" t="s">
        <v>448</v>
      </c>
      <c r="CA179" s="48" t="s">
        <v>448</v>
      </c>
      <c r="CB179" s="48" t="s">
        <v>448</v>
      </c>
      <c r="CC179" s="48" t="s">
        <v>448</v>
      </c>
      <c r="CD179" s="2" t="s">
        <v>448</v>
      </c>
      <c r="CH179" s="2" t="s">
        <v>465</v>
      </c>
      <c r="CI179" s="2" t="s">
        <v>660</v>
      </c>
      <c r="CM179" s="52">
        <f t="shared" si="87"/>
        <v>1</v>
      </c>
      <c r="CN179" s="52">
        <f t="shared" si="78"/>
        <v>1</v>
      </c>
      <c r="CO179" s="52">
        <f t="shared" si="79"/>
        <v>1</v>
      </c>
      <c r="CP179" s="52">
        <f t="shared" si="80"/>
        <v>1</v>
      </c>
      <c r="CQ179" s="52">
        <f t="shared" si="81"/>
        <v>1</v>
      </c>
      <c r="CR179" s="52">
        <f t="shared" si="82"/>
        <v>1</v>
      </c>
      <c r="CS179" s="52">
        <f t="shared" si="83"/>
        <v>1</v>
      </c>
      <c r="CT179" s="52">
        <f t="shared" si="84"/>
        <v>1</v>
      </c>
      <c r="CU179" s="52">
        <f t="shared" si="85"/>
        <v>1</v>
      </c>
      <c r="CV179" s="52">
        <f t="shared" si="86"/>
        <v>1</v>
      </c>
      <c r="CW179" s="54">
        <f t="shared" si="88"/>
        <v>1</v>
      </c>
      <c r="CX179" s="54">
        <f t="shared" si="89"/>
        <v>0</v>
      </c>
      <c r="CY179" s="54">
        <f t="shared" si="90"/>
        <v>1</v>
      </c>
      <c r="CZ179" s="54">
        <f t="shared" si="91"/>
        <v>1</v>
      </c>
      <c r="DA179" s="54">
        <f t="shared" si="92"/>
        <v>1</v>
      </c>
      <c r="DB179" s="54">
        <f t="shared" si="93"/>
        <v>0</v>
      </c>
      <c r="DD179" s="2">
        <f t="shared" si="94"/>
        <v>7</v>
      </c>
    </row>
    <row r="180" spans="1:108">
      <c r="A180" s="2" t="s">
        <v>437</v>
      </c>
      <c r="B180" s="2" t="s">
        <v>438</v>
      </c>
      <c r="C180" s="18" t="str">
        <f ca="1">IF(AND(AA180="YES",AG180&lt;&gt;""),"COMPLETED",IF((S180+21)&lt;TODAY(),"PAST DUE","WITHIN 15 DAYS"))</f>
        <v>COMPLETED</v>
      </c>
      <c r="D180" s="19" t="str">
        <f t="shared" si="77"/>
        <v>Mar</v>
      </c>
      <c r="E180" s="20">
        <f t="shared" si="110"/>
        <v>45381</v>
      </c>
      <c r="F180" s="20">
        <f t="shared" si="111"/>
        <v>45379</v>
      </c>
      <c r="G180" s="20">
        <f t="shared" si="112"/>
        <v>45386</v>
      </c>
      <c r="H180" s="19">
        <f ca="1">(TODAY()-(G180))</f>
        <v>208</v>
      </c>
      <c r="I180" s="19" t="str">
        <f ca="1">IF(H180&lt;0,H180,"")</f>
        <v/>
      </c>
      <c r="J180" s="2" t="s">
        <v>439</v>
      </c>
      <c r="K180" s="24">
        <f t="shared" si="113"/>
        <v>1</v>
      </c>
      <c r="L180" s="19" t="str">
        <f t="shared" si="114"/>
        <v>Mar</v>
      </c>
      <c r="M180" s="2" t="s">
        <v>440</v>
      </c>
      <c r="N180" s="2" t="s">
        <v>441</v>
      </c>
      <c r="O180" s="2" t="s">
        <v>352</v>
      </c>
      <c r="P180" s="2" t="s">
        <v>19</v>
      </c>
      <c r="Q180" s="25" t="s">
        <v>1177</v>
      </c>
      <c r="R180" s="25" t="s">
        <v>443</v>
      </c>
      <c r="S180" s="9">
        <v>45358</v>
      </c>
      <c r="T180" s="2">
        <v>4264068</v>
      </c>
      <c r="U180" s="2" t="s">
        <v>1209</v>
      </c>
      <c r="V180" s="2" t="s">
        <v>1210</v>
      </c>
      <c r="W180" s="9" t="s">
        <v>268</v>
      </c>
      <c r="X180" s="9">
        <v>36438</v>
      </c>
      <c r="Y180" s="2">
        <v>9914087929</v>
      </c>
      <c r="Z180" s="2" t="s">
        <v>1211</v>
      </c>
      <c r="AA180" s="32" t="s">
        <v>448</v>
      </c>
      <c r="AB180" s="2" t="s">
        <v>449</v>
      </c>
      <c r="AC180" s="10">
        <v>45709</v>
      </c>
      <c r="AD180" s="10">
        <v>45343</v>
      </c>
      <c r="AE180" s="2" t="s">
        <v>450</v>
      </c>
      <c r="AF180" s="2" t="s">
        <v>450</v>
      </c>
      <c r="AG180" s="35" t="s">
        <v>451</v>
      </c>
      <c r="AH180" s="10">
        <v>45338</v>
      </c>
      <c r="AI180" s="10">
        <v>45338</v>
      </c>
      <c r="AJ180" s="35" t="s">
        <v>452</v>
      </c>
      <c r="AK180" s="2" t="s">
        <v>453</v>
      </c>
      <c r="AL180" s="2" t="s">
        <v>517</v>
      </c>
      <c r="AM180" s="2" t="s">
        <v>518</v>
      </c>
      <c r="AN180" s="10">
        <v>45358</v>
      </c>
      <c r="AO180" s="10">
        <v>45384</v>
      </c>
      <c r="AP180" s="2" t="s">
        <v>362</v>
      </c>
      <c r="AQ180" s="2" t="s">
        <v>497</v>
      </c>
      <c r="AS180" s="11">
        <v>3504868952</v>
      </c>
      <c r="AT180" s="2" t="s">
        <v>472</v>
      </c>
      <c r="AV180" s="12">
        <v>30264569652</v>
      </c>
      <c r="AW180" s="2" t="s">
        <v>472</v>
      </c>
      <c r="AY180" s="13">
        <v>121282602331</v>
      </c>
      <c r="AZ180" s="2">
        <v>2316</v>
      </c>
      <c r="BB180" s="14">
        <v>615563574</v>
      </c>
      <c r="BC180" s="2" t="s">
        <v>450</v>
      </c>
      <c r="BD180" s="2" t="s">
        <v>450</v>
      </c>
      <c r="BE180" s="2" t="s">
        <v>450</v>
      </c>
      <c r="BF180" s="2" t="s">
        <v>448</v>
      </c>
      <c r="BG180" s="10">
        <v>44519</v>
      </c>
      <c r="BH180" s="10">
        <v>44542</v>
      </c>
      <c r="BI180" s="2" t="s">
        <v>448</v>
      </c>
      <c r="BJ180" s="2" t="s">
        <v>639</v>
      </c>
      <c r="BK180" s="2" t="s">
        <v>379</v>
      </c>
      <c r="BL180" s="2" t="s">
        <v>448</v>
      </c>
      <c r="BM180" s="2" t="s">
        <v>448</v>
      </c>
      <c r="BN180" s="2" t="s">
        <v>448</v>
      </c>
      <c r="BO180" s="2" t="s">
        <v>450</v>
      </c>
      <c r="BP180" s="2" t="s">
        <v>450</v>
      </c>
      <c r="BQ180" s="2" t="s">
        <v>450</v>
      </c>
      <c r="BR180" s="2" t="s">
        <v>450</v>
      </c>
      <c r="BS180" s="2" t="s">
        <v>450</v>
      </c>
      <c r="BT180" s="2" t="s">
        <v>450</v>
      </c>
      <c r="BU180" s="2" t="s">
        <v>448</v>
      </c>
      <c r="BV180" s="2" t="s">
        <v>450</v>
      </c>
      <c r="BW180" s="2" t="s">
        <v>448</v>
      </c>
      <c r="BX180" s="2" t="s">
        <v>448</v>
      </c>
      <c r="BY180" s="48" t="s">
        <v>448</v>
      </c>
      <c r="BZ180" s="48" t="s">
        <v>448</v>
      </c>
      <c r="CA180" s="48" t="s">
        <v>448</v>
      </c>
      <c r="CB180" s="48" t="s">
        <v>448</v>
      </c>
      <c r="CC180" s="48" t="s">
        <v>448</v>
      </c>
      <c r="CD180" s="2" t="s">
        <v>448</v>
      </c>
      <c r="CH180" s="2" t="s">
        <v>465</v>
      </c>
      <c r="CI180" s="2" t="s">
        <v>660</v>
      </c>
      <c r="CM180" s="52">
        <f t="shared" si="87"/>
        <v>1</v>
      </c>
      <c r="CN180" s="52">
        <f t="shared" si="78"/>
        <v>1</v>
      </c>
      <c r="CO180" s="52">
        <f t="shared" si="79"/>
        <v>1</v>
      </c>
      <c r="CP180" s="52">
        <f t="shared" si="80"/>
        <v>1</v>
      </c>
      <c r="CQ180" s="52">
        <f t="shared" si="81"/>
        <v>1</v>
      </c>
      <c r="CR180" s="52">
        <f t="shared" si="82"/>
        <v>1</v>
      </c>
      <c r="CS180" s="52">
        <f t="shared" si="83"/>
        <v>1</v>
      </c>
      <c r="CT180" s="52">
        <f t="shared" si="84"/>
        <v>1</v>
      </c>
      <c r="CU180" s="52">
        <f t="shared" si="85"/>
        <v>1</v>
      </c>
      <c r="CV180" s="52">
        <f t="shared" si="86"/>
        <v>1</v>
      </c>
      <c r="CW180" s="54">
        <f t="shared" si="88"/>
        <v>1</v>
      </c>
      <c r="CX180" s="54">
        <f t="shared" si="89"/>
        <v>0</v>
      </c>
      <c r="CY180" s="54">
        <f t="shared" si="90"/>
        <v>1</v>
      </c>
      <c r="CZ180" s="54">
        <f t="shared" si="91"/>
        <v>1</v>
      </c>
      <c r="DA180" s="54">
        <f t="shared" si="92"/>
        <v>1</v>
      </c>
      <c r="DB180" s="54">
        <f t="shared" si="93"/>
        <v>0</v>
      </c>
      <c r="DD180" s="2">
        <f t="shared" si="94"/>
        <v>7</v>
      </c>
    </row>
    <row r="181" spans="1:108">
      <c r="A181" s="2" t="s">
        <v>437</v>
      </c>
      <c r="B181" s="2" t="s">
        <v>438</v>
      </c>
      <c r="C181" s="18" t="str">
        <f ca="1">IF(AND(AA181="YES",AG181&lt;&gt;""),"COMPLETED",IF((S181+21)&lt;TODAY(),"PAST DUE","WITHIN 15 DAYS"))</f>
        <v>COMPLETED</v>
      </c>
      <c r="D181" s="19" t="str">
        <f t="shared" si="77"/>
        <v>Mar</v>
      </c>
      <c r="E181" s="20">
        <f t="shared" si="110"/>
        <v>45381</v>
      </c>
      <c r="F181" s="20">
        <f t="shared" si="111"/>
        <v>45379</v>
      </c>
      <c r="G181" s="20">
        <f t="shared" si="112"/>
        <v>45386</v>
      </c>
      <c r="H181" s="19">
        <f ca="1">(TODAY()-(G181))</f>
        <v>208</v>
      </c>
      <c r="I181" s="19" t="str">
        <f ca="1">IF(H181&lt;0,H181,"")</f>
        <v/>
      </c>
      <c r="J181" s="2" t="s">
        <v>439</v>
      </c>
      <c r="K181" s="24">
        <f t="shared" si="113"/>
        <v>1</v>
      </c>
      <c r="L181" s="19" t="str">
        <f t="shared" si="114"/>
        <v>Mar</v>
      </c>
      <c r="M181" s="2" t="s">
        <v>440</v>
      </c>
      <c r="N181" s="2" t="s">
        <v>441</v>
      </c>
      <c r="O181" s="2" t="s">
        <v>352</v>
      </c>
      <c r="P181" s="2" t="s">
        <v>19</v>
      </c>
      <c r="Q181" s="25" t="s">
        <v>1177</v>
      </c>
      <c r="R181" s="25" t="s">
        <v>443</v>
      </c>
      <c r="S181" s="9">
        <v>45358</v>
      </c>
      <c r="T181" s="2">
        <v>4264069</v>
      </c>
      <c r="U181" s="2" t="s">
        <v>1212</v>
      </c>
      <c r="V181" s="2" t="s">
        <v>1213</v>
      </c>
      <c r="W181" s="9" t="s">
        <v>1214</v>
      </c>
      <c r="X181" s="9">
        <v>30298</v>
      </c>
      <c r="Y181" s="2">
        <v>9914598118</v>
      </c>
      <c r="Z181" s="2" t="s">
        <v>1215</v>
      </c>
      <c r="AA181" s="32" t="s">
        <v>448</v>
      </c>
      <c r="AB181" s="2" t="s">
        <v>449</v>
      </c>
      <c r="AC181" s="10">
        <v>45720</v>
      </c>
      <c r="AD181" s="10">
        <v>45370</v>
      </c>
      <c r="AE181" s="2" t="s">
        <v>450</v>
      </c>
      <c r="AF181" s="2" t="s">
        <v>450</v>
      </c>
      <c r="AG181" s="35" t="s">
        <v>451</v>
      </c>
      <c r="AH181" s="10">
        <v>45357</v>
      </c>
      <c r="AI181" s="10">
        <v>45357</v>
      </c>
      <c r="AJ181" s="35" t="s">
        <v>452</v>
      </c>
      <c r="AK181" s="2" t="s">
        <v>453</v>
      </c>
      <c r="AL181" s="2" t="s">
        <v>452</v>
      </c>
      <c r="AM181" s="2" t="s">
        <v>454</v>
      </c>
      <c r="AN181" s="10">
        <v>45358</v>
      </c>
      <c r="AO181" s="10">
        <v>45364</v>
      </c>
      <c r="AP181" s="2" t="s">
        <v>362</v>
      </c>
      <c r="AQ181" s="2" t="s">
        <v>497</v>
      </c>
      <c r="AS181" s="11">
        <v>220285582</v>
      </c>
      <c r="AT181" s="2" t="s">
        <v>456</v>
      </c>
      <c r="AV181" s="12">
        <v>70509352872</v>
      </c>
      <c r="AW181" s="2" t="s">
        <v>472</v>
      </c>
      <c r="AY181" s="13">
        <v>140000192282</v>
      </c>
      <c r="AZ181" s="2" t="s">
        <v>472</v>
      </c>
      <c r="BB181" s="14">
        <v>221379063</v>
      </c>
      <c r="BC181" s="2" t="s">
        <v>450</v>
      </c>
      <c r="BD181" s="2" t="s">
        <v>450</v>
      </c>
      <c r="BE181" s="2" t="s">
        <v>450</v>
      </c>
      <c r="BF181" s="2" t="s">
        <v>448</v>
      </c>
      <c r="BG181" s="10">
        <v>44367</v>
      </c>
      <c r="BH181" s="10">
        <v>44396</v>
      </c>
      <c r="BI181" s="2" t="s">
        <v>448</v>
      </c>
      <c r="BJ181" s="2" t="s">
        <v>793</v>
      </c>
      <c r="BK181" s="2" t="s">
        <v>633</v>
      </c>
      <c r="BL181" s="2" t="s">
        <v>448</v>
      </c>
      <c r="BM181" s="2" t="s">
        <v>450</v>
      </c>
      <c r="BN181" s="2" t="s">
        <v>448</v>
      </c>
      <c r="BO181" s="2" t="s">
        <v>450</v>
      </c>
      <c r="BP181" s="2" t="s">
        <v>450</v>
      </c>
      <c r="BQ181" s="2" t="s">
        <v>450</v>
      </c>
      <c r="BR181" s="2" t="s">
        <v>450</v>
      </c>
      <c r="BS181" s="2" t="s">
        <v>450</v>
      </c>
      <c r="BT181" s="2" t="s">
        <v>450</v>
      </c>
      <c r="BU181" s="2" t="s">
        <v>448</v>
      </c>
      <c r="BV181" s="2" t="s">
        <v>450</v>
      </c>
      <c r="BW181" s="2" t="s">
        <v>448</v>
      </c>
      <c r="BX181" s="2" t="s">
        <v>448</v>
      </c>
      <c r="BY181" s="48" t="s">
        <v>448</v>
      </c>
      <c r="BZ181" s="48" t="s">
        <v>448</v>
      </c>
      <c r="CA181" s="48" t="s">
        <v>448</v>
      </c>
      <c r="CB181" s="48" t="s">
        <v>448</v>
      </c>
      <c r="CC181" s="48" t="s">
        <v>448</v>
      </c>
      <c r="CD181" s="2" t="s">
        <v>448</v>
      </c>
      <c r="CH181" s="2" t="s">
        <v>465</v>
      </c>
      <c r="CI181" s="2" t="s">
        <v>660</v>
      </c>
      <c r="CM181" s="52">
        <f t="shared" si="87"/>
        <v>1</v>
      </c>
      <c r="CN181" s="52">
        <f t="shared" si="78"/>
        <v>1</v>
      </c>
      <c r="CO181" s="52">
        <f t="shared" si="79"/>
        <v>1</v>
      </c>
      <c r="CP181" s="52">
        <f t="shared" si="80"/>
        <v>1</v>
      </c>
      <c r="CQ181" s="52">
        <f t="shared" si="81"/>
        <v>1</v>
      </c>
      <c r="CR181" s="52">
        <f t="shared" si="82"/>
        <v>1</v>
      </c>
      <c r="CS181" s="52">
        <f t="shared" si="83"/>
        <v>1</v>
      </c>
      <c r="CT181" s="52">
        <f t="shared" si="84"/>
        <v>1</v>
      </c>
      <c r="CU181" s="52">
        <f t="shared" si="85"/>
        <v>1</v>
      </c>
      <c r="CV181" s="52">
        <f t="shared" si="86"/>
        <v>1</v>
      </c>
      <c r="CW181" s="54">
        <f t="shared" si="88"/>
        <v>1</v>
      </c>
      <c r="CX181" s="54">
        <f t="shared" si="89"/>
        <v>0</v>
      </c>
      <c r="CY181" s="54">
        <f t="shared" si="90"/>
        <v>1</v>
      </c>
      <c r="CZ181" s="54">
        <f t="shared" si="91"/>
        <v>1</v>
      </c>
      <c r="DA181" s="54">
        <f t="shared" si="92"/>
        <v>1</v>
      </c>
      <c r="DB181" s="54">
        <f t="shared" si="93"/>
        <v>0</v>
      </c>
      <c r="DD181" s="2">
        <f t="shared" si="94"/>
        <v>7</v>
      </c>
    </row>
    <row r="182" spans="1:108">
      <c r="A182" s="2" t="s">
        <v>437</v>
      </c>
      <c r="B182" s="2" t="s">
        <v>438</v>
      </c>
      <c r="C182" s="18" t="str">
        <f ca="1">IF(AND(AA182="YES",AG182&lt;&gt;""),"COMPLETED",IF((S182+21)&lt;TODAY(),"PAST DUE","WITHIN 15 DAYS"))</f>
        <v>COMPLETED</v>
      </c>
      <c r="D182" s="19" t="str">
        <f t="shared" si="77"/>
        <v>Mar</v>
      </c>
      <c r="E182" s="20">
        <f t="shared" si="110"/>
        <v>45381</v>
      </c>
      <c r="F182" s="20">
        <f t="shared" si="111"/>
        <v>45379</v>
      </c>
      <c r="G182" s="20">
        <f t="shared" si="112"/>
        <v>45386</v>
      </c>
      <c r="H182" s="19">
        <f ca="1">(TODAY()-(G182))</f>
        <v>208</v>
      </c>
      <c r="I182" s="19" t="str">
        <f ca="1">IF(H182&lt;0,H182,"")</f>
        <v/>
      </c>
      <c r="J182" s="2" t="s">
        <v>439</v>
      </c>
      <c r="K182" s="24">
        <f t="shared" si="113"/>
        <v>1</v>
      </c>
      <c r="L182" s="19" t="str">
        <f t="shared" si="114"/>
        <v>Mar</v>
      </c>
      <c r="M182" s="2" t="s">
        <v>440</v>
      </c>
      <c r="N182" s="2" t="s">
        <v>441</v>
      </c>
      <c r="O182" s="2" t="s">
        <v>352</v>
      </c>
      <c r="P182" s="2" t="s">
        <v>19</v>
      </c>
      <c r="Q182" s="25" t="s">
        <v>1177</v>
      </c>
      <c r="R182" s="25" t="s">
        <v>443</v>
      </c>
      <c r="S182" s="9">
        <v>45358</v>
      </c>
      <c r="T182" s="2">
        <v>4264070</v>
      </c>
      <c r="U182" s="2" t="s">
        <v>1216</v>
      </c>
      <c r="V182" s="2" t="s">
        <v>1217</v>
      </c>
      <c r="W182" s="9" t="s">
        <v>1218</v>
      </c>
      <c r="X182" s="9">
        <v>37326</v>
      </c>
      <c r="Y182" s="2">
        <v>9297665344</v>
      </c>
      <c r="Z182" s="2" t="s">
        <v>1219</v>
      </c>
      <c r="AA182" s="32" t="s">
        <v>448</v>
      </c>
      <c r="AB182" s="2" t="s">
        <v>449</v>
      </c>
      <c r="AC182" s="10">
        <v>45724</v>
      </c>
      <c r="AD182" s="10">
        <v>45377</v>
      </c>
      <c r="AG182" s="35" t="s">
        <v>451</v>
      </c>
      <c r="AH182" s="10">
        <v>45356</v>
      </c>
      <c r="AI182" s="10">
        <v>45356</v>
      </c>
      <c r="AJ182" s="35" t="s">
        <v>452</v>
      </c>
      <c r="AK182" s="2" t="s">
        <v>453</v>
      </c>
      <c r="AL182" s="2" t="s">
        <v>517</v>
      </c>
      <c r="AM182" s="2" t="s">
        <v>518</v>
      </c>
      <c r="AN182" s="10">
        <v>45358</v>
      </c>
      <c r="AO182" s="10">
        <v>45383</v>
      </c>
      <c r="AP182" s="2" t="s">
        <v>362</v>
      </c>
      <c r="AQ182" s="2" t="s">
        <v>455</v>
      </c>
      <c r="AS182" s="11">
        <v>250916038</v>
      </c>
      <c r="AT182" s="2" t="s">
        <v>472</v>
      </c>
      <c r="AV182" s="12">
        <v>70262834199</v>
      </c>
      <c r="AW182" s="2" t="s">
        <v>458</v>
      </c>
      <c r="AY182" s="13">
        <v>121336859301</v>
      </c>
      <c r="AZ182" s="14" t="s">
        <v>1100</v>
      </c>
      <c r="BB182" s="14">
        <v>647376353</v>
      </c>
      <c r="BE182" s="2" t="s">
        <v>450</v>
      </c>
      <c r="BF182" s="2" t="s">
        <v>450</v>
      </c>
      <c r="BG182" s="2" t="s">
        <v>450</v>
      </c>
      <c r="BH182" s="2" t="s">
        <v>450</v>
      </c>
      <c r="BI182" s="2" t="s">
        <v>448</v>
      </c>
      <c r="BJ182" s="2" t="s">
        <v>623</v>
      </c>
      <c r="BK182" s="2" t="s">
        <v>793</v>
      </c>
      <c r="BL182" s="2" t="s">
        <v>450</v>
      </c>
      <c r="BM182" s="2" t="s">
        <v>450</v>
      </c>
      <c r="BN182" s="2" t="s">
        <v>448</v>
      </c>
      <c r="BO182" s="2" t="s">
        <v>450</v>
      </c>
      <c r="BP182" s="2" t="s">
        <v>450</v>
      </c>
      <c r="BQ182" s="2" t="s">
        <v>450</v>
      </c>
      <c r="BR182" s="2" t="s">
        <v>450</v>
      </c>
      <c r="BS182" s="2" t="s">
        <v>450</v>
      </c>
      <c r="BT182" s="2" t="s">
        <v>450</v>
      </c>
      <c r="BU182" s="2" t="s">
        <v>448</v>
      </c>
      <c r="BV182" s="2" t="s">
        <v>450</v>
      </c>
      <c r="BW182" s="2" t="s">
        <v>448</v>
      </c>
      <c r="BX182" s="2" t="s">
        <v>448</v>
      </c>
      <c r="BY182" s="48" t="s">
        <v>448</v>
      </c>
      <c r="BZ182" s="48" t="s">
        <v>448</v>
      </c>
      <c r="CA182" s="48" t="s">
        <v>448</v>
      </c>
      <c r="CB182" s="48" t="s">
        <v>448</v>
      </c>
      <c r="CC182" s="48" t="s">
        <v>448</v>
      </c>
      <c r="CD182" s="2" t="s">
        <v>448</v>
      </c>
      <c r="CH182" s="2" t="s">
        <v>465</v>
      </c>
      <c r="CI182" s="2" t="s">
        <v>660</v>
      </c>
      <c r="CM182" s="52">
        <f t="shared" si="87"/>
        <v>1</v>
      </c>
      <c r="CN182" s="52">
        <f t="shared" si="78"/>
        <v>1</v>
      </c>
      <c r="CO182" s="52">
        <f t="shared" si="79"/>
        <v>1</v>
      </c>
      <c r="CP182" s="52">
        <f t="shared" si="80"/>
        <v>1</v>
      </c>
      <c r="CQ182" s="52">
        <f t="shared" si="81"/>
        <v>1</v>
      </c>
      <c r="CR182" s="52">
        <f t="shared" si="82"/>
        <v>1</v>
      </c>
      <c r="CS182" s="52">
        <f t="shared" si="83"/>
        <v>1</v>
      </c>
      <c r="CT182" s="52">
        <f t="shared" si="84"/>
        <v>1</v>
      </c>
      <c r="CU182" s="52">
        <f t="shared" si="85"/>
        <v>1</v>
      </c>
      <c r="CV182" s="52">
        <f t="shared" si="86"/>
        <v>1</v>
      </c>
      <c r="CW182" s="54">
        <f t="shared" si="88"/>
        <v>1</v>
      </c>
      <c r="CX182" s="54">
        <f t="shared" si="89"/>
        <v>0</v>
      </c>
      <c r="CY182" s="54">
        <f t="shared" si="90"/>
        <v>1</v>
      </c>
      <c r="CZ182" s="54">
        <f t="shared" si="91"/>
        <v>1</v>
      </c>
      <c r="DA182" s="54">
        <f t="shared" si="92"/>
        <v>1</v>
      </c>
      <c r="DB182" s="54">
        <f t="shared" si="93"/>
        <v>0</v>
      </c>
      <c r="DD182" s="2">
        <f t="shared" si="94"/>
        <v>7</v>
      </c>
    </row>
    <row r="183" spans="1:108">
      <c r="A183" s="2" t="s">
        <v>437</v>
      </c>
      <c r="B183" s="2" t="s">
        <v>438</v>
      </c>
      <c r="C183" s="18" t="str">
        <f ca="1">IF(AND(AA183="YES",AG183&lt;&gt;""),"COMPLETED",IF((S183+21)&lt;TODAY(),"PAST DUE","WITHIN 15 DAYS"))</f>
        <v>COMPLETED</v>
      </c>
      <c r="D183" s="19" t="str">
        <f t="shared" si="77"/>
        <v>Mar</v>
      </c>
      <c r="E183" s="20">
        <f t="shared" si="110"/>
        <v>45381</v>
      </c>
      <c r="F183" s="20">
        <f t="shared" si="111"/>
        <v>45379</v>
      </c>
      <c r="G183" s="20">
        <f t="shared" si="112"/>
        <v>45386</v>
      </c>
      <c r="H183" s="19">
        <f ca="1">(TODAY()-(G183))</f>
        <v>208</v>
      </c>
      <c r="I183" s="19" t="str">
        <f ca="1">IF(H183&lt;0,H183,"")</f>
        <v/>
      </c>
      <c r="J183" s="2" t="s">
        <v>439</v>
      </c>
      <c r="K183" s="24">
        <f t="shared" si="113"/>
        <v>1</v>
      </c>
      <c r="L183" s="19" t="str">
        <f t="shared" si="114"/>
        <v>Mar</v>
      </c>
      <c r="M183" s="2" t="s">
        <v>440</v>
      </c>
      <c r="N183" s="2" t="s">
        <v>441</v>
      </c>
      <c r="O183" s="2" t="s">
        <v>352</v>
      </c>
      <c r="P183" s="2" t="s">
        <v>19</v>
      </c>
      <c r="Q183" s="25" t="s">
        <v>1177</v>
      </c>
      <c r="R183" s="25" t="s">
        <v>443</v>
      </c>
      <c r="S183" s="9">
        <v>45358</v>
      </c>
      <c r="T183" s="2">
        <v>4264071</v>
      </c>
      <c r="U183" s="2" t="s">
        <v>1220</v>
      </c>
      <c r="V183" s="2" t="s">
        <v>1221</v>
      </c>
      <c r="W183" s="9" t="s">
        <v>1222</v>
      </c>
      <c r="X183" s="9">
        <v>37763</v>
      </c>
      <c r="Y183" s="2">
        <v>9619269743</v>
      </c>
      <c r="Z183" s="2" t="s">
        <v>1223</v>
      </c>
      <c r="AA183" s="32" t="s">
        <v>448</v>
      </c>
      <c r="AB183" s="2" t="s">
        <v>449</v>
      </c>
      <c r="AC183" s="10">
        <v>45703</v>
      </c>
      <c r="AD183" s="10">
        <v>45337</v>
      </c>
      <c r="AE183" s="2" t="s">
        <v>450</v>
      </c>
      <c r="AF183" s="2" t="s">
        <v>450</v>
      </c>
      <c r="AG183" s="35" t="s">
        <v>451</v>
      </c>
      <c r="AH183" s="10">
        <v>45330</v>
      </c>
      <c r="AI183" s="10">
        <v>45330</v>
      </c>
      <c r="AJ183" s="35" t="s">
        <v>452</v>
      </c>
      <c r="AK183" s="2" t="s">
        <v>453</v>
      </c>
      <c r="AL183" s="2" t="s">
        <v>452</v>
      </c>
      <c r="AM183" s="2" t="s">
        <v>454</v>
      </c>
      <c r="AN183" s="10">
        <v>45358</v>
      </c>
      <c r="AO183" s="10">
        <v>45364</v>
      </c>
      <c r="AP183" s="2" t="s">
        <v>362</v>
      </c>
      <c r="AQ183" s="2" t="s">
        <v>497</v>
      </c>
      <c r="AS183" s="11">
        <v>3508555711</v>
      </c>
      <c r="AT183" s="2" t="s">
        <v>472</v>
      </c>
      <c r="AV183" s="12">
        <v>70260868908</v>
      </c>
      <c r="AW183" s="2" t="s">
        <v>458</v>
      </c>
      <c r="AY183" s="13">
        <v>121286099883</v>
      </c>
      <c r="AZ183" s="2" t="s">
        <v>472</v>
      </c>
      <c r="BB183" s="14">
        <v>399061754</v>
      </c>
      <c r="BC183" s="2" t="s">
        <v>450</v>
      </c>
      <c r="BD183" s="2" t="s">
        <v>450</v>
      </c>
      <c r="BE183" s="2" t="s">
        <v>450</v>
      </c>
      <c r="BF183" s="2" t="s">
        <v>450</v>
      </c>
      <c r="BG183" s="2" t="s">
        <v>450</v>
      </c>
      <c r="BH183" s="2" t="s">
        <v>450</v>
      </c>
      <c r="BI183" s="2" t="s">
        <v>448</v>
      </c>
      <c r="BJ183" s="2" t="s">
        <v>462</v>
      </c>
      <c r="BK183" s="2" t="s">
        <v>358</v>
      </c>
      <c r="BL183" s="2" t="s">
        <v>448</v>
      </c>
      <c r="BM183" s="2" t="s">
        <v>450</v>
      </c>
      <c r="BN183" s="2" t="s">
        <v>448</v>
      </c>
      <c r="BO183" s="2" t="s">
        <v>450</v>
      </c>
      <c r="BP183" s="2" t="s">
        <v>450</v>
      </c>
      <c r="BQ183" s="2" t="s">
        <v>450</v>
      </c>
      <c r="BR183" s="2" t="s">
        <v>450</v>
      </c>
      <c r="BS183" s="2" t="s">
        <v>450</v>
      </c>
      <c r="BT183" s="2" t="s">
        <v>450</v>
      </c>
      <c r="BU183" s="2" t="s">
        <v>448</v>
      </c>
      <c r="BV183" s="2" t="s">
        <v>450</v>
      </c>
      <c r="BW183" s="2" t="s">
        <v>448</v>
      </c>
      <c r="BX183" s="2" t="s">
        <v>448</v>
      </c>
      <c r="BY183" s="48" t="s">
        <v>448</v>
      </c>
      <c r="BZ183" s="48" t="s">
        <v>448</v>
      </c>
      <c r="CA183" s="48" t="s">
        <v>448</v>
      </c>
      <c r="CB183" s="48" t="s">
        <v>448</v>
      </c>
      <c r="CC183" s="48" t="s">
        <v>448</v>
      </c>
      <c r="CD183" s="2" t="s">
        <v>448</v>
      </c>
      <c r="CH183" s="2" t="s">
        <v>465</v>
      </c>
      <c r="CI183" s="2" t="s">
        <v>660</v>
      </c>
      <c r="CM183" s="52">
        <f t="shared" si="87"/>
        <v>1</v>
      </c>
      <c r="CN183" s="52">
        <f t="shared" si="78"/>
        <v>1</v>
      </c>
      <c r="CO183" s="52">
        <f t="shared" si="79"/>
        <v>1</v>
      </c>
      <c r="CP183" s="52">
        <f t="shared" si="80"/>
        <v>1</v>
      </c>
      <c r="CQ183" s="52">
        <f t="shared" si="81"/>
        <v>1</v>
      </c>
      <c r="CR183" s="52">
        <f t="shared" si="82"/>
        <v>1</v>
      </c>
      <c r="CS183" s="52">
        <f t="shared" si="83"/>
        <v>1</v>
      </c>
      <c r="CT183" s="52">
        <f t="shared" si="84"/>
        <v>1</v>
      </c>
      <c r="CU183" s="52">
        <f t="shared" si="85"/>
        <v>1</v>
      </c>
      <c r="CV183" s="52">
        <f t="shared" si="86"/>
        <v>1</v>
      </c>
      <c r="CW183" s="54">
        <f t="shared" si="88"/>
        <v>1</v>
      </c>
      <c r="CX183" s="54">
        <f t="shared" si="89"/>
        <v>0</v>
      </c>
      <c r="CY183" s="54">
        <f t="shared" si="90"/>
        <v>1</v>
      </c>
      <c r="CZ183" s="54">
        <f t="shared" si="91"/>
        <v>1</v>
      </c>
      <c r="DA183" s="54">
        <f t="shared" si="92"/>
        <v>1</v>
      </c>
      <c r="DB183" s="54">
        <f t="shared" si="93"/>
        <v>0</v>
      </c>
      <c r="DD183" s="2">
        <f t="shared" si="94"/>
        <v>7</v>
      </c>
    </row>
    <row r="184" spans="1:108">
      <c r="A184" s="2" t="s">
        <v>437</v>
      </c>
      <c r="B184" s="2" t="s">
        <v>438</v>
      </c>
      <c r="C184" s="18" t="str">
        <f ca="1">IF(AND(AA184="YES",AG184&lt;&gt;""),"COMPLETED",IF((S184+21)&lt;TODAY(),"PAST DUE","WITHIN 15 DAYS"))</f>
        <v>COMPLETED</v>
      </c>
      <c r="D184" s="19" t="str">
        <f t="shared" si="77"/>
        <v>Mar</v>
      </c>
      <c r="E184" s="20">
        <f t="shared" si="110"/>
        <v>45381</v>
      </c>
      <c r="F184" s="20">
        <f t="shared" si="111"/>
        <v>45379</v>
      </c>
      <c r="G184" s="20">
        <f t="shared" si="112"/>
        <v>45386</v>
      </c>
      <c r="H184" s="19">
        <f ca="1">(TODAY()-(G184))</f>
        <v>208</v>
      </c>
      <c r="I184" s="19" t="str">
        <f ca="1">IF(H184&lt;0,H184,"")</f>
        <v/>
      </c>
      <c r="J184" s="2" t="s">
        <v>439</v>
      </c>
      <c r="K184" s="24">
        <f t="shared" si="113"/>
        <v>1</v>
      </c>
      <c r="L184" s="19" t="str">
        <f t="shared" si="114"/>
        <v>Mar</v>
      </c>
      <c r="M184" s="2" t="s">
        <v>440</v>
      </c>
      <c r="N184" s="2" t="s">
        <v>441</v>
      </c>
      <c r="O184" s="2" t="s">
        <v>352</v>
      </c>
      <c r="P184" s="2" t="s">
        <v>19</v>
      </c>
      <c r="Q184" s="25" t="s">
        <v>1177</v>
      </c>
      <c r="R184" s="25" t="s">
        <v>443</v>
      </c>
      <c r="S184" s="9">
        <v>45358</v>
      </c>
      <c r="T184" s="2">
        <v>4264072</v>
      </c>
      <c r="U184" s="2" t="s">
        <v>178</v>
      </c>
      <c r="V184" s="2" t="s">
        <v>1224</v>
      </c>
      <c r="W184" s="9" t="s">
        <v>1225</v>
      </c>
      <c r="X184" s="9">
        <v>37246</v>
      </c>
      <c r="Y184" s="2">
        <v>9109117049</v>
      </c>
      <c r="Z184" s="2" t="s">
        <v>1226</v>
      </c>
      <c r="AA184" s="32" t="s">
        <v>448</v>
      </c>
      <c r="AB184" s="2" t="s">
        <v>449</v>
      </c>
      <c r="AC184" s="10">
        <v>45711</v>
      </c>
      <c r="AD184" s="10">
        <v>45352</v>
      </c>
      <c r="AE184" s="2" t="s">
        <v>450</v>
      </c>
      <c r="AF184" s="2" t="s">
        <v>450</v>
      </c>
      <c r="AG184" s="35" t="s">
        <v>451</v>
      </c>
      <c r="AH184" s="10">
        <v>45355</v>
      </c>
      <c r="AI184" s="10">
        <v>45355</v>
      </c>
      <c r="AJ184" s="35" t="s">
        <v>452</v>
      </c>
      <c r="AK184" s="2" t="s">
        <v>453</v>
      </c>
      <c r="AL184" s="2" t="s">
        <v>452</v>
      </c>
      <c r="AM184" s="2" t="s">
        <v>454</v>
      </c>
      <c r="AN184" s="10">
        <v>45358</v>
      </c>
      <c r="AO184" s="10">
        <v>45390</v>
      </c>
      <c r="AP184" s="2" t="s">
        <v>362</v>
      </c>
      <c r="AQ184" s="2" t="s">
        <v>480</v>
      </c>
      <c r="AS184" s="11">
        <v>250946927</v>
      </c>
      <c r="AT184" s="2" t="s">
        <v>456</v>
      </c>
      <c r="AV184" s="12">
        <v>72513371250</v>
      </c>
      <c r="AW184" s="2" t="s">
        <v>458</v>
      </c>
      <c r="AY184" s="13">
        <v>121337099011</v>
      </c>
      <c r="AZ184" s="2" t="s">
        <v>563</v>
      </c>
      <c r="BB184" s="14">
        <v>645366395</v>
      </c>
      <c r="BC184" s="2" t="s">
        <v>450</v>
      </c>
      <c r="BD184" s="2" t="s">
        <v>450</v>
      </c>
      <c r="BE184" s="2" t="s">
        <v>450</v>
      </c>
      <c r="BF184" s="2" t="s">
        <v>448</v>
      </c>
      <c r="BG184" s="10">
        <v>44309</v>
      </c>
      <c r="BH184" s="10">
        <v>44341</v>
      </c>
      <c r="BI184" s="2" t="s">
        <v>448</v>
      </c>
      <c r="BJ184" s="2" t="s">
        <v>462</v>
      </c>
      <c r="BK184" s="2" t="s">
        <v>379</v>
      </c>
      <c r="BL184" s="2" t="s">
        <v>450</v>
      </c>
      <c r="BM184" s="2" t="s">
        <v>450</v>
      </c>
      <c r="BN184" s="2" t="s">
        <v>448</v>
      </c>
      <c r="BO184" s="2" t="s">
        <v>450</v>
      </c>
      <c r="BP184" s="2" t="s">
        <v>450</v>
      </c>
      <c r="BQ184" s="2" t="s">
        <v>450</v>
      </c>
      <c r="BR184" s="2" t="s">
        <v>450</v>
      </c>
      <c r="BS184" s="2" t="s">
        <v>450</v>
      </c>
      <c r="BT184" s="2" t="s">
        <v>450</v>
      </c>
      <c r="BU184" s="2" t="s">
        <v>448</v>
      </c>
      <c r="BV184" s="2" t="s">
        <v>450</v>
      </c>
      <c r="BW184" s="2" t="s">
        <v>448</v>
      </c>
      <c r="BX184" s="2" t="s">
        <v>448</v>
      </c>
      <c r="BY184" s="48" t="s">
        <v>448</v>
      </c>
      <c r="BZ184" s="48" t="s">
        <v>448</v>
      </c>
      <c r="CA184" s="48" t="s">
        <v>448</v>
      </c>
      <c r="CB184" s="48" t="s">
        <v>448</v>
      </c>
      <c r="CC184" s="48" t="s">
        <v>448</v>
      </c>
      <c r="CD184" s="2" t="s">
        <v>448</v>
      </c>
      <c r="CH184" s="2" t="s">
        <v>465</v>
      </c>
      <c r="CI184" s="2" t="s">
        <v>660</v>
      </c>
      <c r="CM184" s="52">
        <f t="shared" si="87"/>
        <v>1</v>
      </c>
      <c r="CN184" s="52">
        <f t="shared" si="78"/>
        <v>1</v>
      </c>
      <c r="CO184" s="52">
        <f t="shared" si="79"/>
        <v>1</v>
      </c>
      <c r="CP184" s="52">
        <f t="shared" si="80"/>
        <v>1</v>
      </c>
      <c r="CQ184" s="52">
        <f t="shared" si="81"/>
        <v>1</v>
      </c>
      <c r="CR184" s="52">
        <f t="shared" si="82"/>
        <v>1</v>
      </c>
      <c r="CS184" s="52">
        <f t="shared" si="83"/>
        <v>1</v>
      </c>
      <c r="CT184" s="52">
        <f t="shared" si="84"/>
        <v>1</v>
      </c>
      <c r="CU184" s="52">
        <f t="shared" si="85"/>
        <v>1</v>
      </c>
      <c r="CV184" s="52">
        <f t="shared" si="86"/>
        <v>1</v>
      </c>
      <c r="CW184" s="54">
        <f t="shared" si="88"/>
        <v>1</v>
      </c>
      <c r="CX184" s="54">
        <f t="shared" si="89"/>
        <v>0</v>
      </c>
      <c r="CY184" s="54">
        <f t="shared" si="90"/>
        <v>1</v>
      </c>
      <c r="CZ184" s="54">
        <f t="shared" si="91"/>
        <v>1</v>
      </c>
      <c r="DA184" s="54">
        <f t="shared" si="92"/>
        <v>1</v>
      </c>
      <c r="DB184" s="54">
        <f t="shared" si="93"/>
        <v>0</v>
      </c>
      <c r="DD184" s="2">
        <f t="shared" si="94"/>
        <v>7</v>
      </c>
    </row>
    <row r="185" spans="1:108">
      <c r="A185" s="2" t="s">
        <v>437</v>
      </c>
      <c r="B185" s="2" t="s">
        <v>438</v>
      </c>
      <c r="C185" s="18" t="str">
        <f ca="1">IF(AND(AA185="YES",AG185&lt;&gt;""),"COMPLETED",IF((S185+21)&lt;TODAY(),"PAST DUE","WITHIN 15 DAYS"))</f>
        <v>COMPLETED</v>
      </c>
      <c r="D185" s="19" t="str">
        <f t="shared" si="77"/>
        <v>Mar</v>
      </c>
      <c r="E185" s="20">
        <f t="shared" si="110"/>
        <v>45381</v>
      </c>
      <c r="F185" s="20">
        <f t="shared" si="111"/>
        <v>45379</v>
      </c>
      <c r="G185" s="20">
        <f t="shared" si="112"/>
        <v>45386</v>
      </c>
      <c r="H185" s="19">
        <f ca="1">(TODAY()-(G185))</f>
        <v>208</v>
      </c>
      <c r="I185" s="19" t="str">
        <f ca="1">IF(H185&lt;0,H185,"")</f>
        <v/>
      </c>
      <c r="J185" s="2" t="s">
        <v>439</v>
      </c>
      <c r="K185" s="24">
        <f t="shared" si="113"/>
        <v>1</v>
      </c>
      <c r="L185" s="19" t="str">
        <f t="shared" si="114"/>
        <v>Mar</v>
      </c>
      <c r="M185" s="2" t="s">
        <v>440</v>
      </c>
      <c r="N185" s="2" t="s">
        <v>441</v>
      </c>
      <c r="O185" s="2" t="s">
        <v>352</v>
      </c>
      <c r="P185" s="2" t="s">
        <v>19</v>
      </c>
      <c r="Q185" s="25" t="s">
        <v>1177</v>
      </c>
      <c r="R185" s="25" t="s">
        <v>443</v>
      </c>
      <c r="S185" s="9">
        <v>45358</v>
      </c>
      <c r="T185" s="2">
        <v>4264073</v>
      </c>
      <c r="U185" s="2" t="s">
        <v>1227</v>
      </c>
      <c r="V185" s="2" t="s">
        <v>1228</v>
      </c>
      <c r="W185" s="9" t="s">
        <v>1229</v>
      </c>
      <c r="X185" s="9">
        <v>37245</v>
      </c>
      <c r="Y185" s="2">
        <v>9669814948</v>
      </c>
      <c r="Z185" s="2" t="s">
        <v>1230</v>
      </c>
      <c r="AA185" s="32" t="s">
        <v>448</v>
      </c>
      <c r="AB185" s="2" t="s">
        <v>449</v>
      </c>
      <c r="AC185" s="10">
        <v>45723</v>
      </c>
      <c r="AD185" s="10">
        <v>45358</v>
      </c>
      <c r="AE185" s="2" t="s">
        <v>450</v>
      </c>
      <c r="AF185" s="2" t="s">
        <v>450</v>
      </c>
      <c r="AG185" s="35" t="s">
        <v>451</v>
      </c>
      <c r="AH185" s="10">
        <v>45351</v>
      </c>
      <c r="AI185" s="10">
        <v>45351</v>
      </c>
      <c r="AJ185" s="35" t="s">
        <v>452</v>
      </c>
      <c r="AK185" s="2" t="s">
        <v>453</v>
      </c>
      <c r="AL185" s="2" t="s">
        <v>452</v>
      </c>
      <c r="AM185" s="2" t="s">
        <v>454</v>
      </c>
      <c r="AN185" s="10">
        <v>45358</v>
      </c>
      <c r="AO185" s="10">
        <v>45364</v>
      </c>
      <c r="AP185" s="2" t="s">
        <v>362</v>
      </c>
      <c r="AQ185" s="2" t="s">
        <v>480</v>
      </c>
      <c r="AS185" s="11">
        <v>251010548</v>
      </c>
      <c r="AT185" s="2" t="s">
        <v>456</v>
      </c>
      <c r="AV185" s="12">
        <v>70262791457</v>
      </c>
      <c r="AW185" s="2" t="s">
        <v>481</v>
      </c>
      <c r="AY185" s="13">
        <v>121337413783</v>
      </c>
      <c r="AZ185" s="2" t="s">
        <v>473</v>
      </c>
      <c r="BB185" s="14" t="s">
        <v>473</v>
      </c>
      <c r="BC185" s="2" t="s">
        <v>448</v>
      </c>
      <c r="BD185" s="2" t="s">
        <v>448</v>
      </c>
      <c r="BE185" s="2" t="s">
        <v>450</v>
      </c>
      <c r="BF185" s="2" t="s">
        <v>448</v>
      </c>
      <c r="BG185" s="10">
        <v>44441</v>
      </c>
      <c r="BH185" s="10">
        <v>44471</v>
      </c>
      <c r="BI185" s="2" t="s">
        <v>448</v>
      </c>
      <c r="BJ185" s="2" t="s">
        <v>461</v>
      </c>
      <c r="BK185" s="2" t="s">
        <v>793</v>
      </c>
      <c r="BM185" s="2" t="s">
        <v>450</v>
      </c>
      <c r="BN185" s="2" t="s">
        <v>448</v>
      </c>
      <c r="BO185" s="2" t="s">
        <v>450</v>
      </c>
      <c r="BP185" s="2" t="s">
        <v>450</v>
      </c>
      <c r="BQ185" s="2" t="s">
        <v>450</v>
      </c>
      <c r="BR185" s="2" t="s">
        <v>450</v>
      </c>
      <c r="BS185" s="2" t="s">
        <v>450</v>
      </c>
      <c r="BT185" s="2" t="s">
        <v>450</v>
      </c>
      <c r="BU185" s="2" t="s">
        <v>448</v>
      </c>
      <c r="BV185" s="2" t="s">
        <v>450</v>
      </c>
      <c r="BW185" s="2" t="s">
        <v>448</v>
      </c>
      <c r="BX185" s="2" t="s">
        <v>448</v>
      </c>
      <c r="BY185" s="48" t="s">
        <v>448</v>
      </c>
      <c r="BZ185" s="48" t="s">
        <v>448</v>
      </c>
      <c r="CA185" s="48" t="s">
        <v>448</v>
      </c>
      <c r="CB185" s="48" t="s">
        <v>448</v>
      </c>
      <c r="CC185" s="48" t="s">
        <v>448</v>
      </c>
      <c r="CD185" s="2" t="s">
        <v>448</v>
      </c>
      <c r="CH185" s="2" t="s">
        <v>465</v>
      </c>
      <c r="CI185" s="2" t="s">
        <v>660</v>
      </c>
      <c r="CM185" s="52">
        <f t="shared" si="87"/>
        <v>1</v>
      </c>
      <c r="CN185" s="52">
        <f t="shared" si="78"/>
        <v>1</v>
      </c>
      <c r="CO185" s="52">
        <f t="shared" si="79"/>
        <v>1</v>
      </c>
      <c r="CP185" s="52">
        <f t="shared" si="80"/>
        <v>1</v>
      </c>
      <c r="CQ185" s="52">
        <f t="shared" si="81"/>
        <v>1</v>
      </c>
      <c r="CR185" s="52">
        <f t="shared" si="82"/>
        <v>1</v>
      </c>
      <c r="CS185" s="52">
        <f t="shared" si="83"/>
        <v>1</v>
      </c>
      <c r="CT185" s="52">
        <f t="shared" si="84"/>
        <v>1</v>
      </c>
      <c r="CU185" s="52">
        <f t="shared" si="85"/>
        <v>1</v>
      </c>
      <c r="CV185" s="52">
        <f t="shared" si="86"/>
        <v>1</v>
      </c>
      <c r="CW185" s="54">
        <f t="shared" si="88"/>
        <v>1</v>
      </c>
      <c r="CX185" s="54">
        <f t="shared" si="89"/>
        <v>0</v>
      </c>
      <c r="CY185" s="54">
        <f t="shared" si="90"/>
        <v>1</v>
      </c>
      <c r="CZ185" s="54">
        <f t="shared" si="91"/>
        <v>1</v>
      </c>
      <c r="DA185" s="54">
        <f t="shared" si="92"/>
        <v>1</v>
      </c>
      <c r="DB185" s="54">
        <f t="shared" si="93"/>
        <v>0</v>
      </c>
      <c r="DD185" s="2">
        <f t="shared" si="94"/>
        <v>7</v>
      </c>
    </row>
    <row r="186" spans="1:108">
      <c r="A186" s="2" t="s">
        <v>437</v>
      </c>
      <c r="B186" s="2" t="s">
        <v>438</v>
      </c>
      <c r="C186" s="18" t="str">
        <f ca="1">IF(AND(AA186="YES",AG186&lt;&gt;""),"COMPLETED",IF((S186+21)&lt;TODAY(),"PAST DUE","WITHIN 15 DAYS"))</f>
        <v>COMPLETED</v>
      </c>
      <c r="D186" s="19" t="str">
        <f t="shared" si="77"/>
        <v>Mar</v>
      </c>
      <c r="E186" s="20">
        <f t="shared" si="110"/>
        <v>45381</v>
      </c>
      <c r="F186" s="20">
        <f t="shared" si="111"/>
        <v>45379</v>
      </c>
      <c r="G186" s="20">
        <f t="shared" si="112"/>
        <v>45386</v>
      </c>
      <c r="H186" s="19">
        <f ca="1">(TODAY()-(G186))</f>
        <v>208</v>
      </c>
      <c r="I186" s="19" t="str">
        <f ca="1">IF(H186&lt;0,H186,"")</f>
        <v/>
      </c>
      <c r="J186" s="2" t="s">
        <v>439</v>
      </c>
      <c r="K186" s="24">
        <f t="shared" si="113"/>
        <v>1</v>
      </c>
      <c r="L186" s="19" t="str">
        <f t="shared" si="114"/>
        <v>Mar</v>
      </c>
      <c r="M186" s="2" t="s">
        <v>440</v>
      </c>
      <c r="N186" s="2" t="s">
        <v>441</v>
      </c>
      <c r="O186" s="2" t="s">
        <v>352</v>
      </c>
      <c r="P186" s="2" t="s">
        <v>19</v>
      </c>
      <c r="Q186" s="25" t="s">
        <v>1177</v>
      </c>
      <c r="R186" s="25" t="s">
        <v>443</v>
      </c>
      <c r="S186" s="9">
        <v>45358</v>
      </c>
      <c r="T186" s="2">
        <v>4264074</v>
      </c>
      <c r="U186" s="2" t="s">
        <v>692</v>
      </c>
      <c r="V186" s="2" t="s">
        <v>186</v>
      </c>
      <c r="W186" s="9" t="s">
        <v>771</v>
      </c>
      <c r="X186" s="9">
        <v>37211</v>
      </c>
      <c r="Y186" s="2">
        <v>9368645012</v>
      </c>
      <c r="Z186" s="2" t="s">
        <v>1231</v>
      </c>
      <c r="AA186" s="32" t="s">
        <v>448</v>
      </c>
      <c r="AB186" s="2" t="s">
        <v>449</v>
      </c>
      <c r="AC186" s="10">
        <v>45715</v>
      </c>
      <c r="AD186" s="10">
        <v>45364</v>
      </c>
      <c r="AE186" s="2" t="s">
        <v>450</v>
      </c>
      <c r="AF186" s="2" t="s">
        <v>450</v>
      </c>
      <c r="AG186" s="35" t="s">
        <v>451</v>
      </c>
      <c r="AH186" s="10">
        <v>45346</v>
      </c>
      <c r="AI186" s="10">
        <v>45346</v>
      </c>
      <c r="AJ186" s="35" t="s">
        <v>452</v>
      </c>
      <c r="AK186" s="2" t="s">
        <v>453</v>
      </c>
      <c r="AL186" s="2" t="s">
        <v>452</v>
      </c>
      <c r="AM186" s="2" t="s">
        <v>454</v>
      </c>
      <c r="AN186" s="10">
        <v>45358</v>
      </c>
      <c r="AO186" s="10">
        <v>45364</v>
      </c>
      <c r="AP186" s="2" t="s">
        <v>362</v>
      </c>
      <c r="AQ186" s="2" t="s">
        <v>1232</v>
      </c>
      <c r="AS186" s="11">
        <v>250836419</v>
      </c>
      <c r="AT186" s="2" t="s">
        <v>472</v>
      </c>
      <c r="AV186" s="12">
        <v>70262734801</v>
      </c>
      <c r="AW186" s="2" t="s">
        <v>1147</v>
      </c>
      <c r="AY186" s="13">
        <v>121335753830</v>
      </c>
      <c r="AZ186" s="2" t="s">
        <v>1154</v>
      </c>
      <c r="BB186" s="14">
        <v>643383774</v>
      </c>
      <c r="BC186" s="2" t="s">
        <v>448</v>
      </c>
      <c r="BD186" s="2" t="s">
        <v>448</v>
      </c>
      <c r="BE186" s="2" t="s">
        <v>450</v>
      </c>
      <c r="BF186" s="2" t="s">
        <v>448</v>
      </c>
      <c r="BG186" s="10">
        <v>44487</v>
      </c>
      <c r="BH186" s="10">
        <v>44516</v>
      </c>
      <c r="BI186" s="2" t="s">
        <v>448</v>
      </c>
      <c r="BJ186" s="2" t="s">
        <v>461</v>
      </c>
      <c r="BK186" s="2" t="s">
        <v>379</v>
      </c>
      <c r="BL186" s="2" t="s">
        <v>450</v>
      </c>
      <c r="BM186" s="2" t="s">
        <v>450</v>
      </c>
      <c r="BN186" s="2" t="s">
        <v>448</v>
      </c>
      <c r="BO186" s="2" t="s">
        <v>450</v>
      </c>
      <c r="BP186" s="2" t="s">
        <v>450</v>
      </c>
      <c r="BQ186" s="2" t="s">
        <v>450</v>
      </c>
      <c r="BR186" s="2" t="s">
        <v>450</v>
      </c>
      <c r="BS186" s="2" t="s">
        <v>450</v>
      </c>
      <c r="BT186" s="2" t="s">
        <v>450</v>
      </c>
      <c r="BU186" s="2" t="s">
        <v>448</v>
      </c>
      <c r="BV186" s="2" t="s">
        <v>450</v>
      </c>
      <c r="BW186" s="2" t="s">
        <v>448</v>
      </c>
      <c r="BX186" s="2" t="s">
        <v>448</v>
      </c>
      <c r="BY186" s="48" t="s">
        <v>448</v>
      </c>
      <c r="BZ186" s="48" t="s">
        <v>448</v>
      </c>
      <c r="CA186" s="48" t="s">
        <v>448</v>
      </c>
      <c r="CB186" s="48" t="s">
        <v>448</v>
      </c>
      <c r="CC186" s="48" t="s">
        <v>448</v>
      </c>
      <c r="CD186" s="2" t="s">
        <v>448</v>
      </c>
      <c r="CH186" s="2" t="s">
        <v>465</v>
      </c>
      <c r="CI186" s="2" t="s">
        <v>660</v>
      </c>
      <c r="CM186" s="52">
        <f t="shared" si="87"/>
        <v>1</v>
      </c>
      <c r="CN186" s="52">
        <f t="shared" si="78"/>
        <v>1</v>
      </c>
      <c r="CO186" s="52">
        <f t="shared" si="79"/>
        <v>1</v>
      </c>
      <c r="CP186" s="52">
        <f t="shared" si="80"/>
        <v>1</v>
      </c>
      <c r="CQ186" s="52">
        <f t="shared" si="81"/>
        <v>1</v>
      </c>
      <c r="CR186" s="52">
        <f t="shared" si="82"/>
        <v>1</v>
      </c>
      <c r="CS186" s="52">
        <f t="shared" si="83"/>
        <v>1</v>
      </c>
      <c r="CT186" s="52">
        <f t="shared" si="84"/>
        <v>1</v>
      </c>
      <c r="CU186" s="52">
        <f t="shared" si="85"/>
        <v>1</v>
      </c>
      <c r="CV186" s="52">
        <f t="shared" si="86"/>
        <v>1</v>
      </c>
      <c r="CW186" s="54">
        <f t="shared" si="88"/>
        <v>1</v>
      </c>
      <c r="CX186" s="54">
        <f t="shared" si="89"/>
        <v>0</v>
      </c>
      <c r="CY186" s="54">
        <f t="shared" si="90"/>
        <v>1</v>
      </c>
      <c r="CZ186" s="54">
        <f t="shared" si="91"/>
        <v>1</v>
      </c>
      <c r="DA186" s="54">
        <f t="shared" si="92"/>
        <v>1</v>
      </c>
      <c r="DB186" s="54">
        <f t="shared" si="93"/>
        <v>0</v>
      </c>
      <c r="DD186" s="2">
        <f t="shared" si="94"/>
        <v>7</v>
      </c>
    </row>
    <row r="187" spans="1:108">
      <c r="A187" s="2" t="s">
        <v>437</v>
      </c>
      <c r="B187" s="2" t="s">
        <v>438</v>
      </c>
      <c r="C187" s="18" t="str">
        <f ca="1">IF(AND(AA187="YES",AG187&lt;&gt;""),"COMPLETED",IF((S187+21)&lt;TODAY(),"PAST DUE","WITHIN 15 DAYS"))</f>
        <v>COMPLETED</v>
      </c>
      <c r="D187" s="19" t="str">
        <f t="shared" si="77"/>
        <v>Mar</v>
      </c>
      <c r="E187" s="20">
        <f t="shared" si="110"/>
        <v>45381</v>
      </c>
      <c r="F187" s="20">
        <f t="shared" si="111"/>
        <v>45379</v>
      </c>
      <c r="G187" s="20">
        <f t="shared" si="112"/>
        <v>45386</v>
      </c>
      <c r="H187" s="19">
        <f ca="1">(TODAY()-(G187))</f>
        <v>208</v>
      </c>
      <c r="I187" s="19" t="str">
        <f ca="1">IF(H187&lt;0,H187,"")</f>
        <v/>
      </c>
      <c r="J187" s="2" t="s">
        <v>439</v>
      </c>
      <c r="K187" s="24">
        <f t="shared" si="113"/>
        <v>1</v>
      </c>
      <c r="L187" s="19" t="str">
        <f t="shared" si="114"/>
        <v>Mar</v>
      </c>
      <c r="M187" s="2" t="s">
        <v>440</v>
      </c>
      <c r="N187" s="2" t="s">
        <v>441</v>
      </c>
      <c r="O187" s="2" t="s">
        <v>352</v>
      </c>
      <c r="P187" s="2" t="s">
        <v>19</v>
      </c>
      <c r="Q187" s="25" t="s">
        <v>1177</v>
      </c>
      <c r="R187" s="25" t="s">
        <v>443</v>
      </c>
      <c r="S187" s="9">
        <v>45358</v>
      </c>
      <c r="T187" s="2">
        <v>4264075</v>
      </c>
      <c r="U187" s="2" t="s">
        <v>1070</v>
      </c>
      <c r="V187" s="2" t="s">
        <v>1233</v>
      </c>
      <c r="W187" s="9" t="s">
        <v>1234</v>
      </c>
      <c r="X187" s="9">
        <v>36461</v>
      </c>
      <c r="Y187" s="2">
        <v>9097338135</v>
      </c>
      <c r="Z187" s="2" t="s">
        <v>1235</v>
      </c>
      <c r="AA187" s="32" t="s">
        <v>448</v>
      </c>
      <c r="AB187" s="2" t="s">
        <v>449</v>
      </c>
      <c r="AC187" s="10">
        <v>45723</v>
      </c>
      <c r="AD187" s="10">
        <v>45373</v>
      </c>
      <c r="AE187" s="2" t="s">
        <v>450</v>
      </c>
      <c r="AF187" s="2" t="s">
        <v>450</v>
      </c>
      <c r="AG187" s="35" t="s">
        <v>451</v>
      </c>
      <c r="AH187" s="10">
        <v>45358</v>
      </c>
      <c r="AI187" s="10">
        <v>45358</v>
      </c>
      <c r="AJ187" s="35" t="s">
        <v>452</v>
      </c>
      <c r="AK187" s="2" t="s">
        <v>453</v>
      </c>
      <c r="AL187" s="2" t="s">
        <v>452</v>
      </c>
      <c r="AM187" s="2" t="s">
        <v>454</v>
      </c>
      <c r="AN187" s="10">
        <v>45358</v>
      </c>
      <c r="AO187" s="10">
        <v>45364</v>
      </c>
      <c r="AP187" s="2" t="s">
        <v>362</v>
      </c>
      <c r="AQ187" s="2" t="s">
        <v>1236</v>
      </c>
      <c r="AS187" s="11">
        <v>244936972</v>
      </c>
      <c r="AT187" s="2" t="s">
        <v>456</v>
      </c>
      <c r="AV187" s="12">
        <v>92521568366</v>
      </c>
      <c r="AW187" s="2" t="s">
        <v>458</v>
      </c>
      <c r="AY187" s="13">
        <v>121240915659</v>
      </c>
      <c r="AZ187" s="2" t="s">
        <v>459</v>
      </c>
      <c r="BB187" s="14">
        <v>640235989</v>
      </c>
      <c r="BC187" s="2" t="s">
        <v>450</v>
      </c>
      <c r="BD187" s="2" t="s">
        <v>450</v>
      </c>
      <c r="BE187" s="2" t="s">
        <v>450</v>
      </c>
      <c r="BF187" s="2" t="s">
        <v>450</v>
      </c>
      <c r="BG187" s="2" t="s">
        <v>450</v>
      </c>
      <c r="BH187" s="2" t="s">
        <v>450</v>
      </c>
      <c r="BI187" s="2" t="s">
        <v>448</v>
      </c>
      <c r="BJ187" s="2" t="s">
        <v>379</v>
      </c>
      <c r="BK187" s="2" t="s">
        <v>793</v>
      </c>
      <c r="BL187" s="2" t="s">
        <v>450</v>
      </c>
      <c r="BM187" s="2" t="s">
        <v>450</v>
      </c>
      <c r="BN187" s="2" t="s">
        <v>448</v>
      </c>
      <c r="BO187" s="2" t="s">
        <v>450</v>
      </c>
      <c r="BP187" s="2" t="s">
        <v>450</v>
      </c>
      <c r="BQ187" s="2" t="s">
        <v>450</v>
      </c>
      <c r="BR187" s="2" t="s">
        <v>450</v>
      </c>
      <c r="BS187" s="2" t="s">
        <v>450</v>
      </c>
      <c r="BT187" s="2" t="s">
        <v>450</v>
      </c>
      <c r="BU187" s="2" t="s">
        <v>448</v>
      </c>
      <c r="BV187" s="2" t="s">
        <v>450</v>
      </c>
      <c r="BW187" s="2" t="s">
        <v>448</v>
      </c>
      <c r="BX187" s="2" t="s">
        <v>448</v>
      </c>
      <c r="BY187" s="48" t="s">
        <v>448</v>
      </c>
      <c r="BZ187" s="48" t="s">
        <v>448</v>
      </c>
      <c r="CA187" s="48" t="s">
        <v>448</v>
      </c>
      <c r="CB187" s="48" t="s">
        <v>448</v>
      </c>
      <c r="CC187" s="48" t="s">
        <v>448</v>
      </c>
      <c r="CD187" s="2" t="s">
        <v>448</v>
      </c>
      <c r="CH187" s="2" t="s">
        <v>465</v>
      </c>
      <c r="CI187" s="2" t="s">
        <v>660</v>
      </c>
      <c r="CM187" s="52">
        <f t="shared" si="87"/>
        <v>1</v>
      </c>
      <c r="CN187" s="52">
        <f t="shared" si="78"/>
        <v>1</v>
      </c>
      <c r="CO187" s="52">
        <f t="shared" si="79"/>
        <v>1</v>
      </c>
      <c r="CP187" s="52">
        <f t="shared" si="80"/>
        <v>1</v>
      </c>
      <c r="CQ187" s="52">
        <f t="shared" si="81"/>
        <v>1</v>
      </c>
      <c r="CR187" s="52">
        <f t="shared" si="82"/>
        <v>1</v>
      </c>
      <c r="CS187" s="52">
        <f t="shared" si="83"/>
        <v>1</v>
      </c>
      <c r="CT187" s="52">
        <f t="shared" si="84"/>
        <v>1</v>
      </c>
      <c r="CU187" s="52">
        <f t="shared" si="85"/>
        <v>1</v>
      </c>
      <c r="CV187" s="52">
        <f t="shared" si="86"/>
        <v>1</v>
      </c>
      <c r="CW187" s="54">
        <f t="shared" si="88"/>
        <v>1</v>
      </c>
      <c r="CX187" s="54">
        <f t="shared" si="89"/>
        <v>0</v>
      </c>
      <c r="CY187" s="54">
        <f t="shared" si="90"/>
        <v>1</v>
      </c>
      <c r="CZ187" s="54">
        <f t="shared" si="91"/>
        <v>1</v>
      </c>
      <c r="DA187" s="54">
        <f t="shared" si="92"/>
        <v>1</v>
      </c>
      <c r="DB187" s="54">
        <f t="shared" si="93"/>
        <v>0</v>
      </c>
      <c r="DD187" s="2">
        <f t="shared" si="94"/>
        <v>7</v>
      </c>
    </row>
    <row r="188" spans="1:108">
      <c r="A188" s="2" t="s">
        <v>437</v>
      </c>
      <c r="B188" s="2" t="s">
        <v>438</v>
      </c>
      <c r="C188" s="18" t="str">
        <f ca="1">IF(AND(AA188="YES",AG188&lt;&gt;""),"COMPLETED",IF((S188+21)&lt;TODAY(),"PAST DUE","WITHIN 15 DAYS"))</f>
        <v>COMPLETED</v>
      </c>
      <c r="D188" s="19" t="str">
        <f t="shared" si="77"/>
        <v>Mar</v>
      </c>
      <c r="E188" s="20">
        <f t="shared" si="110"/>
        <v>45381</v>
      </c>
      <c r="F188" s="20">
        <f t="shared" si="111"/>
        <v>45379</v>
      </c>
      <c r="G188" s="20">
        <f t="shared" si="112"/>
        <v>45386</v>
      </c>
      <c r="H188" s="19">
        <f ca="1">(TODAY()-(G188))</f>
        <v>208</v>
      </c>
      <c r="I188" s="19" t="str">
        <f ca="1">IF(H188&lt;0,H188,"")</f>
        <v/>
      </c>
      <c r="J188" s="2" t="s">
        <v>439</v>
      </c>
      <c r="K188" s="24">
        <f t="shared" si="113"/>
        <v>1</v>
      </c>
      <c r="L188" s="19" t="str">
        <f t="shared" si="114"/>
        <v>Mar</v>
      </c>
      <c r="M188" s="2" t="s">
        <v>440</v>
      </c>
      <c r="N188" s="2" t="s">
        <v>441</v>
      </c>
      <c r="O188" s="2" t="s">
        <v>352</v>
      </c>
      <c r="P188" s="2" t="s">
        <v>19</v>
      </c>
      <c r="Q188" s="25" t="s">
        <v>1177</v>
      </c>
      <c r="R188" s="25" t="s">
        <v>443</v>
      </c>
      <c r="S188" s="9">
        <v>45358</v>
      </c>
      <c r="T188" s="2">
        <v>4264076</v>
      </c>
      <c r="U188" s="2" t="s">
        <v>1237</v>
      </c>
      <c r="V188" s="2" t="s">
        <v>1238</v>
      </c>
      <c r="W188" s="9" t="s">
        <v>1239</v>
      </c>
      <c r="X188" s="9">
        <v>31967</v>
      </c>
      <c r="Y188" s="2">
        <v>9197443936</v>
      </c>
      <c r="Z188" s="2" t="s">
        <v>1240</v>
      </c>
      <c r="AA188" s="32" t="s">
        <v>448</v>
      </c>
      <c r="AB188" s="2" t="s">
        <v>449</v>
      </c>
      <c r="AC188" s="10">
        <v>45716</v>
      </c>
      <c r="AD188" s="10">
        <v>45350</v>
      </c>
      <c r="AE188" s="2" t="s">
        <v>450</v>
      </c>
      <c r="AF188" s="2" t="s">
        <v>450</v>
      </c>
      <c r="AG188" s="35" t="s">
        <v>451</v>
      </c>
      <c r="AH188" s="10">
        <v>45350</v>
      </c>
      <c r="AI188" s="10">
        <v>45350</v>
      </c>
      <c r="AJ188" s="35" t="s">
        <v>452</v>
      </c>
      <c r="AK188" s="2" t="s">
        <v>453</v>
      </c>
      <c r="AL188" s="2" t="s">
        <v>452</v>
      </c>
      <c r="AM188" s="2" t="s">
        <v>454</v>
      </c>
      <c r="AN188" s="10">
        <v>45358</v>
      </c>
      <c r="AO188" s="10">
        <v>45364</v>
      </c>
      <c r="AP188" s="2" t="s">
        <v>362</v>
      </c>
      <c r="AQ188" s="2" t="s">
        <v>497</v>
      </c>
      <c r="AS188" s="11">
        <v>3406509021</v>
      </c>
      <c r="AT188" s="2" t="s">
        <v>472</v>
      </c>
      <c r="AV188" s="12">
        <v>10505114022</v>
      </c>
      <c r="AW188" s="2" t="s">
        <v>458</v>
      </c>
      <c r="AY188" s="13">
        <v>105002067862</v>
      </c>
      <c r="AZ188" s="2" t="s">
        <v>459</v>
      </c>
      <c r="BB188" s="14">
        <v>306666134</v>
      </c>
      <c r="BC188" s="2" t="s">
        <v>450</v>
      </c>
      <c r="BD188" s="2" t="s">
        <v>450</v>
      </c>
      <c r="BE188" s="2" t="s">
        <v>450</v>
      </c>
      <c r="BF188" s="2" t="s">
        <v>448</v>
      </c>
      <c r="BG188" s="10">
        <v>44482</v>
      </c>
      <c r="BH188" s="10">
        <v>44517</v>
      </c>
      <c r="BI188" s="2" t="s">
        <v>448</v>
      </c>
      <c r="BJ188" s="2" t="s">
        <v>461</v>
      </c>
      <c r="BK188" s="2" t="s">
        <v>537</v>
      </c>
      <c r="BL188" s="2" t="s">
        <v>448</v>
      </c>
      <c r="BM188" s="2" t="s">
        <v>448</v>
      </c>
      <c r="BN188" s="2" t="s">
        <v>448</v>
      </c>
      <c r="BO188" s="2" t="s">
        <v>448</v>
      </c>
      <c r="BP188" s="2" t="s">
        <v>448</v>
      </c>
      <c r="BQ188" s="2" t="s">
        <v>450</v>
      </c>
      <c r="BR188" s="2" t="s">
        <v>450</v>
      </c>
      <c r="BS188" s="2" t="s">
        <v>450</v>
      </c>
      <c r="BT188" s="2" t="s">
        <v>450</v>
      </c>
      <c r="BU188" s="2" t="s">
        <v>448</v>
      </c>
      <c r="BV188" s="2" t="s">
        <v>450</v>
      </c>
      <c r="BW188" s="2" t="s">
        <v>448</v>
      </c>
      <c r="BX188" s="2" t="s">
        <v>448</v>
      </c>
      <c r="BY188" s="48" t="s">
        <v>448</v>
      </c>
      <c r="BZ188" s="48" t="s">
        <v>448</v>
      </c>
      <c r="CA188" s="48" t="s">
        <v>448</v>
      </c>
      <c r="CB188" s="48" t="s">
        <v>448</v>
      </c>
      <c r="CC188" s="48" t="s">
        <v>448</v>
      </c>
      <c r="CD188" s="2" t="s">
        <v>448</v>
      </c>
      <c r="CH188" s="2" t="s">
        <v>465</v>
      </c>
      <c r="CI188" s="2" t="s">
        <v>660</v>
      </c>
      <c r="CM188" s="52">
        <f t="shared" si="87"/>
        <v>1</v>
      </c>
      <c r="CN188" s="52">
        <f t="shared" si="78"/>
        <v>1</v>
      </c>
      <c r="CO188" s="52">
        <f t="shared" si="79"/>
        <v>1</v>
      </c>
      <c r="CP188" s="52">
        <f t="shared" si="80"/>
        <v>1</v>
      </c>
      <c r="CQ188" s="52">
        <f t="shared" si="81"/>
        <v>1</v>
      </c>
      <c r="CR188" s="52">
        <f t="shared" si="82"/>
        <v>1</v>
      </c>
      <c r="CS188" s="52">
        <f t="shared" si="83"/>
        <v>1</v>
      </c>
      <c r="CT188" s="52">
        <f t="shared" si="84"/>
        <v>1</v>
      </c>
      <c r="CU188" s="52">
        <f t="shared" si="85"/>
        <v>1</v>
      </c>
      <c r="CV188" s="52">
        <f t="shared" si="86"/>
        <v>1</v>
      </c>
      <c r="CW188" s="54">
        <f t="shared" si="88"/>
        <v>1</v>
      </c>
      <c r="CX188" s="54">
        <f t="shared" si="89"/>
        <v>0</v>
      </c>
      <c r="CY188" s="54">
        <f t="shared" si="90"/>
        <v>1</v>
      </c>
      <c r="CZ188" s="54">
        <f t="shared" si="91"/>
        <v>1</v>
      </c>
      <c r="DA188" s="54">
        <f t="shared" si="92"/>
        <v>1</v>
      </c>
      <c r="DB188" s="54">
        <f t="shared" si="93"/>
        <v>0</v>
      </c>
      <c r="DD188" s="2">
        <f t="shared" si="94"/>
        <v>7</v>
      </c>
    </row>
    <row r="189" spans="1:108">
      <c r="A189" s="2" t="s">
        <v>437</v>
      </c>
      <c r="B189" s="2" t="s">
        <v>438</v>
      </c>
      <c r="C189" s="18" t="str">
        <f ca="1">IF(AND(AA189="YES",AG189&lt;&gt;""),"COMPLETED",IF((S189+21)&lt;TODAY(),"PAST DUE","WITHIN 15 DAYS"))</f>
        <v>COMPLETED</v>
      </c>
      <c r="D189" s="19" t="str">
        <f t="shared" si="77"/>
        <v>Mar</v>
      </c>
      <c r="E189" s="20">
        <f t="shared" si="110"/>
        <v>45381</v>
      </c>
      <c r="F189" s="20">
        <f t="shared" si="111"/>
        <v>45379</v>
      </c>
      <c r="G189" s="20">
        <f t="shared" si="112"/>
        <v>45386</v>
      </c>
      <c r="H189" s="19">
        <f ca="1">(TODAY()-(G189))</f>
        <v>208</v>
      </c>
      <c r="I189" s="19" t="str">
        <f ca="1">IF(H189&lt;0,H189,"")</f>
        <v/>
      </c>
      <c r="J189" s="2" t="s">
        <v>439</v>
      </c>
      <c r="K189" s="24">
        <f t="shared" si="113"/>
        <v>1</v>
      </c>
      <c r="L189" s="19" t="str">
        <f t="shared" si="114"/>
        <v>Mar</v>
      </c>
      <c r="M189" s="2" t="s">
        <v>440</v>
      </c>
      <c r="N189" s="2" t="s">
        <v>441</v>
      </c>
      <c r="O189" s="2" t="s">
        <v>352</v>
      </c>
      <c r="P189" s="2" t="s">
        <v>19</v>
      </c>
      <c r="Q189" s="25" t="s">
        <v>1177</v>
      </c>
      <c r="R189" s="25" t="s">
        <v>443</v>
      </c>
      <c r="S189" s="9">
        <v>45358</v>
      </c>
      <c r="T189" s="2">
        <v>4264077</v>
      </c>
      <c r="U189" s="2" t="s">
        <v>1241</v>
      </c>
      <c r="V189" s="2" t="s">
        <v>1242</v>
      </c>
      <c r="W189" s="9" t="s">
        <v>1243</v>
      </c>
      <c r="X189" s="9">
        <v>37008</v>
      </c>
      <c r="Y189" s="2">
        <v>9162006768</v>
      </c>
      <c r="Z189" s="2" t="s">
        <v>1244</v>
      </c>
      <c r="AA189" s="32" t="s">
        <v>448</v>
      </c>
      <c r="AB189" s="2" t="s">
        <v>449</v>
      </c>
      <c r="AC189" s="10">
        <v>45484</v>
      </c>
      <c r="AD189" s="10">
        <v>45132</v>
      </c>
      <c r="AE189" s="2" t="s">
        <v>450</v>
      </c>
      <c r="AF189" s="2" t="s">
        <v>450</v>
      </c>
      <c r="AG189" s="35" t="s">
        <v>451</v>
      </c>
      <c r="AH189" s="10">
        <v>45334</v>
      </c>
      <c r="AI189" s="10">
        <v>45334</v>
      </c>
      <c r="AJ189" s="35" t="s">
        <v>452</v>
      </c>
      <c r="AK189" s="2" t="s">
        <v>453</v>
      </c>
      <c r="AL189" s="2" t="s">
        <v>452</v>
      </c>
      <c r="AM189" s="2" t="s">
        <v>454</v>
      </c>
      <c r="AN189" s="10">
        <v>45358</v>
      </c>
      <c r="AO189" s="10">
        <v>45364</v>
      </c>
      <c r="AP189" s="2" t="s">
        <v>362</v>
      </c>
      <c r="AQ189" s="2" t="s">
        <v>480</v>
      </c>
      <c r="AS189" s="11">
        <v>249324644</v>
      </c>
      <c r="AT189" s="2" t="s">
        <v>1245</v>
      </c>
      <c r="AV189" s="12">
        <v>70262310556</v>
      </c>
      <c r="AW189" s="2" t="s">
        <v>458</v>
      </c>
      <c r="AY189" s="13">
        <v>121322584600</v>
      </c>
      <c r="AZ189" s="2" t="s">
        <v>473</v>
      </c>
      <c r="BB189" s="14" t="s">
        <v>473</v>
      </c>
      <c r="BC189" s="2" t="s">
        <v>448</v>
      </c>
      <c r="BD189" s="2" t="s">
        <v>448</v>
      </c>
      <c r="BE189" s="2" t="s">
        <v>450</v>
      </c>
      <c r="BF189" s="2" t="s">
        <v>448</v>
      </c>
      <c r="BG189" s="10">
        <v>45177</v>
      </c>
      <c r="BH189" s="10">
        <v>45205</v>
      </c>
      <c r="BI189" s="2" t="s">
        <v>448</v>
      </c>
      <c r="BJ189" s="2" t="s">
        <v>462</v>
      </c>
      <c r="BK189" s="2" t="s">
        <v>379</v>
      </c>
      <c r="BL189" s="2" t="s">
        <v>448</v>
      </c>
      <c r="BM189" s="2" t="s">
        <v>450</v>
      </c>
      <c r="BN189" s="2" t="s">
        <v>448</v>
      </c>
      <c r="BO189" s="2" t="s">
        <v>450</v>
      </c>
      <c r="BP189" s="2" t="s">
        <v>450</v>
      </c>
      <c r="BQ189" s="2" t="s">
        <v>450</v>
      </c>
      <c r="BR189" s="2" t="s">
        <v>450</v>
      </c>
      <c r="BS189" s="2" t="s">
        <v>450</v>
      </c>
      <c r="BT189" s="2" t="s">
        <v>450</v>
      </c>
      <c r="BU189" s="2" t="s">
        <v>448</v>
      </c>
      <c r="BV189" s="2" t="s">
        <v>450</v>
      </c>
      <c r="BW189" s="2" t="s">
        <v>448</v>
      </c>
      <c r="BX189" s="2" t="s">
        <v>448</v>
      </c>
      <c r="BY189" s="48" t="s">
        <v>448</v>
      </c>
      <c r="BZ189" s="48" t="s">
        <v>448</v>
      </c>
      <c r="CA189" s="48" t="s">
        <v>448</v>
      </c>
      <c r="CB189" s="48" t="s">
        <v>448</v>
      </c>
      <c r="CC189" s="48" t="s">
        <v>448</v>
      </c>
      <c r="CD189" s="2" t="s">
        <v>448</v>
      </c>
      <c r="CH189" s="2" t="s">
        <v>465</v>
      </c>
      <c r="CI189" s="2" t="s">
        <v>660</v>
      </c>
      <c r="CM189" s="52">
        <f t="shared" si="87"/>
        <v>1</v>
      </c>
      <c r="CN189" s="52">
        <f t="shared" si="78"/>
        <v>1</v>
      </c>
      <c r="CO189" s="52">
        <f t="shared" si="79"/>
        <v>1</v>
      </c>
      <c r="CP189" s="52">
        <f t="shared" si="80"/>
        <v>1</v>
      </c>
      <c r="CQ189" s="52">
        <f t="shared" si="81"/>
        <v>1</v>
      </c>
      <c r="CR189" s="52">
        <f t="shared" si="82"/>
        <v>1</v>
      </c>
      <c r="CS189" s="52">
        <f t="shared" si="83"/>
        <v>1</v>
      </c>
      <c r="CT189" s="52">
        <f t="shared" si="84"/>
        <v>1</v>
      </c>
      <c r="CU189" s="52">
        <f t="shared" si="85"/>
        <v>1</v>
      </c>
      <c r="CV189" s="52">
        <f t="shared" si="86"/>
        <v>1</v>
      </c>
      <c r="CW189" s="54">
        <f t="shared" si="88"/>
        <v>1</v>
      </c>
      <c r="CX189" s="54">
        <f t="shared" si="89"/>
        <v>0</v>
      </c>
      <c r="CY189" s="54">
        <f t="shared" si="90"/>
        <v>1</v>
      </c>
      <c r="CZ189" s="54">
        <f t="shared" si="91"/>
        <v>1</v>
      </c>
      <c r="DA189" s="54">
        <f t="shared" si="92"/>
        <v>1</v>
      </c>
      <c r="DB189" s="54">
        <f t="shared" si="93"/>
        <v>0</v>
      </c>
      <c r="DD189" s="2">
        <f t="shared" si="94"/>
        <v>7</v>
      </c>
    </row>
    <row r="190" spans="1:108">
      <c r="A190" s="2" t="s">
        <v>437</v>
      </c>
      <c r="B190" s="2" t="s">
        <v>438</v>
      </c>
      <c r="C190" s="18" t="str">
        <f ca="1">IF(AND(AA190="YES",AG190&lt;&gt;""),"COMPLETED",IF((S190+21)&lt;TODAY(),"PAST DUE","WITHIN 15 DAYS"))</f>
        <v>COMPLETED</v>
      </c>
      <c r="D190" s="19" t="str">
        <f t="shared" si="77"/>
        <v>Mar</v>
      </c>
      <c r="E190" s="20">
        <f t="shared" si="110"/>
        <v>45381</v>
      </c>
      <c r="F190" s="20">
        <f t="shared" si="111"/>
        <v>45379</v>
      </c>
      <c r="G190" s="20">
        <f t="shared" si="112"/>
        <v>45386</v>
      </c>
      <c r="H190" s="19">
        <f ca="1">(TODAY()-(G190))</f>
        <v>208</v>
      </c>
      <c r="I190" s="19" t="str">
        <f ca="1">IF(H190&lt;0,H190,"")</f>
        <v/>
      </c>
      <c r="J190" s="2" t="s">
        <v>439</v>
      </c>
      <c r="K190" s="24">
        <f t="shared" si="113"/>
        <v>1</v>
      </c>
      <c r="L190" s="19" t="str">
        <f t="shared" si="114"/>
        <v>Mar</v>
      </c>
      <c r="M190" s="2" t="s">
        <v>440</v>
      </c>
      <c r="N190" s="2" t="s">
        <v>441</v>
      </c>
      <c r="O190" s="2" t="s">
        <v>352</v>
      </c>
      <c r="P190" s="2" t="s">
        <v>19</v>
      </c>
      <c r="Q190" s="25" t="s">
        <v>1177</v>
      </c>
      <c r="R190" s="25" t="s">
        <v>443</v>
      </c>
      <c r="S190" s="9">
        <v>45358</v>
      </c>
      <c r="T190" s="2">
        <v>4264078</v>
      </c>
      <c r="U190" s="2" t="s">
        <v>1246</v>
      </c>
      <c r="V190" s="2" t="s">
        <v>1247</v>
      </c>
      <c r="W190" s="9" t="s">
        <v>1248</v>
      </c>
      <c r="X190" s="9">
        <v>28892</v>
      </c>
      <c r="Y190" s="2">
        <v>9823355587</v>
      </c>
      <c r="Z190" s="2" t="s">
        <v>1249</v>
      </c>
      <c r="AA190" s="32" t="s">
        <v>448</v>
      </c>
      <c r="AB190" s="2" t="s">
        <v>449</v>
      </c>
      <c r="AC190" s="10">
        <v>45710</v>
      </c>
      <c r="AD190" s="10">
        <v>45344</v>
      </c>
      <c r="AE190" s="2" t="s">
        <v>450</v>
      </c>
      <c r="AF190" s="2" t="s">
        <v>450</v>
      </c>
      <c r="AG190" s="35" t="s">
        <v>451</v>
      </c>
      <c r="AH190" s="10">
        <v>45353</v>
      </c>
      <c r="AI190" s="10">
        <v>45353</v>
      </c>
      <c r="AJ190" s="35" t="s">
        <v>452</v>
      </c>
      <c r="AK190" s="2" t="s">
        <v>453</v>
      </c>
      <c r="AL190" s="2" t="s">
        <v>452</v>
      </c>
      <c r="AM190" s="2" t="s">
        <v>454</v>
      </c>
      <c r="AN190" s="10">
        <v>45358</v>
      </c>
      <c r="AO190" s="10">
        <v>45364</v>
      </c>
      <c r="AP190" s="2" t="s">
        <v>362</v>
      </c>
      <c r="AQ190" s="2" t="s">
        <v>472</v>
      </c>
      <c r="AS190" s="11">
        <v>214694590</v>
      </c>
      <c r="AT190" s="2" t="s">
        <v>472</v>
      </c>
      <c r="AV190" s="12">
        <v>70257383022</v>
      </c>
      <c r="AW190" s="2" t="s">
        <v>481</v>
      </c>
      <c r="AY190" s="13">
        <v>121336972349</v>
      </c>
      <c r="AZ190" s="2" t="s">
        <v>472</v>
      </c>
      <c r="BB190" s="14">
        <v>446822818</v>
      </c>
      <c r="BC190" s="2" t="s">
        <v>450</v>
      </c>
      <c r="BD190" s="2" t="s">
        <v>450</v>
      </c>
      <c r="BE190" s="2" t="s">
        <v>450</v>
      </c>
      <c r="BF190" s="2" t="s">
        <v>450</v>
      </c>
      <c r="BG190" s="2" t="s">
        <v>450</v>
      </c>
      <c r="BH190" s="2" t="s">
        <v>450</v>
      </c>
      <c r="BI190" s="2" t="s">
        <v>448</v>
      </c>
      <c r="BJ190" s="2" t="s">
        <v>537</v>
      </c>
      <c r="BK190" s="2" t="s">
        <v>633</v>
      </c>
      <c r="BL190" s="2" t="s">
        <v>448</v>
      </c>
      <c r="BM190" s="2" t="s">
        <v>450</v>
      </c>
      <c r="BN190" s="2" t="s">
        <v>448</v>
      </c>
      <c r="BO190" s="2" t="s">
        <v>448</v>
      </c>
      <c r="BP190" s="2" t="s">
        <v>450</v>
      </c>
      <c r="BQ190" s="2" t="s">
        <v>450</v>
      </c>
      <c r="BR190" s="2" t="s">
        <v>450</v>
      </c>
      <c r="BS190" s="2" t="s">
        <v>450</v>
      </c>
      <c r="BT190" s="2" t="s">
        <v>450</v>
      </c>
      <c r="BU190" s="2" t="s">
        <v>448</v>
      </c>
      <c r="BV190" s="2" t="s">
        <v>450</v>
      </c>
      <c r="BW190" s="2" t="s">
        <v>448</v>
      </c>
      <c r="BX190" s="2" t="s">
        <v>448</v>
      </c>
      <c r="BY190" s="48" t="s">
        <v>448</v>
      </c>
      <c r="BZ190" s="48" t="s">
        <v>448</v>
      </c>
      <c r="CA190" s="48" t="s">
        <v>448</v>
      </c>
      <c r="CB190" s="48" t="s">
        <v>448</v>
      </c>
      <c r="CC190" s="48" t="s">
        <v>448</v>
      </c>
      <c r="CD190" s="2" t="s">
        <v>448</v>
      </c>
      <c r="CH190" s="2" t="s">
        <v>465</v>
      </c>
      <c r="CI190" s="2" t="s">
        <v>660</v>
      </c>
      <c r="CM190" s="52">
        <f t="shared" si="87"/>
        <v>1</v>
      </c>
      <c r="CN190" s="52">
        <f t="shared" si="78"/>
        <v>1</v>
      </c>
      <c r="CO190" s="52">
        <f t="shared" si="79"/>
        <v>1</v>
      </c>
      <c r="CP190" s="52">
        <f t="shared" si="80"/>
        <v>1</v>
      </c>
      <c r="CQ190" s="52">
        <f t="shared" si="81"/>
        <v>1</v>
      </c>
      <c r="CR190" s="52">
        <f t="shared" si="82"/>
        <v>1</v>
      </c>
      <c r="CS190" s="52">
        <f t="shared" si="83"/>
        <v>1</v>
      </c>
      <c r="CT190" s="52">
        <f t="shared" si="84"/>
        <v>1</v>
      </c>
      <c r="CU190" s="52">
        <f t="shared" si="85"/>
        <v>1</v>
      </c>
      <c r="CV190" s="52">
        <f t="shared" si="86"/>
        <v>1</v>
      </c>
      <c r="CW190" s="54">
        <f t="shared" si="88"/>
        <v>1</v>
      </c>
      <c r="CX190" s="54">
        <f t="shared" si="89"/>
        <v>0</v>
      </c>
      <c r="CY190" s="54">
        <f t="shared" si="90"/>
        <v>1</v>
      </c>
      <c r="CZ190" s="54">
        <f t="shared" si="91"/>
        <v>1</v>
      </c>
      <c r="DA190" s="54">
        <f t="shared" si="92"/>
        <v>1</v>
      </c>
      <c r="DB190" s="54">
        <f t="shared" si="93"/>
        <v>0</v>
      </c>
      <c r="DD190" s="2">
        <f t="shared" si="94"/>
        <v>7</v>
      </c>
    </row>
    <row r="191" spans="1:108">
      <c r="A191" s="2" t="s">
        <v>437</v>
      </c>
      <c r="B191" s="2" t="s">
        <v>438</v>
      </c>
      <c r="C191" s="18" t="str">
        <f ca="1">IF(AND(AA191="YES",AG191&lt;&gt;""),"COMPLETED",IF((S191+21)&lt;TODAY(),"PAST DUE","WITHIN 15 DAYS"))</f>
        <v>COMPLETED</v>
      </c>
      <c r="D191" s="19" t="str">
        <f t="shared" si="77"/>
        <v>Mar</v>
      </c>
      <c r="E191" s="20">
        <f t="shared" si="110"/>
        <v>45381</v>
      </c>
      <c r="F191" s="20">
        <f t="shared" si="111"/>
        <v>45379</v>
      </c>
      <c r="G191" s="20">
        <f t="shared" si="112"/>
        <v>45386</v>
      </c>
      <c r="H191" s="19">
        <f ca="1">(TODAY()-(G191))</f>
        <v>208</v>
      </c>
      <c r="I191" s="19" t="str">
        <f ca="1">IF(H191&lt;0,H191,"")</f>
        <v/>
      </c>
      <c r="J191" s="2" t="s">
        <v>439</v>
      </c>
      <c r="K191" s="24">
        <f t="shared" si="113"/>
        <v>1</v>
      </c>
      <c r="L191" s="19" t="str">
        <f t="shared" si="114"/>
        <v>Mar</v>
      </c>
      <c r="M191" s="2" t="s">
        <v>440</v>
      </c>
      <c r="N191" s="2" t="s">
        <v>441</v>
      </c>
      <c r="O191" s="2" t="s">
        <v>352</v>
      </c>
      <c r="P191" s="2" t="s">
        <v>19</v>
      </c>
      <c r="Q191" s="25" t="s">
        <v>1177</v>
      </c>
      <c r="R191" s="25" t="s">
        <v>443</v>
      </c>
      <c r="S191" s="9">
        <v>45358</v>
      </c>
      <c r="T191" s="2">
        <v>4264079</v>
      </c>
      <c r="U191" s="2" t="s">
        <v>1250</v>
      </c>
      <c r="V191" s="2" t="s">
        <v>1251</v>
      </c>
      <c r="W191" s="9" t="s">
        <v>1252</v>
      </c>
      <c r="X191" s="9">
        <v>37109</v>
      </c>
      <c r="Y191" s="2">
        <v>9913480658</v>
      </c>
      <c r="Z191" s="2" t="s">
        <v>1253</v>
      </c>
      <c r="AA191" s="32" t="s">
        <v>448</v>
      </c>
      <c r="AB191" s="2" t="s">
        <v>449</v>
      </c>
      <c r="AC191" s="10">
        <v>45616</v>
      </c>
      <c r="AD191" s="10">
        <v>45271</v>
      </c>
      <c r="AE191" s="2" t="s">
        <v>450</v>
      </c>
      <c r="AF191" s="2" t="s">
        <v>450</v>
      </c>
      <c r="AG191" s="35" t="s">
        <v>451</v>
      </c>
      <c r="AH191" s="10">
        <v>45348</v>
      </c>
      <c r="AI191" s="10">
        <v>45348</v>
      </c>
      <c r="AJ191" s="35" t="s">
        <v>452</v>
      </c>
      <c r="AK191" s="2" t="s">
        <v>453</v>
      </c>
      <c r="AL191" s="2" t="s">
        <v>452</v>
      </c>
      <c r="AM191" s="2" t="s">
        <v>454</v>
      </c>
      <c r="AN191" s="10">
        <v>45358</v>
      </c>
      <c r="AO191" s="10">
        <v>45364</v>
      </c>
      <c r="AP191" s="2" t="s">
        <v>362</v>
      </c>
      <c r="AQ191" s="2" t="s">
        <v>480</v>
      </c>
      <c r="AS191" s="11">
        <v>3503190676</v>
      </c>
      <c r="AT191" s="2" t="s">
        <v>472</v>
      </c>
      <c r="AV191" s="12">
        <v>212502184080</v>
      </c>
      <c r="AW191" s="2" t="s">
        <v>458</v>
      </c>
      <c r="AY191" s="13">
        <v>121332341881</v>
      </c>
      <c r="AZ191" s="2" t="s">
        <v>386</v>
      </c>
      <c r="BB191" s="14">
        <v>628246444</v>
      </c>
      <c r="BE191" s="2" t="s">
        <v>450</v>
      </c>
      <c r="BF191" s="2" t="s">
        <v>450</v>
      </c>
      <c r="BG191" s="2" t="s">
        <v>450</v>
      </c>
      <c r="BH191" s="2" t="s">
        <v>450</v>
      </c>
      <c r="BI191" s="2" t="s">
        <v>448</v>
      </c>
      <c r="BJ191" s="2" t="s">
        <v>358</v>
      </c>
      <c r="BK191" s="2" t="s">
        <v>793</v>
      </c>
      <c r="BL191" s="2" t="s">
        <v>448</v>
      </c>
      <c r="BM191" s="2" t="s">
        <v>450</v>
      </c>
      <c r="BN191" s="2" t="s">
        <v>448</v>
      </c>
      <c r="BO191" s="2" t="s">
        <v>450</v>
      </c>
      <c r="BP191" s="2" t="s">
        <v>450</v>
      </c>
      <c r="BQ191" s="2" t="s">
        <v>450</v>
      </c>
      <c r="BR191" s="2" t="s">
        <v>450</v>
      </c>
      <c r="BS191" s="2" t="s">
        <v>450</v>
      </c>
      <c r="BT191" s="2" t="s">
        <v>450</v>
      </c>
      <c r="BU191" s="2" t="s">
        <v>448</v>
      </c>
      <c r="BV191" s="2" t="s">
        <v>450</v>
      </c>
      <c r="BW191" s="2" t="s">
        <v>448</v>
      </c>
      <c r="BX191" s="2" t="s">
        <v>448</v>
      </c>
      <c r="BY191" s="48" t="s">
        <v>448</v>
      </c>
      <c r="BZ191" s="48" t="s">
        <v>448</v>
      </c>
      <c r="CA191" s="48" t="s">
        <v>448</v>
      </c>
      <c r="CB191" s="48" t="s">
        <v>448</v>
      </c>
      <c r="CC191" s="48" t="s">
        <v>448</v>
      </c>
      <c r="CD191" s="2" t="s">
        <v>448</v>
      </c>
      <c r="CH191" s="2" t="s">
        <v>465</v>
      </c>
      <c r="CI191" s="2" t="s">
        <v>660</v>
      </c>
      <c r="CM191" s="52">
        <f t="shared" si="87"/>
        <v>1</v>
      </c>
      <c r="CN191" s="52">
        <f t="shared" si="78"/>
        <v>1</v>
      </c>
      <c r="CO191" s="52">
        <f t="shared" si="79"/>
        <v>1</v>
      </c>
      <c r="CP191" s="52">
        <f t="shared" si="80"/>
        <v>1</v>
      </c>
      <c r="CQ191" s="52">
        <f t="shared" si="81"/>
        <v>1</v>
      </c>
      <c r="CR191" s="52">
        <f t="shared" si="82"/>
        <v>1</v>
      </c>
      <c r="CS191" s="52">
        <f t="shared" si="83"/>
        <v>1</v>
      </c>
      <c r="CT191" s="52">
        <f t="shared" si="84"/>
        <v>1</v>
      </c>
      <c r="CU191" s="52">
        <f t="shared" si="85"/>
        <v>1</v>
      </c>
      <c r="CV191" s="52">
        <f t="shared" si="86"/>
        <v>1</v>
      </c>
      <c r="CW191" s="54">
        <f t="shared" si="88"/>
        <v>1</v>
      </c>
      <c r="CX191" s="54">
        <f t="shared" si="89"/>
        <v>0</v>
      </c>
      <c r="CY191" s="54">
        <f t="shared" si="90"/>
        <v>1</v>
      </c>
      <c r="CZ191" s="54">
        <f t="shared" si="91"/>
        <v>1</v>
      </c>
      <c r="DA191" s="54">
        <f t="shared" si="92"/>
        <v>1</v>
      </c>
      <c r="DB191" s="54">
        <f t="shared" si="93"/>
        <v>0</v>
      </c>
      <c r="DD191" s="2">
        <f t="shared" si="94"/>
        <v>7</v>
      </c>
    </row>
    <row r="192" spans="1:108">
      <c r="A192" s="2" t="s">
        <v>437</v>
      </c>
      <c r="B192" s="2" t="s">
        <v>438</v>
      </c>
      <c r="C192" s="18" t="str">
        <f ca="1">IF(AND(AA192="YES",AG192&lt;&gt;""),"COMPLETED",IF((S192+21)&lt;TODAY(),"PAST DUE","WITHIN 15 DAYS"))</f>
        <v>COMPLETED</v>
      </c>
      <c r="D192" s="19" t="str">
        <f t="shared" si="77"/>
        <v>Mar</v>
      </c>
      <c r="E192" s="20">
        <f t="shared" si="110"/>
        <v>45381</v>
      </c>
      <c r="F192" s="20">
        <f t="shared" si="111"/>
        <v>45379</v>
      </c>
      <c r="G192" s="20">
        <f t="shared" si="112"/>
        <v>45386</v>
      </c>
      <c r="H192" s="19">
        <f ca="1">(TODAY()-(G192))</f>
        <v>208</v>
      </c>
      <c r="I192" s="19" t="str">
        <f ca="1">IF(H192&lt;0,H192,"")</f>
        <v/>
      </c>
      <c r="J192" s="2" t="s">
        <v>439</v>
      </c>
      <c r="K192" s="24">
        <f t="shared" si="113"/>
        <v>1</v>
      </c>
      <c r="L192" s="19" t="str">
        <f t="shared" si="114"/>
        <v>Mar</v>
      </c>
      <c r="M192" s="2" t="s">
        <v>440</v>
      </c>
      <c r="N192" s="2" t="s">
        <v>441</v>
      </c>
      <c r="O192" s="2" t="s">
        <v>352</v>
      </c>
      <c r="P192" s="2" t="s">
        <v>19</v>
      </c>
      <c r="Q192" s="25" t="s">
        <v>1177</v>
      </c>
      <c r="R192" s="25" t="s">
        <v>443</v>
      </c>
      <c r="S192" s="9">
        <v>45358</v>
      </c>
      <c r="T192" s="2">
        <v>4264080</v>
      </c>
      <c r="U192" s="2" t="s">
        <v>1254</v>
      </c>
      <c r="V192" s="2" t="s">
        <v>1255</v>
      </c>
      <c r="W192" s="9" t="s">
        <v>1256</v>
      </c>
      <c r="X192" s="9">
        <v>36372</v>
      </c>
      <c r="Y192" s="2">
        <v>9551770624</v>
      </c>
      <c r="Z192" s="2" t="s">
        <v>1257</v>
      </c>
      <c r="AA192" s="32" t="s">
        <v>448</v>
      </c>
      <c r="AB192" s="2" t="s">
        <v>449</v>
      </c>
      <c r="AC192" s="10">
        <v>45737</v>
      </c>
      <c r="AD192" s="10">
        <v>45387</v>
      </c>
      <c r="AE192" s="2" t="s">
        <v>450</v>
      </c>
      <c r="AF192" s="2" t="s">
        <v>450</v>
      </c>
      <c r="AG192" s="35" t="s">
        <v>451</v>
      </c>
      <c r="AH192" s="10">
        <v>45352</v>
      </c>
      <c r="AI192" s="10">
        <v>45352</v>
      </c>
      <c r="AJ192" s="35" t="s">
        <v>452</v>
      </c>
      <c r="AK192" s="2" t="s">
        <v>453</v>
      </c>
      <c r="AL192" s="2" t="s">
        <v>452</v>
      </c>
      <c r="AM192" s="2" t="s">
        <v>454</v>
      </c>
      <c r="AN192" s="10">
        <v>45358</v>
      </c>
      <c r="AO192" s="10">
        <v>45385</v>
      </c>
      <c r="AP192" s="2" t="s">
        <v>362</v>
      </c>
      <c r="AQ192" s="2" t="s">
        <v>480</v>
      </c>
      <c r="AS192" s="11">
        <v>245614374</v>
      </c>
      <c r="AT192" s="2" t="s">
        <v>456</v>
      </c>
      <c r="AV192" s="12">
        <v>70259792655</v>
      </c>
      <c r="AW192" s="2" t="s">
        <v>458</v>
      </c>
      <c r="AY192" s="13">
        <v>121249682334</v>
      </c>
      <c r="AZ192" s="2" t="s">
        <v>752</v>
      </c>
      <c r="BB192" s="14">
        <v>731944378</v>
      </c>
      <c r="BC192" s="2" t="s">
        <v>450</v>
      </c>
      <c r="BD192" s="2" t="s">
        <v>450</v>
      </c>
      <c r="BE192" s="2" t="s">
        <v>450</v>
      </c>
      <c r="BF192" s="2" t="s">
        <v>450</v>
      </c>
      <c r="BG192" s="2" t="s">
        <v>450</v>
      </c>
      <c r="BH192" s="2" t="s">
        <v>450</v>
      </c>
      <c r="BI192" s="2" t="s">
        <v>448</v>
      </c>
      <c r="BJ192" s="2" t="s">
        <v>623</v>
      </c>
      <c r="BK192" s="2" t="s">
        <v>379</v>
      </c>
      <c r="BL192" s="2" t="s">
        <v>450</v>
      </c>
      <c r="BM192" s="2" t="s">
        <v>450</v>
      </c>
      <c r="BN192" s="2" t="s">
        <v>450</v>
      </c>
      <c r="BO192" s="2" t="s">
        <v>450</v>
      </c>
      <c r="BP192" s="2" t="s">
        <v>450</v>
      </c>
      <c r="BQ192" s="2" t="s">
        <v>450</v>
      </c>
      <c r="BR192" s="2" t="s">
        <v>450</v>
      </c>
      <c r="BS192" s="2" t="s">
        <v>450</v>
      </c>
      <c r="BT192" s="2" t="s">
        <v>450</v>
      </c>
      <c r="BU192" s="2" t="s">
        <v>448</v>
      </c>
      <c r="BV192" s="2" t="s">
        <v>450</v>
      </c>
      <c r="BW192" s="2" t="s">
        <v>448</v>
      </c>
      <c r="BX192" s="2" t="s">
        <v>448</v>
      </c>
      <c r="BY192" s="48" t="s">
        <v>448</v>
      </c>
      <c r="BZ192" s="48" t="s">
        <v>448</v>
      </c>
      <c r="CA192" s="48" t="s">
        <v>448</v>
      </c>
      <c r="CB192" s="48" t="s">
        <v>448</v>
      </c>
      <c r="CC192" s="48" t="s">
        <v>448</v>
      </c>
      <c r="CD192" s="2" t="s">
        <v>448</v>
      </c>
      <c r="CH192" s="2" t="s">
        <v>465</v>
      </c>
      <c r="CI192" s="2" t="s">
        <v>660</v>
      </c>
      <c r="CM192" s="52">
        <f t="shared" si="87"/>
        <v>1</v>
      </c>
      <c r="CN192" s="52">
        <f t="shared" si="78"/>
        <v>1</v>
      </c>
      <c r="CO192" s="52">
        <f t="shared" si="79"/>
        <v>1</v>
      </c>
      <c r="CP192" s="52">
        <f t="shared" si="80"/>
        <v>1</v>
      </c>
      <c r="CQ192" s="52">
        <f t="shared" si="81"/>
        <v>1</v>
      </c>
      <c r="CR192" s="52">
        <f t="shared" si="82"/>
        <v>1</v>
      </c>
      <c r="CS192" s="52">
        <f t="shared" si="83"/>
        <v>1</v>
      </c>
      <c r="CT192" s="52">
        <f t="shared" si="84"/>
        <v>1</v>
      </c>
      <c r="CU192" s="52">
        <f t="shared" si="85"/>
        <v>1</v>
      </c>
      <c r="CV192" s="52">
        <f t="shared" si="86"/>
        <v>1</v>
      </c>
      <c r="CW192" s="54">
        <f t="shared" si="88"/>
        <v>1</v>
      </c>
      <c r="CX192" s="54">
        <f t="shared" si="89"/>
        <v>0</v>
      </c>
      <c r="CY192" s="54">
        <f t="shared" si="90"/>
        <v>1</v>
      </c>
      <c r="CZ192" s="54">
        <f t="shared" si="91"/>
        <v>1</v>
      </c>
      <c r="DA192" s="54">
        <f t="shared" si="92"/>
        <v>1</v>
      </c>
      <c r="DB192" s="54">
        <f t="shared" si="93"/>
        <v>0</v>
      </c>
      <c r="DD192" s="2">
        <f t="shared" si="94"/>
        <v>7</v>
      </c>
    </row>
    <row r="193" spans="1:108">
      <c r="A193" s="2" t="s">
        <v>437</v>
      </c>
      <c r="B193" s="2" t="s">
        <v>438</v>
      </c>
      <c r="C193" s="18" t="str">
        <f ca="1">IF(AND(AA193="YES",AG193&lt;&gt;""),"COMPLETED",IF((S193+21)&lt;TODAY(),"PAST DUE","WITHIN 15 DAYS"))</f>
        <v>COMPLETED</v>
      </c>
      <c r="D193" s="19" t="str">
        <f t="shared" si="77"/>
        <v>Mar</v>
      </c>
      <c r="E193" s="20">
        <f t="shared" si="110"/>
        <v>45381</v>
      </c>
      <c r="F193" s="20">
        <f t="shared" si="111"/>
        <v>45379</v>
      </c>
      <c r="G193" s="20">
        <f t="shared" si="112"/>
        <v>45386</v>
      </c>
      <c r="H193" s="19">
        <f ca="1">(TODAY()-(G193))</f>
        <v>208</v>
      </c>
      <c r="I193" s="19" t="str">
        <f ca="1">IF(H193&lt;0,H193,"")</f>
        <v/>
      </c>
      <c r="J193" s="2" t="s">
        <v>439</v>
      </c>
      <c r="K193" s="24">
        <f t="shared" si="113"/>
        <v>1</v>
      </c>
      <c r="L193" s="19" t="str">
        <f t="shared" si="114"/>
        <v>Mar</v>
      </c>
      <c r="M193" s="2" t="s">
        <v>440</v>
      </c>
      <c r="N193" s="2" t="s">
        <v>441</v>
      </c>
      <c r="O193" s="2" t="s">
        <v>352</v>
      </c>
      <c r="P193" s="2" t="s">
        <v>19</v>
      </c>
      <c r="Q193" s="25" t="s">
        <v>1177</v>
      </c>
      <c r="R193" s="25" t="s">
        <v>443</v>
      </c>
      <c r="S193" s="9">
        <v>45358</v>
      </c>
      <c r="T193" s="2">
        <v>4264081</v>
      </c>
      <c r="U193" s="2" t="s">
        <v>1258</v>
      </c>
      <c r="V193" s="2" t="s">
        <v>1259</v>
      </c>
      <c r="W193" s="9" t="s">
        <v>1260</v>
      </c>
      <c r="X193" s="9">
        <v>38162</v>
      </c>
      <c r="Y193" s="2">
        <v>9938984935</v>
      </c>
      <c r="Z193" s="2" t="s">
        <v>1261</v>
      </c>
      <c r="AA193" s="32" t="s">
        <v>448</v>
      </c>
      <c r="AB193" s="2" t="s">
        <v>449</v>
      </c>
      <c r="AC193" s="10">
        <v>45672</v>
      </c>
      <c r="AD193" s="10">
        <v>45306</v>
      </c>
      <c r="AE193" s="2" t="s">
        <v>450</v>
      </c>
      <c r="AF193" s="2" t="s">
        <v>450</v>
      </c>
      <c r="AG193" s="35" t="s">
        <v>451</v>
      </c>
      <c r="AH193" s="10">
        <v>45299</v>
      </c>
      <c r="AI193" s="10">
        <v>45299</v>
      </c>
      <c r="AJ193" s="35" t="s">
        <v>452</v>
      </c>
      <c r="AK193" s="2" t="s">
        <v>453</v>
      </c>
      <c r="AL193" s="2" t="s">
        <v>452</v>
      </c>
      <c r="AM193" s="2" t="s">
        <v>454</v>
      </c>
      <c r="AN193" s="10">
        <v>45358</v>
      </c>
      <c r="AO193" s="10">
        <v>45364</v>
      </c>
      <c r="AP193" s="2" t="s">
        <v>362</v>
      </c>
      <c r="AQ193" s="2" t="s">
        <v>480</v>
      </c>
      <c r="AS193" s="11">
        <v>248515001</v>
      </c>
      <c r="AT193" s="2" t="s">
        <v>472</v>
      </c>
      <c r="AV193" s="12">
        <v>70261639783</v>
      </c>
      <c r="AW193" s="2" t="s">
        <v>458</v>
      </c>
      <c r="AY193" s="13">
        <v>121333906472</v>
      </c>
      <c r="AZ193" s="2" t="s">
        <v>473</v>
      </c>
      <c r="BB193" s="14" t="s">
        <v>473</v>
      </c>
      <c r="BC193" s="2" t="s">
        <v>448</v>
      </c>
      <c r="BD193" s="2" t="s">
        <v>448</v>
      </c>
      <c r="BE193" s="2" t="s">
        <v>450</v>
      </c>
      <c r="BF193" s="2" t="s">
        <v>448</v>
      </c>
      <c r="BG193" s="10">
        <v>44627</v>
      </c>
      <c r="BH193" s="10">
        <v>44649</v>
      </c>
      <c r="BI193" s="2" t="s">
        <v>448</v>
      </c>
      <c r="BJ193" s="2" t="s">
        <v>623</v>
      </c>
      <c r="BK193" s="2" t="s">
        <v>379</v>
      </c>
      <c r="BL193" s="2" t="s">
        <v>448</v>
      </c>
      <c r="BM193" s="2" t="s">
        <v>450</v>
      </c>
      <c r="BN193" s="2" t="s">
        <v>448</v>
      </c>
      <c r="BO193" s="2" t="s">
        <v>448</v>
      </c>
      <c r="BP193" s="2" t="s">
        <v>450</v>
      </c>
      <c r="BQ193" s="2" t="s">
        <v>450</v>
      </c>
      <c r="BR193" s="2" t="s">
        <v>450</v>
      </c>
      <c r="BS193" s="2" t="s">
        <v>450</v>
      </c>
      <c r="BT193" s="2" t="s">
        <v>450</v>
      </c>
      <c r="BU193" s="2" t="s">
        <v>448</v>
      </c>
      <c r="BV193" s="2" t="s">
        <v>450</v>
      </c>
      <c r="BW193" s="2" t="s">
        <v>448</v>
      </c>
      <c r="BX193" s="2" t="s">
        <v>448</v>
      </c>
      <c r="BY193" s="48" t="s">
        <v>448</v>
      </c>
      <c r="BZ193" s="48" t="s">
        <v>448</v>
      </c>
      <c r="CA193" s="48" t="s">
        <v>448</v>
      </c>
      <c r="CB193" s="48" t="s">
        <v>448</v>
      </c>
      <c r="CC193" s="48" t="s">
        <v>448</v>
      </c>
      <c r="CD193" s="2" t="s">
        <v>448</v>
      </c>
      <c r="CH193" s="2" t="s">
        <v>465</v>
      </c>
      <c r="CI193" s="2" t="s">
        <v>660</v>
      </c>
      <c r="CM193" s="52">
        <f t="shared" si="87"/>
        <v>1</v>
      </c>
      <c r="CN193" s="52">
        <f t="shared" si="78"/>
        <v>1</v>
      </c>
      <c r="CO193" s="52">
        <f t="shared" si="79"/>
        <v>1</v>
      </c>
      <c r="CP193" s="52">
        <f t="shared" si="80"/>
        <v>1</v>
      </c>
      <c r="CQ193" s="52">
        <f t="shared" si="81"/>
        <v>1</v>
      </c>
      <c r="CR193" s="52">
        <f t="shared" si="82"/>
        <v>1</v>
      </c>
      <c r="CS193" s="52">
        <f t="shared" si="83"/>
        <v>1</v>
      </c>
      <c r="CT193" s="52">
        <f t="shared" si="84"/>
        <v>1</v>
      </c>
      <c r="CU193" s="52">
        <f t="shared" si="85"/>
        <v>1</v>
      </c>
      <c r="CV193" s="52">
        <f t="shared" si="86"/>
        <v>1</v>
      </c>
      <c r="CW193" s="54">
        <f t="shared" si="88"/>
        <v>1</v>
      </c>
      <c r="CX193" s="54">
        <f t="shared" si="89"/>
        <v>0</v>
      </c>
      <c r="CY193" s="54">
        <f t="shared" si="90"/>
        <v>1</v>
      </c>
      <c r="CZ193" s="54">
        <f t="shared" si="91"/>
        <v>1</v>
      </c>
      <c r="DA193" s="54">
        <f t="shared" si="92"/>
        <v>1</v>
      </c>
      <c r="DB193" s="54">
        <f t="shared" si="93"/>
        <v>0</v>
      </c>
      <c r="DD193" s="2">
        <f t="shared" si="94"/>
        <v>7</v>
      </c>
    </row>
    <row r="194" spans="1:108">
      <c r="A194" s="2" t="s">
        <v>437</v>
      </c>
      <c r="B194" s="2" t="s">
        <v>438</v>
      </c>
      <c r="C194" s="18" t="str">
        <f ca="1">IF(AND(AA194="YES",AG194&lt;&gt;""),"COMPLETED",IF((S194+21)&lt;TODAY(),"PAST DUE","WITHIN 15 DAYS"))</f>
        <v>COMPLETED</v>
      </c>
      <c r="D194" s="19" t="str">
        <f t="shared" si="77"/>
        <v>Mar</v>
      </c>
      <c r="E194" s="20">
        <f t="shared" si="110"/>
        <v>45381</v>
      </c>
      <c r="F194" s="20">
        <f t="shared" si="111"/>
        <v>45379</v>
      </c>
      <c r="G194" s="20">
        <f t="shared" si="112"/>
        <v>45386</v>
      </c>
      <c r="H194" s="19">
        <f ca="1">(TODAY()-(G194))</f>
        <v>208</v>
      </c>
      <c r="I194" s="19" t="str">
        <f ca="1">IF(H194&lt;0,H194,"")</f>
        <v/>
      </c>
      <c r="J194" s="2" t="s">
        <v>439</v>
      </c>
      <c r="K194" s="24">
        <f t="shared" si="113"/>
        <v>1</v>
      </c>
      <c r="L194" s="19" t="str">
        <f t="shared" si="114"/>
        <v>Mar</v>
      </c>
      <c r="M194" s="2" t="s">
        <v>440</v>
      </c>
      <c r="N194" s="2" t="s">
        <v>441</v>
      </c>
      <c r="O194" s="2" t="s">
        <v>352</v>
      </c>
      <c r="P194" s="2" t="s">
        <v>19</v>
      </c>
      <c r="Q194" s="25" t="s">
        <v>1177</v>
      </c>
      <c r="R194" s="25" t="s">
        <v>443</v>
      </c>
      <c r="S194" s="9">
        <v>45358</v>
      </c>
      <c r="T194" s="2">
        <v>4264082</v>
      </c>
      <c r="U194" s="2" t="s">
        <v>1262</v>
      </c>
      <c r="V194" s="2" t="s">
        <v>1263</v>
      </c>
      <c r="W194" s="9" t="s">
        <v>1264</v>
      </c>
      <c r="X194" s="9">
        <v>33286</v>
      </c>
      <c r="Y194" s="2">
        <v>9653450691</v>
      </c>
      <c r="Z194" s="2" t="s">
        <v>1265</v>
      </c>
      <c r="AA194" s="32" t="s">
        <v>448</v>
      </c>
      <c r="AB194" s="2" t="s">
        <v>449</v>
      </c>
      <c r="AC194" s="10">
        <v>45631</v>
      </c>
      <c r="AD194" s="10">
        <v>45265</v>
      </c>
      <c r="AE194" s="2" t="s">
        <v>450</v>
      </c>
      <c r="AF194" s="2" t="s">
        <v>450</v>
      </c>
      <c r="AG194" s="35" t="s">
        <v>451</v>
      </c>
      <c r="AH194" s="10">
        <v>45349</v>
      </c>
      <c r="AI194" s="10">
        <v>45349</v>
      </c>
      <c r="AJ194" s="35" t="s">
        <v>452</v>
      </c>
      <c r="AK194" s="2" t="s">
        <v>453</v>
      </c>
      <c r="AL194" s="2" t="s">
        <v>452</v>
      </c>
      <c r="AM194" s="2" t="s">
        <v>454</v>
      </c>
      <c r="AN194" s="10">
        <v>45358</v>
      </c>
      <c r="AO194" s="10">
        <v>45364</v>
      </c>
      <c r="AP194" s="2" t="s">
        <v>362</v>
      </c>
      <c r="AQ194" s="2" t="s">
        <v>1266</v>
      </c>
      <c r="AS194" s="11">
        <v>3415800407</v>
      </c>
      <c r="AT194" s="2" t="s">
        <v>456</v>
      </c>
      <c r="AV194" s="12">
        <v>80512887701</v>
      </c>
      <c r="AW194" s="2" t="s">
        <v>458</v>
      </c>
      <c r="AY194" s="13">
        <v>121072420298</v>
      </c>
      <c r="AZ194" s="2" t="s">
        <v>752</v>
      </c>
      <c r="BB194" s="14">
        <v>312732237</v>
      </c>
      <c r="BC194" s="2" t="s">
        <v>450</v>
      </c>
      <c r="BD194" s="2" t="s">
        <v>450</v>
      </c>
      <c r="BE194" s="2" t="s">
        <v>450</v>
      </c>
      <c r="BF194" s="2" t="s">
        <v>448</v>
      </c>
      <c r="BG194" s="10">
        <v>44446</v>
      </c>
      <c r="BH194" s="10">
        <v>44474</v>
      </c>
      <c r="BI194" s="2" t="s">
        <v>448</v>
      </c>
      <c r="BJ194" s="2" t="s">
        <v>462</v>
      </c>
      <c r="BK194" s="2" t="s">
        <v>537</v>
      </c>
      <c r="BL194" s="2" t="s">
        <v>448</v>
      </c>
      <c r="BM194" s="2" t="s">
        <v>448</v>
      </c>
      <c r="BN194" s="2" t="s">
        <v>448</v>
      </c>
      <c r="BO194" s="2" t="s">
        <v>450</v>
      </c>
      <c r="BP194" s="2" t="s">
        <v>450</v>
      </c>
      <c r="BQ194" s="2" t="s">
        <v>450</v>
      </c>
      <c r="BR194" s="2" t="s">
        <v>450</v>
      </c>
      <c r="BS194" s="2" t="s">
        <v>450</v>
      </c>
      <c r="BT194" s="2" t="s">
        <v>450</v>
      </c>
      <c r="BU194" s="2" t="s">
        <v>448</v>
      </c>
      <c r="BV194" s="2" t="s">
        <v>450</v>
      </c>
      <c r="BW194" s="2" t="s">
        <v>448</v>
      </c>
      <c r="BX194" s="2" t="s">
        <v>448</v>
      </c>
      <c r="BY194" s="48" t="s">
        <v>448</v>
      </c>
      <c r="BZ194" s="48" t="s">
        <v>448</v>
      </c>
      <c r="CA194" s="48" t="s">
        <v>448</v>
      </c>
      <c r="CB194" s="48" t="s">
        <v>448</v>
      </c>
      <c r="CC194" s="48" t="s">
        <v>448</v>
      </c>
      <c r="CD194" s="2" t="s">
        <v>448</v>
      </c>
      <c r="CH194" s="2" t="s">
        <v>465</v>
      </c>
      <c r="CI194" s="2" t="s">
        <v>660</v>
      </c>
      <c r="CM194" s="52">
        <f t="shared" si="87"/>
        <v>1</v>
      </c>
      <c r="CN194" s="52">
        <f t="shared" si="78"/>
        <v>1</v>
      </c>
      <c r="CO194" s="52">
        <f t="shared" si="79"/>
        <v>1</v>
      </c>
      <c r="CP194" s="52">
        <f t="shared" si="80"/>
        <v>1</v>
      </c>
      <c r="CQ194" s="52">
        <f t="shared" si="81"/>
        <v>1</v>
      </c>
      <c r="CR194" s="52">
        <f t="shared" si="82"/>
        <v>1</v>
      </c>
      <c r="CS194" s="52">
        <f t="shared" si="83"/>
        <v>1</v>
      </c>
      <c r="CT194" s="52">
        <f t="shared" si="84"/>
        <v>1</v>
      </c>
      <c r="CU194" s="52">
        <f t="shared" si="85"/>
        <v>1</v>
      </c>
      <c r="CV194" s="52">
        <f t="shared" si="86"/>
        <v>1</v>
      </c>
      <c r="CW194" s="54">
        <f t="shared" si="88"/>
        <v>1</v>
      </c>
      <c r="CX194" s="54">
        <f t="shared" si="89"/>
        <v>0</v>
      </c>
      <c r="CY194" s="54">
        <f t="shared" si="90"/>
        <v>1</v>
      </c>
      <c r="CZ194" s="54">
        <f t="shared" si="91"/>
        <v>1</v>
      </c>
      <c r="DA194" s="54">
        <f t="shared" si="92"/>
        <v>1</v>
      </c>
      <c r="DB194" s="54">
        <f t="shared" si="93"/>
        <v>0</v>
      </c>
      <c r="DD194" s="2">
        <f t="shared" si="94"/>
        <v>7</v>
      </c>
    </row>
    <row r="195" spans="1:108">
      <c r="A195" s="2" t="s">
        <v>437</v>
      </c>
      <c r="B195" s="2" t="s">
        <v>438</v>
      </c>
      <c r="C195" s="18" t="str">
        <f ca="1">IF(AND(AA195="YES",AG195&lt;&gt;""),"COMPLETED",IF((S195+21)&lt;TODAY(),"PAST DUE","WITHIN 15 DAYS"))</f>
        <v>COMPLETED</v>
      </c>
      <c r="D195" s="19" t="str">
        <f t="shared" ref="D195:D258" si="115">TEXT(F195,"mmm")</f>
        <v>Mar</v>
      </c>
      <c r="E195" s="20">
        <f t="shared" si="110"/>
        <v>45381</v>
      </c>
      <c r="F195" s="20">
        <f t="shared" si="111"/>
        <v>45379</v>
      </c>
      <c r="G195" s="20">
        <f t="shared" si="112"/>
        <v>45386</v>
      </c>
      <c r="H195" s="19">
        <f ca="1">(TODAY()-(G195))</f>
        <v>208</v>
      </c>
      <c r="I195" s="19" t="str">
        <f ca="1">IF(H195&lt;0,H195,"")</f>
        <v/>
      </c>
      <c r="J195" s="2" t="s">
        <v>439</v>
      </c>
      <c r="K195" s="24">
        <f t="shared" si="113"/>
        <v>1</v>
      </c>
      <c r="L195" s="19" t="str">
        <f t="shared" si="114"/>
        <v>Mar</v>
      </c>
      <c r="M195" s="2" t="s">
        <v>440</v>
      </c>
      <c r="N195" s="2" t="s">
        <v>441</v>
      </c>
      <c r="O195" s="2" t="s">
        <v>352</v>
      </c>
      <c r="P195" s="2" t="s">
        <v>19</v>
      </c>
      <c r="Q195" s="25" t="s">
        <v>1177</v>
      </c>
      <c r="R195" s="25" t="s">
        <v>443</v>
      </c>
      <c r="S195" s="9">
        <v>45358</v>
      </c>
      <c r="T195" s="2">
        <v>4264083</v>
      </c>
      <c r="U195" s="2" t="s">
        <v>1173</v>
      </c>
      <c r="V195" s="2" t="s">
        <v>1267</v>
      </c>
      <c r="W195" s="9" t="s">
        <v>1268</v>
      </c>
      <c r="X195" s="9">
        <v>36463</v>
      </c>
      <c r="Y195" s="2">
        <v>9452754861</v>
      </c>
      <c r="Z195" s="2" t="s">
        <v>1269</v>
      </c>
      <c r="AA195" s="32" t="s">
        <v>448</v>
      </c>
      <c r="AB195" s="2" t="s">
        <v>449</v>
      </c>
      <c r="AC195" s="10">
        <v>45639</v>
      </c>
      <c r="AD195" s="10">
        <v>45289</v>
      </c>
      <c r="AE195" s="2" t="s">
        <v>450</v>
      </c>
      <c r="AF195" s="2" t="s">
        <v>450</v>
      </c>
      <c r="AG195" s="35" t="s">
        <v>451</v>
      </c>
      <c r="AH195" s="10">
        <v>45316</v>
      </c>
      <c r="AI195" s="10">
        <v>45316</v>
      </c>
      <c r="AJ195" s="35" t="s">
        <v>452</v>
      </c>
      <c r="AK195" s="2" t="s">
        <v>453</v>
      </c>
      <c r="AL195" s="2" t="s">
        <v>452</v>
      </c>
      <c r="AM195" s="2" t="s">
        <v>454</v>
      </c>
      <c r="AN195" s="10">
        <v>45358</v>
      </c>
      <c r="AO195" s="10">
        <v>45364</v>
      </c>
      <c r="AP195" s="2" t="s">
        <v>362</v>
      </c>
      <c r="AQ195" s="2" t="s">
        <v>1266</v>
      </c>
      <c r="AS195" s="11">
        <v>3528866354</v>
      </c>
      <c r="AT195" s="2" t="s">
        <v>472</v>
      </c>
      <c r="AV195" s="12">
        <v>32512894053</v>
      </c>
      <c r="AW195" s="2" t="s">
        <v>458</v>
      </c>
      <c r="AY195" s="13">
        <v>121332981987</v>
      </c>
      <c r="AZ195" s="2" t="s">
        <v>1270</v>
      </c>
      <c r="BB195" s="14" t="s">
        <v>1270</v>
      </c>
      <c r="BC195" s="2" t="s">
        <v>448</v>
      </c>
      <c r="BD195" s="2" t="s">
        <v>448</v>
      </c>
      <c r="BE195" s="2" t="s">
        <v>450</v>
      </c>
      <c r="BF195" s="2" t="s">
        <v>448</v>
      </c>
      <c r="BG195" s="10">
        <v>44341</v>
      </c>
      <c r="BH195" s="10">
        <v>44369</v>
      </c>
      <c r="BI195" s="2" t="s">
        <v>448</v>
      </c>
      <c r="BJ195" s="2" t="s">
        <v>379</v>
      </c>
      <c r="BK195" s="2" t="s">
        <v>461</v>
      </c>
      <c r="BL195" s="2" t="s">
        <v>448</v>
      </c>
      <c r="BM195" s="2" t="s">
        <v>450</v>
      </c>
      <c r="BN195" s="2" t="s">
        <v>448</v>
      </c>
      <c r="BO195" s="2" t="s">
        <v>450</v>
      </c>
      <c r="BP195" s="2" t="s">
        <v>450</v>
      </c>
      <c r="BQ195" s="2" t="s">
        <v>450</v>
      </c>
      <c r="BR195" s="2" t="s">
        <v>450</v>
      </c>
      <c r="BS195" s="2" t="s">
        <v>450</v>
      </c>
      <c r="BT195" s="2" t="s">
        <v>450</v>
      </c>
      <c r="BU195" s="2" t="s">
        <v>448</v>
      </c>
      <c r="BV195" s="2" t="s">
        <v>450</v>
      </c>
      <c r="BW195" s="2" t="s">
        <v>448</v>
      </c>
      <c r="BX195" s="2" t="s">
        <v>448</v>
      </c>
      <c r="BY195" s="48" t="s">
        <v>448</v>
      </c>
      <c r="BZ195" s="48" t="s">
        <v>448</v>
      </c>
      <c r="CA195" s="48" t="s">
        <v>448</v>
      </c>
      <c r="CB195" s="48" t="s">
        <v>448</v>
      </c>
      <c r="CC195" s="48" t="s">
        <v>448</v>
      </c>
      <c r="CD195" s="2" t="s">
        <v>448</v>
      </c>
      <c r="CH195" s="2" t="s">
        <v>465</v>
      </c>
      <c r="CI195" s="2" t="s">
        <v>660</v>
      </c>
      <c r="CM195" s="52">
        <f t="shared" si="87"/>
        <v>1</v>
      </c>
      <c r="CN195" s="52">
        <f t="shared" ref="CN195:CN258" si="116">IF($AA195="YES",1,0)</f>
        <v>1</v>
      </c>
      <c r="CO195" s="52">
        <f t="shared" ref="CO195:CO258" si="117">IF($AG195&lt;&gt;"",1,0)</f>
        <v>1</v>
      </c>
      <c r="CP195" s="52">
        <f t="shared" ref="CP195:CP258" si="118">IF($AJ195&lt;&gt;"",1,0)</f>
        <v>1</v>
      </c>
      <c r="CQ195" s="52">
        <f t="shared" ref="CQ195:CQ258" si="119">IF($AL195&lt;&gt;"",1,0)</f>
        <v>1</v>
      </c>
      <c r="CR195" s="52">
        <f t="shared" ref="CR195:CR258" si="120">IF($AQ195&lt;&gt;"",1,0)</f>
        <v>1</v>
      </c>
      <c r="CS195" s="52">
        <f t="shared" ref="CS195:CS258" si="121">IF($AT195&lt;&gt;"",1,0)</f>
        <v>1</v>
      </c>
      <c r="CT195" s="52">
        <f t="shared" ref="CT195:CT258" si="122">IF($AW195&lt;&gt;"",1,0)</f>
        <v>1</v>
      </c>
      <c r="CU195" s="52">
        <f t="shared" ref="CU195:CU258" si="123">IF($AZ195&lt;&gt;"",1,0)</f>
        <v>1</v>
      </c>
      <c r="CV195" s="52">
        <f t="shared" ref="CV195:CV258" si="124">IF($BE195&lt;&gt;"",1,0)</f>
        <v>1</v>
      </c>
      <c r="CW195" s="54">
        <f t="shared" si="88"/>
        <v>1</v>
      </c>
      <c r="CX195" s="54">
        <f t="shared" si="89"/>
        <v>0</v>
      </c>
      <c r="CY195" s="54">
        <f t="shared" si="90"/>
        <v>1</v>
      </c>
      <c r="CZ195" s="54">
        <f t="shared" si="91"/>
        <v>1</v>
      </c>
      <c r="DA195" s="54">
        <f t="shared" si="92"/>
        <v>1</v>
      </c>
      <c r="DB195" s="54">
        <f t="shared" si="93"/>
        <v>0</v>
      </c>
      <c r="DD195" s="2">
        <f t="shared" si="94"/>
        <v>7</v>
      </c>
    </row>
    <row r="196" spans="1:108">
      <c r="A196" s="2" t="s">
        <v>437</v>
      </c>
      <c r="B196" s="2" t="s">
        <v>438</v>
      </c>
      <c r="C196" s="18" t="str">
        <f ca="1">IF(AND(AA196="YES",AG196&lt;&gt;""),"COMPLETED",IF((S196+21)&lt;TODAY(),"PAST DUE","WITHIN 15 DAYS"))</f>
        <v>COMPLETED</v>
      </c>
      <c r="D196" s="19" t="str">
        <f t="shared" si="115"/>
        <v>Mar</v>
      </c>
      <c r="E196" s="20">
        <f t="shared" si="110"/>
        <v>45381</v>
      </c>
      <c r="F196" s="20">
        <f t="shared" si="111"/>
        <v>45379</v>
      </c>
      <c r="G196" s="20">
        <f t="shared" si="112"/>
        <v>45386</v>
      </c>
      <c r="H196" s="19">
        <f ca="1">(TODAY()-(G196))</f>
        <v>208</v>
      </c>
      <c r="I196" s="19" t="str">
        <f ca="1">IF(H196&lt;0,H196,"")</f>
        <v/>
      </c>
      <c r="J196" s="2" t="s">
        <v>439</v>
      </c>
      <c r="K196" s="24">
        <f t="shared" si="113"/>
        <v>1</v>
      </c>
      <c r="L196" s="19" t="str">
        <f t="shared" si="114"/>
        <v>Mar</v>
      </c>
      <c r="M196" s="2" t="s">
        <v>440</v>
      </c>
      <c r="N196" s="2" t="s">
        <v>441</v>
      </c>
      <c r="O196" s="2" t="s">
        <v>352</v>
      </c>
      <c r="P196" s="2" t="s">
        <v>19</v>
      </c>
      <c r="Q196" s="25" t="s">
        <v>1177</v>
      </c>
      <c r="R196" s="25" t="s">
        <v>443</v>
      </c>
      <c r="S196" s="9">
        <v>45358</v>
      </c>
      <c r="T196" s="2">
        <v>4264084</v>
      </c>
      <c r="U196" s="2" t="s">
        <v>1271</v>
      </c>
      <c r="V196" s="2" t="s">
        <v>1272</v>
      </c>
      <c r="W196" s="9" t="s">
        <v>1273</v>
      </c>
      <c r="X196" s="9">
        <v>30894</v>
      </c>
      <c r="Y196" s="2">
        <v>9669676041</v>
      </c>
      <c r="Z196" s="2" t="s">
        <v>1274</v>
      </c>
      <c r="AA196" s="32" t="s">
        <v>448</v>
      </c>
      <c r="AB196" s="2" t="s">
        <v>449</v>
      </c>
      <c r="AC196" s="10">
        <v>45715</v>
      </c>
      <c r="AD196" s="10">
        <v>45364</v>
      </c>
      <c r="AE196" s="2" t="s">
        <v>450</v>
      </c>
      <c r="AF196" s="2" t="s">
        <v>450</v>
      </c>
      <c r="AG196" s="35" t="s">
        <v>451</v>
      </c>
      <c r="AH196" s="10">
        <v>45344</v>
      </c>
      <c r="AI196" s="10">
        <v>45344</v>
      </c>
      <c r="AJ196" s="35" t="s">
        <v>452</v>
      </c>
      <c r="AK196" s="2" t="s">
        <v>453</v>
      </c>
      <c r="AL196" s="2" t="s">
        <v>452</v>
      </c>
      <c r="AM196" s="2" t="s">
        <v>454</v>
      </c>
      <c r="AN196" s="10">
        <v>45358</v>
      </c>
      <c r="AO196" s="10">
        <v>45383</v>
      </c>
      <c r="AP196" s="2" t="s">
        <v>362</v>
      </c>
      <c r="AQ196" s="2" t="s">
        <v>497</v>
      </c>
      <c r="AS196" s="11">
        <v>221486665</v>
      </c>
      <c r="AT196" s="2" t="s">
        <v>472</v>
      </c>
      <c r="AV196" s="12">
        <v>7201111987</v>
      </c>
      <c r="AW196" s="2" t="s">
        <v>472</v>
      </c>
      <c r="AY196" s="13">
        <v>121069430469</v>
      </c>
      <c r="AZ196" s="2" t="s">
        <v>752</v>
      </c>
      <c r="BB196" s="14">
        <v>425069579</v>
      </c>
      <c r="BC196" s="2" t="s">
        <v>450</v>
      </c>
      <c r="BD196" s="2" t="s">
        <v>450</v>
      </c>
      <c r="BE196" s="2" t="s">
        <v>450</v>
      </c>
      <c r="BF196" s="2" t="s">
        <v>450</v>
      </c>
      <c r="BG196" s="2" t="s">
        <v>450</v>
      </c>
      <c r="BH196" s="2" t="s">
        <v>450</v>
      </c>
      <c r="BI196" s="2" t="s">
        <v>448</v>
      </c>
      <c r="BJ196" s="2" t="s">
        <v>537</v>
      </c>
      <c r="BK196" s="2" t="s">
        <v>639</v>
      </c>
      <c r="BL196" s="2" t="s">
        <v>448</v>
      </c>
      <c r="BM196" s="2" t="s">
        <v>448</v>
      </c>
      <c r="BN196" s="2" t="s">
        <v>448</v>
      </c>
      <c r="BO196" s="2" t="s">
        <v>450</v>
      </c>
      <c r="BP196" s="2" t="s">
        <v>450</v>
      </c>
      <c r="BQ196" s="2" t="s">
        <v>450</v>
      </c>
      <c r="BR196" s="2" t="s">
        <v>450</v>
      </c>
      <c r="BS196" s="2" t="s">
        <v>450</v>
      </c>
      <c r="BT196" s="2" t="s">
        <v>450</v>
      </c>
      <c r="BU196" s="2" t="s">
        <v>448</v>
      </c>
      <c r="BV196" s="2" t="s">
        <v>450</v>
      </c>
      <c r="BW196" s="2" t="s">
        <v>448</v>
      </c>
      <c r="BX196" s="2" t="s">
        <v>448</v>
      </c>
      <c r="BY196" s="48" t="s">
        <v>448</v>
      </c>
      <c r="BZ196" s="48" t="s">
        <v>448</v>
      </c>
      <c r="CA196" s="48" t="s">
        <v>448</v>
      </c>
      <c r="CB196" s="48" t="s">
        <v>448</v>
      </c>
      <c r="CC196" s="48" t="s">
        <v>448</v>
      </c>
      <c r="CD196" s="2" t="s">
        <v>448</v>
      </c>
      <c r="CH196" s="2" t="s">
        <v>465</v>
      </c>
      <c r="CI196" s="2" t="s">
        <v>660</v>
      </c>
      <c r="CM196" s="52">
        <f t="shared" ref="CM196:CM259" si="125">IF(U196&lt;&gt;"",1,0)</f>
        <v>1</v>
      </c>
      <c r="CN196" s="52">
        <f t="shared" si="116"/>
        <v>1</v>
      </c>
      <c r="CO196" s="52">
        <f t="shared" si="117"/>
        <v>1</v>
      </c>
      <c r="CP196" s="52">
        <f t="shared" si="118"/>
        <v>1</v>
      </c>
      <c r="CQ196" s="52">
        <f t="shared" si="119"/>
        <v>1</v>
      </c>
      <c r="CR196" s="52">
        <f t="shared" si="120"/>
        <v>1</v>
      </c>
      <c r="CS196" s="52">
        <f t="shared" si="121"/>
        <v>1</v>
      </c>
      <c r="CT196" s="52">
        <f t="shared" si="122"/>
        <v>1</v>
      </c>
      <c r="CU196" s="52">
        <f t="shared" si="123"/>
        <v>1</v>
      </c>
      <c r="CV196" s="52">
        <f t="shared" si="124"/>
        <v>1</v>
      </c>
      <c r="CW196" s="54">
        <f t="shared" ref="CW196:CW259" si="126">COUNTIF(CD196,"YES")</f>
        <v>1</v>
      </c>
      <c r="CX196" s="54">
        <f t="shared" ref="CX196:CX259" si="127">COUNTIF(CJ196,"WITH FINDINGS")</f>
        <v>0</v>
      </c>
      <c r="CY196" s="54">
        <f t="shared" ref="CY196:CY259" si="128">IF(CH196="DONE AUDIT",1,0)</f>
        <v>1</v>
      </c>
      <c r="CZ196" s="54">
        <f t="shared" ref="CZ196:CZ259" si="129">IF(OR(CI196="ENDORSED TO ACT",CI196="INCOMPLETE - PERS",CI196="PENDING DT",CI196="ENDORSED TO HRIS",CI196="COMPLETE"),1,0)</f>
        <v>1</v>
      </c>
      <c r="DA196" s="54">
        <f t="shared" ref="DA196:DA259" si="130">IF(OR(CI196="ENDORSED TO ACT",CI196="ENDORSED TO HRIS"),1,0)</f>
        <v>1</v>
      </c>
      <c r="DB196" s="54">
        <f t="shared" ref="DB196:DB259" si="131">IF(OR(CI196="WITH FINDINGS"),1,0)</f>
        <v>0</v>
      </c>
      <c r="DD196" s="2">
        <f t="shared" ref="DD196:DD259" si="132">SUM(CN196:CV196)-CQ196-CV196</f>
        <v>7</v>
      </c>
    </row>
    <row r="197" spans="1:108">
      <c r="A197" s="2" t="s">
        <v>437</v>
      </c>
      <c r="B197" s="2" t="s">
        <v>438</v>
      </c>
      <c r="C197" s="18" t="str">
        <f ca="1">IF(AND(AA197="YES",AG197&lt;&gt;""),"COMPLETED",IF((S197+21)&lt;TODAY(),"PAST DUE","WITHIN 15 DAYS"))</f>
        <v>COMPLETED</v>
      </c>
      <c r="D197" s="19" t="str">
        <f t="shared" si="115"/>
        <v>Mar</v>
      </c>
      <c r="E197" s="20">
        <f t="shared" si="110"/>
        <v>45381</v>
      </c>
      <c r="F197" s="20">
        <f t="shared" si="111"/>
        <v>45379</v>
      </c>
      <c r="G197" s="20">
        <f t="shared" si="112"/>
        <v>45386</v>
      </c>
      <c r="H197" s="19">
        <f ca="1">(TODAY()-(G197))</f>
        <v>208</v>
      </c>
      <c r="I197" s="19" t="str">
        <f ca="1">IF(H197&lt;0,H197,"")</f>
        <v/>
      </c>
      <c r="J197" s="2" t="s">
        <v>439</v>
      </c>
      <c r="K197" s="24">
        <f t="shared" si="113"/>
        <v>1</v>
      </c>
      <c r="L197" s="19" t="str">
        <f t="shared" si="114"/>
        <v>Mar</v>
      </c>
      <c r="M197" s="2" t="s">
        <v>440</v>
      </c>
      <c r="N197" s="2" t="s">
        <v>441</v>
      </c>
      <c r="O197" s="2" t="s">
        <v>352</v>
      </c>
      <c r="P197" s="2" t="s">
        <v>19</v>
      </c>
      <c r="Q197" s="25" t="s">
        <v>1177</v>
      </c>
      <c r="R197" s="25" t="s">
        <v>443</v>
      </c>
      <c r="S197" s="9">
        <v>45358</v>
      </c>
      <c r="T197" s="2">
        <v>4264085</v>
      </c>
      <c r="U197" s="2" t="s">
        <v>1275</v>
      </c>
      <c r="V197" s="9" t="s">
        <v>1276</v>
      </c>
      <c r="W197" s="2" t="s">
        <v>1277</v>
      </c>
      <c r="X197" s="9">
        <v>35814</v>
      </c>
      <c r="Y197" s="2">
        <v>9952064086</v>
      </c>
      <c r="Z197" s="2" t="s">
        <v>1278</v>
      </c>
      <c r="AA197" s="32" t="s">
        <v>448</v>
      </c>
      <c r="AB197" s="2" t="s">
        <v>449</v>
      </c>
      <c r="AC197" s="10">
        <v>45714</v>
      </c>
      <c r="AD197" s="10">
        <v>45348</v>
      </c>
      <c r="AE197" s="2" t="s">
        <v>450</v>
      </c>
      <c r="AF197" s="2" t="s">
        <v>450</v>
      </c>
      <c r="AG197" s="35" t="s">
        <v>451</v>
      </c>
      <c r="AH197" s="10">
        <v>45348</v>
      </c>
      <c r="AI197" s="10">
        <v>45348</v>
      </c>
      <c r="AJ197" s="35" t="s">
        <v>452</v>
      </c>
      <c r="AK197" s="2" t="s">
        <v>453</v>
      </c>
      <c r="AL197" s="2" t="s">
        <v>452</v>
      </c>
      <c r="AM197" s="2" t="s">
        <v>454</v>
      </c>
      <c r="AN197" s="10">
        <v>45358</v>
      </c>
      <c r="AO197" s="10">
        <v>45366</v>
      </c>
      <c r="AP197" s="2" t="s">
        <v>362</v>
      </c>
      <c r="AQ197" s="2" t="s">
        <v>986</v>
      </c>
      <c r="AS197" s="11">
        <v>3456543969</v>
      </c>
      <c r="AT197" s="2" t="s">
        <v>456</v>
      </c>
      <c r="AV197" s="12">
        <v>22531520738</v>
      </c>
      <c r="AW197" s="2" t="s">
        <v>458</v>
      </c>
      <c r="AY197" s="13">
        <v>121200100481</v>
      </c>
      <c r="AZ197" s="2" t="s">
        <v>710</v>
      </c>
      <c r="BB197" s="14">
        <v>337579848</v>
      </c>
      <c r="BC197" s="2" t="s">
        <v>450</v>
      </c>
      <c r="BD197" s="2" t="s">
        <v>450</v>
      </c>
      <c r="BE197" s="2" t="s">
        <v>450</v>
      </c>
      <c r="BF197" s="2" t="s">
        <v>448</v>
      </c>
      <c r="BG197" s="10">
        <v>44381</v>
      </c>
      <c r="BH197" s="10">
        <v>44409</v>
      </c>
      <c r="BI197" s="2" t="s">
        <v>448</v>
      </c>
      <c r="BJ197" s="2" t="s">
        <v>379</v>
      </c>
      <c r="BK197" s="2" t="s">
        <v>461</v>
      </c>
      <c r="BL197" s="2" t="s">
        <v>448</v>
      </c>
      <c r="BM197" s="2" t="s">
        <v>450</v>
      </c>
      <c r="BN197" s="2" t="s">
        <v>448</v>
      </c>
      <c r="BO197" s="2" t="s">
        <v>448</v>
      </c>
      <c r="BP197" s="2" t="s">
        <v>450</v>
      </c>
      <c r="BQ197" s="2" t="s">
        <v>450</v>
      </c>
      <c r="BR197" s="2" t="s">
        <v>450</v>
      </c>
      <c r="BS197" s="2" t="s">
        <v>450</v>
      </c>
      <c r="BT197" s="2" t="s">
        <v>450</v>
      </c>
      <c r="BU197" s="2" t="s">
        <v>448</v>
      </c>
      <c r="BV197" s="2" t="s">
        <v>450</v>
      </c>
      <c r="BW197" s="2" t="s">
        <v>448</v>
      </c>
      <c r="BX197" s="2" t="s">
        <v>448</v>
      </c>
      <c r="BY197" s="48" t="s">
        <v>448</v>
      </c>
      <c r="BZ197" s="48" t="s">
        <v>448</v>
      </c>
      <c r="CA197" s="48" t="s">
        <v>448</v>
      </c>
      <c r="CB197" s="48" t="s">
        <v>448</v>
      </c>
      <c r="CC197" s="48" t="s">
        <v>448</v>
      </c>
      <c r="CD197" s="2" t="s">
        <v>448</v>
      </c>
      <c r="CH197" s="2" t="s">
        <v>465</v>
      </c>
      <c r="CI197" s="2" t="s">
        <v>660</v>
      </c>
      <c r="CM197" s="52">
        <f t="shared" si="125"/>
        <v>1</v>
      </c>
      <c r="CN197" s="52">
        <f t="shared" si="116"/>
        <v>1</v>
      </c>
      <c r="CO197" s="52">
        <f t="shared" si="117"/>
        <v>1</v>
      </c>
      <c r="CP197" s="52">
        <f t="shared" si="118"/>
        <v>1</v>
      </c>
      <c r="CQ197" s="52">
        <f t="shared" si="119"/>
        <v>1</v>
      </c>
      <c r="CR197" s="52">
        <f t="shared" si="120"/>
        <v>1</v>
      </c>
      <c r="CS197" s="52">
        <f t="shared" si="121"/>
        <v>1</v>
      </c>
      <c r="CT197" s="52">
        <f t="shared" si="122"/>
        <v>1</v>
      </c>
      <c r="CU197" s="52">
        <f t="shared" si="123"/>
        <v>1</v>
      </c>
      <c r="CV197" s="52">
        <f t="shared" si="124"/>
        <v>1</v>
      </c>
      <c r="CW197" s="54">
        <f t="shared" si="126"/>
        <v>1</v>
      </c>
      <c r="CX197" s="54">
        <f t="shared" si="127"/>
        <v>0</v>
      </c>
      <c r="CY197" s="54">
        <f t="shared" si="128"/>
        <v>1</v>
      </c>
      <c r="CZ197" s="54">
        <f t="shared" si="129"/>
        <v>1</v>
      </c>
      <c r="DA197" s="54">
        <f t="shared" si="130"/>
        <v>1</v>
      </c>
      <c r="DB197" s="54">
        <f t="shared" si="131"/>
        <v>0</v>
      </c>
      <c r="DD197" s="2">
        <f t="shared" si="132"/>
        <v>7</v>
      </c>
    </row>
    <row r="198" spans="1:108">
      <c r="A198" s="2" t="s">
        <v>437</v>
      </c>
      <c r="B198" s="2" t="s">
        <v>438</v>
      </c>
      <c r="C198" s="18" t="str">
        <f ca="1">IF(AND(AA198="YES",AG198&lt;&gt;""),"COMPLETED",IF((S198+21)&lt;TODAY(),"PAST DUE","WITHIN 15 DAYS"))</f>
        <v>COMPLETED</v>
      </c>
      <c r="D198" s="19" t="str">
        <f t="shared" si="115"/>
        <v>Apr</v>
      </c>
      <c r="E198" s="20">
        <f t="shared" ref="E198:E217" si="133">F198+7-WEEKDAY(F198)</f>
        <v>45388</v>
      </c>
      <c r="F198" s="20">
        <f t="shared" ref="F198:F217" si="134">WORKDAY(S198,15,1)</f>
        <v>45386</v>
      </c>
      <c r="G198" s="20">
        <f t="shared" ref="G198:G217" si="135">WORKDAY(S198,20,1)</f>
        <v>45393</v>
      </c>
      <c r="H198" s="19">
        <f ca="1">(TODAY()-(G198))</f>
        <v>201</v>
      </c>
      <c r="I198" s="19" t="str">
        <f ca="1">IF(H198&lt;0,H198,"")</f>
        <v/>
      </c>
      <c r="J198" s="2" t="s">
        <v>439</v>
      </c>
      <c r="K198" s="24">
        <f t="shared" ref="K198:K217" si="136">IF(AND(AA198="YES",AG198&lt;&gt;"",AJ198&lt;&gt;"",AQ198&lt;&gt;"",AT198&lt;&gt;"",AW198&lt;&gt;"",AZ198&lt;&gt;""),1,0)</f>
        <v>1</v>
      </c>
      <c r="L198" s="19" t="str">
        <f t="shared" ref="L198:L217" si="137">TEXT(S198,"mmm")</f>
        <v>Mar</v>
      </c>
      <c r="M198" s="2" t="s">
        <v>440</v>
      </c>
      <c r="N198" s="2" t="s">
        <v>441</v>
      </c>
      <c r="O198" s="2" t="s">
        <v>352</v>
      </c>
      <c r="P198" s="2" t="s">
        <v>19</v>
      </c>
      <c r="Q198" s="25" t="s">
        <v>1279</v>
      </c>
      <c r="R198" s="25" t="s">
        <v>443</v>
      </c>
      <c r="S198" s="9">
        <v>45365</v>
      </c>
      <c r="T198" s="2">
        <v>4264109</v>
      </c>
      <c r="U198" s="2" t="s">
        <v>1280</v>
      </c>
      <c r="V198" s="9" t="s">
        <v>1281</v>
      </c>
      <c r="W198" s="2" t="s">
        <v>1282</v>
      </c>
      <c r="X198" s="9">
        <v>33399</v>
      </c>
      <c r="Y198" s="2">
        <v>9322484682</v>
      </c>
      <c r="Z198" s="2" t="s">
        <v>1283</v>
      </c>
      <c r="AA198" s="32" t="s">
        <v>448</v>
      </c>
      <c r="AB198" s="2" t="s">
        <v>449</v>
      </c>
      <c r="AC198" s="10">
        <v>45720</v>
      </c>
      <c r="AD198" s="10">
        <v>45355</v>
      </c>
      <c r="AE198" s="2" t="s">
        <v>450</v>
      </c>
      <c r="AF198" s="2" t="s">
        <v>450</v>
      </c>
      <c r="AG198" s="35" t="s">
        <v>451</v>
      </c>
      <c r="AH198" s="10">
        <v>45352</v>
      </c>
      <c r="AI198" s="10">
        <v>45352</v>
      </c>
      <c r="AJ198" s="35" t="s">
        <v>452</v>
      </c>
      <c r="AK198" s="2" t="s">
        <v>453</v>
      </c>
      <c r="AL198" s="2" t="s">
        <v>1083</v>
      </c>
      <c r="AM198" s="2" t="s">
        <v>518</v>
      </c>
      <c r="AN198" s="10">
        <v>45365</v>
      </c>
      <c r="AO198" s="10">
        <v>45370</v>
      </c>
      <c r="AP198" s="2" t="s">
        <v>362</v>
      </c>
      <c r="AQ198" s="2" t="s">
        <v>638</v>
      </c>
      <c r="AS198" s="11">
        <v>229983597</v>
      </c>
      <c r="AT198" s="2" t="s">
        <v>472</v>
      </c>
      <c r="AV198" s="12">
        <v>70508310607</v>
      </c>
      <c r="AW198" s="2" t="s">
        <v>458</v>
      </c>
      <c r="AY198" s="13">
        <v>121082111580</v>
      </c>
      <c r="AZ198" s="2" t="s">
        <v>472</v>
      </c>
      <c r="BB198" s="14">
        <v>313645724</v>
      </c>
      <c r="BC198" s="2" t="s">
        <v>450</v>
      </c>
      <c r="BD198" s="2" t="s">
        <v>450</v>
      </c>
      <c r="BE198" s="2" t="s">
        <v>450</v>
      </c>
      <c r="BF198" s="2" t="s">
        <v>450</v>
      </c>
      <c r="BG198" s="2" t="s">
        <v>450</v>
      </c>
      <c r="BH198" s="2" t="s">
        <v>450</v>
      </c>
      <c r="BI198" s="2" t="s">
        <v>448</v>
      </c>
      <c r="BJ198" s="2" t="s">
        <v>461</v>
      </c>
      <c r="BK198" s="2" t="s">
        <v>633</v>
      </c>
      <c r="BL198" s="2" t="s">
        <v>448</v>
      </c>
      <c r="BM198" s="2" t="s">
        <v>450</v>
      </c>
      <c r="BN198" s="2" t="s">
        <v>448</v>
      </c>
      <c r="BO198" s="2" t="s">
        <v>450</v>
      </c>
      <c r="BP198" s="2" t="s">
        <v>450</v>
      </c>
      <c r="BR198" s="2" t="s">
        <v>448</v>
      </c>
      <c r="BS198" s="2" t="s">
        <v>448</v>
      </c>
      <c r="BT198" s="2" t="s">
        <v>448</v>
      </c>
      <c r="BU198" s="2" t="s">
        <v>448</v>
      </c>
      <c r="BV198" s="2" t="s">
        <v>450</v>
      </c>
      <c r="BW198" s="2" t="s">
        <v>448</v>
      </c>
      <c r="BX198" s="2" t="s">
        <v>448</v>
      </c>
      <c r="BY198" s="2" t="s">
        <v>448</v>
      </c>
      <c r="BZ198" s="2" t="s">
        <v>448</v>
      </c>
      <c r="CA198" s="2" t="s">
        <v>448</v>
      </c>
      <c r="CB198" s="2" t="s">
        <v>448</v>
      </c>
      <c r="CC198" s="2" t="s">
        <v>448</v>
      </c>
      <c r="CD198" s="2" t="s">
        <v>448</v>
      </c>
      <c r="CE198" s="10">
        <v>45369</v>
      </c>
      <c r="CH198" s="2" t="s">
        <v>465</v>
      </c>
      <c r="CI198" s="2" t="s">
        <v>660</v>
      </c>
      <c r="CM198" s="52">
        <f t="shared" si="125"/>
        <v>1</v>
      </c>
      <c r="CN198" s="52">
        <f t="shared" si="116"/>
        <v>1</v>
      </c>
      <c r="CO198" s="52">
        <f t="shared" si="117"/>
        <v>1</v>
      </c>
      <c r="CP198" s="52">
        <f t="shared" si="118"/>
        <v>1</v>
      </c>
      <c r="CQ198" s="52">
        <f t="shared" si="119"/>
        <v>1</v>
      </c>
      <c r="CR198" s="52">
        <f t="shared" si="120"/>
        <v>1</v>
      </c>
      <c r="CS198" s="52">
        <f t="shared" si="121"/>
        <v>1</v>
      </c>
      <c r="CT198" s="52">
        <f t="shared" si="122"/>
        <v>1</v>
      </c>
      <c r="CU198" s="52">
        <f t="shared" si="123"/>
        <v>1</v>
      </c>
      <c r="CV198" s="52">
        <f t="shared" si="124"/>
        <v>1</v>
      </c>
      <c r="CW198" s="54">
        <f t="shared" si="126"/>
        <v>1</v>
      </c>
      <c r="CX198" s="54">
        <f t="shared" si="127"/>
        <v>0</v>
      </c>
      <c r="CY198" s="54">
        <f t="shared" si="128"/>
        <v>1</v>
      </c>
      <c r="CZ198" s="54">
        <f t="shared" si="129"/>
        <v>1</v>
      </c>
      <c r="DA198" s="54">
        <f t="shared" si="130"/>
        <v>1</v>
      </c>
      <c r="DB198" s="54">
        <f t="shared" si="131"/>
        <v>0</v>
      </c>
      <c r="DD198" s="2">
        <f t="shared" si="132"/>
        <v>7</v>
      </c>
    </row>
    <row r="199" spans="1:108">
      <c r="A199" s="2" t="s">
        <v>437</v>
      </c>
      <c r="B199" s="2" t="s">
        <v>438</v>
      </c>
      <c r="C199" s="18" t="str">
        <f ca="1">IF(AND(AA199="YES",AG199&lt;&gt;""),"COMPLETED",IF((S199+21)&lt;TODAY(),"PAST DUE","WITHIN 15 DAYS"))</f>
        <v>COMPLETED</v>
      </c>
      <c r="D199" s="19" t="str">
        <f t="shared" si="115"/>
        <v>Apr</v>
      </c>
      <c r="E199" s="20">
        <f t="shared" si="133"/>
        <v>45388</v>
      </c>
      <c r="F199" s="20">
        <f t="shared" si="134"/>
        <v>45386</v>
      </c>
      <c r="G199" s="20">
        <f t="shared" si="135"/>
        <v>45393</v>
      </c>
      <c r="H199" s="19">
        <f ca="1">(TODAY()-(G199))</f>
        <v>201</v>
      </c>
      <c r="I199" s="19" t="str">
        <f ca="1">IF(H199&lt;0,H199,"")</f>
        <v/>
      </c>
      <c r="J199" s="2" t="s">
        <v>439</v>
      </c>
      <c r="K199" s="24">
        <f t="shared" si="136"/>
        <v>1</v>
      </c>
      <c r="L199" s="19" t="str">
        <f t="shared" si="137"/>
        <v>Mar</v>
      </c>
      <c r="M199" s="2" t="s">
        <v>440</v>
      </c>
      <c r="N199" s="2" t="s">
        <v>441</v>
      </c>
      <c r="O199" s="2" t="s">
        <v>352</v>
      </c>
      <c r="P199" s="2" t="s">
        <v>19</v>
      </c>
      <c r="Q199" s="25" t="s">
        <v>1279</v>
      </c>
      <c r="R199" s="25" t="s">
        <v>443</v>
      </c>
      <c r="S199" s="9">
        <v>45365</v>
      </c>
      <c r="T199" s="2">
        <v>4264110</v>
      </c>
      <c r="U199" s="2" t="s">
        <v>1284</v>
      </c>
      <c r="V199" s="9" t="s">
        <v>1285</v>
      </c>
      <c r="W199" s="2" t="s">
        <v>1286</v>
      </c>
      <c r="X199" s="9">
        <v>37308</v>
      </c>
      <c r="Y199" s="2">
        <v>9304601223</v>
      </c>
      <c r="Z199" s="2" t="s">
        <v>1287</v>
      </c>
      <c r="AA199" s="32" t="s">
        <v>448</v>
      </c>
      <c r="AB199" s="2" t="s">
        <v>449</v>
      </c>
      <c r="AC199" s="10">
        <v>45702</v>
      </c>
      <c r="AD199" s="10">
        <v>45362</v>
      </c>
      <c r="AE199" s="2" t="s">
        <v>450</v>
      </c>
      <c r="AF199" s="2" t="s">
        <v>450</v>
      </c>
      <c r="AG199" s="35" t="s">
        <v>451</v>
      </c>
      <c r="AH199" s="10">
        <v>45359</v>
      </c>
      <c r="AI199" s="10">
        <v>45359</v>
      </c>
      <c r="AJ199" s="35" t="s">
        <v>452</v>
      </c>
      <c r="AK199" s="2" t="s">
        <v>453</v>
      </c>
      <c r="AL199" s="2" t="s">
        <v>452</v>
      </c>
      <c r="AM199" s="2" t="s">
        <v>454</v>
      </c>
      <c r="AN199" s="10">
        <v>45365</v>
      </c>
      <c r="AO199" s="10">
        <v>45370</v>
      </c>
      <c r="AP199" s="2" t="s">
        <v>362</v>
      </c>
      <c r="AQ199" s="2" t="s">
        <v>480</v>
      </c>
      <c r="AS199" s="11">
        <v>250873812</v>
      </c>
      <c r="AT199" s="2" t="s">
        <v>456</v>
      </c>
      <c r="AV199" s="12">
        <v>70262760365</v>
      </c>
      <c r="AW199" s="2" t="s">
        <v>458</v>
      </c>
      <c r="AY199" s="13">
        <v>121336240034</v>
      </c>
      <c r="AZ199" s="2" t="s">
        <v>1100</v>
      </c>
      <c r="BA199" s="2" t="s">
        <v>1288</v>
      </c>
      <c r="BB199" s="14">
        <v>648274162</v>
      </c>
      <c r="BC199" s="2" t="s">
        <v>450</v>
      </c>
      <c r="BD199" s="2" t="s">
        <v>450</v>
      </c>
      <c r="BE199" s="2" t="s">
        <v>450</v>
      </c>
      <c r="BF199" s="2" t="s">
        <v>450</v>
      </c>
      <c r="BG199" s="2" t="s">
        <v>450</v>
      </c>
      <c r="BH199" s="2" t="s">
        <v>450</v>
      </c>
      <c r="BI199" s="2" t="s">
        <v>448</v>
      </c>
      <c r="BJ199" s="2" t="s">
        <v>1289</v>
      </c>
      <c r="BK199" s="2" t="s">
        <v>580</v>
      </c>
      <c r="BL199" s="2" t="s">
        <v>448</v>
      </c>
      <c r="BM199" s="2" t="s">
        <v>450</v>
      </c>
      <c r="BN199" s="2" t="s">
        <v>448</v>
      </c>
      <c r="BO199" s="2" t="s">
        <v>450</v>
      </c>
      <c r="BP199" s="2" t="s">
        <v>450</v>
      </c>
      <c r="BR199" s="2" t="s">
        <v>448</v>
      </c>
      <c r="BS199" s="2" t="s">
        <v>448</v>
      </c>
      <c r="BT199" s="2" t="s">
        <v>448</v>
      </c>
      <c r="BU199" s="2" t="s">
        <v>448</v>
      </c>
      <c r="BV199" s="2" t="s">
        <v>450</v>
      </c>
      <c r="BW199" s="2" t="s">
        <v>448</v>
      </c>
      <c r="BX199" s="2" t="s">
        <v>448</v>
      </c>
      <c r="BY199" s="2" t="s">
        <v>448</v>
      </c>
      <c r="BZ199" s="2" t="s">
        <v>448</v>
      </c>
      <c r="CA199" s="2" t="s">
        <v>448</v>
      </c>
      <c r="CB199" s="2" t="s">
        <v>448</v>
      </c>
      <c r="CC199" s="2" t="s">
        <v>448</v>
      </c>
      <c r="CD199" s="2" t="s">
        <v>448</v>
      </c>
      <c r="CE199" s="10">
        <v>45369</v>
      </c>
      <c r="CH199" s="2" t="s">
        <v>465</v>
      </c>
      <c r="CI199" s="2" t="s">
        <v>660</v>
      </c>
      <c r="CM199" s="52">
        <f t="shared" si="125"/>
        <v>1</v>
      </c>
      <c r="CN199" s="52">
        <f t="shared" si="116"/>
        <v>1</v>
      </c>
      <c r="CO199" s="52">
        <f t="shared" si="117"/>
        <v>1</v>
      </c>
      <c r="CP199" s="52">
        <f t="shared" si="118"/>
        <v>1</v>
      </c>
      <c r="CQ199" s="52">
        <f t="shared" si="119"/>
        <v>1</v>
      </c>
      <c r="CR199" s="52">
        <f t="shared" si="120"/>
        <v>1</v>
      </c>
      <c r="CS199" s="52">
        <f t="shared" si="121"/>
        <v>1</v>
      </c>
      <c r="CT199" s="52">
        <f t="shared" si="122"/>
        <v>1</v>
      </c>
      <c r="CU199" s="52">
        <f t="shared" si="123"/>
        <v>1</v>
      </c>
      <c r="CV199" s="52">
        <f t="shared" si="124"/>
        <v>1</v>
      </c>
      <c r="CW199" s="54">
        <f t="shared" si="126"/>
        <v>1</v>
      </c>
      <c r="CX199" s="54">
        <f t="shared" si="127"/>
        <v>0</v>
      </c>
      <c r="CY199" s="54">
        <f t="shared" si="128"/>
        <v>1</v>
      </c>
      <c r="CZ199" s="54">
        <f t="shared" si="129"/>
        <v>1</v>
      </c>
      <c r="DA199" s="54">
        <f t="shared" si="130"/>
        <v>1</v>
      </c>
      <c r="DB199" s="54">
        <f t="shared" si="131"/>
        <v>0</v>
      </c>
      <c r="DD199" s="2">
        <f t="shared" si="132"/>
        <v>7</v>
      </c>
    </row>
    <row r="200" spans="1:108">
      <c r="A200" s="2" t="s">
        <v>437</v>
      </c>
      <c r="B200" s="2" t="s">
        <v>438</v>
      </c>
      <c r="C200" s="18" t="str">
        <f ca="1">IF(AND(AA200="YES",AG200&lt;&gt;""),"COMPLETED",IF((S200+21)&lt;TODAY(),"PAST DUE","WITHIN 15 DAYS"))</f>
        <v>COMPLETED</v>
      </c>
      <c r="D200" s="19" t="str">
        <f t="shared" si="115"/>
        <v>Apr</v>
      </c>
      <c r="E200" s="20">
        <f t="shared" si="133"/>
        <v>45388</v>
      </c>
      <c r="F200" s="20">
        <f t="shared" si="134"/>
        <v>45386</v>
      </c>
      <c r="G200" s="20">
        <f t="shared" si="135"/>
        <v>45393</v>
      </c>
      <c r="H200" s="19">
        <f ca="1">(TODAY()-(G200))</f>
        <v>201</v>
      </c>
      <c r="I200" s="19" t="str">
        <f ca="1">IF(H200&lt;0,H200,"")</f>
        <v/>
      </c>
      <c r="J200" s="2" t="s">
        <v>439</v>
      </c>
      <c r="K200" s="24">
        <f t="shared" si="136"/>
        <v>1</v>
      </c>
      <c r="L200" s="19" t="str">
        <f t="shared" si="137"/>
        <v>Mar</v>
      </c>
      <c r="M200" s="2" t="s">
        <v>440</v>
      </c>
      <c r="N200" s="2" t="s">
        <v>441</v>
      </c>
      <c r="O200" s="2" t="s">
        <v>352</v>
      </c>
      <c r="P200" s="2" t="s">
        <v>19</v>
      </c>
      <c r="Q200" s="25" t="s">
        <v>1279</v>
      </c>
      <c r="R200" s="25" t="s">
        <v>443</v>
      </c>
      <c r="S200" s="9">
        <v>45365</v>
      </c>
      <c r="T200" s="2">
        <v>4264111</v>
      </c>
      <c r="U200" s="2" t="s">
        <v>1290</v>
      </c>
      <c r="V200" s="9" t="s">
        <v>1291</v>
      </c>
      <c r="W200" s="2" t="s">
        <v>1292</v>
      </c>
      <c r="X200" s="9">
        <v>34598</v>
      </c>
      <c r="Y200" s="2">
        <v>9267826817</v>
      </c>
      <c r="Z200" s="2" t="s">
        <v>1293</v>
      </c>
      <c r="AA200" s="32" t="s">
        <v>448</v>
      </c>
      <c r="AB200" s="2" t="s">
        <v>449</v>
      </c>
      <c r="AC200" s="10">
        <v>45721</v>
      </c>
      <c r="AD200" s="10">
        <v>45377</v>
      </c>
      <c r="AE200" s="2" t="s">
        <v>448</v>
      </c>
      <c r="AF200" s="10">
        <v>45364</v>
      </c>
      <c r="AG200" s="35" t="s">
        <v>451</v>
      </c>
      <c r="AH200" s="10">
        <v>45344</v>
      </c>
      <c r="AI200" s="10">
        <v>45344</v>
      </c>
      <c r="AJ200" s="35" t="s">
        <v>452</v>
      </c>
      <c r="AK200" s="2" t="s">
        <v>453</v>
      </c>
      <c r="AL200" s="2" t="s">
        <v>452</v>
      </c>
      <c r="AM200" s="2" t="s">
        <v>454</v>
      </c>
      <c r="AN200" s="10">
        <v>45365</v>
      </c>
      <c r="AO200" s="10">
        <v>45370</v>
      </c>
      <c r="AP200" s="2" t="s">
        <v>362</v>
      </c>
      <c r="AQ200" s="2" t="s">
        <v>455</v>
      </c>
      <c r="AS200" s="11">
        <v>250893818</v>
      </c>
      <c r="AT200" s="2" t="s">
        <v>456</v>
      </c>
      <c r="AV200" s="12">
        <v>70262748780</v>
      </c>
      <c r="AW200" s="2" t="s">
        <v>458</v>
      </c>
      <c r="AY200" s="13">
        <v>121273264996</v>
      </c>
      <c r="AZ200" s="2" t="s">
        <v>459</v>
      </c>
      <c r="BB200" s="14" t="s">
        <v>1294</v>
      </c>
      <c r="BC200" s="2" t="s">
        <v>450</v>
      </c>
      <c r="BD200" s="2" t="s">
        <v>450</v>
      </c>
      <c r="BE200" s="2" t="s">
        <v>450</v>
      </c>
      <c r="BF200" s="2" t="s">
        <v>450</v>
      </c>
      <c r="BG200" s="2" t="s">
        <v>450</v>
      </c>
      <c r="BH200" s="2" t="s">
        <v>450</v>
      </c>
      <c r="BI200" s="2" t="s">
        <v>448</v>
      </c>
      <c r="BJ200" s="2" t="s">
        <v>379</v>
      </c>
      <c r="BK200" s="2" t="s">
        <v>623</v>
      </c>
      <c r="BL200" s="2" t="s">
        <v>448</v>
      </c>
      <c r="BM200" s="2" t="s">
        <v>450</v>
      </c>
      <c r="BN200" s="2" t="s">
        <v>448</v>
      </c>
      <c r="BO200" s="2" t="s">
        <v>450</v>
      </c>
      <c r="BP200" s="2" t="s">
        <v>450</v>
      </c>
      <c r="BR200" s="2" t="s">
        <v>448</v>
      </c>
      <c r="BS200" s="2" t="s">
        <v>448</v>
      </c>
      <c r="BT200" s="2" t="s">
        <v>448</v>
      </c>
      <c r="BU200" s="2" t="s">
        <v>448</v>
      </c>
      <c r="BV200" s="2" t="s">
        <v>450</v>
      </c>
      <c r="BW200" s="2" t="s">
        <v>448</v>
      </c>
      <c r="BX200" s="2" t="s">
        <v>448</v>
      </c>
      <c r="BY200" s="2" t="s">
        <v>448</v>
      </c>
      <c r="BZ200" s="2" t="s">
        <v>448</v>
      </c>
      <c r="CA200" s="2" t="s">
        <v>448</v>
      </c>
      <c r="CB200" s="2" t="s">
        <v>448</v>
      </c>
      <c r="CC200" s="2" t="s">
        <v>448</v>
      </c>
      <c r="CD200" s="2" t="s">
        <v>448</v>
      </c>
      <c r="CE200" s="10">
        <v>45369</v>
      </c>
      <c r="CH200" s="2" t="s">
        <v>465</v>
      </c>
      <c r="CI200" s="2" t="s">
        <v>660</v>
      </c>
      <c r="CM200" s="52">
        <f t="shared" si="125"/>
        <v>1</v>
      </c>
      <c r="CN200" s="52">
        <f t="shared" si="116"/>
        <v>1</v>
      </c>
      <c r="CO200" s="52">
        <f t="shared" si="117"/>
        <v>1</v>
      </c>
      <c r="CP200" s="52">
        <f t="shared" si="118"/>
        <v>1</v>
      </c>
      <c r="CQ200" s="52">
        <f t="shared" si="119"/>
        <v>1</v>
      </c>
      <c r="CR200" s="52">
        <f t="shared" si="120"/>
        <v>1</v>
      </c>
      <c r="CS200" s="52">
        <f t="shared" si="121"/>
        <v>1</v>
      </c>
      <c r="CT200" s="52">
        <f t="shared" si="122"/>
        <v>1</v>
      </c>
      <c r="CU200" s="52">
        <f t="shared" si="123"/>
        <v>1</v>
      </c>
      <c r="CV200" s="52">
        <f t="shared" si="124"/>
        <v>1</v>
      </c>
      <c r="CW200" s="54">
        <f t="shared" si="126"/>
        <v>1</v>
      </c>
      <c r="CX200" s="54">
        <f t="shared" si="127"/>
        <v>0</v>
      </c>
      <c r="CY200" s="54">
        <f t="shared" si="128"/>
        <v>1</v>
      </c>
      <c r="CZ200" s="54">
        <f t="shared" si="129"/>
        <v>1</v>
      </c>
      <c r="DA200" s="54">
        <f t="shared" si="130"/>
        <v>1</v>
      </c>
      <c r="DB200" s="54">
        <f t="shared" si="131"/>
        <v>0</v>
      </c>
      <c r="DD200" s="2">
        <f t="shared" si="132"/>
        <v>7</v>
      </c>
    </row>
    <row r="201" spans="1:108">
      <c r="A201" s="2" t="s">
        <v>437</v>
      </c>
      <c r="B201" s="2" t="s">
        <v>438</v>
      </c>
      <c r="C201" s="18" t="str">
        <f ca="1">IF(AND(AA201="YES",AG201&lt;&gt;""),"COMPLETED",IF((S201+21)&lt;TODAY(),"PAST DUE","WITHIN 15 DAYS"))</f>
        <v>COMPLETED</v>
      </c>
      <c r="D201" s="19" t="str">
        <f t="shared" si="115"/>
        <v>Apr</v>
      </c>
      <c r="E201" s="20">
        <f t="shared" si="133"/>
        <v>45388</v>
      </c>
      <c r="F201" s="20">
        <f t="shared" si="134"/>
        <v>45386</v>
      </c>
      <c r="G201" s="20">
        <f t="shared" si="135"/>
        <v>45393</v>
      </c>
      <c r="H201" s="19">
        <f ca="1">(TODAY()-(G201))</f>
        <v>201</v>
      </c>
      <c r="I201" s="19" t="str">
        <f ca="1">IF(H201&lt;0,H201,"")</f>
        <v/>
      </c>
      <c r="J201" s="2" t="s">
        <v>439</v>
      </c>
      <c r="K201" s="24">
        <f t="shared" si="136"/>
        <v>1</v>
      </c>
      <c r="L201" s="19" t="str">
        <f t="shared" si="137"/>
        <v>Mar</v>
      </c>
      <c r="M201" s="2" t="s">
        <v>440</v>
      </c>
      <c r="N201" s="2" t="s">
        <v>441</v>
      </c>
      <c r="O201" s="2" t="s">
        <v>352</v>
      </c>
      <c r="P201" s="2" t="s">
        <v>19</v>
      </c>
      <c r="Q201" s="25" t="s">
        <v>1279</v>
      </c>
      <c r="R201" s="25" t="s">
        <v>443</v>
      </c>
      <c r="S201" s="9">
        <v>45365</v>
      </c>
      <c r="T201" s="2">
        <v>4264112</v>
      </c>
      <c r="U201" s="2" t="s">
        <v>1295</v>
      </c>
      <c r="V201" s="9" t="s">
        <v>1296</v>
      </c>
      <c r="W201" s="2" t="s">
        <v>1297</v>
      </c>
      <c r="X201" s="9">
        <v>36886</v>
      </c>
      <c r="Y201" s="2">
        <v>9773179287</v>
      </c>
      <c r="Z201" s="2" t="s">
        <v>1298</v>
      </c>
      <c r="AA201" s="32" t="s">
        <v>448</v>
      </c>
      <c r="AB201" s="2" t="s">
        <v>449</v>
      </c>
      <c r="AC201" s="10">
        <v>45711</v>
      </c>
      <c r="AD201" s="10">
        <v>45359</v>
      </c>
      <c r="AE201" s="2" t="s">
        <v>450</v>
      </c>
      <c r="AF201" s="2" t="s">
        <v>450</v>
      </c>
      <c r="AG201" s="35" t="s">
        <v>451</v>
      </c>
      <c r="AH201" s="10">
        <v>45344</v>
      </c>
      <c r="AI201" s="10">
        <v>45345</v>
      </c>
      <c r="AJ201" s="35" t="s">
        <v>452</v>
      </c>
      <c r="AK201" s="2" t="s">
        <v>453</v>
      </c>
      <c r="AL201" s="2" t="s">
        <v>452</v>
      </c>
      <c r="AM201" s="2" t="s">
        <v>454</v>
      </c>
      <c r="AN201" s="10">
        <v>45365</v>
      </c>
      <c r="AO201" s="10">
        <v>45370</v>
      </c>
      <c r="AP201" s="2" t="s">
        <v>362</v>
      </c>
      <c r="AQ201" s="2" t="s">
        <v>455</v>
      </c>
      <c r="AS201" s="11">
        <v>3517289777</v>
      </c>
      <c r="AT201" s="2" t="s">
        <v>472</v>
      </c>
      <c r="AV201" s="12">
        <v>72527556210</v>
      </c>
      <c r="AW201" s="2" t="s">
        <v>458</v>
      </c>
      <c r="AY201" s="13">
        <v>121301561033</v>
      </c>
      <c r="AZ201" s="2" t="s">
        <v>459</v>
      </c>
      <c r="BB201" s="14" t="s">
        <v>1299</v>
      </c>
      <c r="BE201" s="2" t="s">
        <v>450</v>
      </c>
      <c r="BF201" s="2" t="s">
        <v>448</v>
      </c>
      <c r="BG201" s="10">
        <v>44505</v>
      </c>
      <c r="BH201" s="10">
        <v>44537</v>
      </c>
      <c r="BI201" s="2" t="s">
        <v>448</v>
      </c>
      <c r="BJ201" s="2" t="s">
        <v>379</v>
      </c>
      <c r="BK201" s="2" t="s">
        <v>793</v>
      </c>
      <c r="BL201" s="2" t="s">
        <v>448</v>
      </c>
      <c r="BM201" s="2" t="s">
        <v>450</v>
      </c>
      <c r="BN201" s="2" t="s">
        <v>448</v>
      </c>
      <c r="BO201" s="2" t="s">
        <v>450</v>
      </c>
      <c r="BP201" s="2" t="s">
        <v>450</v>
      </c>
      <c r="BR201" s="2" t="s">
        <v>448</v>
      </c>
      <c r="BS201" s="2" t="s">
        <v>448</v>
      </c>
      <c r="BT201" s="2" t="s">
        <v>448</v>
      </c>
      <c r="BU201" s="2" t="s">
        <v>448</v>
      </c>
      <c r="BV201" s="2" t="s">
        <v>450</v>
      </c>
      <c r="BW201" s="2" t="s">
        <v>448</v>
      </c>
      <c r="BX201" s="2" t="s">
        <v>448</v>
      </c>
      <c r="BY201" s="2" t="s">
        <v>448</v>
      </c>
      <c r="BZ201" s="2" t="s">
        <v>448</v>
      </c>
      <c r="CA201" s="2" t="s">
        <v>448</v>
      </c>
      <c r="CB201" s="2" t="s">
        <v>448</v>
      </c>
      <c r="CC201" s="2" t="s">
        <v>448</v>
      </c>
      <c r="CD201" s="2" t="s">
        <v>448</v>
      </c>
      <c r="CE201" s="10">
        <v>45369</v>
      </c>
      <c r="CH201" s="2" t="s">
        <v>465</v>
      </c>
      <c r="CI201" s="2" t="s">
        <v>660</v>
      </c>
      <c r="CM201" s="52">
        <f t="shared" si="125"/>
        <v>1</v>
      </c>
      <c r="CN201" s="52">
        <f t="shared" si="116"/>
        <v>1</v>
      </c>
      <c r="CO201" s="52">
        <f t="shared" si="117"/>
        <v>1</v>
      </c>
      <c r="CP201" s="52">
        <f t="shared" si="118"/>
        <v>1</v>
      </c>
      <c r="CQ201" s="52">
        <f t="shared" si="119"/>
        <v>1</v>
      </c>
      <c r="CR201" s="52">
        <f t="shared" si="120"/>
        <v>1</v>
      </c>
      <c r="CS201" s="52">
        <f t="shared" si="121"/>
        <v>1</v>
      </c>
      <c r="CT201" s="52">
        <f t="shared" si="122"/>
        <v>1</v>
      </c>
      <c r="CU201" s="52">
        <f t="shared" si="123"/>
        <v>1</v>
      </c>
      <c r="CV201" s="52">
        <f t="shared" si="124"/>
        <v>1</v>
      </c>
      <c r="CW201" s="54">
        <f t="shared" si="126"/>
        <v>1</v>
      </c>
      <c r="CX201" s="54">
        <f t="shared" si="127"/>
        <v>0</v>
      </c>
      <c r="CY201" s="54">
        <f t="shared" si="128"/>
        <v>1</v>
      </c>
      <c r="CZ201" s="54">
        <f t="shared" si="129"/>
        <v>1</v>
      </c>
      <c r="DA201" s="54">
        <f t="shared" si="130"/>
        <v>1</v>
      </c>
      <c r="DB201" s="54">
        <f t="shared" si="131"/>
        <v>0</v>
      </c>
      <c r="DD201" s="2">
        <f t="shared" si="132"/>
        <v>7</v>
      </c>
    </row>
    <row r="202" spans="1:108">
      <c r="A202" s="2" t="s">
        <v>437</v>
      </c>
      <c r="B202" s="2" t="s">
        <v>438</v>
      </c>
      <c r="C202" s="18" t="str">
        <f ca="1">IF(AND(AA202="YES",AG202&lt;&gt;""),"COMPLETED",IF((S202+21)&lt;TODAY(),"PAST DUE","WITHIN 15 DAYS"))</f>
        <v>COMPLETED</v>
      </c>
      <c r="D202" s="19" t="str">
        <f t="shared" si="115"/>
        <v>Apr</v>
      </c>
      <c r="E202" s="20">
        <f t="shared" si="133"/>
        <v>45388</v>
      </c>
      <c r="F202" s="20">
        <f t="shared" si="134"/>
        <v>45386</v>
      </c>
      <c r="G202" s="20">
        <f t="shared" si="135"/>
        <v>45393</v>
      </c>
      <c r="H202" s="19">
        <f ca="1">(TODAY()-(G202))</f>
        <v>201</v>
      </c>
      <c r="I202" s="19" t="str">
        <f ca="1">IF(H202&lt;0,H202,"")</f>
        <v/>
      </c>
      <c r="J202" s="2" t="s">
        <v>439</v>
      </c>
      <c r="K202" s="24">
        <f t="shared" si="136"/>
        <v>1</v>
      </c>
      <c r="L202" s="19" t="str">
        <f t="shared" si="137"/>
        <v>Mar</v>
      </c>
      <c r="M202" s="2" t="s">
        <v>440</v>
      </c>
      <c r="N202" s="2" t="s">
        <v>441</v>
      </c>
      <c r="O202" s="2" t="s">
        <v>352</v>
      </c>
      <c r="P202" s="2" t="s">
        <v>19</v>
      </c>
      <c r="Q202" s="25" t="s">
        <v>1279</v>
      </c>
      <c r="R202" s="25" t="s">
        <v>443</v>
      </c>
      <c r="S202" s="9">
        <v>45365</v>
      </c>
      <c r="T202" s="2">
        <v>4264113</v>
      </c>
      <c r="U202" s="2" t="s">
        <v>629</v>
      </c>
      <c r="V202" s="9" t="s">
        <v>1300</v>
      </c>
      <c r="W202" s="2" t="s">
        <v>146</v>
      </c>
      <c r="X202" s="9">
        <v>36133</v>
      </c>
      <c r="Y202" s="2">
        <v>9914398333</v>
      </c>
      <c r="Z202" s="2" t="s">
        <v>1301</v>
      </c>
      <c r="AA202" s="32" t="s">
        <v>448</v>
      </c>
      <c r="AB202" s="2" t="s">
        <v>449</v>
      </c>
      <c r="AC202" s="10">
        <v>45709</v>
      </c>
      <c r="AD202" s="10">
        <v>45357</v>
      </c>
      <c r="AE202" s="2" t="s">
        <v>450</v>
      </c>
      <c r="AF202" s="2" t="s">
        <v>450</v>
      </c>
      <c r="AG202" s="35" t="s">
        <v>451</v>
      </c>
      <c r="AH202" s="10">
        <v>45343</v>
      </c>
      <c r="AI202" s="10">
        <v>45343</v>
      </c>
      <c r="AJ202" s="35" t="s">
        <v>452</v>
      </c>
      <c r="AK202" s="2" t="s">
        <v>453</v>
      </c>
      <c r="AL202" s="2" t="s">
        <v>452</v>
      </c>
      <c r="AM202" s="2" t="s">
        <v>454</v>
      </c>
      <c r="AN202" s="10">
        <v>45365</v>
      </c>
      <c r="AO202" s="10">
        <v>45370</v>
      </c>
      <c r="AP202" s="2" t="s">
        <v>362</v>
      </c>
      <c r="AQ202" s="2" t="s">
        <v>455</v>
      </c>
      <c r="AS202" s="11">
        <v>244430368</v>
      </c>
      <c r="AT202" s="2" t="s">
        <v>472</v>
      </c>
      <c r="AV202" s="12">
        <v>210255953561</v>
      </c>
      <c r="AW202" s="2" t="s">
        <v>472</v>
      </c>
      <c r="AY202" s="13">
        <v>121233588448</v>
      </c>
      <c r="AZ202" s="2" t="s">
        <v>487</v>
      </c>
      <c r="BB202" s="14">
        <v>731045019</v>
      </c>
      <c r="BC202" s="2" t="s">
        <v>450</v>
      </c>
      <c r="BD202" s="2" t="s">
        <v>450</v>
      </c>
      <c r="BE202" s="2" t="s">
        <v>450</v>
      </c>
      <c r="BF202" s="2" t="s">
        <v>448</v>
      </c>
      <c r="BG202" s="10">
        <v>44440</v>
      </c>
      <c r="BH202" s="10">
        <v>44494</v>
      </c>
      <c r="BI202" s="2" t="s">
        <v>448</v>
      </c>
      <c r="BJ202" s="2" t="s">
        <v>379</v>
      </c>
      <c r="BK202" s="2" t="s">
        <v>793</v>
      </c>
      <c r="BL202" s="2" t="s">
        <v>448</v>
      </c>
      <c r="BM202" s="2" t="s">
        <v>450</v>
      </c>
      <c r="BN202" s="2" t="s">
        <v>448</v>
      </c>
      <c r="BO202" s="2" t="s">
        <v>450</v>
      </c>
      <c r="BP202" s="2" t="s">
        <v>450</v>
      </c>
      <c r="BR202" s="2" t="s">
        <v>448</v>
      </c>
      <c r="BS202" s="2" t="s">
        <v>448</v>
      </c>
      <c r="BT202" s="2" t="s">
        <v>448</v>
      </c>
      <c r="BU202" s="2" t="s">
        <v>448</v>
      </c>
      <c r="BV202" s="2" t="s">
        <v>450</v>
      </c>
      <c r="BW202" s="2" t="s">
        <v>448</v>
      </c>
      <c r="BX202" s="2" t="s">
        <v>448</v>
      </c>
      <c r="BY202" s="2" t="s">
        <v>448</v>
      </c>
      <c r="BZ202" s="2" t="s">
        <v>448</v>
      </c>
      <c r="CA202" s="2" t="s">
        <v>448</v>
      </c>
      <c r="CB202" s="2" t="s">
        <v>448</v>
      </c>
      <c r="CC202" s="2" t="s">
        <v>448</v>
      </c>
      <c r="CD202" s="2" t="s">
        <v>448</v>
      </c>
      <c r="CE202" s="10">
        <v>45369</v>
      </c>
      <c r="CH202" s="2" t="s">
        <v>465</v>
      </c>
      <c r="CI202" s="2" t="s">
        <v>660</v>
      </c>
      <c r="CM202" s="52">
        <f t="shared" si="125"/>
        <v>1</v>
      </c>
      <c r="CN202" s="52">
        <f t="shared" si="116"/>
        <v>1</v>
      </c>
      <c r="CO202" s="52">
        <f t="shared" si="117"/>
        <v>1</v>
      </c>
      <c r="CP202" s="52">
        <f t="shared" si="118"/>
        <v>1</v>
      </c>
      <c r="CQ202" s="52">
        <f t="shared" si="119"/>
        <v>1</v>
      </c>
      <c r="CR202" s="52">
        <f t="shared" si="120"/>
        <v>1</v>
      </c>
      <c r="CS202" s="52">
        <f t="shared" si="121"/>
        <v>1</v>
      </c>
      <c r="CT202" s="52">
        <f t="shared" si="122"/>
        <v>1</v>
      </c>
      <c r="CU202" s="52">
        <f t="shared" si="123"/>
        <v>1</v>
      </c>
      <c r="CV202" s="52">
        <f t="shared" si="124"/>
        <v>1</v>
      </c>
      <c r="CW202" s="54">
        <f t="shared" si="126"/>
        <v>1</v>
      </c>
      <c r="CX202" s="54">
        <f t="shared" si="127"/>
        <v>0</v>
      </c>
      <c r="CY202" s="54">
        <f t="shared" si="128"/>
        <v>1</v>
      </c>
      <c r="CZ202" s="54">
        <f t="shared" si="129"/>
        <v>1</v>
      </c>
      <c r="DA202" s="54">
        <f t="shared" si="130"/>
        <v>1</v>
      </c>
      <c r="DB202" s="54">
        <f t="shared" si="131"/>
        <v>0</v>
      </c>
      <c r="DD202" s="2">
        <f t="shared" si="132"/>
        <v>7</v>
      </c>
    </row>
    <row r="203" spans="1:108">
      <c r="A203" s="2" t="s">
        <v>437</v>
      </c>
      <c r="B203" s="2" t="s">
        <v>438</v>
      </c>
      <c r="C203" s="18" t="str">
        <f ca="1">IF(AND(AA203="YES",AG203&lt;&gt;""),"COMPLETED",IF((S203+21)&lt;TODAY(),"PAST DUE","WITHIN 15 DAYS"))</f>
        <v>COMPLETED</v>
      </c>
      <c r="D203" s="19" t="str">
        <f t="shared" si="115"/>
        <v>Apr</v>
      </c>
      <c r="E203" s="20">
        <f t="shared" si="133"/>
        <v>45388</v>
      </c>
      <c r="F203" s="20">
        <f t="shared" si="134"/>
        <v>45386</v>
      </c>
      <c r="G203" s="20">
        <f t="shared" si="135"/>
        <v>45393</v>
      </c>
      <c r="H203" s="19">
        <f ca="1">(TODAY()-(G203))</f>
        <v>201</v>
      </c>
      <c r="I203" s="19" t="str">
        <f ca="1">IF(H203&lt;0,H203,"")</f>
        <v/>
      </c>
      <c r="J203" s="2" t="s">
        <v>439</v>
      </c>
      <c r="K203" s="24">
        <f t="shared" si="136"/>
        <v>1</v>
      </c>
      <c r="L203" s="19" t="str">
        <f t="shared" si="137"/>
        <v>Mar</v>
      </c>
      <c r="M203" s="2" t="s">
        <v>440</v>
      </c>
      <c r="N203" s="2" t="s">
        <v>441</v>
      </c>
      <c r="O203" s="2" t="s">
        <v>352</v>
      </c>
      <c r="P203" s="2" t="s">
        <v>19</v>
      </c>
      <c r="Q203" s="25" t="s">
        <v>1279</v>
      </c>
      <c r="R203" s="25" t="s">
        <v>443</v>
      </c>
      <c r="S203" s="9">
        <v>45365</v>
      </c>
      <c r="T203" s="2">
        <v>4264114</v>
      </c>
      <c r="U203" s="2" t="s">
        <v>629</v>
      </c>
      <c r="V203" s="9" t="s">
        <v>1302</v>
      </c>
      <c r="W203" s="2" t="s">
        <v>1303</v>
      </c>
      <c r="X203" s="9">
        <v>36022</v>
      </c>
      <c r="Y203" s="2">
        <v>9067501150</v>
      </c>
      <c r="Z203" s="2" t="s">
        <v>1304</v>
      </c>
      <c r="AA203" s="32" t="s">
        <v>448</v>
      </c>
      <c r="AB203" s="2" t="s">
        <v>449</v>
      </c>
      <c r="AC203" s="10">
        <v>45620</v>
      </c>
      <c r="AD203" s="10">
        <v>45265</v>
      </c>
      <c r="AE203" s="2" t="s">
        <v>450</v>
      </c>
      <c r="AF203" s="2" t="s">
        <v>450</v>
      </c>
      <c r="AG203" s="35" t="s">
        <v>451</v>
      </c>
      <c r="AH203" s="10">
        <v>45355</v>
      </c>
      <c r="AI203" s="10">
        <v>45355</v>
      </c>
      <c r="AJ203" s="35" t="s">
        <v>452</v>
      </c>
      <c r="AK203" s="2" t="s">
        <v>453</v>
      </c>
      <c r="AL203" s="2" t="s">
        <v>452</v>
      </c>
      <c r="AM203" s="2" t="s">
        <v>454</v>
      </c>
      <c r="AN203" s="10">
        <v>45365</v>
      </c>
      <c r="AO203" s="10">
        <v>45370</v>
      </c>
      <c r="AP203" s="2" t="s">
        <v>362</v>
      </c>
      <c r="AQ203" s="2" t="s">
        <v>455</v>
      </c>
      <c r="AS203" s="11">
        <v>3494372192</v>
      </c>
      <c r="AT203" s="2" t="s">
        <v>472</v>
      </c>
      <c r="AV203" s="12">
        <v>210257258453</v>
      </c>
      <c r="AW203" s="2" t="s">
        <v>481</v>
      </c>
      <c r="AY203" s="13">
        <v>121272216636</v>
      </c>
      <c r="AZ203" s="2" t="s">
        <v>472</v>
      </c>
      <c r="BB203" s="14">
        <v>376013144</v>
      </c>
      <c r="BC203" s="2" t="s">
        <v>450</v>
      </c>
      <c r="BD203" s="2" t="s">
        <v>450</v>
      </c>
      <c r="BE203" s="2" t="s">
        <v>450</v>
      </c>
      <c r="BF203" s="2" t="s">
        <v>450</v>
      </c>
      <c r="BG203" s="2" t="s">
        <v>450</v>
      </c>
      <c r="BH203" s="2" t="s">
        <v>450</v>
      </c>
      <c r="BI203" s="2" t="s">
        <v>448</v>
      </c>
      <c r="BJ203" s="2" t="s">
        <v>592</v>
      </c>
      <c r="BK203" s="2" t="s">
        <v>379</v>
      </c>
      <c r="BL203" s="2" t="s">
        <v>448</v>
      </c>
      <c r="BM203" s="2" t="s">
        <v>450</v>
      </c>
      <c r="BN203" s="2" t="s">
        <v>448</v>
      </c>
      <c r="BO203" s="2" t="s">
        <v>450</v>
      </c>
      <c r="BP203" s="2" t="s">
        <v>450</v>
      </c>
      <c r="BR203" s="2" t="s">
        <v>448</v>
      </c>
      <c r="BS203" s="2" t="s">
        <v>448</v>
      </c>
      <c r="BT203" s="2" t="s">
        <v>448</v>
      </c>
      <c r="BU203" s="2" t="s">
        <v>448</v>
      </c>
      <c r="BV203" s="2" t="s">
        <v>450</v>
      </c>
      <c r="BW203" s="2" t="s">
        <v>448</v>
      </c>
      <c r="BX203" s="2" t="s">
        <v>448</v>
      </c>
      <c r="BY203" s="2" t="s">
        <v>448</v>
      </c>
      <c r="BZ203" s="2" t="s">
        <v>448</v>
      </c>
      <c r="CA203" s="2" t="s">
        <v>448</v>
      </c>
      <c r="CB203" s="2" t="s">
        <v>448</v>
      </c>
      <c r="CC203" s="2" t="s">
        <v>448</v>
      </c>
      <c r="CD203" s="2" t="s">
        <v>448</v>
      </c>
      <c r="CE203" s="10">
        <v>45369</v>
      </c>
      <c r="CH203" s="2" t="s">
        <v>465</v>
      </c>
      <c r="CI203" s="2" t="s">
        <v>660</v>
      </c>
      <c r="CM203" s="52">
        <f t="shared" si="125"/>
        <v>1</v>
      </c>
      <c r="CN203" s="52">
        <f t="shared" si="116"/>
        <v>1</v>
      </c>
      <c r="CO203" s="52">
        <f t="shared" si="117"/>
        <v>1</v>
      </c>
      <c r="CP203" s="52">
        <f t="shared" si="118"/>
        <v>1</v>
      </c>
      <c r="CQ203" s="52">
        <f t="shared" si="119"/>
        <v>1</v>
      </c>
      <c r="CR203" s="52">
        <f t="shared" si="120"/>
        <v>1</v>
      </c>
      <c r="CS203" s="52">
        <f t="shared" si="121"/>
        <v>1</v>
      </c>
      <c r="CT203" s="52">
        <f t="shared" si="122"/>
        <v>1</v>
      </c>
      <c r="CU203" s="52">
        <f t="shared" si="123"/>
        <v>1</v>
      </c>
      <c r="CV203" s="52">
        <f t="shared" si="124"/>
        <v>1</v>
      </c>
      <c r="CW203" s="54">
        <f t="shared" si="126"/>
        <v>1</v>
      </c>
      <c r="CX203" s="54">
        <f t="shared" si="127"/>
        <v>0</v>
      </c>
      <c r="CY203" s="54">
        <f t="shared" si="128"/>
        <v>1</v>
      </c>
      <c r="CZ203" s="54">
        <f t="shared" si="129"/>
        <v>1</v>
      </c>
      <c r="DA203" s="54">
        <f t="shared" si="130"/>
        <v>1</v>
      </c>
      <c r="DB203" s="54">
        <f t="shared" si="131"/>
        <v>0</v>
      </c>
      <c r="DD203" s="2">
        <f t="shared" si="132"/>
        <v>7</v>
      </c>
    </row>
    <row r="204" spans="1:108">
      <c r="A204" s="2" t="s">
        <v>437</v>
      </c>
      <c r="B204" s="2" t="s">
        <v>438</v>
      </c>
      <c r="C204" s="18" t="str">
        <f ca="1">IF(AND(AA204="YES",AG204&lt;&gt;""),"COMPLETED",IF((S204+21)&lt;TODAY(),"PAST DUE","WITHIN 15 DAYS"))</f>
        <v>COMPLETED</v>
      </c>
      <c r="D204" s="19" t="str">
        <f t="shared" si="115"/>
        <v>Apr</v>
      </c>
      <c r="E204" s="20">
        <f t="shared" si="133"/>
        <v>45388</v>
      </c>
      <c r="F204" s="20">
        <f t="shared" si="134"/>
        <v>45386</v>
      </c>
      <c r="G204" s="20">
        <f t="shared" si="135"/>
        <v>45393</v>
      </c>
      <c r="H204" s="19">
        <f ca="1">(TODAY()-(G204))</f>
        <v>201</v>
      </c>
      <c r="I204" s="19" t="str">
        <f ca="1">IF(H204&lt;0,H204,"")</f>
        <v/>
      </c>
      <c r="J204" s="2" t="s">
        <v>439</v>
      </c>
      <c r="K204" s="24">
        <f t="shared" si="136"/>
        <v>1</v>
      </c>
      <c r="L204" s="19" t="str">
        <f t="shared" si="137"/>
        <v>Mar</v>
      </c>
      <c r="M204" s="2" t="s">
        <v>440</v>
      </c>
      <c r="N204" s="2" t="s">
        <v>441</v>
      </c>
      <c r="O204" s="2" t="s">
        <v>352</v>
      </c>
      <c r="P204" s="2" t="s">
        <v>19</v>
      </c>
      <c r="Q204" s="25" t="s">
        <v>1279</v>
      </c>
      <c r="R204" s="25" t="s">
        <v>443</v>
      </c>
      <c r="S204" s="9">
        <v>45365</v>
      </c>
      <c r="T204" s="2">
        <v>4264115</v>
      </c>
      <c r="U204" s="2" t="s">
        <v>1305</v>
      </c>
      <c r="V204" s="9" t="s">
        <v>1306</v>
      </c>
      <c r="W204" s="2" t="s">
        <v>1307</v>
      </c>
      <c r="X204" s="9">
        <v>37667</v>
      </c>
      <c r="Y204" s="2">
        <v>9486723936</v>
      </c>
      <c r="Z204" s="2" t="s">
        <v>1308</v>
      </c>
      <c r="AA204" s="32" t="s">
        <v>448</v>
      </c>
      <c r="AB204" s="2" t="s">
        <v>449</v>
      </c>
      <c r="AC204" s="10" t="s">
        <v>1309</v>
      </c>
      <c r="AD204" s="10">
        <v>45071</v>
      </c>
      <c r="AE204" s="2" t="s">
        <v>450</v>
      </c>
      <c r="AF204" s="2" t="s">
        <v>450</v>
      </c>
      <c r="AG204" s="35" t="s">
        <v>451</v>
      </c>
      <c r="AH204" s="10">
        <v>45349</v>
      </c>
      <c r="AI204" s="10">
        <v>45349</v>
      </c>
      <c r="AJ204" s="35" t="s">
        <v>452</v>
      </c>
      <c r="AK204" s="2" t="s">
        <v>453</v>
      </c>
      <c r="AL204" s="2" t="s">
        <v>452</v>
      </c>
      <c r="AM204" s="2" t="s">
        <v>454</v>
      </c>
      <c r="AN204" s="10">
        <v>45365</v>
      </c>
      <c r="AO204" s="10">
        <v>45370</v>
      </c>
      <c r="AP204" s="2" t="s">
        <v>362</v>
      </c>
      <c r="AQ204" s="2" t="s">
        <v>480</v>
      </c>
      <c r="AS204" s="11">
        <v>3519823791</v>
      </c>
      <c r="AT204" s="2" t="s">
        <v>456</v>
      </c>
      <c r="AV204" s="12">
        <v>72505490542</v>
      </c>
      <c r="AW204" s="2" t="s">
        <v>458</v>
      </c>
      <c r="AY204" s="13">
        <v>121298395879</v>
      </c>
      <c r="AZ204" s="2" t="s">
        <v>472</v>
      </c>
      <c r="BB204" s="14">
        <v>393287988</v>
      </c>
      <c r="BC204" s="2" t="s">
        <v>450</v>
      </c>
      <c r="BD204" s="2" t="s">
        <v>450</v>
      </c>
      <c r="BE204" s="2" t="s">
        <v>450</v>
      </c>
      <c r="BF204" s="2" t="s">
        <v>450</v>
      </c>
      <c r="BG204" s="2" t="s">
        <v>450</v>
      </c>
      <c r="BH204" s="2" t="s">
        <v>450</v>
      </c>
      <c r="BI204" s="2" t="s">
        <v>448</v>
      </c>
      <c r="BJ204" s="2" t="s">
        <v>379</v>
      </c>
      <c r="BK204" s="2" t="s">
        <v>633</v>
      </c>
      <c r="BL204" s="2" t="s">
        <v>448</v>
      </c>
      <c r="BM204" s="2" t="s">
        <v>448</v>
      </c>
      <c r="BN204" s="2" t="s">
        <v>448</v>
      </c>
      <c r="BO204" s="2" t="s">
        <v>450</v>
      </c>
      <c r="BP204" s="2" t="s">
        <v>450</v>
      </c>
      <c r="BR204" s="2" t="s">
        <v>448</v>
      </c>
      <c r="BS204" s="2" t="s">
        <v>448</v>
      </c>
      <c r="BT204" s="2" t="s">
        <v>448</v>
      </c>
      <c r="BU204" s="2" t="s">
        <v>448</v>
      </c>
      <c r="BV204" s="2" t="s">
        <v>450</v>
      </c>
      <c r="BW204" s="2" t="s">
        <v>448</v>
      </c>
      <c r="BX204" s="2" t="s">
        <v>448</v>
      </c>
      <c r="BY204" s="2" t="s">
        <v>448</v>
      </c>
      <c r="BZ204" s="2" t="s">
        <v>448</v>
      </c>
      <c r="CA204" s="2" t="s">
        <v>448</v>
      </c>
      <c r="CB204" s="2" t="s">
        <v>448</v>
      </c>
      <c r="CC204" s="2" t="s">
        <v>448</v>
      </c>
      <c r="CD204" s="2" t="s">
        <v>448</v>
      </c>
      <c r="CE204" s="10">
        <v>45369</v>
      </c>
      <c r="CH204" s="2" t="s">
        <v>465</v>
      </c>
      <c r="CI204" s="2" t="s">
        <v>660</v>
      </c>
      <c r="CM204" s="52">
        <f t="shared" si="125"/>
        <v>1</v>
      </c>
      <c r="CN204" s="52">
        <f t="shared" si="116"/>
        <v>1</v>
      </c>
      <c r="CO204" s="52">
        <f t="shared" si="117"/>
        <v>1</v>
      </c>
      <c r="CP204" s="52">
        <f t="shared" si="118"/>
        <v>1</v>
      </c>
      <c r="CQ204" s="52">
        <f t="shared" si="119"/>
        <v>1</v>
      </c>
      <c r="CR204" s="52">
        <f t="shared" si="120"/>
        <v>1</v>
      </c>
      <c r="CS204" s="52">
        <f t="shared" si="121"/>
        <v>1</v>
      </c>
      <c r="CT204" s="52">
        <f t="shared" si="122"/>
        <v>1</v>
      </c>
      <c r="CU204" s="52">
        <f t="shared" si="123"/>
        <v>1</v>
      </c>
      <c r="CV204" s="52">
        <f t="shared" si="124"/>
        <v>1</v>
      </c>
      <c r="CW204" s="54">
        <f t="shared" si="126"/>
        <v>1</v>
      </c>
      <c r="CX204" s="54">
        <f t="shared" si="127"/>
        <v>0</v>
      </c>
      <c r="CY204" s="54">
        <f t="shared" si="128"/>
        <v>1</v>
      </c>
      <c r="CZ204" s="54">
        <f t="shared" si="129"/>
        <v>1</v>
      </c>
      <c r="DA204" s="54">
        <f t="shared" si="130"/>
        <v>1</v>
      </c>
      <c r="DB204" s="54">
        <f t="shared" si="131"/>
        <v>0</v>
      </c>
      <c r="DD204" s="2">
        <f t="shared" si="132"/>
        <v>7</v>
      </c>
    </row>
    <row r="205" spans="1:108">
      <c r="A205" s="2" t="s">
        <v>437</v>
      </c>
      <c r="B205" s="2" t="s">
        <v>438</v>
      </c>
      <c r="C205" s="18" t="str">
        <f ca="1">IF(AND(AA205="YES",AG205&lt;&gt;""),"COMPLETED",IF((S205+21)&lt;TODAY(),"PAST DUE","WITHIN 15 DAYS"))</f>
        <v>COMPLETED</v>
      </c>
      <c r="D205" s="19" t="str">
        <f t="shared" si="115"/>
        <v>Apr</v>
      </c>
      <c r="E205" s="20">
        <f t="shared" si="133"/>
        <v>45388</v>
      </c>
      <c r="F205" s="20">
        <f t="shared" si="134"/>
        <v>45386</v>
      </c>
      <c r="G205" s="20">
        <f t="shared" si="135"/>
        <v>45393</v>
      </c>
      <c r="H205" s="19">
        <f ca="1">(TODAY()-(G205))</f>
        <v>201</v>
      </c>
      <c r="I205" s="19" t="str">
        <f ca="1">IF(H205&lt;0,H205,"")</f>
        <v/>
      </c>
      <c r="J205" s="2" t="s">
        <v>439</v>
      </c>
      <c r="K205" s="24">
        <f t="shared" si="136"/>
        <v>1</v>
      </c>
      <c r="L205" s="19" t="str">
        <f t="shared" si="137"/>
        <v>Mar</v>
      </c>
      <c r="M205" s="2" t="s">
        <v>440</v>
      </c>
      <c r="N205" s="2" t="s">
        <v>441</v>
      </c>
      <c r="O205" s="2" t="s">
        <v>352</v>
      </c>
      <c r="P205" s="2" t="s">
        <v>19</v>
      </c>
      <c r="Q205" s="25" t="s">
        <v>1279</v>
      </c>
      <c r="R205" s="25" t="s">
        <v>443</v>
      </c>
      <c r="S205" s="9">
        <v>45365</v>
      </c>
      <c r="T205" s="2">
        <v>4264116</v>
      </c>
      <c r="U205" s="2" t="s">
        <v>1310</v>
      </c>
      <c r="V205" s="9" t="s">
        <v>1311</v>
      </c>
      <c r="W205" s="2" t="s">
        <v>1312</v>
      </c>
      <c r="X205" s="9">
        <v>36737</v>
      </c>
      <c r="Y205" s="2">
        <v>9815771332</v>
      </c>
      <c r="Z205" s="2" t="s">
        <v>1313</v>
      </c>
      <c r="AA205" s="32" t="s">
        <v>448</v>
      </c>
      <c r="AB205" s="2" t="s">
        <v>449</v>
      </c>
      <c r="AC205" s="10">
        <v>45714</v>
      </c>
      <c r="AD205" s="10">
        <v>45348</v>
      </c>
      <c r="AE205" s="2" t="s">
        <v>450</v>
      </c>
      <c r="AF205" s="2" t="s">
        <v>450</v>
      </c>
      <c r="AG205" s="35" t="s">
        <v>451</v>
      </c>
      <c r="AH205" s="10">
        <v>45348</v>
      </c>
      <c r="AI205" s="10">
        <v>45348</v>
      </c>
      <c r="AJ205" s="35" t="s">
        <v>452</v>
      </c>
      <c r="AK205" s="2" t="s">
        <v>453</v>
      </c>
      <c r="AL205" s="2" t="s">
        <v>452</v>
      </c>
      <c r="AM205" s="2" t="s">
        <v>454</v>
      </c>
      <c r="AN205" s="10">
        <v>45365</v>
      </c>
      <c r="AO205" s="10">
        <v>45370</v>
      </c>
      <c r="AP205" s="2" t="s">
        <v>362</v>
      </c>
      <c r="AQ205" s="2" t="s">
        <v>455</v>
      </c>
      <c r="AS205" s="11">
        <v>3485114903</v>
      </c>
      <c r="AT205" s="2" t="s">
        <v>456</v>
      </c>
      <c r="AV205" s="12">
        <v>70259865059</v>
      </c>
      <c r="AW205" s="13" t="s">
        <v>458</v>
      </c>
      <c r="AY205" s="13">
        <v>121252119033</v>
      </c>
      <c r="AZ205" s="2" t="s">
        <v>1100</v>
      </c>
      <c r="BA205" s="2" t="s">
        <v>1314</v>
      </c>
      <c r="BB205" s="14">
        <v>647548209</v>
      </c>
      <c r="BC205" s="2" t="s">
        <v>448</v>
      </c>
      <c r="BD205" s="2" t="s">
        <v>448</v>
      </c>
      <c r="BE205" s="2" t="s">
        <v>450</v>
      </c>
      <c r="BF205" s="2" t="s">
        <v>448</v>
      </c>
      <c r="BG205" s="10">
        <v>44495</v>
      </c>
      <c r="BH205" s="10">
        <v>45619</v>
      </c>
      <c r="BI205" s="2" t="s">
        <v>448</v>
      </c>
      <c r="BJ205" s="2" t="s">
        <v>1289</v>
      </c>
      <c r="BK205" s="2" t="s">
        <v>358</v>
      </c>
      <c r="BL205" s="2" t="s">
        <v>448</v>
      </c>
      <c r="BM205" s="2" t="s">
        <v>450</v>
      </c>
      <c r="BN205" s="2" t="s">
        <v>448</v>
      </c>
      <c r="BO205" s="2" t="s">
        <v>450</v>
      </c>
      <c r="BP205" s="2" t="s">
        <v>450</v>
      </c>
      <c r="BR205" s="2" t="s">
        <v>448</v>
      </c>
      <c r="BS205" s="2" t="s">
        <v>448</v>
      </c>
      <c r="BT205" s="2" t="s">
        <v>448</v>
      </c>
      <c r="BU205" s="2" t="s">
        <v>448</v>
      </c>
      <c r="BV205" s="2" t="s">
        <v>450</v>
      </c>
      <c r="BW205" s="2" t="s">
        <v>448</v>
      </c>
      <c r="BX205" s="2" t="s">
        <v>448</v>
      </c>
      <c r="BY205" s="2" t="s">
        <v>448</v>
      </c>
      <c r="BZ205" s="2" t="s">
        <v>448</v>
      </c>
      <c r="CA205" s="2" t="s">
        <v>448</v>
      </c>
      <c r="CB205" s="2" t="s">
        <v>448</v>
      </c>
      <c r="CC205" s="2" t="s">
        <v>448</v>
      </c>
      <c r="CD205" s="2" t="s">
        <v>448</v>
      </c>
      <c r="CE205" s="10">
        <v>45369</v>
      </c>
      <c r="CH205" s="2" t="s">
        <v>465</v>
      </c>
      <c r="CI205" s="2" t="s">
        <v>660</v>
      </c>
      <c r="CM205" s="52">
        <f t="shared" si="125"/>
        <v>1</v>
      </c>
      <c r="CN205" s="52">
        <f t="shared" si="116"/>
        <v>1</v>
      </c>
      <c r="CO205" s="52">
        <f t="shared" si="117"/>
        <v>1</v>
      </c>
      <c r="CP205" s="52">
        <f t="shared" si="118"/>
        <v>1</v>
      </c>
      <c r="CQ205" s="52">
        <f t="shared" si="119"/>
        <v>1</v>
      </c>
      <c r="CR205" s="52">
        <f t="shared" si="120"/>
        <v>1</v>
      </c>
      <c r="CS205" s="52">
        <f t="shared" si="121"/>
        <v>1</v>
      </c>
      <c r="CT205" s="52">
        <f t="shared" si="122"/>
        <v>1</v>
      </c>
      <c r="CU205" s="52">
        <f t="shared" si="123"/>
        <v>1</v>
      </c>
      <c r="CV205" s="52">
        <f t="shared" si="124"/>
        <v>1</v>
      </c>
      <c r="CW205" s="54">
        <f t="shared" si="126"/>
        <v>1</v>
      </c>
      <c r="CX205" s="54">
        <f t="shared" si="127"/>
        <v>0</v>
      </c>
      <c r="CY205" s="54">
        <f t="shared" si="128"/>
        <v>1</v>
      </c>
      <c r="CZ205" s="54">
        <f t="shared" si="129"/>
        <v>1</v>
      </c>
      <c r="DA205" s="54">
        <f t="shared" si="130"/>
        <v>1</v>
      </c>
      <c r="DB205" s="54">
        <f t="shared" si="131"/>
        <v>0</v>
      </c>
      <c r="DD205" s="2">
        <f t="shared" si="132"/>
        <v>7</v>
      </c>
    </row>
    <row r="206" spans="1:108">
      <c r="A206" s="2" t="s">
        <v>437</v>
      </c>
      <c r="B206" s="2" t="s">
        <v>438</v>
      </c>
      <c r="C206" s="18" t="str">
        <f ca="1">IF(AND(AA206="YES",AG206&lt;&gt;""),"COMPLETED",IF((S206+21)&lt;TODAY(),"PAST DUE","WITHIN 15 DAYS"))</f>
        <v>COMPLETED</v>
      </c>
      <c r="D206" s="19" t="str">
        <f t="shared" si="115"/>
        <v>Apr</v>
      </c>
      <c r="E206" s="20">
        <f t="shared" si="133"/>
        <v>45388</v>
      </c>
      <c r="F206" s="20">
        <f t="shared" si="134"/>
        <v>45386</v>
      </c>
      <c r="G206" s="20">
        <f t="shared" si="135"/>
        <v>45393</v>
      </c>
      <c r="H206" s="19">
        <f ca="1">(TODAY()-(G206))</f>
        <v>201</v>
      </c>
      <c r="I206" s="19" t="str">
        <f ca="1">IF(H206&lt;0,H206,"")</f>
        <v/>
      </c>
      <c r="J206" s="2" t="s">
        <v>439</v>
      </c>
      <c r="K206" s="24">
        <f t="shared" si="136"/>
        <v>1</v>
      </c>
      <c r="L206" s="19" t="str">
        <f t="shared" si="137"/>
        <v>Mar</v>
      </c>
      <c r="M206" s="2" t="s">
        <v>440</v>
      </c>
      <c r="N206" s="2" t="s">
        <v>441</v>
      </c>
      <c r="O206" s="2" t="s">
        <v>352</v>
      </c>
      <c r="P206" s="2" t="s">
        <v>19</v>
      </c>
      <c r="Q206" s="25" t="s">
        <v>1279</v>
      </c>
      <c r="R206" s="25" t="s">
        <v>443</v>
      </c>
      <c r="S206" s="9">
        <v>45365</v>
      </c>
      <c r="T206" s="2">
        <v>4264117</v>
      </c>
      <c r="U206" s="2" t="s">
        <v>930</v>
      </c>
      <c r="V206" s="9" t="s">
        <v>1315</v>
      </c>
      <c r="W206" s="2" t="s">
        <v>1316</v>
      </c>
      <c r="X206" s="9">
        <v>38282</v>
      </c>
      <c r="Y206" s="2">
        <v>9273711840</v>
      </c>
      <c r="Z206" s="2" t="s">
        <v>1317</v>
      </c>
      <c r="AA206" s="32" t="s">
        <v>448</v>
      </c>
      <c r="AB206" s="2" t="s">
        <v>449</v>
      </c>
      <c r="AC206" s="10">
        <v>45631</v>
      </c>
      <c r="AD206" s="10">
        <v>45273</v>
      </c>
      <c r="AE206" s="2" t="s">
        <v>450</v>
      </c>
      <c r="AF206" s="2" t="s">
        <v>450</v>
      </c>
      <c r="AG206" s="35" t="s">
        <v>451</v>
      </c>
      <c r="AH206" s="10">
        <v>45353</v>
      </c>
      <c r="AI206" s="10">
        <v>45353</v>
      </c>
      <c r="AJ206" s="35" t="s">
        <v>452</v>
      </c>
      <c r="AK206" s="2" t="s">
        <v>453</v>
      </c>
      <c r="AL206" s="2" t="s">
        <v>452</v>
      </c>
      <c r="AM206" s="2" t="s">
        <v>454</v>
      </c>
      <c r="AN206" s="10">
        <v>45365</v>
      </c>
      <c r="AO206" s="10">
        <v>45370</v>
      </c>
      <c r="AP206" s="2" t="s">
        <v>362</v>
      </c>
      <c r="AQ206" s="2" t="s">
        <v>497</v>
      </c>
      <c r="AS206" s="11">
        <v>3525627622</v>
      </c>
      <c r="AT206" s="2" t="s">
        <v>472</v>
      </c>
      <c r="AV206" s="12">
        <v>22500915904</v>
      </c>
      <c r="AW206" s="2" t="s">
        <v>481</v>
      </c>
      <c r="AY206" s="13">
        <v>121313578763</v>
      </c>
      <c r="AZ206" s="2" t="s">
        <v>1318</v>
      </c>
      <c r="BA206" s="2" t="s">
        <v>1319</v>
      </c>
      <c r="BB206" s="14">
        <v>646569558</v>
      </c>
      <c r="BE206" s="2" t="s">
        <v>450</v>
      </c>
      <c r="BF206" s="2" t="s">
        <v>450</v>
      </c>
      <c r="BG206" s="2" t="s">
        <v>450</v>
      </c>
      <c r="BH206" s="2" t="s">
        <v>450</v>
      </c>
      <c r="BI206" s="2" t="s">
        <v>448</v>
      </c>
      <c r="BJ206" s="2" t="s">
        <v>379</v>
      </c>
      <c r="BK206" s="2" t="s">
        <v>462</v>
      </c>
      <c r="BL206" s="2" t="s">
        <v>448</v>
      </c>
      <c r="BM206" s="2" t="s">
        <v>450</v>
      </c>
      <c r="BN206" s="2" t="s">
        <v>448</v>
      </c>
      <c r="BO206" s="2" t="s">
        <v>450</v>
      </c>
      <c r="BP206" s="2" t="s">
        <v>450</v>
      </c>
      <c r="BR206" s="2" t="s">
        <v>448</v>
      </c>
      <c r="BS206" s="2" t="s">
        <v>448</v>
      </c>
      <c r="BT206" s="2" t="s">
        <v>448</v>
      </c>
      <c r="BU206" s="2" t="s">
        <v>448</v>
      </c>
      <c r="BV206" s="2" t="s">
        <v>450</v>
      </c>
      <c r="BW206" s="2" t="s">
        <v>448</v>
      </c>
      <c r="BX206" s="2" t="s">
        <v>448</v>
      </c>
      <c r="BY206" s="2" t="s">
        <v>448</v>
      </c>
      <c r="BZ206" s="2" t="s">
        <v>448</v>
      </c>
      <c r="CA206" s="2" t="s">
        <v>448</v>
      </c>
      <c r="CB206" s="2" t="s">
        <v>448</v>
      </c>
      <c r="CC206" s="2" t="s">
        <v>448</v>
      </c>
      <c r="CD206" s="2" t="s">
        <v>448</v>
      </c>
      <c r="CE206" s="10">
        <v>45369</v>
      </c>
      <c r="CH206" s="2" t="s">
        <v>465</v>
      </c>
      <c r="CI206" s="2" t="s">
        <v>660</v>
      </c>
      <c r="CM206" s="52">
        <f t="shared" si="125"/>
        <v>1</v>
      </c>
      <c r="CN206" s="52">
        <f t="shared" si="116"/>
        <v>1</v>
      </c>
      <c r="CO206" s="52">
        <f t="shared" si="117"/>
        <v>1</v>
      </c>
      <c r="CP206" s="52">
        <f t="shared" si="118"/>
        <v>1</v>
      </c>
      <c r="CQ206" s="52">
        <f t="shared" si="119"/>
        <v>1</v>
      </c>
      <c r="CR206" s="52">
        <f t="shared" si="120"/>
        <v>1</v>
      </c>
      <c r="CS206" s="52">
        <f t="shared" si="121"/>
        <v>1</v>
      </c>
      <c r="CT206" s="52">
        <f t="shared" si="122"/>
        <v>1</v>
      </c>
      <c r="CU206" s="52">
        <f t="shared" si="123"/>
        <v>1</v>
      </c>
      <c r="CV206" s="52">
        <f t="shared" si="124"/>
        <v>1</v>
      </c>
      <c r="CW206" s="54">
        <f t="shared" si="126"/>
        <v>1</v>
      </c>
      <c r="CX206" s="54">
        <f t="shared" si="127"/>
        <v>0</v>
      </c>
      <c r="CY206" s="54">
        <f t="shared" si="128"/>
        <v>1</v>
      </c>
      <c r="CZ206" s="54">
        <f t="shared" si="129"/>
        <v>1</v>
      </c>
      <c r="DA206" s="54">
        <f t="shared" si="130"/>
        <v>1</v>
      </c>
      <c r="DB206" s="54">
        <f t="shared" si="131"/>
        <v>0</v>
      </c>
      <c r="DD206" s="2">
        <f t="shared" si="132"/>
        <v>7</v>
      </c>
    </row>
    <row r="207" spans="1:108">
      <c r="A207" s="2" t="s">
        <v>437</v>
      </c>
      <c r="B207" s="2" t="s">
        <v>438</v>
      </c>
      <c r="C207" s="18" t="str">
        <f ca="1">IF(AND(AA207="YES",AG207&lt;&gt;""),"COMPLETED",IF((S207+21)&lt;TODAY(),"PAST DUE","WITHIN 15 DAYS"))</f>
        <v>COMPLETED</v>
      </c>
      <c r="D207" s="19" t="str">
        <f t="shared" si="115"/>
        <v>Apr</v>
      </c>
      <c r="E207" s="20">
        <f t="shared" si="133"/>
        <v>45388</v>
      </c>
      <c r="F207" s="20">
        <f t="shared" si="134"/>
        <v>45386</v>
      </c>
      <c r="G207" s="20">
        <f t="shared" si="135"/>
        <v>45393</v>
      </c>
      <c r="H207" s="19">
        <f ca="1">(TODAY()-(G207))</f>
        <v>201</v>
      </c>
      <c r="I207" s="19" t="str">
        <f ca="1">IF(H207&lt;0,H207,"")</f>
        <v/>
      </c>
      <c r="J207" s="2" t="s">
        <v>439</v>
      </c>
      <c r="K207" s="24">
        <f t="shared" si="136"/>
        <v>1</v>
      </c>
      <c r="L207" s="19" t="str">
        <f t="shared" si="137"/>
        <v>Mar</v>
      </c>
      <c r="M207" s="2" t="s">
        <v>440</v>
      </c>
      <c r="N207" s="2" t="s">
        <v>441</v>
      </c>
      <c r="O207" s="2" t="s">
        <v>352</v>
      </c>
      <c r="P207" s="2" t="s">
        <v>19</v>
      </c>
      <c r="Q207" s="25" t="s">
        <v>1279</v>
      </c>
      <c r="R207" s="25" t="s">
        <v>443</v>
      </c>
      <c r="S207" s="9">
        <v>45365</v>
      </c>
      <c r="T207" s="2">
        <v>4264118</v>
      </c>
      <c r="U207" s="2" t="s">
        <v>1320</v>
      </c>
      <c r="V207" s="9" t="s">
        <v>1321</v>
      </c>
      <c r="W207" s="2" t="s">
        <v>1322</v>
      </c>
      <c r="X207" s="9">
        <v>32044</v>
      </c>
      <c r="Y207" s="2">
        <v>9632468693</v>
      </c>
      <c r="Z207" s="2" t="s">
        <v>1323</v>
      </c>
      <c r="AA207" s="32" t="s">
        <v>448</v>
      </c>
      <c r="AB207" s="2" t="s">
        <v>449</v>
      </c>
      <c r="AC207" s="10">
        <v>45711</v>
      </c>
      <c r="AD207" s="10">
        <v>45345</v>
      </c>
      <c r="AE207" s="2" t="s">
        <v>450</v>
      </c>
      <c r="AF207" s="2" t="s">
        <v>450</v>
      </c>
      <c r="AG207" s="35" t="s">
        <v>451</v>
      </c>
      <c r="AH207" s="10">
        <v>45345</v>
      </c>
      <c r="AI207" s="10">
        <v>45346</v>
      </c>
      <c r="AJ207" s="35" t="s">
        <v>452</v>
      </c>
      <c r="AK207" s="2" t="s">
        <v>453</v>
      </c>
      <c r="AL207" s="2" t="s">
        <v>452</v>
      </c>
      <c r="AM207" s="2" t="s">
        <v>454</v>
      </c>
      <c r="AN207" s="10">
        <v>45365</v>
      </c>
      <c r="AO207" s="10">
        <v>45370</v>
      </c>
      <c r="AP207" s="2" t="s">
        <v>362</v>
      </c>
      <c r="AQ207" s="2" t="s">
        <v>986</v>
      </c>
      <c r="AS207" s="11">
        <v>222538651</v>
      </c>
      <c r="AT207" s="2" t="s">
        <v>456</v>
      </c>
      <c r="AV207" s="12">
        <v>70506422718</v>
      </c>
      <c r="AW207" s="2" t="s">
        <v>472</v>
      </c>
      <c r="AY207" s="13">
        <v>140001282125</v>
      </c>
      <c r="AZ207" s="2" t="s">
        <v>386</v>
      </c>
      <c r="BB207" s="14">
        <v>237815349</v>
      </c>
      <c r="BC207" s="2" t="s">
        <v>450</v>
      </c>
      <c r="BD207" s="2" t="s">
        <v>450</v>
      </c>
      <c r="BE207" s="2" t="s">
        <v>450</v>
      </c>
      <c r="BF207" s="2" t="s">
        <v>448</v>
      </c>
      <c r="BG207" s="10">
        <v>44435</v>
      </c>
      <c r="BH207" s="10">
        <v>44466</v>
      </c>
      <c r="BI207" s="2" t="s">
        <v>448</v>
      </c>
      <c r="BJ207" s="2" t="s">
        <v>358</v>
      </c>
      <c r="BK207" s="2" t="s">
        <v>639</v>
      </c>
      <c r="BL207" s="2" t="s">
        <v>448</v>
      </c>
      <c r="BM207" s="2" t="s">
        <v>450</v>
      </c>
      <c r="BN207" s="2" t="s">
        <v>448</v>
      </c>
      <c r="BO207" s="2" t="s">
        <v>448</v>
      </c>
      <c r="BP207" s="2" t="s">
        <v>448</v>
      </c>
      <c r="BR207" s="2" t="s">
        <v>448</v>
      </c>
      <c r="BS207" s="2" t="s">
        <v>448</v>
      </c>
      <c r="BT207" s="2" t="s">
        <v>448</v>
      </c>
      <c r="BU207" s="2" t="s">
        <v>448</v>
      </c>
      <c r="BV207" s="2" t="s">
        <v>450</v>
      </c>
      <c r="BW207" s="2" t="s">
        <v>448</v>
      </c>
      <c r="BX207" s="2" t="s">
        <v>448</v>
      </c>
      <c r="BY207" s="2" t="s">
        <v>448</v>
      </c>
      <c r="BZ207" s="2" t="s">
        <v>448</v>
      </c>
      <c r="CA207" s="2" t="s">
        <v>448</v>
      </c>
      <c r="CB207" s="2" t="s">
        <v>448</v>
      </c>
      <c r="CC207" s="2" t="s">
        <v>448</v>
      </c>
      <c r="CD207" s="2" t="s">
        <v>448</v>
      </c>
      <c r="CE207" s="10">
        <v>45369</v>
      </c>
      <c r="CH207" s="2" t="s">
        <v>465</v>
      </c>
      <c r="CI207" s="2" t="s">
        <v>660</v>
      </c>
      <c r="CM207" s="52">
        <f t="shared" si="125"/>
        <v>1</v>
      </c>
      <c r="CN207" s="52">
        <f t="shared" si="116"/>
        <v>1</v>
      </c>
      <c r="CO207" s="52">
        <f t="shared" si="117"/>
        <v>1</v>
      </c>
      <c r="CP207" s="52">
        <f t="shared" si="118"/>
        <v>1</v>
      </c>
      <c r="CQ207" s="52">
        <f t="shared" si="119"/>
        <v>1</v>
      </c>
      <c r="CR207" s="52">
        <f t="shared" si="120"/>
        <v>1</v>
      </c>
      <c r="CS207" s="52">
        <f t="shared" si="121"/>
        <v>1</v>
      </c>
      <c r="CT207" s="52">
        <f t="shared" si="122"/>
        <v>1</v>
      </c>
      <c r="CU207" s="52">
        <f t="shared" si="123"/>
        <v>1</v>
      </c>
      <c r="CV207" s="52">
        <f t="shared" si="124"/>
        <v>1</v>
      </c>
      <c r="CW207" s="54">
        <f t="shared" si="126"/>
        <v>1</v>
      </c>
      <c r="CX207" s="54">
        <f t="shared" si="127"/>
        <v>0</v>
      </c>
      <c r="CY207" s="54">
        <f t="shared" si="128"/>
        <v>1</v>
      </c>
      <c r="CZ207" s="54">
        <f t="shared" si="129"/>
        <v>1</v>
      </c>
      <c r="DA207" s="54">
        <f t="shared" si="130"/>
        <v>1</v>
      </c>
      <c r="DB207" s="54">
        <f t="shared" si="131"/>
        <v>0</v>
      </c>
      <c r="DD207" s="2">
        <f t="shared" si="132"/>
        <v>7</v>
      </c>
    </row>
    <row r="208" spans="1:108">
      <c r="A208" s="2" t="s">
        <v>437</v>
      </c>
      <c r="B208" s="2" t="s">
        <v>438</v>
      </c>
      <c r="C208" s="18" t="str">
        <f ca="1">IF(AND(AA208="YES",AG208&lt;&gt;""),"COMPLETED",IF((S208+21)&lt;TODAY(),"PAST DUE","WITHIN 15 DAYS"))</f>
        <v>COMPLETED</v>
      </c>
      <c r="D208" s="19" t="str">
        <f t="shared" si="115"/>
        <v>Apr</v>
      </c>
      <c r="E208" s="20">
        <f t="shared" si="133"/>
        <v>45388</v>
      </c>
      <c r="F208" s="20">
        <f t="shared" si="134"/>
        <v>45386</v>
      </c>
      <c r="G208" s="20">
        <f t="shared" si="135"/>
        <v>45393</v>
      </c>
      <c r="H208" s="19">
        <f ca="1">(TODAY()-(G208))</f>
        <v>201</v>
      </c>
      <c r="I208" s="19" t="str">
        <f ca="1">IF(H208&lt;0,H208,"")</f>
        <v/>
      </c>
      <c r="J208" s="2" t="s">
        <v>439</v>
      </c>
      <c r="K208" s="24">
        <f t="shared" si="136"/>
        <v>1</v>
      </c>
      <c r="L208" s="19" t="str">
        <f t="shared" si="137"/>
        <v>Mar</v>
      </c>
      <c r="M208" s="2" t="s">
        <v>440</v>
      </c>
      <c r="N208" s="2" t="s">
        <v>441</v>
      </c>
      <c r="O208" s="2" t="s">
        <v>352</v>
      </c>
      <c r="P208" s="2" t="s">
        <v>19</v>
      </c>
      <c r="Q208" s="25" t="s">
        <v>1279</v>
      </c>
      <c r="R208" s="25" t="s">
        <v>443</v>
      </c>
      <c r="S208" s="9">
        <v>45365</v>
      </c>
      <c r="T208" s="2">
        <v>4264119</v>
      </c>
      <c r="U208" s="2" t="s">
        <v>1324</v>
      </c>
      <c r="V208" s="9" t="s">
        <v>1325</v>
      </c>
      <c r="W208" s="2" t="s">
        <v>1326</v>
      </c>
      <c r="X208" s="9">
        <v>35192</v>
      </c>
      <c r="Y208" s="2">
        <v>9629585782</v>
      </c>
      <c r="Z208" s="2" t="s">
        <v>1327</v>
      </c>
      <c r="AA208" s="32" t="s">
        <v>448</v>
      </c>
      <c r="AB208" s="2" t="s">
        <v>449</v>
      </c>
      <c r="AC208" s="10">
        <v>45729</v>
      </c>
      <c r="AD208" s="10">
        <v>45383</v>
      </c>
      <c r="AE208" s="2" t="s">
        <v>448</v>
      </c>
      <c r="AF208" s="10">
        <v>45364</v>
      </c>
      <c r="AG208" s="35" t="s">
        <v>451</v>
      </c>
      <c r="AH208" s="10">
        <v>45362</v>
      </c>
      <c r="AI208" s="10">
        <v>45362</v>
      </c>
      <c r="AJ208" s="35" t="s">
        <v>452</v>
      </c>
      <c r="AK208" s="2" t="s">
        <v>453</v>
      </c>
      <c r="AL208" s="2" t="s">
        <v>1083</v>
      </c>
      <c r="AM208" s="2" t="s">
        <v>518</v>
      </c>
      <c r="AN208" s="10">
        <v>45365</v>
      </c>
      <c r="AO208" s="10">
        <v>45370</v>
      </c>
      <c r="AP208" s="2" t="s">
        <v>362</v>
      </c>
      <c r="AQ208" s="2" t="s">
        <v>480</v>
      </c>
      <c r="AS208" s="11">
        <v>1013962435</v>
      </c>
      <c r="AT208" s="2" t="s">
        <v>456</v>
      </c>
      <c r="AV208" s="12">
        <v>140253982973</v>
      </c>
      <c r="AW208" s="2" t="s">
        <v>458</v>
      </c>
      <c r="AY208" s="13">
        <v>121301932253</v>
      </c>
      <c r="AZ208" s="2" t="s">
        <v>1100</v>
      </c>
      <c r="BA208" s="2" t="s">
        <v>1328</v>
      </c>
      <c r="BB208" s="14" t="s">
        <v>1329</v>
      </c>
      <c r="BC208" s="2" t="s">
        <v>450</v>
      </c>
      <c r="BD208" s="2" t="s">
        <v>450</v>
      </c>
      <c r="BE208" s="2" t="s">
        <v>450</v>
      </c>
      <c r="BF208" s="2" t="s">
        <v>450</v>
      </c>
      <c r="BG208" s="2" t="s">
        <v>450</v>
      </c>
      <c r="BH208" s="2" t="s">
        <v>450</v>
      </c>
      <c r="BI208" s="2" t="s">
        <v>448</v>
      </c>
      <c r="BJ208" s="2" t="s">
        <v>379</v>
      </c>
      <c r="BK208" s="2" t="s">
        <v>499</v>
      </c>
      <c r="BL208" s="2" t="s">
        <v>448</v>
      </c>
      <c r="BM208" s="2" t="s">
        <v>450</v>
      </c>
      <c r="BN208" s="2" t="s">
        <v>448</v>
      </c>
      <c r="BO208" s="2" t="s">
        <v>450</v>
      </c>
      <c r="BP208" s="2" t="s">
        <v>450</v>
      </c>
      <c r="BR208" s="2" t="s">
        <v>448</v>
      </c>
      <c r="BS208" s="2" t="s">
        <v>448</v>
      </c>
      <c r="BT208" s="2" t="s">
        <v>448</v>
      </c>
      <c r="BU208" s="2" t="s">
        <v>448</v>
      </c>
      <c r="BV208" s="2" t="s">
        <v>450</v>
      </c>
      <c r="BW208" s="2" t="s">
        <v>448</v>
      </c>
      <c r="BX208" s="2" t="s">
        <v>448</v>
      </c>
      <c r="BY208" s="2" t="s">
        <v>448</v>
      </c>
      <c r="BZ208" s="2" t="s">
        <v>448</v>
      </c>
      <c r="CA208" s="2" t="s">
        <v>448</v>
      </c>
      <c r="CB208" s="2" t="s">
        <v>448</v>
      </c>
      <c r="CC208" s="2" t="s">
        <v>448</v>
      </c>
      <c r="CD208" s="2" t="s">
        <v>448</v>
      </c>
      <c r="CE208" s="10">
        <v>45369</v>
      </c>
      <c r="CH208" s="2" t="s">
        <v>465</v>
      </c>
      <c r="CI208" s="2" t="s">
        <v>660</v>
      </c>
      <c r="CM208" s="52">
        <f t="shared" si="125"/>
        <v>1</v>
      </c>
      <c r="CN208" s="52">
        <f t="shared" si="116"/>
        <v>1</v>
      </c>
      <c r="CO208" s="52">
        <f t="shared" si="117"/>
        <v>1</v>
      </c>
      <c r="CP208" s="52">
        <f t="shared" si="118"/>
        <v>1</v>
      </c>
      <c r="CQ208" s="52">
        <f t="shared" si="119"/>
        <v>1</v>
      </c>
      <c r="CR208" s="52">
        <f t="shared" si="120"/>
        <v>1</v>
      </c>
      <c r="CS208" s="52">
        <f t="shared" si="121"/>
        <v>1</v>
      </c>
      <c r="CT208" s="52">
        <f t="shared" si="122"/>
        <v>1</v>
      </c>
      <c r="CU208" s="52">
        <f t="shared" si="123"/>
        <v>1</v>
      </c>
      <c r="CV208" s="52">
        <f t="shared" si="124"/>
        <v>1</v>
      </c>
      <c r="CW208" s="54">
        <f t="shared" si="126"/>
        <v>1</v>
      </c>
      <c r="CX208" s="54">
        <f t="shared" si="127"/>
        <v>0</v>
      </c>
      <c r="CY208" s="54">
        <f t="shared" si="128"/>
        <v>1</v>
      </c>
      <c r="CZ208" s="54">
        <f t="shared" si="129"/>
        <v>1</v>
      </c>
      <c r="DA208" s="54">
        <f t="shared" si="130"/>
        <v>1</v>
      </c>
      <c r="DB208" s="54">
        <f t="shared" si="131"/>
        <v>0</v>
      </c>
      <c r="DD208" s="2">
        <f t="shared" si="132"/>
        <v>7</v>
      </c>
    </row>
    <row r="209" spans="1:108">
      <c r="A209" s="2" t="s">
        <v>437</v>
      </c>
      <c r="B209" s="2" t="s">
        <v>438</v>
      </c>
      <c r="C209" s="18" t="str">
        <f ca="1">IF(AND(AA209="YES",AG209&lt;&gt;""),"COMPLETED",IF((S209+21)&lt;TODAY(),"PAST DUE","WITHIN 15 DAYS"))</f>
        <v>COMPLETED</v>
      </c>
      <c r="D209" s="19" t="str">
        <f t="shared" si="115"/>
        <v>Apr</v>
      </c>
      <c r="E209" s="20">
        <f t="shared" si="133"/>
        <v>45388</v>
      </c>
      <c r="F209" s="20">
        <f t="shared" si="134"/>
        <v>45386</v>
      </c>
      <c r="G209" s="20">
        <f t="shared" si="135"/>
        <v>45393</v>
      </c>
      <c r="H209" s="19">
        <f ca="1">(TODAY()-(G209))</f>
        <v>201</v>
      </c>
      <c r="I209" s="19" t="str">
        <f ca="1">IF(H209&lt;0,H209,"")</f>
        <v/>
      </c>
      <c r="J209" s="2" t="s">
        <v>439</v>
      </c>
      <c r="K209" s="24">
        <f t="shared" si="136"/>
        <v>1</v>
      </c>
      <c r="L209" s="19" t="str">
        <f t="shared" si="137"/>
        <v>Mar</v>
      </c>
      <c r="M209" s="2" t="s">
        <v>440</v>
      </c>
      <c r="N209" s="2" t="s">
        <v>441</v>
      </c>
      <c r="O209" s="2" t="s">
        <v>352</v>
      </c>
      <c r="P209" s="2" t="s">
        <v>19</v>
      </c>
      <c r="Q209" s="25" t="s">
        <v>1279</v>
      </c>
      <c r="R209" s="25" t="s">
        <v>443</v>
      </c>
      <c r="S209" s="9">
        <v>45365</v>
      </c>
      <c r="T209" s="2">
        <v>4264120</v>
      </c>
      <c r="U209" s="2" t="s">
        <v>1330</v>
      </c>
      <c r="V209" s="9" t="s">
        <v>1331</v>
      </c>
      <c r="W209" s="2" t="s">
        <v>1332</v>
      </c>
      <c r="X209" s="9">
        <v>33557</v>
      </c>
      <c r="Y209" s="2">
        <v>9974300090</v>
      </c>
      <c r="Z209" s="2" t="s">
        <v>1333</v>
      </c>
      <c r="AA209" s="32" t="s">
        <v>448</v>
      </c>
      <c r="AB209" s="2" t="s">
        <v>449</v>
      </c>
      <c r="AC209" s="10">
        <v>45762</v>
      </c>
      <c r="AD209" s="10">
        <v>45397</v>
      </c>
      <c r="AE209" s="2" t="s">
        <v>448</v>
      </c>
      <c r="AF209" s="10">
        <v>45364</v>
      </c>
      <c r="AG209" s="35" t="s">
        <v>451</v>
      </c>
      <c r="AH209" s="10">
        <v>45364</v>
      </c>
      <c r="AI209" s="10">
        <v>45364</v>
      </c>
      <c r="AJ209" s="35" t="s">
        <v>452</v>
      </c>
      <c r="AK209" s="2" t="s">
        <v>453</v>
      </c>
      <c r="AL209" s="2" t="s">
        <v>1083</v>
      </c>
      <c r="AM209" s="2" t="s">
        <v>518</v>
      </c>
      <c r="AN209" s="10">
        <v>45365</v>
      </c>
      <c r="AO209" s="10">
        <v>45390</v>
      </c>
      <c r="AP209" s="2" t="s">
        <v>362</v>
      </c>
      <c r="AQ209" s="2" t="s">
        <v>497</v>
      </c>
      <c r="AS209" s="11">
        <v>3489260604</v>
      </c>
      <c r="AT209" s="2" t="s">
        <v>472</v>
      </c>
      <c r="AV209" s="12">
        <v>122014626725</v>
      </c>
      <c r="AW209" s="2" t="s">
        <v>481</v>
      </c>
      <c r="AY209" s="13">
        <v>121171646182</v>
      </c>
      <c r="AZ209" s="2" t="s">
        <v>459</v>
      </c>
      <c r="BB209" s="14">
        <v>510395705</v>
      </c>
      <c r="BC209" s="2" t="s">
        <v>450</v>
      </c>
      <c r="BD209" s="2" t="s">
        <v>450</v>
      </c>
      <c r="BE209" s="2" t="s">
        <v>450</v>
      </c>
      <c r="BF209" s="2" t="s">
        <v>450</v>
      </c>
      <c r="BG209" s="2" t="s">
        <v>450</v>
      </c>
      <c r="BH209" s="2" t="s">
        <v>450</v>
      </c>
      <c r="BI209" s="2" t="s">
        <v>448</v>
      </c>
      <c r="BJ209" s="2" t="s">
        <v>379</v>
      </c>
      <c r="BK209" s="2" t="s">
        <v>558</v>
      </c>
      <c r="BL209" s="2" t="s">
        <v>448</v>
      </c>
      <c r="BM209" s="2" t="s">
        <v>450</v>
      </c>
      <c r="BO209" s="2" t="s">
        <v>450</v>
      </c>
      <c r="BP209" s="2" t="s">
        <v>450</v>
      </c>
      <c r="BR209" s="2" t="s">
        <v>448</v>
      </c>
      <c r="BS209" s="2" t="s">
        <v>448</v>
      </c>
      <c r="BT209" s="2" t="s">
        <v>448</v>
      </c>
      <c r="BU209" s="2" t="s">
        <v>448</v>
      </c>
      <c r="BV209" s="2" t="s">
        <v>450</v>
      </c>
      <c r="BW209" s="2" t="s">
        <v>448</v>
      </c>
      <c r="BX209" s="2" t="s">
        <v>448</v>
      </c>
      <c r="BY209" s="2" t="s">
        <v>448</v>
      </c>
      <c r="BZ209" s="2" t="s">
        <v>448</v>
      </c>
      <c r="CA209" s="2" t="s">
        <v>448</v>
      </c>
      <c r="CB209" s="2" t="s">
        <v>448</v>
      </c>
      <c r="CC209" s="2" t="s">
        <v>448</v>
      </c>
      <c r="CD209" s="2" t="s">
        <v>448</v>
      </c>
      <c r="CE209" s="10">
        <v>45369</v>
      </c>
      <c r="CH209" s="2" t="s">
        <v>465</v>
      </c>
      <c r="CI209" s="2" t="s">
        <v>660</v>
      </c>
      <c r="CM209" s="52">
        <f t="shared" si="125"/>
        <v>1</v>
      </c>
      <c r="CN209" s="52">
        <f t="shared" si="116"/>
        <v>1</v>
      </c>
      <c r="CO209" s="52">
        <f t="shared" si="117"/>
        <v>1</v>
      </c>
      <c r="CP209" s="52">
        <f t="shared" si="118"/>
        <v>1</v>
      </c>
      <c r="CQ209" s="52">
        <f t="shared" si="119"/>
        <v>1</v>
      </c>
      <c r="CR209" s="52">
        <f t="shared" si="120"/>
        <v>1</v>
      </c>
      <c r="CS209" s="52">
        <f t="shared" si="121"/>
        <v>1</v>
      </c>
      <c r="CT209" s="52">
        <f t="shared" si="122"/>
        <v>1</v>
      </c>
      <c r="CU209" s="52">
        <f t="shared" si="123"/>
        <v>1</v>
      </c>
      <c r="CV209" s="52">
        <f t="shared" si="124"/>
        <v>1</v>
      </c>
      <c r="CW209" s="54">
        <f t="shared" si="126"/>
        <v>1</v>
      </c>
      <c r="CX209" s="54">
        <f t="shared" si="127"/>
        <v>0</v>
      </c>
      <c r="CY209" s="54">
        <f t="shared" si="128"/>
        <v>1</v>
      </c>
      <c r="CZ209" s="54">
        <f t="shared" si="129"/>
        <v>1</v>
      </c>
      <c r="DA209" s="54">
        <f t="shared" si="130"/>
        <v>1</v>
      </c>
      <c r="DB209" s="54">
        <f t="shared" si="131"/>
        <v>0</v>
      </c>
      <c r="DD209" s="2">
        <f t="shared" si="132"/>
        <v>7</v>
      </c>
    </row>
    <row r="210" spans="1:108">
      <c r="A210" s="2" t="s">
        <v>437</v>
      </c>
      <c r="B210" s="2" t="s">
        <v>438</v>
      </c>
      <c r="C210" s="18" t="str">
        <f ca="1">IF(AND(AA210="YES",AG210&lt;&gt;""),"COMPLETED",IF((S210+21)&lt;TODAY(),"PAST DUE","WITHIN 15 DAYS"))</f>
        <v>COMPLETED</v>
      </c>
      <c r="D210" s="19" t="str">
        <f t="shared" si="115"/>
        <v>Apr</v>
      </c>
      <c r="E210" s="20">
        <f t="shared" si="133"/>
        <v>45388</v>
      </c>
      <c r="F210" s="20">
        <f t="shared" si="134"/>
        <v>45386</v>
      </c>
      <c r="G210" s="20">
        <f t="shared" si="135"/>
        <v>45393</v>
      </c>
      <c r="H210" s="19">
        <f ca="1">(TODAY()-(G210))</f>
        <v>201</v>
      </c>
      <c r="I210" s="19" t="str">
        <f ca="1">IF(H210&lt;0,H210,"")</f>
        <v/>
      </c>
      <c r="J210" s="2" t="s">
        <v>439</v>
      </c>
      <c r="K210" s="24">
        <f t="shared" si="136"/>
        <v>1</v>
      </c>
      <c r="L210" s="19" t="str">
        <f t="shared" si="137"/>
        <v>Mar</v>
      </c>
      <c r="M210" s="2" t="s">
        <v>440</v>
      </c>
      <c r="N210" s="2" t="s">
        <v>441</v>
      </c>
      <c r="O210" s="2" t="s">
        <v>352</v>
      </c>
      <c r="P210" s="2" t="s">
        <v>19</v>
      </c>
      <c r="Q210" s="25" t="s">
        <v>1279</v>
      </c>
      <c r="R210" s="25" t="s">
        <v>443</v>
      </c>
      <c r="S210" s="9">
        <v>45365</v>
      </c>
      <c r="T210" s="2">
        <v>4264121</v>
      </c>
      <c r="U210" s="2" t="s">
        <v>1334</v>
      </c>
      <c r="V210" s="9" t="s">
        <v>1335</v>
      </c>
      <c r="W210" s="2" t="s">
        <v>1336</v>
      </c>
      <c r="X210" s="9">
        <v>37909</v>
      </c>
      <c r="Y210" s="2">
        <v>9772939310</v>
      </c>
      <c r="Z210" s="2" t="s">
        <v>1337</v>
      </c>
      <c r="AA210" s="32" t="s">
        <v>448</v>
      </c>
      <c r="AB210" s="2" t="s">
        <v>449</v>
      </c>
      <c r="AC210" s="10">
        <v>45451</v>
      </c>
      <c r="AD210" s="10">
        <v>45085</v>
      </c>
      <c r="AE210" s="2" t="s">
        <v>450</v>
      </c>
      <c r="AF210" s="2" t="s">
        <v>450</v>
      </c>
      <c r="AG210" s="35" t="s">
        <v>451</v>
      </c>
      <c r="AH210" s="10">
        <v>45352</v>
      </c>
      <c r="AI210" s="10">
        <v>45352</v>
      </c>
      <c r="AJ210" s="35" t="s">
        <v>452</v>
      </c>
      <c r="AK210" s="2" t="s">
        <v>453</v>
      </c>
      <c r="AL210" s="2" t="s">
        <v>452</v>
      </c>
      <c r="AM210" s="2" t="s">
        <v>454</v>
      </c>
      <c r="AN210" s="10">
        <v>45365</v>
      </c>
      <c r="AO210" s="10">
        <v>45370</v>
      </c>
      <c r="AP210" s="2" t="s">
        <v>362</v>
      </c>
      <c r="AQ210" s="2" t="s">
        <v>480</v>
      </c>
      <c r="AS210" s="11">
        <v>3519095697</v>
      </c>
      <c r="AT210" s="2" t="s">
        <v>472</v>
      </c>
      <c r="AV210" s="12">
        <v>12660169367</v>
      </c>
      <c r="AW210" s="2" t="s">
        <v>481</v>
      </c>
      <c r="AY210" s="13">
        <v>121297282234</v>
      </c>
      <c r="AZ210" s="2" t="s">
        <v>459</v>
      </c>
      <c r="BB210" s="14">
        <v>639723475</v>
      </c>
      <c r="BC210" s="2" t="s">
        <v>450</v>
      </c>
      <c r="BD210" s="2" t="s">
        <v>450</v>
      </c>
      <c r="BE210" s="2" t="s">
        <v>450</v>
      </c>
      <c r="BF210" s="2" t="s">
        <v>448</v>
      </c>
      <c r="BG210" s="10">
        <v>44540</v>
      </c>
      <c r="BH210" s="10">
        <v>44575</v>
      </c>
      <c r="BI210" s="2" t="s">
        <v>448</v>
      </c>
      <c r="BJ210" s="2" t="s">
        <v>379</v>
      </c>
      <c r="BK210" s="2" t="s">
        <v>358</v>
      </c>
      <c r="BL210" s="2" t="s">
        <v>448</v>
      </c>
      <c r="BM210" s="2" t="s">
        <v>450</v>
      </c>
      <c r="BN210" s="2" t="s">
        <v>448</v>
      </c>
      <c r="BO210" s="2" t="s">
        <v>450</v>
      </c>
      <c r="BP210" s="2" t="s">
        <v>450</v>
      </c>
      <c r="BR210" s="2" t="s">
        <v>448</v>
      </c>
      <c r="BS210" s="2" t="s">
        <v>448</v>
      </c>
      <c r="BT210" s="2" t="s">
        <v>448</v>
      </c>
      <c r="BU210" s="2" t="s">
        <v>448</v>
      </c>
      <c r="BV210" s="2" t="s">
        <v>450</v>
      </c>
      <c r="BW210" s="2" t="s">
        <v>448</v>
      </c>
      <c r="BX210" s="2" t="s">
        <v>448</v>
      </c>
      <c r="BY210" s="2" t="s">
        <v>448</v>
      </c>
      <c r="BZ210" s="2" t="s">
        <v>448</v>
      </c>
      <c r="CA210" s="2" t="s">
        <v>448</v>
      </c>
      <c r="CB210" s="2" t="s">
        <v>448</v>
      </c>
      <c r="CC210" s="2" t="s">
        <v>448</v>
      </c>
      <c r="CD210" s="2" t="s">
        <v>448</v>
      </c>
      <c r="CE210" s="10">
        <v>45369</v>
      </c>
      <c r="CH210" s="2" t="s">
        <v>465</v>
      </c>
      <c r="CI210" s="2" t="s">
        <v>660</v>
      </c>
      <c r="CM210" s="52">
        <f t="shared" si="125"/>
        <v>1</v>
      </c>
      <c r="CN210" s="52">
        <f t="shared" si="116"/>
        <v>1</v>
      </c>
      <c r="CO210" s="52">
        <f t="shared" si="117"/>
        <v>1</v>
      </c>
      <c r="CP210" s="52">
        <f t="shared" si="118"/>
        <v>1</v>
      </c>
      <c r="CQ210" s="52">
        <f t="shared" si="119"/>
        <v>1</v>
      </c>
      <c r="CR210" s="52">
        <f t="shared" si="120"/>
        <v>1</v>
      </c>
      <c r="CS210" s="52">
        <f t="shared" si="121"/>
        <v>1</v>
      </c>
      <c r="CT210" s="52">
        <f t="shared" si="122"/>
        <v>1</v>
      </c>
      <c r="CU210" s="52">
        <f t="shared" si="123"/>
        <v>1</v>
      </c>
      <c r="CV210" s="52">
        <f t="shared" si="124"/>
        <v>1</v>
      </c>
      <c r="CW210" s="54">
        <f t="shared" si="126"/>
        <v>1</v>
      </c>
      <c r="CX210" s="54">
        <f t="shared" si="127"/>
        <v>0</v>
      </c>
      <c r="CY210" s="54">
        <f t="shared" si="128"/>
        <v>1</v>
      </c>
      <c r="CZ210" s="54">
        <f t="shared" si="129"/>
        <v>1</v>
      </c>
      <c r="DA210" s="54">
        <f t="shared" si="130"/>
        <v>1</v>
      </c>
      <c r="DB210" s="54">
        <f t="shared" si="131"/>
        <v>0</v>
      </c>
      <c r="DD210" s="2">
        <f t="shared" si="132"/>
        <v>7</v>
      </c>
    </row>
    <row r="211" spans="1:108">
      <c r="A211" s="2" t="s">
        <v>437</v>
      </c>
      <c r="B211" s="2" t="s">
        <v>438</v>
      </c>
      <c r="C211" s="18" t="str">
        <f ca="1">IF(AND(AA211="YES",AG211&lt;&gt;""),"COMPLETED",IF((S211+21)&lt;TODAY(),"PAST DUE","WITHIN 15 DAYS"))</f>
        <v>COMPLETED</v>
      </c>
      <c r="D211" s="19" t="str">
        <f t="shared" si="115"/>
        <v>Apr</v>
      </c>
      <c r="E211" s="20">
        <f t="shared" si="133"/>
        <v>45388</v>
      </c>
      <c r="F211" s="20">
        <f t="shared" si="134"/>
        <v>45386</v>
      </c>
      <c r="G211" s="20">
        <f t="shared" si="135"/>
        <v>45393</v>
      </c>
      <c r="H211" s="19">
        <f ca="1">(TODAY()-(G211))</f>
        <v>201</v>
      </c>
      <c r="I211" s="19" t="str">
        <f ca="1">IF(H211&lt;0,H211,"")</f>
        <v/>
      </c>
      <c r="J211" s="2" t="s">
        <v>439</v>
      </c>
      <c r="K211" s="24">
        <f t="shared" si="136"/>
        <v>1</v>
      </c>
      <c r="L211" s="19" t="str">
        <f t="shared" si="137"/>
        <v>Mar</v>
      </c>
      <c r="M211" s="2" t="s">
        <v>440</v>
      </c>
      <c r="N211" s="2" t="s">
        <v>441</v>
      </c>
      <c r="O211" s="2" t="s">
        <v>352</v>
      </c>
      <c r="P211" s="2" t="s">
        <v>19</v>
      </c>
      <c r="Q211" s="25" t="s">
        <v>1279</v>
      </c>
      <c r="R211" s="25" t="s">
        <v>443</v>
      </c>
      <c r="S211" s="9">
        <v>45365</v>
      </c>
      <c r="T211" s="2">
        <v>4264122</v>
      </c>
      <c r="U211" s="2" t="s">
        <v>954</v>
      </c>
      <c r="V211" s="9" t="s">
        <v>1338</v>
      </c>
      <c r="W211" s="2" t="s">
        <v>550</v>
      </c>
      <c r="X211" s="9">
        <v>32814</v>
      </c>
      <c r="Y211" s="2">
        <v>9674062118</v>
      </c>
      <c r="Z211" s="2" t="s">
        <v>1339</v>
      </c>
      <c r="AA211" s="32" t="s">
        <v>448</v>
      </c>
      <c r="AB211" s="2" t="s">
        <v>449</v>
      </c>
      <c r="AC211" s="10">
        <v>45696</v>
      </c>
      <c r="AD211" s="10">
        <v>45345</v>
      </c>
      <c r="AE211" s="2" t="s">
        <v>450</v>
      </c>
      <c r="AF211" s="2" t="s">
        <v>450</v>
      </c>
      <c r="AG211" s="35" t="s">
        <v>451</v>
      </c>
      <c r="AH211" s="10">
        <v>45357</v>
      </c>
      <c r="AI211" s="10">
        <v>45357</v>
      </c>
      <c r="AJ211" s="35" t="s">
        <v>452</v>
      </c>
      <c r="AK211" s="2" t="s">
        <v>453</v>
      </c>
      <c r="AL211" s="2" t="s">
        <v>452</v>
      </c>
      <c r="AM211" s="2" t="s">
        <v>454</v>
      </c>
      <c r="AN211" s="10">
        <v>45365</v>
      </c>
      <c r="AO211" s="10">
        <v>45370</v>
      </c>
      <c r="AP211" s="2" t="s">
        <v>362</v>
      </c>
      <c r="AQ211" s="2" t="s">
        <v>497</v>
      </c>
      <c r="AS211" s="11">
        <v>229566228</v>
      </c>
      <c r="AT211" s="2" t="s">
        <v>472</v>
      </c>
      <c r="AV211" s="12">
        <v>70507387258</v>
      </c>
      <c r="AW211" s="2" t="s">
        <v>481</v>
      </c>
      <c r="AY211" s="13">
        <v>121171434808</v>
      </c>
      <c r="AZ211" s="2">
        <v>2316</v>
      </c>
      <c r="BB211" s="14">
        <v>204770285</v>
      </c>
      <c r="BC211" s="2" t="s">
        <v>450</v>
      </c>
      <c r="BD211" s="2" t="s">
        <v>450</v>
      </c>
      <c r="BE211" s="2" t="s">
        <v>450</v>
      </c>
      <c r="BF211" s="2" t="s">
        <v>450</v>
      </c>
      <c r="BG211" s="2" t="s">
        <v>450</v>
      </c>
      <c r="BH211" s="2" t="s">
        <v>450</v>
      </c>
      <c r="BI211" s="2" t="s">
        <v>448</v>
      </c>
      <c r="BJ211" s="2" t="s">
        <v>537</v>
      </c>
      <c r="BK211" s="2" t="s">
        <v>558</v>
      </c>
      <c r="BL211" s="2" t="s">
        <v>450</v>
      </c>
      <c r="BM211" s="2" t="s">
        <v>448</v>
      </c>
      <c r="BN211" s="2" t="s">
        <v>448</v>
      </c>
      <c r="BO211" s="2" t="s">
        <v>450</v>
      </c>
      <c r="BP211" s="2" t="s">
        <v>450</v>
      </c>
      <c r="BR211" s="2" t="s">
        <v>448</v>
      </c>
      <c r="BS211" s="2" t="s">
        <v>448</v>
      </c>
      <c r="BT211" s="2" t="s">
        <v>448</v>
      </c>
      <c r="BU211" s="2" t="s">
        <v>448</v>
      </c>
      <c r="BV211" s="2" t="s">
        <v>450</v>
      </c>
      <c r="BW211" s="2" t="s">
        <v>448</v>
      </c>
      <c r="BX211" s="2" t="s">
        <v>448</v>
      </c>
      <c r="BY211" s="2" t="s">
        <v>448</v>
      </c>
      <c r="BZ211" s="2" t="s">
        <v>448</v>
      </c>
      <c r="CA211" s="2" t="s">
        <v>448</v>
      </c>
      <c r="CB211" s="2" t="s">
        <v>448</v>
      </c>
      <c r="CC211" s="2" t="s">
        <v>448</v>
      </c>
      <c r="CD211" s="2" t="s">
        <v>448</v>
      </c>
      <c r="CE211" s="10">
        <v>45369</v>
      </c>
      <c r="CH211" s="2" t="s">
        <v>465</v>
      </c>
      <c r="CI211" s="2" t="s">
        <v>660</v>
      </c>
      <c r="CM211" s="52">
        <f t="shared" si="125"/>
        <v>1</v>
      </c>
      <c r="CN211" s="52">
        <f t="shared" si="116"/>
        <v>1</v>
      </c>
      <c r="CO211" s="52">
        <f t="shared" si="117"/>
        <v>1</v>
      </c>
      <c r="CP211" s="52">
        <f t="shared" si="118"/>
        <v>1</v>
      </c>
      <c r="CQ211" s="52">
        <f t="shared" si="119"/>
        <v>1</v>
      </c>
      <c r="CR211" s="52">
        <f t="shared" si="120"/>
        <v>1</v>
      </c>
      <c r="CS211" s="52">
        <f t="shared" si="121"/>
        <v>1</v>
      </c>
      <c r="CT211" s="52">
        <f t="shared" si="122"/>
        <v>1</v>
      </c>
      <c r="CU211" s="52">
        <f t="shared" si="123"/>
        <v>1</v>
      </c>
      <c r="CV211" s="52">
        <f t="shared" si="124"/>
        <v>1</v>
      </c>
      <c r="CW211" s="54">
        <f t="shared" si="126"/>
        <v>1</v>
      </c>
      <c r="CX211" s="54">
        <f t="shared" si="127"/>
        <v>0</v>
      </c>
      <c r="CY211" s="54">
        <f t="shared" si="128"/>
        <v>1</v>
      </c>
      <c r="CZ211" s="54">
        <f t="shared" si="129"/>
        <v>1</v>
      </c>
      <c r="DA211" s="54">
        <f t="shared" si="130"/>
        <v>1</v>
      </c>
      <c r="DB211" s="54">
        <f t="shared" si="131"/>
        <v>0</v>
      </c>
      <c r="DD211" s="2">
        <f t="shared" si="132"/>
        <v>7</v>
      </c>
    </row>
    <row r="212" spans="1:108">
      <c r="A212" s="2" t="s">
        <v>437</v>
      </c>
      <c r="B212" s="2" t="s">
        <v>438</v>
      </c>
      <c r="C212" s="18" t="str">
        <f ca="1">IF(AND(AA212="YES",AG212&lt;&gt;""),"COMPLETED",IF((S212+21)&lt;TODAY(),"PAST DUE","WITHIN 15 DAYS"))</f>
        <v>COMPLETED</v>
      </c>
      <c r="D212" s="19" t="str">
        <f t="shared" si="115"/>
        <v>Apr</v>
      </c>
      <c r="E212" s="20">
        <f t="shared" si="133"/>
        <v>45388</v>
      </c>
      <c r="F212" s="20">
        <f t="shared" si="134"/>
        <v>45386</v>
      </c>
      <c r="G212" s="20">
        <f t="shared" si="135"/>
        <v>45393</v>
      </c>
      <c r="H212" s="19">
        <f ca="1">(TODAY()-(G212))</f>
        <v>201</v>
      </c>
      <c r="I212" s="19" t="str">
        <f ca="1">IF(H212&lt;0,H212,"")</f>
        <v/>
      </c>
      <c r="J212" s="2" t="s">
        <v>439</v>
      </c>
      <c r="K212" s="24">
        <f t="shared" si="136"/>
        <v>1</v>
      </c>
      <c r="L212" s="19" t="str">
        <f t="shared" si="137"/>
        <v>Mar</v>
      </c>
      <c r="M212" s="2" t="s">
        <v>440</v>
      </c>
      <c r="N212" s="2" t="s">
        <v>441</v>
      </c>
      <c r="O212" s="2" t="s">
        <v>352</v>
      </c>
      <c r="P212" s="2" t="s">
        <v>19</v>
      </c>
      <c r="Q212" s="25" t="s">
        <v>1279</v>
      </c>
      <c r="R212" s="25" t="s">
        <v>443</v>
      </c>
      <c r="S212" s="9">
        <v>45365</v>
      </c>
      <c r="T212" s="2">
        <v>4264123</v>
      </c>
      <c r="U212" s="2" t="s">
        <v>1340</v>
      </c>
      <c r="V212" s="9" t="s">
        <v>1341</v>
      </c>
      <c r="W212" s="2" t="s">
        <v>692</v>
      </c>
      <c r="X212" s="9">
        <v>27160</v>
      </c>
      <c r="Y212" s="2">
        <v>9616431621</v>
      </c>
      <c r="Z212" s="2" t="s">
        <v>1342</v>
      </c>
      <c r="AA212" s="32" t="s">
        <v>448</v>
      </c>
      <c r="AB212" s="2" t="s">
        <v>449</v>
      </c>
      <c r="AC212" s="10">
        <v>45742</v>
      </c>
      <c r="AD212" s="10">
        <v>45393</v>
      </c>
      <c r="AE212" s="2" t="s">
        <v>448</v>
      </c>
      <c r="AF212" s="10">
        <v>45364</v>
      </c>
      <c r="AG212" s="35" t="s">
        <v>451</v>
      </c>
      <c r="AJ212" s="35" t="s">
        <v>452</v>
      </c>
      <c r="AK212" s="2" t="s">
        <v>453</v>
      </c>
      <c r="AL212" s="2" t="s">
        <v>452</v>
      </c>
      <c r="AM212" s="2" t="s">
        <v>454</v>
      </c>
      <c r="AN212" s="10">
        <v>45365</v>
      </c>
      <c r="AO212" s="10">
        <v>45370</v>
      </c>
      <c r="AP212" s="2" t="s">
        <v>362</v>
      </c>
      <c r="AQ212" s="2" t="s">
        <v>986</v>
      </c>
      <c r="AS212" s="11">
        <v>211671477</v>
      </c>
      <c r="AT212" s="2" t="s">
        <v>472</v>
      </c>
      <c r="AV212" s="12">
        <v>190502238934</v>
      </c>
      <c r="AW212" s="2" t="s">
        <v>481</v>
      </c>
      <c r="AY212" s="13">
        <v>140000564620</v>
      </c>
      <c r="AZ212" s="2" t="s">
        <v>459</v>
      </c>
      <c r="BB212" s="14" t="s">
        <v>1343</v>
      </c>
      <c r="BC212" s="2" t="s">
        <v>450</v>
      </c>
      <c r="BD212" s="2" t="s">
        <v>450</v>
      </c>
      <c r="BE212" s="2" t="s">
        <v>450</v>
      </c>
      <c r="BF212" s="2" t="s">
        <v>450</v>
      </c>
      <c r="BG212" s="2" t="s">
        <v>450</v>
      </c>
      <c r="BH212" s="2" t="s">
        <v>450</v>
      </c>
      <c r="BI212" s="2" t="s">
        <v>448</v>
      </c>
      <c r="BJ212" s="2" t="s">
        <v>793</v>
      </c>
      <c r="BK212" s="2" t="s">
        <v>461</v>
      </c>
      <c r="BL212" s="2" t="s">
        <v>450</v>
      </c>
      <c r="BM212" s="2" t="s">
        <v>450</v>
      </c>
      <c r="BN212" s="2" t="s">
        <v>450</v>
      </c>
      <c r="BO212" s="2" t="s">
        <v>450</v>
      </c>
      <c r="BP212" s="2" t="s">
        <v>450</v>
      </c>
      <c r="BR212" s="2" t="s">
        <v>448</v>
      </c>
      <c r="BS212" s="2" t="s">
        <v>448</v>
      </c>
      <c r="BT212" s="2" t="s">
        <v>448</v>
      </c>
      <c r="BU212" s="2" t="s">
        <v>448</v>
      </c>
      <c r="BV212" s="2" t="s">
        <v>450</v>
      </c>
      <c r="BW212" s="2" t="s">
        <v>448</v>
      </c>
      <c r="BX212" s="2" t="s">
        <v>448</v>
      </c>
      <c r="BY212" s="2" t="s">
        <v>448</v>
      </c>
      <c r="BZ212" s="2" t="s">
        <v>448</v>
      </c>
      <c r="CA212" s="2" t="s">
        <v>448</v>
      </c>
      <c r="CB212" s="2" t="s">
        <v>448</v>
      </c>
      <c r="CC212" s="2" t="s">
        <v>448</v>
      </c>
      <c r="CD212" s="2" t="s">
        <v>448</v>
      </c>
      <c r="CE212" s="10">
        <v>45369</v>
      </c>
      <c r="CH212" s="2" t="s">
        <v>465</v>
      </c>
      <c r="CI212" s="2" t="s">
        <v>660</v>
      </c>
      <c r="CM212" s="52">
        <f t="shared" si="125"/>
        <v>1</v>
      </c>
      <c r="CN212" s="52">
        <f t="shared" si="116"/>
        <v>1</v>
      </c>
      <c r="CO212" s="52">
        <f t="shared" si="117"/>
        <v>1</v>
      </c>
      <c r="CP212" s="52">
        <f t="shared" si="118"/>
        <v>1</v>
      </c>
      <c r="CQ212" s="52">
        <f t="shared" si="119"/>
        <v>1</v>
      </c>
      <c r="CR212" s="52">
        <f t="shared" si="120"/>
        <v>1</v>
      </c>
      <c r="CS212" s="52">
        <f t="shared" si="121"/>
        <v>1</v>
      </c>
      <c r="CT212" s="52">
        <f t="shared" si="122"/>
        <v>1</v>
      </c>
      <c r="CU212" s="52">
        <f t="shared" si="123"/>
        <v>1</v>
      </c>
      <c r="CV212" s="52">
        <f t="shared" si="124"/>
        <v>1</v>
      </c>
      <c r="CW212" s="54">
        <f t="shared" si="126"/>
        <v>1</v>
      </c>
      <c r="CX212" s="54">
        <f t="shared" si="127"/>
        <v>0</v>
      </c>
      <c r="CY212" s="54">
        <f t="shared" si="128"/>
        <v>1</v>
      </c>
      <c r="CZ212" s="54">
        <f t="shared" si="129"/>
        <v>1</v>
      </c>
      <c r="DA212" s="54">
        <f t="shared" si="130"/>
        <v>1</v>
      </c>
      <c r="DB212" s="54">
        <f t="shared" si="131"/>
        <v>0</v>
      </c>
      <c r="DD212" s="2">
        <f t="shared" si="132"/>
        <v>7</v>
      </c>
    </row>
    <row r="213" spans="1:108">
      <c r="A213" s="2" t="s">
        <v>437</v>
      </c>
      <c r="B213" s="2" t="s">
        <v>438</v>
      </c>
      <c r="C213" s="18" t="str">
        <f ca="1">IF(AND(AA213="YES",AG213&lt;&gt;""),"COMPLETED",IF((S213+21)&lt;TODAY(),"PAST DUE","WITHIN 15 DAYS"))</f>
        <v>COMPLETED</v>
      </c>
      <c r="D213" s="19" t="str">
        <f t="shared" si="115"/>
        <v>Apr</v>
      </c>
      <c r="E213" s="20">
        <f t="shared" si="133"/>
        <v>45388</v>
      </c>
      <c r="F213" s="20">
        <f t="shared" si="134"/>
        <v>45386</v>
      </c>
      <c r="G213" s="20">
        <f t="shared" si="135"/>
        <v>45393</v>
      </c>
      <c r="H213" s="19">
        <f ca="1">(TODAY()-(G213))</f>
        <v>201</v>
      </c>
      <c r="I213" s="19" t="str">
        <f ca="1">IF(H213&lt;0,H213,"")</f>
        <v/>
      </c>
      <c r="J213" s="2" t="s">
        <v>439</v>
      </c>
      <c r="K213" s="24">
        <f t="shared" si="136"/>
        <v>1</v>
      </c>
      <c r="L213" s="19" t="str">
        <f t="shared" si="137"/>
        <v>Mar</v>
      </c>
      <c r="M213" s="2" t="s">
        <v>440</v>
      </c>
      <c r="N213" s="2" t="s">
        <v>441</v>
      </c>
      <c r="O213" s="2" t="s">
        <v>352</v>
      </c>
      <c r="P213" s="2" t="s">
        <v>19</v>
      </c>
      <c r="Q213" s="25" t="s">
        <v>1279</v>
      </c>
      <c r="R213" s="25" t="s">
        <v>443</v>
      </c>
      <c r="S213" s="9">
        <v>45365</v>
      </c>
      <c r="T213" s="2">
        <v>4264124</v>
      </c>
      <c r="U213" s="2" t="s">
        <v>1344</v>
      </c>
      <c r="V213" s="9" t="s">
        <v>1345</v>
      </c>
      <c r="W213" s="2" t="s">
        <v>1346</v>
      </c>
      <c r="X213" s="9">
        <v>35887</v>
      </c>
      <c r="Y213" s="2">
        <v>9686989010</v>
      </c>
      <c r="Z213" s="2" t="s">
        <v>1347</v>
      </c>
      <c r="AA213" s="32" t="s">
        <v>448</v>
      </c>
      <c r="AB213" s="2" t="s">
        <v>449</v>
      </c>
      <c r="AC213" s="10">
        <v>45666</v>
      </c>
      <c r="AD213" s="10">
        <v>45300</v>
      </c>
      <c r="AE213" s="2" t="s">
        <v>450</v>
      </c>
      <c r="AF213" s="2" t="s">
        <v>450</v>
      </c>
      <c r="AG213" s="35" t="s">
        <v>451</v>
      </c>
      <c r="AH213" s="10">
        <v>45300</v>
      </c>
      <c r="AI213" s="10">
        <v>45300</v>
      </c>
      <c r="AJ213" s="35" t="s">
        <v>452</v>
      </c>
      <c r="AK213" s="2" t="s">
        <v>453</v>
      </c>
      <c r="AL213" s="2" t="s">
        <v>452</v>
      </c>
      <c r="AM213" s="2" t="s">
        <v>454</v>
      </c>
      <c r="AN213" s="10">
        <v>45365</v>
      </c>
      <c r="AO213" s="10">
        <v>45370</v>
      </c>
      <c r="AP213" s="2" t="s">
        <v>362</v>
      </c>
      <c r="AQ213" s="2" t="s">
        <v>480</v>
      </c>
      <c r="AS213" s="11">
        <v>3504019154</v>
      </c>
      <c r="AT213" s="2" t="s">
        <v>472</v>
      </c>
      <c r="AV213" s="12">
        <v>70260742653</v>
      </c>
      <c r="AW213" s="2" t="s">
        <v>458</v>
      </c>
      <c r="AY213" s="13">
        <v>121281800581</v>
      </c>
      <c r="AZ213" s="2" t="s">
        <v>487</v>
      </c>
      <c r="BB213" s="14">
        <v>385422070</v>
      </c>
      <c r="BC213" s="2" t="s">
        <v>450</v>
      </c>
      <c r="BD213" s="2" t="s">
        <v>450</v>
      </c>
      <c r="BE213" s="2" t="s">
        <v>450</v>
      </c>
      <c r="BF213" s="2" t="s">
        <v>450</v>
      </c>
      <c r="BG213" s="2" t="s">
        <v>450</v>
      </c>
      <c r="BH213" s="2" t="s">
        <v>450</v>
      </c>
      <c r="BI213" s="2" t="s">
        <v>448</v>
      </c>
      <c r="BJ213" s="2" t="s">
        <v>385</v>
      </c>
      <c r="BK213" s="2" t="s">
        <v>379</v>
      </c>
      <c r="BL213" s="2" t="s">
        <v>448</v>
      </c>
      <c r="BM213" s="2" t="s">
        <v>450</v>
      </c>
      <c r="BN213" s="2" t="s">
        <v>448</v>
      </c>
      <c r="BO213" s="2" t="s">
        <v>450</v>
      </c>
      <c r="BP213" s="2" t="s">
        <v>450</v>
      </c>
      <c r="BR213" s="2" t="s">
        <v>448</v>
      </c>
      <c r="BS213" s="2" t="s">
        <v>448</v>
      </c>
      <c r="BT213" s="2" t="s">
        <v>448</v>
      </c>
      <c r="BU213" s="2" t="s">
        <v>448</v>
      </c>
      <c r="BV213" s="2" t="s">
        <v>450</v>
      </c>
      <c r="BW213" s="2" t="s">
        <v>448</v>
      </c>
      <c r="BX213" s="2" t="s">
        <v>448</v>
      </c>
      <c r="BY213" s="2" t="s">
        <v>448</v>
      </c>
      <c r="BZ213" s="2" t="s">
        <v>448</v>
      </c>
      <c r="CA213" s="2" t="s">
        <v>448</v>
      </c>
      <c r="CB213" s="2" t="s">
        <v>448</v>
      </c>
      <c r="CC213" s="2" t="s">
        <v>448</v>
      </c>
      <c r="CD213" s="2" t="s">
        <v>448</v>
      </c>
      <c r="CE213" s="10">
        <v>45369</v>
      </c>
      <c r="CH213" s="2" t="s">
        <v>465</v>
      </c>
      <c r="CI213" s="2" t="s">
        <v>660</v>
      </c>
      <c r="CM213" s="52">
        <f t="shared" si="125"/>
        <v>1</v>
      </c>
      <c r="CN213" s="52">
        <f t="shared" si="116"/>
        <v>1</v>
      </c>
      <c r="CO213" s="52">
        <f t="shared" si="117"/>
        <v>1</v>
      </c>
      <c r="CP213" s="52">
        <f t="shared" si="118"/>
        <v>1</v>
      </c>
      <c r="CQ213" s="52">
        <f t="shared" si="119"/>
        <v>1</v>
      </c>
      <c r="CR213" s="52">
        <f t="shared" si="120"/>
        <v>1</v>
      </c>
      <c r="CS213" s="52">
        <f t="shared" si="121"/>
        <v>1</v>
      </c>
      <c r="CT213" s="52">
        <f t="shared" si="122"/>
        <v>1</v>
      </c>
      <c r="CU213" s="52">
        <f t="shared" si="123"/>
        <v>1</v>
      </c>
      <c r="CV213" s="52">
        <f t="shared" si="124"/>
        <v>1</v>
      </c>
      <c r="CW213" s="54">
        <f t="shared" si="126"/>
        <v>1</v>
      </c>
      <c r="CX213" s="54">
        <f t="shared" si="127"/>
        <v>0</v>
      </c>
      <c r="CY213" s="54">
        <f t="shared" si="128"/>
        <v>1</v>
      </c>
      <c r="CZ213" s="54">
        <f t="shared" si="129"/>
        <v>1</v>
      </c>
      <c r="DA213" s="54">
        <f t="shared" si="130"/>
        <v>1</v>
      </c>
      <c r="DB213" s="54">
        <f t="shared" si="131"/>
        <v>0</v>
      </c>
      <c r="DD213" s="2">
        <f t="shared" si="132"/>
        <v>7</v>
      </c>
    </row>
    <row r="214" spans="1:108">
      <c r="A214" s="2" t="s">
        <v>437</v>
      </c>
      <c r="B214" s="2" t="s">
        <v>438</v>
      </c>
      <c r="C214" s="18" t="str">
        <f ca="1">IF(AND(AA214="YES",AG214&lt;&gt;""),"COMPLETED",IF((S214+21)&lt;TODAY(),"PAST DUE","WITHIN 15 DAYS"))</f>
        <v>COMPLETED</v>
      </c>
      <c r="D214" s="19" t="str">
        <f t="shared" si="115"/>
        <v>Apr</v>
      </c>
      <c r="E214" s="20">
        <f t="shared" si="133"/>
        <v>45388</v>
      </c>
      <c r="F214" s="20">
        <f t="shared" si="134"/>
        <v>45386</v>
      </c>
      <c r="G214" s="20">
        <f t="shared" si="135"/>
        <v>45393</v>
      </c>
      <c r="H214" s="19">
        <f ca="1">(TODAY()-(G214))</f>
        <v>201</v>
      </c>
      <c r="I214" s="19" t="str">
        <f ca="1">IF(H214&lt;0,H214,"")</f>
        <v/>
      </c>
      <c r="J214" s="2" t="s">
        <v>439</v>
      </c>
      <c r="K214" s="24">
        <f t="shared" si="136"/>
        <v>1</v>
      </c>
      <c r="L214" s="19" t="str">
        <f t="shared" si="137"/>
        <v>Mar</v>
      </c>
      <c r="M214" s="2" t="s">
        <v>440</v>
      </c>
      <c r="N214" s="2" t="s">
        <v>441</v>
      </c>
      <c r="O214" s="2" t="s">
        <v>352</v>
      </c>
      <c r="P214" s="2" t="s">
        <v>19</v>
      </c>
      <c r="Q214" s="25" t="s">
        <v>1279</v>
      </c>
      <c r="R214" s="25" t="s">
        <v>443</v>
      </c>
      <c r="S214" s="9">
        <v>45365</v>
      </c>
      <c r="T214" s="2">
        <v>4264125</v>
      </c>
      <c r="U214" s="2" t="s">
        <v>1348</v>
      </c>
      <c r="V214" s="9" t="s">
        <v>1349</v>
      </c>
      <c r="W214" s="2" t="s">
        <v>809</v>
      </c>
      <c r="X214" s="9">
        <v>36207</v>
      </c>
      <c r="Y214" s="2">
        <v>9207658646</v>
      </c>
      <c r="Z214" s="2" t="s">
        <v>1350</v>
      </c>
      <c r="AA214" s="32" t="s">
        <v>448</v>
      </c>
      <c r="AB214" s="2" t="s">
        <v>449</v>
      </c>
      <c r="AC214" s="10">
        <v>45666</v>
      </c>
      <c r="AD214" s="10">
        <v>45300</v>
      </c>
      <c r="AE214" s="2" t="s">
        <v>450</v>
      </c>
      <c r="AF214" s="2" t="s">
        <v>450</v>
      </c>
      <c r="AG214" s="35" t="s">
        <v>451</v>
      </c>
      <c r="AH214" s="10">
        <v>45302</v>
      </c>
      <c r="AI214" s="10">
        <v>45302</v>
      </c>
      <c r="AJ214" s="35" t="s">
        <v>452</v>
      </c>
      <c r="AK214" s="2" t="s">
        <v>453</v>
      </c>
      <c r="AL214" s="2" t="s">
        <v>452</v>
      </c>
      <c r="AM214" s="2" t="s">
        <v>454</v>
      </c>
      <c r="AN214" s="10">
        <v>45365</v>
      </c>
      <c r="AO214" s="10">
        <v>45370</v>
      </c>
      <c r="AP214" s="2" t="s">
        <v>362</v>
      </c>
      <c r="AQ214" s="2" t="s">
        <v>497</v>
      </c>
      <c r="AS214" s="11">
        <v>240921871</v>
      </c>
      <c r="AT214" s="2" t="s">
        <v>472</v>
      </c>
      <c r="AV214" s="12">
        <v>72525622925</v>
      </c>
      <c r="AW214" s="2" t="s">
        <v>868</v>
      </c>
      <c r="AY214" s="13">
        <v>121182622089</v>
      </c>
      <c r="AZ214" s="2" t="s">
        <v>487</v>
      </c>
      <c r="BB214" s="14">
        <v>332384409</v>
      </c>
      <c r="BC214" s="2" t="s">
        <v>450</v>
      </c>
      <c r="BD214" s="2" t="s">
        <v>450</v>
      </c>
      <c r="BE214" s="2" t="s">
        <v>450</v>
      </c>
      <c r="BF214" s="2" t="s">
        <v>450</v>
      </c>
      <c r="BG214" s="2" t="s">
        <v>450</v>
      </c>
      <c r="BH214" s="2" t="s">
        <v>450</v>
      </c>
      <c r="BI214" s="2" t="s">
        <v>448</v>
      </c>
      <c r="BJ214" s="2" t="s">
        <v>358</v>
      </c>
      <c r="BK214" s="2" t="s">
        <v>379</v>
      </c>
      <c r="BL214" s="2" t="s">
        <v>448</v>
      </c>
      <c r="BM214" s="2" t="s">
        <v>450</v>
      </c>
      <c r="BN214" s="2" t="s">
        <v>450</v>
      </c>
      <c r="BO214" s="2" t="s">
        <v>450</v>
      </c>
      <c r="BP214" s="2" t="s">
        <v>450</v>
      </c>
      <c r="BR214" s="2" t="s">
        <v>448</v>
      </c>
      <c r="BS214" s="2" t="s">
        <v>448</v>
      </c>
      <c r="BT214" s="2" t="s">
        <v>448</v>
      </c>
      <c r="BU214" s="2" t="s">
        <v>448</v>
      </c>
      <c r="BV214" s="2" t="s">
        <v>450</v>
      </c>
      <c r="BW214" s="2" t="s">
        <v>448</v>
      </c>
      <c r="BX214" s="2" t="s">
        <v>448</v>
      </c>
      <c r="BY214" s="2" t="s">
        <v>448</v>
      </c>
      <c r="BZ214" s="2" t="s">
        <v>448</v>
      </c>
      <c r="CA214" s="2" t="s">
        <v>448</v>
      </c>
      <c r="CB214" s="2" t="s">
        <v>448</v>
      </c>
      <c r="CC214" s="2" t="s">
        <v>448</v>
      </c>
      <c r="CD214" s="2" t="s">
        <v>448</v>
      </c>
      <c r="CE214" s="10">
        <v>45369</v>
      </c>
      <c r="CH214" s="2" t="s">
        <v>465</v>
      </c>
      <c r="CI214" s="2" t="s">
        <v>660</v>
      </c>
      <c r="CM214" s="52">
        <f t="shared" si="125"/>
        <v>1</v>
      </c>
      <c r="CN214" s="52">
        <f t="shared" si="116"/>
        <v>1</v>
      </c>
      <c r="CO214" s="52">
        <f t="shared" si="117"/>
        <v>1</v>
      </c>
      <c r="CP214" s="52">
        <f t="shared" si="118"/>
        <v>1</v>
      </c>
      <c r="CQ214" s="52">
        <f t="shared" si="119"/>
        <v>1</v>
      </c>
      <c r="CR214" s="52">
        <f t="shared" si="120"/>
        <v>1</v>
      </c>
      <c r="CS214" s="52">
        <f t="shared" si="121"/>
        <v>1</v>
      </c>
      <c r="CT214" s="52">
        <f t="shared" si="122"/>
        <v>1</v>
      </c>
      <c r="CU214" s="52">
        <f t="shared" si="123"/>
        <v>1</v>
      </c>
      <c r="CV214" s="52">
        <f t="shared" si="124"/>
        <v>1</v>
      </c>
      <c r="CW214" s="54">
        <f t="shared" si="126"/>
        <v>1</v>
      </c>
      <c r="CX214" s="54">
        <f t="shared" si="127"/>
        <v>0</v>
      </c>
      <c r="CY214" s="54">
        <f t="shared" si="128"/>
        <v>1</v>
      </c>
      <c r="CZ214" s="54">
        <f t="shared" si="129"/>
        <v>1</v>
      </c>
      <c r="DA214" s="54">
        <f t="shared" si="130"/>
        <v>1</v>
      </c>
      <c r="DB214" s="54">
        <f t="shared" si="131"/>
        <v>0</v>
      </c>
      <c r="DD214" s="2">
        <f t="shared" si="132"/>
        <v>7</v>
      </c>
    </row>
    <row r="215" spans="1:108">
      <c r="A215" s="2" t="s">
        <v>437</v>
      </c>
      <c r="B215" s="2" t="s">
        <v>438</v>
      </c>
      <c r="C215" s="18" t="str">
        <f ca="1">IF(AND(AA215="YES",AG215&lt;&gt;""),"COMPLETED",IF((S215+21)&lt;TODAY(),"PAST DUE","WITHIN 15 DAYS"))</f>
        <v>COMPLETED</v>
      </c>
      <c r="D215" s="19" t="str">
        <f t="shared" si="115"/>
        <v>Apr</v>
      </c>
      <c r="E215" s="20">
        <f t="shared" si="133"/>
        <v>45388</v>
      </c>
      <c r="F215" s="20">
        <f t="shared" si="134"/>
        <v>45386</v>
      </c>
      <c r="G215" s="20">
        <f t="shared" si="135"/>
        <v>45393</v>
      </c>
      <c r="H215" s="19">
        <f ca="1">(TODAY()-(G215))</f>
        <v>201</v>
      </c>
      <c r="I215" s="19" t="str">
        <f ca="1">IF(H215&lt;0,H215,"")</f>
        <v/>
      </c>
      <c r="J215" s="2" t="s">
        <v>439</v>
      </c>
      <c r="K215" s="24">
        <f t="shared" si="136"/>
        <v>1</v>
      </c>
      <c r="L215" s="19" t="str">
        <f t="shared" si="137"/>
        <v>Mar</v>
      </c>
      <c r="M215" s="2" t="s">
        <v>440</v>
      </c>
      <c r="N215" s="2" t="s">
        <v>441</v>
      </c>
      <c r="O215" s="2" t="s">
        <v>352</v>
      </c>
      <c r="P215" s="2" t="s">
        <v>19</v>
      </c>
      <c r="Q215" s="25" t="s">
        <v>1279</v>
      </c>
      <c r="R215" s="25" t="s">
        <v>443</v>
      </c>
      <c r="S215" s="9">
        <v>45365</v>
      </c>
      <c r="T215" s="2">
        <v>4264126</v>
      </c>
      <c r="U215" s="2" t="s">
        <v>1351</v>
      </c>
      <c r="V215" s="9" t="s">
        <v>1352</v>
      </c>
      <c r="W215" s="2" t="s">
        <v>620</v>
      </c>
      <c r="X215" s="9">
        <v>35492</v>
      </c>
      <c r="Y215" s="2">
        <v>9192531154</v>
      </c>
      <c r="Z215" s="2" t="s">
        <v>1353</v>
      </c>
      <c r="AA215" s="32" t="s">
        <v>448</v>
      </c>
      <c r="AB215" s="2" t="s">
        <v>449</v>
      </c>
      <c r="AC215" s="10">
        <v>45696</v>
      </c>
      <c r="AD215" s="10">
        <v>45330</v>
      </c>
      <c r="AE215" s="2" t="s">
        <v>450</v>
      </c>
      <c r="AF215" s="2" t="s">
        <v>450</v>
      </c>
      <c r="AG215" s="35" t="s">
        <v>451</v>
      </c>
      <c r="AH215" s="10">
        <v>45344</v>
      </c>
      <c r="AI215" s="10">
        <v>45344</v>
      </c>
      <c r="AJ215" s="35" t="s">
        <v>452</v>
      </c>
      <c r="AK215" s="2" t="s">
        <v>453</v>
      </c>
      <c r="AL215" s="2" t="s">
        <v>452</v>
      </c>
      <c r="AM215" s="2" t="s">
        <v>454</v>
      </c>
      <c r="AN215" s="10">
        <v>45365</v>
      </c>
      <c r="AO215" s="10">
        <v>45370</v>
      </c>
      <c r="AP215" s="2" t="s">
        <v>362</v>
      </c>
      <c r="AQ215" s="2" t="s">
        <v>986</v>
      </c>
      <c r="AS215" s="11">
        <v>3511942858</v>
      </c>
      <c r="AT215" s="2" t="s">
        <v>472</v>
      </c>
      <c r="AV215" s="12">
        <v>72532467110</v>
      </c>
      <c r="AW215" s="2" t="s">
        <v>458</v>
      </c>
      <c r="AY215" s="13">
        <v>121289768886</v>
      </c>
      <c r="AZ215" s="2" t="s">
        <v>472</v>
      </c>
      <c r="BB215" s="14">
        <v>376754885</v>
      </c>
      <c r="BC215" s="2" t="s">
        <v>450</v>
      </c>
      <c r="BD215" s="2" t="s">
        <v>450</v>
      </c>
      <c r="BE215" s="2" t="s">
        <v>450</v>
      </c>
      <c r="BF215" s="2" t="s">
        <v>448</v>
      </c>
      <c r="BG215" s="10">
        <v>44371</v>
      </c>
      <c r="BH215" s="10">
        <v>44410</v>
      </c>
      <c r="BI215" s="2" t="s">
        <v>448</v>
      </c>
      <c r="BJ215" s="2" t="s">
        <v>379</v>
      </c>
      <c r="BK215" s="2" t="s">
        <v>633</v>
      </c>
      <c r="BL215" s="2" t="s">
        <v>448</v>
      </c>
      <c r="BM215" s="2" t="s">
        <v>450</v>
      </c>
      <c r="BN215" s="2" t="s">
        <v>448</v>
      </c>
      <c r="BO215" s="2" t="s">
        <v>450</v>
      </c>
      <c r="BP215" s="2" t="s">
        <v>450</v>
      </c>
      <c r="BR215" s="2" t="s">
        <v>448</v>
      </c>
      <c r="BS215" s="2" t="s">
        <v>448</v>
      </c>
      <c r="BT215" s="2" t="s">
        <v>448</v>
      </c>
      <c r="BU215" s="2" t="s">
        <v>448</v>
      </c>
      <c r="BV215" s="2" t="s">
        <v>450</v>
      </c>
      <c r="BW215" s="2" t="s">
        <v>448</v>
      </c>
      <c r="BX215" s="2" t="s">
        <v>448</v>
      </c>
      <c r="BY215" s="2" t="s">
        <v>448</v>
      </c>
      <c r="BZ215" s="2" t="s">
        <v>448</v>
      </c>
      <c r="CA215" s="2" t="s">
        <v>448</v>
      </c>
      <c r="CB215" s="2" t="s">
        <v>448</v>
      </c>
      <c r="CC215" s="2" t="s">
        <v>448</v>
      </c>
      <c r="CD215" s="2" t="s">
        <v>448</v>
      </c>
      <c r="CE215" s="10">
        <v>45369</v>
      </c>
      <c r="CH215" s="2" t="s">
        <v>465</v>
      </c>
      <c r="CI215" s="2" t="s">
        <v>660</v>
      </c>
      <c r="CM215" s="52">
        <f t="shared" si="125"/>
        <v>1</v>
      </c>
      <c r="CN215" s="52">
        <f t="shared" si="116"/>
        <v>1</v>
      </c>
      <c r="CO215" s="52">
        <f t="shared" si="117"/>
        <v>1</v>
      </c>
      <c r="CP215" s="52">
        <f t="shared" si="118"/>
        <v>1</v>
      </c>
      <c r="CQ215" s="52">
        <f t="shared" si="119"/>
        <v>1</v>
      </c>
      <c r="CR215" s="52">
        <f t="shared" si="120"/>
        <v>1</v>
      </c>
      <c r="CS215" s="52">
        <f t="shared" si="121"/>
        <v>1</v>
      </c>
      <c r="CT215" s="52">
        <f t="shared" si="122"/>
        <v>1</v>
      </c>
      <c r="CU215" s="52">
        <f t="shared" si="123"/>
        <v>1</v>
      </c>
      <c r="CV215" s="52">
        <f t="shared" si="124"/>
        <v>1</v>
      </c>
      <c r="CW215" s="54">
        <f t="shared" si="126"/>
        <v>1</v>
      </c>
      <c r="CX215" s="54">
        <f t="shared" si="127"/>
        <v>0</v>
      </c>
      <c r="CY215" s="54">
        <f t="shared" si="128"/>
        <v>1</v>
      </c>
      <c r="CZ215" s="54">
        <f t="shared" si="129"/>
        <v>1</v>
      </c>
      <c r="DA215" s="54">
        <f t="shared" si="130"/>
        <v>1</v>
      </c>
      <c r="DB215" s="54">
        <f t="shared" si="131"/>
        <v>0</v>
      </c>
      <c r="DD215" s="2">
        <f t="shared" si="132"/>
        <v>7</v>
      </c>
    </row>
    <row r="216" spans="1:108">
      <c r="A216" s="2" t="s">
        <v>437</v>
      </c>
      <c r="B216" s="2" t="s">
        <v>438</v>
      </c>
      <c r="C216" s="18" t="str">
        <f ca="1">IF(AND(AA216="YES",AG216&lt;&gt;""),"COMPLETED",IF((S216+21)&lt;TODAY(),"PAST DUE","WITHIN 15 DAYS"))</f>
        <v>COMPLETED</v>
      </c>
      <c r="D216" s="19" t="str">
        <f t="shared" si="115"/>
        <v>Apr</v>
      </c>
      <c r="E216" s="20">
        <f t="shared" si="133"/>
        <v>45388</v>
      </c>
      <c r="F216" s="20">
        <f t="shared" si="134"/>
        <v>45386</v>
      </c>
      <c r="G216" s="20">
        <f t="shared" si="135"/>
        <v>45393</v>
      </c>
      <c r="H216" s="19">
        <f ca="1">(TODAY()-(G216))</f>
        <v>201</v>
      </c>
      <c r="I216" s="19" t="str">
        <f ca="1">IF(H216&lt;0,H216,"")</f>
        <v/>
      </c>
      <c r="J216" s="2" t="s">
        <v>439</v>
      </c>
      <c r="K216" s="24">
        <f t="shared" si="136"/>
        <v>1</v>
      </c>
      <c r="L216" s="19" t="str">
        <f t="shared" si="137"/>
        <v>Mar</v>
      </c>
      <c r="M216" s="2" t="s">
        <v>440</v>
      </c>
      <c r="N216" s="2" t="s">
        <v>441</v>
      </c>
      <c r="O216" s="2" t="s">
        <v>352</v>
      </c>
      <c r="P216" s="2" t="s">
        <v>19</v>
      </c>
      <c r="Q216" s="25" t="s">
        <v>1279</v>
      </c>
      <c r="R216" s="25" t="s">
        <v>443</v>
      </c>
      <c r="S216" s="9">
        <v>45365</v>
      </c>
      <c r="T216" s="2">
        <v>4264127</v>
      </c>
      <c r="U216" s="2" t="s">
        <v>1354</v>
      </c>
      <c r="V216" s="9" t="s">
        <v>1355</v>
      </c>
      <c r="W216" s="2" t="s">
        <v>27</v>
      </c>
      <c r="X216" s="9">
        <v>37581</v>
      </c>
      <c r="Y216" s="2">
        <v>9150531851</v>
      </c>
      <c r="Z216" s="2" t="s">
        <v>1356</v>
      </c>
      <c r="AA216" s="32" t="s">
        <v>448</v>
      </c>
      <c r="AB216" s="2" t="s">
        <v>449</v>
      </c>
      <c r="AC216" s="10">
        <v>45773</v>
      </c>
      <c r="AD216" s="10">
        <v>45434</v>
      </c>
      <c r="AE216" s="2" t="s">
        <v>450</v>
      </c>
      <c r="AF216" s="2" t="s">
        <v>450</v>
      </c>
      <c r="AG216" s="35" t="s">
        <v>451</v>
      </c>
      <c r="AH216" s="10">
        <v>45357</v>
      </c>
      <c r="AI216" s="10">
        <v>45357</v>
      </c>
      <c r="AJ216" s="35" t="s">
        <v>452</v>
      </c>
      <c r="AK216" s="2" t="s">
        <v>453</v>
      </c>
      <c r="AL216" s="2" t="s">
        <v>452</v>
      </c>
      <c r="AM216" s="2" t="s">
        <v>454</v>
      </c>
      <c r="AN216" s="10">
        <v>45365</v>
      </c>
      <c r="AO216" s="10">
        <v>45383</v>
      </c>
      <c r="AP216" s="2" t="s">
        <v>362</v>
      </c>
      <c r="AQ216" s="2" t="s">
        <v>480</v>
      </c>
      <c r="AS216" s="11">
        <v>248756103</v>
      </c>
      <c r="AT216" s="2" t="s">
        <v>472</v>
      </c>
      <c r="AV216" s="12">
        <v>72536637312</v>
      </c>
      <c r="AW216" s="2" t="s">
        <v>458</v>
      </c>
      <c r="AY216" s="13">
        <v>121317882018</v>
      </c>
      <c r="AZ216" s="2">
        <v>2316</v>
      </c>
      <c r="BB216" s="14">
        <v>613809722</v>
      </c>
      <c r="BC216" s="2" t="s">
        <v>450</v>
      </c>
      <c r="BD216" s="2" t="s">
        <v>450</v>
      </c>
      <c r="BE216" s="2" t="s">
        <v>450</v>
      </c>
      <c r="BF216" s="2" t="s">
        <v>450</v>
      </c>
      <c r="BG216" s="2" t="s">
        <v>450</v>
      </c>
      <c r="BH216" s="2" t="s">
        <v>450</v>
      </c>
      <c r="BI216" s="2" t="s">
        <v>448</v>
      </c>
      <c r="BJ216" s="2" t="s">
        <v>379</v>
      </c>
      <c r="BK216" s="2" t="s">
        <v>358</v>
      </c>
      <c r="BL216" s="2" t="s">
        <v>448</v>
      </c>
      <c r="BM216" s="2" t="s">
        <v>448</v>
      </c>
      <c r="BN216" s="2" t="s">
        <v>448</v>
      </c>
      <c r="BO216" s="2" t="s">
        <v>450</v>
      </c>
      <c r="BP216" s="2" t="s">
        <v>450</v>
      </c>
      <c r="BR216" s="2" t="s">
        <v>448</v>
      </c>
      <c r="BS216" s="2" t="s">
        <v>448</v>
      </c>
      <c r="BT216" s="2" t="s">
        <v>448</v>
      </c>
      <c r="BU216" s="2" t="s">
        <v>448</v>
      </c>
      <c r="BV216" s="2" t="s">
        <v>450</v>
      </c>
      <c r="BW216" s="2" t="s">
        <v>448</v>
      </c>
      <c r="BX216" s="2" t="s">
        <v>448</v>
      </c>
      <c r="BY216" s="2" t="s">
        <v>448</v>
      </c>
      <c r="BZ216" s="2" t="s">
        <v>448</v>
      </c>
      <c r="CA216" s="2" t="s">
        <v>448</v>
      </c>
      <c r="CB216" s="2" t="s">
        <v>448</v>
      </c>
      <c r="CC216" s="2" t="s">
        <v>448</v>
      </c>
      <c r="CD216" s="2" t="s">
        <v>448</v>
      </c>
      <c r="CE216" s="10">
        <v>45369</v>
      </c>
      <c r="CH216" s="2" t="s">
        <v>465</v>
      </c>
      <c r="CI216" s="2" t="s">
        <v>660</v>
      </c>
      <c r="CM216" s="52">
        <f t="shared" si="125"/>
        <v>1</v>
      </c>
      <c r="CN216" s="52">
        <f t="shared" si="116"/>
        <v>1</v>
      </c>
      <c r="CO216" s="52">
        <f t="shared" si="117"/>
        <v>1</v>
      </c>
      <c r="CP216" s="52">
        <f t="shared" si="118"/>
        <v>1</v>
      </c>
      <c r="CQ216" s="52">
        <f t="shared" si="119"/>
        <v>1</v>
      </c>
      <c r="CR216" s="52">
        <f t="shared" si="120"/>
        <v>1</v>
      </c>
      <c r="CS216" s="52">
        <f t="shared" si="121"/>
        <v>1</v>
      </c>
      <c r="CT216" s="52">
        <f t="shared" si="122"/>
        <v>1</v>
      </c>
      <c r="CU216" s="52">
        <f t="shared" si="123"/>
        <v>1</v>
      </c>
      <c r="CV216" s="52">
        <f t="shared" si="124"/>
        <v>1</v>
      </c>
      <c r="CW216" s="54">
        <f t="shared" si="126"/>
        <v>1</v>
      </c>
      <c r="CX216" s="54">
        <f t="shared" si="127"/>
        <v>0</v>
      </c>
      <c r="CY216" s="54">
        <f t="shared" si="128"/>
        <v>1</v>
      </c>
      <c r="CZ216" s="54">
        <f t="shared" si="129"/>
        <v>1</v>
      </c>
      <c r="DA216" s="54">
        <f t="shared" si="130"/>
        <v>1</v>
      </c>
      <c r="DB216" s="54">
        <f t="shared" si="131"/>
        <v>0</v>
      </c>
      <c r="DD216" s="2">
        <f t="shared" si="132"/>
        <v>7</v>
      </c>
    </row>
    <row r="217" spans="1:108">
      <c r="A217" s="2" t="s">
        <v>437</v>
      </c>
      <c r="B217" s="2" t="s">
        <v>438</v>
      </c>
      <c r="C217" s="18" t="str">
        <f ca="1">IF(AND(AA217="YES",AG217&lt;&gt;""),"COMPLETED",IF((S217+21)&lt;TODAY(),"PAST DUE","WITHIN 15 DAYS"))</f>
        <v>COMPLETED</v>
      </c>
      <c r="D217" s="19" t="str">
        <f t="shared" si="115"/>
        <v>Apr</v>
      </c>
      <c r="E217" s="20">
        <f t="shared" si="133"/>
        <v>45388</v>
      </c>
      <c r="F217" s="20">
        <f t="shared" si="134"/>
        <v>45386</v>
      </c>
      <c r="G217" s="20">
        <f t="shared" si="135"/>
        <v>45393</v>
      </c>
      <c r="H217" s="19">
        <f ca="1">(TODAY()-(G217))</f>
        <v>201</v>
      </c>
      <c r="I217" s="19" t="str">
        <f ca="1">IF(H217&lt;0,H217,"")</f>
        <v/>
      </c>
      <c r="J217" s="2" t="s">
        <v>439</v>
      </c>
      <c r="K217" s="24">
        <f t="shared" si="136"/>
        <v>1</v>
      </c>
      <c r="L217" s="19" t="str">
        <f t="shared" si="137"/>
        <v>Mar</v>
      </c>
      <c r="M217" s="2" t="s">
        <v>440</v>
      </c>
      <c r="N217" s="2" t="s">
        <v>441</v>
      </c>
      <c r="O217" s="2" t="s">
        <v>352</v>
      </c>
      <c r="P217" s="2" t="s">
        <v>19</v>
      </c>
      <c r="Q217" s="25" t="s">
        <v>1279</v>
      </c>
      <c r="R217" s="25" t="s">
        <v>443</v>
      </c>
      <c r="S217" s="9">
        <v>45365</v>
      </c>
      <c r="T217" s="2">
        <v>4264128</v>
      </c>
      <c r="U217" s="2" t="s">
        <v>1357</v>
      </c>
      <c r="V217" s="9" t="s">
        <v>1358</v>
      </c>
      <c r="W217" s="2" t="s">
        <v>62</v>
      </c>
      <c r="X217" s="9">
        <v>36668</v>
      </c>
      <c r="Y217" s="2">
        <v>9560460507</v>
      </c>
      <c r="Z217" s="2" t="s">
        <v>1359</v>
      </c>
      <c r="AA217" s="32" t="s">
        <v>448</v>
      </c>
      <c r="AB217" s="2" t="s">
        <v>449</v>
      </c>
      <c r="AC217" s="10">
        <v>45724</v>
      </c>
      <c r="AD217" s="10">
        <v>45359</v>
      </c>
      <c r="AE217" s="2" t="s">
        <v>450</v>
      </c>
      <c r="AF217" s="2" t="s">
        <v>450</v>
      </c>
      <c r="AG217" s="35" t="s">
        <v>451</v>
      </c>
      <c r="AH217" s="10">
        <v>45357</v>
      </c>
      <c r="AI217" s="10">
        <v>45357</v>
      </c>
      <c r="AJ217" s="35" t="s">
        <v>452</v>
      </c>
      <c r="AK217" s="2" t="s">
        <v>453</v>
      </c>
      <c r="AL217" s="2" t="s">
        <v>452</v>
      </c>
      <c r="AM217" s="2" t="s">
        <v>454</v>
      </c>
      <c r="AN217" s="10">
        <v>45365</v>
      </c>
      <c r="AO217" s="10">
        <v>45370</v>
      </c>
      <c r="AP217" s="2" t="s">
        <v>362</v>
      </c>
      <c r="AQ217" s="2" t="s">
        <v>986</v>
      </c>
      <c r="AS217" s="11">
        <v>251076883</v>
      </c>
      <c r="AT217" s="2" t="s">
        <v>472</v>
      </c>
      <c r="AV217" s="12">
        <v>70262795487</v>
      </c>
      <c r="AW217" s="2" t="s">
        <v>458</v>
      </c>
      <c r="AY217" s="13">
        <v>121337756826</v>
      </c>
      <c r="AZ217" s="2" t="s">
        <v>1100</v>
      </c>
      <c r="BA217" s="2" t="s">
        <v>1328</v>
      </c>
      <c r="BB217" s="14" t="s">
        <v>1360</v>
      </c>
      <c r="BC217" s="2" t="s">
        <v>450</v>
      </c>
      <c r="BD217" s="2" t="s">
        <v>450</v>
      </c>
      <c r="BE217" s="2" t="s">
        <v>450</v>
      </c>
      <c r="BF217" s="2" t="s">
        <v>450</v>
      </c>
      <c r="BG217" s="2" t="s">
        <v>450</v>
      </c>
      <c r="BH217" s="2" t="s">
        <v>450</v>
      </c>
      <c r="BI217" s="2" t="s">
        <v>448</v>
      </c>
      <c r="BJ217" s="2" t="s">
        <v>499</v>
      </c>
      <c r="BK217" s="2" t="s">
        <v>379</v>
      </c>
      <c r="BL217" s="2" t="s">
        <v>448</v>
      </c>
      <c r="BM217" s="2" t="s">
        <v>450</v>
      </c>
      <c r="BN217" s="2" t="s">
        <v>448</v>
      </c>
      <c r="BO217" s="2" t="s">
        <v>450</v>
      </c>
      <c r="BP217" s="2" t="s">
        <v>450</v>
      </c>
      <c r="BR217" s="2" t="s">
        <v>448</v>
      </c>
      <c r="BS217" s="2" t="s">
        <v>448</v>
      </c>
      <c r="BT217" s="2" t="s">
        <v>448</v>
      </c>
      <c r="BU217" s="2" t="s">
        <v>448</v>
      </c>
      <c r="BV217" s="2" t="s">
        <v>450</v>
      </c>
      <c r="BW217" s="2" t="s">
        <v>448</v>
      </c>
      <c r="BX217" s="2" t="s">
        <v>448</v>
      </c>
      <c r="BY217" s="2" t="s">
        <v>448</v>
      </c>
      <c r="BZ217" s="2" t="s">
        <v>448</v>
      </c>
      <c r="CA217" s="2" t="s">
        <v>448</v>
      </c>
      <c r="CB217" s="2" t="s">
        <v>448</v>
      </c>
      <c r="CC217" s="2" t="s">
        <v>448</v>
      </c>
      <c r="CD217" s="2" t="s">
        <v>448</v>
      </c>
      <c r="CE217" s="10">
        <v>45369</v>
      </c>
      <c r="CH217" s="2" t="s">
        <v>465</v>
      </c>
      <c r="CI217" s="2" t="s">
        <v>660</v>
      </c>
      <c r="CM217" s="52">
        <f t="shared" si="125"/>
        <v>1</v>
      </c>
      <c r="CN217" s="52">
        <f t="shared" si="116"/>
        <v>1</v>
      </c>
      <c r="CO217" s="52">
        <f t="shared" si="117"/>
        <v>1</v>
      </c>
      <c r="CP217" s="52">
        <f t="shared" si="118"/>
        <v>1</v>
      </c>
      <c r="CQ217" s="52">
        <f t="shared" si="119"/>
        <v>1</v>
      </c>
      <c r="CR217" s="52">
        <f t="shared" si="120"/>
        <v>1</v>
      </c>
      <c r="CS217" s="52">
        <f t="shared" si="121"/>
        <v>1</v>
      </c>
      <c r="CT217" s="52">
        <f t="shared" si="122"/>
        <v>1</v>
      </c>
      <c r="CU217" s="52">
        <f t="shared" si="123"/>
        <v>1</v>
      </c>
      <c r="CV217" s="52">
        <f t="shared" si="124"/>
        <v>1</v>
      </c>
      <c r="CW217" s="54">
        <f t="shared" si="126"/>
        <v>1</v>
      </c>
      <c r="CX217" s="54">
        <f t="shared" si="127"/>
        <v>0</v>
      </c>
      <c r="CY217" s="54">
        <f t="shared" si="128"/>
        <v>1</v>
      </c>
      <c r="CZ217" s="54">
        <f t="shared" si="129"/>
        <v>1</v>
      </c>
      <c r="DA217" s="54">
        <f t="shared" si="130"/>
        <v>1</v>
      </c>
      <c r="DB217" s="54">
        <f t="shared" si="131"/>
        <v>0</v>
      </c>
      <c r="DD217" s="2">
        <f t="shared" si="132"/>
        <v>7</v>
      </c>
    </row>
    <row r="218" spans="1:108">
      <c r="A218" s="2" t="s">
        <v>437</v>
      </c>
      <c r="B218" s="2" t="s">
        <v>438</v>
      </c>
      <c r="C218" s="18" t="str">
        <f ca="1">IF(AND(AA218="YES",AG218&lt;&gt;""),"COMPLETED",IF((S218+21)&lt;TODAY(),"PAST DUE","WITHIN 15 DAYS"))</f>
        <v>COMPLETED</v>
      </c>
      <c r="D218" s="19" t="str">
        <f t="shared" si="115"/>
        <v>Apr</v>
      </c>
      <c r="E218" s="20">
        <f t="shared" ref="E218:E242" si="138">F218+7-WEEKDAY(F218)</f>
        <v>45395</v>
      </c>
      <c r="F218" s="20">
        <f t="shared" ref="F218:F242" si="139">WORKDAY(S218,15,1)</f>
        <v>45394</v>
      </c>
      <c r="G218" s="20">
        <f t="shared" ref="G218:G242" si="140">WORKDAY(S218,20,1)</f>
        <v>45401</v>
      </c>
      <c r="H218" s="19">
        <f ca="1">(TODAY()-(G218))</f>
        <v>193</v>
      </c>
      <c r="I218" s="19" t="str">
        <f ca="1">IF(H218&lt;0,H218,"")</f>
        <v/>
      </c>
      <c r="J218" s="2" t="s">
        <v>439</v>
      </c>
      <c r="K218" s="24">
        <f t="shared" ref="K218:K242" si="141">IF(AND(AA218="YES",AG218&lt;&gt;"",AJ218&lt;&gt;"",AQ218&lt;&gt;"",AT218&lt;&gt;"",AW218&lt;&gt;"",AZ218&lt;&gt;""),1,0)</f>
        <v>1</v>
      </c>
      <c r="L218" s="19" t="str">
        <f t="shared" ref="L218:L242" si="142">TEXT(S218,"mmm")</f>
        <v>Mar</v>
      </c>
      <c r="M218" s="2" t="s">
        <v>440</v>
      </c>
      <c r="N218" s="2" t="s">
        <v>441</v>
      </c>
      <c r="O218" s="2" t="s">
        <v>352</v>
      </c>
      <c r="P218" s="2" t="s">
        <v>19</v>
      </c>
      <c r="Q218" s="2" t="s">
        <v>1361</v>
      </c>
      <c r="R218" s="25" t="s">
        <v>443</v>
      </c>
      <c r="S218" s="9">
        <v>45373</v>
      </c>
      <c r="T218" s="2">
        <v>4264176</v>
      </c>
      <c r="U218" s="2" t="s">
        <v>1362</v>
      </c>
      <c r="V218" s="2" t="s">
        <v>1363</v>
      </c>
      <c r="W218" s="2" t="s">
        <v>1364</v>
      </c>
      <c r="X218" s="9">
        <v>34290</v>
      </c>
      <c r="Y218" s="2">
        <v>9157631141</v>
      </c>
      <c r="Z218" s="33" t="s">
        <v>1365</v>
      </c>
      <c r="AA218" s="32" t="s">
        <v>448</v>
      </c>
      <c r="AB218" s="2" t="s">
        <v>449</v>
      </c>
      <c r="AC218" s="10">
        <v>45737</v>
      </c>
      <c r="AD218" s="10">
        <v>45387</v>
      </c>
      <c r="AE218" s="2" t="s">
        <v>450</v>
      </c>
      <c r="AF218" s="2" t="s">
        <v>450</v>
      </c>
      <c r="AG218" s="35" t="s">
        <v>451</v>
      </c>
      <c r="AH218" s="10">
        <v>45372</v>
      </c>
      <c r="AI218" s="10">
        <v>45372</v>
      </c>
      <c r="AJ218" s="35" t="s">
        <v>452</v>
      </c>
      <c r="AK218" s="2" t="s">
        <v>453</v>
      </c>
      <c r="AL218" s="2" t="s">
        <v>1083</v>
      </c>
      <c r="AM218" s="2" t="s">
        <v>518</v>
      </c>
      <c r="AN218" s="10">
        <v>45373</v>
      </c>
      <c r="AO218" s="10">
        <v>45383</v>
      </c>
      <c r="AP218" s="2" t="s">
        <v>362</v>
      </c>
      <c r="AQ218" s="2" t="s">
        <v>497</v>
      </c>
      <c r="AS218" s="11" t="s">
        <v>1366</v>
      </c>
      <c r="AT218" s="2" t="s">
        <v>472</v>
      </c>
      <c r="AV218" s="12" t="s">
        <v>1367</v>
      </c>
      <c r="AW218" s="2" t="s">
        <v>458</v>
      </c>
      <c r="AY218" s="13" t="s">
        <v>1368</v>
      </c>
      <c r="AZ218" s="2">
        <v>2316</v>
      </c>
      <c r="BB218" s="14">
        <v>320210685</v>
      </c>
      <c r="BC218" s="2" t="s">
        <v>450</v>
      </c>
      <c r="BD218" s="2" t="s">
        <v>450</v>
      </c>
      <c r="BE218" s="2" t="s">
        <v>450</v>
      </c>
      <c r="BF218" s="2" t="s">
        <v>450</v>
      </c>
      <c r="BG218" s="2" t="s">
        <v>450</v>
      </c>
      <c r="BH218" s="2" t="s">
        <v>450</v>
      </c>
      <c r="BI218" s="2" t="s">
        <v>448</v>
      </c>
      <c r="BJ218" s="2" t="s">
        <v>537</v>
      </c>
      <c r="BK218" s="2" t="s">
        <v>379</v>
      </c>
      <c r="BL218" s="2" t="s">
        <v>448</v>
      </c>
      <c r="BM218" s="2" t="s">
        <v>448</v>
      </c>
      <c r="BN218" s="2" t="s">
        <v>448</v>
      </c>
      <c r="BO218" s="2" t="s">
        <v>450</v>
      </c>
      <c r="BP218" s="2" t="s">
        <v>450</v>
      </c>
      <c r="BR218" s="2" t="s">
        <v>448</v>
      </c>
      <c r="BS218" s="2" t="s">
        <v>448</v>
      </c>
      <c r="BT218" s="2" t="s">
        <v>448</v>
      </c>
      <c r="BU218" s="2" t="s">
        <v>448</v>
      </c>
      <c r="BV218" s="2" t="s">
        <v>450</v>
      </c>
      <c r="BW218" s="2" t="s">
        <v>448</v>
      </c>
      <c r="BX218" s="2" t="s">
        <v>448</v>
      </c>
      <c r="BY218" s="2" t="s">
        <v>448</v>
      </c>
      <c r="BZ218" s="2" t="s">
        <v>448</v>
      </c>
      <c r="CA218" s="2" t="s">
        <v>448</v>
      </c>
      <c r="CB218" s="2" t="s">
        <v>448</v>
      </c>
      <c r="CC218" s="2" t="s">
        <v>448</v>
      </c>
      <c r="CD218" s="2" t="s">
        <v>448</v>
      </c>
      <c r="CE218" s="10">
        <v>45384</v>
      </c>
      <c r="CH218" s="2" t="s">
        <v>465</v>
      </c>
      <c r="CI218" s="2" t="s">
        <v>660</v>
      </c>
      <c r="CM218" s="52">
        <f t="shared" si="125"/>
        <v>1</v>
      </c>
      <c r="CN218" s="52">
        <f t="shared" si="116"/>
        <v>1</v>
      </c>
      <c r="CO218" s="52">
        <f t="shared" si="117"/>
        <v>1</v>
      </c>
      <c r="CP218" s="52">
        <f t="shared" si="118"/>
        <v>1</v>
      </c>
      <c r="CQ218" s="52">
        <f t="shared" si="119"/>
        <v>1</v>
      </c>
      <c r="CR218" s="52">
        <f t="shared" si="120"/>
        <v>1</v>
      </c>
      <c r="CS218" s="52">
        <f t="shared" si="121"/>
        <v>1</v>
      </c>
      <c r="CT218" s="52">
        <f t="shared" si="122"/>
        <v>1</v>
      </c>
      <c r="CU218" s="52">
        <f t="shared" si="123"/>
        <v>1</v>
      </c>
      <c r="CV218" s="52">
        <f t="shared" si="124"/>
        <v>1</v>
      </c>
      <c r="CW218" s="54">
        <f t="shared" si="126"/>
        <v>1</v>
      </c>
      <c r="CX218" s="54">
        <f t="shared" si="127"/>
        <v>0</v>
      </c>
      <c r="CY218" s="54">
        <f t="shared" si="128"/>
        <v>1</v>
      </c>
      <c r="CZ218" s="54">
        <f t="shared" si="129"/>
        <v>1</v>
      </c>
      <c r="DA218" s="54">
        <f t="shared" si="130"/>
        <v>1</v>
      </c>
      <c r="DB218" s="54">
        <f t="shared" si="131"/>
        <v>0</v>
      </c>
      <c r="DD218" s="2">
        <f t="shared" si="132"/>
        <v>7</v>
      </c>
    </row>
    <row r="219" spans="1:108">
      <c r="A219" s="2" t="s">
        <v>437</v>
      </c>
      <c r="B219" s="2" t="s">
        <v>438</v>
      </c>
      <c r="C219" s="18" t="str">
        <f ca="1">IF(AND(AA219="YES",AG219&lt;&gt;""),"COMPLETED",IF((S219+21)&lt;TODAY(),"PAST DUE","WITHIN 15 DAYS"))</f>
        <v>COMPLETED</v>
      </c>
      <c r="D219" s="19" t="str">
        <f t="shared" si="115"/>
        <v>Apr</v>
      </c>
      <c r="E219" s="20">
        <f t="shared" si="138"/>
        <v>45395</v>
      </c>
      <c r="F219" s="20">
        <f t="shared" si="139"/>
        <v>45394</v>
      </c>
      <c r="G219" s="20">
        <f t="shared" si="140"/>
        <v>45401</v>
      </c>
      <c r="H219" s="19">
        <f ca="1">(TODAY()-(G219))</f>
        <v>193</v>
      </c>
      <c r="I219" s="19" t="str">
        <f ca="1">IF(H219&lt;0,H219,"")</f>
        <v/>
      </c>
      <c r="J219" s="2" t="s">
        <v>439</v>
      </c>
      <c r="K219" s="24">
        <f t="shared" si="141"/>
        <v>1</v>
      </c>
      <c r="L219" s="19" t="str">
        <f t="shared" si="142"/>
        <v>Mar</v>
      </c>
      <c r="M219" s="2" t="s">
        <v>440</v>
      </c>
      <c r="N219" s="2" t="s">
        <v>441</v>
      </c>
      <c r="O219" s="2" t="s">
        <v>352</v>
      </c>
      <c r="P219" s="2" t="s">
        <v>19</v>
      </c>
      <c r="Q219" s="2" t="s">
        <v>1361</v>
      </c>
      <c r="R219" s="25" t="s">
        <v>443</v>
      </c>
      <c r="S219" s="9">
        <v>45373</v>
      </c>
      <c r="T219" s="2">
        <v>4264177</v>
      </c>
      <c r="U219" s="2" t="s">
        <v>1369</v>
      </c>
      <c r="V219" s="2" t="s">
        <v>1370</v>
      </c>
      <c r="W219" s="2" t="s">
        <v>1371</v>
      </c>
      <c r="X219" s="9">
        <v>36143</v>
      </c>
      <c r="Y219" s="2">
        <v>9569306537</v>
      </c>
      <c r="Z219" s="2" t="s">
        <v>1372</v>
      </c>
      <c r="AA219" s="32" t="s">
        <v>448</v>
      </c>
      <c r="AB219" s="2" t="s">
        <v>449</v>
      </c>
      <c r="AC219" s="10">
        <v>45738</v>
      </c>
      <c r="AD219" s="10">
        <v>45373</v>
      </c>
      <c r="AE219" s="2" t="s">
        <v>450</v>
      </c>
      <c r="AF219" s="2" t="s">
        <v>450</v>
      </c>
      <c r="AG219" s="35" t="s">
        <v>451</v>
      </c>
      <c r="AJ219" s="35" t="s">
        <v>452</v>
      </c>
      <c r="AK219" s="2" t="s">
        <v>453</v>
      </c>
      <c r="AL219" s="2" t="s">
        <v>452</v>
      </c>
      <c r="AM219" s="2" t="s">
        <v>454</v>
      </c>
      <c r="AN219" s="10">
        <v>45373</v>
      </c>
      <c r="AO219" s="10">
        <v>45378</v>
      </c>
      <c r="AP219" s="2" t="s">
        <v>362</v>
      </c>
      <c r="AQ219" s="2" t="s">
        <v>497</v>
      </c>
      <c r="AS219" s="11" t="s">
        <v>1373</v>
      </c>
      <c r="AT219" s="2" t="s">
        <v>472</v>
      </c>
      <c r="AV219" s="12" t="s">
        <v>1374</v>
      </c>
      <c r="AW219" s="2" t="s">
        <v>481</v>
      </c>
      <c r="AY219" s="13" t="s">
        <v>1375</v>
      </c>
      <c r="AZ219" s="2" t="s">
        <v>459</v>
      </c>
      <c r="BB219" s="14">
        <v>619129319</v>
      </c>
      <c r="BE219" s="2" t="s">
        <v>450</v>
      </c>
      <c r="BF219" s="2" t="s">
        <v>450</v>
      </c>
      <c r="BG219" s="2" t="s">
        <v>450</v>
      </c>
      <c r="BH219" s="2" t="s">
        <v>450</v>
      </c>
      <c r="BI219" s="2" t="s">
        <v>448</v>
      </c>
      <c r="BJ219" s="2" t="s">
        <v>379</v>
      </c>
      <c r="BK219" s="2" t="s">
        <v>462</v>
      </c>
      <c r="BM219" s="2" t="s">
        <v>450</v>
      </c>
      <c r="BN219" s="2" t="s">
        <v>448</v>
      </c>
      <c r="BO219" s="2" t="s">
        <v>450</v>
      </c>
      <c r="BP219" s="2" t="s">
        <v>450</v>
      </c>
      <c r="BR219" s="2" t="s">
        <v>448</v>
      </c>
      <c r="BS219" s="2" t="s">
        <v>448</v>
      </c>
      <c r="BT219" s="2" t="s">
        <v>448</v>
      </c>
      <c r="BU219" s="2" t="s">
        <v>448</v>
      </c>
      <c r="BV219" s="2" t="s">
        <v>450</v>
      </c>
      <c r="BW219" s="2" t="s">
        <v>448</v>
      </c>
      <c r="BX219" s="2" t="s">
        <v>448</v>
      </c>
      <c r="BY219" s="2" t="s">
        <v>448</v>
      </c>
      <c r="BZ219" s="2" t="s">
        <v>448</v>
      </c>
      <c r="CA219" s="2" t="s">
        <v>448</v>
      </c>
      <c r="CB219" s="2" t="s">
        <v>448</v>
      </c>
      <c r="CC219" s="2" t="s">
        <v>448</v>
      </c>
      <c r="CD219" s="2" t="s">
        <v>448</v>
      </c>
      <c r="CE219" s="10">
        <v>45384</v>
      </c>
      <c r="CH219" s="2" t="s">
        <v>465</v>
      </c>
      <c r="CI219" s="2" t="s">
        <v>660</v>
      </c>
      <c r="CM219" s="52">
        <f t="shared" si="125"/>
        <v>1</v>
      </c>
      <c r="CN219" s="52">
        <f t="shared" si="116"/>
        <v>1</v>
      </c>
      <c r="CO219" s="52">
        <f t="shared" si="117"/>
        <v>1</v>
      </c>
      <c r="CP219" s="52">
        <f t="shared" si="118"/>
        <v>1</v>
      </c>
      <c r="CQ219" s="52">
        <f t="shared" si="119"/>
        <v>1</v>
      </c>
      <c r="CR219" s="52">
        <f t="shared" si="120"/>
        <v>1</v>
      </c>
      <c r="CS219" s="52">
        <f t="shared" si="121"/>
        <v>1</v>
      </c>
      <c r="CT219" s="52">
        <f t="shared" si="122"/>
        <v>1</v>
      </c>
      <c r="CU219" s="52">
        <f t="shared" si="123"/>
        <v>1</v>
      </c>
      <c r="CV219" s="52">
        <f t="shared" si="124"/>
        <v>1</v>
      </c>
      <c r="CW219" s="54">
        <f t="shared" si="126"/>
        <v>1</v>
      </c>
      <c r="CX219" s="54">
        <f t="shared" si="127"/>
        <v>0</v>
      </c>
      <c r="CY219" s="54">
        <f t="shared" si="128"/>
        <v>1</v>
      </c>
      <c r="CZ219" s="54">
        <f t="shared" si="129"/>
        <v>1</v>
      </c>
      <c r="DA219" s="54">
        <f t="shared" si="130"/>
        <v>1</v>
      </c>
      <c r="DB219" s="54">
        <f t="shared" si="131"/>
        <v>0</v>
      </c>
      <c r="DD219" s="2">
        <f t="shared" si="132"/>
        <v>7</v>
      </c>
    </row>
    <row r="220" spans="1:108">
      <c r="A220" s="2" t="s">
        <v>437</v>
      </c>
      <c r="B220" s="2" t="s">
        <v>438</v>
      </c>
      <c r="C220" s="18" t="str">
        <f ca="1">IF(AND(AA220="YES",AG220&lt;&gt;""),"COMPLETED",IF((S220+21)&lt;TODAY(),"PAST DUE","WITHIN 15 DAYS"))</f>
        <v>COMPLETED</v>
      </c>
      <c r="D220" s="19" t="str">
        <f t="shared" si="115"/>
        <v>Apr</v>
      </c>
      <c r="E220" s="20">
        <f t="shared" si="138"/>
        <v>45395</v>
      </c>
      <c r="F220" s="20">
        <f t="shared" si="139"/>
        <v>45394</v>
      </c>
      <c r="G220" s="20">
        <f t="shared" si="140"/>
        <v>45401</v>
      </c>
      <c r="H220" s="19">
        <f ca="1">(TODAY()-(G220))</f>
        <v>193</v>
      </c>
      <c r="I220" s="19" t="str">
        <f ca="1">IF(H220&lt;0,H220,"")</f>
        <v/>
      </c>
      <c r="J220" s="2" t="s">
        <v>439</v>
      </c>
      <c r="K220" s="24">
        <f t="shared" si="141"/>
        <v>1</v>
      </c>
      <c r="L220" s="19" t="str">
        <f t="shared" si="142"/>
        <v>Mar</v>
      </c>
      <c r="M220" s="2" t="s">
        <v>440</v>
      </c>
      <c r="N220" s="2" t="s">
        <v>441</v>
      </c>
      <c r="O220" s="2" t="s">
        <v>352</v>
      </c>
      <c r="P220" s="2" t="s">
        <v>19</v>
      </c>
      <c r="Q220" s="2" t="s">
        <v>1361</v>
      </c>
      <c r="R220" s="25" t="s">
        <v>443</v>
      </c>
      <c r="S220" s="9">
        <v>45373</v>
      </c>
      <c r="T220" s="2">
        <v>4264178</v>
      </c>
      <c r="U220" s="2" t="s">
        <v>1376</v>
      </c>
      <c r="V220" s="2" t="s">
        <v>1377</v>
      </c>
      <c r="W220" s="2" t="s">
        <v>1378</v>
      </c>
      <c r="X220" s="9">
        <v>38351</v>
      </c>
      <c r="Y220" s="2">
        <v>9229003854</v>
      </c>
      <c r="Z220" s="2" t="s">
        <v>1379</v>
      </c>
      <c r="AA220" s="32" t="s">
        <v>448</v>
      </c>
      <c r="AB220" s="2" t="s">
        <v>449</v>
      </c>
      <c r="AC220" s="10">
        <v>45731</v>
      </c>
      <c r="AD220" s="10">
        <v>45393</v>
      </c>
      <c r="AE220" s="2" t="s">
        <v>450</v>
      </c>
      <c r="AF220" s="2" t="s">
        <v>450</v>
      </c>
      <c r="AG220" s="35" t="s">
        <v>451</v>
      </c>
      <c r="AH220" s="10">
        <v>45366</v>
      </c>
      <c r="AI220" s="10">
        <v>45366</v>
      </c>
      <c r="AJ220" s="35" t="s">
        <v>452</v>
      </c>
      <c r="AK220" s="2" t="s">
        <v>453</v>
      </c>
      <c r="AL220" s="2" t="s">
        <v>452</v>
      </c>
      <c r="AM220" s="2" t="s">
        <v>454</v>
      </c>
      <c r="AN220" s="10">
        <v>45373</v>
      </c>
      <c r="AO220" s="10">
        <v>45378</v>
      </c>
      <c r="AP220" s="2" t="s">
        <v>362</v>
      </c>
      <c r="AQ220" s="2" t="s">
        <v>480</v>
      </c>
      <c r="AS220" s="11" t="s">
        <v>1380</v>
      </c>
      <c r="AT220" s="2" t="s">
        <v>472</v>
      </c>
      <c r="AV220" s="12" t="s">
        <v>1381</v>
      </c>
      <c r="AW220" s="2" t="s">
        <v>458</v>
      </c>
      <c r="AY220" s="13" t="s">
        <v>1382</v>
      </c>
      <c r="AZ220" s="2" t="s">
        <v>1100</v>
      </c>
      <c r="BA220" s="2" t="s">
        <v>1383</v>
      </c>
      <c r="BB220" s="14">
        <v>647464839</v>
      </c>
      <c r="BC220" s="2" t="s">
        <v>450</v>
      </c>
      <c r="BD220" s="2" t="s">
        <v>450</v>
      </c>
      <c r="BE220" s="2" t="s">
        <v>450</v>
      </c>
      <c r="BF220" s="2" t="s">
        <v>450</v>
      </c>
      <c r="BG220" s="2" t="s">
        <v>450</v>
      </c>
      <c r="BH220" s="2" t="s">
        <v>450</v>
      </c>
      <c r="BI220" s="2" t="s">
        <v>448</v>
      </c>
      <c r="BJ220" s="2" t="s">
        <v>379</v>
      </c>
      <c r="BK220" s="2" t="s">
        <v>462</v>
      </c>
      <c r="BL220" s="2" t="s">
        <v>448</v>
      </c>
      <c r="BM220" s="2" t="s">
        <v>450</v>
      </c>
      <c r="BN220" s="2" t="s">
        <v>448</v>
      </c>
      <c r="BO220" s="2" t="s">
        <v>450</v>
      </c>
      <c r="BP220" s="2" t="s">
        <v>450</v>
      </c>
      <c r="BR220" s="2" t="s">
        <v>448</v>
      </c>
      <c r="BS220" s="2" t="s">
        <v>448</v>
      </c>
      <c r="BT220" s="2" t="s">
        <v>448</v>
      </c>
      <c r="BU220" s="2" t="s">
        <v>448</v>
      </c>
      <c r="BV220" s="2" t="s">
        <v>450</v>
      </c>
      <c r="BW220" s="2" t="s">
        <v>448</v>
      </c>
      <c r="BX220" s="2" t="s">
        <v>448</v>
      </c>
      <c r="BY220" s="2" t="s">
        <v>448</v>
      </c>
      <c r="BZ220" s="2" t="s">
        <v>448</v>
      </c>
      <c r="CA220" s="2" t="s">
        <v>448</v>
      </c>
      <c r="CB220" s="2" t="s">
        <v>448</v>
      </c>
      <c r="CC220" s="2" t="s">
        <v>448</v>
      </c>
      <c r="CD220" s="2" t="s">
        <v>448</v>
      </c>
      <c r="CE220" s="10">
        <v>45384</v>
      </c>
      <c r="CH220" s="2" t="s">
        <v>465</v>
      </c>
      <c r="CI220" s="2" t="s">
        <v>660</v>
      </c>
      <c r="CM220" s="52">
        <f t="shared" si="125"/>
        <v>1</v>
      </c>
      <c r="CN220" s="52">
        <f t="shared" si="116"/>
        <v>1</v>
      </c>
      <c r="CO220" s="52">
        <f t="shared" si="117"/>
        <v>1</v>
      </c>
      <c r="CP220" s="52">
        <f t="shared" si="118"/>
        <v>1</v>
      </c>
      <c r="CQ220" s="52">
        <f t="shared" si="119"/>
        <v>1</v>
      </c>
      <c r="CR220" s="52">
        <f t="shared" si="120"/>
        <v>1</v>
      </c>
      <c r="CS220" s="52">
        <f t="shared" si="121"/>
        <v>1</v>
      </c>
      <c r="CT220" s="52">
        <f t="shared" si="122"/>
        <v>1</v>
      </c>
      <c r="CU220" s="52">
        <f t="shared" si="123"/>
        <v>1</v>
      </c>
      <c r="CV220" s="52">
        <f t="shared" si="124"/>
        <v>1</v>
      </c>
      <c r="CW220" s="54">
        <f t="shared" si="126"/>
        <v>1</v>
      </c>
      <c r="CX220" s="54">
        <f t="shared" si="127"/>
        <v>0</v>
      </c>
      <c r="CY220" s="54">
        <f t="shared" si="128"/>
        <v>1</v>
      </c>
      <c r="CZ220" s="54">
        <f t="shared" si="129"/>
        <v>1</v>
      </c>
      <c r="DA220" s="54">
        <f t="shared" si="130"/>
        <v>1</v>
      </c>
      <c r="DB220" s="54">
        <f t="shared" si="131"/>
        <v>0</v>
      </c>
      <c r="DD220" s="2">
        <f t="shared" si="132"/>
        <v>7</v>
      </c>
    </row>
    <row r="221" spans="1:108">
      <c r="A221" s="2" t="s">
        <v>437</v>
      </c>
      <c r="B221" s="2" t="s">
        <v>438</v>
      </c>
      <c r="C221" s="18" t="str">
        <f ca="1">IF(AND(AA221="YES",AG221&lt;&gt;""),"COMPLETED",IF((S221+21)&lt;TODAY(),"PAST DUE","WITHIN 15 DAYS"))</f>
        <v>COMPLETED</v>
      </c>
      <c r="D221" s="19" t="str">
        <f t="shared" si="115"/>
        <v>Apr</v>
      </c>
      <c r="E221" s="20">
        <f t="shared" si="138"/>
        <v>45395</v>
      </c>
      <c r="F221" s="20">
        <f t="shared" si="139"/>
        <v>45394</v>
      </c>
      <c r="G221" s="20">
        <f t="shared" si="140"/>
        <v>45401</v>
      </c>
      <c r="H221" s="19">
        <f ca="1">(TODAY()-(G221))</f>
        <v>193</v>
      </c>
      <c r="I221" s="19" t="str">
        <f ca="1">IF(H221&lt;0,H221,"")</f>
        <v/>
      </c>
      <c r="J221" s="2" t="s">
        <v>439</v>
      </c>
      <c r="K221" s="24">
        <f t="shared" si="141"/>
        <v>1</v>
      </c>
      <c r="L221" s="19" t="str">
        <f t="shared" si="142"/>
        <v>Mar</v>
      </c>
      <c r="M221" s="2" t="s">
        <v>440</v>
      </c>
      <c r="N221" s="2" t="s">
        <v>441</v>
      </c>
      <c r="O221" s="2" t="s">
        <v>352</v>
      </c>
      <c r="P221" s="2" t="s">
        <v>19</v>
      </c>
      <c r="Q221" s="2" t="s">
        <v>1361</v>
      </c>
      <c r="R221" s="25" t="s">
        <v>443</v>
      </c>
      <c r="S221" s="9">
        <v>45373</v>
      </c>
      <c r="T221" s="2">
        <v>4264179</v>
      </c>
      <c r="U221" s="2" t="s">
        <v>1384</v>
      </c>
      <c r="V221" s="2" t="s">
        <v>1385</v>
      </c>
      <c r="W221" s="2" t="s">
        <v>1386</v>
      </c>
      <c r="X221" s="9">
        <v>37825</v>
      </c>
      <c r="Y221" s="2">
        <v>9565311193</v>
      </c>
      <c r="Z221" s="2" t="s">
        <v>1387</v>
      </c>
      <c r="AA221" s="32" t="s">
        <v>448</v>
      </c>
      <c r="AB221" s="2" t="s">
        <v>449</v>
      </c>
      <c r="AC221" s="10">
        <v>45738</v>
      </c>
      <c r="AD221" s="10">
        <v>45393</v>
      </c>
      <c r="AE221" s="2" t="s">
        <v>450</v>
      </c>
      <c r="AF221" s="2" t="s">
        <v>450</v>
      </c>
      <c r="AG221" s="35" t="s">
        <v>451</v>
      </c>
      <c r="AJ221" s="35" t="s">
        <v>452</v>
      </c>
      <c r="AK221" s="2" t="s">
        <v>453</v>
      </c>
      <c r="AL221" s="2" t="s">
        <v>452</v>
      </c>
      <c r="AM221" s="2" t="s">
        <v>454</v>
      </c>
      <c r="AN221" s="10">
        <v>45373</v>
      </c>
      <c r="AO221" s="10">
        <v>45383</v>
      </c>
      <c r="AP221" s="2" t="s">
        <v>362</v>
      </c>
      <c r="AQ221" s="2" t="s">
        <v>480</v>
      </c>
      <c r="AS221" s="11">
        <v>3523215528</v>
      </c>
      <c r="AT221" s="2" t="s">
        <v>472</v>
      </c>
      <c r="AV221" s="12">
        <v>10268463408</v>
      </c>
      <c r="AW221" s="2" t="s">
        <v>481</v>
      </c>
      <c r="AY221" s="13">
        <v>121310225936</v>
      </c>
      <c r="AZ221" s="2" t="s">
        <v>1100</v>
      </c>
      <c r="BA221" s="2" t="s">
        <v>1388</v>
      </c>
      <c r="BB221" s="14">
        <v>648320198</v>
      </c>
      <c r="BE221" s="2" t="s">
        <v>450</v>
      </c>
      <c r="BF221" s="2" t="s">
        <v>450</v>
      </c>
      <c r="BG221" s="2" t="s">
        <v>450</v>
      </c>
      <c r="BH221" s="2" t="s">
        <v>450</v>
      </c>
      <c r="BI221" s="2" t="s">
        <v>448</v>
      </c>
      <c r="BJ221" s="2" t="s">
        <v>379</v>
      </c>
      <c r="BK221" s="2" t="s">
        <v>462</v>
      </c>
      <c r="BL221" s="2" t="s">
        <v>448</v>
      </c>
      <c r="BM221" s="2" t="s">
        <v>450</v>
      </c>
      <c r="BN221" s="2" t="s">
        <v>448</v>
      </c>
      <c r="BO221" s="2" t="s">
        <v>450</v>
      </c>
      <c r="BP221" s="2" t="s">
        <v>450</v>
      </c>
      <c r="BR221" s="2" t="s">
        <v>448</v>
      </c>
      <c r="BS221" s="2" t="s">
        <v>448</v>
      </c>
      <c r="BT221" s="2" t="s">
        <v>448</v>
      </c>
      <c r="BU221" s="2" t="s">
        <v>448</v>
      </c>
      <c r="BV221" s="2" t="s">
        <v>450</v>
      </c>
      <c r="BW221" s="2" t="s">
        <v>448</v>
      </c>
      <c r="BX221" s="2" t="s">
        <v>448</v>
      </c>
      <c r="BY221" s="2" t="s">
        <v>448</v>
      </c>
      <c r="BZ221" s="2" t="s">
        <v>448</v>
      </c>
      <c r="CA221" s="2" t="s">
        <v>448</v>
      </c>
      <c r="CB221" s="2" t="s">
        <v>448</v>
      </c>
      <c r="CC221" s="2" t="s">
        <v>448</v>
      </c>
      <c r="CD221" s="2" t="s">
        <v>448</v>
      </c>
      <c r="CE221" s="10">
        <v>45384</v>
      </c>
      <c r="CH221" s="2" t="s">
        <v>465</v>
      </c>
      <c r="CI221" s="2" t="s">
        <v>660</v>
      </c>
      <c r="CM221" s="52">
        <f t="shared" si="125"/>
        <v>1</v>
      </c>
      <c r="CN221" s="52">
        <f t="shared" si="116"/>
        <v>1</v>
      </c>
      <c r="CO221" s="52">
        <f t="shared" si="117"/>
        <v>1</v>
      </c>
      <c r="CP221" s="52">
        <f t="shared" si="118"/>
        <v>1</v>
      </c>
      <c r="CQ221" s="52">
        <f t="shared" si="119"/>
        <v>1</v>
      </c>
      <c r="CR221" s="52">
        <f t="shared" si="120"/>
        <v>1</v>
      </c>
      <c r="CS221" s="52">
        <f t="shared" si="121"/>
        <v>1</v>
      </c>
      <c r="CT221" s="52">
        <f t="shared" si="122"/>
        <v>1</v>
      </c>
      <c r="CU221" s="52">
        <f t="shared" si="123"/>
        <v>1</v>
      </c>
      <c r="CV221" s="52">
        <f t="shared" si="124"/>
        <v>1</v>
      </c>
      <c r="CW221" s="54">
        <f t="shared" si="126"/>
        <v>1</v>
      </c>
      <c r="CX221" s="54">
        <f t="shared" si="127"/>
        <v>0</v>
      </c>
      <c r="CY221" s="54">
        <f t="shared" si="128"/>
        <v>1</v>
      </c>
      <c r="CZ221" s="54">
        <f t="shared" si="129"/>
        <v>1</v>
      </c>
      <c r="DA221" s="54">
        <f t="shared" si="130"/>
        <v>1</v>
      </c>
      <c r="DB221" s="54">
        <f t="shared" si="131"/>
        <v>0</v>
      </c>
      <c r="DD221" s="2">
        <f t="shared" si="132"/>
        <v>7</v>
      </c>
    </row>
    <row r="222" spans="1:108">
      <c r="A222" s="2" t="s">
        <v>437</v>
      </c>
      <c r="B222" s="2" t="s">
        <v>438</v>
      </c>
      <c r="C222" s="18" t="str">
        <f ca="1">IF(AND(AA222="YES",AG222&lt;&gt;""),"COMPLETED",IF((S222+21)&lt;TODAY(),"PAST DUE","WITHIN 15 DAYS"))</f>
        <v>COMPLETED</v>
      </c>
      <c r="D222" s="19" t="str">
        <f t="shared" si="115"/>
        <v>Apr</v>
      </c>
      <c r="E222" s="20">
        <f t="shared" si="138"/>
        <v>45395</v>
      </c>
      <c r="F222" s="20">
        <f t="shared" si="139"/>
        <v>45394</v>
      </c>
      <c r="G222" s="20">
        <f t="shared" si="140"/>
        <v>45401</v>
      </c>
      <c r="H222" s="19">
        <f ca="1">(TODAY()-(G222))</f>
        <v>193</v>
      </c>
      <c r="I222" s="19" t="str">
        <f ca="1">IF(H222&lt;0,H222,"")</f>
        <v/>
      </c>
      <c r="J222" s="2" t="s">
        <v>439</v>
      </c>
      <c r="K222" s="24">
        <f t="shared" si="141"/>
        <v>1</v>
      </c>
      <c r="L222" s="19" t="str">
        <f t="shared" si="142"/>
        <v>Mar</v>
      </c>
      <c r="M222" s="2" t="s">
        <v>440</v>
      </c>
      <c r="N222" s="2" t="s">
        <v>441</v>
      </c>
      <c r="O222" s="2" t="s">
        <v>352</v>
      </c>
      <c r="P222" s="2" t="s">
        <v>19</v>
      </c>
      <c r="Q222" s="2" t="s">
        <v>1361</v>
      </c>
      <c r="R222" s="25" t="s">
        <v>443</v>
      </c>
      <c r="S222" s="9">
        <v>45373</v>
      </c>
      <c r="T222" s="2">
        <v>4264180</v>
      </c>
      <c r="U222" s="2" t="s">
        <v>1074</v>
      </c>
      <c r="V222" s="2" t="s">
        <v>1389</v>
      </c>
      <c r="W222" s="2" t="s">
        <v>1390</v>
      </c>
      <c r="X222" s="9">
        <v>32463</v>
      </c>
      <c r="Y222" s="2">
        <v>9264310570</v>
      </c>
      <c r="Z222" s="2" t="s">
        <v>1391</v>
      </c>
      <c r="AA222" s="32" t="s">
        <v>448</v>
      </c>
      <c r="AB222" s="2" t="s">
        <v>449</v>
      </c>
      <c r="AC222" s="10">
        <v>45563</v>
      </c>
      <c r="AD222" s="10">
        <v>45197</v>
      </c>
      <c r="AE222" s="2" t="s">
        <v>450</v>
      </c>
      <c r="AF222" s="2" t="s">
        <v>450</v>
      </c>
      <c r="AG222" s="35" t="s">
        <v>451</v>
      </c>
      <c r="AJ222" s="35" t="s">
        <v>452</v>
      </c>
      <c r="AK222" s="2" t="s">
        <v>453</v>
      </c>
      <c r="AL222" s="2" t="s">
        <v>1083</v>
      </c>
      <c r="AM222" s="2" t="s">
        <v>518</v>
      </c>
      <c r="AN222" s="10">
        <v>45373</v>
      </c>
      <c r="AO222" s="10">
        <v>45383</v>
      </c>
      <c r="AP222" s="2" t="s">
        <v>362</v>
      </c>
      <c r="AQ222" s="2" t="s">
        <v>455</v>
      </c>
      <c r="AS222" s="11">
        <v>227666036</v>
      </c>
      <c r="AT222" s="2" t="s">
        <v>472</v>
      </c>
      <c r="AV222" s="12">
        <v>72018889324</v>
      </c>
      <c r="AW222" s="2" t="s">
        <v>472</v>
      </c>
      <c r="AY222" s="13">
        <v>121178460490</v>
      </c>
      <c r="AZ222" s="2">
        <v>2316</v>
      </c>
      <c r="BB222" s="14">
        <v>404170084</v>
      </c>
      <c r="BC222" s="2" t="s">
        <v>450</v>
      </c>
      <c r="BD222" s="2" t="s">
        <v>450</v>
      </c>
      <c r="BE222" s="2" t="s">
        <v>450</v>
      </c>
      <c r="BF222" s="2" t="s">
        <v>450</v>
      </c>
      <c r="BG222" s="2" t="s">
        <v>450</v>
      </c>
      <c r="BH222" s="2" t="s">
        <v>450</v>
      </c>
      <c r="BI222" s="2" t="s">
        <v>448</v>
      </c>
      <c r="BJ222" s="2" t="s">
        <v>379</v>
      </c>
      <c r="BK222" s="2" t="s">
        <v>691</v>
      </c>
      <c r="BL222" s="2" t="s">
        <v>448</v>
      </c>
      <c r="BM222" s="2" t="s">
        <v>448</v>
      </c>
      <c r="BN222" s="2" t="s">
        <v>448</v>
      </c>
      <c r="BO222" s="2" t="s">
        <v>448</v>
      </c>
      <c r="BP222" s="2" t="s">
        <v>448</v>
      </c>
      <c r="BR222" s="2" t="s">
        <v>448</v>
      </c>
      <c r="BS222" s="2" t="s">
        <v>448</v>
      </c>
      <c r="BT222" s="2" t="s">
        <v>448</v>
      </c>
      <c r="BU222" s="2" t="s">
        <v>448</v>
      </c>
      <c r="BV222" s="2" t="s">
        <v>450</v>
      </c>
      <c r="BW222" s="2" t="s">
        <v>448</v>
      </c>
      <c r="BX222" s="2" t="s">
        <v>448</v>
      </c>
      <c r="BY222" s="2" t="s">
        <v>448</v>
      </c>
      <c r="BZ222" s="2" t="s">
        <v>448</v>
      </c>
      <c r="CA222" s="2" t="s">
        <v>448</v>
      </c>
      <c r="CB222" s="2" t="s">
        <v>448</v>
      </c>
      <c r="CC222" s="2" t="s">
        <v>448</v>
      </c>
      <c r="CD222" s="2" t="s">
        <v>448</v>
      </c>
      <c r="CE222" s="10">
        <v>45384</v>
      </c>
      <c r="CH222" s="2" t="s">
        <v>465</v>
      </c>
      <c r="CI222" s="2" t="s">
        <v>660</v>
      </c>
      <c r="CM222" s="52">
        <f t="shared" si="125"/>
        <v>1</v>
      </c>
      <c r="CN222" s="52">
        <f t="shared" si="116"/>
        <v>1</v>
      </c>
      <c r="CO222" s="52">
        <f t="shared" si="117"/>
        <v>1</v>
      </c>
      <c r="CP222" s="52">
        <f t="shared" si="118"/>
        <v>1</v>
      </c>
      <c r="CQ222" s="52">
        <f t="shared" si="119"/>
        <v>1</v>
      </c>
      <c r="CR222" s="52">
        <f t="shared" si="120"/>
        <v>1</v>
      </c>
      <c r="CS222" s="52">
        <f t="shared" si="121"/>
        <v>1</v>
      </c>
      <c r="CT222" s="52">
        <f t="shared" si="122"/>
        <v>1</v>
      </c>
      <c r="CU222" s="52">
        <f t="shared" si="123"/>
        <v>1</v>
      </c>
      <c r="CV222" s="52">
        <f t="shared" si="124"/>
        <v>1</v>
      </c>
      <c r="CW222" s="54">
        <f t="shared" si="126"/>
        <v>1</v>
      </c>
      <c r="CX222" s="54">
        <f t="shared" si="127"/>
        <v>0</v>
      </c>
      <c r="CY222" s="54">
        <f t="shared" si="128"/>
        <v>1</v>
      </c>
      <c r="CZ222" s="54">
        <f t="shared" si="129"/>
        <v>1</v>
      </c>
      <c r="DA222" s="54">
        <f t="shared" si="130"/>
        <v>1</v>
      </c>
      <c r="DB222" s="54">
        <f t="shared" si="131"/>
        <v>0</v>
      </c>
      <c r="DD222" s="2">
        <f t="shared" si="132"/>
        <v>7</v>
      </c>
    </row>
    <row r="223" spans="1:108">
      <c r="A223" s="2" t="s">
        <v>437</v>
      </c>
      <c r="B223" s="2" t="s">
        <v>438</v>
      </c>
      <c r="C223" s="18" t="str">
        <f ca="1">IF(AND(AA223="YES",AG223&lt;&gt;""),"COMPLETED",IF((S223+21)&lt;TODAY(),"PAST DUE","WITHIN 15 DAYS"))</f>
        <v>COMPLETED</v>
      </c>
      <c r="D223" s="19" t="str">
        <f t="shared" si="115"/>
        <v>Apr</v>
      </c>
      <c r="E223" s="20">
        <f t="shared" si="138"/>
        <v>45395</v>
      </c>
      <c r="F223" s="20">
        <f t="shared" si="139"/>
        <v>45394</v>
      </c>
      <c r="G223" s="20">
        <f t="shared" si="140"/>
        <v>45401</v>
      </c>
      <c r="H223" s="19">
        <f ca="1">(TODAY()-(G223))</f>
        <v>193</v>
      </c>
      <c r="I223" s="19" t="str">
        <f ca="1">IF(H223&lt;0,H223,"")</f>
        <v/>
      </c>
      <c r="J223" s="2" t="s">
        <v>439</v>
      </c>
      <c r="K223" s="24">
        <f t="shared" si="141"/>
        <v>1</v>
      </c>
      <c r="L223" s="19" t="str">
        <f t="shared" si="142"/>
        <v>Mar</v>
      </c>
      <c r="M223" s="2" t="s">
        <v>440</v>
      </c>
      <c r="N223" s="2" t="s">
        <v>441</v>
      </c>
      <c r="O223" s="2" t="s">
        <v>352</v>
      </c>
      <c r="P223" s="2" t="s">
        <v>19</v>
      </c>
      <c r="Q223" s="2" t="s">
        <v>1361</v>
      </c>
      <c r="R223" s="25" t="s">
        <v>443</v>
      </c>
      <c r="S223" s="9">
        <v>45373</v>
      </c>
      <c r="T223" s="2">
        <v>4264181</v>
      </c>
      <c r="U223" s="2" t="s">
        <v>1392</v>
      </c>
      <c r="V223" s="2" t="s">
        <v>1393</v>
      </c>
      <c r="W223" s="2" t="s">
        <v>22</v>
      </c>
      <c r="X223" s="9">
        <v>36305</v>
      </c>
      <c r="Y223" s="2">
        <v>9461667195</v>
      </c>
      <c r="Z223" s="2" t="s">
        <v>1394</v>
      </c>
      <c r="AA223" s="32" t="s">
        <v>448</v>
      </c>
      <c r="AB223" s="2" t="s">
        <v>449</v>
      </c>
      <c r="AC223" s="10">
        <v>45735</v>
      </c>
      <c r="AD223" s="10">
        <v>45370</v>
      </c>
      <c r="AE223" s="2" t="s">
        <v>450</v>
      </c>
      <c r="AF223" s="2" t="s">
        <v>450</v>
      </c>
      <c r="AG223" s="35" t="s">
        <v>451</v>
      </c>
      <c r="AJ223" s="35" t="s">
        <v>452</v>
      </c>
      <c r="AK223" s="2" t="s">
        <v>453</v>
      </c>
      <c r="AL223" s="2" t="s">
        <v>452</v>
      </c>
      <c r="AM223" s="2" t="s">
        <v>454</v>
      </c>
      <c r="AN223" s="10">
        <v>45373</v>
      </c>
      <c r="AO223" s="10">
        <v>45383</v>
      </c>
      <c r="AP223" s="2" t="s">
        <v>362</v>
      </c>
      <c r="AQ223" s="2" t="s">
        <v>480</v>
      </c>
      <c r="AS223" s="11" t="s">
        <v>1395</v>
      </c>
      <c r="AT223" s="2" t="s">
        <v>472</v>
      </c>
      <c r="AV223" s="12" t="s">
        <v>1396</v>
      </c>
      <c r="AW223" s="2" t="s">
        <v>458</v>
      </c>
      <c r="AY223" s="13" t="s">
        <v>1397</v>
      </c>
      <c r="AZ223" s="2" t="s">
        <v>472</v>
      </c>
      <c r="BB223" s="14" t="s">
        <v>1398</v>
      </c>
      <c r="BE223" s="2" t="s">
        <v>450</v>
      </c>
      <c r="BF223" s="2" t="s">
        <v>450</v>
      </c>
      <c r="BG223" s="2" t="s">
        <v>450</v>
      </c>
      <c r="BH223" s="2" t="s">
        <v>450</v>
      </c>
      <c r="BI223" s="2" t="s">
        <v>448</v>
      </c>
      <c r="BJ223" s="2" t="s">
        <v>385</v>
      </c>
      <c r="BK223" s="2" t="s">
        <v>462</v>
      </c>
      <c r="BL223" s="2" t="s">
        <v>448</v>
      </c>
      <c r="BN223" s="2" t="s">
        <v>448</v>
      </c>
      <c r="BO223" s="2" t="s">
        <v>450</v>
      </c>
      <c r="BP223" s="2" t="s">
        <v>450</v>
      </c>
      <c r="BR223" s="2" t="s">
        <v>448</v>
      </c>
      <c r="BS223" s="2" t="s">
        <v>448</v>
      </c>
      <c r="BT223" s="2" t="s">
        <v>448</v>
      </c>
      <c r="BU223" s="2" t="s">
        <v>448</v>
      </c>
      <c r="BV223" s="2" t="s">
        <v>450</v>
      </c>
      <c r="BW223" s="2" t="s">
        <v>448</v>
      </c>
      <c r="BX223" s="2" t="s">
        <v>448</v>
      </c>
      <c r="BY223" s="2" t="s">
        <v>448</v>
      </c>
      <c r="BZ223" s="2" t="s">
        <v>448</v>
      </c>
      <c r="CA223" s="2" t="s">
        <v>448</v>
      </c>
      <c r="CB223" s="2" t="s">
        <v>448</v>
      </c>
      <c r="CC223" s="2" t="s">
        <v>448</v>
      </c>
      <c r="CD223" s="2" t="s">
        <v>448</v>
      </c>
      <c r="CE223" s="10">
        <v>45384</v>
      </c>
      <c r="CH223" s="2" t="s">
        <v>465</v>
      </c>
      <c r="CI223" s="2" t="s">
        <v>660</v>
      </c>
      <c r="CM223" s="52">
        <f t="shared" si="125"/>
        <v>1</v>
      </c>
      <c r="CN223" s="52">
        <f t="shared" si="116"/>
        <v>1</v>
      </c>
      <c r="CO223" s="52">
        <f t="shared" si="117"/>
        <v>1</v>
      </c>
      <c r="CP223" s="52">
        <f t="shared" si="118"/>
        <v>1</v>
      </c>
      <c r="CQ223" s="52">
        <f t="shared" si="119"/>
        <v>1</v>
      </c>
      <c r="CR223" s="52">
        <f t="shared" si="120"/>
        <v>1</v>
      </c>
      <c r="CS223" s="52">
        <f t="shared" si="121"/>
        <v>1</v>
      </c>
      <c r="CT223" s="52">
        <f t="shared" si="122"/>
        <v>1</v>
      </c>
      <c r="CU223" s="52">
        <f t="shared" si="123"/>
        <v>1</v>
      </c>
      <c r="CV223" s="52">
        <f t="shared" si="124"/>
        <v>1</v>
      </c>
      <c r="CW223" s="54">
        <f t="shared" si="126"/>
        <v>1</v>
      </c>
      <c r="CX223" s="54">
        <f t="shared" si="127"/>
        <v>0</v>
      </c>
      <c r="CY223" s="54">
        <f t="shared" si="128"/>
        <v>1</v>
      </c>
      <c r="CZ223" s="54">
        <f t="shared" si="129"/>
        <v>1</v>
      </c>
      <c r="DA223" s="54">
        <f t="shared" si="130"/>
        <v>1</v>
      </c>
      <c r="DB223" s="54">
        <f t="shared" si="131"/>
        <v>0</v>
      </c>
      <c r="DD223" s="2">
        <f t="shared" si="132"/>
        <v>7</v>
      </c>
    </row>
    <row r="224" spans="1:108">
      <c r="A224" s="2" t="s">
        <v>437</v>
      </c>
      <c r="B224" s="2" t="s">
        <v>438</v>
      </c>
      <c r="C224" s="18" t="str">
        <f ca="1">IF(AND(AA224="YES",AG224&lt;&gt;""),"COMPLETED",IF((S224+21)&lt;TODAY(),"PAST DUE","WITHIN 15 DAYS"))</f>
        <v>COMPLETED</v>
      </c>
      <c r="D224" s="19" t="str">
        <f t="shared" si="115"/>
        <v>Apr</v>
      </c>
      <c r="E224" s="20">
        <f t="shared" si="138"/>
        <v>45395</v>
      </c>
      <c r="F224" s="20">
        <f t="shared" si="139"/>
        <v>45394</v>
      </c>
      <c r="G224" s="20">
        <f t="shared" si="140"/>
        <v>45401</v>
      </c>
      <c r="H224" s="19">
        <f ca="1">(TODAY()-(G224))</f>
        <v>193</v>
      </c>
      <c r="I224" s="19" t="str">
        <f ca="1">IF(H224&lt;0,H224,"")</f>
        <v/>
      </c>
      <c r="J224" s="2" t="s">
        <v>439</v>
      </c>
      <c r="K224" s="24">
        <f t="shared" si="141"/>
        <v>1</v>
      </c>
      <c r="L224" s="19" t="str">
        <f t="shared" si="142"/>
        <v>Mar</v>
      </c>
      <c r="M224" s="2" t="s">
        <v>440</v>
      </c>
      <c r="N224" s="2" t="s">
        <v>441</v>
      </c>
      <c r="O224" s="2" t="s">
        <v>352</v>
      </c>
      <c r="P224" s="2" t="s">
        <v>19</v>
      </c>
      <c r="Q224" s="2" t="s">
        <v>1361</v>
      </c>
      <c r="R224" s="25" t="s">
        <v>443</v>
      </c>
      <c r="S224" s="9">
        <v>45373</v>
      </c>
      <c r="T224" s="2">
        <v>4264182</v>
      </c>
      <c r="U224" s="2" t="s">
        <v>1399</v>
      </c>
      <c r="V224" s="2" t="s">
        <v>1400</v>
      </c>
      <c r="W224" s="2" t="s">
        <v>809</v>
      </c>
      <c r="X224" s="9">
        <v>35760</v>
      </c>
      <c r="Y224" s="2">
        <v>9955071424</v>
      </c>
      <c r="Z224" s="2" t="s">
        <v>1401</v>
      </c>
      <c r="AA224" s="32" t="s">
        <v>448</v>
      </c>
      <c r="AB224" s="2" t="s">
        <v>449</v>
      </c>
      <c r="AC224" s="10">
        <v>45737</v>
      </c>
      <c r="AD224" s="10">
        <v>45393</v>
      </c>
      <c r="AE224" s="2" t="s">
        <v>450</v>
      </c>
      <c r="AF224" s="2" t="s">
        <v>450</v>
      </c>
      <c r="AG224" s="35" t="s">
        <v>451</v>
      </c>
      <c r="AH224" s="10">
        <v>45372</v>
      </c>
      <c r="AI224" s="10">
        <v>45372</v>
      </c>
      <c r="AJ224" s="35" t="s">
        <v>452</v>
      </c>
      <c r="AK224" s="2" t="s">
        <v>453</v>
      </c>
      <c r="AL224" s="2" t="s">
        <v>452</v>
      </c>
      <c r="AM224" s="2" t="s">
        <v>454</v>
      </c>
      <c r="AN224" s="10">
        <v>45373</v>
      </c>
      <c r="AO224" s="10">
        <v>45383</v>
      </c>
      <c r="AP224" s="2" t="s">
        <v>362</v>
      </c>
      <c r="AQ224" s="2" t="s">
        <v>480</v>
      </c>
      <c r="AS224" s="11" t="s">
        <v>1402</v>
      </c>
      <c r="AT224" s="2" t="s">
        <v>456</v>
      </c>
      <c r="AV224" s="12" t="s">
        <v>1403</v>
      </c>
      <c r="AW224" s="2" t="s">
        <v>458</v>
      </c>
      <c r="AY224" s="13" t="s">
        <v>1404</v>
      </c>
      <c r="AZ224" s="2" t="s">
        <v>487</v>
      </c>
      <c r="BB224" s="14">
        <v>347238084</v>
      </c>
      <c r="BE224" s="2" t="s">
        <v>450</v>
      </c>
      <c r="BF224" s="2" t="s">
        <v>450</v>
      </c>
      <c r="BG224" s="2" t="s">
        <v>450</v>
      </c>
      <c r="BH224" s="2" t="s">
        <v>450</v>
      </c>
      <c r="BI224" s="2" t="s">
        <v>448</v>
      </c>
      <c r="BJ224" s="2" t="s">
        <v>537</v>
      </c>
      <c r="BK224" s="2" t="s">
        <v>379</v>
      </c>
      <c r="BL224" s="2" t="s">
        <v>448</v>
      </c>
      <c r="BM224" s="2" t="s">
        <v>450</v>
      </c>
      <c r="BN224" s="2" t="s">
        <v>448</v>
      </c>
      <c r="BO224" s="2" t="s">
        <v>450</v>
      </c>
      <c r="BP224" s="2" t="s">
        <v>450</v>
      </c>
      <c r="BR224" s="2" t="s">
        <v>448</v>
      </c>
      <c r="BS224" s="2" t="s">
        <v>448</v>
      </c>
      <c r="BT224" s="2" t="s">
        <v>448</v>
      </c>
      <c r="BU224" s="2" t="s">
        <v>448</v>
      </c>
      <c r="BV224" s="2" t="s">
        <v>450</v>
      </c>
      <c r="BW224" s="2" t="s">
        <v>448</v>
      </c>
      <c r="BX224" s="2" t="s">
        <v>448</v>
      </c>
      <c r="BY224" s="2" t="s">
        <v>448</v>
      </c>
      <c r="BZ224" s="2" t="s">
        <v>448</v>
      </c>
      <c r="CA224" s="2" t="s">
        <v>448</v>
      </c>
      <c r="CB224" s="2" t="s">
        <v>448</v>
      </c>
      <c r="CC224" s="2" t="s">
        <v>448</v>
      </c>
      <c r="CD224" s="2" t="s">
        <v>448</v>
      </c>
      <c r="CE224" s="10">
        <v>45384</v>
      </c>
      <c r="CH224" s="2" t="s">
        <v>465</v>
      </c>
      <c r="CI224" s="2" t="s">
        <v>660</v>
      </c>
      <c r="CM224" s="52">
        <f t="shared" si="125"/>
        <v>1</v>
      </c>
      <c r="CN224" s="52">
        <f t="shared" si="116"/>
        <v>1</v>
      </c>
      <c r="CO224" s="52">
        <f t="shared" si="117"/>
        <v>1</v>
      </c>
      <c r="CP224" s="52">
        <f t="shared" si="118"/>
        <v>1</v>
      </c>
      <c r="CQ224" s="52">
        <f t="shared" si="119"/>
        <v>1</v>
      </c>
      <c r="CR224" s="52">
        <f t="shared" si="120"/>
        <v>1</v>
      </c>
      <c r="CS224" s="52">
        <f t="shared" si="121"/>
        <v>1</v>
      </c>
      <c r="CT224" s="52">
        <f t="shared" si="122"/>
        <v>1</v>
      </c>
      <c r="CU224" s="52">
        <f t="shared" si="123"/>
        <v>1</v>
      </c>
      <c r="CV224" s="52">
        <f t="shared" si="124"/>
        <v>1</v>
      </c>
      <c r="CW224" s="54">
        <f t="shared" si="126"/>
        <v>1</v>
      </c>
      <c r="CX224" s="54">
        <f t="shared" si="127"/>
        <v>0</v>
      </c>
      <c r="CY224" s="54">
        <f t="shared" si="128"/>
        <v>1</v>
      </c>
      <c r="CZ224" s="54">
        <f t="shared" si="129"/>
        <v>1</v>
      </c>
      <c r="DA224" s="54">
        <f t="shared" si="130"/>
        <v>1</v>
      </c>
      <c r="DB224" s="54">
        <f t="shared" si="131"/>
        <v>0</v>
      </c>
      <c r="DD224" s="2">
        <f t="shared" si="132"/>
        <v>7</v>
      </c>
    </row>
    <row r="225" spans="1:108">
      <c r="A225" s="2" t="s">
        <v>437</v>
      </c>
      <c r="B225" s="2" t="s">
        <v>438</v>
      </c>
      <c r="C225" s="18" t="str">
        <f ca="1">IF(AND(AA225="YES",AG225&lt;&gt;""),"COMPLETED",IF((S225+21)&lt;TODAY(),"PAST DUE","WITHIN 15 DAYS"))</f>
        <v>COMPLETED</v>
      </c>
      <c r="D225" s="19" t="str">
        <f t="shared" si="115"/>
        <v>Apr</v>
      </c>
      <c r="E225" s="20">
        <f t="shared" si="138"/>
        <v>45395</v>
      </c>
      <c r="F225" s="20">
        <f t="shared" si="139"/>
        <v>45394</v>
      </c>
      <c r="G225" s="20">
        <f t="shared" si="140"/>
        <v>45401</v>
      </c>
      <c r="H225" s="19">
        <f ca="1">(TODAY()-(G225))</f>
        <v>193</v>
      </c>
      <c r="I225" s="19" t="str">
        <f ca="1">IF(H225&lt;0,H225,"")</f>
        <v/>
      </c>
      <c r="J225" s="2" t="s">
        <v>439</v>
      </c>
      <c r="K225" s="24">
        <f t="shared" si="141"/>
        <v>0</v>
      </c>
      <c r="L225" s="19" t="str">
        <f t="shared" si="142"/>
        <v>Mar</v>
      </c>
      <c r="M225" s="2" t="s">
        <v>440</v>
      </c>
      <c r="N225" s="2" t="s">
        <v>653</v>
      </c>
      <c r="O225" s="2" t="s">
        <v>352</v>
      </c>
      <c r="P225" s="2" t="s">
        <v>19</v>
      </c>
      <c r="Q225" s="2" t="s">
        <v>1361</v>
      </c>
      <c r="R225" s="25" t="s">
        <v>443</v>
      </c>
      <c r="S225" s="9">
        <v>45373</v>
      </c>
      <c r="T225" s="2">
        <v>4264183</v>
      </c>
      <c r="U225" s="58" t="s">
        <v>319</v>
      </c>
      <c r="V225" s="2" t="s">
        <v>1405</v>
      </c>
      <c r="W225" s="2" t="s">
        <v>1406</v>
      </c>
      <c r="X225" s="9">
        <v>37011</v>
      </c>
      <c r="Y225" s="2">
        <v>9694598226</v>
      </c>
      <c r="Z225" s="2" t="s">
        <v>1407</v>
      </c>
      <c r="AA225" s="32" t="s">
        <v>448</v>
      </c>
      <c r="AB225" s="2" t="s">
        <v>449</v>
      </c>
      <c r="AC225" s="10">
        <v>45729</v>
      </c>
      <c r="AD225" s="10">
        <v>45384</v>
      </c>
      <c r="AE225" s="2" t="s">
        <v>450</v>
      </c>
      <c r="AF225" s="2" t="s">
        <v>450</v>
      </c>
      <c r="AG225" s="35" t="s">
        <v>451</v>
      </c>
      <c r="AH225" s="10">
        <v>45364</v>
      </c>
      <c r="AI225" s="10">
        <v>45364</v>
      </c>
      <c r="AJ225" s="35" t="s">
        <v>452</v>
      </c>
      <c r="AK225" s="2" t="s">
        <v>453</v>
      </c>
      <c r="AL225" s="2" t="s">
        <v>452</v>
      </c>
      <c r="AM225" s="2" t="s">
        <v>454</v>
      </c>
      <c r="AN225" s="10">
        <v>45373</v>
      </c>
      <c r="AO225" s="10">
        <v>45383</v>
      </c>
      <c r="AP225" s="2" t="s">
        <v>362</v>
      </c>
      <c r="AQ225" s="2" t="s">
        <v>480</v>
      </c>
      <c r="AS225" s="11" t="s">
        <v>1408</v>
      </c>
      <c r="AT225" s="2" t="s">
        <v>472</v>
      </c>
      <c r="AV225" s="12" t="s">
        <v>1409</v>
      </c>
      <c r="AW225" s="2" t="s">
        <v>458</v>
      </c>
      <c r="AY225" s="13" t="s">
        <v>1410</v>
      </c>
      <c r="BA225" s="2" t="s">
        <v>1411</v>
      </c>
      <c r="BC225" s="2" t="s">
        <v>450</v>
      </c>
      <c r="BD225" s="2" t="s">
        <v>450</v>
      </c>
      <c r="BE225" s="2" t="s">
        <v>450</v>
      </c>
      <c r="BF225" s="2" t="s">
        <v>450</v>
      </c>
      <c r="BG225" s="2" t="s">
        <v>450</v>
      </c>
      <c r="BH225" s="2" t="s">
        <v>450</v>
      </c>
      <c r="BI225" s="2" t="s">
        <v>448</v>
      </c>
      <c r="BJ225" s="2" t="s">
        <v>1412</v>
      </c>
      <c r="BK225" s="2" t="s">
        <v>1412</v>
      </c>
      <c r="BL225" s="2" t="s">
        <v>448</v>
      </c>
      <c r="BM225" s="2" t="s">
        <v>450</v>
      </c>
      <c r="BN225" s="2" t="s">
        <v>448</v>
      </c>
      <c r="BO225" s="2" t="s">
        <v>450</v>
      </c>
      <c r="BP225" s="2" t="s">
        <v>450</v>
      </c>
      <c r="BR225" s="2" t="s">
        <v>448</v>
      </c>
      <c r="BS225" s="2" t="s">
        <v>448</v>
      </c>
      <c r="BT225" s="2" t="s">
        <v>448</v>
      </c>
      <c r="BU225" s="2" t="s">
        <v>448</v>
      </c>
      <c r="BV225" s="2" t="s">
        <v>450</v>
      </c>
      <c r="BW225" s="2" t="s">
        <v>448</v>
      </c>
      <c r="BX225" s="2" t="s">
        <v>448</v>
      </c>
      <c r="BY225" s="2" t="s">
        <v>448</v>
      </c>
      <c r="BZ225" s="2" t="s">
        <v>448</v>
      </c>
      <c r="CA225" s="2" t="s">
        <v>448</v>
      </c>
      <c r="CB225" s="2" t="s">
        <v>448</v>
      </c>
      <c r="CC225" s="2" t="s">
        <v>448</v>
      </c>
      <c r="CD225" s="2" t="s">
        <v>448</v>
      </c>
      <c r="CE225" s="10">
        <v>45384</v>
      </c>
      <c r="CH225" s="2" t="s">
        <v>465</v>
      </c>
      <c r="CI225" s="2" t="s">
        <v>660</v>
      </c>
      <c r="CM225" s="52">
        <f t="shared" si="125"/>
        <v>1</v>
      </c>
      <c r="CN225" s="52">
        <f t="shared" si="116"/>
        <v>1</v>
      </c>
      <c r="CO225" s="52">
        <f t="shared" si="117"/>
        <v>1</v>
      </c>
      <c r="CP225" s="52">
        <f t="shared" si="118"/>
        <v>1</v>
      </c>
      <c r="CQ225" s="52">
        <f t="shared" si="119"/>
        <v>1</v>
      </c>
      <c r="CR225" s="52">
        <f t="shared" si="120"/>
        <v>1</v>
      </c>
      <c r="CS225" s="52">
        <f t="shared" si="121"/>
        <v>1</v>
      </c>
      <c r="CT225" s="52">
        <f t="shared" si="122"/>
        <v>1</v>
      </c>
      <c r="CU225" s="52">
        <f t="shared" si="123"/>
        <v>0</v>
      </c>
      <c r="CV225" s="52">
        <f t="shared" si="124"/>
        <v>1</v>
      </c>
      <c r="CW225" s="54">
        <f t="shared" si="126"/>
        <v>1</v>
      </c>
      <c r="CX225" s="54">
        <f t="shared" si="127"/>
        <v>0</v>
      </c>
      <c r="CY225" s="54">
        <f t="shared" si="128"/>
        <v>1</v>
      </c>
      <c r="CZ225" s="54">
        <f t="shared" si="129"/>
        <v>1</v>
      </c>
      <c r="DA225" s="54">
        <f t="shared" si="130"/>
        <v>1</v>
      </c>
      <c r="DB225" s="54">
        <f t="shared" si="131"/>
        <v>0</v>
      </c>
      <c r="DD225" s="2">
        <f t="shared" si="132"/>
        <v>6</v>
      </c>
    </row>
    <row r="226" spans="1:108">
      <c r="A226" s="2" t="s">
        <v>437</v>
      </c>
      <c r="B226" s="2" t="s">
        <v>438</v>
      </c>
      <c r="C226" s="18" t="str">
        <f ca="1">IF(AND(AA226="YES",AG226&lt;&gt;""),"COMPLETED",IF((S226+21)&lt;TODAY(),"PAST DUE","WITHIN 15 DAYS"))</f>
        <v>COMPLETED</v>
      </c>
      <c r="D226" s="19" t="str">
        <f t="shared" si="115"/>
        <v>Apr</v>
      </c>
      <c r="E226" s="20">
        <f t="shared" si="138"/>
        <v>45395</v>
      </c>
      <c r="F226" s="20">
        <f t="shared" si="139"/>
        <v>45394</v>
      </c>
      <c r="G226" s="20">
        <f t="shared" si="140"/>
        <v>45401</v>
      </c>
      <c r="H226" s="19">
        <f ca="1">(TODAY()-(G226))</f>
        <v>193</v>
      </c>
      <c r="I226" s="19" t="str">
        <f ca="1">IF(H226&lt;0,H226,"")</f>
        <v/>
      </c>
      <c r="J226" s="2" t="s">
        <v>439</v>
      </c>
      <c r="K226" s="24">
        <f t="shared" si="141"/>
        <v>0</v>
      </c>
      <c r="L226" s="19" t="str">
        <f t="shared" si="142"/>
        <v>Mar</v>
      </c>
      <c r="M226" s="2" t="s">
        <v>440</v>
      </c>
      <c r="N226" s="2" t="s">
        <v>653</v>
      </c>
      <c r="O226" s="2" t="s">
        <v>352</v>
      </c>
      <c r="P226" s="2" t="s">
        <v>19</v>
      </c>
      <c r="Q226" s="2" t="s">
        <v>1361</v>
      </c>
      <c r="R226" s="25" t="s">
        <v>443</v>
      </c>
      <c r="S226" s="9">
        <v>45373</v>
      </c>
      <c r="T226" s="2">
        <v>4264184</v>
      </c>
      <c r="U226" s="58" t="s">
        <v>1413</v>
      </c>
      <c r="V226" s="2" t="s">
        <v>1414</v>
      </c>
      <c r="W226" s="2" t="s">
        <v>1415</v>
      </c>
      <c r="X226" s="9">
        <v>36188</v>
      </c>
      <c r="Y226" s="2">
        <v>9073449759</v>
      </c>
      <c r="Z226" s="2" t="s">
        <v>1416</v>
      </c>
      <c r="AA226" s="32" t="s">
        <v>448</v>
      </c>
      <c r="AB226" s="2" t="s">
        <v>449</v>
      </c>
      <c r="AC226" s="10">
        <v>45373</v>
      </c>
      <c r="AD226" s="10">
        <v>45373</v>
      </c>
      <c r="AE226" s="2" t="s">
        <v>450</v>
      </c>
      <c r="AF226" s="2" t="s">
        <v>450</v>
      </c>
      <c r="AG226" s="35" t="s">
        <v>451</v>
      </c>
      <c r="AJ226" s="35" t="s">
        <v>452</v>
      </c>
      <c r="AK226" s="2" t="s">
        <v>453</v>
      </c>
      <c r="AL226" s="2" t="s">
        <v>452</v>
      </c>
      <c r="AM226" s="2" t="s">
        <v>454</v>
      </c>
      <c r="AN226" s="10">
        <v>45373</v>
      </c>
      <c r="AO226" s="10">
        <v>45383</v>
      </c>
      <c r="AP226" s="2" t="s">
        <v>362</v>
      </c>
      <c r="AT226" s="2" t="s">
        <v>472</v>
      </c>
      <c r="AV226" s="12" t="s">
        <v>1417</v>
      </c>
      <c r="AW226" s="2" t="s">
        <v>481</v>
      </c>
      <c r="AY226" s="13" t="s">
        <v>1418</v>
      </c>
      <c r="BA226" s="2" t="s">
        <v>1411</v>
      </c>
      <c r="BE226" s="2" t="s">
        <v>450</v>
      </c>
      <c r="BF226" s="2" t="s">
        <v>450</v>
      </c>
      <c r="BG226" s="2" t="s">
        <v>450</v>
      </c>
      <c r="BH226" s="2" t="s">
        <v>450</v>
      </c>
      <c r="BI226" s="2" t="s">
        <v>448</v>
      </c>
      <c r="BJ226" s="2" t="s">
        <v>461</v>
      </c>
      <c r="BK226" s="2" t="s">
        <v>691</v>
      </c>
      <c r="BL226" s="2" t="s">
        <v>448</v>
      </c>
      <c r="BM226" s="2" t="s">
        <v>450</v>
      </c>
      <c r="BN226" s="2" t="s">
        <v>448</v>
      </c>
      <c r="BO226" s="2" t="s">
        <v>450</v>
      </c>
      <c r="BP226" s="2" t="s">
        <v>450</v>
      </c>
      <c r="BR226" s="2" t="s">
        <v>448</v>
      </c>
      <c r="BS226" s="2" t="s">
        <v>448</v>
      </c>
      <c r="BT226" s="2" t="s">
        <v>448</v>
      </c>
      <c r="BU226" s="2" t="s">
        <v>448</v>
      </c>
      <c r="BV226" s="2" t="s">
        <v>450</v>
      </c>
      <c r="BW226" s="2" t="s">
        <v>448</v>
      </c>
      <c r="BX226" s="2" t="s">
        <v>448</v>
      </c>
      <c r="BY226" s="2" t="s">
        <v>448</v>
      </c>
      <c r="BZ226" s="2" t="s">
        <v>448</v>
      </c>
      <c r="CA226" s="2" t="s">
        <v>448</v>
      </c>
      <c r="CB226" s="2" t="s">
        <v>448</v>
      </c>
      <c r="CC226" s="2" t="s">
        <v>448</v>
      </c>
      <c r="CD226" s="2" t="s">
        <v>448</v>
      </c>
      <c r="CE226" s="10">
        <v>45393</v>
      </c>
      <c r="CH226" s="2" t="s">
        <v>465</v>
      </c>
      <c r="CI226" s="2" t="s">
        <v>660</v>
      </c>
      <c r="CM226" s="52">
        <f t="shared" si="125"/>
        <v>1</v>
      </c>
      <c r="CN226" s="52">
        <f t="shared" si="116"/>
        <v>1</v>
      </c>
      <c r="CO226" s="52">
        <f t="shared" si="117"/>
        <v>1</v>
      </c>
      <c r="CP226" s="52">
        <f t="shared" si="118"/>
        <v>1</v>
      </c>
      <c r="CQ226" s="52">
        <f t="shared" si="119"/>
        <v>1</v>
      </c>
      <c r="CR226" s="52">
        <f t="shared" si="120"/>
        <v>0</v>
      </c>
      <c r="CS226" s="52">
        <f t="shared" si="121"/>
        <v>1</v>
      </c>
      <c r="CT226" s="52">
        <f t="shared" si="122"/>
        <v>1</v>
      </c>
      <c r="CU226" s="52">
        <f t="shared" si="123"/>
        <v>0</v>
      </c>
      <c r="CV226" s="52">
        <f t="shared" si="124"/>
        <v>1</v>
      </c>
      <c r="CW226" s="54">
        <f t="shared" si="126"/>
        <v>1</v>
      </c>
      <c r="CX226" s="54">
        <f t="shared" si="127"/>
        <v>0</v>
      </c>
      <c r="CY226" s="54">
        <f t="shared" si="128"/>
        <v>1</v>
      </c>
      <c r="CZ226" s="54">
        <f t="shared" si="129"/>
        <v>1</v>
      </c>
      <c r="DA226" s="54">
        <f t="shared" si="130"/>
        <v>1</v>
      </c>
      <c r="DB226" s="54">
        <f t="shared" si="131"/>
        <v>0</v>
      </c>
      <c r="DD226" s="2">
        <f t="shared" si="132"/>
        <v>5</v>
      </c>
    </row>
    <row r="227" spans="1:108">
      <c r="A227" s="2" t="s">
        <v>437</v>
      </c>
      <c r="B227" s="2" t="s">
        <v>438</v>
      </c>
      <c r="C227" s="18" t="str">
        <f ca="1">IF(AND(AA227="YES",AG227&lt;&gt;""),"COMPLETED",IF((S227+21)&lt;TODAY(),"PAST DUE","WITHIN 15 DAYS"))</f>
        <v>COMPLETED</v>
      </c>
      <c r="D227" s="19" t="str">
        <f t="shared" si="115"/>
        <v>Apr</v>
      </c>
      <c r="E227" s="20">
        <f t="shared" si="138"/>
        <v>45395</v>
      </c>
      <c r="F227" s="20">
        <f t="shared" si="139"/>
        <v>45394</v>
      </c>
      <c r="G227" s="20">
        <f t="shared" si="140"/>
        <v>45401</v>
      </c>
      <c r="H227" s="19">
        <f ca="1">(TODAY()-(G227))</f>
        <v>193</v>
      </c>
      <c r="I227" s="19" t="str">
        <f ca="1">IF(H227&lt;0,H227,"")</f>
        <v/>
      </c>
      <c r="J227" s="2" t="s">
        <v>439</v>
      </c>
      <c r="K227" s="24">
        <f t="shared" si="141"/>
        <v>1</v>
      </c>
      <c r="L227" s="19" t="str">
        <f t="shared" si="142"/>
        <v>Mar</v>
      </c>
      <c r="M227" s="2" t="s">
        <v>440</v>
      </c>
      <c r="N227" s="2" t="s">
        <v>441</v>
      </c>
      <c r="O227" s="2" t="s">
        <v>352</v>
      </c>
      <c r="P227" s="2" t="s">
        <v>19</v>
      </c>
      <c r="Q227" s="2" t="s">
        <v>1361</v>
      </c>
      <c r="R227" s="25" t="s">
        <v>443</v>
      </c>
      <c r="S227" s="9">
        <v>45373</v>
      </c>
      <c r="T227" s="2">
        <v>4264185</v>
      </c>
      <c r="U227" s="2" t="s">
        <v>1419</v>
      </c>
      <c r="V227" s="2" t="s">
        <v>1400</v>
      </c>
      <c r="W227" s="2" t="s">
        <v>246</v>
      </c>
      <c r="X227" s="9">
        <v>32160</v>
      </c>
      <c r="Y227" s="2">
        <v>9094383711</v>
      </c>
      <c r="Z227" s="2" t="s">
        <v>1420</v>
      </c>
      <c r="AA227" s="32" t="s">
        <v>448</v>
      </c>
      <c r="AB227" s="2" t="s">
        <v>449</v>
      </c>
      <c r="AC227" s="10">
        <v>45738</v>
      </c>
      <c r="AD227" s="10">
        <v>45394</v>
      </c>
      <c r="AE227" s="2" t="s">
        <v>450</v>
      </c>
      <c r="AF227" s="2" t="s">
        <v>450</v>
      </c>
      <c r="AG227" s="35" t="s">
        <v>451</v>
      </c>
      <c r="AJ227" s="35" t="s">
        <v>452</v>
      </c>
      <c r="AK227" s="2" t="s">
        <v>453</v>
      </c>
      <c r="AL227" s="2" t="s">
        <v>452</v>
      </c>
      <c r="AM227" s="2" t="s">
        <v>454</v>
      </c>
      <c r="AN227" s="10">
        <v>45373</v>
      </c>
      <c r="AO227" s="10">
        <v>45378</v>
      </c>
      <c r="AP227" s="2" t="s">
        <v>362</v>
      </c>
      <c r="AQ227" s="2" t="s">
        <v>497</v>
      </c>
      <c r="AS227" s="11" t="s">
        <v>1421</v>
      </c>
      <c r="AT227" s="2" t="s">
        <v>472</v>
      </c>
      <c r="AV227" s="12" t="s">
        <v>1422</v>
      </c>
      <c r="AW227" s="2" t="s">
        <v>472</v>
      </c>
      <c r="AY227" s="13" t="s">
        <v>1423</v>
      </c>
      <c r="AZ227" s="2" t="s">
        <v>487</v>
      </c>
      <c r="BB227" s="14" t="s">
        <v>1424</v>
      </c>
      <c r="BC227" s="2" t="s">
        <v>450</v>
      </c>
      <c r="BD227" s="2" t="s">
        <v>450</v>
      </c>
      <c r="BE227" s="2" t="s">
        <v>450</v>
      </c>
      <c r="BF227" s="2" t="s">
        <v>450</v>
      </c>
      <c r="BG227" s="2" t="s">
        <v>450</v>
      </c>
      <c r="BH227" s="2" t="s">
        <v>450</v>
      </c>
      <c r="BI227" s="2" t="s">
        <v>448</v>
      </c>
      <c r="BJ227" s="2" t="s">
        <v>623</v>
      </c>
      <c r="BK227" s="2" t="s">
        <v>1425</v>
      </c>
      <c r="BL227" s="2" t="s">
        <v>448</v>
      </c>
      <c r="BM227" s="2" t="s">
        <v>448</v>
      </c>
      <c r="BN227" s="2" t="s">
        <v>448</v>
      </c>
      <c r="BO227" s="2" t="s">
        <v>450</v>
      </c>
      <c r="BP227" s="2" t="s">
        <v>450</v>
      </c>
      <c r="BR227" s="2" t="s">
        <v>448</v>
      </c>
      <c r="BS227" s="2" t="s">
        <v>448</v>
      </c>
      <c r="BT227" s="2" t="s">
        <v>448</v>
      </c>
      <c r="BU227" s="2" t="s">
        <v>448</v>
      </c>
      <c r="BV227" s="2" t="s">
        <v>450</v>
      </c>
      <c r="BW227" s="2" t="s">
        <v>448</v>
      </c>
      <c r="BX227" s="2" t="s">
        <v>448</v>
      </c>
      <c r="BY227" s="2" t="s">
        <v>448</v>
      </c>
      <c r="BZ227" s="2" t="s">
        <v>448</v>
      </c>
      <c r="CA227" s="2" t="s">
        <v>448</v>
      </c>
      <c r="CB227" s="2" t="s">
        <v>448</v>
      </c>
      <c r="CC227" s="2" t="s">
        <v>448</v>
      </c>
      <c r="CD227" s="2" t="s">
        <v>448</v>
      </c>
      <c r="CE227" s="10">
        <v>45384</v>
      </c>
      <c r="CH227" s="2" t="s">
        <v>465</v>
      </c>
      <c r="CI227" s="2" t="s">
        <v>660</v>
      </c>
      <c r="CM227" s="52">
        <f t="shared" si="125"/>
        <v>1</v>
      </c>
      <c r="CN227" s="52">
        <f t="shared" si="116"/>
        <v>1</v>
      </c>
      <c r="CO227" s="52">
        <f t="shared" si="117"/>
        <v>1</v>
      </c>
      <c r="CP227" s="52">
        <f t="shared" si="118"/>
        <v>1</v>
      </c>
      <c r="CQ227" s="52">
        <f t="shared" si="119"/>
        <v>1</v>
      </c>
      <c r="CR227" s="52">
        <f t="shared" si="120"/>
        <v>1</v>
      </c>
      <c r="CS227" s="52">
        <f t="shared" si="121"/>
        <v>1</v>
      </c>
      <c r="CT227" s="52">
        <f t="shared" si="122"/>
        <v>1</v>
      </c>
      <c r="CU227" s="52">
        <f t="shared" si="123"/>
        <v>1</v>
      </c>
      <c r="CV227" s="52">
        <f t="shared" si="124"/>
        <v>1</v>
      </c>
      <c r="CW227" s="54">
        <f t="shared" si="126"/>
        <v>1</v>
      </c>
      <c r="CX227" s="54">
        <f t="shared" si="127"/>
        <v>0</v>
      </c>
      <c r="CY227" s="54">
        <f t="shared" si="128"/>
        <v>1</v>
      </c>
      <c r="CZ227" s="54">
        <f t="shared" si="129"/>
        <v>1</v>
      </c>
      <c r="DA227" s="54">
        <f t="shared" si="130"/>
        <v>1</v>
      </c>
      <c r="DB227" s="54">
        <f t="shared" si="131"/>
        <v>0</v>
      </c>
      <c r="DD227" s="2">
        <f t="shared" si="132"/>
        <v>7</v>
      </c>
    </row>
    <row r="228" spans="1:108">
      <c r="A228" s="2" t="s">
        <v>437</v>
      </c>
      <c r="B228" s="2" t="s">
        <v>438</v>
      </c>
      <c r="C228" s="18" t="str">
        <f ca="1">IF(AND(AA228="YES",AG228&lt;&gt;""),"COMPLETED",IF((S228+21)&lt;TODAY(),"PAST DUE","WITHIN 15 DAYS"))</f>
        <v>COMPLETED</v>
      </c>
      <c r="D228" s="19" t="str">
        <f t="shared" si="115"/>
        <v>Apr</v>
      </c>
      <c r="E228" s="20">
        <f t="shared" si="138"/>
        <v>45395</v>
      </c>
      <c r="F228" s="20">
        <f t="shared" si="139"/>
        <v>45394</v>
      </c>
      <c r="G228" s="20">
        <f t="shared" si="140"/>
        <v>45401</v>
      </c>
      <c r="H228" s="19">
        <f ca="1">(TODAY()-(G228))</f>
        <v>193</v>
      </c>
      <c r="I228" s="19" t="str">
        <f ca="1">IF(H228&lt;0,H228,"")</f>
        <v/>
      </c>
      <c r="J228" s="2" t="s">
        <v>439</v>
      </c>
      <c r="K228" s="24">
        <f t="shared" si="141"/>
        <v>1</v>
      </c>
      <c r="L228" s="19" t="str">
        <f t="shared" si="142"/>
        <v>Mar</v>
      </c>
      <c r="M228" s="2" t="s">
        <v>440</v>
      </c>
      <c r="N228" s="2" t="s">
        <v>441</v>
      </c>
      <c r="O228" s="2" t="s">
        <v>352</v>
      </c>
      <c r="P228" s="2" t="s">
        <v>19</v>
      </c>
      <c r="Q228" s="2" t="s">
        <v>1361</v>
      </c>
      <c r="R228" s="25" t="s">
        <v>443</v>
      </c>
      <c r="S228" s="9">
        <v>45373</v>
      </c>
      <c r="T228" s="2">
        <v>4264186</v>
      </c>
      <c r="U228" s="2" t="s">
        <v>1426</v>
      </c>
      <c r="V228" s="2" t="s">
        <v>1427</v>
      </c>
      <c r="W228" s="2" t="s">
        <v>1428</v>
      </c>
      <c r="X228" s="9">
        <v>37028</v>
      </c>
      <c r="Y228" s="2">
        <v>9517582374</v>
      </c>
      <c r="Z228" s="2" t="s">
        <v>1429</v>
      </c>
      <c r="AA228" s="32" t="s">
        <v>448</v>
      </c>
      <c r="AB228" s="2" t="s">
        <v>449</v>
      </c>
      <c r="AC228" s="10">
        <v>45737</v>
      </c>
      <c r="AD228" s="10">
        <v>45376</v>
      </c>
      <c r="AE228" s="2" t="s">
        <v>450</v>
      </c>
      <c r="AF228" s="2" t="s">
        <v>450</v>
      </c>
      <c r="AG228" s="35" t="s">
        <v>451</v>
      </c>
      <c r="AH228" s="10">
        <v>45372</v>
      </c>
      <c r="AI228" s="10">
        <v>45372</v>
      </c>
      <c r="AJ228" s="35" t="s">
        <v>452</v>
      </c>
      <c r="AK228" s="2" t="s">
        <v>453</v>
      </c>
      <c r="AL228" s="2" t="s">
        <v>1430</v>
      </c>
      <c r="AM228" s="2" t="s">
        <v>1431</v>
      </c>
      <c r="AN228" s="10">
        <v>45373</v>
      </c>
      <c r="AP228" s="2" t="s">
        <v>362</v>
      </c>
      <c r="AQ228" s="2" t="s">
        <v>480</v>
      </c>
      <c r="AS228" s="11" t="s">
        <v>1432</v>
      </c>
      <c r="AT228" s="2" t="s">
        <v>472</v>
      </c>
      <c r="AV228" s="12" t="s">
        <v>1433</v>
      </c>
      <c r="AW228" s="2" t="s">
        <v>481</v>
      </c>
      <c r="AY228" s="13">
        <v>121256738782</v>
      </c>
      <c r="AZ228" s="2" t="s">
        <v>459</v>
      </c>
      <c r="BB228" s="14">
        <v>647464798</v>
      </c>
      <c r="BC228" s="2" t="s">
        <v>450</v>
      </c>
      <c r="BD228" s="2" t="s">
        <v>450</v>
      </c>
      <c r="BE228" s="2" t="s">
        <v>450</v>
      </c>
      <c r="BF228" s="2" t="s">
        <v>450</v>
      </c>
      <c r="BG228" s="2" t="s">
        <v>450</v>
      </c>
      <c r="BH228" s="2" t="s">
        <v>450</v>
      </c>
      <c r="BI228" s="2" t="s">
        <v>448</v>
      </c>
      <c r="BJ228" s="2" t="s">
        <v>1434</v>
      </c>
      <c r="BK228" s="2" t="s">
        <v>1434</v>
      </c>
      <c r="BL228" s="2" t="s">
        <v>450</v>
      </c>
      <c r="BM228" s="2" t="s">
        <v>450</v>
      </c>
      <c r="BN228" s="2" t="s">
        <v>448</v>
      </c>
      <c r="BO228" s="2" t="s">
        <v>450</v>
      </c>
      <c r="BP228" s="2" t="s">
        <v>450</v>
      </c>
      <c r="BR228" s="2" t="s">
        <v>448</v>
      </c>
      <c r="BS228" s="2" t="s">
        <v>448</v>
      </c>
      <c r="BT228" s="2" t="s">
        <v>448</v>
      </c>
      <c r="BU228" s="2" t="s">
        <v>448</v>
      </c>
      <c r="BV228" s="2" t="s">
        <v>450</v>
      </c>
      <c r="BW228" s="2" t="s">
        <v>448</v>
      </c>
      <c r="BX228" s="2" t="s">
        <v>448</v>
      </c>
      <c r="BY228" s="2" t="s">
        <v>448</v>
      </c>
      <c r="BZ228" s="2" t="s">
        <v>448</v>
      </c>
      <c r="CA228" s="2" t="s">
        <v>448</v>
      </c>
      <c r="CB228" s="2" t="s">
        <v>448</v>
      </c>
      <c r="CC228" s="2" t="s">
        <v>448</v>
      </c>
      <c r="CD228" s="2" t="s">
        <v>448</v>
      </c>
      <c r="CE228" s="10">
        <v>45384</v>
      </c>
      <c r="CH228" s="2" t="s">
        <v>465</v>
      </c>
      <c r="CI228" s="2" t="s">
        <v>660</v>
      </c>
      <c r="CM228" s="52">
        <f t="shared" si="125"/>
        <v>1</v>
      </c>
      <c r="CN228" s="52">
        <f t="shared" si="116"/>
        <v>1</v>
      </c>
      <c r="CO228" s="52">
        <f t="shared" si="117"/>
        <v>1</v>
      </c>
      <c r="CP228" s="52">
        <f t="shared" si="118"/>
        <v>1</v>
      </c>
      <c r="CQ228" s="52">
        <f t="shared" si="119"/>
        <v>1</v>
      </c>
      <c r="CR228" s="52">
        <f t="shared" si="120"/>
        <v>1</v>
      </c>
      <c r="CS228" s="52">
        <f t="shared" si="121"/>
        <v>1</v>
      </c>
      <c r="CT228" s="52">
        <f t="shared" si="122"/>
        <v>1</v>
      </c>
      <c r="CU228" s="52">
        <f t="shared" si="123"/>
        <v>1</v>
      </c>
      <c r="CV228" s="52">
        <f t="shared" si="124"/>
        <v>1</v>
      </c>
      <c r="CW228" s="54">
        <f t="shared" si="126"/>
        <v>1</v>
      </c>
      <c r="CX228" s="54">
        <f t="shared" si="127"/>
        <v>0</v>
      </c>
      <c r="CY228" s="54">
        <f t="shared" si="128"/>
        <v>1</v>
      </c>
      <c r="CZ228" s="54">
        <f t="shared" si="129"/>
        <v>1</v>
      </c>
      <c r="DA228" s="54">
        <f t="shared" si="130"/>
        <v>1</v>
      </c>
      <c r="DB228" s="54">
        <f t="shared" si="131"/>
        <v>0</v>
      </c>
      <c r="DD228" s="2">
        <f t="shared" si="132"/>
        <v>7</v>
      </c>
    </row>
    <row r="229" spans="1:108">
      <c r="A229" s="2" t="s">
        <v>437</v>
      </c>
      <c r="B229" s="2" t="s">
        <v>438</v>
      </c>
      <c r="C229" s="18" t="str">
        <f ca="1">IF(AND(AA229="YES",AG229&lt;&gt;""),"COMPLETED",IF((S229+21)&lt;TODAY(),"PAST DUE","WITHIN 15 DAYS"))</f>
        <v>COMPLETED</v>
      </c>
      <c r="D229" s="19" t="str">
        <f t="shared" si="115"/>
        <v>Apr</v>
      </c>
      <c r="E229" s="20">
        <f t="shared" si="138"/>
        <v>45395</v>
      </c>
      <c r="F229" s="20">
        <f t="shared" si="139"/>
        <v>45394</v>
      </c>
      <c r="G229" s="20">
        <f t="shared" si="140"/>
        <v>45401</v>
      </c>
      <c r="H229" s="19">
        <f ca="1">(TODAY()-(G229))</f>
        <v>193</v>
      </c>
      <c r="I229" s="19" t="str">
        <f ca="1">IF(H229&lt;0,H229,"")</f>
        <v/>
      </c>
      <c r="J229" s="2" t="s">
        <v>439</v>
      </c>
      <c r="K229" s="24">
        <f t="shared" si="141"/>
        <v>1</v>
      </c>
      <c r="L229" s="19" t="str">
        <f t="shared" si="142"/>
        <v>Mar</v>
      </c>
      <c r="M229" s="2" t="s">
        <v>440</v>
      </c>
      <c r="N229" s="2" t="s">
        <v>441</v>
      </c>
      <c r="O229" s="2" t="s">
        <v>352</v>
      </c>
      <c r="P229" s="2" t="s">
        <v>19</v>
      </c>
      <c r="Q229" s="2" t="s">
        <v>1361</v>
      </c>
      <c r="R229" s="25" t="s">
        <v>443</v>
      </c>
      <c r="S229" s="9">
        <v>45373</v>
      </c>
      <c r="T229" s="2">
        <v>4264187</v>
      </c>
      <c r="U229" s="2" t="s">
        <v>1435</v>
      </c>
      <c r="V229" s="2" t="s">
        <v>1436</v>
      </c>
      <c r="W229" s="2" t="s">
        <v>1437</v>
      </c>
      <c r="X229" s="9">
        <v>37522</v>
      </c>
      <c r="Y229" s="2">
        <v>9387956250</v>
      </c>
      <c r="Z229" s="2" t="s">
        <v>1438</v>
      </c>
      <c r="AA229" s="32" t="s">
        <v>448</v>
      </c>
      <c r="AB229" s="2" t="s">
        <v>449</v>
      </c>
      <c r="AC229" s="10">
        <v>45542</v>
      </c>
      <c r="AD229" s="10">
        <v>45542</v>
      </c>
      <c r="AE229" s="2" t="s">
        <v>450</v>
      </c>
      <c r="AF229" s="2" t="s">
        <v>450</v>
      </c>
      <c r="AG229" s="35" t="s">
        <v>451</v>
      </c>
      <c r="AH229" s="10">
        <v>45373</v>
      </c>
      <c r="AI229" s="10">
        <v>45373</v>
      </c>
      <c r="AJ229" s="35" t="s">
        <v>452</v>
      </c>
      <c r="AK229" s="2" t="s">
        <v>453</v>
      </c>
      <c r="AL229" s="2" t="s">
        <v>452</v>
      </c>
      <c r="AM229" s="2" t="s">
        <v>454</v>
      </c>
      <c r="AN229" s="10">
        <v>45373</v>
      </c>
      <c r="AO229" s="10">
        <v>45378</v>
      </c>
      <c r="AP229" s="2" t="s">
        <v>362</v>
      </c>
      <c r="AQ229" s="2" t="s">
        <v>480</v>
      </c>
      <c r="AS229" s="11" t="s">
        <v>1439</v>
      </c>
      <c r="AT229" s="2" t="s">
        <v>472</v>
      </c>
      <c r="AV229" s="12" t="s">
        <v>1440</v>
      </c>
      <c r="AW229" s="2" t="s">
        <v>458</v>
      </c>
      <c r="AY229" s="13" t="s">
        <v>1441</v>
      </c>
      <c r="AZ229" s="2" t="s">
        <v>1100</v>
      </c>
      <c r="BA229" s="2" t="s">
        <v>1442</v>
      </c>
      <c r="BB229" s="14">
        <v>647865486</v>
      </c>
      <c r="BC229" s="2" t="s">
        <v>450</v>
      </c>
      <c r="BD229" s="2" t="s">
        <v>450</v>
      </c>
      <c r="BE229" s="2" t="s">
        <v>450</v>
      </c>
      <c r="BF229" s="2" t="s">
        <v>450</v>
      </c>
      <c r="BG229" s="2" t="s">
        <v>450</v>
      </c>
      <c r="BH229" s="2" t="s">
        <v>450</v>
      </c>
      <c r="BI229" s="2" t="s">
        <v>448</v>
      </c>
      <c r="BJ229" s="2" t="s">
        <v>379</v>
      </c>
      <c r="BK229" s="2" t="s">
        <v>462</v>
      </c>
      <c r="BL229" s="2" t="s">
        <v>448</v>
      </c>
      <c r="BM229" s="2" t="s">
        <v>450</v>
      </c>
      <c r="BN229" s="2" t="s">
        <v>448</v>
      </c>
      <c r="BO229" s="2" t="s">
        <v>450</v>
      </c>
      <c r="BP229" s="2" t="s">
        <v>450</v>
      </c>
      <c r="BR229" s="2" t="s">
        <v>448</v>
      </c>
      <c r="BS229" s="2" t="s">
        <v>448</v>
      </c>
      <c r="BT229" s="2" t="s">
        <v>448</v>
      </c>
      <c r="BU229" s="2" t="s">
        <v>448</v>
      </c>
      <c r="BV229" s="2" t="s">
        <v>450</v>
      </c>
      <c r="BW229" s="2" t="s">
        <v>448</v>
      </c>
      <c r="BX229" s="2" t="s">
        <v>448</v>
      </c>
      <c r="BY229" s="2" t="s">
        <v>448</v>
      </c>
      <c r="BZ229" s="2" t="s">
        <v>448</v>
      </c>
      <c r="CA229" s="2" t="s">
        <v>448</v>
      </c>
      <c r="CB229" s="2" t="s">
        <v>448</v>
      </c>
      <c r="CC229" s="2" t="s">
        <v>448</v>
      </c>
      <c r="CD229" s="2" t="s">
        <v>448</v>
      </c>
      <c r="CE229" s="10">
        <v>45384</v>
      </c>
      <c r="CH229" s="2" t="s">
        <v>465</v>
      </c>
      <c r="CI229" s="2" t="s">
        <v>660</v>
      </c>
      <c r="CM229" s="52">
        <f t="shared" si="125"/>
        <v>1</v>
      </c>
      <c r="CN229" s="52">
        <f t="shared" si="116"/>
        <v>1</v>
      </c>
      <c r="CO229" s="52">
        <f t="shared" si="117"/>
        <v>1</v>
      </c>
      <c r="CP229" s="52">
        <f t="shared" si="118"/>
        <v>1</v>
      </c>
      <c r="CQ229" s="52">
        <f t="shared" si="119"/>
        <v>1</v>
      </c>
      <c r="CR229" s="52">
        <f t="shared" si="120"/>
        <v>1</v>
      </c>
      <c r="CS229" s="52">
        <f t="shared" si="121"/>
        <v>1</v>
      </c>
      <c r="CT229" s="52">
        <f t="shared" si="122"/>
        <v>1</v>
      </c>
      <c r="CU229" s="52">
        <f t="shared" si="123"/>
        <v>1</v>
      </c>
      <c r="CV229" s="52">
        <f t="shared" si="124"/>
        <v>1</v>
      </c>
      <c r="CW229" s="54">
        <f t="shared" si="126"/>
        <v>1</v>
      </c>
      <c r="CX229" s="54">
        <f t="shared" si="127"/>
        <v>0</v>
      </c>
      <c r="CY229" s="54">
        <f t="shared" si="128"/>
        <v>1</v>
      </c>
      <c r="CZ229" s="54">
        <f t="shared" si="129"/>
        <v>1</v>
      </c>
      <c r="DA229" s="54">
        <f t="shared" si="130"/>
        <v>1</v>
      </c>
      <c r="DB229" s="54">
        <f t="shared" si="131"/>
        <v>0</v>
      </c>
      <c r="DD229" s="2">
        <f t="shared" si="132"/>
        <v>7</v>
      </c>
    </row>
    <row r="230" spans="1:108">
      <c r="A230" s="2" t="s">
        <v>437</v>
      </c>
      <c r="B230" s="2" t="s">
        <v>438</v>
      </c>
      <c r="C230" s="18" t="str">
        <f ca="1">IF(AND(AA230="YES",AG230&lt;&gt;""),"COMPLETED",IF((S230+21)&lt;TODAY(),"PAST DUE","WITHIN 15 DAYS"))</f>
        <v>COMPLETED</v>
      </c>
      <c r="D230" s="19" t="str">
        <f t="shared" si="115"/>
        <v>Apr</v>
      </c>
      <c r="E230" s="20">
        <f t="shared" si="138"/>
        <v>45395</v>
      </c>
      <c r="F230" s="20">
        <f t="shared" si="139"/>
        <v>45394</v>
      </c>
      <c r="G230" s="20">
        <f t="shared" si="140"/>
        <v>45401</v>
      </c>
      <c r="H230" s="19">
        <f ca="1">(TODAY()-(G230))</f>
        <v>193</v>
      </c>
      <c r="I230" s="19" t="str">
        <f ca="1">IF(H230&lt;0,H230,"")</f>
        <v/>
      </c>
      <c r="J230" s="2" t="s">
        <v>439</v>
      </c>
      <c r="K230" s="24">
        <f t="shared" si="141"/>
        <v>1</v>
      </c>
      <c r="L230" s="19" t="str">
        <f t="shared" si="142"/>
        <v>Mar</v>
      </c>
      <c r="M230" s="2" t="s">
        <v>440</v>
      </c>
      <c r="N230" s="2" t="s">
        <v>441</v>
      </c>
      <c r="O230" s="2" t="s">
        <v>352</v>
      </c>
      <c r="P230" s="2" t="s">
        <v>19</v>
      </c>
      <c r="Q230" s="2" t="s">
        <v>1361</v>
      </c>
      <c r="R230" s="25" t="s">
        <v>443</v>
      </c>
      <c r="S230" s="9">
        <v>45373</v>
      </c>
      <c r="T230" s="2">
        <v>4264188</v>
      </c>
      <c r="U230" s="2" t="s">
        <v>1443</v>
      </c>
      <c r="V230" s="2" t="s">
        <v>1444</v>
      </c>
      <c r="W230" s="2" t="s">
        <v>1445</v>
      </c>
      <c r="X230" s="9">
        <v>36911</v>
      </c>
      <c r="Y230" s="2">
        <v>9217540858</v>
      </c>
      <c r="Z230" s="2" t="s">
        <v>1446</v>
      </c>
      <c r="AA230" s="32" t="s">
        <v>448</v>
      </c>
      <c r="AB230" s="2" t="s">
        <v>449</v>
      </c>
      <c r="AC230" s="10">
        <v>45752</v>
      </c>
      <c r="AD230" s="10">
        <v>45408</v>
      </c>
      <c r="AE230" s="2" t="s">
        <v>450</v>
      </c>
      <c r="AF230" s="2" t="s">
        <v>450</v>
      </c>
      <c r="AG230" s="35" t="s">
        <v>451</v>
      </c>
      <c r="AH230" s="10">
        <v>45370</v>
      </c>
      <c r="AI230" s="10">
        <v>45371</v>
      </c>
      <c r="AJ230" s="35" t="s">
        <v>452</v>
      </c>
      <c r="AK230" s="2" t="s">
        <v>453</v>
      </c>
      <c r="AL230" s="2" t="s">
        <v>452</v>
      </c>
      <c r="AM230" s="2" t="s">
        <v>454</v>
      </c>
      <c r="AN230" s="10">
        <v>45373</v>
      </c>
      <c r="AO230" s="10">
        <v>45378</v>
      </c>
      <c r="AP230" s="2" t="s">
        <v>362</v>
      </c>
      <c r="AQ230" s="2" t="s">
        <v>455</v>
      </c>
      <c r="AS230" s="11" t="s">
        <v>1447</v>
      </c>
      <c r="AT230" s="2" t="s">
        <v>456</v>
      </c>
      <c r="AV230" s="12" t="s">
        <v>1448</v>
      </c>
      <c r="AW230" s="2" t="s">
        <v>458</v>
      </c>
      <c r="AY230" s="13" t="s">
        <v>1449</v>
      </c>
      <c r="AZ230" s="2" t="s">
        <v>459</v>
      </c>
      <c r="BB230" s="14" t="s">
        <v>1450</v>
      </c>
      <c r="BC230" s="2" t="s">
        <v>450</v>
      </c>
      <c r="BD230" s="2" t="s">
        <v>450</v>
      </c>
      <c r="BE230" s="2" t="s">
        <v>450</v>
      </c>
      <c r="BF230" s="2" t="s">
        <v>450</v>
      </c>
      <c r="BG230" s="2" t="s">
        <v>450</v>
      </c>
      <c r="BH230" s="2" t="s">
        <v>450</v>
      </c>
      <c r="BI230" s="2" t="s">
        <v>448</v>
      </c>
      <c r="BJ230" s="2" t="s">
        <v>379</v>
      </c>
      <c r="BK230" s="2" t="s">
        <v>623</v>
      </c>
      <c r="BL230" s="2" t="s">
        <v>448</v>
      </c>
      <c r="BM230" s="2" t="s">
        <v>450</v>
      </c>
      <c r="BN230" s="2" t="s">
        <v>450</v>
      </c>
      <c r="BO230" s="2" t="s">
        <v>450</v>
      </c>
      <c r="BP230" s="2" t="s">
        <v>450</v>
      </c>
      <c r="BR230" s="2" t="s">
        <v>448</v>
      </c>
      <c r="BS230" s="2" t="s">
        <v>448</v>
      </c>
      <c r="BT230" s="2" t="s">
        <v>448</v>
      </c>
      <c r="BU230" s="2" t="s">
        <v>448</v>
      </c>
      <c r="BV230" s="2" t="s">
        <v>450</v>
      </c>
      <c r="BW230" s="2" t="s">
        <v>448</v>
      </c>
      <c r="BX230" s="2" t="s">
        <v>448</v>
      </c>
      <c r="BY230" s="2" t="s">
        <v>448</v>
      </c>
      <c r="BZ230" s="2" t="s">
        <v>448</v>
      </c>
      <c r="CA230" s="2" t="s">
        <v>448</v>
      </c>
      <c r="CB230" s="2" t="s">
        <v>448</v>
      </c>
      <c r="CC230" s="2" t="s">
        <v>448</v>
      </c>
      <c r="CD230" s="2" t="s">
        <v>448</v>
      </c>
      <c r="CE230" s="10">
        <v>45384</v>
      </c>
      <c r="CH230" s="2" t="s">
        <v>465</v>
      </c>
      <c r="CI230" s="2" t="s">
        <v>660</v>
      </c>
      <c r="CM230" s="52">
        <f t="shared" si="125"/>
        <v>1</v>
      </c>
      <c r="CN230" s="52">
        <f t="shared" si="116"/>
        <v>1</v>
      </c>
      <c r="CO230" s="52">
        <f t="shared" si="117"/>
        <v>1</v>
      </c>
      <c r="CP230" s="52">
        <f t="shared" si="118"/>
        <v>1</v>
      </c>
      <c r="CQ230" s="52">
        <f t="shared" si="119"/>
        <v>1</v>
      </c>
      <c r="CR230" s="52">
        <f t="shared" si="120"/>
        <v>1</v>
      </c>
      <c r="CS230" s="52">
        <f t="shared" si="121"/>
        <v>1</v>
      </c>
      <c r="CT230" s="52">
        <f t="shared" si="122"/>
        <v>1</v>
      </c>
      <c r="CU230" s="52">
        <f t="shared" si="123"/>
        <v>1</v>
      </c>
      <c r="CV230" s="52">
        <f t="shared" si="124"/>
        <v>1</v>
      </c>
      <c r="CW230" s="54">
        <f t="shared" si="126"/>
        <v>1</v>
      </c>
      <c r="CX230" s="54">
        <f t="shared" si="127"/>
        <v>0</v>
      </c>
      <c r="CY230" s="54">
        <f t="shared" si="128"/>
        <v>1</v>
      </c>
      <c r="CZ230" s="54">
        <f t="shared" si="129"/>
        <v>1</v>
      </c>
      <c r="DA230" s="54">
        <f t="shared" si="130"/>
        <v>1</v>
      </c>
      <c r="DB230" s="54">
        <f t="shared" si="131"/>
        <v>0</v>
      </c>
      <c r="DD230" s="2">
        <f t="shared" si="132"/>
        <v>7</v>
      </c>
    </row>
    <row r="231" spans="1:108">
      <c r="A231" s="2" t="s">
        <v>437</v>
      </c>
      <c r="B231" s="2" t="s">
        <v>438</v>
      </c>
      <c r="C231" s="18" t="str">
        <f ca="1">IF(AND(AA231="YES",AG231&lt;&gt;""),"COMPLETED",IF((S231+21)&lt;TODAY(),"PAST DUE","WITHIN 15 DAYS"))</f>
        <v>COMPLETED</v>
      </c>
      <c r="D231" s="19" t="str">
        <f t="shared" si="115"/>
        <v>Apr</v>
      </c>
      <c r="E231" s="20">
        <f t="shared" si="138"/>
        <v>45395</v>
      </c>
      <c r="F231" s="20">
        <f t="shared" si="139"/>
        <v>45394</v>
      </c>
      <c r="G231" s="20">
        <f t="shared" si="140"/>
        <v>45401</v>
      </c>
      <c r="H231" s="19">
        <f ca="1">(TODAY()-(G231))</f>
        <v>193</v>
      </c>
      <c r="I231" s="19" t="str">
        <f ca="1">IF(H231&lt;0,H231,"")</f>
        <v/>
      </c>
      <c r="J231" s="2" t="s">
        <v>439</v>
      </c>
      <c r="K231" s="24">
        <f t="shared" si="141"/>
        <v>1</v>
      </c>
      <c r="L231" s="19" t="str">
        <f t="shared" si="142"/>
        <v>Mar</v>
      </c>
      <c r="M231" s="2" t="s">
        <v>440</v>
      </c>
      <c r="N231" s="2" t="s">
        <v>441</v>
      </c>
      <c r="O231" s="2" t="s">
        <v>352</v>
      </c>
      <c r="P231" s="2" t="s">
        <v>19</v>
      </c>
      <c r="Q231" s="2" t="s">
        <v>1361</v>
      </c>
      <c r="R231" s="25" t="s">
        <v>443</v>
      </c>
      <c r="S231" s="9">
        <v>45373</v>
      </c>
      <c r="T231" s="2">
        <v>4264189</v>
      </c>
      <c r="U231" s="2" t="s">
        <v>1451</v>
      </c>
      <c r="V231" s="2" t="s">
        <v>1452</v>
      </c>
      <c r="W231" s="2" t="s">
        <v>1453</v>
      </c>
      <c r="X231" s="9">
        <v>36928</v>
      </c>
      <c r="Y231" s="2">
        <v>9946134523</v>
      </c>
      <c r="Z231" s="2" t="s">
        <v>1454</v>
      </c>
      <c r="AA231" s="32" t="s">
        <v>448</v>
      </c>
      <c r="AB231" s="2" t="s">
        <v>449</v>
      </c>
      <c r="AC231" s="10">
        <v>45590</v>
      </c>
      <c r="AD231" s="10">
        <v>45224</v>
      </c>
      <c r="AE231" s="2" t="s">
        <v>450</v>
      </c>
      <c r="AF231" s="2" t="s">
        <v>450</v>
      </c>
      <c r="AG231" s="35" t="s">
        <v>451</v>
      </c>
      <c r="AH231" s="10">
        <v>45367</v>
      </c>
      <c r="AI231" s="10">
        <v>45367</v>
      </c>
      <c r="AJ231" s="35" t="s">
        <v>452</v>
      </c>
      <c r="AK231" s="2" t="s">
        <v>453</v>
      </c>
      <c r="AL231" s="2" t="s">
        <v>452</v>
      </c>
      <c r="AM231" s="2" t="s">
        <v>454</v>
      </c>
      <c r="AN231" s="10">
        <v>45373</v>
      </c>
      <c r="AO231" s="10">
        <v>45378</v>
      </c>
      <c r="AP231" s="2" t="s">
        <v>362</v>
      </c>
      <c r="AQ231" s="2" t="s">
        <v>986</v>
      </c>
      <c r="AS231" s="11" t="s">
        <v>1455</v>
      </c>
      <c r="AT231" s="2" t="s">
        <v>472</v>
      </c>
      <c r="AV231" s="12" t="s">
        <v>1456</v>
      </c>
      <c r="AW231" s="2" t="s">
        <v>458</v>
      </c>
      <c r="AY231" s="13" t="s">
        <v>1457</v>
      </c>
      <c r="AZ231" s="2" t="s">
        <v>1100</v>
      </c>
      <c r="BA231" s="2" t="s">
        <v>1458</v>
      </c>
      <c r="BB231" s="14">
        <v>647865970</v>
      </c>
      <c r="BC231" s="2" t="s">
        <v>448</v>
      </c>
      <c r="BD231" s="2" t="s">
        <v>448</v>
      </c>
      <c r="BE231" s="2" t="s">
        <v>450</v>
      </c>
      <c r="BF231" s="2" t="s">
        <v>450</v>
      </c>
      <c r="BG231" s="2" t="s">
        <v>450</v>
      </c>
      <c r="BH231" s="2" t="s">
        <v>450</v>
      </c>
      <c r="BI231" s="2" t="s">
        <v>448</v>
      </c>
      <c r="BJ231" s="2" t="s">
        <v>358</v>
      </c>
      <c r="BK231" s="2" t="s">
        <v>379</v>
      </c>
      <c r="BL231" s="2" t="s">
        <v>448</v>
      </c>
      <c r="BM231" s="2" t="s">
        <v>450</v>
      </c>
      <c r="BN231" s="2" t="s">
        <v>448</v>
      </c>
      <c r="BO231" s="2" t="s">
        <v>450</v>
      </c>
      <c r="BP231" s="2" t="s">
        <v>450</v>
      </c>
      <c r="BR231" s="2" t="s">
        <v>448</v>
      </c>
      <c r="BS231" s="2" t="s">
        <v>448</v>
      </c>
      <c r="BT231" s="2" t="s">
        <v>448</v>
      </c>
      <c r="BU231" s="2" t="s">
        <v>448</v>
      </c>
      <c r="BV231" s="2" t="s">
        <v>450</v>
      </c>
      <c r="BW231" s="2" t="s">
        <v>448</v>
      </c>
      <c r="BX231" s="2" t="s">
        <v>448</v>
      </c>
      <c r="BY231" s="2" t="s">
        <v>448</v>
      </c>
      <c r="BZ231" s="2" t="s">
        <v>448</v>
      </c>
      <c r="CA231" s="2" t="s">
        <v>448</v>
      </c>
      <c r="CB231" s="2" t="s">
        <v>448</v>
      </c>
      <c r="CC231" s="2" t="s">
        <v>448</v>
      </c>
      <c r="CD231" s="2" t="s">
        <v>448</v>
      </c>
      <c r="CE231" s="10">
        <v>45384</v>
      </c>
      <c r="CH231" s="2" t="s">
        <v>465</v>
      </c>
      <c r="CI231" s="2" t="s">
        <v>660</v>
      </c>
      <c r="CM231" s="52">
        <f t="shared" si="125"/>
        <v>1</v>
      </c>
      <c r="CN231" s="52">
        <f t="shared" si="116"/>
        <v>1</v>
      </c>
      <c r="CO231" s="52">
        <f t="shared" si="117"/>
        <v>1</v>
      </c>
      <c r="CP231" s="52">
        <f t="shared" si="118"/>
        <v>1</v>
      </c>
      <c r="CQ231" s="52">
        <f t="shared" si="119"/>
        <v>1</v>
      </c>
      <c r="CR231" s="52">
        <f t="shared" si="120"/>
        <v>1</v>
      </c>
      <c r="CS231" s="52">
        <f t="shared" si="121"/>
        <v>1</v>
      </c>
      <c r="CT231" s="52">
        <f t="shared" si="122"/>
        <v>1</v>
      </c>
      <c r="CU231" s="52">
        <f t="shared" si="123"/>
        <v>1</v>
      </c>
      <c r="CV231" s="52">
        <f t="shared" si="124"/>
        <v>1</v>
      </c>
      <c r="CW231" s="54">
        <f t="shared" si="126"/>
        <v>1</v>
      </c>
      <c r="CX231" s="54">
        <f t="shared" si="127"/>
        <v>0</v>
      </c>
      <c r="CY231" s="54">
        <f t="shared" si="128"/>
        <v>1</v>
      </c>
      <c r="CZ231" s="54">
        <f t="shared" si="129"/>
        <v>1</v>
      </c>
      <c r="DA231" s="54">
        <f t="shared" si="130"/>
        <v>1</v>
      </c>
      <c r="DB231" s="54">
        <f t="shared" si="131"/>
        <v>0</v>
      </c>
      <c r="DD231" s="2">
        <f t="shared" si="132"/>
        <v>7</v>
      </c>
    </row>
    <row r="232" spans="1:108">
      <c r="A232" s="2" t="s">
        <v>437</v>
      </c>
      <c r="B232" s="2" t="s">
        <v>438</v>
      </c>
      <c r="C232" s="18" t="str">
        <f ca="1">IF(AND(AA232="YES",AG232&lt;&gt;""),"COMPLETED",IF((S232+21)&lt;TODAY(),"PAST DUE","WITHIN 15 DAYS"))</f>
        <v>PAST DUE</v>
      </c>
      <c r="D232" s="19" t="str">
        <f t="shared" si="115"/>
        <v>Apr</v>
      </c>
      <c r="E232" s="20">
        <f t="shared" si="138"/>
        <v>45395</v>
      </c>
      <c r="F232" s="20">
        <f t="shared" si="139"/>
        <v>45394</v>
      </c>
      <c r="G232" s="20">
        <f t="shared" si="140"/>
        <v>45401</v>
      </c>
      <c r="H232" s="19">
        <f ca="1">(TODAY()-(G232))</f>
        <v>193</v>
      </c>
      <c r="I232" s="19" t="str">
        <f ca="1">IF(H232&lt;0,H232,"")</f>
        <v/>
      </c>
      <c r="J232" s="2" t="s">
        <v>439</v>
      </c>
      <c r="K232" s="24">
        <f t="shared" si="141"/>
        <v>0</v>
      </c>
      <c r="L232" s="19" t="str">
        <f t="shared" si="142"/>
        <v>Mar</v>
      </c>
      <c r="M232" s="2" t="s">
        <v>440</v>
      </c>
      <c r="N232" s="2" t="s">
        <v>653</v>
      </c>
      <c r="O232" s="2" t="s">
        <v>352</v>
      </c>
      <c r="P232" s="2" t="s">
        <v>19</v>
      </c>
      <c r="Q232" s="2" t="s">
        <v>1361</v>
      </c>
      <c r="R232" s="25" t="s">
        <v>443</v>
      </c>
      <c r="S232" s="9">
        <v>45373</v>
      </c>
      <c r="T232" s="2">
        <v>4264190</v>
      </c>
      <c r="U232" s="2" t="s">
        <v>861</v>
      </c>
      <c r="V232" s="2" t="s">
        <v>1459</v>
      </c>
      <c r="W232" s="2" t="s">
        <v>1460</v>
      </c>
      <c r="X232" s="9">
        <v>34911</v>
      </c>
      <c r="Y232" s="2">
        <v>9365342359</v>
      </c>
      <c r="Z232" s="2" t="s">
        <v>1461</v>
      </c>
      <c r="AA232" s="2" t="s">
        <v>658</v>
      </c>
      <c r="AB232" s="2" t="s">
        <v>1462</v>
      </c>
      <c r="AE232" s="2" t="s">
        <v>450</v>
      </c>
      <c r="AF232" s="2" t="s">
        <v>450</v>
      </c>
      <c r="AG232" s="35" t="s">
        <v>451</v>
      </c>
      <c r="AJ232" s="35" t="s">
        <v>452</v>
      </c>
      <c r="AK232" s="2" t="s">
        <v>453</v>
      </c>
      <c r="AL232" s="2" t="s">
        <v>1083</v>
      </c>
      <c r="AM232" s="2" t="s">
        <v>518</v>
      </c>
      <c r="AN232" s="10">
        <v>45373</v>
      </c>
      <c r="AO232" s="10">
        <v>45378</v>
      </c>
      <c r="AP232" s="2" t="s">
        <v>362</v>
      </c>
      <c r="AQ232" s="2" t="s">
        <v>497</v>
      </c>
      <c r="AS232" s="11">
        <v>241591925</v>
      </c>
      <c r="AT232" s="2" t="s">
        <v>472</v>
      </c>
      <c r="AV232" s="12">
        <v>70258367926</v>
      </c>
      <c r="AW232" s="2" t="s">
        <v>481</v>
      </c>
      <c r="AY232" s="13" t="s">
        <v>1463</v>
      </c>
      <c r="AZ232" s="2" t="s">
        <v>459</v>
      </c>
      <c r="BB232" s="14">
        <v>487971471</v>
      </c>
      <c r="BE232" s="2" t="s">
        <v>450</v>
      </c>
      <c r="BF232" s="2" t="s">
        <v>450</v>
      </c>
      <c r="BG232" s="2" t="s">
        <v>450</v>
      </c>
      <c r="BH232" s="2" t="s">
        <v>450</v>
      </c>
      <c r="BI232" s="2" t="s">
        <v>448</v>
      </c>
      <c r="BJ232" s="2" t="s">
        <v>691</v>
      </c>
      <c r="BK232" s="2" t="s">
        <v>379</v>
      </c>
      <c r="BR232" s="2" t="s">
        <v>448</v>
      </c>
      <c r="BS232" s="2" t="s">
        <v>448</v>
      </c>
      <c r="BT232" s="2" t="s">
        <v>448</v>
      </c>
      <c r="BU232" s="2" t="s">
        <v>448</v>
      </c>
      <c r="BV232" s="2" t="s">
        <v>450</v>
      </c>
      <c r="BW232" s="2" t="s">
        <v>448</v>
      </c>
      <c r="BX232" s="2" t="s">
        <v>448</v>
      </c>
      <c r="BY232" s="2" t="s">
        <v>448</v>
      </c>
      <c r="BZ232" s="2" t="s">
        <v>448</v>
      </c>
      <c r="CA232" s="2" t="s">
        <v>448</v>
      </c>
      <c r="CB232" s="2" t="s">
        <v>448</v>
      </c>
      <c r="CC232" s="2" t="s">
        <v>448</v>
      </c>
      <c r="CD232" s="2" t="s">
        <v>448</v>
      </c>
      <c r="CE232" s="10">
        <v>45384</v>
      </c>
      <c r="CH232" s="2" t="s">
        <v>465</v>
      </c>
      <c r="CI232" s="2" t="s">
        <v>660</v>
      </c>
      <c r="CM232" s="52">
        <f t="shared" si="125"/>
        <v>1</v>
      </c>
      <c r="CN232" s="52">
        <f t="shared" si="116"/>
        <v>0</v>
      </c>
      <c r="CO232" s="52">
        <f t="shared" si="117"/>
        <v>1</v>
      </c>
      <c r="CP232" s="52">
        <f t="shared" si="118"/>
        <v>1</v>
      </c>
      <c r="CQ232" s="52">
        <f t="shared" si="119"/>
        <v>1</v>
      </c>
      <c r="CR232" s="52">
        <f t="shared" si="120"/>
        <v>1</v>
      </c>
      <c r="CS232" s="52">
        <f t="shared" si="121"/>
        <v>1</v>
      </c>
      <c r="CT232" s="52">
        <f t="shared" si="122"/>
        <v>1</v>
      </c>
      <c r="CU232" s="52">
        <f t="shared" si="123"/>
        <v>1</v>
      </c>
      <c r="CV232" s="52">
        <f t="shared" si="124"/>
        <v>1</v>
      </c>
      <c r="CW232" s="54">
        <f t="shared" si="126"/>
        <v>1</v>
      </c>
      <c r="CX232" s="54">
        <f t="shared" si="127"/>
        <v>0</v>
      </c>
      <c r="CY232" s="54">
        <f t="shared" si="128"/>
        <v>1</v>
      </c>
      <c r="CZ232" s="54">
        <f t="shared" si="129"/>
        <v>1</v>
      </c>
      <c r="DA232" s="54">
        <f t="shared" si="130"/>
        <v>1</v>
      </c>
      <c r="DB232" s="54">
        <f t="shared" si="131"/>
        <v>0</v>
      </c>
      <c r="DD232" s="2">
        <f t="shared" si="132"/>
        <v>6</v>
      </c>
    </row>
    <row r="233" spans="1:108">
      <c r="A233" s="2" t="s">
        <v>437</v>
      </c>
      <c r="B233" s="2" t="s">
        <v>438</v>
      </c>
      <c r="C233" s="18" t="str">
        <f ca="1">IF(AND(AA233="YES",AG233&lt;&gt;""),"COMPLETED",IF((S233+21)&lt;TODAY(),"PAST DUE","WITHIN 15 DAYS"))</f>
        <v>COMPLETED</v>
      </c>
      <c r="D233" s="19" t="str">
        <f t="shared" si="115"/>
        <v>Apr</v>
      </c>
      <c r="E233" s="20">
        <f t="shared" si="138"/>
        <v>45395</v>
      </c>
      <c r="F233" s="20">
        <f t="shared" si="139"/>
        <v>45394</v>
      </c>
      <c r="G233" s="20">
        <f t="shared" si="140"/>
        <v>45401</v>
      </c>
      <c r="H233" s="19">
        <f ca="1">(TODAY()-(G233))</f>
        <v>193</v>
      </c>
      <c r="I233" s="19" t="str">
        <f ca="1">IF(H233&lt;0,H233,"")</f>
        <v/>
      </c>
      <c r="J233" s="2" t="s">
        <v>439</v>
      </c>
      <c r="K233" s="24">
        <f t="shared" si="141"/>
        <v>1</v>
      </c>
      <c r="L233" s="19" t="str">
        <f t="shared" si="142"/>
        <v>Mar</v>
      </c>
      <c r="M233" s="2" t="s">
        <v>440</v>
      </c>
      <c r="N233" s="2" t="s">
        <v>441</v>
      </c>
      <c r="O233" s="2" t="s">
        <v>352</v>
      </c>
      <c r="P233" s="2" t="s">
        <v>19</v>
      </c>
      <c r="Q233" s="2" t="s">
        <v>1361</v>
      </c>
      <c r="R233" s="25" t="s">
        <v>443</v>
      </c>
      <c r="S233" s="9">
        <v>45373</v>
      </c>
      <c r="T233" s="2">
        <v>4264191</v>
      </c>
      <c r="U233" s="2" t="s">
        <v>1464</v>
      </c>
      <c r="V233" s="2" t="s">
        <v>1465</v>
      </c>
      <c r="W233" s="2" t="s">
        <v>1466</v>
      </c>
      <c r="X233" s="9">
        <v>36935</v>
      </c>
      <c r="Y233" s="2">
        <v>9922236857</v>
      </c>
      <c r="Z233" s="2" t="s">
        <v>1467</v>
      </c>
      <c r="AA233" s="32" t="s">
        <v>448</v>
      </c>
      <c r="AB233" s="2" t="s">
        <v>449</v>
      </c>
      <c r="AC233" s="10">
        <v>45606</v>
      </c>
      <c r="AD233" s="10">
        <v>45240</v>
      </c>
      <c r="AE233" s="2" t="s">
        <v>450</v>
      </c>
      <c r="AF233" s="2" t="s">
        <v>450</v>
      </c>
      <c r="AG233" s="35" t="s">
        <v>451</v>
      </c>
      <c r="AJ233" s="35" t="s">
        <v>452</v>
      </c>
      <c r="AK233" s="2" t="s">
        <v>453</v>
      </c>
      <c r="AL233" s="2" t="s">
        <v>452</v>
      </c>
      <c r="AM233" s="2" t="s">
        <v>454</v>
      </c>
      <c r="AN233" s="10">
        <v>45373</v>
      </c>
      <c r="AO233" s="10">
        <v>45378</v>
      </c>
      <c r="AP233" s="2" t="s">
        <v>362</v>
      </c>
      <c r="AQ233" s="2" t="s">
        <v>986</v>
      </c>
      <c r="AS233" s="11" t="s">
        <v>1468</v>
      </c>
      <c r="AT233" s="2" t="s">
        <v>472</v>
      </c>
      <c r="AV233" s="12" t="s">
        <v>1469</v>
      </c>
      <c r="AW233" s="2" t="s">
        <v>472</v>
      </c>
      <c r="AY233" s="13" t="s">
        <v>1470</v>
      </c>
      <c r="AZ233" s="2" t="s">
        <v>472</v>
      </c>
      <c r="BB233" s="14" t="s">
        <v>1471</v>
      </c>
      <c r="BC233" s="2" t="s">
        <v>450</v>
      </c>
      <c r="BD233" s="2" t="s">
        <v>450</v>
      </c>
      <c r="BE233" s="2" t="s">
        <v>450</v>
      </c>
      <c r="BF233" s="2" t="s">
        <v>450</v>
      </c>
      <c r="BG233" s="2" t="s">
        <v>450</v>
      </c>
      <c r="BH233" s="2" t="s">
        <v>450</v>
      </c>
      <c r="BI233" s="2" t="s">
        <v>448</v>
      </c>
      <c r="BJ233" s="2" t="s">
        <v>385</v>
      </c>
      <c r="BK233" s="2" t="s">
        <v>379</v>
      </c>
      <c r="BL233" s="2" t="s">
        <v>448</v>
      </c>
      <c r="BM233" s="2" t="s">
        <v>450</v>
      </c>
      <c r="BN233" s="2" t="s">
        <v>448</v>
      </c>
      <c r="BO233" s="2" t="s">
        <v>450</v>
      </c>
      <c r="BP233" s="2" t="s">
        <v>450</v>
      </c>
      <c r="BR233" s="2" t="s">
        <v>448</v>
      </c>
      <c r="BS233" s="2" t="s">
        <v>448</v>
      </c>
      <c r="BT233" s="2" t="s">
        <v>448</v>
      </c>
      <c r="BU233" s="2" t="s">
        <v>448</v>
      </c>
      <c r="BV233" s="2" t="s">
        <v>450</v>
      </c>
      <c r="BW233" s="2" t="s">
        <v>448</v>
      </c>
      <c r="BX233" s="2" t="s">
        <v>448</v>
      </c>
      <c r="BY233" s="2" t="s">
        <v>448</v>
      </c>
      <c r="BZ233" s="2" t="s">
        <v>448</v>
      </c>
      <c r="CA233" s="2" t="s">
        <v>448</v>
      </c>
      <c r="CB233" s="2" t="s">
        <v>448</v>
      </c>
      <c r="CC233" s="2" t="s">
        <v>448</v>
      </c>
      <c r="CD233" s="2" t="s">
        <v>448</v>
      </c>
      <c r="CE233" s="10">
        <v>45384</v>
      </c>
      <c r="CH233" s="2" t="s">
        <v>465</v>
      </c>
      <c r="CI233" s="2" t="s">
        <v>660</v>
      </c>
      <c r="CM233" s="52">
        <f t="shared" si="125"/>
        <v>1</v>
      </c>
      <c r="CN233" s="52">
        <f t="shared" si="116"/>
        <v>1</v>
      </c>
      <c r="CO233" s="52">
        <f t="shared" si="117"/>
        <v>1</v>
      </c>
      <c r="CP233" s="52">
        <f t="shared" si="118"/>
        <v>1</v>
      </c>
      <c r="CQ233" s="52">
        <f t="shared" si="119"/>
        <v>1</v>
      </c>
      <c r="CR233" s="52">
        <f t="shared" si="120"/>
        <v>1</v>
      </c>
      <c r="CS233" s="52">
        <f t="shared" si="121"/>
        <v>1</v>
      </c>
      <c r="CT233" s="52">
        <f t="shared" si="122"/>
        <v>1</v>
      </c>
      <c r="CU233" s="52">
        <f t="shared" si="123"/>
        <v>1</v>
      </c>
      <c r="CV233" s="52">
        <f t="shared" si="124"/>
        <v>1</v>
      </c>
      <c r="CW233" s="54">
        <f t="shared" si="126"/>
        <v>1</v>
      </c>
      <c r="CX233" s="54">
        <f t="shared" si="127"/>
        <v>0</v>
      </c>
      <c r="CY233" s="54">
        <f t="shared" si="128"/>
        <v>1</v>
      </c>
      <c r="CZ233" s="54">
        <f t="shared" si="129"/>
        <v>1</v>
      </c>
      <c r="DA233" s="54">
        <f t="shared" si="130"/>
        <v>1</v>
      </c>
      <c r="DB233" s="54">
        <f t="shared" si="131"/>
        <v>0</v>
      </c>
      <c r="DD233" s="2">
        <f t="shared" si="132"/>
        <v>7</v>
      </c>
    </row>
    <row r="234" spans="1:108">
      <c r="A234" s="2" t="s">
        <v>437</v>
      </c>
      <c r="B234" s="2" t="s">
        <v>438</v>
      </c>
      <c r="C234" s="18" t="str">
        <f ca="1">IF(AND(AA234="YES",AG234&lt;&gt;""),"COMPLETED",IF((S234+21)&lt;TODAY(),"PAST DUE","WITHIN 15 DAYS"))</f>
        <v>COMPLETED</v>
      </c>
      <c r="D234" s="19" t="str">
        <f t="shared" si="115"/>
        <v>Apr</v>
      </c>
      <c r="E234" s="20">
        <f t="shared" si="138"/>
        <v>45395</v>
      </c>
      <c r="F234" s="20">
        <f t="shared" si="139"/>
        <v>45394</v>
      </c>
      <c r="G234" s="20">
        <f t="shared" si="140"/>
        <v>45401</v>
      </c>
      <c r="H234" s="19">
        <f ca="1">(TODAY()-(G234))</f>
        <v>193</v>
      </c>
      <c r="I234" s="19" t="str">
        <f ca="1">IF(H234&lt;0,H234,"")</f>
        <v/>
      </c>
      <c r="J234" s="2" t="s">
        <v>439</v>
      </c>
      <c r="K234" s="24">
        <f t="shared" si="141"/>
        <v>1</v>
      </c>
      <c r="L234" s="19" t="str">
        <f t="shared" si="142"/>
        <v>Mar</v>
      </c>
      <c r="M234" s="2" t="s">
        <v>440</v>
      </c>
      <c r="N234" s="2" t="s">
        <v>441</v>
      </c>
      <c r="O234" s="2" t="s">
        <v>352</v>
      </c>
      <c r="P234" s="2" t="s">
        <v>19</v>
      </c>
      <c r="Q234" s="2" t="s">
        <v>1361</v>
      </c>
      <c r="R234" s="25" t="s">
        <v>443</v>
      </c>
      <c r="S234" s="9">
        <v>45373</v>
      </c>
      <c r="T234" s="2">
        <v>4264192</v>
      </c>
      <c r="U234" s="2" t="s">
        <v>869</v>
      </c>
      <c r="V234" s="2" t="s">
        <v>1472</v>
      </c>
      <c r="W234" s="2" t="s">
        <v>1473</v>
      </c>
      <c r="X234" s="9">
        <v>37376</v>
      </c>
      <c r="Y234" s="2">
        <v>9634271129</v>
      </c>
      <c r="Z234" s="2" t="s">
        <v>1474</v>
      </c>
      <c r="AA234" s="32" t="s">
        <v>448</v>
      </c>
      <c r="AB234" s="2" t="s">
        <v>449</v>
      </c>
      <c r="AC234" s="10">
        <v>45737</v>
      </c>
      <c r="AD234" s="10">
        <v>45393</v>
      </c>
      <c r="AE234" s="2" t="s">
        <v>450</v>
      </c>
      <c r="AF234" s="2" t="s">
        <v>450</v>
      </c>
      <c r="AG234" s="35" t="s">
        <v>451</v>
      </c>
      <c r="AH234" s="10">
        <v>45372</v>
      </c>
      <c r="AI234" s="10">
        <v>45372</v>
      </c>
      <c r="AJ234" s="35" t="s">
        <v>452</v>
      </c>
      <c r="AK234" s="2" t="s">
        <v>453</v>
      </c>
      <c r="AL234" s="2" t="s">
        <v>452</v>
      </c>
      <c r="AM234" s="2" t="s">
        <v>454</v>
      </c>
      <c r="AN234" s="10">
        <v>45373</v>
      </c>
      <c r="AO234" s="10">
        <v>45378</v>
      </c>
      <c r="AP234" s="2" t="s">
        <v>362</v>
      </c>
      <c r="AQ234" s="2" t="s">
        <v>497</v>
      </c>
      <c r="AS234" s="11" t="s">
        <v>1475</v>
      </c>
      <c r="AT234" s="2" t="s">
        <v>472</v>
      </c>
      <c r="AV234" s="12">
        <v>70261278659</v>
      </c>
      <c r="AW234" s="2" t="s">
        <v>458</v>
      </c>
      <c r="AY234" s="13" t="s">
        <v>1476</v>
      </c>
      <c r="AZ234" s="2" t="s">
        <v>1100</v>
      </c>
      <c r="BA234" s="2" t="s">
        <v>1383</v>
      </c>
      <c r="BB234" s="14">
        <v>647450375</v>
      </c>
      <c r="BC234" s="2" t="s">
        <v>450</v>
      </c>
      <c r="BD234" s="2" t="s">
        <v>450</v>
      </c>
      <c r="BE234" s="2" t="s">
        <v>450</v>
      </c>
      <c r="BF234" s="2" t="s">
        <v>450</v>
      </c>
      <c r="BG234" s="2" t="s">
        <v>450</v>
      </c>
      <c r="BH234" s="2" t="s">
        <v>450</v>
      </c>
      <c r="BI234" s="2" t="s">
        <v>448</v>
      </c>
      <c r="BJ234" s="2" t="s">
        <v>623</v>
      </c>
      <c r="BK234" s="2" t="s">
        <v>379</v>
      </c>
      <c r="BL234" s="2" t="s">
        <v>448</v>
      </c>
      <c r="BM234" s="2" t="s">
        <v>450</v>
      </c>
      <c r="BN234" s="2" t="s">
        <v>448</v>
      </c>
      <c r="BO234" s="2" t="s">
        <v>450</v>
      </c>
      <c r="BP234" s="2" t="s">
        <v>450</v>
      </c>
      <c r="BR234" s="2" t="s">
        <v>448</v>
      </c>
      <c r="BS234" s="2" t="s">
        <v>448</v>
      </c>
      <c r="BT234" s="2" t="s">
        <v>448</v>
      </c>
      <c r="BU234" s="2" t="s">
        <v>448</v>
      </c>
      <c r="BV234" s="2" t="s">
        <v>450</v>
      </c>
      <c r="BW234" s="2" t="s">
        <v>448</v>
      </c>
      <c r="BX234" s="2" t="s">
        <v>448</v>
      </c>
      <c r="BY234" s="2" t="s">
        <v>448</v>
      </c>
      <c r="BZ234" s="2" t="s">
        <v>448</v>
      </c>
      <c r="CA234" s="2" t="s">
        <v>448</v>
      </c>
      <c r="CB234" s="2" t="s">
        <v>448</v>
      </c>
      <c r="CC234" s="2" t="s">
        <v>448</v>
      </c>
      <c r="CD234" s="2" t="s">
        <v>448</v>
      </c>
      <c r="CE234" s="10">
        <v>45384</v>
      </c>
      <c r="CF234" s="10"/>
      <c r="CH234" s="2" t="s">
        <v>465</v>
      </c>
      <c r="CI234" s="2" t="s">
        <v>660</v>
      </c>
      <c r="CJ234" s="2" t="s">
        <v>417</v>
      </c>
      <c r="CM234" s="52">
        <f t="shared" si="125"/>
        <v>1</v>
      </c>
      <c r="CN234" s="52">
        <f t="shared" si="116"/>
        <v>1</v>
      </c>
      <c r="CO234" s="52">
        <f t="shared" si="117"/>
        <v>1</v>
      </c>
      <c r="CP234" s="52">
        <f t="shared" si="118"/>
        <v>1</v>
      </c>
      <c r="CQ234" s="52">
        <f t="shared" si="119"/>
        <v>1</v>
      </c>
      <c r="CR234" s="52">
        <f t="shared" si="120"/>
        <v>1</v>
      </c>
      <c r="CS234" s="52">
        <f t="shared" si="121"/>
        <v>1</v>
      </c>
      <c r="CT234" s="52">
        <f t="shared" si="122"/>
        <v>1</v>
      </c>
      <c r="CU234" s="52">
        <f t="shared" si="123"/>
        <v>1</v>
      </c>
      <c r="CV234" s="52">
        <f t="shared" si="124"/>
        <v>1</v>
      </c>
      <c r="CW234" s="54">
        <f t="shared" si="126"/>
        <v>1</v>
      </c>
      <c r="CX234" s="54">
        <f t="shared" si="127"/>
        <v>1</v>
      </c>
      <c r="CY234" s="54">
        <f t="shared" si="128"/>
        <v>1</v>
      </c>
      <c r="CZ234" s="54">
        <f t="shared" si="129"/>
        <v>1</v>
      </c>
      <c r="DA234" s="54">
        <f t="shared" si="130"/>
        <v>1</v>
      </c>
      <c r="DB234" s="54">
        <f t="shared" si="131"/>
        <v>0</v>
      </c>
      <c r="DD234" s="2">
        <f t="shared" si="132"/>
        <v>7</v>
      </c>
    </row>
    <row r="235" spans="1:108">
      <c r="A235" s="2" t="s">
        <v>437</v>
      </c>
      <c r="B235" s="2" t="s">
        <v>438</v>
      </c>
      <c r="C235" s="18" t="str">
        <f ca="1">IF(AND(AA235="YES",AG235&lt;&gt;""),"COMPLETED",IF((S235+21)&lt;TODAY(),"PAST DUE","WITHIN 15 DAYS"))</f>
        <v>COMPLETED</v>
      </c>
      <c r="D235" s="19" t="str">
        <f t="shared" si="115"/>
        <v>Apr</v>
      </c>
      <c r="E235" s="20">
        <f t="shared" si="138"/>
        <v>45395</v>
      </c>
      <c r="F235" s="20">
        <f t="shared" si="139"/>
        <v>45394</v>
      </c>
      <c r="G235" s="20">
        <f t="shared" si="140"/>
        <v>45401</v>
      </c>
      <c r="H235" s="19">
        <f ca="1">(TODAY()-(G235))</f>
        <v>193</v>
      </c>
      <c r="I235" s="19" t="str">
        <f ca="1">IF(H235&lt;0,H235,"")</f>
        <v/>
      </c>
      <c r="J235" s="2" t="s">
        <v>439</v>
      </c>
      <c r="K235" s="24">
        <f t="shared" si="141"/>
        <v>1</v>
      </c>
      <c r="L235" s="19" t="str">
        <f t="shared" si="142"/>
        <v>Mar</v>
      </c>
      <c r="M235" s="2" t="s">
        <v>440</v>
      </c>
      <c r="N235" s="2" t="s">
        <v>441</v>
      </c>
      <c r="O235" s="2" t="s">
        <v>352</v>
      </c>
      <c r="P235" s="2" t="s">
        <v>19</v>
      </c>
      <c r="Q235" s="2" t="s">
        <v>1361</v>
      </c>
      <c r="R235" s="25" t="s">
        <v>443</v>
      </c>
      <c r="S235" s="9">
        <v>45373</v>
      </c>
      <c r="T235" s="2">
        <v>4264193</v>
      </c>
      <c r="U235" s="2" t="s">
        <v>1477</v>
      </c>
      <c r="V235" s="2" t="s">
        <v>1478</v>
      </c>
      <c r="W235" s="2" t="s">
        <v>1479</v>
      </c>
      <c r="X235" s="9">
        <v>34420</v>
      </c>
      <c r="Y235" s="2">
        <v>9262645780</v>
      </c>
      <c r="Z235" s="2" t="s">
        <v>1480</v>
      </c>
      <c r="AA235" s="32" t="s">
        <v>448</v>
      </c>
      <c r="AB235" s="2" t="s">
        <v>449</v>
      </c>
      <c r="AC235" s="10">
        <v>45736</v>
      </c>
      <c r="AD235" s="10">
        <v>45371</v>
      </c>
      <c r="AE235" s="2" t="s">
        <v>450</v>
      </c>
      <c r="AF235" s="2" t="s">
        <v>450</v>
      </c>
      <c r="AG235" s="35" t="s">
        <v>451</v>
      </c>
      <c r="AH235" s="10">
        <v>45370</v>
      </c>
      <c r="AI235" s="10">
        <v>45371</v>
      </c>
      <c r="AJ235" s="35" t="s">
        <v>452</v>
      </c>
      <c r="AK235" s="2" t="s">
        <v>453</v>
      </c>
      <c r="AL235" s="2" t="s">
        <v>452</v>
      </c>
      <c r="AM235" s="2" t="s">
        <v>454</v>
      </c>
      <c r="AN235" s="10">
        <v>45373</v>
      </c>
      <c r="AO235" s="10">
        <v>45383</v>
      </c>
      <c r="AP235" s="2" t="s">
        <v>362</v>
      </c>
      <c r="AQ235" s="2" t="s">
        <v>455</v>
      </c>
      <c r="AS235" s="11" t="s">
        <v>1481</v>
      </c>
      <c r="AT235" s="2" t="s">
        <v>456</v>
      </c>
      <c r="AV235" s="12" t="s">
        <v>1482</v>
      </c>
      <c r="AW235" s="2" t="s">
        <v>472</v>
      </c>
      <c r="AY235" s="13" t="s">
        <v>1483</v>
      </c>
      <c r="AZ235" s="2" t="s">
        <v>563</v>
      </c>
      <c r="BB235" s="14" t="s">
        <v>1484</v>
      </c>
      <c r="BC235" s="2" t="s">
        <v>450</v>
      </c>
      <c r="BD235" s="2" t="s">
        <v>450</v>
      </c>
      <c r="BE235" s="2" t="s">
        <v>450</v>
      </c>
      <c r="BF235" s="2" t="s">
        <v>450</v>
      </c>
      <c r="BG235" s="2" t="s">
        <v>450</v>
      </c>
      <c r="BH235" s="2" t="s">
        <v>450</v>
      </c>
      <c r="BI235" s="2" t="s">
        <v>448</v>
      </c>
      <c r="BJ235" s="2" t="s">
        <v>1485</v>
      </c>
      <c r="BK235" s="2" t="s">
        <v>462</v>
      </c>
      <c r="BL235" s="2" t="s">
        <v>448</v>
      </c>
      <c r="BM235" s="2" t="s">
        <v>450</v>
      </c>
      <c r="BN235" s="2" t="s">
        <v>448</v>
      </c>
      <c r="BO235" s="2" t="s">
        <v>450</v>
      </c>
      <c r="BP235" s="2" t="s">
        <v>450</v>
      </c>
      <c r="BR235" s="2" t="s">
        <v>448</v>
      </c>
      <c r="BS235" s="2" t="s">
        <v>448</v>
      </c>
      <c r="BT235" s="2" t="s">
        <v>448</v>
      </c>
      <c r="BU235" s="2" t="s">
        <v>448</v>
      </c>
      <c r="BV235" s="2" t="s">
        <v>450</v>
      </c>
      <c r="BW235" s="2" t="s">
        <v>448</v>
      </c>
      <c r="BX235" s="2" t="s">
        <v>448</v>
      </c>
      <c r="BY235" s="2" t="s">
        <v>448</v>
      </c>
      <c r="BZ235" s="2" t="s">
        <v>448</v>
      </c>
      <c r="CA235" s="2" t="s">
        <v>448</v>
      </c>
      <c r="CB235" s="2" t="s">
        <v>448</v>
      </c>
      <c r="CC235" s="2" t="s">
        <v>448</v>
      </c>
      <c r="CD235" s="2" t="s">
        <v>448</v>
      </c>
      <c r="CE235" s="10">
        <v>45384</v>
      </c>
      <c r="CH235" s="2" t="s">
        <v>465</v>
      </c>
      <c r="CI235" s="2" t="s">
        <v>660</v>
      </c>
      <c r="CK235" s="10">
        <v>45553</v>
      </c>
      <c r="CM235" s="52">
        <f t="shared" si="125"/>
        <v>1</v>
      </c>
      <c r="CN235" s="52">
        <f t="shared" si="116"/>
        <v>1</v>
      </c>
      <c r="CO235" s="52">
        <f t="shared" si="117"/>
        <v>1</v>
      </c>
      <c r="CP235" s="52">
        <f t="shared" si="118"/>
        <v>1</v>
      </c>
      <c r="CQ235" s="52">
        <f t="shared" si="119"/>
        <v>1</v>
      </c>
      <c r="CR235" s="52">
        <f t="shared" si="120"/>
        <v>1</v>
      </c>
      <c r="CS235" s="52">
        <f t="shared" si="121"/>
        <v>1</v>
      </c>
      <c r="CT235" s="52">
        <f t="shared" si="122"/>
        <v>1</v>
      </c>
      <c r="CU235" s="52">
        <f t="shared" si="123"/>
        <v>1</v>
      </c>
      <c r="CV235" s="52">
        <f t="shared" si="124"/>
        <v>1</v>
      </c>
      <c r="CW235" s="54">
        <f t="shared" si="126"/>
        <v>1</v>
      </c>
      <c r="CX235" s="54">
        <f t="shared" si="127"/>
        <v>0</v>
      </c>
      <c r="CY235" s="54">
        <f t="shared" si="128"/>
        <v>1</v>
      </c>
      <c r="CZ235" s="54">
        <f t="shared" si="129"/>
        <v>1</v>
      </c>
      <c r="DA235" s="54">
        <f t="shared" si="130"/>
        <v>1</v>
      </c>
      <c r="DB235" s="54">
        <f t="shared" si="131"/>
        <v>0</v>
      </c>
      <c r="DD235" s="2">
        <f t="shared" si="132"/>
        <v>7</v>
      </c>
    </row>
    <row r="236" spans="1:108">
      <c r="A236" s="2" t="s">
        <v>437</v>
      </c>
      <c r="B236" s="2" t="s">
        <v>438</v>
      </c>
      <c r="C236" s="18" t="str">
        <f ca="1">IF(AND(AA236="YES",AG236&lt;&gt;""),"COMPLETED",IF((S236+21)&lt;TODAY(),"PAST DUE","WITHIN 15 DAYS"))</f>
        <v>COMPLETED</v>
      </c>
      <c r="D236" s="19" t="str">
        <f t="shared" si="115"/>
        <v>Apr</v>
      </c>
      <c r="E236" s="20">
        <f t="shared" si="138"/>
        <v>45395</v>
      </c>
      <c r="F236" s="20">
        <f t="shared" si="139"/>
        <v>45394</v>
      </c>
      <c r="G236" s="20">
        <f t="shared" si="140"/>
        <v>45401</v>
      </c>
      <c r="H236" s="19">
        <f ca="1">(TODAY()-(G236))</f>
        <v>193</v>
      </c>
      <c r="I236" s="19" t="str">
        <f ca="1">IF(H236&lt;0,H236,"")</f>
        <v/>
      </c>
      <c r="J236" s="2" t="s">
        <v>439</v>
      </c>
      <c r="K236" s="24">
        <f t="shared" si="141"/>
        <v>1</v>
      </c>
      <c r="L236" s="19" t="str">
        <f t="shared" si="142"/>
        <v>Mar</v>
      </c>
      <c r="M236" s="2" t="s">
        <v>440</v>
      </c>
      <c r="N236" s="2" t="s">
        <v>441</v>
      </c>
      <c r="O236" s="2" t="s">
        <v>352</v>
      </c>
      <c r="P236" s="2" t="s">
        <v>19</v>
      </c>
      <c r="Q236" s="2" t="s">
        <v>1361</v>
      </c>
      <c r="R236" s="25" t="s">
        <v>443</v>
      </c>
      <c r="S236" s="9">
        <v>45373</v>
      </c>
      <c r="T236" s="2">
        <v>4264194</v>
      </c>
      <c r="U236" s="2" t="s">
        <v>1486</v>
      </c>
      <c r="V236" s="2" t="s">
        <v>1487</v>
      </c>
      <c r="W236" s="2" t="s">
        <v>1488</v>
      </c>
      <c r="X236" s="9">
        <v>38127</v>
      </c>
      <c r="Y236" s="2">
        <v>9942852975</v>
      </c>
      <c r="Z236" s="2" t="s">
        <v>1489</v>
      </c>
      <c r="AA236" s="32" t="s">
        <v>448</v>
      </c>
      <c r="AB236" s="2" t="s">
        <v>449</v>
      </c>
      <c r="AC236" s="10">
        <v>45539</v>
      </c>
      <c r="AD236" s="10">
        <v>45188</v>
      </c>
      <c r="AE236" s="2" t="s">
        <v>450</v>
      </c>
      <c r="AF236" s="2" t="s">
        <v>450</v>
      </c>
      <c r="AG236" s="35" t="s">
        <v>451</v>
      </c>
      <c r="AH236" s="10">
        <v>45367</v>
      </c>
      <c r="AI236" s="10">
        <v>45367</v>
      </c>
      <c r="AJ236" s="35" t="s">
        <v>452</v>
      </c>
      <c r="AK236" s="2" t="s">
        <v>453</v>
      </c>
      <c r="AL236" s="2" t="s">
        <v>452</v>
      </c>
      <c r="AM236" s="2" t="s">
        <v>454</v>
      </c>
      <c r="AN236" s="10">
        <v>45373</v>
      </c>
      <c r="AO236" s="10">
        <v>45383</v>
      </c>
      <c r="AP236" s="2" t="s">
        <v>362</v>
      </c>
      <c r="AQ236" s="2" t="s">
        <v>480</v>
      </c>
      <c r="AS236" s="11" t="s">
        <v>1490</v>
      </c>
      <c r="AT236" s="2" t="s">
        <v>456</v>
      </c>
      <c r="AV236" s="12" t="s">
        <v>1491</v>
      </c>
      <c r="AW236" s="2" t="s">
        <v>458</v>
      </c>
      <c r="AY236" s="13">
        <v>121328071605</v>
      </c>
      <c r="AZ236" s="2" t="s">
        <v>563</v>
      </c>
      <c r="BB236" s="14" t="s">
        <v>1492</v>
      </c>
      <c r="BC236" s="2" t="s">
        <v>450</v>
      </c>
      <c r="BD236" s="2" t="s">
        <v>450</v>
      </c>
      <c r="BE236" s="2" t="s">
        <v>450</v>
      </c>
      <c r="BF236" s="2" t="s">
        <v>450</v>
      </c>
      <c r="BG236" s="2" t="s">
        <v>450</v>
      </c>
      <c r="BH236" s="2" t="s">
        <v>450</v>
      </c>
      <c r="BI236" s="2" t="s">
        <v>448</v>
      </c>
      <c r="BJ236" s="2" t="s">
        <v>379</v>
      </c>
      <c r="BK236" s="2" t="s">
        <v>1493</v>
      </c>
      <c r="BL236" s="2" t="s">
        <v>448</v>
      </c>
      <c r="BM236" s="2" t="s">
        <v>450</v>
      </c>
      <c r="BN236" s="2" t="s">
        <v>448</v>
      </c>
      <c r="BO236" s="2" t="s">
        <v>450</v>
      </c>
      <c r="BP236" s="2" t="s">
        <v>450</v>
      </c>
      <c r="BR236" s="2" t="s">
        <v>448</v>
      </c>
      <c r="BS236" s="2" t="s">
        <v>448</v>
      </c>
      <c r="BT236" s="2" t="s">
        <v>448</v>
      </c>
      <c r="BU236" s="2" t="s">
        <v>448</v>
      </c>
      <c r="BV236" s="2" t="s">
        <v>450</v>
      </c>
      <c r="BW236" s="2" t="s">
        <v>448</v>
      </c>
      <c r="BX236" s="2" t="s">
        <v>448</v>
      </c>
      <c r="BY236" s="2" t="s">
        <v>448</v>
      </c>
      <c r="BZ236" s="2" t="s">
        <v>448</v>
      </c>
      <c r="CA236" s="2" t="s">
        <v>448</v>
      </c>
      <c r="CB236" s="2" t="s">
        <v>448</v>
      </c>
      <c r="CC236" s="2" t="s">
        <v>448</v>
      </c>
      <c r="CD236" s="2" t="s">
        <v>448</v>
      </c>
      <c r="CE236" s="10">
        <v>45384</v>
      </c>
      <c r="CH236" s="2" t="s">
        <v>465</v>
      </c>
      <c r="CI236" s="2" t="s">
        <v>660</v>
      </c>
      <c r="CM236" s="52">
        <f t="shared" si="125"/>
        <v>1</v>
      </c>
      <c r="CN236" s="52">
        <f t="shared" si="116"/>
        <v>1</v>
      </c>
      <c r="CO236" s="52">
        <f t="shared" si="117"/>
        <v>1</v>
      </c>
      <c r="CP236" s="52">
        <f t="shared" si="118"/>
        <v>1</v>
      </c>
      <c r="CQ236" s="52">
        <f t="shared" si="119"/>
        <v>1</v>
      </c>
      <c r="CR236" s="52">
        <f t="shared" si="120"/>
        <v>1</v>
      </c>
      <c r="CS236" s="52">
        <f t="shared" si="121"/>
        <v>1</v>
      </c>
      <c r="CT236" s="52">
        <f t="shared" si="122"/>
        <v>1</v>
      </c>
      <c r="CU236" s="52">
        <f t="shared" si="123"/>
        <v>1</v>
      </c>
      <c r="CV236" s="52">
        <f t="shared" si="124"/>
        <v>1</v>
      </c>
      <c r="CW236" s="54">
        <f t="shared" si="126"/>
        <v>1</v>
      </c>
      <c r="CX236" s="54">
        <f t="shared" si="127"/>
        <v>0</v>
      </c>
      <c r="CY236" s="54">
        <f t="shared" si="128"/>
        <v>1</v>
      </c>
      <c r="CZ236" s="54">
        <f t="shared" si="129"/>
        <v>1</v>
      </c>
      <c r="DA236" s="54">
        <f t="shared" si="130"/>
        <v>1</v>
      </c>
      <c r="DB236" s="54">
        <f t="shared" si="131"/>
        <v>0</v>
      </c>
      <c r="DD236" s="2">
        <f t="shared" si="132"/>
        <v>7</v>
      </c>
    </row>
    <row r="237" spans="1:108">
      <c r="A237" s="2" t="s">
        <v>437</v>
      </c>
      <c r="B237" s="2" t="s">
        <v>438</v>
      </c>
      <c r="C237" s="18" t="str">
        <f ca="1">IF(AND(AA237="YES",AG237&lt;&gt;""),"COMPLETED",IF((S237+21)&lt;TODAY(),"PAST DUE","WITHIN 15 DAYS"))</f>
        <v>COMPLETED</v>
      </c>
      <c r="D237" s="19" t="str">
        <f t="shared" si="115"/>
        <v>Apr</v>
      </c>
      <c r="E237" s="20">
        <f t="shared" si="138"/>
        <v>45395</v>
      </c>
      <c r="F237" s="20">
        <f t="shared" si="139"/>
        <v>45394</v>
      </c>
      <c r="G237" s="20">
        <f t="shared" si="140"/>
        <v>45401</v>
      </c>
      <c r="H237" s="19">
        <f ca="1">(TODAY()-(G237))</f>
        <v>193</v>
      </c>
      <c r="I237" s="19" t="str">
        <f ca="1">IF(H237&lt;0,H237,"")</f>
        <v/>
      </c>
      <c r="J237" s="2" t="s">
        <v>439</v>
      </c>
      <c r="K237" s="24">
        <f t="shared" si="141"/>
        <v>1</v>
      </c>
      <c r="L237" s="19" t="str">
        <f t="shared" si="142"/>
        <v>Mar</v>
      </c>
      <c r="M237" s="2" t="s">
        <v>440</v>
      </c>
      <c r="N237" s="2" t="s">
        <v>441</v>
      </c>
      <c r="O237" s="2" t="s">
        <v>352</v>
      </c>
      <c r="P237" s="2" t="s">
        <v>19</v>
      </c>
      <c r="Q237" s="2" t="s">
        <v>1361</v>
      </c>
      <c r="R237" s="25" t="s">
        <v>443</v>
      </c>
      <c r="S237" s="9">
        <v>45373</v>
      </c>
      <c r="T237" s="2">
        <v>4264195</v>
      </c>
      <c r="U237" s="2" t="s">
        <v>1494</v>
      </c>
      <c r="V237" s="2" t="s">
        <v>1495</v>
      </c>
      <c r="W237" s="2" t="s">
        <v>338</v>
      </c>
      <c r="X237" s="9">
        <v>37251</v>
      </c>
      <c r="Y237" s="2">
        <v>9469284937</v>
      </c>
      <c r="Z237" s="2" t="s">
        <v>1496</v>
      </c>
      <c r="AA237" s="32" t="s">
        <v>448</v>
      </c>
      <c r="AB237" s="2" t="s">
        <v>449</v>
      </c>
      <c r="AC237" s="10">
        <v>45434</v>
      </c>
      <c r="AD237" s="10">
        <v>45077</v>
      </c>
      <c r="AE237" s="2" t="s">
        <v>450</v>
      </c>
      <c r="AF237" s="2" t="s">
        <v>450</v>
      </c>
      <c r="AG237" s="35" t="s">
        <v>451</v>
      </c>
      <c r="AJ237" s="35" t="s">
        <v>452</v>
      </c>
      <c r="AK237" s="2" t="s">
        <v>453</v>
      </c>
      <c r="AL237" s="2" t="s">
        <v>452</v>
      </c>
      <c r="AM237" s="2" t="s">
        <v>454</v>
      </c>
      <c r="AN237" s="10">
        <v>45373</v>
      </c>
      <c r="AO237" s="10">
        <v>45383</v>
      </c>
      <c r="AP237" s="2" t="s">
        <v>362</v>
      </c>
      <c r="AQ237" s="2" t="s">
        <v>497</v>
      </c>
      <c r="AS237" s="11" t="s">
        <v>1497</v>
      </c>
      <c r="AT237" s="2" t="s">
        <v>472</v>
      </c>
      <c r="AV237" s="12" t="s">
        <v>1498</v>
      </c>
      <c r="AW237" s="2" t="s">
        <v>481</v>
      </c>
      <c r="AY237" s="13" t="s">
        <v>1499</v>
      </c>
      <c r="AZ237" s="2">
        <v>2316</v>
      </c>
      <c r="BB237" s="14" t="s">
        <v>1500</v>
      </c>
      <c r="BC237" s="2" t="s">
        <v>450</v>
      </c>
      <c r="BD237" s="2" t="s">
        <v>450</v>
      </c>
      <c r="BE237" s="2" t="s">
        <v>450</v>
      </c>
      <c r="BF237" s="2" t="s">
        <v>450</v>
      </c>
      <c r="BG237" s="2" t="s">
        <v>450</v>
      </c>
      <c r="BH237" s="2" t="s">
        <v>450</v>
      </c>
      <c r="BI237" s="2" t="s">
        <v>448</v>
      </c>
      <c r="BJ237" s="2" t="s">
        <v>461</v>
      </c>
      <c r="BK237" s="2" t="s">
        <v>379</v>
      </c>
      <c r="BL237" s="2" t="s">
        <v>448</v>
      </c>
      <c r="BM237" s="2" t="s">
        <v>448</v>
      </c>
      <c r="BN237" s="2" t="s">
        <v>448</v>
      </c>
      <c r="BO237" s="2" t="s">
        <v>450</v>
      </c>
      <c r="BP237" s="2" t="s">
        <v>450</v>
      </c>
      <c r="BR237" s="2" t="s">
        <v>448</v>
      </c>
      <c r="BS237" s="2" t="s">
        <v>448</v>
      </c>
      <c r="BT237" s="2" t="s">
        <v>448</v>
      </c>
      <c r="BU237" s="2" t="s">
        <v>448</v>
      </c>
      <c r="BV237" s="2" t="s">
        <v>450</v>
      </c>
      <c r="BW237" s="2" t="s">
        <v>448</v>
      </c>
      <c r="BX237" s="2" t="s">
        <v>448</v>
      </c>
      <c r="BY237" s="2" t="s">
        <v>448</v>
      </c>
      <c r="BZ237" s="2" t="s">
        <v>448</v>
      </c>
      <c r="CA237" s="2" t="s">
        <v>448</v>
      </c>
      <c r="CB237" s="2" t="s">
        <v>448</v>
      </c>
      <c r="CC237" s="2" t="s">
        <v>448</v>
      </c>
      <c r="CD237" s="2" t="s">
        <v>448</v>
      </c>
      <c r="CE237" s="10">
        <v>45384</v>
      </c>
      <c r="CH237" s="2" t="s">
        <v>465</v>
      </c>
      <c r="CI237" s="2" t="s">
        <v>660</v>
      </c>
      <c r="CM237" s="52">
        <f t="shared" si="125"/>
        <v>1</v>
      </c>
      <c r="CN237" s="52">
        <f t="shared" si="116"/>
        <v>1</v>
      </c>
      <c r="CO237" s="52">
        <f t="shared" si="117"/>
        <v>1</v>
      </c>
      <c r="CP237" s="52">
        <f t="shared" si="118"/>
        <v>1</v>
      </c>
      <c r="CQ237" s="52">
        <f t="shared" si="119"/>
        <v>1</v>
      </c>
      <c r="CR237" s="52">
        <f t="shared" si="120"/>
        <v>1</v>
      </c>
      <c r="CS237" s="52">
        <f t="shared" si="121"/>
        <v>1</v>
      </c>
      <c r="CT237" s="52">
        <f t="shared" si="122"/>
        <v>1</v>
      </c>
      <c r="CU237" s="52">
        <f t="shared" si="123"/>
        <v>1</v>
      </c>
      <c r="CV237" s="52">
        <f t="shared" si="124"/>
        <v>1</v>
      </c>
      <c r="CW237" s="54">
        <f t="shared" si="126"/>
        <v>1</v>
      </c>
      <c r="CX237" s="54">
        <f t="shared" si="127"/>
        <v>0</v>
      </c>
      <c r="CY237" s="54">
        <f t="shared" si="128"/>
        <v>1</v>
      </c>
      <c r="CZ237" s="54">
        <f t="shared" si="129"/>
        <v>1</v>
      </c>
      <c r="DA237" s="54">
        <f t="shared" si="130"/>
        <v>1</v>
      </c>
      <c r="DB237" s="54">
        <f t="shared" si="131"/>
        <v>0</v>
      </c>
      <c r="DD237" s="2">
        <f t="shared" si="132"/>
        <v>7</v>
      </c>
    </row>
    <row r="238" spans="1:108">
      <c r="A238" s="2" t="s">
        <v>437</v>
      </c>
      <c r="B238" s="2" t="s">
        <v>438</v>
      </c>
      <c r="C238" s="18" t="str">
        <f ca="1">IF(AND(AA238="YES",AG238&lt;&gt;""),"COMPLETED",IF((S238+21)&lt;TODAY(),"PAST DUE","WITHIN 15 DAYS"))</f>
        <v>COMPLETED</v>
      </c>
      <c r="D238" s="19" t="str">
        <f t="shared" si="115"/>
        <v>Apr</v>
      </c>
      <c r="E238" s="20">
        <f t="shared" si="138"/>
        <v>45395</v>
      </c>
      <c r="F238" s="20">
        <f t="shared" si="139"/>
        <v>45394</v>
      </c>
      <c r="G238" s="20">
        <f t="shared" si="140"/>
        <v>45401</v>
      </c>
      <c r="H238" s="19">
        <f ca="1">(TODAY()-(G238))</f>
        <v>193</v>
      </c>
      <c r="I238" s="19" t="str">
        <f ca="1">IF(H238&lt;0,H238,"")</f>
        <v/>
      </c>
      <c r="J238" s="2" t="s">
        <v>439</v>
      </c>
      <c r="K238" s="24">
        <f t="shared" si="141"/>
        <v>1</v>
      </c>
      <c r="L238" s="19" t="str">
        <f t="shared" si="142"/>
        <v>Mar</v>
      </c>
      <c r="M238" s="2" t="s">
        <v>440</v>
      </c>
      <c r="N238" s="2" t="s">
        <v>441</v>
      </c>
      <c r="O238" s="2" t="s">
        <v>352</v>
      </c>
      <c r="P238" s="2" t="s">
        <v>19</v>
      </c>
      <c r="Q238" s="2" t="s">
        <v>1361</v>
      </c>
      <c r="R238" s="25" t="s">
        <v>443</v>
      </c>
      <c r="S238" s="9">
        <v>45373</v>
      </c>
      <c r="T238" s="2">
        <v>4264196</v>
      </c>
      <c r="U238" s="2" t="s">
        <v>586</v>
      </c>
      <c r="V238" s="2" t="s">
        <v>1501</v>
      </c>
      <c r="W238" s="2" t="s">
        <v>1502</v>
      </c>
      <c r="X238" s="9">
        <v>37594</v>
      </c>
      <c r="Y238" s="2">
        <v>9097861578</v>
      </c>
      <c r="Z238" s="2" t="s">
        <v>1503</v>
      </c>
      <c r="AA238" s="32" t="s">
        <v>448</v>
      </c>
      <c r="AB238" s="2" t="s">
        <v>449</v>
      </c>
      <c r="AC238" s="10">
        <v>45690</v>
      </c>
      <c r="AD238" s="10">
        <v>45342</v>
      </c>
      <c r="AE238" s="2" t="s">
        <v>450</v>
      </c>
      <c r="AF238" s="2" t="s">
        <v>450</v>
      </c>
      <c r="AG238" s="35" t="s">
        <v>451</v>
      </c>
      <c r="AJ238" s="35" t="s">
        <v>452</v>
      </c>
      <c r="AK238" s="2" t="s">
        <v>453</v>
      </c>
      <c r="AL238" s="2" t="s">
        <v>452</v>
      </c>
      <c r="AM238" s="2" t="s">
        <v>454</v>
      </c>
      <c r="AN238" s="10">
        <v>45373</v>
      </c>
      <c r="AO238" s="10">
        <v>45381</v>
      </c>
      <c r="AP238" s="2" t="s">
        <v>362</v>
      </c>
      <c r="AQ238" s="2" t="s">
        <v>480</v>
      </c>
      <c r="AS238" s="11">
        <v>248639945</v>
      </c>
      <c r="AT238" s="2" t="s">
        <v>472</v>
      </c>
      <c r="AV238" s="12">
        <v>62503972323</v>
      </c>
      <c r="AW238" s="2" t="s">
        <v>458</v>
      </c>
      <c r="AY238" s="13">
        <v>121316701177</v>
      </c>
      <c r="AZ238" s="2" t="s">
        <v>1100</v>
      </c>
      <c r="BA238" s="2" t="s">
        <v>1383</v>
      </c>
      <c r="BB238" s="14">
        <v>647566677</v>
      </c>
      <c r="BC238" s="2" t="s">
        <v>450</v>
      </c>
      <c r="BD238" s="2" t="s">
        <v>450</v>
      </c>
      <c r="BE238" s="2" t="s">
        <v>450</v>
      </c>
      <c r="BF238" s="2" t="s">
        <v>450</v>
      </c>
      <c r="BG238" s="2" t="s">
        <v>450</v>
      </c>
      <c r="BH238" s="2" t="s">
        <v>450</v>
      </c>
      <c r="BI238" s="2" t="s">
        <v>448</v>
      </c>
      <c r="BJ238" s="2" t="s">
        <v>462</v>
      </c>
      <c r="BK238" s="2" t="s">
        <v>379</v>
      </c>
      <c r="BL238" s="2" t="s">
        <v>448</v>
      </c>
      <c r="BM238" s="2" t="s">
        <v>450</v>
      </c>
      <c r="BN238" s="2" t="s">
        <v>448</v>
      </c>
      <c r="BO238" s="2" t="s">
        <v>450</v>
      </c>
      <c r="BP238" s="2" t="s">
        <v>450</v>
      </c>
      <c r="BR238" s="2" t="s">
        <v>448</v>
      </c>
      <c r="BS238" s="2" t="s">
        <v>448</v>
      </c>
      <c r="BT238" s="2" t="s">
        <v>448</v>
      </c>
      <c r="BU238" s="2" t="s">
        <v>448</v>
      </c>
      <c r="BV238" s="2" t="s">
        <v>450</v>
      </c>
      <c r="BW238" s="2" t="s">
        <v>448</v>
      </c>
      <c r="BX238" s="2" t="s">
        <v>448</v>
      </c>
      <c r="BY238" s="2" t="s">
        <v>448</v>
      </c>
      <c r="BZ238" s="2" t="s">
        <v>448</v>
      </c>
      <c r="CA238" s="2" t="s">
        <v>448</v>
      </c>
      <c r="CB238" s="2" t="s">
        <v>448</v>
      </c>
      <c r="CC238" s="2" t="s">
        <v>448</v>
      </c>
      <c r="CD238" s="2" t="s">
        <v>448</v>
      </c>
      <c r="CE238" s="10">
        <v>45384</v>
      </c>
      <c r="CH238" s="2" t="s">
        <v>465</v>
      </c>
      <c r="CI238" s="2" t="s">
        <v>660</v>
      </c>
      <c r="CM238" s="52">
        <f t="shared" si="125"/>
        <v>1</v>
      </c>
      <c r="CN238" s="52">
        <f t="shared" si="116"/>
        <v>1</v>
      </c>
      <c r="CO238" s="52">
        <f t="shared" si="117"/>
        <v>1</v>
      </c>
      <c r="CP238" s="52">
        <f t="shared" si="118"/>
        <v>1</v>
      </c>
      <c r="CQ238" s="52">
        <f t="shared" si="119"/>
        <v>1</v>
      </c>
      <c r="CR238" s="52">
        <f t="shared" si="120"/>
        <v>1</v>
      </c>
      <c r="CS238" s="52">
        <f t="shared" si="121"/>
        <v>1</v>
      </c>
      <c r="CT238" s="52">
        <f t="shared" si="122"/>
        <v>1</v>
      </c>
      <c r="CU238" s="52">
        <f t="shared" si="123"/>
        <v>1</v>
      </c>
      <c r="CV238" s="52">
        <f t="shared" si="124"/>
        <v>1</v>
      </c>
      <c r="CW238" s="54">
        <f t="shared" si="126"/>
        <v>1</v>
      </c>
      <c r="CX238" s="54">
        <f t="shared" si="127"/>
        <v>0</v>
      </c>
      <c r="CY238" s="54">
        <f t="shared" si="128"/>
        <v>1</v>
      </c>
      <c r="CZ238" s="54">
        <f t="shared" si="129"/>
        <v>1</v>
      </c>
      <c r="DA238" s="54">
        <f t="shared" si="130"/>
        <v>1</v>
      </c>
      <c r="DB238" s="54">
        <f t="shared" si="131"/>
        <v>0</v>
      </c>
      <c r="DD238" s="2">
        <f t="shared" si="132"/>
        <v>7</v>
      </c>
    </row>
    <row r="239" spans="1:108">
      <c r="A239" s="2" t="s">
        <v>437</v>
      </c>
      <c r="B239" s="2" t="s">
        <v>438</v>
      </c>
      <c r="C239" s="18" t="str">
        <f ca="1">IF(AND(AA239="YES",AG239&lt;&gt;""),"COMPLETED",IF((S239+21)&lt;TODAY(),"PAST DUE","WITHIN 15 DAYS"))</f>
        <v>COMPLETED</v>
      </c>
      <c r="D239" s="19" t="str">
        <f t="shared" si="115"/>
        <v>Apr</v>
      </c>
      <c r="E239" s="20">
        <f t="shared" si="138"/>
        <v>45395</v>
      </c>
      <c r="F239" s="20">
        <f t="shared" si="139"/>
        <v>45394</v>
      </c>
      <c r="G239" s="20">
        <f t="shared" si="140"/>
        <v>45401</v>
      </c>
      <c r="H239" s="19">
        <f ca="1">(TODAY()-(G239))</f>
        <v>193</v>
      </c>
      <c r="I239" s="19" t="str">
        <f ca="1">IF(H239&lt;0,H239,"")</f>
        <v/>
      </c>
      <c r="J239" s="2" t="s">
        <v>439</v>
      </c>
      <c r="K239" s="24">
        <f t="shared" si="141"/>
        <v>1</v>
      </c>
      <c r="L239" s="19" t="str">
        <f t="shared" si="142"/>
        <v>Mar</v>
      </c>
      <c r="M239" s="2" t="s">
        <v>440</v>
      </c>
      <c r="N239" s="2" t="s">
        <v>441</v>
      </c>
      <c r="O239" s="2" t="s">
        <v>352</v>
      </c>
      <c r="P239" s="2" t="s">
        <v>19</v>
      </c>
      <c r="Q239" s="2" t="s">
        <v>1361</v>
      </c>
      <c r="R239" s="25" t="s">
        <v>443</v>
      </c>
      <c r="S239" s="9">
        <v>45373</v>
      </c>
      <c r="T239" s="2">
        <v>4264197</v>
      </c>
      <c r="U239" s="2" t="s">
        <v>1076</v>
      </c>
      <c r="V239" s="2" t="s">
        <v>1504</v>
      </c>
      <c r="W239" s="2" t="s">
        <v>171</v>
      </c>
      <c r="X239" s="9">
        <v>37177</v>
      </c>
      <c r="Y239" s="2">
        <v>9391367867</v>
      </c>
      <c r="Z239" s="2" t="s">
        <v>1505</v>
      </c>
      <c r="AA239" s="32" t="s">
        <v>448</v>
      </c>
      <c r="AB239" s="2" t="s">
        <v>449</v>
      </c>
      <c r="AC239" s="10">
        <v>45762</v>
      </c>
      <c r="AD239" s="10">
        <v>45408</v>
      </c>
      <c r="AE239" s="2" t="s">
        <v>450</v>
      </c>
      <c r="AF239" s="2" t="s">
        <v>450</v>
      </c>
      <c r="AG239" s="35" t="s">
        <v>451</v>
      </c>
      <c r="AH239" s="10">
        <v>45371</v>
      </c>
      <c r="AI239" s="10">
        <v>45371</v>
      </c>
      <c r="AJ239" s="35" t="s">
        <v>452</v>
      </c>
      <c r="AK239" s="2" t="s">
        <v>453</v>
      </c>
      <c r="AL239" s="2" t="s">
        <v>1083</v>
      </c>
      <c r="AM239" s="2" t="s">
        <v>518</v>
      </c>
      <c r="AN239" s="10">
        <v>45373</v>
      </c>
      <c r="AO239" s="10">
        <v>45381</v>
      </c>
      <c r="AP239" s="2" t="s">
        <v>362</v>
      </c>
      <c r="AQ239" s="2" t="s">
        <v>497</v>
      </c>
      <c r="AS239" s="11" t="s">
        <v>1506</v>
      </c>
      <c r="AT239" s="2" t="s">
        <v>456</v>
      </c>
      <c r="AV239" s="12" t="s">
        <v>1507</v>
      </c>
      <c r="AW239" s="2" t="s">
        <v>458</v>
      </c>
      <c r="AY239" s="13" t="s">
        <v>1508</v>
      </c>
      <c r="AZ239" s="2" t="s">
        <v>487</v>
      </c>
      <c r="BB239" s="14">
        <v>631642393</v>
      </c>
      <c r="BC239" s="2" t="s">
        <v>450</v>
      </c>
      <c r="BD239" s="2" t="s">
        <v>450</v>
      </c>
      <c r="BE239" s="2" t="s">
        <v>450</v>
      </c>
      <c r="BF239" s="2" t="s">
        <v>450</v>
      </c>
      <c r="BG239" s="2" t="s">
        <v>450</v>
      </c>
      <c r="BH239" s="2" t="s">
        <v>450</v>
      </c>
      <c r="BI239" s="2" t="s">
        <v>448</v>
      </c>
      <c r="BJ239" s="2" t="s">
        <v>623</v>
      </c>
      <c r="BK239" s="2" t="s">
        <v>461</v>
      </c>
      <c r="BL239" s="2" t="s">
        <v>448</v>
      </c>
      <c r="BM239" s="2" t="s">
        <v>450</v>
      </c>
      <c r="BN239" s="2" t="s">
        <v>448</v>
      </c>
      <c r="BO239" s="2" t="s">
        <v>450</v>
      </c>
      <c r="BP239" s="2" t="s">
        <v>450</v>
      </c>
      <c r="BR239" s="2" t="s">
        <v>448</v>
      </c>
      <c r="BS239" s="2" t="s">
        <v>448</v>
      </c>
      <c r="BT239" s="2" t="s">
        <v>448</v>
      </c>
      <c r="BU239" s="2" t="s">
        <v>448</v>
      </c>
      <c r="BV239" s="2" t="s">
        <v>450</v>
      </c>
      <c r="BW239" s="2" t="s">
        <v>448</v>
      </c>
      <c r="BX239" s="2" t="s">
        <v>448</v>
      </c>
      <c r="BY239" s="2" t="s">
        <v>448</v>
      </c>
      <c r="BZ239" s="2" t="s">
        <v>448</v>
      </c>
      <c r="CA239" s="2" t="s">
        <v>448</v>
      </c>
      <c r="CB239" s="2" t="s">
        <v>448</v>
      </c>
      <c r="CC239" s="2" t="s">
        <v>448</v>
      </c>
      <c r="CD239" s="2" t="s">
        <v>448</v>
      </c>
      <c r="CE239" s="10">
        <v>45384</v>
      </c>
      <c r="CH239" s="2" t="s">
        <v>465</v>
      </c>
      <c r="CI239" s="2" t="s">
        <v>660</v>
      </c>
      <c r="CM239" s="52">
        <f t="shared" si="125"/>
        <v>1</v>
      </c>
      <c r="CN239" s="52">
        <f t="shared" si="116"/>
        <v>1</v>
      </c>
      <c r="CO239" s="52">
        <f t="shared" si="117"/>
        <v>1</v>
      </c>
      <c r="CP239" s="52">
        <f t="shared" si="118"/>
        <v>1</v>
      </c>
      <c r="CQ239" s="52">
        <f t="shared" si="119"/>
        <v>1</v>
      </c>
      <c r="CR239" s="52">
        <f t="shared" si="120"/>
        <v>1</v>
      </c>
      <c r="CS239" s="52">
        <f t="shared" si="121"/>
        <v>1</v>
      </c>
      <c r="CT239" s="52">
        <f t="shared" si="122"/>
        <v>1</v>
      </c>
      <c r="CU239" s="52">
        <f t="shared" si="123"/>
        <v>1</v>
      </c>
      <c r="CV239" s="52">
        <f t="shared" si="124"/>
        <v>1</v>
      </c>
      <c r="CW239" s="54">
        <f t="shared" si="126"/>
        <v>1</v>
      </c>
      <c r="CX239" s="54">
        <f t="shared" si="127"/>
        <v>0</v>
      </c>
      <c r="CY239" s="54">
        <f t="shared" si="128"/>
        <v>1</v>
      </c>
      <c r="CZ239" s="54">
        <f t="shared" si="129"/>
        <v>1</v>
      </c>
      <c r="DA239" s="54">
        <f t="shared" si="130"/>
        <v>1</v>
      </c>
      <c r="DB239" s="54">
        <f t="shared" si="131"/>
        <v>0</v>
      </c>
      <c r="DD239" s="2">
        <f t="shared" si="132"/>
        <v>7</v>
      </c>
    </row>
    <row r="240" spans="1:108">
      <c r="A240" s="2" t="s">
        <v>437</v>
      </c>
      <c r="B240" s="2" t="s">
        <v>438</v>
      </c>
      <c r="C240" s="18" t="str">
        <f ca="1">IF(AND(AA240="YES",AG240&lt;&gt;""),"COMPLETED",IF((S240+21)&lt;TODAY(),"PAST DUE","WITHIN 15 DAYS"))</f>
        <v>COMPLETED</v>
      </c>
      <c r="D240" s="19" t="str">
        <f t="shared" si="115"/>
        <v>Apr</v>
      </c>
      <c r="E240" s="20">
        <f t="shared" si="138"/>
        <v>45395</v>
      </c>
      <c r="F240" s="20">
        <f t="shared" si="139"/>
        <v>45394</v>
      </c>
      <c r="G240" s="20">
        <f t="shared" si="140"/>
        <v>45401</v>
      </c>
      <c r="H240" s="19">
        <f ca="1">(TODAY()-(G240))</f>
        <v>193</v>
      </c>
      <c r="I240" s="19" t="str">
        <f ca="1">IF(H240&lt;0,H240,"")</f>
        <v/>
      </c>
      <c r="J240" s="2" t="s">
        <v>439</v>
      </c>
      <c r="K240" s="24">
        <f t="shared" si="141"/>
        <v>1</v>
      </c>
      <c r="L240" s="19" t="str">
        <f t="shared" si="142"/>
        <v>Mar</v>
      </c>
      <c r="M240" s="2" t="s">
        <v>440</v>
      </c>
      <c r="N240" s="2" t="s">
        <v>441</v>
      </c>
      <c r="O240" s="2" t="s">
        <v>352</v>
      </c>
      <c r="P240" s="2" t="s">
        <v>19</v>
      </c>
      <c r="Q240" s="2" t="s">
        <v>1361</v>
      </c>
      <c r="R240" s="25" t="s">
        <v>443</v>
      </c>
      <c r="S240" s="9">
        <v>45373</v>
      </c>
      <c r="T240" s="2">
        <v>4264198</v>
      </c>
      <c r="U240" s="2" t="s">
        <v>268</v>
      </c>
      <c r="V240" s="2" t="s">
        <v>1509</v>
      </c>
      <c r="W240" s="2" t="s">
        <v>1510</v>
      </c>
      <c r="X240" s="9">
        <v>36996</v>
      </c>
      <c r="Y240" s="2">
        <v>9669988836</v>
      </c>
      <c r="Z240" s="2" t="s">
        <v>1511</v>
      </c>
      <c r="AA240" s="32" t="s">
        <v>448</v>
      </c>
      <c r="AB240" s="2" t="s">
        <v>449</v>
      </c>
      <c r="AC240" s="10">
        <v>45737</v>
      </c>
      <c r="AD240" s="10">
        <v>45393</v>
      </c>
      <c r="AE240" s="2" t="s">
        <v>450</v>
      </c>
      <c r="AF240" s="2" t="s">
        <v>450</v>
      </c>
      <c r="AG240" s="35" t="s">
        <v>451</v>
      </c>
      <c r="AH240" s="10">
        <v>45370</v>
      </c>
      <c r="AI240" s="10">
        <v>45370</v>
      </c>
      <c r="AJ240" s="35" t="s">
        <v>452</v>
      </c>
      <c r="AK240" s="2" t="s">
        <v>453</v>
      </c>
      <c r="AL240" s="2" t="s">
        <v>452</v>
      </c>
      <c r="AM240" s="2" t="s">
        <v>454</v>
      </c>
      <c r="AN240" s="10">
        <v>45373</v>
      </c>
      <c r="AO240" s="10">
        <v>45381</v>
      </c>
      <c r="AP240" s="2" t="s">
        <v>362</v>
      </c>
      <c r="AQ240" s="2" t="s">
        <v>480</v>
      </c>
      <c r="AS240" s="11" t="s">
        <v>1512</v>
      </c>
      <c r="AT240" s="2" t="s">
        <v>456</v>
      </c>
      <c r="AV240" s="12">
        <v>70260045154</v>
      </c>
      <c r="AW240" s="2" t="s">
        <v>458</v>
      </c>
      <c r="AY240" s="13" t="s">
        <v>1513</v>
      </c>
      <c r="AZ240" s="2" t="s">
        <v>472</v>
      </c>
      <c r="BB240" s="14" t="s">
        <v>1514</v>
      </c>
      <c r="BC240" s="2" t="s">
        <v>450</v>
      </c>
      <c r="BD240" s="2" t="s">
        <v>450</v>
      </c>
      <c r="BE240" s="2" t="s">
        <v>450</v>
      </c>
      <c r="BF240" s="2" t="s">
        <v>450</v>
      </c>
      <c r="BG240" s="2" t="s">
        <v>450</v>
      </c>
      <c r="BH240" s="2" t="s">
        <v>450</v>
      </c>
      <c r="BI240" s="2" t="s">
        <v>448</v>
      </c>
      <c r="BJ240" s="2" t="s">
        <v>623</v>
      </c>
      <c r="BK240" s="2" t="s">
        <v>385</v>
      </c>
      <c r="BL240" s="2" t="s">
        <v>448</v>
      </c>
      <c r="BM240" s="2" t="s">
        <v>450</v>
      </c>
      <c r="BN240" s="2" t="s">
        <v>448</v>
      </c>
      <c r="BO240" s="2" t="s">
        <v>448</v>
      </c>
      <c r="BP240" s="2" t="s">
        <v>450</v>
      </c>
      <c r="BR240" s="2" t="s">
        <v>448</v>
      </c>
      <c r="BS240" s="2" t="s">
        <v>448</v>
      </c>
      <c r="BT240" s="2" t="s">
        <v>448</v>
      </c>
      <c r="BU240" s="2" t="s">
        <v>448</v>
      </c>
      <c r="BV240" s="2" t="s">
        <v>450</v>
      </c>
      <c r="BW240" s="2" t="s">
        <v>448</v>
      </c>
      <c r="BX240" s="2" t="s">
        <v>448</v>
      </c>
      <c r="BY240" s="2" t="s">
        <v>448</v>
      </c>
      <c r="BZ240" s="2" t="s">
        <v>448</v>
      </c>
      <c r="CA240" s="2" t="s">
        <v>448</v>
      </c>
      <c r="CB240" s="2" t="s">
        <v>448</v>
      </c>
      <c r="CC240" s="2" t="s">
        <v>448</v>
      </c>
      <c r="CD240" s="2" t="s">
        <v>448</v>
      </c>
      <c r="CE240" s="10">
        <v>45384</v>
      </c>
      <c r="CH240" s="2" t="s">
        <v>465</v>
      </c>
      <c r="CI240" s="2" t="s">
        <v>660</v>
      </c>
      <c r="CM240" s="52">
        <f t="shared" si="125"/>
        <v>1</v>
      </c>
      <c r="CN240" s="52">
        <f t="shared" si="116"/>
        <v>1</v>
      </c>
      <c r="CO240" s="52">
        <f t="shared" si="117"/>
        <v>1</v>
      </c>
      <c r="CP240" s="52">
        <f t="shared" si="118"/>
        <v>1</v>
      </c>
      <c r="CQ240" s="52">
        <f t="shared" si="119"/>
        <v>1</v>
      </c>
      <c r="CR240" s="52">
        <f t="shared" si="120"/>
        <v>1</v>
      </c>
      <c r="CS240" s="52">
        <f t="shared" si="121"/>
        <v>1</v>
      </c>
      <c r="CT240" s="52">
        <f t="shared" si="122"/>
        <v>1</v>
      </c>
      <c r="CU240" s="52">
        <f t="shared" si="123"/>
        <v>1</v>
      </c>
      <c r="CV240" s="52">
        <f t="shared" si="124"/>
        <v>1</v>
      </c>
      <c r="CW240" s="54">
        <f t="shared" si="126"/>
        <v>1</v>
      </c>
      <c r="CX240" s="54">
        <f t="shared" si="127"/>
        <v>0</v>
      </c>
      <c r="CY240" s="54">
        <f t="shared" si="128"/>
        <v>1</v>
      </c>
      <c r="CZ240" s="54">
        <f t="shared" si="129"/>
        <v>1</v>
      </c>
      <c r="DA240" s="54">
        <f t="shared" si="130"/>
        <v>1</v>
      </c>
      <c r="DB240" s="54">
        <f t="shared" si="131"/>
        <v>0</v>
      </c>
      <c r="DD240" s="2">
        <f t="shared" si="132"/>
        <v>7</v>
      </c>
    </row>
    <row r="241" spans="1:108">
      <c r="A241" s="2" t="s">
        <v>437</v>
      </c>
      <c r="B241" s="2" t="s">
        <v>438</v>
      </c>
      <c r="C241" s="18" t="str">
        <f ca="1">IF(AND(AA241="YES",AG241&lt;&gt;""),"COMPLETED",IF((S241+21)&lt;TODAY(),"PAST DUE","WITHIN 15 DAYS"))</f>
        <v>COMPLETED</v>
      </c>
      <c r="D241" s="19" t="str">
        <f t="shared" si="115"/>
        <v>Apr</v>
      </c>
      <c r="E241" s="20">
        <f t="shared" si="138"/>
        <v>45395</v>
      </c>
      <c r="F241" s="20">
        <f t="shared" si="139"/>
        <v>45394</v>
      </c>
      <c r="G241" s="20">
        <f t="shared" si="140"/>
        <v>45401</v>
      </c>
      <c r="H241" s="19">
        <f ca="1">(TODAY()-(G241))</f>
        <v>193</v>
      </c>
      <c r="I241" s="19" t="str">
        <f ca="1">IF(H241&lt;0,H241,"")</f>
        <v/>
      </c>
      <c r="J241" s="2" t="s">
        <v>439</v>
      </c>
      <c r="K241" s="24">
        <f t="shared" si="141"/>
        <v>1</v>
      </c>
      <c r="L241" s="19" t="str">
        <f t="shared" si="142"/>
        <v>Mar</v>
      </c>
      <c r="M241" s="2" t="s">
        <v>440</v>
      </c>
      <c r="N241" s="2" t="s">
        <v>441</v>
      </c>
      <c r="O241" s="2" t="s">
        <v>352</v>
      </c>
      <c r="P241" s="2" t="s">
        <v>19</v>
      </c>
      <c r="Q241" s="2" t="s">
        <v>1361</v>
      </c>
      <c r="R241" s="25" t="s">
        <v>443</v>
      </c>
      <c r="S241" s="9">
        <v>45373</v>
      </c>
      <c r="T241" s="2">
        <v>4264199</v>
      </c>
      <c r="U241" s="2" t="s">
        <v>1515</v>
      </c>
      <c r="V241" s="2" t="s">
        <v>1516</v>
      </c>
      <c r="W241" s="2" t="s">
        <v>1517</v>
      </c>
      <c r="X241" s="9">
        <v>37208</v>
      </c>
      <c r="Y241" s="2">
        <v>9385803148</v>
      </c>
      <c r="Z241" s="2" t="s">
        <v>1518</v>
      </c>
      <c r="AA241" s="32" t="s">
        <v>448</v>
      </c>
      <c r="AB241" s="2" t="s">
        <v>449</v>
      </c>
      <c r="AC241" s="10">
        <v>45735</v>
      </c>
      <c r="AD241" s="10">
        <v>45370</v>
      </c>
      <c r="AE241" s="2" t="s">
        <v>450</v>
      </c>
      <c r="AF241" s="2" t="s">
        <v>450</v>
      </c>
      <c r="AG241" s="35" t="s">
        <v>451</v>
      </c>
      <c r="AH241" s="10">
        <v>45350</v>
      </c>
      <c r="AI241" s="10">
        <v>45350</v>
      </c>
      <c r="AJ241" s="35" t="s">
        <v>452</v>
      </c>
      <c r="AK241" s="2" t="s">
        <v>453</v>
      </c>
      <c r="AL241" s="2" t="s">
        <v>452</v>
      </c>
      <c r="AM241" s="2" t="s">
        <v>454</v>
      </c>
      <c r="AN241" s="10">
        <v>45373</v>
      </c>
      <c r="AO241" s="10">
        <v>45383</v>
      </c>
      <c r="AP241" s="2" t="s">
        <v>362</v>
      </c>
      <c r="AQ241" s="2" t="s">
        <v>710</v>
      </c>
      <c r="AS241" s="11">
        <v>3495876697</v>
      </c>
      <c r="AT241" s="2" t="s">
        <v>472</v>
      </c>
      <c r="AV241" s="12" t="s">
        <v>1519</v>
      </c>
      <c r="AW241" s="2" t="s">
        <v>458</v>
      </c>
      <c r="AY241" s="13">
        <v>121277805507</v>
      </c>
      <c r="AZ241" s="2" t="s">
        <v>459</v>
      </c>
      <c r="BB241" s="2">
        <v>387361212</v>
      </c>
      <c r="BC241" s="2" t="s">
        <v>450</v>
      </c>
      <c r="BD241" s="2" t="s">
        <v>450</v>
      </c>
      <c r="BE241" s="2" t="s">
        <v>450</v>
      </c>
      <c r="BF241" s="2" t="s">
        <v>450</v>
      </c>
      <c r="BG241" s="2" t="s">
        <v>450</v>
      </c>
      <c r="BH241" s="2" t="s">
        <v>450</v>
      </c>
      <c r="BI241" s="2" t="s">
        <v>448</v>
      </c>
      <c r="BJ241" s="2" t="s">
        <v>623</v>
      </c>
      <c r="BK241" s="2" t="s">
        <v>379</v>
      </c>
      <c r="BL241" s="2" t="s">
        <v>448</v>
      </c>
      <c r="BM241" s="2" t="s">
        <v>450</v>
      </c>
      <c r="BN241" s="2" t="s">
        <v>448</v>
      </c>
      <c r="BO241" s="2" t="s">
        <v>450</v>
      </c>
      <c r="BP241" s="2" t="s">
        <v>450</v>
      </c>
      <c r="BR241" s="2" t="s">
        <v>448</v>
      </c>
      <c r="BS241" s="2" t="s">
        <v>448</v>
      </c>
      <c r="BT241" s="2" t="s">
        <v>448</v>
      </c>
      <c r="BU241" s="2" t="s">
        <v>448</v>
      </c>
      <c r="BV241" s="2" t="s">
        <v>450</v>
      </c>
      <c r="BW241" s="2" t="s">
        <v>448</v>
      </c>
      <c r="BX241" s="2" t="s">
        <v>448</v>
      </c>
      <c r="BY241" s="2" t="s">
        <v>448</v>
      </c>
      <c r="BZ241" s="2" t="s">
        <v>448</v>
      </c>
      <c r="CA241" s="2" t="s">
        <v>448</v>
      </c>
      <c r="CB241" s="2" t="s">
        <v>448</v>
      </c>
      <c r="CC241" s="2" t="s">
        <v>448</v>
      </c>
      <c r="CD241" s="2" t="s">
        <v>448</v>
      </c>
      <c r="CE241" s="10">
        <v>45384</v>
      </c>
      <c r="CH241" s="2" t="s">
        <v>465</v>
      </c>
      <c r="CI241" s="2" t="s">
        <v>660</v>
      </c>
      <c r="CM241" s="52">
        <f t="shared" si="125"/>
        <v>1</v>
      </c>
      <c r="CN241" s="52">
        <f t="shared" si="116"/>
        <v>1</v>
      </c>
      <c r="CO241" s="52">
        <f t="shared" si="117"/>
        <v>1</v>
      </c>
      <c r="CP241" s="52">
        <f t="shared" si="118"/>
        <v>1</v>
      </c>
      <c r="CQ241" s="52">
        <f t="shared" si="119"/>
        <v>1</v>
      </c>
      <c r="CR241" s="52">
        <f t="shared" si="120"/>
        <v>1</v>
      </c>
      <c r="CS241" s="52">
        <f t="shared" si="121"/>
        <v>1</v>
      </c>
      <c r="CT241" s="52">
        <f t="shared" si="122"/>
        <v>1</v>
      </c>
      <c r="CU241" s="52">
        <f t="shared" si="123"/>
        <v>1</v>
      </c>
      <c r="CV241" s="52">
        <f t="shared" si="124"/>
        <v>1</v>
      </c>
      <c r="CW241" s="54">
        <f t="shared" si="126"/>
        <v>1</v>
      </c>
      <c r="CX241" s="54">
        <f t="shared" si="127"/>
        <v>0</v>
      </c>
      <c r="CY241" s="54">
        <f t="shared" si="128"/>
        <v>1</v>
      </c>
      <c r="CZ241" s="54">
        <f t="shared" si="129"/>
        <v>1</v>
      </c>
      <c r="DA241" s="54">
        <f t="shared" si="130"/>
        <v>1</v>
      </c>
      <c r="DB241" s="54">
        <f t="shared" si="131"/>
        <v>0</v>
      </c>
      <c r="DD241" s="2">
        <f t="shared" si="132"/>
        <v>7</v>
      </c>
    </row>
    <row r="242" spans="1:108">
      <c r="A242" s="2" t="s">
        <v>437</v>
      </c>
      <c r="B242" s="2" t="s">
        <v>438</v>
      </c>
      <c r="C242" s="18" t="str">
        <f ca="1">IF(AND(AA242="YES",AG242&lt;&gt;""),"COMPLETED",IF((S242+21)&lt;TODAY(),"PAST DUE","WITHIN 15 DAYS"))</f>
        <v>COMPLETED</v>
      </c>
      <c r="D242" s="19" t="str">
        <f t="shared" si="115"/>
        <v>Apr</v>
      </c>
      <c r="E242" s="20">
        <f t="shared" si="138"/>
        <v>45395</v>
      </c>
      <c r="F242" s="20">
        <f t="shared" si="139"/>
        <v>45394</v>
      </c>
      <c r="G242" s="20">
        <f t="shared" si="140"/>
        <v>45401</v>
      </c>
      <c r="H242" s="19">
        <f ca="1">(TODAY()-(G242))</f>
        <v>193</v>
      </c>
      <c r="I242" s="19" t="str">
        <f ca="1">IF(H242&lt;0,H242,"")</f>
        <v/>
      </c>
      <c r="J242" s="2" t="s">
        <v>439</v>
      </c>
      <c r="K242" s="24">
        <f t="shared" si="141"/>
        <v>1</v>
      </c>
      <c r="L242" s="19" t="str">
        <f t="shared" si="142"/>
        <v>Mar</v>
      </c>
      <c r="M242" s="2" t="s">
        <v>440</v>
      </c>
      <c r="N242" s="2" t="s">
        <v>441</v>
      </c>
      <c r="O242" s="2" t="s">
        <v>352</v>
      </c>
      <c r="P242" s="2" t="s">
        <v>19</v>
      </c>
      <c r="Q242" s="2" t="s">
        <v>1361</v>
      </c>
      <c r="R242" s="25" t="s">
        <v>443</v>
      </c>
      <c r="S242" s="9">
        <v>45373</v>
      </c>
      <c r="T242" s="2">
        <v>4264200</v>
      </c>
      <c r="U242" s="2" t="s">
        <v>1520</v>
      </c>
      <c r="V242" s="2" t="s">
        <v>1521</v>
      </c>
      <c r="W242" s="2" t="s">
        <v>333</v>
      </c>
      <c r="X242" s="9">
        <v>34741</v>
      </c>
      <c r="Y242" s="2">
        <v>9639961881</v>
      </c>
      <c r="Z242" s="2" t="s">
        <v>1522</v>
      </c>
      <c r="AA242" s="32" t="s">
        <v>448</v>
      </c>
      <c r="AB242" s="2" t="s">
        <v>449</v>
      </c>
      <c r="AC242" s="10">
        <v>45738</v>
      </c>
      <c r="AD242" s="10">
        <v>45373</v>
      </c>
      <c r="AE242" s="2" t="s">
        <v>450</v>
      </c>
      <c r="AF242" s="2" t="s">
        <v>450</v>
      </c>
      <c r="AG242" s="35" t="s">
        <v>451</v>
      </c>
      <c r="AJ242" s="35" t="s">
        <v>452</v>
      </c>
      <c r="AK242" s="2" t="s">
        <v>453</v>
      </c>
      <c r="AL242" s="2" t="s">
        <v>452</v>
      </c>
      <c r="AM242" s="2" t="s">
        <v>454</v>
      </c>
      <c r="AN242" s="10">
        <v>45007</v>
      </c>
      <c r="AO242" s="10">
        <v>45378</v>
      </c>
      <c r="AP242" s="2" t="s">
        <v>362</v>
      </c>
      <c r="AQ242" s="2" t="s">
        <v>497</v>
      </c>
      <c r="AS242" s="11">
        <v>238706655</v>
      </c>
      <c r="AT242" s="2" t="s">
        <v>472</v>
      </c>
      <c r="AV242" s="12" t="s">
        <v>1523</v>
      </c>
      <c r="AW242" s="2" t="s">
        <v>458</v>
      </c>
      <c r="AY242" s="13">
        <v>121154171568</v>
      </c>
      <c r="AZ242" s="2" t="s">
        <v>487</v>
      </c>
      <c r="BB242" s="14">
        <v>475013569</v>
      </c>
      <c r="BC242" s="2" t="s">
        <v>450</v>
      </c>
      <c r="BD242" s="2" t="s">
        <v>450</v>
      </c>
      <c r="BE242" s="2" t="s">
        <v>450</v>
      </c>
      <c r="BF242" s="2" t="s">
        <v>450</v>
      </c>
      <c r="BG242" s="2" t="s">
        <v>450</v>
      </c>
      <c r="BH242" s="2" t="s">
        <v>450</v>
      </c>
      <c r="BI242" s="2" t="s">
        <v>448</v>
      </c>
      <c r="BJ242" s="2" t="s">
        <v>462</v>
      </c>
      <c r="BK242" s="2" t="s">
        <v>379</v>
      </c>
      <c r="BR242" s="2" t="s">
        <v>448</v>
      </c>
      <c r="BS242" s="2" t="s">
        <v>448</v>
      </c>
      <c r="BT242" s="2" t="s">
        <v>448</v>
      </c>
      <c r="BU242" s="2" t="s">
        <v>448</v>
      </c>
      <c r="BV242" s="2" t="s">
        <v>450</v>
      </c>
      <c r="BW242" s="2" t="s">
        <v>448</v>
      </c>
      <c r="BX242" s="2" t="s">
        <v>448</v>
      </c>
      <c r="BY242" s="2" t="s">
        <v>448</v>
      </c>
      <c r="BZ242" s="2" t="s">
        <v>448</v>
      </c>
      <c r="CA242" s="2" t="s">
        <v>448</v>
      </c>
      <c r="CB242" s="2" t="s">
        <v>448</v>
      </c>
      <c r="CC242" s="2" t="s">
        <v>448</v>
      </c>
      <c r="CD242" s="2" t="s">
        <v>448</v>
      </c>
      <c r="CE242" s="10">
        <v>45384</v>
      </c>
      <c r="CH242" s="2" t="s">
        <v>465</v>
      </c>
      <c r="CI242" s="2" t="s">
        <v>660</v>
      </c>
      <c r="CM242" s="52">
        <f t="shared" si="125"/>
        <v>1</v>
      </c>
      <c r="CN242" s="52">
        <f t="shared" si="116"/>
        <v>1</v>
      </c>
      <c r="CO242" s="52">
        <f t="shared" si="117"/>
        <v>1</v>
      </c>
      <c r="CP242" s="52">
        <f t="shared" si="118"/>
        <v>1</v>
      </c>
      <c r="CQ242" s="52">
        <f t="shared" si="119"/>
        <v>1</v>
      </c>
      <c r="CR242" s="52">
        <f t="shared" si="120"/>
        <v>1</v>
      </c>
      <c r="CS242" s="52">
        <f t="shared" si="121"/>
        <v>1</v>
      </c>
      <c r="CT242" s="52">
        <f t="shared" si="122"/>
        <v>1</v>
      </c>
      <c r="CU242" s="52">
        <f t="shared" si="123"/>
        <v>1</v>
      </c>
      <c r="CV242" s="52">
        <f t="shared" si="124"/>
        <v>1</v>
      </c>
      <c r="CW242" s="54">
        <f t="shared" si="126"/>
        <v>1</v>
      </c>
      <c r="CX242" s="54">
        <f t="shared" si="127"/>
        <v>0</v>
      </c>
      <c r="CY242" s="54">
        <f t="shared" si="128"/>
        <v>1</v>
      </c>
      <c r="CZ242" s="54">
        <f t="shared" si="129"/>
        <v>1</v>
      </c>
      <c r="DA242" s="54">
        <f t="shared" si="130"/>
        <v>1</v>
      </c>
      <c r="DB242" s="54">
        <f t="shared" si="131"/>
        <v>0</v>
      </c>
      <c r="DD242" s="2">
        <f t="shared" si="132"/>
        <v>7</v>
      </c>
    </row>
    <row r="243" spans="1:108">
      <c r="A243" s="2" t="s">
        <v>437</v>
      </c>
      <c r="B243" s="2" t="s">
        <v>438</v>
      </c>
      <c r="C243" s="18" t="str">
        <f ca="1">IF(AND(AA243="YES",AG243&lt;&gt;""),"COMPLETED",IF((S243+21)&lt;TODAY(),"PAST DUE","WITHIN 15 DAYS"))</f>
        <v>COMPLETED</v>
      </c>
      <c r="D243" s="19" t="str">
        <f t="shared" si="115"/>
        <v>Apr</v>
      </c>
      <c r="E243" s="20">
        <f t="shared" ref="E243:E261" si="143">F243+7-WEEKDAY(F243)</f>
        <v>45402</v>
      </c>
      <c r="F243" s="20">
        <f t="shared" ref="F243:F261" si="144">WORKDAY(S243,15,1)</f>
        <v>45399</v>
      </c>
      <c r="G243" s="20">
        <f t="shared" ref="G243:G261" si="145">WORKDAY(S243,20,1)</f>
        <v>45406</v>
      </c>
      <c r="H243" s="19">
        <f ca="1">(TODAY()-(G243))</f>
        <v>188</v>
      </c>
      <c r="I243" s="19" t="str">
        <f ca="1">IF(H243&lt;0,H243,"")</f>
        <v/>
      </c>
      <c r="J243" s="2" t="s">
        <v>439</v>
      </c>
      <c r="K243" s="24">
        <f t="shared" ref="K243:K261" si="146">IF(AND(AA243="YES",AG243&lt;&gt;"",AJ243&lt;&gt;"",AQ243&lt;&gt;"",AT243&lt;&gt;"",AW243&lt;&gt;"",AZ243&lt;&gt;""),1,0)</f>
        <v>1</v>
      </c>
      <c r="L243" s="19" t="str">
        <f t="shared" ref="L243:L260" si="147">TEXT(S243,"mmm")</f>
        <v>Mar</v>
      </c>
      <c r="M243" s="2" t="s">
        <v>440</v>
      </c>
      <c r="N243" s="2" t="s">
        <v>441</v>
      </c>
      <c r="O243" s="2" t="s">
        <v>352</v>
      </c>
      <c r="P243" s="2" t="s">
        <v>19</v>
      </c>
      <c r="Q243" s="2" t="s">
        <v>1524</v>
      </c>
      <c r="R243" s="2" t="s">
        <v>1525</v>
      </c>
      <c r="S243" s="9">
        <v>45378</v>
      </c>
      <c r="T243" s="2">
        <v>4264221</v>
      </c>
      <c r="U243" s="2" t="s">
        <v>1526</v>
      </c>
      <c r="V243" s="2" t="s">
        <v>1527</v>
      </c>
      <c r="W243" s="2" t="s">
        <v>1528</v>
      </c>
      <c r="X243" s="9">
        <v>31230</v>
      </c>
      <c r="Y243" s="2">
        <v>9275339374</v>
      </c>
      <c r="Z243" s="2" t="s">
        <v>1529</v>
      </c>
      <c r="AA243" s="32" t="s">
        <v>448</v>
      </c>
      <c r="AB243" s="2" t="s">
        <v>449</v>
      </c>
      <c r="AC243" s="10">
        <v>45741</v>
      </c>
      <c r="AD243" s="10">
        <v>45390</v>
      </c>
      <c r="AE243" s="2" t="s">
        <v>450</v>
      </c>
      <c r="AF243" s="2" t="s">
        <v>450</v>
      </c>
      <c r="AG243" s="35" t="s">
        <v>451</v>
      </c>
      <c r="AH243" s="10">
        <v>45369</v>
      </c>
      <c r="AI243" s="10">
        <v>45369</v>
      </c>
      <c r="AJ243" s="35" t="s">
        <v>452</v>
      </c>
      <c r="AK243" s="2" t="s">
        <v>453</v>
      </c>
      <c r="AL243" s="2" t="s">
        <v>452</v>
      </c>
      <c r="AM243" s="2" t="s">
        <v>454</v>
      </c>
      <c r="AN243" s="10">
        <v>45378</v>
      </c>
      <c r="AO243" s="10">
        <v>45385</v>
      </c>
      <c r="AP243" s="2" t="s">
        <v>362</v>
      </c>
      <c r="AQ243" s="2" t="s">
        <v>497</v>
      </c>
      <c r="AS243" s="11">
        <v>221511967</v>
      </c>
      <c r="AT243" s="2" t="s">
        <v>472</v>
      </c>
      <c r="AV243" s="12">
        <v>70503477473</v>
      </c>
      <c r="AW243" s="2" t="s">
        <v>472</v>
      </c>
      <c r="AY243" s="13">
        <v>107000607523</v>
      </c>
      <c r="AZ243" s="2" t="s">
        <v>472</v>
      </c>
      <c r="BB243" s="14">
        <v>356808577</v>
      </c>
      <c r="BC243" s="2" t="s">
        <v>450</v>
      </c>
      <c r="BD243" s="2" t="s">
        <v>450</v>
      </c>
      <c r="BE243" s="2" t="s">
        <v>450</v>
      </c>
      <c r="BF243" s="2" t="s">
        <v>450</v>
      </c>
      <c r="BG243" s="2" t="s">
        <v>450</v>
      </c>
      <c r="BH243" s="2" t="s">
        <v>450</v>
      </c>
      <c r="BI243" s="2" t="s">
        <v>448</v>
      </c>
      <c r="BJ243" s="2" t="s">
        <v>723</v>
      </c>
      <c r="BK243" s="2" t="s">
        <v>537</v>
      </c>
      <c r="BL243" s="2" t="s">
        <v>448</v>
      </c>
      <c r="BM243" s="2" t="s">
        <v>450</v>
      </c>
      <c r="BN243" s="2" t="s">
        <v>448</v>
      </c>
      <c r="BO243" s="2" t="s">
        <v>448</v>
      </c>
      <c r="BP243" s="2" t="s">
        <v>448</v>
      </c>
      <c r="BR243" s="2" t="s">
        <v>448</v>
      </c>
      <c r="BS243" s="2" t="s">
        <v>448</v>
      </c>
      <c r="BT243" s="2" t="s">
        <v>448</v>
      </c>
      <c r="BU243" s="2" t="s">
        <v>448</v>
      </c>
      <c r="BV243" s="2" t="s">
        <v>450</v>
      </c>
      <c r="BW243" s="2" t="s">
        <v>448</v>
      </c>
      <c r="BX243" s="2" t="s">
        <v>448</v>
      </c>
      <c r="BY243" s="2" t="s">
        <v>448</v>
      </c>
      <c r="BZ243" s="2" t="s">
        <v>448</v>
      </c>
      <c r="CA243" s="2" t="s">
        <v>448</v>
      </c>
      <c r="CB243" s="2" t="s">
        <v>448</v>
      </c>
      <c r="CC243" s="2" t="s">
        <v>448</v>
      </c>
      <c r="CD243" s="2" t="s">
        <v>448</v>
      </c>
      <c r="CE243" s="10">
        <v>45384</v>
      </c>
      <c r="CH243" s="2" t="s">
        <v>465</v>
      </c>
      <c r="CI243" s="2" t="s">
        <v>660</v>
      </c>
      <c r="CM243" s="52">
        <f t="shared" si="125"/>
        <v>1</v>
      </c>
      <c r="CN243" s="52">
        <f t="shared" si="116"/>
        <v>1</v>
      </c>
      <c r="CO243" s="52">
        <f t="shared" si="117"/>
        <v>1</v>
      </c>
      <c r="CP243" s="52">
        <f t="shared" si="118"/>
        <v>1</v>
      </c>
      <c r="CQ243" s="52">
        <f t="shared" si="119"/>
        <v>1</v>
      </c>
      <c r="CR243" s="52">
        <f t="shared" si="120"/>
        <v>1</v>
      </c>
      <c r="CS243" s="52">
        <f t="shared" si="121"/>
        <v>1</v>
      </c>
      <c r="CT243" s="52">
        <f t="shared" si="122"/>
        <v>1</v>
      </c>
      <c r="CU243" s="52">
        <f t="shared" si="123"/>
        <v>1</v>
      </c>
      <c r="CV243" s="52">
        <f t="shared" si="124"/>
        <v>1</v>
      </c>
      <c r="CW243" s="54">
        <f t="shared" si="126"/>
        <v>1</v>
      </c>
      <c r="CX243" s="54">
        <f t="shared" si="127"/>
        <v>0</v>
      </c>
      <c r="CY243" s="54">
        <f t="shared" si="128"/>
        <v>1</v>
      </c>
      <c r="CZ243" s="54">
        <f t="shared" si="129"/>
        <v>1</v>
      </c>
      <c r="DA243" s="54">
        <f t="shared" si="130"/>
        <v>1</v>
      </c>
      <c r="DB243" s="54">
        <f t="shared" si="131"/>
        <v>0</v>
      </c>
      <c r="DD243" s="2">
        <f t="shared" si="132"/>
        <v>7</v>
      </c>
    </row>
    <row r="244" spans="1:108">
      <c r="A244" s="2" t="s">
        <v>437</v>
      </c>
      <c r="B244" s="2" t="s">
        <v>438</v>
      </c>
      <c r="C244" s="18" t="str">
        <f ca="1">IF(AND(AA244="YES",AG244&lt;&gt;""),"COMPLETED",IF((S244+21)&lt;TODAY(),"PAST DUE","WITHIN 15 DAYS"))</f>
        <v>COMPLETED</v>
      </c>
      <c r="D244" s="19" t="str">
        <f t="shared" si="115"/>
        <v>Apr</v>
      </c>
      <c r="E244" s="20">
        <f t="shared" si="143"/>
        <v>45402</v>
      </c>
      <c r="F244" s="20">
        <f t="shared" si="144"/>
        <v>45399</v>
      </c>
      <c r="G244" s="20">
        <f t="shared" si="145"/>
        <v>45406</v>
      </c>
      <c r="H244" s="19">
        <f ca="1">(TODAY()-(G244))</f>
        <v>188</v>
      </c>
      <c r="I244" s="19" t="str">
        <f ca="1">IF(H244&lt;0,H244,"")</f>
        <v/>
      </c>
      <c r="J244" s="2" t="s">
        <v>439</v>
      </c>
      <c r="K244" s="24">
        <f t="shared" si="146"/>
        <v>1</v>
      </c>
      <c r="L244" s="19" t="str">
        <f t="shared" si="147"/>
        <v>Mar</v>
      </c>
      <c r="M244" s="2" t="s">
        <v>440</v>
      </c>
      <c r="N244" s="2" t="s">
        <v>441</v>
      </c>
      <c r="O244" s="2" t="s">
        <v>352</v>
      </c>
      <c r="P244" s="2" t="s">
        <v>19</v>
      </c>
      <c r="Q244" s="2" t="s">
        <v>1524</v>
      </c>
      <c r="R244" s="2" t="s">
        <v>1525</v>
      </c>
      <c r="S244" s="9">
        <v>45378</v>
      </c>
      <c r="T244" s="2">
        <v>4264222</v>
      </c>
      <c r="U244" s="2" t="s">
        <v>1530</v>
      </c>
      <c r="V244" s="2" t="s">
        <v>1531</v>
      </c>
      <c r="W244" s="2" t="s">
        <v>268</v>
      </c>
      <c r="X244" s="9">
        <v>36673</v>
      </c>
      <c r="Y244" s="2">
        <v>9123389231</v>
      </c>
      <c r="Z244" s="2" t="s">
        <v>1532</v>
      </c>
      <c r="AA244" s="32" t="s">
        <v>448</v>
      </c>
      <c r="AB244" s="2" t="s">
        <v>449</v>
      </c>
      <c r="AC244" s="10">
        <v>45704</v>
      </c>
      <c r="AD244" s="10">
        <v>45338</v>
      </c>
      <c r="AE244" s="2" t="s">
        <v>450</v>
      </c>
      <c r="AF244" s="2" t="s">
        <v>450</v>
      </c>
      <c r="AG244" s="35" t="s">
        <v>451</v>
      </c>
      <c r="AJ244" s="35" t="s">
        <v>452</v>
      </c>
      <c r="AK244" s="2" t="s">
        <v>453</v>
      </c>
      <c r="AL244" s="2" t="s">
        <v>452</v>
      </c>
      <c r="AM244" s="2" t="s">
        <v>454</v>
      </c>
      <c r="AN244" s="10">
        <v>45378</v>
      </c>
      <c r="AO244" s="10">
        <v>45385</v>
      </c>
      <c r="AP244" s="2" t="s">
        <v>362</v>
      </c>
      <c r="AQ244" s="2" t="s">
        <v>480</v>
      </c>
      <c r="AS244" s="11">
        <v>247027082</v>
      </c>
      <c r="AT244" s="2" t="s">
        <v>472</v>
      </c>
      <c r="AV244" s="12">
        <v>72514709662</v>
      </c>
      <c r="AW244" s="2" t="s">
        <v>458</v>
      </c>
      <c r="AY244" s="13">
        <v>121301791845</v>
      </c>
      <c r="AZ244" s="2" t="s">
        <v>472</v>
      </c>
      <c r="BB244" s="14">
        <v>619059475</v>
      </c>
      <c r="BC244" s="2" t="s">
        <v>450</v>
      </c>
      <c r="BD244" s="2" t="s">
        <v>450</v>
      </c>
      <c r="BE244" s="2" t="s">
        <v>450</v>
      </c>
      <c r="BF244" s="2" t="s">
        <v>450</v>
      </c>
      <c r="BG244" s="2" t="s">
        <v>450</v>
      </c>
      <c r="BH244" s="2" t="s">
        <v>450</v>
      </c>
      <c r="BI244" s="2" t="s">
        <v>448</v>
      </c>
      <c r="BJ244" s="2" t="s">
        <v>1533</v>
      </c>
      <c r="BK244" s="2" t="s">
        <v>379</v>
      </c>
      <c r="BL244" s="2" t="s">
        <v>448</v>
      </c>
      <c r="BM244" s="2" t="s">
        <v>450</v>
      </c>
      <c r="BN244" s="2" t="s">
        <v>448</v>
      </c>
      <c r="BO244" s="2" t="s">
        <v>450</v>
      </c>
      <c r="BP244" s="2" t="s">
        <v>450</v>
      </c>
      <c r="BR244" s="2" t="s">
        <v>448</v>
      </c>
      <c r="BS244" s="2" t="s">
        <v>448</v>
      </c>
      <c r="BT244" s="2" t="s">
        <v>448</v>
      </c>
      <c r="BU244" s="2" t="s">
        <v>448</v>
      </c>
      <c r="BV244" s="2" t="s">
        <v>450</v>
      </c>
      <c r="BW244" s="2" t="s">
        <v>448</v>
      </c>
      <c r="BX244" s="2" t="s">
        <v>448</v>
      </c>
      <c r="BY244" s="2" t="s">
        <v>448</v>
      </c>
      <c r="BZ244" s="2" t="s">
        <v>448</v>
      </c>
      <c r="CA244" s="2" t="s">
        <v>448</v>
      </c>
      <c r="CB244" s="2" t="s">
        <v>448</v>
      </c>
      <c r="CC244" s="2" t="s">
        <v>448</v>
      </c>
      <c r="CD244" s="2" t="s">
        <v>448</v>
      </c>
      <c r="CE244" s="10">
        <v>45384</v>
      </c>
      <c r="CH244" s="2" t="s">
        <v>465</v>
      </c>
      <c r="CI244" s="2" t="s">
        <v>660</v>
      </c>
      <c r="CM244" s="52">
        <f t="shared" si="125"/>
        <v>1</v>
      </c>
      <c r="CN244" s="52">
        <f t="shared" si="116"/>
        <v>1</v>
      </c>
      <c r="CO244" s="52">
        <f t="shared" si="117"/>
        <v>1</v>
      </c>
      <c r="CP244" s="52">
        <f t="shared" si="118"/>
        <v>1</v>
      </c>
      <c r="CQ244" s="52">
        <f t="shared" si="119"/>
        <v>1</v>
      </c>
      <c r="CR244" s="52">
        <f t="shared" si="120"/>
        <v>1</v>
      </c>
      <c r="CS244" s="52">
        <f t="shared" si="121"/>
        <v>1</v>
      </c>
      <c r="CT244" s="52">
        <f t="shared" si="122"/>
        <v>1</v>
      </c>
      <c r="CU244" s="52">
        <f t="shared" si="123"/>
        <v>1</v>
      </c>
      <c r="CV244" s="52">
        <f t="shared" si="124"/>
        <v>1</v>
      </c>
      <c r="CW244" s="54">
        <f t="shared" si="126"/>
        <v>1</v>
      </c>
      <c r="CX244" s="54">
        <f t="shared" si="127"/>
        <v>0</v>
      </c>
      <c r="CY244" s="54">
        <f t="shared" si="128"/>
        <v>1</v>
      </c>
      <c r="CZ244" s="54">
        <f t="shared" si="129"/>
        <v>1</v>
      </c>
      <c r="DA244" s="54">
        <f t="shared" si="130"/>
        <v>1</v>
      </c>
      <c r="DB244" s="54">
        <f t="shared" si="131"/>
        <v>0</v>
      </c>
      <c r="DD244" s="2">
        <f t="shared" si="132"/>
        <v>7</v>
      </c>
    </row>
    <row r="245" spans="1:108">
      <c r="A245" s="2" t="s">
        <v>437</v>
      </c>
      <c r="B245" s="2" t="s">
        <v>438</v>
      </c>
      <c r="C245" s="18" t="str">
        <f ca="1">IF(AND(AA245="YES",AG245&lt;&gt;""),"COMPLETED",IF((S245+21)&lt;TODAY(),"PAST DUE","WITHIN 15 DAYS"))</f>
        <v>COMPLETED</v>
      </c>
      <c r="D245" s="19" t="str">
        <f t="shared" si="115"/>
        <v>Apr</v>
      </c>
      <c r="E245" s="20">
        <f t="shared" si="143"/>
        <v>45402</v>
      </c>
      <c r="F245" s="20">
        <f t="shared" si="144"/>
        <v>45399</v>
      </c>
      <c r="G245" s="20">
        <f t="shared" si="145"/>
        <v>45406</v>
      </c>
      <c r="H245" s="19">
        <f ca="1">(TODAY()-(G245))</f>
        <v>188</v>
      </c>
      <c r="I245" s="19" t="str">
        <f ca="1">IF(H245&lt;0,H245,"")</f>
        <v/>
      </c>
      <c r="J245" s="2" t="s">
        <v>439</v>
      </c>
      <c r="K245" s="24">
        <f t="shared" si="146"/>
        <v>1</v>
      </c>
      <c r="L245" s="19" t="str">
        <f t="shared" si="147"/>
        <v>Mar</v>
      </c>
      <c r="M245" s="2" t="s">
        <v>440</v>
      </c>
      <c r="N245" s="2" t="s">
        <v>441</v>
      </c>
      <c r="O245" s="2" t="s">
        <v>352</v>
      </c>
      <c r="P245" s="2" t="s">
        <v>19</v>
      </c>
      <c r="Q245" s="2" t="s">
        <v>1524</v>
      </c>
      <c r="R245" s="2" t="s">
        <v>1525</v>
      </c>
      <c r="S245" s="9">
        <v>45378</v>
      </c>
      <c r="T245" s="2">
        <v>4264223</v>
      </c>
      <c r="U245" s="2" t="s">
        <v>1534</v>
      </c>
      <c r="V245" s="2" t="s">
        <v>1535</v>
      </c>
      <c r="W245" s="2" t="s">
        <v>1536</v>
      </c>
      <c r="X245" s="9">
        <v>28798</v>
      </c>
      <c r="Y245" s="2">
        <v>9452065277</v>
      </c>
      <c r="Z245" s="2" t="s">
        <v>1537</v>
      </c>
      <c r="AA245" s="32" t="s">
        <v>448</v>
      </c>
      <c r="AB245" s="2" t="s">
        <v>449</v>
      </c>
      <c r="AC245" s="10">
        <v>45592</v>
      </c>
      <c r="AD245" s="10">
        <v>45226</v>
      </c>
      <c r="AE245" s="2" t="s">
        <v>450</v>
      </c>
      <c r="AF245" s="2" t="s">
        <v>450</v>
      </c>
      <c r="AG245" s="35" t="s">
        <v>451</v>
      </c>
      <c r="AH245" s="10">
        <v>45359</v>
      </c>
      <c r="AI245" s="10">
        <v>45359</v>
      </c>
      <c r="AJ245" s="35" t="s">
        <v>452</v>
      </c>
      <c r="AK245" s="2" t="s">
        <v>453</v>
      </c>
      <c r="AL245" s="2" t="s">
        <v>452</v>
      </c>
      <c r="AM245" s="2" t="s">
        <v>454</v>
      </c>
      <c r="AN245" s="10">
        <v>45378</v>
      </c>
      <c r="AO245" s="10">
        <v>45385</v>
      </c>
      <c r="AP245" s="2" t="s">
        <v>362</v>
      </c>
      <c r="AQ245" s="2" t="s">
        <v>986</v>
      </c>
      <c r="AS245" s="11">
        <v>3343684258</v>
      </c>
      <c r="AT245" s="2" t="s">
        <v>472</v>
      </c>
      <c r="AV245" s="12">
        <v>52017155628</v>
      </c>
      <c r="AW245" s="2" t="s">
        <v>458</v>
      </c>
      <c r="AY245" s="13">
        <v>121332457777</v>
      </c>
      <c r="AZ245" s="2" t="s">
        <v>1538</v>
      </c>
      <c r="BB245" s="14">
        <v>640028894</v>
      </c>
      <c r="BC245" s="2" t="s">
        <v>450</v>
      </c>
      <c r="BD245" s="2" t="s">
        <v>450</v>
      </c>
      <c r="BE245" s="2" t="s">
        <v>450</v>
      </c>
      <c r="BF245" s="2" t="s">
        <v>450</v>
      </c>
      <c r="BG245" s="2" t="s">
        <v>450</v>
      </c>
      <c r="BH245" s="2" t="s">
        <v>450</v>
      </c>
      <c r="BI245" s="2" t="s">
        <v>448</v>
      </c>
      <c r="BJ245" s="2" t="s">
        <v>793</v>
      </c>
      <c r="BK245" s="2" t="s">
        <v>639</v>
      </c>
      <c r="BL245" s="2" t="s">
        <v>450</v>
      </c>
      <c r="BM245" s="2" t="s">
        <v>450</v>
      </c>
      <c r="BN245" s="2" t="s">
        <v>448</v>
      </c>
      <c r="BO245" s="2" t="s">
        <v>448</v>
      </c>
      <c r="BP245" s="2" t="s">
        <v>450</v>
      </c>
      <c r="BR245" s="2" t="s">
        <v>448</v>
      </c>
      <c r="BS245" s="2" t="s">
        <v>448</v>
      </c>
      <c r="BT245" s="2" t="s">
        <v>448</v>
      </c>
      <c r="BU245" s="2" t="s">
        <v>448</v>
      </c>
      <c r="BV245" s="2" t="s">
        <v>450</v>
      </c>
      <c r="BW245" s="2" t="s">
        <v>448</v>
      </c>
      <c r="BX245" s="2" t="s">
        <v>448</v>
      </c>
      <c r="BY245" s="2" t="s">
        <v>448</v>
      </c>
      <c r="BZ245" s="2" t="s">
        <v>448</v>
      </c>
      <c r="CA245" s="2" t="s">
        <v>448</v>
      </c>
      <c r="CB245" s="2" t="s">
        <v>448</v>
      </c>
      <c r="CC245" s="2" t="s">
        <v>448</v>
      </c>
      <c r="CD245" s="2" t="s">
        <v>448</v>
      </c>
      <c r="CE245" s="10">
        <v>45384</v>
      </c>
      <c r="CH245" s="2" t="s">
        <v>465</v>
      </c>
      <c r="CI245" s="2" t="s">
        <v>660</v>
      </c>
      <c r="CM245" s="52">
        <f t="shared" si="125"/>
        <v>1</v>
      </c>
      <c r="CN245" s="52">
        <f t="shared" si="116"/>
        <v>1</v>
      </c>
      <c r="CO245" s="52">
        <f t="shared" si="117"/>
        <v>1</v>
      </c>
      <c r="CP245" s="52">
        <f t="shared" si="118"/>
        <v>1</v>
      </c>
      <c r="CQ245" s="52">
        <f t="shared" si="119"/>
        <v>1</v>
      </c>
      <c r="CR245" s="52">
        <f t="shared" si="120"/>
        <v>1</v>
      </c>
      <c r="CS245" s="52">
        <f t="shared" si="121"/>
        <v>1</v>
      </c>
      <c r="CT245" s="52">
        <f t="shared" si="122"/>
        <v>1</v>
      </c>
      <c r="CU245" s="52">
        <f t="shared" si="123"/>
        <v>1</v>
      </c>
      <c r="CV245" s="52">
        <f t="shared" si="124"/>
        <v>1</v>
      </c>
      <c r="CW245" s="54">
        <f t="shared" si="126"/>
        <v>1</v>
      </c>
      <c r="CX245" s="54">
        <f t="shared" si="127"/>
        <v>0</v>
      </c>
      <c r="CY245" s="54">
        <f t="shared" si="128"/>
        <v>1</v>
      </c>
      <c r="CZ245" s="54">
        <f t="shared" si="129"/>
        <v>1</v>
      </c>
      <c r="DA245" s="54">
        <f t="shared" si="130"/>
        <v>1</v>
      </c>
      <c r="DB245" s="54">
        <f t="shared" si="131"/>
        <v>0</v>
      </c>
      <c r="DD245" s="2">
        <f t="shared" si="132"/>
        <v>7</v>
      </c>
    </row>
    <row r="246" spans="1:108">
      <c r="A246" s="2" t="s">
        <v>437</v>
      </c>
      <c r="B246" s="2" t="s">
        <v>438</v>
      </c>
      <c r="C246" s="18" t="str">
        <f ca="1">IF(AND(AA246="YES",AG246&lt;&gt;""),"COMPLETED",IF((S246+21)&lt;TODAY(),"PAST DUE","WITHIN 15 DAYS"))</f>
        <v>COMPLETED</v>
      </c>
      <c r="D246" s="19" t="str">
        <f t="shared" si="115"/>
        <v>Apr</v>
      </c>
      <c r="E246" s="20">
        <f t="shared" si="143"/>
        <v>45402</v>
      </c>
      <c r="F246" s="20">
        <f t="shared" si="144"/>
        <v>45399</v>
      </c>
      <c r="G246" s="20">
        <f t="shared" si="145"/>
        <v>45406</v>
      </c>
      <c r="H246" s="19">
        <f ca="1">(TODAY()-(G246))</f>
        <v>188</v>
      </c>
      <c r="I246" s="19" t="str">
        <f ca="1">IF(H246&lt;0,H246,"")</f>
        <v/>
      </c>
      <c r="J246" s="2" t="s">
        <v>439</v>
      </c>
      <c r="K246" s="24">
        <f t="shared" si="146"/>
        <v>1</v>
      </c>
      <c r="L246" s="19" t="str">
        <f t="shared" si="147"/>
        <v>Mar</v>
      </c>
      <c r="M246" s="2" t="s">
        <v>440</v>
      </c>
      <c r="N246" s="2" t="s">
        <v>441</v>
      </c>
      <c r="O246" s="2" t="s">
        <v>352</v>
      </c>
      <c r="P246" s="2" t="s">
        <v>19</v>
      </c>
      <c r="Q246" s="2" t="s">
        <v>1524</v>
      </c>
      <c r="R246" s="2" t="s">
        <v>1525</v>
      </c>
      <c r="S246" s="9">
        <v>45378</v>
      </c>
      <c r="T246" s="2">
        <v>4264224</v>
      </c>
      <c r="U246" s="2" t="s">
        <v>1539</v>
      </c>
      <c r="V246" s="2" t="s">
        <v>1540</v>
      </c>
      <c r="W246" s="2" t="s">
        <v>1541</v>
      </c>
      <c r="X246" s="9">
        <v>35373</v>
      </c>
      <c r="Y246" s="2">
        <v>9501708304</v>
      </c>
      <c r="Z246" s="2" t="s">
        <v>1542</v>
      </c>
      <c r="AA246" s="32" t="s">
        <v>448</v>
      </c>
      <c r="AB246" s="2" t="s">
        <v>449</v>
      </c>
      <c r="AC246" s="10">
        <v>45741</v>
      </c>
      <c r="AD246" s="10">
        <v>45376</v>
      </c>
      <c r="AE246" s="2" t="s">
        <v>450</v>
      </c>
      <c r="AF246" s="2" t="s">
        <v>450</v>
      </c>
      <c r="AG246" s="35" t="s">
        <v>451</v>
      </c>
      <c r="AH246" s="10">
        <v>45377</v>
      </c>
      <c r="AI246" s="10">
        <v>45377</v>
      </c>
      <c r="AJ246" s="35" t="s">
        <v>452</v>
      </c>
      <c r="AK246" s="2" t="s">
        <v>453</v>
      </c>
      <c r="AL246" s="2" t="s">
        <v>452</v>
      </c>
      <c r="AM246" s="2" t="s">
        <v>454</v>
      </c>
      <c r="AN246" s="10">
        <v>45378</v>
      </c>
      <c r="AO246" s="10">
        <v>45385</v>
      </c>
      <c r="AP246" s="2" t="s">
        <v>362</v>
      </c>
      <c r="AQ246" s="2" t="s">
        <v>986</v>
      </c>
      <c r="AS246" s="11">
        <v>244307239</v>
      </c>
      <c r="AT246" s="2" t="s">
        <v>472</v>
      </c>
      <c r="AV246" s="12">
        <v>70511357649</v>
      </c>
      <c r="AW246" s="2" t="s">
        <v>458</v>
      </c>
      <c r="AY246" s="13">
        <v>121238673076</v>
      </c>
      <c r="AZ246" s="2" t="s">
        <v>472</v>
      </c>
      <c r="BB246" s="14">
        <v>352186512</v>
      </c>
      <c r="BC246" s="2" t="s">
        <v>450</v>
      </c>
      <c r="BD246" s="2" t="s">
        <v>450</v>
      </c>
      <c r="BE246" s="2" t="s">
        <v>450</v>
      </c>
      <c r="BF246" s="2" t="s">
        <v>450</v>
      </c>
      <c r="BG246" s="2" t="s">
        <v>450</v>
      </c>
      <c r="BH246" s="2" t="s">
        <v>450</v>
      </c>
      <c r="BI246" s="2" t="s">
        <v>448</v>
      </c>
      <c r="BJ246" s="2" t="s">
        <v>633</v>
      </c>
      <c r="BK246" s="2" t="s">
        <v>379</v>
      </c>
      <c r="BL246" s="2" t="s">
        <v>448</v>
      </c>
      <c r="BM246" s="2" t="s">
        <v>448</v>
      </c>
      <c r="BN246" s="2" t="s">
        <v>448</v>
      </c>
      <c r="BO246" s="2" t="s">
        <v>450</v>
      </c>
      <c r="BP246" s="2" t="s">
        <v>450</v>
      </c>
      <c r="BR246" s="2" t="s">
        <v>448</v>
      </c>
      <c r="BS246" s="2" t="s">
        <v>448</v>
      </c>
      <c r="BT246" s="2" t="s">
        <v>448</v>
      </c>
      <c r="BU246" s="2" t="s">
        <v>448</v>
      </c>
      <c r="BV246" s="2" t="s">
        <v>450</v>
      </c>
      <c r="BW246" s="2" t="s">
        <v>448</v>
      </c>
      <c r="BX246" s="2" t="s">
        <v>448</v>
      </c>
      <c r="BY246" s="2" t="s">
        <v>448</v>
      </c>
      <c r="BZ246" s="2" t="s">
        <v>448</v>
      </c>
      <c r="CA246" s="2" t="s">
        <v>448</v>
      </c>
      <c r="CB246" s="2" t="s">
        <v>448</v>
      </c>
      <c r="CC246" s="2" t="s">
        <v>448</v>
      </c>
      <c r="CD246" s="2" t="s">
        <v>448</v>
      </c>
      <c r="CE246" s="10">
        <v>45384</v>
      </c>
      <c r="CH246" s="2" t="s">
        <v>465</v>
      </c>
      <c r="CI246" s="2" t="s">
        <v>660</v>
      </c>
      <c r="CM246" s="52">
        <f t="shared" si="125"/>
        <v>1</v>
      </c>
      <c r="CN246" s="52">
        <f t="shared" si="116"/>
        <v>1</v>
      </c>
      <c r="CO246" s="52">
        <f t="shared" si="117"/>
        <v>1</v>
      </c>
      <c r="CP246" s="52">
        <f t="shared" si="118"/>
        <v>1</v>
      </c>
      <c r="CQ246" s="52">
        <f t="shared" si="119"/>
        <v>1</v>
      </c>
      <c r="CR246" s="52">
        <f t="shared" si="120"/>
        <v>1</v>
      </c>
      <c r="CS246" s="52">
        <f t="shared" si="121"/>
        <v>1</v>
      </c>
      <c r="CT246" s="52">
        <f t="shared" si="122"/>
        <v>1</v>
      </c>
      <c r="CU246" s="52">
        <f t="shared" si="123"/>
        <v>1</v>
      </c>
      <c r="CV246" s="52">
        <f t="shared" si="124"/>
        <v>1</v>
      </c>
      <c r="CW246" s="54">
        <f t="shared" si="126"/>
        <v>1</v>
      </c>
      <c r="CX246" s="54">
        <f t="shared" si="127"/>
        <v>0</v>
      </c>
      <c r="CY246" s="54">
        <f t="shared" si="128"/>
        <v>1</v>
      </c>
      <c r="CZ246" s="54">
        <f t="shared" si="129"/>
        <v>1</v>
      </c>
      <c r="DA246" s="54">
        <f t="shared" si="130"/>
        <v>1</v>
      </c>
      <c r="DB246" s="54">
        <f t="shared" si="131"/>
        <v>0</v>
      </c>
      <c r="DD246" s="2">
        <f t="shared" si="132"/>
        <v>7</v>
      </c>
    </row>
    <row r="247" spans="1:108">
      <c r="A247" s="2" t="s">
        <v>437</v>
      </c>
      <c r="B247" s="2" t="s">
        <v>438</v>
      </c>
      <c r="C247" s="18" t="str">
        <f ca="1">IF(AND(AA247="YES",AG247&lt;&gt;""),"COMPLETED",IF((S247+21)&lt;TODAY(),"PAST DUE","WITHIN 15 DAYS"))</f>
        <v>COMPLETED</v>
      </c>
      <c r="D247" s="19" t="str">
        <f t="shared" si="115"/>
        <v>Apr</v>
      </c>
      <c r="E247" s="20">
        <f t="shared" si="143"/>
        <v>45402</v>
      </c>
      <c r="F247" s="20">
        <f t="shared" si="144"/>
        <v>45399</v>
      </c>
      <c r="G247" s="20">
        <f t="shared" si="145"/>
        <v>45406</v>
      </c>
      <c r="H247" s="19">
        <f ca="1">(TODAY()-(G247))</f>
        <v>188</v>
      </c>
      <c r="I247" s="19" t="str">
        <f ca="1">IF(H247&lt;0,H247,"")</f>
        <v/>
      </c>
      <c r="J247" s="2" t="s">
        <v>439</v>
      </c>
      <c r="K247" s="24">
        <f t="shared" si="146"/>
        <v>1</v>
      </c>
      <c r="L247" s="19" t="str">
        <f t="shared" si="147"/>
        <v>Mar</v>
      </c>
      <c r="M247" s="2" t="s">
        <v>440</v>
      </c>
      <c r="N247" s="2" t="s">
        <v>441</v>
      </c>
      <c r="O247" s="2" t="s">
        <v>352</v>
      </c>
      <c r="P247" s="2" t="s">
        <v>19</v>
      </c>
      <c r="Q247" s="2" t="s">
        <v>1524</v>
      </c>
      <c r="R247" s="2" t="s">
        <v>1525</v>
      </c>
      <c r="S247" s="9">
        <v>45378</v>
      </c>
      <c r="T247" s="2">
        <v>4264225</v>
      </c>
      <c r="U247" s="2" t="s">
        <v>1543</v>
      </c>
      <c r="V247" s="2" t="s">
        <v>261</v>
      </c>
      <c r="W247" s="2" t="s">
        <v>210</v>
      </c>
      <c r="X247" s="9">
        <v>35380</v>
      </c>
      <c r="Y247" s="2">
        <v>9923557935</v>
      </c>
      <c r="Z247" s="2" t="s">
        <v>1544</v>
      </c>
      <c r="AA247" s="32" t="s">
        <v>448</v>
      </c>
      <c r="AB247" s="2" t="s">
        <v>449</v>
      </c>
      <c r="AC247" s="10">
        <v>45620</v>
      </c>
      <c r="AD247" s="10">
        <v>45301</v>
      </c>
      <c r="AE247" s="2" t="s">
        <v>450</v>
      </c>
      <c r="AF247" s="2" t="s">
        <v>450</v>
      </c>
      <c r="AG247" s="35" t="s">
        <v>451</v>
      </c>
      <c r="AH247" s="10">
        <v>45358</v>
      </c>
      <c r="AI247" s="10">
        <v>45358</v>
      </c>
      <c r="AJ247" s="35" t="s">
        <v>452</v>
      </c>
      <c r="AK247" s="2" t="s">
        <v>453</v>
      </c>
      <c r="AL247" s="2" t="s">
        <v>452</v>
      </c>
      <c r="AM247" s="2" t="s">
        <v>454</v>
      </c>
      <c r="AN247" s="10">
        <v>45378</v>
      </c>
      <c r="AO247" s="10">
        <v>45385</v>
      </c>
      <c r="AP247" s="2" t="s">
        <v>362</v>
      </c>
      <c r="AQ247" s="2" t="s">
        <v>710</v>
      </c>
      <c r="AS247" s="11">
        <v>238277757</v>
      </c>
      <c r="AT247" s="2" t="s">
        <v>456</v>
      </c>
      <c r="AV247" s="12">
        <v>72514004960</v>
      </c>
      <c r="AW247" s="2" t="s">
        <v>458</v>
      </c>
      <c r="AY247" s="13">
        <v>121258817011</v>
      </c>
      <c r="AZ247" s="2" t="s">
        <v>472</v>
      </c>
      <c r="BB247" s="14">
        <v>752018317</v>
      </c>
      <c r="BC247" s="2" t="s">
        <v>450</v>
      </c>
      <c r="BD247" s="2" t="s">
        <v>450</v>
      </c>
      <c r="BE247" s="2" t="s">
        <v>450</v>
      </c>
      <c r="BF247" s="2" t="s">
        <v>450</v>
      </c>
      <c r="BG247" s="2" t="s">
        <v>450</v>
      </c>
      <c r="BH247" s="2" t="s">
        <v>450</v>
      </c>
      <c r="BI247" s="2" t="s">
        <v>448</v>
      </c>
      <c r="BJ247" s="2" t="s">
        <v>461</v>
      </c>
      <c r="BK247" s="2" t="s">
        <v>633</v>
      </c>
      <c r="BL247" s="2" t="s">
        <v>450</v>
      </c>
      <c r="BM247" s="2" t="s">
        <v>450</v>
      </c>
      <c r="BN247" s="2" t="s">
        <v>448</v>
      </c>
      <c r="BO247" s="2" t="s">
        <v>448</v>
      </c>
      <c r="BP247" s="2" t="s">
        <v>450</v>
      </c>
      <c r="BR247" s="2" t="s">
        <v>448</v>
      </c>
      <c r="BS247" s="2" t="s">
        <v>448</v>
      </c>
      <c r="BT247" s="2" t="s">
        <v>448</v>
      </c>
      <c r="BU247" s="2" t="s">
        <v>448</v>
      </c>
      <c r="BV247" s="2" t="s">
        <v>450</v>
      </c>
      <c r="BW247" s="2" t="s">
        <v>448</v>
      </c>
      <c r="BX247" s="2" t="s">
        <v>448</v>
      </c>
      <c r="BY247" s="2" t="s">
        <v>448</v>
      </c>
      <c r="BZ247" s="2" t="s">
        <v>448</v>
      </c>
      <c r="CA247" s="2" t="s">
        <v>448</v>
      </c>
      <c r="CB247" s="2" t="s">
        <v>448</v>
      </c>
      <c r="CC247" s="2" t="s">
        <v>448</v>
      </c>
      <c r="CD247" s="2" t="s">
        <v>448</v>
      </c>
      <c r="CE247" s="10">
        <v>45384</v>
      </c>
      <c r="CH247" s="2" t="s">
        <v>465</v>
      </c>
      <c r="CI247" s="2" t="s">
        <v>660</v>
      </c>
      <c r="CM247" s="52">
        <f t="shared" si="125"/>
        <v>1</v>
      </c>
      <c r="CN247" s="52">
        <f t="shared" si="116"/>
        <v>1</v>
      </c>
      <c r="CO247" s="52">
        <f t="shared" si="117"/>
        <v>1</v>
      </c>
      <c r="CP247" s="52">
        <f t="shared" si="118"/>
        <v>1</v>
      </c>
      <c r="CQ247" s="52">
        <f t="shared" si="119"/>
        <v>1</v>
      </c>
      <c r="CR247" s="52">
        <f t="shared" si="120"/>
        <v>1</v>
      </c>
      <c r="CS247" s="52">
        <f t="shared" si="121"/>
        <v>1</v>
      </c>
      <c r="CT247" s="52">
        <f t="shared" si="122"/>
        <v>1</v>
      </c>
      <c r="CU247" s="52">
        <f t="shared" si="123"/>
        <v>1</v>
      </c>
      <c r="CV247" s="52">
        <f t="shared" si="124"/>
        <v>1</v>
      </c>
      <c r="CW247" s="54">
        <f t="shared" si="126"/>
        <v>1</v>
      </c>
      <c r="CX247" s="54">
        <f t="shared" si="127"/>
        <v>0</v>
      </c>
      <c r="CY247" s="54">
        <f t="shared" si="128"/>
        <v>1</v>
      </c>
      <c r="CZ247" s="54">
        <f t="shared" si="129"/>
        <v>1</v>
      </c>
      <c r="DA247" s="54">
        <f t="shared" si="130"/>
        <v>1</v>
      </c>
      <c r="DB247" s="54">
        <f t="shared" si="131"/>
        <v>0</v>
      </c>
      <c r="DD247" s="2">
        <f t="shared" si="132"/>
        <v>7</v>
      </c>
    </row>
    <row r="248" spans="1:108">
      <c r="A248" s="2" t="s">
        <v>437</v>
      </c>
      <c r="B248" s="2" t="s">
        <v>438</v>
      </c>
      <c r="C248" s="18" t="str">
        <f ca="1">IF(AND(AA248="YES",AG248&lt;&gt;""),"COMPLETED",IF((S248+21)&lt;TODAY(),"PAST DUE","WITHIN 15 DAYS"))</f>
        <v>COMPLETED</v>
      </c>
      <c r="D248" s="19" t="str">
        <f t="shared" si="115"/>
        <v>Apr</v>
      </c>
      <c r="E248" s="20">
        <f t="shared" si="143"/>
        <v>45402</v>
      </c>
      <c r="F248" s="20">
        <f t="shared" si="144"/>
        <v>45399</v>
      </c>
      <c r="G248" s="20">
        <f t="shared" si="145"/>
        <v>45406</v>
      </c>
      <c r="H248" s="19">
        <f ca="1">(TODAY()-(G248))</f>
        <v>188</v>
      </c>
      <c r="I248" s="19" t="str">
        <f ca="1">IF(H248&lt;0,H248,"")</f>
        <v/>
      </c>
      <c r="J248" s="2" t="s">
        <v>439</v>
      </c>
      <c r="K248" s="24">
        <f t="shared" si="146"/>
        <v>1</v>
      </c>
      <c r="L248" s="19" t="str">
        <f t="shared" si="147"/>
        <v>Mar</v>
      </c>
      <c r="M248" s="2" t="s">
        <v>440</v>
      </c>
      <c r="N248" s="2" t="s">
        <v>441</v>
      </c>
      <c r="O248" s="2" t="s">
        <v>352</v>
      </c>
      <c r="P248" s="2" t="s">
        <v>19</v>
      </c>
      <c r="Q248" s="2" t="s">
        <v>1524</v>
      </c>
      <c r="R248" s="2" t="s">
        <v>1525</v>
      </c>
      <c r="S248" s="9">
        <v>45378</v>
      </c>
      <c r="T248" s="2">
        <v>4264226</v>
      </c>
      <c r="U248" s="2" t="s">
        <v>22</v>
      </c>
      <c r="V248" s="2" t="s">
        <v>1545</v>
      </c>
      <c r="W248" s="2" t="s">
        <v>1546</v>
      </c>
      <c r="X248" s="9">
        <v>32772</v>
      </c>
      <c r="Y248" s="2">
        <v>9517627503</v>
      </c>
      <c r="Z248" s="2" t="s">
        <v>1547</v>
      </c>
      <c r="AA248" s="32" t="s">
        <v>448</v>
      </c>
      <c r="AB248" s="2" t="s">
        <v>449</v>
      </c>
      <c r="AC248" s="10">
        <v>45742</v>
      </c>
      <c r="AD248" s="10">
        <v>45398</v>
      </c>
      <c r="AE248" s="2" t="s">
        <v>450</v>
      </c>
      <c r="AF248" s="2" t="s">
        <v>450</v>
      </c>
      <c r="AG248" s="35" t="s">
        <v>451</v>
      </c>
      <c r="AH248" s="10">
        <v>45376</v>
      </c>
      <c r="AI248" s="10">
        <v>45376</v>
      </c>
      <c r="AJ248" s="35" t="s">
        <v>452</v>
      </c>
      <c r="AK248" s="2" t="s">
        <v>453</v>
      </c>
      <c r="AL248" s="2" t="s">
        <v>1083</v>
      </c>
      <c r="AM248" s="2" t="s">
        <v>518</v>
      </c>
      <c r="AN248" s="10">
        <v>45378</v>
      </c>
      <c r="AO248" s="2" t="s">
        <v>1548</v>
      </c>
      <c r="AP248" s="2" t="s">
        <v>362</v>
      </c>
      <c r="AQ248" s="2" t="s">
        <v>986</v>
      </c>
      <c r="AS248" s="11">
        <v>224875969</v>
      </c>
      <c r="AT248" s="2" t="s">
        <v>456</v>
      </c>
      <c r="AV248" s="12">
        <v>70508546740</v>
      </c>
      <c r="AW248" s="2" t="s">
        <v>458</v>
      </c>
      <c r="AY248" s="13">
        <v>121098598850</v>
      </c>
      <c r="AZ248" s="2" t="s">
        <v>459</v>
      </c>
      <c r="BB248" s="14">
        <v>511657468</v>
      </c>
      <c r="BC248" s="2" t="s">
        <v>450</v>
      </c>
      <c r="BD248" s="2" t="s">
        <v>450</v>
      </c>
      <c r="BE248" s="2" t="s">
        <v>450</v>
      </c>
      <c r="BF248" s="2" t="s">
        <v>450</v>
      </c>
      <c r="BG248" s="2" t="s">
        <v>450</v>
      </c>
      <c r="BH248" s="2" t="s">
        <v>450</v>
      </c>
      <c r="BI248" s="2" t="s">
        <v>448</v>
      </c>
      <c r="BJ248" s="2" t="s">
        <v>461</v>
      </c>
      <c r="BK248" s="2" t="s">
        <v>537</v>
      </c>
      <c r="BL248" s="2" t="s">
        <v>448</v>
      </c>
      <c r="BM248" s="2" t="s">
        <v>448</v>
      </c>
      <c r="BN248" s="2" t="s">
        <v>450</v>
      </c>
      <c r="BO248" s="2" t="s">
        <v>448</v>
      </c>
      <c r="BP248" s="2" t="s">
        <v>450</v>
      </c>
      <c r="BR248" s="2" t="s">
        <v>448</v>
      </c>
      <c r="BS248" s="2" t="s">
        <v>448</v>
      </c>
      <c r="BT248" s="2" t="s">
        <v>448</v>
      </c>
      <c r="BU248" s="2" t="s">
        <v>448</v>
      </c>
      <c r="BV248" s="2" t="s">
        <v>450</v>
      </c>
      <c r="BW248" s="2" t="s">
        <v>448</v>
      </c>
      <c r="BX248" s="2" t="s">
        <v>448</v>
      </c>
      <c r="BY248" s="2" t="s">
        <v>448</v>
      </c>
      <c r="BZ248" s="2" t="s">
        <v>448</v>
      </c>
      <c r="CA248" s="2" t="s">
        <v>448</v>
      </c>
      <c r="CB248" s="2" t="s">
        <v>448</v>
      </c>
      <c r="CC248" s="2" t="s">
        <v>448</v>
      </c>
      <c r="CD248" s="2" t="s">
        <v>448</v>
      </c>
      <c r="CE248" s="10">
        <v>45384</v>
      </c>
      <c r="CH248" s="2" t="s">
        <v>1549</v>
      </c>
      <c r="CI248" s="2" t="s">
        <v>660</v>
      </c>
      <c r="CM248" s="52">
        <f t="shared" si="125"/>
        <v>1</v>
      </c>
      <c r="CN248" s="52">
        <f t="shared" si="116"/>
        <v>1</v>
      </c>
      <c r="CO248" s="52">
        <f t="shared" si="117"/>
        <v>1</v>
      </c>
      <c r="CP248" s="52">
        <f t="shared" si="118"/>
        <v>1</v>
      </c>
      <c r="CQ248" s="52">
        <f t="shared" si="119"/>
        <v>1</v>
      </c>
      <c r="CR248" s="52">
        <f t="shared" si="120"/>
        <v>1</v>
      </c>
      <c r="CS248" s="52">
        <f t="shared" si="121"/>
        <v>1</v>
      </c>
      <c r="CT248" s="52">
        <f t="shared" si="122"/>
        <v>1</v>
      </c>
      <c r="CU248" s="52">
        <f t="shared" si="123"/>
        <v>1</v>
      </c>
      <c r="CV248" s="52">
        <f t="shared" si="124"/>
        <v>1</v>
      </c>
      <c r="CW248" s="54">
        <f t="shared" si="126"/>
        <v>1</v>
      </c>
      <c r="CX248" s="54">
        <f t="shared" si="127"/>
        <v>0</v>
      </c>
      <c r="CY248" s="54">
        <f t="shared" si="128"/>
        <v>0</v>
      </c>
      <c r="CZ248" s="54">
        <f t="shared" si="129"/>
        <v>1</v>
      </c>
      <c r="DA248" s="54">
        <f t="shared" si="130"/>
        <v>1</v>
      </c>
      <c r="DB248" s="54">
        <f t="shared" si="131"/>
        <v>0</v>
      </c>
      <c r="DD248" s="2">
        <f t="shared" si="132"/>
        <v>7</v>
      </c>
    </row>
    <row r="249" spans="1:108">
      <c r="A249" s="2" t="s">
        <v>437</v>
      </c>
      <c r="B249" s="2" t="s">
        <v>438</v>
      </c>
      <c r="C249" s="18" t="str">
        <f ca="1">IF(AND(AA249="YES",AG249&lt;&gt;""),"COMPLETED",IF((S249+21)&lt;TODAY(),"PAST DUE","WITHIN 15 DAYS"))</f>
        <v>COMPLETED</v>
      </c>
      <c r="D249" s="19" t="str">
        <f t="shared" si="115"/>
        <v>Apr</v>
      </c>
      <c r="E249" s="20">
        <f t="shared" si="143"/>
        <v>45402</v>
      </c>
      <c r="F249" s="20">
        <f t="shared" si="144"/>
        <v>45399</v>
      </c>
      <c r="G249" s="20">
        <f t="shared" si="145"/>
        <v>45406</v>
      </c>
      <c r="H249" s="19">
        <f ca="1">(TODAY()-(G249))</f>
        <v>188</v>
      </c>
      <c r="I249" s="19" t="str">
        <f ca="1">IF(H249&lt;0,H249,"")</f>
        <v/>
      </c>
      <c r="J249" s="2" t="s">
        <v>439</v>
      </c>
      <c r="K249" s="24">
        <f t="shared" si="146"/>
        <v>1</v>
      </c>
      <c r="L249" s="19" t="str">
        <f t="shared" si="147"/>
        <v>Mar</v>
      </c>
      <c r="M249" s="2" t="s">
        <v>440</v>
      </c>
      <c r="N249" s="2" t="s">
        <v>441</v>
      </c>
      <c r="O249" s="2" t="s">
        <v>352</v>
      </c>
      <c r="P249" s="2" t="s">
        <v>19</v>
      </c>
      <c r="Q249" s="2" t="s">
        <v>1524</v>
      </c>
      <c r="R249" s="2" t="s">
        <v>1525</v>
      </c>
      <c r="S249" s="9">
        <v>45378</v>
      </c>
      <c r="T249" s="2">
        <v>4264227</v>
      </c>
      <c r="U249" s="2" t="s">
        <v>1127</v>
      </c>
      <c r="V249" s="2" t="s">
        <v>1550</v>
      </c>
      <c r="W249" s="2" t="s">
        <v>1551</v>
      </c>
      <c r="X249" s="9">
        <v>35085</v>
      </c>
      <c r="Y249" s="2">
        <v>9172439733</v>
      </c>
      <c r="Z249" s="2" t="s">
        <v>1552</v>
      </c>
      <c r="AA249" s="32" t="s">
        <v>448</v>
      </c>
      <c r="AB249" s="2" t="s">
        <v>449</v>
      </c>
      <c r="AC249" s="10">
        <v>45731</v>
      </c>
      <c r="AD249" s="10">
        <v>45384</v>
      </c>
      <c r="AE249" s="2" t="s">
        <v>450</v>
      </c>
      <c r="AF249" s="2" t="s">
        <v>450</v>
      </c>
      <c r="AG249" s="35" t="s">
        <v>451</v>
      </c>
      <c r="AJ249" s="35" t="s">
        <v>452</v>
      </c>
      <c r="AK249" s="2" t="s">
        <v>453</v>
      </c>
      <c r="AL249" s="2" t="s">
        <v>452</v>
      </c>
      <c r="AM249" s="2" t="s">
        <v>454</v>
      </c>
      <c r="AN249" s="10">
        <v>45378</v>
      </c>
      <c r="AO249" s="2" t="s">
        <v>1548</v>
      </c>
      <c r="AP249" s="2" t="s">
        <v>362</v>
      </c>
      <c r="AQ249" s="2" t="s">
        <v>480</v>
      </c>
      <c r="AS249" s="11">
        <v>3489285058</v>
      </c>
      <c r="AT249" s="2" t="s">
        <v>472</v>
      </c>
      <c r="AV249" s="12">
        <v>72511788510</v>
      </c>
      <c r="AW249" s="2" t="s">
        <v>458</v>
      </c>
      <c r="AY249" s="13">
        <v>121261945690</v>
      </c>
      <c r="AZ249" s="2" t="s">
        <v>1100</v>
      </c>
      <c r="BA249" s="2" t="s">
        <v>1553</v>
      </c>
      <c r="BB249" s="14">
        <v>647568443</v>
      </c>
      <c r="BC249" s="2" t="s">
        <v>450</v>
      </c>
      <c r="BD249" s="2" t="s">
        <v>450</v>
      </c>
      <c r="BE249" s="2" t="s">
        <v>450</v>
      </c>
      <c r="BF249" s="2" t="s">
        <v>450</v>
      </c>
      <c r="BG249" s="2" t="s">
        <v>450</v>
      </c>
      <c r="BH249" s="2" t="s">
        <v>450</v>
      </c>
      <c r="BI249" s="2" t="s">
        <v>448</v>
      </c>
      <c r="BJ249" s="2" t="s">
        <v>623</v>
      </c>
      <c r="BK249" s="2" t="s">
        <v>379</v>
      </c>
      <c r="BL249" s="2" t="s">
        <v>448</v>
      </c>
      <c r="BM249" s="2" t="s">
        <v>450</v>
      </c>
      <c r="BN249" s="2" t="s">
        <v>448</v>
      </c>
      <c r="BO249" s="2" t="s">
        <v>448</v>
      </c>
      <c r="BP249" s="2" t="s">
        <v>450</v>
      </c>
      <c r="BQ249" s="2" t="s">
        <v>448</v>
      </c>
      <c r="BR249" s="2" t="s">
        <v>448</v>
      </c>
      <c r="BS249" s="2" t="s">
        <v>448</v>
      </c>
      <c r="BT249" s="2" t="s">
        <v>448</v>
      </c>
      <c r="BU249" s="2" t="s">
        <v>448</v>
      </c>
      <c r="BV249" s="2" t="s">
        <v>450</v>
      </c>
      <c r="BW249" s="2" t="s">
        <v>448</v>
      </c>
      <c r="BX249" s="2" t="s">
        <v>448</v>
      </c>
      <c r="BY249" s="2" t="s">
        <v>448</v>
      </c>
      <c r="BZ249" s="2" t="s">
        <v>448</v>
      </c>
      <c r="CA249" s="2" t="s">
        <v>448</v>
      </c>
      <c r="CB249" s="2" t="s">
        <v>448</v>
      </c>
      <c r="CC249" s="2" t="s">
        <v>448</v>
      </c>
      <c r="CD249" s="2" t="s">
        <v>448</v>
      </c>
      <c r="CE249" s="10">
        <v>45384</v>
      </c>
      <c r="CH249" s="2" t="s">
        <v>1549</v>
      </c>
      <c r="CI249" s="2" t="s">
        <v>660</v>
      </c>
      <c r="CM249" s="52">
        <f t="shared" si="125"/>
        <v>1</v>
      </c>
      <c r="CN249" s="52">
        <f t="shared" si="116"/>
        <v>1</v>
      </c>
      <c r="CO249" s="52">
        <f t="shared" si="117"/>
        <v>1</v>
      </c>
      <c r="CP249" s="52">
        <f t="shared" si="118"/>
        <v>1</v>
      </c>
      <c r="CQ249" s="52">
        <f t="shared" si="119"/>
        <v>1</v>
      </c>
      <c r="CR249" s="52">
        <f t="shared" si="120"/>
        <v>1</v>
      </c>
      <c r="CS249" s="52">
        <f t="shared" si="121"/>
        <v>1</v>
      </c>
      <c r="CT249" s="52">
        <f t="shared" si="122"/>
        <v>1</v>
      </c>
      <c r="CU249" s="52">
        <f t="shared" si="123"/>
        <v>1</v>
      </c>
      <c r="CV249" s="52">
        <f t="shared" si="124"/>
        <v>1</v>
      </c>
      <c r="CW249" s="54">
        <f t="shared" si="126"/>
        <v>1</v>
      </c>
      <c r="CX249" s="54">
        <f t="shared" si="127"/>
        <v>0</v>
      </c>
      <c r="CY249" s="54">
        <f t="shared" si="128"/>
        <v>0</v>
      </c>
      <c r="CZ249" s="54">
        <f t="shared" si="129"/>
        <v>1</v>
      </c>
      <c r="DA249" s="54">
        <f t="shared" si="130"/>
        <v>1</v>
      </c>
      <c r="DB249" s="54">
        <f t="shared" si="131"/>
        <v>0</v>
      </c>
      <c r="DD249" s="2">
        <f t="shared" si="132"/>
        <v>7</v>
      </c>
    </row>
    <row r="250" spans="1:108">
      <c r="A250" s="2" t="s">
        <v>437</v>
      </c>
      <c r="B250" s="2" t="s">
        <v>438</v>
      </c>
      <c r="C250" s="18" t="str">
        <f ca="1">IF(AND(AA250="YES",AG250&lt;&gt;""),"COMPLETED",IF((S250+21)&lt;TODAY(),"PAST DUE","WITHIN 15 DAYS"))</f>
        <v>COMPLETED</v>
      </c>
      <c r="D250" s="19" t="str">
        <f t="shared" si="115"/>
        <v>Apr</v>
      </c>
      <c r="E250" s="20">
        <f t="shared" si="143"/>
        <v>45402</v>
      </c>
      <c r="F250" s="20">
        <f t="shared" si="144"/>
        <v>45399</v>
      </c>
      <c r="G250" s="20">
        <f t="shared" si="145"/>
        <v>45406</v>
      </c>
      <c r="H250" s="19">
        <f ca="1">(TODAY()-(G250))</f>
        <v>188</v>
      </c>
      <c r="I250" s="19" t="str">
        <f ca="1">IF(H250&lt;0,H250,"")</f>
        <v/>
      </c>
      <c r="J250" s="2" t="s">
        <v>439</v>
      </c>
      <c r="K250" s="24">
        <f t="shared" si="146"/>
        <v>1</v>
      </c>
      <c r="L250" s="19" t="str">
        <f t="shared" si="147"/>
        <v>Mar</v>
      </c>
      <c r="M250" s="2" t="s">
        <v>440</v>
      </c>
      <c r="N250" s="2" t="s">
        <v>441</v>
      </c>
      <c r="O250" s="2" t="s">
        <v>352</v>
      </c>
      <c r="P250" s="2" t="s">
        <v>19</v>
      </c>
      <c r="Q250" s="2" t="s">
        <v>1524</v>
      </c>
      <c r="R250" s="2" t="s">
        <v>1525</v>
      </c>
      <c r="S250" s="9">
        <v>45378</v>
      </c>
      <c r="T250" s="2">
        <v>4264228</v>
      </c>
      <c r="U250" s="2" t="s">
        <v>27</v>
      </c>
      <c r="V250" s="2" t="s">
        <v>1554</v>
      </c>
      <c r="W250" s="2" t="s">
        <v>1555</v>
      </c>
      <c r="X250" s="9">
        <v>30429</v>
      </c>
      <c r="Y250" s="2">
        <v>9207843133</v>
      </c>
      <c r="Z250" s="2" t="s">
        <v>1556</v>
      </c>
      <c r="AA250" s="32" t="s">
        <v>448</v>
      </c>
      <c r="AB250" s="2" t="s">
        <v>449</v>
      </c>
      <c r="AC250" s="10">
        <v>45759</v>
      </c>
      <c r="AD250" s="10">
        <v>45394</v>
      </c>
      <c r="AE250" s="2" t="s">
        <v>448</v>
      </c>
      <c r="AF250" s="10">
        <v>45378</v>
      </c>
      <c r="AG250" s="35" t="s">
        <v>451</v>
      </c>
      <c r="AH250" s="10">
        <v>45371</v>
      </c>
      <c r="AI250" s="10">
        <v>45371</v>
      </c>
      <c r="AJ250" s="35" t="s">
        <v>452</v>
      </c>
      <c r="AK250" s="2" t="s">
        <v>453</v>
      </c>
      <c r="AL250" s="2" t="s">
        <v>1083</v>
      </c>
      <c r="AM250" s="2" t="s">
        <v>518</v>
      </c>
      <c r="AN250" s="10">
        <v>45378</v>
      </c>
      <c r="AO250" s="2" t="s">
        <v>1548</v>
      </c>
      <c r="AP250" s="2" t="s">
        <v>362</v>
      </c>
      <c r="AQ250" s="2" t="s">
        <v>455</v>
      </c>
      <c r="AS250" s="11">
        <v>117048188</v>
      </c>
      <c r="AT250" s="2" t="s">
        <v>456</v>
      </c>
      <c r="AV250" s="12">
        <v>20507190066</v>
      </c>
      <c r="AW250" s="2" t="s">
        <v>481</v>
      </c>
      <c r="AY250" s="13">
        <v>121085559073</v>
      </c>
      <c r="AZ250" s="2" t="s">
        <v>487</v>
      </c>
      <c r="BA250" s="2" t="s">
        <v>1557</v>
      </c>
      <c r="BB250" s="14">
        <v>287981593</v>
      </c>
      <c r="BC250" s="2" t="s">
        <v>450</v>
      </c>
      <c r="BD250" s="2" t="s">
        <v>450</v>
      </c>
      <c r="BE250" s="2" t="s">
        <v>450</v>
      </c>
      <c r="BF250" s="2" t="s">
        <v>450</v>
      </c>
      <c r="BG250" s="2" t="s">
        <v>450</v>
      </c>
      <c r="BH250" s="2" t="s">
        <v>450</v>
      </c>
      <c r="BI250" s="2" t="s">
        <v>448</v>
      </c>
      <c r="BJ250" s="2" t="s">
        <v>537</v>
      </c>
      <c r="BK250" s="2" t="s">
        <v>793</v>
      </c>
      <c r="BR250" s="2" t="s">
        <v>448</v>
      </c>
      <c r="BS250" s="2" t="s">
        <v>448</v>
      </c>
      <c r="BT250" s="2" t="s">
        <v>448</v>
      </c>
      <c r="BU250" s="2" t="s">
        <v>448</v>
      </c>
      <c r="BV250" s="2" t="s">
        <v>450</v>
      </c>
      <c r="BW250" s="2" t="s">
        <v>448</v>
      </c>
      <c r="BX250" s="2" t="s">
        <v>448</v>
      </c>
      <c r="BY250" s="2" t="s">
        <v>448</v>
      </c>
      <c r="BZ250" s="2" t="s">
        <v>448</v>
      </c>
      <c r="CA250" s="2" t="s">
        <v>448</v>
      </c>
      <c r="CB250" s="2" t="s">
        <v>448</v>
      </c>
      <c r="CC250" s="2" t="s">
        <v>448</v>
      </c>
      <c r="CD250" s="2" t="s">
        <v>448</v>
      </c>
      <c r="CE250" s="10">
        <v>45384</v>
      </c>
      <c r="CH250" s="2" t="s">
        <v>1549</v>
      </c>
      <c r="CI250" s="2" t="s">
        <v>660</v>
      </c>
      <c r="CM250" s="52">
        <f t="shared" si="125"/>
        <v>1</v>
      </c>
      <c r="CN250" s="52">
        <f t="shared" si="116"/>
        <v>1</v>
      </c>
      <c r="CO250" s="52">
        <f t="shared" si="117"/>
        <v>1</v>
      </c>
      <c r="CP250" s="52">
        <f t="shared" si="118"/>
        <v>1</v>
      </c>
      <c r="CQ250" s="52">
        <f t="shared" si="119"/>
        <v>1</v>
      </c>
      <c r="CR250" s="52">
        <f t="shared" si="120"/>
        <v>1</v>
      </c>
      <c r="CS250" s="52">
        <f t="shared" si="121"/>
        <v>1</v>
      </c>
      <c r="CT250" s="52">
        <f t="shared" si="122"/>
        <v>1</v>
      </c>
      <c r="CU250" s="52">
        <f t="shared" si="123"/>
        <v>1</v>
      </c>
      <c r="CV250" s="52">
        <f t="shared" si="124"/>
        <v>1</v>
      </c>
      <c r="CW250" s="54">
        <f t="shared" si="126"/>
        <v>1</v>
      </c>
      <c r="CX250" s="54">
        <f t="shared" si="127"/>
        <v>0</v>
      </c>
      <c r="CY250" s="54">
        <f t="shared" si="128"/>
        <v>0</v>
      </c>
      <c r="CZ250" s="54">
        <f t="shared" si="129"/>
        <v>1</v>
      </c>
      <c r="DA250" s="54">
        <f t="shared" si="130"/>
        <v>1</v>
      </c>
      <c r="DB250" s="54">
        <f t="shared" si="131"/>
        <v>0</v>
      </c>
      <c r="DD250" s="2">
        <f t="shared" si="132"/>
        <v>7</v>
      </c>
    </row>
    <row r="251" spans="1:108">
      <c r="A251" s="2" t="s">
        <v>437</v>
      </c>
      <c r="B251" s="2" t="s">
        <v>438</v>
      </c>
      <c r="C251" s="18" t="str">
        <f ca="1">IF(AND(AA251="YES",AG251&lt;&gt;""),"COMPLETED",IF((S251+21)&lt;TODAY(),"PAST DUE","WITHIN 15 DAYS"))</f>
        <v>COMPLETED</v>
      </c>
      <c r="D251" s="19" t="str">
        <f t="shared" si="115"/>
        <v>Apr</v>
      </c>
      <c r="E251" s="20">
        <f t="shared" si="143"/>
        <v>45402</v>
      </c>
      <c r="F251" s="20">
        <f t="shared" si="144"/>
        <v>45399</v>
      </c>
      <c r="G251" s="20">
        <f t="shared" si="145"/>
        <v>45406</v>
      </c>
      <c r="H251" s="19">
        <f ca="1">(TODAY()-(G251))</f>
        <v>188</v>
      </c>
      <c r="I251" s="19" t="str">
        <f ca="1">IF(H251&lt;0,H251,"")</f>
        <v/>
      </c>
      <c r="J251" s="2" t="s">
        <v>439</v>
      </c>
      <c r="K251" s="24">
        <f t="shared" si="146"/>
        <v>1</v>
      </c>
      <c r="L251" s="19" t="str">
        <f t="shared" si="147"/>
        <v>Mar</v>
      </c>
      <c r="M251" s="2" t="s">
        <v>440</v>
      </c>
      <c r="N251" s="2" t="s">
        <v>441</v>
      </c>
      <c r="O251" s="2" t="s">
        <v>352</v>
      </c>
      <c r="P251" s="2" t="s">
        <v>19</v>
      </c>
      <c r="Q251" s="2" t="s">
        <v>1524</v>
      </c>
      <c r="R251" s="2" t="s">
        <v>1525</v>
      </c>
      <c r="S251" s="9">
        <v>45378</v>
      </c>
      <c r="T251" s="2">
        <v>4264229</v>
      </c>
      <c r="U251" s="2" t="s">
        <v>230</v>
      </c>
      <c r="V251" s="2" t="s">
        <v>1558</v>
      </c>
      <c r="W251" s="2" t="s">
        <v>338</v>
      </c>
      <c r="X251" s="9">
        <v>35476</v>
      </c>
      <c r="Y251" s="2">
        <v>9298664127</v>
      </c>
      <c r="Z251" s="2" t="s">
        <v>1559</v>
      </c>
      <c r="AA251" s="32" t="s">
        <v>448</v>
      </c>
      <c r="AB251" s="2" t="s">
        <v>449</v>
      </c>
      <c r="AC251" s="10">
        <v>45727</v>
      </c>
      <c r="AD251" s="10">
        <v>45377</v>
      </c>
      <c r="AE251" s="2" t="s">
        <v>450</v>
      </c>
      <c r="AF251" s="2" t="s">
        <v>450</v>
      </c>
      <c r="AG251" s="35" t="s">
        <v>451</v>
      </c>
      <c r="AH251" s="10">
        <v>45359</v>
      </c>
      <c r="AI251" s="10">
        <v>45359</v>
      </c>
      <c r="AJ251" s="35" t="s">
        <v>452</v>
      </c>
      <c r="AK251" s="2" t="s">
        <v>453</v>
      </c>
      <c r="AL251" s="2" t="s">
        <v>452</v>
      </c>
      <c r="AM251" s="2" t="s">
        <v>454</v>
      </c>
      <c r="AN251" s="10">
        <v>45378</v>
      </c>
      <c r="AO251" s="2" t="s">
        <v>1548</v>
      </c>
      <c r="AP251" s="2" t="s">
        <v>362</v>
      </c>
      <c r="AQ251" s="2" t="s">
        <v>455</v>
      </c>
      <c r="AS251" s="11">
        <v>242895989</v>
      </c>
      <c r="AT251" s="2" t="s">
        <v>472</v>
      </c>
      <c r="AV251" s="12">
        <v>212510954774</v>
      </c>
      <c r="AW251" s="2" t="s">
        <v>458</v>
      </c>
      <c r="AY251" s="13">
        <v>121212083204</v>
      </c>
      <c r="AZ251" s="2">
        <v>2316</v>
      </c>
      <c r="BB251" s="14">
        <v>241622413</v>
      </c>
      <c r="BC251" s="2" t="s">
        <v>450</v>
      </c>
      <c r="BD251" s="2" t="s">
        <v>450</v>
      </c>
      <c r="BE251" s="2" t="s">
        <v>450</v>
      </c>
      <c r="BF251" s="2" t="s">
        <v>450</v>
      </c>
      <c r="BG251" s="2" t="s">
        <v>450</v>
      </c>
      <c r="BH251" s="2" t="s">
        <v>450</v>
      </c>
      <c r="BI251" s="2" t="s">
        <v>448</v>
      </c>
      <c r="BJ251" s="2" t="s">
        <v>592</v>
      </c>
      <c r="BK251" s="2" t="s">
        <v>462</v>
      </c>
      <c r="BL251" s="2" t="s">
        <v>448</v>
      </c>
      <c r="BM251" s="2" t="s">
        <v>448</v>
      </c>
      <c r="BN251" s="2" t="s">
        <v>448</v>
      </c>
      <c r="BO251" s="2" t="s">
        <v>450</v>
      </c>
      <c r="BP251" s="2" t="s">
        <v>450</v>
      </c>
      <c r="BR251" s="2" t="s">
        <v>448</v>
      </c>
      <c r="BS251" s="2" t="s">
        <v>448</v>
      </c>
      <c r="BT251" s="2" t="s">
        <v>448</v>
      </c>
      <c r="BU251" s="2" t="s">
        <v>448</v>
      </c>
      <c r="BV251" s="2" t="s">
        <v>450</v>
      </c>
      <c r="BW251" s="2" t="s">
        <v>448</v>
      </c>
      <c r="BX251" s="2" t="s">
        <v>448</v>
      </c>
      <c r="BY251" s="2" t="s">
        <v>448</v>
      </c>
      <c r="BZ251" s="2" t="s">
        <v>448</v>
      </c>
      <c r="CA251" s="2" t="s">
        <v>448</v>
      </c>
      <c r="CB251" s="2" t="s">
        <v>448</v>
      </c>
      <c r="CC251" s="2" t="s">
        <v>448</v>
      </c>
      <c r="CD251" s="2" t="s">
        <v>448</v>
      </c>
      <c r="CE251" s="10">
        <v>45384</v>
      </c>
      <c r="CH251" s="2" t="s">
        <v>1549</v>
      </c>
      <c r="CI251" s="2" t="s">
        <v>660</v>
      </c>
      <c r="CM251" s="52">
        <f t="shared" si="125"/>
        <v>1</v>
      </c>
      <c r="CN251" s="52">
        <f t="shared" si="116"/>
        <v>1</v>
      </c>
      <c r="CO251" s="52">
        <f t="shared" si="117"/>
        <v>1</v>
      </c>
      <c r="CP251" s="52">
        <f t="shared" si="118"/>
        <v>1</v>
      </c>
      <c r="CQ251" s="52">
        <f t="shared" si="119"/>
        <v>1</v>
      </c>
      <c r="CR251" s="52">
        <f t="shared" si="120"/>
        <v>1</v>
      </c>
      <c r="CS251" s="52">
        <f t="shared" si="121"/>
        <v>1</v>
      </c>
      <c r="CT251" s="52">
        <f t="shared" si="122"/>
        <v>1</v>
      </c>
      <c r="CU251" s="52">
        <f t="shared" si="123"/>
        <v>1</v>
      </c>
      <c r="CV251" s="52">
        <f t="shared" si="124"/>
        <v>1</v>
      </c>
      <c r="CW251" s="54">
        <f t="shared" si="126"/>
        <v>1</v>
      </c>
      <c r="CX251" s="54">
        <f t="shared" si="127"/>
        <v>0</v>
      </c>
      <c r="CY251" s="54">
        <f t="shared" si="128"/>
        <v>0</v>
      </c>
      <c r="CZ251" s="54">
        <f t="shared" si="129"/>
        <v>1</v>
      </c>
      <c r="DA251" s="54">
        <f t="shared" si="130"/>
        <v>1</v>
      </c>
      <c r="DB251" s="54">
        <f t="shared" si="131"/>
        <v>0</v>
      </c>
      <c r="DD251" s="2">
        <f t="shared" si="132"/>
        <v>7</v>
      </c>
    </row>
    <row r="252" spans="1:108">
      <c r="A252" s="2" t="s">
        <v>437</v>
      </c>
      <c r="B252" s="2" t="s">
        <v>438</v>
      </c>
      <c r="C252" s="18" t="str">
        <f ca="1">IF(AND(AA252="YES",AG252&lt;&gt;""),"COMPLETED",IF((S252+21)&lt;TODAY(),"PAST DUE","WITHIN 15 DAYS"))</f>
        <v>COMPLETED</v>
      </c>
      <c r="D252" s="19" t="str">
        <f t="shared" si="115"/>
        <v>Apr</v>
      </c>
      <c r="E252" s="20">
        <f t="shared" si="143"/>
        <v>45402</v>
      </c>
      <c r="F252" s="20">
        <f t="shared" si="144"/>
        <v>45399</v>
      </c>
      <c r="G252" s="20">
        <f t="shared" si="145"/>
        <v>45406</v>
      </c>
      <c r="H252" s="19">
        <f ca="1">(TODAY()-(G252))</f>
        <v>188</v>
      </c>
      <c r="I252" s="19" t="str">
        <f ca="1">IF(H252&lt;0,H252,"")</f>
        <v/>
      </c>
      <c r="J252" s="2" t="s">
        <v>439</v>
      </c>
      <c r="K252" s="24">
        <f t="shared" si="146"/>
        <v>1</v>
      </c>
      <c r="L252" s="19" t="str">
        <f t="shared" si="147"/>
        <v>Mar</v>
      </c>
      <c r="M252" s="2" t="s">
        <v>440</v>
      </c>
      <c r="N252" s="2" t="s">
        <v>441</v>
      </c>
      <c r="O252" s="2" t="s">
        <v>352</v>
      </c>
      <c r="P252" s="2" t="s">
        <v>19</v>
      </c>
      <c r="Q252" s="2" t="s">
        <v>1524</v>
      </c>
      <c r="R252" s="2" t="s">
        <v>1525</v>
      </c>
      <c r="S252" s="9">
        <v>45378</v>
      </c>
      <c r="T252" s="2">
        <v>4264230</v>
      </c>
      <c r="U252" s="2" t="s">
        <v>1560</v>
      </c>
      <c r="V252" s="2" t="s">
        <v>1561</v>
      </c>
      <c r="W252" s="2" t="s">
        <v>1562</v>
      </c>
      <c r="X252" s="9">
        <v>37972</v>
      </c>
      <c r="Y252" s="2">
        <v>9684702586</v>
      </c>
      <c r="Z252" s="2" t="s">
        <v>1563</v>
      </c>
      <c r="AA252" s="32" t="s">
        <v>448</v>
      </c>
      <c r="AB252" s="2" t="s">
        <v>449</v>
      </c>
      <c r="AC252" s="10">
        <v>45737</v>
      </c>
      <c r="AD252" s="10">
        <v>45372</v>
      </c>
      <c r="AE252" s="2" t="s">
        <v>450</v>
      </c>
      <c r="AF252" s="2" t="s">
        <v>450</v>
      </c>
      <c r="AG252" s="35" t="s">
        <v>451</v>
      </c>
      <c r="AH252" s="10">
        <v>45360</v>
      </c>
      <c r="AI252" s="10">
        <v>45360</v>
      </c>
      <c r="AJ252" s="35" t="s">
        <v>452</v>
      </c>
      <c r="AK252" s="2" t="s">
        <v>453</v>
      </c>
      <c r="AL252" s="2" t="s">
        <v>1083</v>
      </c>
      <c r="AM252" s="2" t="s">
        <v>518</v>
      </c>
      <c r="AN252" s="10">
        <v>45378</v>
      </c>
      <c r="AO252" s="2" t="s">
        <v>1548</v>
      </c>
      <c r="AP252" s="2" t="s">
        <v>362</v>
      </c>
      <c r="AQ252" s="2" t="s">
        <v>480</v>
      </c>
      <c r="AS252" s="11">
        <v>249924633</v>
      </c>
      <c r="AT252" s="2" t="s">
        <v>472</v>
      </c>
      <c r="AV252" s="12">
        <v>212515522716</v>
      </c>
      <c r="AW252" s="2" t="s">
        <v>458</v>
      </c>
      <c r="AY252" s="13">
        <v>121327472590</v>
      </c>
      <c r="AZ252" s="2" t="s">
        <v>459</v>
      </c>
      <c r="BB252" s="14">
        <v>640267482</v>
      </c>
      <c r="BC252" s="2" t="s">
        <v>450</v>
      </c>
      <c r="BD252" s="2" t="s">
        <v>450</v>
      </c>
      <c r="BE252" s="2" t="s">
        <v>450</v>
      </c>
      <c r="BF252" s="2" t="s">
        <v>450</v>
      </c>
      <c r="BG252" s="2" t="s">
        <v>450</v>
      </c>
      <c r="BH252" s="2" t="s">
        <v>450</v>
      </c>
      <c r="BI252" s="2" t="s">
        <v>448</v>
      </c>
      <c r="BJ252" s="2" t="s">
        <v>462</v>
      </c>
      <c r="BK252" s="2" t="s">
        <v>793</v>
      </c>
      <c r="BL252" s="2" t="s">
        <v>448</v>
      </c>
      <c r="BM252" s="2" t="s">
        <v>450</v>
      </c>
      <c r="BN252" s="2" t="s">
        <v>448</v>
      </c>
      <c r="BO252" s="2" t="s">
        <v>450</v>
      </c>
      <c r="BP252" s="2" t="s">
        <v>450</v>
      </c>
      <c r="BR252" s="2" t="s">
        <v>448</v>
      </c>
      <c r="BS252" s="2" t="s">
        <v>448</v>
      </c>
      <c r="BT252" s="2" t="s">
        <v>448</v>
      </c>
      <c r="BU252" s="2" t="s">
        <v>448</v>
      </c>
      <c r="BV252" s="2" t="s">
        <v>450</v>
      </c>
      <c r="BW252" s="2" t="s">
        <v>448</v>
      </c>
      <c r="BX252" s="2" t="s">
        <v>448</v>
      </c>
      <c r="BY252" s="2" t="s">
        <v>448</v>
      </c>
      <c r="BZ252" s="2" t="s">
        <v>448</v>
      </c>
      <c r="CA252" s="2" t="s">
        <v>448</v>
      </c>
      <c r="CB252" s="2" t="s">
        <v>448</v>
      </c>
      <c r="CC252" s="2" t="s">
        <v>448</v>
      </c>
      <c r="CD252" s="2" t="s">
        <v>448</v>
      </c>
      <c r="CE252" s="10">
        <v>45384</v>
      </c>
      <c r="CH252" s="2" t="s">
        <v>1549</v>
      </c>
      <c r="CI252" s="2" t="s">
        <v>660</v>
      </c>
      <c r="CM252" s="52">
        <f t="shared" si="125"/>
        <v>1</v>
      </c>
      <c r="CN252" s="52">
        <f t="shared" si="116"/>
        <v>1</v>
      </c>
      <c r="CO252" s="52">
        <f t="shared" si="117"/>
        <v>1</v>
      </c>
      <c r="CP252" s="52">
        <f t="shared" si="118"/>
        <v>1</v>
      </c>
      <c r="CQ252" s="52">
        <f t="shared" si="119"/>
        <v>1</v>
      </c>
      <c r="CR252" s="52">
        <f t="shared" si="120"/>
        <v>1</v>
      </c>
      <c r="CS252" s="52">
        <f t="shared" si="121"/>
        <v>1</v>
      </c>
      <c r="CT252" s="52">
        <f t="shared" si="122"/>
        <v>1</v>
      </c>
      <c r="CU252" s="52">
        <f t="shared" si="123"/>
        <v>1</v>
      </c>
      <c r="CV252" s="52">
        <f t="shared" si="124"/>
        <v>1</v>
      </c>
      <c r="CW252" s="54">
        <f t="shared" si="126"/>
        <v>1</v>
      </c>
      <c r="CX252" s="54">
        <f t="shared" si="127"/>
        <v>0</v>
      </c>
      <c r="CY252" s="54">
        <f t="shared" si="128"/>
        <v>0</v>
      </c>
      <c r="CZ252" s="54">
        <f t="shared" si="129"/>
        <v>1</v>
      </c>
      <c r="DA252" s="54">
        <f t="shared" si="130"/>
        <v>1</v>
      </c>
      <c r="DB252" s="54">
        <f t="shared" si="131"/>
        <v>0</v>
      </c>
      <c r="DD252" s="2">
        <f t="shared" si="132"/>
        <v>7</v>
      </c>
    </row>
    <row r="253" spans="1:108">
      <c r="A253" s="2" t="s">
        <v>437</v>
      </c>
      <c r="B253" s="2" t="s">
        <v>438</v>
      </c>
      <c r="C253" s="18" t="str">
        <f ca="1">IF(AND(AA253="YES",AG253&lt;&gt;""),"COMPLETED",IF((S253+21)&lt;TODAY(),"PAST DUE","WITHIN 15 DAYS"))</f>
        <v>COMPLETED</v>
      </c>
      <c r="D253" s="19" t="str">
        <f t="shared" si="115"/>
        <v>Apr</v>
      </c>
      <c r="E253" s="20">
        <f t="shared" si="143"/>
        <v>45402</v>
      </c>
      <c r="F253" s="20">
        <f t="shared" si="144"/>
        <v>45399</v>
      </c>
      <c r="G253" s="20">
        <f t="shared" si="145"/>
        <v>45406</v>
      </c>
      <c r="H253" s="19">
        <f ca="1">(TODAY()-(G253))</f>
        <v>188</v>
      </c>
      <c r="I253" s="19" t="str">
        <f ca="1">IF(H253&lt;0,H253,"")</f>
        <v/>
      </c>
      <c r="J253" s="2" t="s">
        <v>439</v>
      </c>
      <c r="K253" s="24">
        <f t="shared" si="146"/>
        <v>1</v>
      </c>
      <c r="L253" s="19" t="str">
        <f t="shared" si="147"/>
        <v>Mar</v>
      </c>
      <c r="M253" s="2" t="s">
        <v>440</v>
      </c>
      <c r="N253" s="2" t="s">
        <v>441</v>
      </c>
      <c r="O253" s="2" t="s">
        <v>352</v>
      </c>
      <c r="P253" s="2" t="s">
        <v>19</v>
      </c>
      <c r="Q253" s="2" t="s">
        <v>1524</v>
      </c>
      <c r="R253" s="2" t="s">
        <v>1525</v>
      </c>
      <c r="S253" s="9">
        <v>45378</v>
      </c>
      <c r="T253" s="2">
        <v>4264231</v>
      </c>
      <c r="U253" s="2" t="s">
        <v>193</v>
      </c>
      <c r="V253" s="2" t="s">
        <v>1564</v>
      </c>
      <c r="W253" s="2" t="s">
        <v>1565</v>
      </c>
      <c r="X253" s="9">
        <v>27272</v>
      </c>
      <c r="Y253" s="2">
        <v>9810294884</v>
      </c>
      <c r="Z253" s="2" t="s">
        <v>1566</v>
      </c>
      <c r="AA253" s="32" t="s">
        <v>448</v>
      </c>
      <c r="AB253" s="2" t="s">
        <v>449</v>
      </c>
      <c r="AC253" s="10">
        <v>45755</v>
      </c>
      <c r="AD253" s="10">
        <v>45407</v>
      </c>
      <c r="AE253" s="2" t="s">
        <v>448</v>
      </c>
      <c r="AF253" s="10">
        <v>45378</v>
      </c>
      <c r="AG253" s="35" t="s">
        <v>451</v>
      </c>
      <c r="AH253" s="10">
        <v>45374</v>
      </c>
      <c r="AI253" s="10">
        <v>45374</v>
      </c>
      <c r="AJ253" s="35" t="s">
        <v>452</v>
      </c>
      <c r="AK253" s="2" t="s">
        <v>453</v>
      </c>
      <c r="AL253" s="2" t="s">
        <v>1083</v>
      </c>
      <c r="AM253" s="2" t="s">
        <v>518</v>
      </c>
      <c r="AN253" s="10">
        <v>45378</v>
      </c>
      <c r="AO253" s="2" t="s">
        <v>1548</v>
      </c>
      <c r="AP253" s="2" t="s">
        <v>362</v>
      </c>
      <c r="AQ253" s="2" t="s">
        <v>986</v>
      </c>
      <c r="AS253" s="11">
        <v>3335160421</v>
      </c>
      <c r="AT253" s="2" t="s">
        <v>472</v>
      </c>
      <c r="AV253" s="12">
        <v>70001064523</v>
      </c>
      <c r="AW253" s="2" t="s">
        <v>481</v>
      </c>
      <c r="AY253" s="13">
        <v>140000265572</v>
      </c>
      <c r="AZ253" s="2">
        <v>2316</v>
      </c>
      <c r="BB253" s="14">
        <v>165178887</v>
      </c>
      <c r="BC253" s="2" t="s">
        <v>450</v>
      </c>
      <c r="BD253" s="2" t="s">
        <v>450</v>
      </c>
      <c r="BE253" s="2" t="s">
        <v>450</v>
      </c>
      <c r="BF253" s="2" t="s">
        <v>450</v>
      </c>
      <c r="BG253" s="2" t="s">
        <v>450</v>
      </c>
      <c r="BH253" s="2" t="s">
        <v>450</v>
      </c>
      <c r="BI253" s="2" t="s">
        <v>448</v>
      </c>
      <c r="BJ253" s="2" t="s">
        <v>537</v>
      </c>
      <c r="BK253" s="2" t="s">
        <v>462</v>
      </c>
      <c r="BL253" s="2" t="s">
        <v>450</v>
      </c>
      <c r="BM253" s="2" t="s">
        <v>450</v>
      </c>
      <c r="BN253" s="2" t="s">
        <v>448</v>
      </c>
      <c r="BO253" s="2" t="s">
        <v>448</v>
      </c>
      <c r="BP253" s="2" t="s">
        <v>448</v>
      </c>
      <c r="BR253" s="2" t="s">
        <v>448</v>
      </c>
      <c r="BS253" s="2" t="s">
        <v>448</v>
      </c>
      <c r="BT253" s="2" t="s">
        <v>448</v>
      </c>
      <c r="BU253" s="2" t="s">
        <v>448</v>
      </c>
      <c r="BV253" s="2" t="s">
        <v>450</v>
      </c>
      <c r="BW253" s="2" t="s">
        <v>448</v>
      </c>
      <c r="BX253" s="2" t="s">
        <v>448</v>
      </c>
      <c r="BY253" s="2" t="s">
        <v>448</v>
      </c>
      <c r="BZ253" s="2" t="s">
        <v>448</v>
      </c>
      <c r="CA253" s="2" t="s">
        <v>448</v>
      </c>
      <c r="CB253" s="2" t="s">
        <v>448</v>
      </c>
      <c r="CC253" s="2" t="s">
        <v>448</v>
      </c>
      <c r="CD253" s="2" t="s">
        <v>448</v>
      </c>
      <c r="CE253" s="10">
        <v>45384</v>
      </c>
      <c r="CH253" s="2" t="s">
        <v>465</v>
      </c>
      <c r="CI253" s="2" t="s">
        <v>660</v>
      </c>
      <c r="CM253" s="52">
        <f t="shared" si="125"/>
        <v>1</v>
      </c>
      <c r="CN253" s="52">
        <f t="shared" si="116"/>
        <v>1</v>
      </c>
      <c r="CO253" s="52">
        <f t="shared" si="117"/>
        <v>1</v>
      </c>
      <c r="CP253" s="52">
        <f t="shared" si="118"/>
        <v>1</v>
      </c>
      <c r="CQ253" s="52">
        <f t="shared" si="119"/>
        <v>1</v>
      </c>
      <c r="CR253" s="52">
        <f t="shared" si="120"/>
        <v>1</v>
      </c>
      <c r="CS253" s="52">
        <f t="shared" si="121"/>
        <v>1</v>
      </c>
      <c r="CT253" s="52">
        <f t="shared" si="122"/>
        <v>1</v>
      </c>
      <c r="CU253" s="52">
        <f t="shared" si="123"/>
        <v>1</v>
      </c>
      <c r="CV253" s="52">
        <f t="shared" si="124"/>
        <v>1</v>
      </c>
      <c r="CW253" s="54">
        <f t="shared" si="126"/>
        <v>1</v>
      </c>
      <c r="CX253" s="54">
        <f t="shared" si="127"/>
        <v>0</v>
      </c>
      <c r="CY253" s="54">
        <f t="shared" si="128"/>
        <v>1</v>
      </c>
      <c r="CZ253" s="54">
        <f t="shared" si="129"/>
        <v>1</v>
      </c>
      <c r="DA253" s="54">
        <f t="shared" si="130"/>
        <v>1</v>
      </c>
      <c r="DB253" s="54">
        <f t="shared" si="131"/>
        <v>0</v>
      </c>
      <c r="DD253" s="2">
        <f t="shared" si="132"/>
        <v>7</v>
      </c>
    </row>
    <row r="254" spans="1:108">
      <c r="A254" s="2" t="s">
        <v>437</v>
      </c>
      <c r="B254" s="2" t="s">
        <v>438</v>
      </c>
      <c r="C254" s="18" t="str">
        <f ca="1">IF(AND(AA254="YES",AG254&lt;&gt;""),"COMPLETED",IF((S254+21)&lt;TODAY(),"PAST DUE","WITHIN 15 DAYS"))</f>
        <v>COMPLETED</v>
      </c>
      <c r="D254" s="19" t="str">
        <f t="shared" si="115"/>
        <v>Apr</v>
      </c>
      <c r="E254" s="20">
        <f t="shared" si="143"/>
        <v>45402</v>
      </c>
      <c r="F254" s="20">
        <f t="shared" si="144"/>
        <v>45399</v>
      </c>
      <c r="G254" s="20">
        <f t="shared" si="145"/>
        <v>45406</v>
      </c>
      <c r="H254" s="19">
        <f ca="1">(TODAY()-(G254))</f>
        <v>188</v>
      </c>
      <c r="I254" s="19" t="str">
        <f ca="1">IF(H254&lt;0,H254,"")</f>
        <v/>
      </c>
      <c r="J254" s="2" t="s">
        <v>439</v>
      </c>
      <c r="K254" s="24">
        <f t="shared" si="146"/>
        <v>1</v>
      </c>
      <c r="L254" s="19" t="str">
        <f t="shared" si="147"/>
        <v>Mar</v>
      </c>
      <c r="M254" s="2" t="s">
        <v>440</v>
      </c>
      <c r="N254" s="2" t="s">
        <v>441</v>
      </c>
      <c r="O254" s="2" t="s">
        <v>352</v>
      </c>
      <c r="P254" s="2" t="s">
        <v>19</v>
      </c>
      <c r="Q254" s="2" t="s">
        <v>1524</v>
      </c>
      <c r="R254" s="2" t="s">
        <v>1525</v>
      </c>
      <c r="S254" s="9">
        <v>45378</v>
      </c>
      <c r="T254" s="2">
        <v>4264232</v>
      </c>
      <c r="U254" s="2" t="s">
        <v>1567</v>
      </c>
      <c r="V254" s="2" t="s">
        <v>1568</v>
      </c>
      <c r="W254" s="2" t="s">
        <v>1569</v>
      </c>
      <c r="X254" s="9">
        <v>35062</v>
      </c>
      <c r="Y254" s="2">
        <v>9999070266</v>
      </c>
      <c r="Z254" s="2" t="s">
        <v>1570</v>
      </c>
      <c r="AA254" s="32" t="s">
        <v>448</v>
      </c>
      <c r="AB254" s="2" t="s">
        <v>449</v>
      </c>
      <c r="AC254" s="10">
        <v>45741</v>
      </c>
      <c r="AD254" s="10">
        <v>45390</v>
      </c>
      <c r="AE254" s="2" t="s">
        <v>450</v>
      </c>
      <c r="AF254" s="2" t="s">
        <v>450</v>
      </c>
      <c r="AG254" s="35" t="s">
        <v>451</v>
      </c>
      <c r="AH254" s="10">
        <v>45351</v>
      </c>
      <c r="AI254" s="10">
        <v>45351</v>
      </c>
      <c r="AJ254" s="35" t="s">
        <v>452</v>
      </c>
      <c r="AK254" s="2" t="s">
        <v>453</v>
      </c>
      <c r="AL254" s="2" t="s">
        <v>452</v>
      </c>
      <c r="AM254" s="2" t="s">
        <v>454</v>
      </c>
      <c r="AN254" s="10">
        <v>45378</v>
      </c>
      <c r="AO254" s="2" t="s">
        <v>1548</v>
      </c>
      <c r="AP254" s="2" t="s">
        <v>362</v>
      </c>
      <c r="AQ254" s="2" t="s">
        <v>455</v>
      </c>
      <c r="AS254" s="11">
        <v>240486860</v>
      </c>
      <c r="AT254" s="2" t="s">
        <v>456</v>
      </c>
      <c r="AV254" s="12">
        <v>72506418330</v>
      </c>
      <c r="AW254" s="2" t="s">
        <v>481</v>
      </c>
      <c r="AY254" s="13">
        <v>121174876113</v>
      </c>
      <c r="AZ254" s="2" t="s">
        <v>459</v>
      </c>
      <c r="BB254" s="14">
        <v>515309927</v>
      </c>
      <c r="BC254" s="2" t="s">
        <v>450</v>
      </c>
      <c r="BD254" s="2" t="s">
        <v>450</v>
      </c>
      <c r="BE254" s="2" t="s">
        <v>450</v>
      </c>
      <c r="BF254" s="2" t="s">
        <v>450</v>
      </c>
      <c r="BG254" s="2" t="s">
        <v>450</v>
      </c>
      <c r="BH254" s="2" t="s">
        <v>450</v>
      </c>
      <c r="BI254" s="2" t="s">
        <v>448</v>
      </c>
      <c r="BJ254" s="2" t="s">
        <v>462</v>
      </c>
      <c r="BK254" s="2" t="s">
        <v>379</v>
      </c>
      <c r="BL254" s="2" t="s">
        <v>450</v>
      </c>
      <c r="BM254" s="2" t="s">
        <v>450</v>
      </c>
      <c r="BN254" s="2" t="s">
        <v>448</v>
      </c>
      <c r="BO254" s="2" t="s">
        <v>450</v>
      </c>
      <c r="BP254" s="2" t="s">
        <v>450</v>
      </c>
      <c r="BR254" s="2" t="s">
        <v>448</v>
      </c>
      <c r="BS254" s="2" t="s">
        <v>448</v>
      </c>
      <c r="BT254" s="2" t="s">
        <v>448</v>
      </c>
      <c r="BU254" s="2" t="s">
        <v>448</v>
      </c>
      <c r="BV254" s="2" t="s">
        <v>450</v>
      </c>
      <c r="BW254" s="2" t="s">
        <v>448</v>
      </c>
      <c r="BX254" s="2" t="s">
        <v>448</v>
      </c>
      <c r="BY254" s="2" t="s">
        <v>448</v>
      </c>
      <c r="BZ254" s="2" t="s">
        <v>448</v>
      </c>
      <c r="CA254" s="2" t="s">
        <v>448</v>
      </c>
      <c r="CB254" s="2" t="s">
        <v>448</v>
      </c>
      <c r="CC254" s="2" t="s">
        <v>448</v>
      </c>
      <c r="CD254" s="2" t="s">
        <v>448</v>
      </c>
      <c r="CE254" s="10">
        <v>45384</v>
      </c>
      <c r="CH254" s="2" t="s">
        <v>465</v>
      </c>
      <c r="CI254" s="2" t="s">
        <v>660</v>
      </c>
      <c r="CM254" s="52">
        <f t="shared" si="125"/>
        <v>1</v>
      </c>
      <c r="CN254" s="52">
        <f t="shared" si="116"/>
        <v>1</v>
      </c>
      <c r="CO254" s="52">
        <f t="shared" si="117"/>
        <v>1</v>
      </c>
      <c r="CP254" s="52">
        <f t="shared" si="118"/>
        <v>1</v>
      </c>
      <c r="CQ254" s="52">
        <f t="shared" si="119"/>
        <v>1</v>
      </c>
      <c r="CR254" s="52">
        <f t="shared" si="120"/>
        <v>1</v>
      </c>
      <c r="CS254" s="52">
        <f t="shared" si="121"/>
        <v>1</v>
      </c>
      <c r="CT254" s="52">
        <f t="shared" si="122"/>
        <v>1</v>
      </c>
      <c r="CU254" s="52">
        <f t="shared" si="123"/>
        <v>1</v>
      </c>
      <c r="CV254" s="52">
        <f t="shared" si="124"/>
        <v>1</v>
      </c>
      <c r="CW254" s="54">
        <f t="shared" si="126"/>
        <v>1</v>
      </c>
      <c r="CX254" s="54">
        <f t="shared" si="127"/>
        <v>0</v>
      </c>
      <c r="CY254" s="54">
        <f t="shared" si="128"/>
        <v>1</v>
      </c>
      <c r="CZ254" s="54">
        <f t="shared" si="129"/>
        <v>1</v>
      </c>
      <c r="DA254" s="54">
        <f t="shared" si="130"/>
        <v>1</v>
      </c>
      <c r="DB254" s="54">
        <f t="shared" si="131"/>
        <v>0</v>
      </c>
      <c r="DD254" s="2">
        <f t="shared" si="132"/>
        <v>7</v>
      </c>
    </row>
    <row r="255" spans="1:108">
      <c r="A255" s="2" t="s">
        <v>437</v>
      </c>
      <c r="B255" s="2" t="s">
        <v>438</v>
      </c>
      <c r="C255" s="18" t="str">
        <f ca="1">IF(AND(AA255="YES",AG255&lt;&gt;""),"COMPLETED",IF((S255+21)&lt;TODAY(),"PAST DUE","WITHIN 15 DAYS"))</f>
        <v>COMPLETED</v>
      </c>
      <c r="D255" s="19" t="str">
        <f t="shared" si="115"/>
        <v>Apr</v>
      </c>
      <c r="E255" s="20">
        <f t="shared" si="143"/>
        <v>45402</v>
      </c>
      <c r="F255" s="20">
        <f t="shared" si="144"/>
        <v>45399</v>
      </c>
      <c r="G255" s="20">
        <f t="shared" si="145"/>
        <v>45406</v>
      </c>
      <c r="H255" s="19">
        <f ca="1">(TODAY()-(G255))</f>
        <v>188</v>
      </c>
      <c r="I255" s="19" t="str">
        <f ca="1">IF(H255&lt;0,H255,"")</f>
        <v/>
      </c>
      <c r="J255" s="2" t="s">
        <v>439</v>
      </c>
      <c r="K255" s="24">
        <f t="shared" si="146"/>
        <v>1</v>
      </c>
      <c r="L255" s="19" t="str">
        <f t="shared" si="147"/>
        <v>Mar</v>
      </c>
      <c r="M255" s="2" t="s">
        <v>440</v>
      </c>
      <c r="N255" s="2" t="s">
        <v>441</v>
      </c>
      <c r="O255" s="2" t="s">
        <v>352</v>
      </c>
      <c r="P255" s="2" t="s">
        <v>19</v>
      </c>
      <c r="Q255" s="2" t="s">
        <v>1524</v>
      </c>
      <c r="R255" s="2" t="s">
        <v>1525</v>
      </c>
      <c r="S255" s="9">
        <v>45378</v>
      </c>
      <c r="T255" s="2">
        <v>4264233</v>
      </c>
      <c r="U255" s="2" t="s">
        <v>1571</v>
      </c>
      <c r="V255" s="2" t="s">
        <v>1572</v>
      </c>
      <c r="W255" s="2" t="s">
        <v>298</v>
      </c>
      <c r="X255" s="9">
        <v>35771</v>
      </c>
      <c r="Y255" s="2">
        <v>9705317407</v>
      </c>
      <c r="Z255" s="2" t="s">
        <v>1573</v>
      </c>
      <c r="AA255" s="32" t="s">
        <v>448</v>
      </c>
      <c r="AB255" s="2" t="s">
        <v>449</v>
      </c>
      <c r="AC255" s="10">
        <v>45742</v>
      </c>
      <c r="AD255" s="10">
        <v>45377</v>
      </c>
      <c r="AE255" s="2" t="s">
        <v>450</v>
      </c>
      <c r="AF255" s="2" t="s">
        <v>450</v>
      </c>
      <c r="AG255" s="35" t="s">
        <v>451</v>
      </c>
      <c r="AH255" s="10">
        <v>45369</v>
      </c>
      <c r="AI255" s="10">
        <v>45369</v>
      </c>
      <c r="AJ255" s="35" t="s">
        <v>452</v>
      </c>
      <c r="AK255" s="2" t="s">
        <v>453</v>
      </c>
      <c r="AL255" s="2" t="s">
        <v>452</v>
      </c>
      <c r="AM255" s="2" t="s">
        <v>454</v>
      </c>
      <c r="AN255" s="10">
        <v>45378</v>
      </c>
      <c r="AO255" s="2" t="s">
        <v>1548</v>
      </c>
      <c r="AP255" s="2" t="s">
        <v>362</v>
      </c>
      <c r="AQ255" s="2" t="s">
        <v>455</v>
      </c>
      <c r="AS255" s="11">
        <v>247422333</v>
      </c>
      <c r="AT255" s="2" t="s">
        <v>456</v>
      </c>
      <c r="AV255" s="12">
        <v>10542214119</v>
      </c>
      <c r="AW255" s="2" t="s">
        <v>458</v>
      </c>
      <c r="AY255" s="13">
        <v>121303558257</v>
      </c>
      <c r="AZ255" s="2" t="s">
        <v>487</v>
      </c>
      <c r="BB255" s="14">
        <v>612054816</v>
      </c>
      <c r="BC255" s="2" t="s">
        <v>450</v>
      </c>
      <c r="BD255" s="2" t="s">
        <v>450</v>
      </c>
      <c r="BE255" s="2" t="s">
        <v>450</v>
      </c>
      <c r="BF255" s="2" t="s">
        <v>450</v>
      </c>
      <c r="BG255" s="2" t="s">
        <v>450</v>
      </c>
      <c r="BH255" s="2" t="s">
        <v>450</v>
      </c>
      <c r="BI255" s="2" t="s">
        <v>448</v>
      </c>
      <c r="BJ255" s="2" t="s">
        <v>811</v>
      </c>
      <c r="BK255" s="2" t="s">
        <v>623</v>
      </c>
      <c r="BL255" s="2" t="s">
        <v>450</v>
      </c>
      <c r="BM255" s="2" t="s">
        <v>450</v>
      </c>
      <c r="BN255" s="2" t="s">
        <v>448</v>
      </c>
      <c r="BO255" s="2" t="s">
        <v>450</v>
      </c>
      <c r="BP255" s="2" t="s">
        <v>450</v>
      </c>
      <c r="BR255" s="2" t="s">
        <v>448</v>
      </c>
      <c r="BS255" s="2" t="s">
        <v>448</v>
      </c>
      <c r="BT255" s="2" t="s">
        <v>448</v>
      </c>
      <c r="BU255" s="2" t="s">
        <v>448</v>
      </c>
      <c r="BV255" s="2" t="s">
        <v>450</v>
      </c>
      <c r="BW255" s="2" t="s">
        <v>448</v>
      </c>
      <c r="BX255" s="2" t="s">
        <v>448</v>
      </c>
      <c r="BY255" s="2" t="s">
        <v>448</v>
      </c>
      <c r="BZ255" s="2" t="s">
        <v>448</v>
      </c>
      <c r="CA255" s="2" t="s">
        <v>448</v>
      </c>
      <c r="CB255" s="2" t="s">
        <v>448</v>
      </c>
      <c r="CC255" s="2" t="s">
        <v>448</v>
      </c>
      <c r="CD255" s="2" t="s">
        <v>448</v>
      </c>
      <c r="CE255" s="10">
        <v>45384</v>
      </c>
      <c r="CH255" s="2" t="s">
        <v>465</v>
      </c>
      <c r="CI255" s="2" t="s">
        <v>660</v>
      </c>
      <c r="CM255" s="52">
        <f t="shared" si="125"/>
        <v>1</v>
      </c>
      <c r="CN255" s="52">
        <f t="shared" si="116"/>
        <v>1</v>
      </c>
      <c r="CO255" s="52">
        <f t="shared" si="117"/>
        <v>1</v>
      </c>
      <c r="CP255" s="52">
        <f t="shared" si="118"/>
        <v>1</v>
      </c>
      <c r="CQ255" s="52">
        <f t="shared" si="119"/>
        <v>1</v>
      </c>
      <c r="CR255" s="52">
        <f t="shared" si="120"/>
        <v>1</v>
      </c>
      <c r="CS255" s="52">
        <f t="shared" si="121"/>
        <v>1</v>
      </c>
      <c r="CT255" s="52">
        <f t="shared" si="122"/>
        <v>1</v>
      </c>
      <c r="CU255" s="52">
        <f t="shared" si="123"/>
        <v>1</v>
      </c>
      <c r="CV255" s="52">
        <f t="shared" si="124"/>
        <v>1</v>
      </c>
      <c r="CW255" s="54">
        <f t="shared" si="126"/>
        <v>1</v>
      </c>
      <c r="CX255" s="54">
        <f t="shared" si="127"/>
        <v>0</v>
      </c>
      <c r="CY255" s="54">
        <f t="shared" si="128"/>
        <v>1</v>
      </c>
      <c r="CZ255" s="54">
        <f t="shared" si="129"/>
        <v>1</v>
      </c>
      <c r="DA255" s="54">
        <f t="shared" si="130"/>
        <v>1</v>
      </c>
      <c r="DB255" s="54">
        <f t="shared" si="131"/>
        <v>0</v>
      </c>
      <c r="DD255" s="2">
        <f t="shared" si="132"/>
        <v>7</v>
      </c>
    </row>
    <row r="256" spans="1:108">
      <c r="A256" s="2" t="s">
        <v>437</v>
      </c>
      <c r="B256" s="2" t="s">
        <v>438</v>
      </c>
      <c r="C256" s="18" t="str">
        <f ca="1">IF(AND(AA256="YES",AG256&lt;&gt;""),"COMPLETED",IF((S256+21)&lt;TODAY(),"PAST DUE","WITHIN 15 DAYS"))</f>
        <v>COMPLETED</v>
      </c>
      <c r="D256" s="19" t="str">
        <f t="shared" si="115"/>
        <v>Apr</v>
      </c>
      <c r="E256" s="20">
        <f t="shared" si="143"/>
        <v>45402</v>
      </c>
      <c r="F256" s="20">
        <f t="shared" si="144"/>
        <v>45399</v>
      </c>
      <c r="G256" s="20">
        <f t="shared" si="145"/>
        <v>45406</v>
      </c>
      <c r="H256" s="19">
        <f ca="1">(TODAY()-(G256))</f>
        <v>188</v>
      </c>
      <c r="I256" s="19" t="str">
        <f ca="1">IF(H256&lt;0,H256,"")</f>
        <v/>
      </c>
      <c r="J256" s="2" t="s">
        <v>439</v>
      </c>
      <c r="K256" s="24">
        <f t="shared" si="146"/>
        <v>1</v>
      </c>
      <c r="L256" s="19" t="str">
        <f t="shared" si="147"/>
        <v>Mar</v>
      </c>
      <c r="M256" s="2" t="s">
        <v>440</v>
      </c>
      <c r="N256" s="2" t="s">
        <v>441</v>
      </c>
      <c r="O256" s="2" t="s">
        <v>352</v>
      </c>
      <c r="P256" s="2" t="s">
        <v>19</v>
      </c>
      <c r="Q256" s="2" t="s">
        <v>1524</v>
      </c>
      <c r="R256" s="2" t="s">
        <v>1525</v>
      </c>
      <c r="S256" s="9">
        <v>45378</v>
      </c>
      <c r="T256" s="2">
        <v>4264234</v>
      </c>
      <c r="U256" s="2" t="s">
        <v>1574</v>
      </c>
      <c r="V256" s="2" t="s">
        <v>94</v>
      </c>
      <c r="W256" s="2" t="s">
        <v>1575</v>
      </c>
      <c r="X256" s="9">
        <v>37588</v>
      </c>
      <c r="Y256" s="2">
        <v>9126256930</v>
      </c>
      <c r="Z256" s="2" t="s">
        <v>1576</v>
      </c>
      <c r="AA256" s="32" t="s">
        <v>448</v>
      </c>
      <c r="AB256" s="2" t="s">
        <v>449</v>
      </c>
      <c r="AC256" s="10">
        <v>45669</v>
      </c>
      <c r="AD256" s="10">
        <v>45303</v>
      </c>
      <c r="AE256" s="2" t="s">
        <v>450</v>
      </c>
      <c r="AF256" s="2" t="s">
        <v>450</v>
      </c>
      <c r="AG256" s="35" t="s">
        <v>451</v>
      </c>
      <c r="AH256" s="10">
        <v>45364</v>
      </c>
      <c r="AI256" s="10">
        <v>45364</v>
      </c>
      <c r="AJ256" s="35" t="s">
        <v>452</v>
      </c>
      <c r="AK256" s="2" t="s">
        <v>453</v>
      </c>
      <c r="AL256" s="2" t="s">
        <v>452</v>
      </c>
      <c r="AM256" s="2" t="s">
        <v>454</v>
      </c>
      <c r="AN256" s="10">
        <v>45378</v>
      </c>
      <c r="AO256" s="2" t="s">
        <v>1548</v>
      </c>
      <c r="AP256" s="2" t="s">
        <v>362</v>
      </c>
      <c r="AQ256" s="2" t="s">
        <v>480</v>
      </c>
      <c r="AS256" s="11">
        <v>3500015806</v>
      </c>
      <c r="AT256" s="2" t="s">
        <v>472</v>
      </c>
      <c r="AV256" s="12">
        <v>70260639402</v>
      </c>
      <c r="AW256" s="2" t="s">
        <v>458</v>
      </c>
      <c r="AY256" s="13">
        <v>121277902801</v>
      </c>
      <c r="AZ256" s="2" t="s">
        <v>487</v>
      </c>
      <c r="BB256" s="14">
        <v>387359028</v>
      </c>
      <c r="BC256" s="2" t="s">
        <v>450</v>
      </c>
      <c r="BD256" s="2" t="s">
        <v>450</v>
      </c>
      <c r="BE256" s="2" t="s">
        <v>450</v>
      </c>
      <c r="BF256" s="2" t="s">
        <v>448</v>
      </c>
      <c r="BG256" s="10">
        <v>44825</v>
      </c>
      <c r="BH256" s="2" t="s">
        <v>450</v>
      </c>
      <c r="BI256" s="2" t="s">
        <v>448</v>
      </c>
      <c r="BJ256" s="2" t="s">
        <v>499</v>
      </c>
      <c r="BK256" s="2" t="s">
        <v>461</v>
      </c>
      <c r="BL256" s="2" t="s">
        <v>450</v>
      </c>
      <c r="BM256" s="2" t="s">
        <v>450</v>
      </c>
      <c r="BN256" s="2" t="s">
        <v>448</v>
      </c>
      <c r="BO256" s="2" t="s">
        <v>450</v>
      </c>
      <c r="BP256" s="2" t="s">
        <v>450</v>
      </c>
      <c r="BR256" s="2" t="s">
        <v>448</v>
      </c>
      <c r="BS256" s="2" t="s">
        <v>448</v>
      </c>
      <c r="BT256" s="2" t="s">
        <v>448</v>
      </c>
      <c r="BU256" s="2" t="s">
        <v>448</v>
      </c>
      <c r="BV256" s="2" t="s">
        <v>450</v>
      </c>
      <c r="BW256" s="2" t="s">
        <v>448</v>
      </c>
      <c r="BX256" s="2" t="s">
        <v>448</v>
      </c>
      <c r="BY256" s="2" t="s">
        <v>448</v>
      </c>
      <c r="BZ256" s="2" t="s">
        <v>448</v>
      </c>
      <c r="CA256" s="2" t="s">
        <v>448</v>
      </c>
      <c r="CB256" s="2" t="s">
        <v>448</v>
      </c>
      <c r="CC256" s="2" t="s">
        <v>448</v>
      </c>
      <c r="CD256" s="2" t="s">
        <v>448</v>
      </c>
      <c r="CE256" s="10">
        <v>45384</v>
      </c>
      <c r="CH256" s="2" t="s">
        <v>465</v>
      </c>
      <c r="CI256" s="2" t="s">
        <v>660</v>
      </c>
      <c r="CM256" s="52">
        <f t="shared" si="125"/>
        <v>1</v>
      </c>
      <c r="CN256" s="52">
        <f t="shared" si="116"/>
        <v>1</v>
      </c>
      <c r="CO256" s="52">
        <f t="shared" si="117"/>
        <v>1</v>
      </c>
      <c r="CP256" s="52">
        <f t="shared" si="118"/>
        <v>1</v>
      </c>
      <c r="CQ256" s="52">
        <f t="shared" si="119"/>
        <v>1</v>
      </c>
      <c r="CR256" s="52">
        <f t="shared" si="120"/>
        <v>1</v>
      </c>
      <c r="CS256" s="52">
        <f t="shared" si="121"/>
        <v>1</v>
      </c>
      <c r="CT256" s="52">
        <f t="shared" si="122"/>
        <v>1</v>
      </c>
      <c r="CU256" s="52">
        <f t="shared" si="123"/>
        <v>1</v>
      </c>
      <c r="CV256" s="52">
        <f t="shared" si="124"/>
        <v>1</v>
      </c>
      <c r="CW256" s="54">
        <f t="shared" si="126"/>
        <v>1</v>
      </c>
      <c r="CX256" s="54">
        <f t="shared" si="127"/>
        <v>0</v>
      </c>
      <c r="CY256" s="54">
        <f t="shared" si="128"/>
        <v>1</v>
      </c>
      <c r="CZ256" s="54">
        <f t="shared" si="129"/>
        <v>1</v>
      </c>
      <c r="DA256" s="54">
        <f t="shared" si="130"/>
        <v>1</v>
      </c>
      <c r="DB256" s="54">
        <f t="shared" si="131"/>
        <v>0</v>
      </c>
      <c r="DD256" s="2">
        <f t="shared" si="132"/>
        <v>7</v>
      </c>
    </row>
    <row r="257" spans="1:108">
      <c r="A257" s="2" t="s">
        <v>437</v>
      </c>
      <c r="B257" s="2" t="s">
        <v>438</v>
      </c>
      <c r="C257" s="18" t="str">
        <f ca="1">IF(AND(AA257="YES",AG257&lt;&gt;""),"COMPLETED",IF((S257+21)&lt;TODAY(),"PAST DUE","WITHIN 15 DAYS"))</f>
        <v>COMPLETED</v>
      </c>
      <c r="D257" s="19" t="str">
        <f t="shared" si="115"/>
        <v>Apr</v>
      </c>
      <c r="E257" s="20">
        <f t="shared" si="143"/>
        <v>45402</v>
      </c>
      <c r="F257" s="20">
        <f t="shared" si="144"/>
        <v>45399</v>
      </c>
      <c r="G257" s="20">
        <f t="shared" si="145"/>
        <v>45406</v>
      </c>
      <c r="H257" s="19">
        <f ca="1">(TODAY()-(G257))</f>
        <v>188</v>
      </c>
      <c r="I257" s="19" t="str">
        <f ca="1">IF(H257&lt;0,H257,"")</f>
        <v/>
      </c>
      <c r="J257" s="2" t="s">
        <v>439</v>
      </c>
      <c r="K257" s="24">
        <f t="shared" si="146"/>
        <v>1</v>
      </c>
      <c r="L257" s="19" t="str">
        <f t="shared" si="147"/>
        <v>Mar</v>
      </c>
      <c r="M257" s="2" t="s">
        <v>440</v>
      </c>
      <c r="N257" s="2" t="s">
        <v>441</v>
      </c>
      <c r="O257" s="2" t="s">
        <v>352</v>
      </c>
      <c r="P257" s="2" t="s">
        <v>19</v>
      </c>
      <c r="Q257" s="2" t="s">
        <v>1524</v>
      </c>
      <c r="R257" s="2" t="s">
        <v>1525</v>
      </c>
      <c r="S257" s="9">
        <v>45378</v>
      </c>
      <c r="T257" s="2">
        <v>4264235</v>
      </c>
      <c r="U257" s="2" t="s">
        <v>1577</v>
      </c>
      <c r="V257" s="2" t="s">
        <v>1578</v>
      </c>
      <c r="W257" s="2" t="s">
        <v>692</v>
      </c>
      <c r="X257" s="9">
        <v>37977</v>
      </c>
      <c r="Y257" s="2">
        <v>9925850525</v>
      </c>
      <c r="Z257" s="33" t="s">
        <v>1579</v>
      </c>
      <c r="AA257" s="32" t="s">
        <v>448</v>
      </c>
      <c r="AB257" s="2" t="s">
        <v>449</v>
      </c>
      <c r="AC257" s="10">
        <v>45741</v>
      </c>
      <c r="AD257" s="10">
        <v>45390</v>
      </c>
      <c r="AE257" s="2" t="s">
        <v>450</v>
      </c>
      <c r="AF257" s="2" t="s">
        <v>450</v>
      </c>
      <c r="AG257" s="35" t="s">
        <v>451</v>
      </c>
      <c r="AH257" s="10">
        <v>45371</v>
      </c>
      <c r="AI257" s="10">
        <v>45372</v>
      </c>
      <c r="AJ257" s="35" t="s">
        <v>452</v>
      </c>
      <c r="AK257" s="2" t="s">
        <v>453</v>
      </c>
      <c r="AL257" s="2" t="s">
        <v>1083</v>
      </c>
      <c r="AM257" s="2" t="s">
        <v>518</v>
      </c>
      <c r="AN257" s="10">
        <v>45378</v>
      </c>
      <c r="AO257" s="2" t="s">
        <v>1548</v>
      </c>
      <c r="AP257" s="2" t="s">
        <v>362</v>
      </c>
      <c r="AQ257" s="2" t="s">
        <v>455</v>
      </c>
      <c r="AS257" s="11">
        <v>251258517</v>
      </c>
      <c r="AT257" s="2" t="s">
        <v>456</v>
      </c>
      <c r="AV257" s="12">
        <v>70262820902</v>
      </c>
      <c r="AW257" s="2" t="s">
        <v>481</v>
      </c>
      <c r="AY257" s="13">
        <v>121338872361</v>
      </c>
      <c r="AZ257" s="2" t="s">
        <v>1100</v>
      </c>
      <c r="BA257" s="2" t="s">
        <v>1580</v>
      </c>
      <c r="BB257" s="14">
        <v>648356097</v>
      </c>
      <c r="BC257" s="2" t="s">
        <v>450</v>
      </c>
      <c r="BD257" s="2" t="s">
        <v>450</v>
      </c>
      <c r="BE257" s="2" t="s">
        <v>450</v>
      </c>
      <c r="BF257" s="2" t="s">
        <v>450</v>
      </c>
      <c r="BG257" s="2" t="s">
        <v>450</v>
      </c>
      <c r="BH257" s="2" t="s">
        <v>450</v>
      </c>
      <c r="BI257" s="2" t="s">
        <v>448</v>
      </c>
      <c r="BJ257" s="2" t="s">
        <v>379</v>
      </c>
      <c r="BK257" s="2" t="s">
        <v>623</v>
      </c>
      <c r="BL257" s="2" t="s">
        <v>450</v>
      </c>
      <c r="BM257" s="2" t="s">
        <v>450</v>
      </c>
      <c r="BN257" s="2" t="s">
        <v>448</v>
      </c>
      <c r="BO257" s="2" t="s">
        <v>450</v>
      </c>
      <c r="BP257" s="2" t="s">
        <v>450</v>
      </c>
      <c r="BR257" s="2" t="s">
        <v>448</v>
      </c>
      <c r="BS257" s="2" t="s">
        <v>448</v>
      </c>
      <c r="BT257" s="2" t="s">
        <v>448</v>
      </c>
      <c r="BU257" s="2" t="s">
        <v>448</v>
      </c>
      <c r="BV257" s="2" t="s">
        <v>450</v>
      </c>
      <c r="BW257" s="2" t="s">
        <v>448</v>
      </c>
      <c r="BX257" s="2" t="s">
        <v>448</v>
      </c>
      <c r="BY257" s="2" t="s">
        <v>448</v>
      </c>
      <c r="BZ257" s="2" t="s">
        <v>448</v>
      </c>
      <c r="CA257" s="2" t="s">
        <v>448</v>
      </c>
      <c r="CB257" s="2" t="s">
        <v>448</v>
      </c>
      <c r="CC257" s="2" t="s">
        <v>448</v>
      </c>
      <c r="CD257" s="2" t="s">
        <v>448</v>
      </c>
      <c r="CE257" s="10">
        <v>45384</v>
      </c>
      <c r="CH257" s="2" t="s">
        <v>465</v>
      </c>
      <c r="CI257" s="2" t="s">
        <v>660</v>
      </c>
      <c r="CM257" s="52">
        <f t="shared" si="125"/>
        <v>1</v>
      </c>
      <c r="CN257" s="52">
        <f t="shared" si="116"/>
        <v>1</v>
      </c>
      <c r="CO257" s="52">
        <f t="shared" si="117"/>
        <v>1</v>
      </c>
      <c r="CP257" s="52">
        <f t="shared" si="118"/>
        <v>1</v>
      </c>
      <c r="CQ257" s="52">
        <f t="shared" si="119"/>
        <v>1</v>
      </c>
      <c r="CR257" s="52">
        <f t="shared" si="120"/>
        <v>1</v>
      </c>
      <c r="CS257" s="52">
        <f t="shared" si="121"/>
        <v>1</v>
      </c>
      <c r="CT257" s="52">
        <f t="shared" si="122"/>
        <v>1</v>
      </c>
      <c r="CU257" s="52">
        <f t="shared" si="123"/>
        <v>1</v>
      </c>
      <c r="CV257" s="52">
        <f t="shared" si="124"/>
        <v>1</v>
      </c>
      <c r="CW257" s="54">
        <f t="shared" si="126"/>
        <v>1</v>
      </c>
      <c r="CX257" s="54">
        <f t="shared" si="127"/>
        <v>0</v>
      </c>
      <c r="CY257" s="54">
        <f t="shared" si="128"/>
        <v>1</v>
      </c>
      <c r="CZ257" s="54">
        <f t="shared" si="129"/>
        <v>1</v>
      </c>
      <c r="DA257" s="54">
        <f t="shared" si="130"/>
        <v>1</v>
      </c>
      <c r="DB257" s="54">
        <f t="shared" si="131"/>
        <v>0</v>
      </c>
      <c r="DD257" s="2">
        <f t="shared" si="132"/>
        <v>7</v>
      </c>
    </row>
    <row r="258" spans="1:108">
      <c r="A258" s="2" t="s">
        <v>437</v>
      </c>
      <c r="B258" s="2" t="s">
        <v>438</v>
      </c>
      <c r="C258" s="18" t="str">
        <f ca="1">IF(AND(AA258="YES",AG258&lt;&gt;""),"COMPLETED",IF((S258+21)&lt;TODAY(),"PAST DUE","WITHIN 15 DAYS"))</f>
        <v>COMPLETED</v>
      </c>
      <c r="D258" s="19" t="str">
        <f t="shared" si="115"/>
        <v>Apr</v>
      </c>
      <c r="E258" s="20">
        <f t="shared" si="143"/>
        <v>45402</v>
      </c>
      <c r="F258" s="20">
        <f t="shared" si="144"/>
        <v>45399</v>
      </c>
      <c r="G258" s="20">
        <f t="shared" si="145"/>
        <v>45406</v>
      </c>
      <c r="H258" s="19">
        <f ca="1">(TODAY()-(G258))</f>
        <v>188</v>
      </c>
      <c r="I258" s="19" t="str">
        <f ca="1">IF(H258&lt;0,H258,"")</f>
        <v/>
      </c>
      <c r="J258" s="2" t="s">
        <v>439</v>
      </c>
      <c r="K258" s="24">
        <f t="shared" si="146"/>
        <v>1</v>
      </c>
      <c r="L258" s="19" t="str">
        <f t="shared" si="147"/>
        <v>Mar</v>
      </c>
      <c r="M258" s="2" t="s">
        <v>440</v>
      </c>
      <c r="N258" s="2" t="s">
        <v>441</v>
      </c>
      <c r="O258" s="2" t="s">
        <v>352</v>
      </c>
      <c r="P258" s="2" t="s">
        <v>19</v>
      </c>
      <c r="Q258" s="2" t="s">
        <v>1524</v>
      </c>
      <c r="R258" s="2" t="s">
        <v>1525</v>
      </c>
      <c r="S258" s="9">
        <v>45378</v>
      </c>
      <c r="T258" s="2">
        <v>4264236</v>
      </c>
      <c r="U258" s="2" t="s">
        <v>1581</v>
      </c>
      <c r="V258" s="2" t="s">
        <v>1582</v>
      </c>
      <c r="W258" s="2" t="s">
        <v>1583</v>
      </c>
      <c r="X258" s="9">
        <v>33883</v>
      </c>
      <c r="Y258" s="2">
        <v>9944014612</v>
      </c>
      <c r="Z258" s="2" t="s">
        <v>1584</v>
      </c>
      <c r="AA258" s="32" t="s">
        <v>448</v>
      </c>
      <c r="AB258" s="2" t="s">
        <v>449</v>
      </c>
      <c r="AC258" s="10">
        <v>45648</v>
      </c>
      <c r="AD258" s="10">
        <v>45296</v>
      </c>
      <c r="AE258" s="2" t="s">
        <v>450</v>
      </c>
      <c r="AF258" s="2" t="s">
        <v>450</v>
      </c>
      <c r="AG258" s="35" t="s">
        <v>451</v>
      </c>
      <c r="AH258" s="10">
        <v>45377</v>
      </c>
      <c r="AI258" s="10">
        <v>45377</v>
      </c>
      <c r="AJ258" s="35" t="s">
        <v>452</v>
      </c>
      <c r="AK258" s="2" t="s">
        <v>453</v>
      </c>
      <c r="AL258" s="2" t="s">
        <v>452</v>
      </c>
      <c r="AM258" s="2" t="s">
        <v>454</v>
      </c>
      <c r="AN258" s="10">
        <v>45378</v>
      </c>
      <c r="AO258" s="2" t="s">
        <v>1548</v>
      </c>
      <c r="AP258" s="2" t="s">
        <v>362</v>
      </c>
      <c r="AQ258" s="2" t="s">
        <v>986</v>
      </c>
      <c r="AS258" s="11">
        <v>235469050</v>
      </c>
      <c r="AT258" s="2" t="s">
        <v>456</v>
      </c>
      <c r="AV258" s="12">
        <v>70256310145</v>
      </c>
      <c r="AW258" s="2" t="s">
        <v>458</v>
      </c>
      <c r="AY258" s="13">
        <v>121100154218</v>
      </c>
      <c r="AZ258" s="2" t="s">
        <v>487</v>
      </c>
      <c r="BB258" s="14">
        <v>356593104</v>
      </c>
      <c r="BC258" s="2" t="s">
        <v>450</v>
      </c>
      <c r="BD258" s="2" t="s">
        <v>450</v>
      </c>
      <c r="BE258" s="2" t="s">
        <v>450</v>
      </c>
      <c r="BF258" s="2" t="s">
        <v>450</v>
      </c>
      <c r="BG258" s="2" t="s">
        <v>450</v>
      </c>
      <c r="BH258" s="2" t="s">
        <v>450</v>
      </c>
      <c r="BI258" s="2" t="s">
        <v>448</v>
      </c>
      <c r="BJ258" s="2" t="s">
        <v>1585</v>
      </c>
      <c r="BK258" s="2" t="s">
        <v>358</v>
      </c>
      <c r="BL258" s="2" t="s">
        <v>450</v>
      </c>
      <c r="BM258" s="2" t="s">
        <v>450</v>
      </c>
      <c r="BN258" s="2" t="s">
        <v>448</v>
      </c>
      <c r="BO258" s="2" t="s">
        <v>450</v>
      </c>
      <c r="BP258" s="2" t="s">
        <v>450</v>
      </c>
      <c r="BR258" s="2" t="s">
        <v>448</v>
      </c>
      <c r="BS258" s="2" t="s">
        <v>448</v>
      </c>
      <c r="BT258" s="2" t="s">
        <v>448</v>
      </c>
      <c r="BU258" s="2" t="s">
        <v>448</v>
      </c>
      <c r="BV258" s="2" t="s">
        <v>450</v>
      </c>
      <c r="BW258" s="2" t="s">
        <v>448</v>
      </c>
      <c r="BX258" s="2" t="s">
        <v>448</v>
      </c>
      <c r="BY258" s="2" t="s">
        <v>448</v>
      </c>
      <c r="BZ258" s="2" t="s">
        <v>448</v>
      </c>
      <c r="CA258" s="2" t="s">
        <v>448</v>
      </c>
      <c r="CB258" s="2" t="s">
        <v>448</v>
      </c>
      <c r="CC258" s="2" t="s">
        <v>448</v>
      </c>
      <c r="CD258" s="2" t="s">
        <v>448</v>
      </c>
      <c r="CE258" s="10">
        <v>45384</v>
      </c>
      <c r="CH258" s="2" t="s">
        <v>465</v>
      </c>
      <c r="CI258" s="2" t="s">
        <v>660</v>
      </c>
      <c r="CM258" s="52">
        <f t="shared" si="125"/>
        <v>1</v>
      </c>
      <c r="CN258" s="52">
        <f t="shared" si="116"/>
        <v>1</v>
      </c>
      <c r="CO258" s="52">
        <f t="shared" si="117"/>
        <v>1</v>
      </c>
      <c r="CP258" s="52">
        <f t="shared" si="118"/>
        <v>1</v>
      </c>
      <c r="CQ258" s="52">
        <f t="shared" si="119"/>
        <v>1</v>
      </c>
      <c r="CR258" s="52">
        <f t="shared" si="120"/>
        <v>1</v>
      </c>
      <c r="CS258" s="52">
        <f t="shared" si="121"/>
        <v>1</v>
      </c>
      <c r="CT258" s="52">
        <f t="shared" si="122"/>
        <v>1</v>
      </c>
      <c r="CU258" s="52">
        <f t="shared" si="123"/>
        <v>1</v>
      </c>
      <c r="CV258" s="52">
        <f t="shared" si="124"/>
        <v>1</v>
      </c>
      <c r="CW258" s="54">
        <f t="shared" si="126"/>
        <v>1</v>
      </c>
      <c r="CX258" s="54">
        <f t="shared" si="127"/>
        <v>0</v>
      </c>
      <c r="CY258" s="54">
        <f t="shared" si="128"/>
        <v>1</v>
      </c>
      <c r="CZ258" s="54">
        <f t="shared" si="129"/>
        <v>1</v>
      </c>
      <c r="DA258" s="54">
        <f t="shared" si="130"/>
        <v>1</v>
      </c>
      <c r="DB258" s="54">
        <f t="shared" si="131"/>
        <v>0</v>
      </c>
      <c r="DD258" s="2">
        <f t="shared" si="132"/>
        <v>7</v>
      </c>
    </row>
    <row r="259" spans="1:108">
      <c r="A259" s="2" t="s">
        <v>437</v>
      </c>
      <c r="B259" s="2" t="s">
        <v>438</v>
      </c>
      <c r="C259" s="18" t="str">
        <f ca="1">IF(AND(AA259="YES",AG259&lt;&gt;""),"COMPLETED",IF((S259+21)&lt;TODAY(),"PAST DUE","WITHIN 15 DAYS"))</f>
        <v>COMPLETED</v>
      </c>
      <c r="D259" s="19" t="str">
        <f t="shared" ref="D259:D277" si="148">TEXT(F259,"mmm")</f>
        <v>Apr</v>
      </c>
      <c r="E259" s="20">
        <f t="shared" si="143"/>
        <v>45402</v>
      </c>
      <c r="F259" s="20">
        <f t="shared" si="144"/>
        <v>45399</v>
      </c>
      <c r="G259" s="20">
        <f t="shared" si="145"/>
        <v>45406</v>
      </c>
      <c r="H259" s="19">
        <f ca="1">(TODAY()-(G259))</f>
        <v>188</v>
      </c>
      <c r="I259" s="19" t="str">
        <f ca="1">IF(H259&lt;0,H259,"")</f>
        <v/>
      </c>
      <c r="J259" s="2" t="s">
        <v>439</v>
      </c>
      <c r="K259" s="24">
        <f t="shared" si="146"/>
        <v>1</v>
      </c>
      <c r="L259" s="19" t="str">
        <f t="shared" si="147"/>
        <v>Mar</v>
      </c>
      <c r="M259" s="2" t="s">
        <v>440</v>
      </c>
      <c r="N259" s="2" t="s">
        <v>441</v>
      </c>
      <c r="O259" s="2" t="s">
        <v>352</v>
      </c>
      <c r="P259" s="2" t="s">
        <v>19</v>
      </c>
      <c r="Q259" s="2" t="s">
        <v>1524</v>
      </c>
      <c r="R259" s="2" t="s">
        <v>1525</v>
      </c>
      <c r="S259" s="9">
        <v>45378</v>
      </c>
      <c r="T259" s="2">
        <v>4264237</v>
      </c>
      <c r="U259" s="2" t="s">
        <v>270</v>
      </c>
      <c r="V259" s="2" t="s">
        <v>1586</v>
      </c>
      <c r="W259" s="2" t="s">
        <v>1587</v>
      </c>
      <c r="X259" s="9">
        <v>37895</v>
      </c>
      <c r="Y259" s="2">
        <v>9565725547</v>
      </c>
      <c r="Z259" s="2" t="s">
        <v>1588</v>
      </c>
      <c r="AA259" s="32" t="s">
        <v>448</v>
      </c>
      <c r="AB259" s="2" t="s">
        <v>449</v>
      </c>
      <c r="AC259" s="10">
        <v>45742</v>
      </c>
      <c r="AD259" s="10">
        <v>45398</v>
      </c>
      <c r="AE259" s="2" t="s">
        <v>450</v>
      </c>
      <c r="AF259" s="2" t="s">
        <v>450</v>
      </c>
      <c r="AG259" s="35" t="s">
        <v>451</v>
      </c>
      <c r="AH259" s="10">
        <v>45373</v>
      </c>
      <c r="AI259" s="10">
        <v>45373</v>
      </c>
      <c r="AJ259" s="35" t="s">
        <v>452</v>
      </c>
      <c r="AK259" s="2" t="s">
        <v>453</v>
      </c>
      <c r="AL259" s="2" t="s">
        <v>1083</v>
      </c>
      <c r="AM259" s="2" t="s">
        <v>518</v>
      </c>
      <c r="AN259" s="10">
        <v>45378</v>
      </c>
      <c r="AO259" s="2" t="s">
        <v>1548</v>
      </c>
      <c r="AP259" s="2" t="s">
        <v>362</v>
      </c>
      <c r="AQ259" s="2" t="s">
        <v>480</v>
      </c>
      <c r="AS259" s="11">
        <v>247148453</v>
      </c>
      <c r="AT259" s="2" t="s">
        <v>456</v>
      </c>
      <c r="AV259" s="12">
        <v>70261561377</v>
      </c>
      <c r="AW259" s="2" t="s">
        <v>481</v>
      </c>
      <c r="AY259" s="13">
        <v>121302805786</v>
      </c>
      <c r="AZ259" s="2" t="s">
        <v>459</v>
      </c>
      <c r="BB259" s="14">
        <v>623422119</v>
      </c>
      <c r="BE259" s="2" t="s">
        <v>450</v>
      </c>
      <c r="BI259" s="2" t="s">
        <v>448</v>
      </c>
      <c r="BJ259" s="2" t="s">
        <v>462</v>
      </c>
      <c r="BK259" s="2" t="s">
        <v>379</v>
      </c>
      <c r="BR259" s="2" t="s">
        <v>448</v>
      </c>
      <c r="BS259" s="2" t="s">
        <v>448</v>
      </c>
      <c r="BT259" s="2" t="s">
        <v>448</v>
      </c>
      <c r="BU259" s="2" t="s">
        <v>448</v>
      </c>
      <c r="BV259" s="2" t="s">
        <v>450</v>
      </c>
      <c r="BW259" s="2" t="s">
        <v>448</v>
      </c>
      <c r="BX259" s="2" t="s">
        <v>448</v>
      </c>
      <c r="BY259" s="2" t="s">
        <v>448</v>
      </c>
      <c r="BZ259" s="2" t="s">
        <v>448</v>
      </c>
      <c r="CA259" s="2" t="s">
        <v>448</v>
      </c>
      <c r="CB259" s="2" t="s">
        <v>448</v>
      </c>
      <c r="CC259" s="2" t="s">
        <v>448</v>
      </c>
      <c r="CD259" s="2" t="s">
        <v>448</v>
      </c>
      <c r="CE259" s="10">
        <v>45384</v>
      </c>
      <c r="CH259" s="2" t="s">
        <v>465</v>
      </c>
      <c r="CI259" s="2" t="s">
        <v>660</v>
      </c>
      <c r="CM259" s="52">
        <f t="shared" si="125"/>
        <v>1</v>
      </c>
      <c r="CN259" s="52">
        <f t="shared" ref="CN259:CN277" si="149">IF($AA259="YES",1,0)</f>
        <v>1</v>
      </c>
      <c r="CO259" s="52">
        <f t="shared" ref="CO259:CO277" si="150">IF($AG259&lt;&gt;"",1,0)</f>
        <v>1</v>
      </c>
      <c r="CP259" s="52">
        <f t="shared" ref="CP259:CP277" si="151">IF($AJ259&lt;&gt;"",1,0)</f>
        <v>1</v>
      </c>
      <c r="CQ259" s="52">
        <f t="shared" ref="CQ259:CQ277" si="152">IF($AL259&lt;&gt;"",1,0)</f>
        <v>1</v>
      </c>
      <c r="CR259" s="52">
        <f t="shared" ref="CR259:CR277" si="153">IF($AQ259&lt;&gt;"",1,0)</f>
        <v>1</v>
      </c>
      <c r="CS259" s="52">
        <f t="shared" ref="CS259:CS277" si="154">IF($AT259&lt;&gt;"",1,0)</f>
        <v>1</v>
      </c>
      <c r="CT259" s="52">
        <f t="shared" ref="CT259:CT277" si="155">IF($AW259&lt;&gt;"",1,0)</f>
        <v>1</v>
      </c>
      <c r="CU259" s="52">
        <f t="shared" ref="CU259:CU277" si="156">IF($AZ259&lt;&gt;"",1,0)</f>
        <v>1</v>
      </c>
      <c r="CV259" s="52">
        <f t="shared" ref="CV259:CV277" si="157">IF($BE259&lt;&gt;"",1,0)</f>
        <v>1</v>
      </c>
      <c r="CW259" s="54">
        <f t="shared" si="126"/>
        <v>1</v>
      </c>
      <c r="CX259" s="54">
        <f t="shared" si="127"/>
        <v>0</v>
      </c>
      <c r="CY259" s="54">
        <f t="shared" si="128"/>
        <v>1</v>
      </c>
      <c r="CZ259" s="54">
        <f t="shared" si="129"/>
        <v>1</v>
      </c>
      <c r="DA259" s="54">
        <f t="shared" si="130"/>
        <v>1</v>
      </c>
      <c r="DB259" s="54">
        <f t="shared" si="131"/>
        <v>0</v>
      </c>
      <c r="DD259" s="2">
        <f t="shared" si="132"/>
        <v>7</v>
      </c>
    </row>
    <row r="260" spans="1:108">
      <c r="A260" s="2" t="s">
        <v>437</v>
      </c>
      <c r="B260" s="2" t="s">
        <v>438</v>
      </c>
      <c r="C260" s="18" t="str">
        <f ca="1">IF(AND(AA260="YES",AG260&lt;&gt;""),"COMPLETED",IF((S260+21)&lt;TODAY(),"PAST DUE","WITHIN 15 DAYS"))</f>
        <v>COMPLETED</v>
      </c>
      <c r="D260" s="19" t="str">
        <f t="shared" si="148"/>
        <v>Apr</v>
      </c>
      <c r="E260" s="20">
        <f t="shared" si="143"/>
        <v>45402</v>
      </c>
      <c r="F260" s="20">
        <f t="shared" si="144"/>
        <v>45399</v>
      </c>
      <c r="G260" s="20">
        <f t="shared" si="145"/>
        <v>45406</v>
      </c>
      <c r="H260" s="19">
        <f ca="1">(TODAY()-(G260))</f>
        <v>188</v>
      </c>
      <c r="I260" s="19" t="str">
        <f ca="1">IF(H260&lt;0,H260,"")</f>
        <v/>
      </c>
      <c r="J260" s="2" t="s">
        <v>439</v>
      </c>
      <c r="K260" s="24">
        <f t="shared" si="146"/>
        <v>1</v>
      </c>
      <c r="L260" s="19" t="str">
        <f t="shared" si="147"/>
        <v>Mar</v>
      </c>
      <c r="M260" s="2" t="s">
        <v>440</v>
      </c>
      <c r="N260" s="2" t="s">
        <v>441</v>
      </c>
      <c r="O260" s="2" t="s">
        <v>352</v>
      </c>
      <c r="P260" s="2" t="s">
        <v>19</v>
      </c>
      <c r="Q260" s="2" t="s">
        <v>1524</v>
      </c>
      <c r="R260" s="2" t="s">
        <v>1525</v>
      </c>
      <c r="S260" s="9">
        <v>45378</v>
      </c>
      <c r="T260" s="2">
        <v>4264238</v>
      </c>
      <c r="U260" s="2" t="s">
        <v>1589</v>
      </c>
      <c r="V260" s="2" t="s">
        <v>1590</v>
      </c>
      <c r="W260" s="2" t="s">
        <v>809</v>
      </c>
      <c r="X260" s="9">
        <v>34491</v>
      </c>
      <c r="Y260" s="2">
        <v>9073401924</v>
      </c>
      <c r="Z260" s="2" t="s">
        <v>1591</v>
      </c>
      <c r="AA260" s="32" t="s">
        <v>448</v>
      </c>
      <c r="AB260" s="2" t="s">
        <v>449</v>
      </c>
      <c r="AC260" s="10">
        <v>45710</v>
      </c>
      <c r="AD260" s="10">
        <v>45344</v>
      </c>
      <c r="AE260" s="2" t="s">
        <v>450</v>
      </c>
      <c r="AF260" s="2" t="s">
        <v>450</v>
      </c>
      <c r="AG260" s="35" t="s">
        <v>451</v>
      </c>
      <c r="AH260" s="10">
        <v>45346</v>
      </c>
      <c r="AI260" s="10">
        <v>45346</v>
      </c>
      <c r="AJ260" s="35" t="s">
        <v>452</v>
      </c>
      <c r="AK260" s="2" t="s">
        <v>453</v>
      </c>
      <c r="AL260" s="2" t="s">
        <v>452</v>
      </c>
      <c r="AM260" s="2" t="s">
        <v>454</v>
      </c>
      <c r="AN260" s="10">
        <v>45378</v>
      </c>
      <c r="AO260" s="2" t="s">
        <v>1548</v>
      </c>
      <c r="AP260" s="2" t="s">
        <v>362</v>
      </c>
      <c r="AQ260" s="2" t="s">
        <v>497</v>
      </c>
      <c r="AS260" s="11">
        <v>233985345</v>
      </c>
      <c r="AT260" s="2" t="s">
        <v>456</v>
      </c>
      <c r="AV260" s="12">
        <v>70508451014</v>
      </c>
      <c r="AW260" s="2" t="s">
        <v>458</v>
      </c>
      <c r="AY260" s="13">
        <v>121094153694</v>
      </c>
      <c r="AZ260" s="2" t="s">
        <v>487</v>
      </c>
      <c r="BB260" s="14">
        <v>326633052</v>
      </c>
      <c r="BC260" s="2" t="s">
        <v>450</v>
      </c>
      <c r="BD260" s="2" t="s">
        <v>450</v>
      </c>
      <c r="BE260" s="2" t="s">
        <v>450</v>
      </c>
      <c r="BF260" s="2" t="s">
        <v>450</v>
      </c>
      <c r="BG260" s="2" t="s">
        <v>450</v>
      </c>
      <c r="BH260" s="2" t="s">
        <v>450</v>
      </c>
      <c r="BI260" s="2" t="s">
        <v>448</v>
      </c>
      <c r="BJ260" s="2" t="s">
        <v>558</v>
      </c>
      <c r="BK260" s="2" t="s">
        <v>537</v>
      </c>
      <c r="BL260" s="2" t="s">
        <v>450</v>
      </c>
      <c r="BM260" s="2" t="s">
        <v>450</v>
      </c>
      <c r="BN260" s="2" t="s">
        <v>448</v>
      </c>
      <c r="BO260" s="2" t="s">
        <v>450</v>
      </c>
      <c r="BP260" s="2" t="s">
        <v>450</v>
      </c>
      <c r="BR260" s="2" t="s">
        <v>448</v>
      </c>
      <c r="BS260" s="2" t="s">
        <v>448</v>
      </c>
      <c r="BT260" s="2" t="s">
        <v>448</v>
      </c>
      <c r="BU260" s="2" t="s">
        <v>448</v>
      </c>
      <c r="BV260" s="2" t="s">
        <v>450</v>
      </c>
      <c r="BW260" s="2" t="s">
        <v>448</v>
      </c>
      <c r="BX260" s="2" t="s">
        <v>448</v>
      </c>
      <c r="BY260" s="2" t="s">
        <v>448</v>
      </c>
      <c r="BZ260" s="2" t="s">
        <v>448</v>
      </c>
      <c r="CA260" s="2" t="s">
        <v>448</v>
      </c>
      <c r="CB260" s="2" t="s">
        <v>448</v>
      </c>
      <c r="CC260" s="2" t="s">
        <v>448</v>
      </c>
      <c r="CD260" s="2" t="s">
        <v>448</v>
      </c>
      <c r="CE260" s="10">
        <v>45384</v>
      </c>
      <c r="CH260" s="2" t="s">
        <v>465</v>
      </c>
      <c r="CI260" s="2" t="s">
        <v>660</v>
      </c>
      <c r="CM260" s="52">
        <f t="shared" ref="CM260:CM277" si="158">IF(U260&lt;&gt;"",1,0)</f>
        <v>1</v>
      </c>
      <c r="CN260" s="52">
        <f t="shared" si="149"/>
        <v>1</v>
      </c>
      <c r="CO260" s="52">
        <f t="shared" si="150"/>
        <v>1</v>
      </c>
      <c r="CP260" s="52">
        <f t="shared" si="151"/>
        <v>1</v>
      </c>
      <c r="CQ260" s="52">
        <f t="shared" si="152"/>
        <v>1</v>
      </c>
      <c r="CR260" s="52">
        <f t="shared" si="153"/>
        <v>1</v>
      </c>
      <c r="CS260" s="52">
        <f t="shared" si="154"/>
        <v>1</v>
      </c>
      <c r="CT260" s="52">
        <f t="shared" si="155"/>
        <v>1</v>
      </c>
      <c r="CU260" s="52">
        <f t="shared" si="156"/>
        <v>1</v>
      </c>
      <c r="CV260" s="52">
        <f t="shared" si="157"/>
        <v>1</v>
      </c>
      <c r="CW260" s="54">
        <f t="shared" ref="CW260:CW277" si="159">COUNTIF(CD260,"YES")</f>
        <v>1</v>
      </c>
      <c r="CX260" s="54">
        <f t="shared" ref="CX260:CX277" si="160">COUNTIF(CJ260,"WITH FINDINGS")</f>
        <v>0</v>
      </c>
      <c r="CY260" s="54">
        <f t="shared" ref="CY260:CY277" si="161">IF(CH260="DONE AUDIT",1,0)</f>
        <v>1</v>
      </c>
      <c r="CZ260" s="54">
        <f t="shared" ref="CZ260:CZ277" si="162">IF(OR(CI260="ENDORSED TO ACT",CI260="INCOMPLETE - PERS",CI260="PENDING DT",CI260="ENDORSED TO HRIS",CI260="COMPLETE"),1,0)</f>
        <v>1</v>
      </c>
      <c r="DA260" s="54">
        <f t="shared" ref="DA260:DA277" si="163">IF(OR(CI260="ENDORSED TO ACT",CI260="ENDORSED TO HRIS"),1,0)</f>
        <v>1</v>
      </c>
      <c r="DB260" s="54">
        <f t="shared" ref="DB260:DB277" si="164">IF(OR(CI260="WITH FINDINGS"),1,0)</f>
        <v>0</v>
      </c>
      <c r="DD260" s="2">
        <f t="shared" ref="DD260:DD277" si="165">SUM(CN260:CV260)-CQ260-CV260</f>
        <v>7</v>
      </c>
    </row>
    <row r="261" spans="1:108">
      <c r="A261" s="2" t="s">
        <v>437</v>
      </c>
      <c r="B261" s="2" t="s">
        <v>438</v>
      </c>
      <c r="C261" s="18" t="str">
        <f ca="1">IF(AND(AA261="YES",AG261&lt;&gt;""),"COMPLETED",IF((S261+21)&lt;TODAY(),"PAST DUE","WITHIN 15 DAYS"))</f>
        <v>COMPLETED</v>
      </c>
      <c r="D261" s="19" t="str">
        <f t="shared" si="148"/>
        <v>Apr</v>
      </c>
      <c r="E261" s="20">
        <f t="shared" si="143"/>
        <v>45402</v>
      </c>
      <c r="F261" s="20">
        <f t="shared" si="144"/>
        <v>45399</v>
      </c>
      <c r="G261" s="20">
        <f t="shared" si="145"/>
        <v>45406</v>
      </c>
      <c r="H261" s="19">
        <f ca="1">(TODAY()-(G261))</f>
        <v>188</v>
      </c>
      <c r="I261" s="19" t="str">
        <f ca="1">IF(H261&lt;0,H261,"")</f>
        <v/>
      </c>
      <c r="J261" s="2" t="s">
        <v>439</v>
      </c>
      <c r="K261" s="24">
        <f t="shared" si="146"/>
        <v>1</v>
      </c>
      <c r="L261" s="19" t="s">
        <v>1592</v>
      </c>
      <c r="M261" s="2" t="s">
        <v>440</v>
      </c>
      <c r="N261" s="2" t="s">
        <v>441</v>
      </c>
      <c r="O261" s="2" t="s">
        <v>352</v>
      </c>
      <c r="P261" s="2" t="s">
        <v>19</v>
      </c>
      <c r="Q261" s="2" t="s">
        <v>1524</v>
      </c>
      <c r="R261" s="2" t="s">
        <v>1525</v>
      </c>
      <c r="S261" s="9">
        <v>45378</v>
      </c>
      <c r="T261" s="2">
        <v>4264239</v>
      </c>
      <c r="U261" s="2" t="s">
        <v>1593</v>
      </c>
      <c r="V261" s="2" t="s">
        <v>1594</v>
      </c>
      <c r="W261" s="2" t="s">
        <v>1595</v>
      </c>
      <c r="X261" s="9">
        <v>30905</v>
      </c>
      <c r="Y261" s="2">
        <v>9383484307</v>
      </c>
      <c r="Z261" s="2" t="s">
        <v>1596</v>
      </c>
      <c r="AA261" s="32" t="s">
        <v>448</v>
      </c>
      <c r="AB261" s="2" t="s">
        <v>449</v>
      </c>
      <c r="AC261" s="10">
        <v>45724</v>
      </c>
      <c r="AD261" s="10">
        <v>45359</v>
      </c>
      <c r="AE261" s="2" t="s">
        <v>450</v>
      </c>
      <c r="AF261" s="2" t="s">
        <v>450</v>
      </c>
      <c r="AG261" s="35" t="s">
        <v>451</v>
      </c>
      <c r="AH261" s="10">
        <v>45356</v>
      </c>
      <c r="AI261" s="10">
        <v>45356</v>
      </c>
      <c r="AJ261" s="35" t="s">
        <v>452</v>
      </c>
      <c r="AK261" s="2" t="s">
        <v>453</v>
      </c>
      <c r="AL261" s="2" t="s">
        <v>452</v>
      </c>
      <c r="AM261" s="2" t="s">
        <v>454</v>
      </c>
      <c r="AN261" s="10">
        <v>45378</v>
      </c>
      <c r="AO261" s="2" t="s">
        <v>1548</v>
      </c>
      <c r="AP261" s="2" t="s">
        <v>362</v>
      </c>
      <c r="AQ261" s="2" t="s">
        <v>986</v>
      </c>
      <c r="AS261" s="11">
        <v>221791952</v>
      </c>
      <c r="AT261" s="2" t="s">
        <v>472</v>
      </c>
      <c r="AV261" s="12">
        <v>40500582059</v>
      </c>
      <c r="AW261" s="2" t="s">
        <v>472</v>
      </c>
      <c r="AY261" s="13">
        <v>121125762629</v>
      </c>
      <c r="AZ261" s="2" t="s">
        <v>487</v>
      </c>
      <c r="BB261" s="14">
        <v>239063917</v>
      </c>
      <c r="BC261" s="2" t="s">
        <v>450</v>
      </c>
      <c r="BD261" s="2" t="s">
        <v>450</v>
      </c>
      <c r="BE261" s="2" t="s">
        <v>450</v>
      </c>
      <c r="BF261" s="2" t="s">
        <v>450</v>
      </c>
      <c r="BG261" s="2" t="s">
        <v>450</v>
      </c>
      <c r="BH261" s="2" t="s">
        <v>450</v>
      </c>
      <c r="BI261" s="2" t="s">
        <v>448</v>
      </c>
      <c r="BJ261" s="2" t="s">
        <v>537</v>
      </c>
      <c r="BK261" s="2" t="s">
        <v>639</v>
      </c>
      <c r="BL261" s="2" t="s">
        <v>448</v>
      </c>
      <c r="BM261" s="2" t="s">
        <v>450</v>
      </c>
      <c r="BN261" s="2" t="s">
        <v>448</v>
      </c>
      <c r="BO261" s="2" t="s">
        <v>448</v>
      </c>
      <c r="BP261" s="2" t="s">
        <v>448</v>
      </c>
      <c r="BR261" s="2" t="s">
        <v>448</v>
      </c>
      <c r="BS261" s="2" t="s">
        <v>448</v>
      </c>
      <c r="BT261" s="2" t="s">
        <v>448</v>
      </c>
      <c r="BU261" s="2" t="s">
        <v>448</v>
      </c>
      <c r="BV261" s="2" t="s">
        <v>450</v>
      </c>
      <c r="BW261" s="2" t="s">
        <v>448</v>
      </c>
      <c r="BX261" s="2" t="s">
        <v>448</v>
      </c>
      <c r="BY261" s="2" t="s">
        <v>448</v>
      </c>
      <c r="BZ261" s="2" t="s">
        <v>448</v>
      </c>
      <c r="CA261" s="2" t="s">
        <v>448</v>
      </c>
      <c r="CB261" s="2" t="s">
        <v>448</v>
      </c>
      <c r="CC261" s="2" t="s">
        <v>448</v>
      </c>
      <c r="CD261" s="2" t="s">
        <v>448</v>
      </c>
      <c r="CE261" s="10">
        <v>45384</v>
      </c>
      <c r="CH261" s="2" t="s">
        <v>465</v>
      </c>
      <c r="CI261" s="2" t="s">
        <v>660</v>
      </c>
      <c r="CM261" s="52">
        <f t="shared" si="158"/>
        <v>1</v>
      </c>
      <c r="CN261" s="52">
        <f t="shared" si="149"/>
        <v>1</v>
      </c>
      <c r="CO261" s="52">
        <f t="shared" si="150"/>
        <v>1</v>
      </c>
      <c r="CP261" s="52">
        <f t="shared" si="151"/>
        <v>1</v>
      </c>
      <c r="CQ261" s="52">
        <f t="shared" si="152"/>
        <v>1</v>
      </c>
      <c r="CR261" s="52">
        <f t="shared" si="153"/>
        <v>1</v>
      </c>
      <c r="CS261" s="52">
        <f t="shared" si="154"/>
        <v>1</v>
      </c>
      <c r="CT261" s="52">
        <f t="shared" si="155"/>
        <v>1</v>
      </c>
      <c r="CU261" s="52">
        <f t="shared" si="156"/>
        <v>1</v>
      </c>
      <c r="CV261" s="52">
        <f t="shared" si="157"/>
        <v>1</v>
      </c>
      <c r="CW261" s="54">
        <f t="shared" si="159"/>
        <v>1</v>
      </c>
      <c r="CX261" s="54">
        <f t="shared" si="160"/>
        <v>0</v>
      </c>
      <c r="CY261" s="54">
        <f t="shared" si="161"/>
        <v>1</v>
      </c>
      <c r="CZ261" s="54">
        <f t="shared" si="162"/>
        <v>1</v>
      </c>
      <c r="DA261" s="54">
        <f t="shared" si="163"/>
        <v>1</v>
      </c>
      <c r="DB261" s="54">
        <f t="shared" si="164"/>
        <v>0</v>
      </c>
      <c r="DD261" s="2">
        <f t="shared" si="165"/>
        <v>7</v>
      </c>
    </row>
    <row r="262" spans="1:108">
      <c r="A262" s="2" t="s">
        <v>437</v>
      </c>
      <c r="B262" s="2" t="s">
        <v>438</v>
      </c>
      <c r="C262" s="18" t="str">
        <f ca="1">IF(AND(AA262="YES",AG262&lt;&gt;""),"COMPLETED",IF((S262+21)&lt;TODAY(),"PAST DUE","WITHIN 15 DAYS"))</f>
        <v>COMPLETED</v>
      </c>
      <c r="D262" s="19" t="str">
        <f t="shared" si="148"/>
        <v>Jun</v>
      </c>
      <c r="E262" s="20">
        <f t="shared" ref="E262:E277" si="166">F262+7-WEEKDAY(F262)</f>
        <v>45451</v>
      </c>
      <c r="F262" s="20">
        <f t="shared" ref="F262:F277" si="167">WORKDAY(S262,15,1)</f>
        <v>45448</v>
      </c>
      <c r="G262" s="20">
        <f t="shared" ref="G262:G277" si="168">WORKDAY(S262,20,1)</f>
        <v>45455</v>
      </c>
      <c r="H262" s="19">
        <f ca="1">(TODAY()-(G262))</f>
        <v>139</v>
      </c>
      <c r="I262" s="19" t="str">
        <f ca="1">IF(H262&lt;0,H262,"")</f>
        <v/>
      </c>
      <c r="J262" s="2" t="s">
        <v>439</v>
      </c>
      <c r="K262" s="24">
        <f t="shared" ref="K262:K277" si="169">IF(AND(AA262="YES",AG262&lt;&gt;"",AJ262&lt;&gt;"",AQ262&lt;&gt;"",AT262&lt;&gt;"",AW262&lt;&gt;"",AZ262&lt;&gt;""),1,0)</f>
        <v>1</v>
      </c>
      <c r="L262" s="19" t="s">
        <v>1592</v>
      </c>
      <c r="M262" s="2" t="s">
        <v>981</v>
      </c>
      <c r="N262" s="2" t="s">
        <v>441</v>
      </c>
      <c r="O262" s="2" t="s">
        <v>352</v>
      </c>
      <c r="P262" s="2" t="s">
        <v>19</v>
      </c>
      <c r="Q262" s="2" t="s">
        <v>1597</v>
      </c>
      <c r="R262" s="2" t="s">
        <v>531</v>
      </c>
      <c r="S262" s="9">
        <v>45427</v>
      </c>
      <c r="T262" s="2">
        <v>4264720</v>
      </c>
      <c r="U262" s="2" t="s">
        <v>1598</v>
      </c>
      <c r="V262" s="2" t="s">
        <v>1599</v>
      </c>
      <c r="W262" s="2" t="s">
        <v>1600</v>
      </c>
      <c r="X262" s="9">
        <v>32334</v>
      </c>
      <c r="Y262" s="2">
        <v>9913980011</v>
      </c>
      <c r="Z262" s="2" t="s">
        <v>1601</v>
      </c>
      <c r="AA262" s="32" t="s">
        <v>448</v>
      </c>
      <c r="AB262" s="2" t="s">
        <v>449</v>
      </c>
      <c r="AC262" s="10">
        <v>45756</v>
      </c>
      <c r="AD262" s="10">
        <v>45391</v>
      </c>
      <c r="AE262" s="2" t="s">
        <v>450</v>
      </c>
      <c r="AF262" s="2" t="s">
        <v>450</v>
      </c>
      <c r="AG262" s="35" t="s">
        <v>451</v>
      </c>
      <c r="AH262" s="10">
        <v>45390</v>
      </c>
      <c r="AI262" s="10">
        <v>45390</v>
      </c>
      <c r="AJ262" s="35" t="s">
        <v>452</v>
      </c>
      <c r="AK262" s="2" t="s">
        <v>453</v>
      </c>
      <c r="AL262" s="2" t="s">
        <v>452</v>
      </c>
      <c r="AM262" s="2" t="s">
        <v>454</v>
      </c>
      <c r="AN262" s="10">
        <v>45427</v>
      </c>
      <c r="AO262" s="10">
        <v>45433</v>
      </c>
      <c r="AP262" s="2" t="s">
        <v>362</v>
      </c>
      <c r="AQ262" s="2" t="s">
        <v>497</v>
      </c>
      <c r="AS262" s="11" t="s">
        <v>1602</v>
      </c>
      <c r="AT262" s="2" t="s">
        <v>456</v>
      </c>
      <c r="AV262" s="12" t="s">
        <v>1603</v>
      </c>
      <c r="AW262" s="2" t="s">
        <v>458</v>
      </c>
      <c r="AY262" s="13" t="s">
        <v>1604</v>
      </c>
      <c r="AZ262" s="2">
        <v>2316</v>
      </c>
      <c r="BB262" s="14" t="s">
        <v>1605</v>
      </c>
      <c r="BC262" s="2" t="s">
        <v>450</v>
      </c>
      <c r="BD262" s="2" t="s">
        <v>450</v>
      </c>
      <c r="BE262" s="2" t="s">
        <v>450</v>
      </c>
      <c r="BF262" s="2" t="s">
        <v>448</v>
      </c>
      <c r="BG262" s="10">
        <v>44418</v>
      </c>
      <c r="BH262" s="10">
        <v>44446</v>
      </c>
      <c r="BI262" s="2" t="s">
        <v>448</v>
      </c>
      <c r="BL262" s="2" t="s">
        <v>448</v>
      </c>
      <c r="BM262" s="2" t="s">
        <v>448</v>
      </c>
      <c r="BN262" s="2" t="s">
        <v>448</v>
      </c>
      <c r="BO262" s="2" t="s">
        <v>448</v>
      </c>
      <c r="BP262" s="2" t="s">
        <v>448</v>
      </c>
      <c r="BR262" s="2" t="s">
        <v>448</v>
      </c>
      <c r="BS262" s="2" t="s">
        <v>448</v>
      </c>
      <c r="BT262" s="2" t="s">
        <v>448</v>
      </c>
      <c r="BU262" s="2" t="s">
        <v>448</v>
      </c>
      <c r="BV262" s="2" t="s">
        <v>450</v>
      </c>
      <c r="BW262" s="2" t="s">
        <v>448</v>
      </c>
      <c r="BX262" s="2" t="s">
        <v>448</v>
      </c>
      <c r="BY262" s="2" t="s">
        <v>448</v>
      </c>
      <c r="BZ262" s="2" t="s">
        <v>448</v>
      </c>
      <c r="CA262" s="2" t="s">
        <v>448</v>
      </c>
      <c r="CB262" s="2" t="s">
        <v>448</v>
      </c>
      <c r="CC262" s="2" t="s">
        <v>448</v>
      </c>
      <c r="CD262" s="2" t="s">
        <v>448</v>
      </c>
      <c r="CE262" s="10">
        <v>45429</v>
      </c>
      <c r="CH262" s="2" t="s">
        <v>465</v>
      </c>
      <c r="CI262" s="2" t="s">
        <v>660</v>
      </c>
      <c r="CM262" s="52">
        <f t="shared" si="158"/>
        <v>1</v>
      </c>
      <c r="CN262" s="52">
        <f t="shared" si="149"/>
        <v>1</v>
      </c>
      <c r="CO262" s="52">
        <f t="shared" si="150"/>
        <v>1</v>
      </c>
      <c r="CP262" s="52">
        <f t="shared" si="151"/>
        <v>1</v>
      </c>
      <c r="CQ262" s="52">
        <f t="shared" si="152"/>
        <v>1</v>
      </c>
      <c r="CR262" s="52">
        <f t="shared" si="153"/>
        <v>1</v>
      </c>
      <c r="CS262" s="52">
        <f t="shared" si="154"/>
        <v>1</v>
      </c>
      <c r="CT262" s="52">
        <f t="shared" si="155"/>
        <v>1</v>
      </c>
      <c r="CU262" s="52">
        <f t="shared" si="156"/>
        <v>1</v>
      </c>
      <c r="CV262" s="52">
        <f t="shared" si="157"/>
        <v>1</v>
      </c>
      <c r="CW262" s="54">
        <f t="shared" si="159"/>
        <v>1</v>
      </c>
      <c r="CX262" s="54">
        <f t="shared" si="160"/>
        <v>0</v>
      </c>
      <c r="CY262" s="54">
        <f t="shared" si="161"/>
        <v>1</v>
      </c>
      <c r="CZ262" s="54">
        <f t="shared" si="162"/>
        <v>1</v>
      </c>
      <c r="DA262" s="54">
        <f t="shared" si="163"/>
        <v>1</v>
      </c>
      <c r="DB262" s="54">
        <f t="shared" si="164"/>
        <v>0</v>
      </c>
      <c r="DD262" s="2">
        <f t="shared" si="165"/>
        <v>7</v>
      </c>
    </row>
    <row r="263" spans="1:108">
      <c r="A263" s="2" t="s">
        <v>437</v>
      </c>
      <c r="B263" s="2" t="s">
        <v>438</v>
      </c>
      <c r="C263" s="18" t="str">
        <f ca="1">IF(AND(AA263="YES",AG263&lt;&gt;""),"COMPLETED",IF((S263+21)&lt;TODAY(),"PAST DUE","WITHIN 15 DAYS"))</f>
        <v>COMPLETED</v>
      </c>
      <c r="D263" s="19" t="str">
        <f t="shared" si="148"/>
        <v>Jun</v>
      </c>
      <c r="E263" s="20">
        <f t="shared" si="166"/>
        <v>45451</v>
      </c>
      <c r="F263" s="20">
        <f t="shared" si="167"/>
        <v>45448</v>
      </c>
      <c r="G263" s="20">
        <f t="shared" si="168"/>
        <v>45455</v>
      </c>
      <c r="H263" s="19">
        <f ca="1">(TODAY()-(G263))</f>
        <v>139</v>
      </c>
      <c r="I263" s="19" t="str">
        <f ca="1">IF(H263&lt;0,H263,"")</f>
        <v/>
      </c>
      <c r="J263" s="2" t="s">
        <v>439</v>
      </c>
      <c r="K263" s="24">
        <f t="shared" si="169"/>
        <v>1</v>
      </c>
      <c r="L263" s="19" t="s">
        <v>1592</v>
      </c>
      <c r="M263" s="2" t="s">
        <v>981</v>
      </c>
      <c r="N263" s="2" t="s">
        <v>441</v>
      </c>
      <c r="O263" s="2" t="s">
        <v>352</v>
      </c>
      <c r="P263" s="2" t="s">
        <v>19</v>
      </c>
      <c r="Q263" s="2" t="s">
        <v>1597</v>
      </c>
      <c r="R263" s="2" t="s">
        <v>531</v>
      </c>
      <c r="S263" s="9">
        <v>45427</v>
      </c>
      <c r="T263" s="2">
        <v>4264721</v>
      </c>
      <c r="U263" s="2" t="s">
        <v>1606</v>
      </c>
      <c r="V263" s="2" t="s">
        <v>1607</v>
      </c>
      <c r="W263" s="2" t="s">
        <v>1608</v>
      </c>
      <c r="X263" s="9">
        <v>35121</v>
      </c>
      <c r="Y263" s="2">
        <v>9600256810</v>
      </c>
      <c r="Z263" s="2" t="s">
        <v>1609</v>
      </c>
      <c r="AA263" s="32" t="s">
        <v>448</v>
      </c>
      <c r="AB263" s="2" t="s">
        <v>449</v>
      </c>
      <c r="AC263" s="10">
        <v>45555</v>
      </c>
      <c r="AD263" s="10">
        <v>45189</v>
      </c>
      <c r="AE263" s="2" t="s">
        <v>450</v>
      </c>
      <c r="AF263" s="2" t="s">
        <v>450</v>
      </c>
      <c r="AG263" s="35" t="s">
        <v>451</v>
      </c>
      <c r="AH263" s="10">
        <v>45409</v>
      </c>
      <c r="AI263" s="10">
        <v>45409</v>
      </c>
      <c r="AJ263" s="35" t="s">
        <v>452</v>
      </c>
      <c r="AK263" s="2" t="s">
        <v>453</v>
      </c>
      <c r="AL263" s="2" t="s">
        <v>452</v>
      </c>
      <c r="AM263" s="2" t="s">
        <v>454</v>
      </c>
      <c r="AN263" s="10">
        <v>45427</v>
      </c>
      <c r="AO263" s="10">
        <v>45433</v>
      </c>
      <c r="AP263" s="2" t="s">
        <v>362</v>
      </c>
      <c r="AQ263" s="2" t="s">
        <v>986</v>
      </c>
      <c r="AS263" s="11" t="s">
        <v>1610</v>
      </c>
      <c r="AT263" s="2" t="s">
        <v>472</v>
      </c>
      <c r="AV263" s="12" t="s">
        <v>1611</v>
      </c>
      <c r="AW263" s="2" t="s">
        <v>458</v>
      </c>
      <c r="AY263" s="13" t="s">
        <v>1612</v>
      </c>
      <c r="AZ263" s="2" t="s">
        <v>472</v>
      </c>
      <c r="BB263" s="14" t="s">
        <v>1613</v>
      </c>
      <c r="BC263" s="2" t="s">
        <v>450</v>
      </c>
      <c r="BD263" s="2" t="s">
        <v>450</v>
      </c>
      <c r="BE263" s="2" t="s">
        <v>450</v>
      </c>
      <c r="BF263" s="2" t="s">
        <v>450</v>
      </c>
      <c r="BG263" s="2" t="s">
        <v>450</v>
      </c>
      <c r="BH263" s="2" t="s">
        <v>450</v>
      </c>
      <c r="BI263" s="2" t="s">
        <v>448</v>
      </c>
      <c r="BL263" s="2" t="s">
        <v>448</v>
      </c>
      <c r="BM263" s="2" t="s">
        <v>450</v>
      </c>
      <c r="BN263" s="2" t="s">
        <v>448</v>
      </c>
      <c r="BO263" s="2" t="s">
        <v>450</v>
      </c>
      <c r="BP263" s="2" t="s">
        <v>450</v>
      </c>
      <c r="BR263" s="2" t="s">
        <v>448</v>
      </c>
      <c r="BS263" s="2" t="s">
        <v>448</v>
      </c>
      <c r="BT263" s="2" t="s">
        <v>448</v>
      </c>
      <c r="BU263" s="2" t="s">
        <v>448</v>
      </c>
      <c r="BV263" s="2" t="s">
        <v>450</v>
      </c>
      <c r="BW263" s="2" t="s">
        <v>448</v>
      </c>
      <c r="BX263" s="2" t="s">
        <v>448</v>
      </c>
      <c r="BY263" s="2" t="s">
        <v>448</v>
      </c>
      <c r="BZ263" s="2" t="s">
        <v>448</v>
      </c>
      <c r="CA263" s="2" t="s">
        <v>448</v>
      </c>
      <c r="CB263" s="2" t="s">
        <v>448</v>
      </c>
      <c r="CC263" s="2" t="s">
        <v>448</v>
      </c>
      <c r="CD263" s="2" t="s">
        <v>448</v>
      </c>
      <c r="CE263" s="10">
        <v>45429</v>
      </c>
      <c r="CH263" s="2" t="s">
        <v>465</v>
      </c>
      <c r="CI263" s="2" t="s">
        <v>660</v>
      </c>
      <c r="CM263" s="52">
        <f t="shared" si="158"/>
        <v>1</v>
      </c>
      <c r="CN263" s="52">
        <f t="shared" si="149"/>
        <v>1</v>
      </c>
      <c r="CO263" s="52">
        <f t="shared" si="150"/>
        <v>1</v>
      </c>
      <c r="CP263" s="52">
        <f t="shared" si="151"/>
        <v>1</v>
      </c>
      <c r="CQ263" s="52">
        <f t="shared" si="152"/>
        <v>1</v>
      </c>
      <c r="CR263" s="52">
        <f t="shared" si="153"/>
        <v>1</v>
      </c>
      <c r="CS263" s="52">
        <f t="shared" si="154"/>
        <v>1</v>
      </c>
      <c r="CT263" s="52">
        <f t="shared" si="155"/>
        <v>1</v>
      </c>
      <c r="CU263" s="52">
        <f t="shared" si="156"/>
        <v>1</v>
      </c>
      <c r="CV263" s="52">
        <f t="shared" si="157"/>
        <v>1</v>
      </c>
      <c r="CW263" s="54">
        <f t="shared" si="159"/>
        <v>1</v>
      </c>
      <c r="CX263" s="54">
        <f t="shared" si="160"/>
        <v>0</v>
      </c>
      <c r="CY263" s="54">
        <f t="shared" si="161"/>
        <v>1</v>
      </c>
      <c r="CZ263" s="54">
        <f t="shared" si="162"/>
        <v>1</v>
      </c>
      <c r="DA263" s="54">
        <f t="shared" si="163"/>
        <v>1</v>
      </c>
      <c r="DB263" s="54">
        <f t="shared" si="164"/>
        <v>0</v>
      </c>
      <c r="DD263" s="2">
        <f t="shared" si="165"/>
        <v>7</v>
      </c>
    </row>
    <row r="264" spans="1:108">
      <c r="A264" s="2" t="s">
        <v>437</v>
      </c>
      <c r="B264" s="2" t="s">
        <v>438</v>
      </c>
      <c r="C264" s="18" t="str">
        <f ca="1">IF(AND(AA264="YES",AG264&lt;&gt;""),"COMPLETED",IF((S264+21)&lt;TODAY(),"PAST DUE","WITHIN 15 DAYS"))</f>
        <v>COMPLETED</v>
      </c>
      <c r="D264" s="19" t="str">
        <f t="shared" si="148"/>
        <v>Jun</v>
      </c>
      <c r="E264" s="20">
        <f t="shared" si="166"/>
        <v>45451</v>
      </c>
      <c r="F264" s="20">
        <f t="shared" si="167"/>
        <v>45448</v>
      </c>
      <c r="G264" s="20">
        <f t="shared" si="168"/>
        <v>45455</v>
      </c>
      <c r="H264" s="19">
        <f ca="1">(TODAY()-(G264))</f>
        <v>139</v>
      </c>
      <c r="I264" s="19" t="str">
        <f ca="1">IF(H264&lt;0,H264,"")</f>
        <v/>
      </c>
      <c r="J264" s="2" t="s">
        <v>439</v>
      </c>
      <c r="K264" s="24">
        <f t="shared" si="169"/>
        <v>1</v>
      </c>
      <c r="L264" s="19" t="s">
        <v>1592</v>
      </c>
      <c r="M264" s="2" t="s">
        <v>981</v>
      </c>
      <c r="N264" s="2" t="s">
        <v>441</v>
      </c>
      <c r="O264" s="2" t="s">
        <v>352</v>
      </c>
      <c r="P264" s="2" t="s">
        <v>19</v>
      </c>
      <c r="Q264" s="2" t="s">
        <v>1597</v>
      </c>
      <c r="R264" s="2" t="s">
        <v>531</v>
      </c>
      <c r="S264" s="9">
        <v>45427</v>
      </c>
      <c r="T264" s="2">
        <v>4264722</v>
      </c>
      <c r="U264" s="2" t="s">
        <v>218</v>
      </c>
      <c r="V264" s="2" t="s">
        <v>1614</v>
      </c>
      <c r="W264" s="2" t="s">
        <v>629</v>
      </c>
      <c r="X264" s="9">
        <v>28241</v>
      </c>
      <c r="Y264" s="2">
        <v>9055351229</v>
      </c>
      <c r="Z264" s="2" t="s">
        <v>1615</v>
      </c>
      <c r="AA264" s="32" t="s">
        <v>448</v>
      </c>
      <c r="AB264" s="2" t="s">
        <v>449</v>
      </c>
      <c r="AC264" s="10">
        <v>45780</v>
      </c>
      <c r="AD264" s="10">
        <v>45428</v>
      </c>
      <c r="AE264" s="2" t="s">
        <v>448</v>
      </c>
      <c r="AF264" s="10">
        <v>45427</v>
      </c>
      <c r="AG264" s="35" t="s">
        <v>451</v>
      </c>
      <c r="AH264" s="10">
        <v>45409</v>
      </c>
      <c r="AI264" s="10">
        <v>45409</v>
      </c>
      <c r="AJ264" s="35" t="s">
        <v>452</v>
      </c>
      <c r="AK264" s="2" t="s">
        <v>453</v>
      </c>
      <c r="AL264" s="2" t="s">
        <v>452</v>
      </c>
      <c r="AM264" s="2" t="s">
        <v>454</v>
      </c>
      <c r="AN264" s="10">
        <v>45427</v>
      </c>
      <c r="AO264" s="10">
        <v>45433</v>
      </c>
      <c r="AP264" s="2" t="s">
        <v>362</v>
      </c>
      <c r="AQ264" s="2" t="s">
        <v>472</v>
      </c>
      <c r="AS264" s="11" t="s">
        <v>1616</v>
      </c>
      <c r="AT264" s="2" t="s">
        <v>472</v>
      </c>
      <c r="AV264" s="12" t="s">
        <v>1617</v>
      </c>
      <c r="AW264" s="2" t="s">
        <v>458</v>
      </c>
      <c r="AY264" s="13" t="s">
        <v>1618</v>
      </c>
      <c r="AZ264" s="2" t="s">
        <v>472</v>
      </c>
      <c r="BB264" s="14" t="s">
        <v>1619</v>
      </c>
      <c r="BC264" s="2" t="s">
        <v>450</v>
      </c>
      <c r="BD264" s="2" t="s">
        <v>450</v>
      </c>
      <c r="BE264" s="2" t="s">
        <v>450</v>
      </c>
      <c r="BF264" s="2" t="s">
        <v>450</v>
      </c>
      <c r="BG264" s="2" t="s">
        <v>450</v>
      </c>
      <c r="BH264" s="2" t="s">
        <v>450</v>
      </c>
      <c r="BI264" s="2" t="s">
        <v>448</v>
      </c>
      <c r="BL264" s="2" t="s">
        <v>448</v>
      </c>
      <c r="BM264" s="2" t="s">
        <v>450</v>
      </c>
      <c r="BN264" s="2" t="s">
        <v>448</v>
      </c>
      <c r="BO264" s="2" t="s">
        <v>448</v>
      </c>
      <c r="BP264" s="2" t="s">
        <v>448</v>
      </c>
      <c r="BQ264" s="2" t="s">
        <v>448</v>
      </c>
      <c r="BR264" s="2" t="s">
        <v>448</v>
      </c>
      <c r="BS264" s="2" t="s">
        <v>448</v>
      </c>
      <c r="BT264" s="2" t="s">
        <v>448</v>
      </c>
      <c r="BU264" s="2" t="s">
        <v>448</v>
      </c>
      <c r="BV264" s="2" t="s">
        <v>450</v>
      </c>
      <c r="BW264" s="2" t="s">
        <v>448</v>
      </c>
      <c r="BX264" s="2" t="s">
        <v>448</v>
      </c>
      <c r="BY264" s="2" t="s">
        <v>448</v>
      </c>
      <c r="BZ264" s="2" t="s">
        <v>448</v>
      </c>
      <c r="CA264" s="2" t="s">
        <v>448</v>
      </c>
      <c r="CB264" s="2" t="s">
        <v>448</v>
      </c>
      <c r="CC264" s="2" t="s">
        <v>448</v>
      </c>
      <c r="CD264" s="2" t="s">
        <v>448</v>
      </c>
      <c r="CE264" s="10">
        <v>45429</v>
      </c>
      <c r="CH264" s="2" t="s">
        <v>465</v>
      </c>
      <c r="CI264" s="2" t="s">
        <v>660</v>
      </c>
      <c r="CM264" s="52">
        <f t="shared" si="158"/>
        <v>1</v>
      </c>
      <c r="CN264" s="52">
        <f t="shared" si="149"/>
        <v>1</v>
      </c>
      <c r="CO264" s="52">
        <f t="shared" si="150"/>
        <v>1</v>
      </c>
      <c r="CP264" s="52">
        <f t="shared" si="151"/>
        <v>1</v>
      </c>
      <c r="CQ264" s="52">
        <f t="shared" si="152"/>
        <v>1</v>
      </c>
      <c r="CR264" s="52">
        <f t="shared" si="153"/>
        <v>1</v>
      </c>
      <c r="CS264" s="52">
        <f t="shared" si="154"/>
        <v>1</v>
      </c>
      <c r="CT264" s="52">
        <f t="shared" si="155"/>
        <v>1</v>
      </c>
      <c r="CU264" s="52">
        <f t="shared" si="156"/>
        <v>1</v>
      </c>
      <c r="CV264" s="52">
        <f t="shared" si="157"/>
        <v>1</v>
      </c>
      <c r="CW264" s="54">
        <f t="shared" si="159"/>
        <v>1</v>
      </c>
      <c r="CX264" s="54">
        <f t="shared" si="160"/>
        <v>0</v>
      </c>
      <c r="CY264" s="54">
        <f t="shared" si="161"/>
        <v>1</v>
      </c>
      <c r="CZ264" s="54">
        <f t="shared" si="162"/>
        <v>1</v>
      </c>
      <c r="DA264" s="54">
        <f t="shared" si="163"/>
        <v>1</v>
      </c>
      <c r="DB264" s="54">
        <f t="shared" si="164"/>
        <v>0</v>
      </c>
      <c r="DD264" s="2">
        <f t="shared" si="165"/>
        <v>7</v>
      </c>
    </row>
    <row r="265" spans="1:108">
      <c r="A265" s="2" t="s">
        <v>437</v>
      </c>
      <c r="B265" s="2" t="s">
        <v>438</v>
      </c>
      <c r="C265" s="18" t="str">
        <f ca="1">IF(AND(AA265="YES",AG265&lt;&gt;""),"COMPLETED",IF((S265+21)&lt;TODAY(),"PAST DUE","WITHIN 15 DAYS"))</f>
        <v>COMPLETED</v>
      </c>
      <c r="D265" s="19" t="str">
        <f t="shared" si="148"/>
        <v>Jun</v>
      </c>
      <c r="E265" s="20">
        <f t="shared" si="166"/>
        <v>45451</v>
      </c>
      <c r="F265" s="20">
        <f t="shared" si="167"/>
        <v>45448</v>
      </c>
      <c r="G265" s="20">
        <f t="shared" si="168"/>
        <v>45455</v>
      </c>
      <c r="H265" s="19">
        <f ca="1">(TODAY()-(G265))</f>
        <v>139</v>
      </c>
      <c r="I265" s="19" t="str">
        <f ca="1">IF(H265&lt;0,H265,"")</f>
        <v/>
      </c>
      <c r="J265" s="2" t="s">
        <v>439</v>
      </c>
      <c r="K265" s="24">
        <f t="shared" si="169"/>
        <v>1</v>
      </c>
      <c r="L265" s="19" t="s">
        <v>1592</v>
      </c>
      <c r="M265" s="2" t="s">
        <v>981</v>
      </c>
      <c r="N265" s="2" t="s">
        <v>441</v>
      </c>
      <c r="O265" s="2" t="s">
        <v>352</v>
      </c>
      <c r="P265" s="2" t="s">
        <v>19</v>
      </c>
      <c r="Q265" s="2" t="s">
        <v>1597</v>
      </c>
      <c r="R265" s="2" t="s">
        <v>531</v>
      </c>
      <c r="S265" s="9">
        <v>45427</v>
      </c>
      <c r="T265" s="2">
        <v>4264723</v>
      </c>
      <c r="U265" s="2" t="s">
        <v>1620</v>
      </c>
      <c r="V265" s="2" t="s">
        <v>1621</v>
      </c>
      <c r="W265" s="2" t="s">
        <v>1622</v>
      </c>
      <c r="X265" s="9">
        <v>31175</v>
      </c>
      <c r="Y265" s="2">
        <v>9460527422</v>
      </c>
      <c r="Z265" s="2" t="s">
        <v>1623</v>
      </c>
      <c r="AA265" s="32" t="s">
        <v>448</v>
      </c>
      <c r="AB265" s="2" t="s">
        <v>449</v>
      </c>
      <c r="AC265" s="10">
        <v>45764</v>
      </c>
      <c r="AD265" s="10">
        <v>45412</v>
      </c>
      <c r="AE265" s="2" t="s">
        <v>450</v>
      </c>
      <c r="AF265" s="2" t="s">
        <v>450</v>
      </c>
      <c r="AG265" s="35" t="s">
        <v>451</v>
      </c>
      <c r="AH265" s="10">
        <v>45404</v>
      </c>
      <c r="AI265" s="10">
        <v>45404</v>
      </c>
      <c r="AJ265" s="35" t="s">
        <v>452</v>
      </c>
      <c r="AK265" s="2" t="s">
        <v>453</v>
      </c>
      <c r="AL265" s="2" t="s">
        <v>452</v>
      </c>
      <c r="AM265" s="2" t="s">
        <v>454</v>
      </c>
      <c r="AN265" s="10">
        <v>45427</v>
      </c>
      <c r="AO265" s="10">
        <v>45433</v>
      </c>
      <c r="AP265" s="2" t="s">
        <v>362</v>
      </c>
      <c r="AQ265" s="2" t="s">
        <v>471</v>
      </c>
      <c r="AS265" s="11" t="s">
        <v>1624</v>
      </c>
      <c r="AT265" s="2" t="s">
        <v>472</v>
      </c>
      <c r="AV265" s="12" t="s">
        <v>1625</v>
      </c>
      <c r="AW265" s="2" t="s">
        <v>472</v>
      </c>
      <c r="AY265" s="13" t="s">
        <v>1626</v>
      </c>
      <c r="AZ265" s="2" t="s">
        <v>472</v>
      </c>
      <c r="BB265" s="14" t="s">
        <v>1627</v>
      </c>
      <c r="BC265" s="2" t="s">
        <v>450</v>
      </c>
      <c r="BD265" s="2" t="s">
        <v>450</v>
      </c>
      <c r="BE265" s="2" t="s">
        <v>450</v>
      </c>
      <c r="BF265" s="2" t="s">
        <v>450</v>
      </c>
      <c r="BG265" s="2" t="s">
        <v>450</v>
      </c>
      <c r="BH265" s="2" t="s">
        <v>450</v>
      </c>
      <c r="BI265" s="2" t="s">
        <v>448</v>
      </c>
      <c r="BL265" s="2" t="s">
        <v>448</v>
      </c>
      <c r="BM265" s="2" t="s">
        <v>448</v>
      </c>
      <c r="BN265" s="2" t="s">
        <v>448</v>
      </c>
      <c r="BO265" s="2" t="s">
        <v>448</v>
      </c>
      <c r="BP265" s="2" t="s">
        <v>448</v>
      </c>
      <c r="BR265" s="2" t="s">
        <v>448</v>
      </c>
      <c r="BS265" s="2" t="s">
        <v>448</v>
      </c>
      <c r="BT265" s="2" t="s">
        <v>448</v>
      </c>
      <c r="BU265" s="2" t="s">
        <v>448</v>
      </c>
      <c r="BV265" s="2" t="s">
        <v>450</v>
      </c>
      <c r="BW265" s="2" t="s">
        <v>448</v>
      </c>
      <c r="BX265" s="2" t="s">
        <v>448</v>
      </c>
      <c r="BY265" s="2" t="s">
        <v>448</v>
      </c>
      <c r="BZ265" s="2" t="s">
        <v>448</v>
      </c>
      <c r="CA265" s="2" t="s">
        <v>448</v>
      </c>
      <c r="CB265" s="2" t="s">
        <v>448</v>
      </c>
      <c r="CC265" s="2" t="s">
        <v>448</v>
      </c>
      <c r="CD265" s="2" t="s">
        <v>448</v>
      </c>
      <c r="CE265" s="10">
        <v>45429</v>
      </c>
      <c r="CH265" s="2" t="s">
        <v>465</v>
      </c>
      <c r="CI265" s="2" t="s">
        <v>660</v>
      </c>
      <c r="CM265" s="52">
        <f t="shared" si="158"/>
        <v>1</v>
      </c>
      <c r="CN265" s="52">
        <f t="shared" si="149"/>
        <v>1</v>
      </c>
      <c r="CO265" s="52">
        <f t="shared" si="150"/>
        <v>1</v>
      </c>
      <c r="CP265" s="52">
        <f t="shared" si="151"/>
        <v>1</v>
      </c>
      <c r="CQ265" s="52">
        <f t="shared" si="152"/>
        <v>1</v>
      </c>
      <c r="CR265" s="52">
        <f t="shared" si="153"/>
        <v>1</v>
      </c>
      <c r="CS265" s="52">
        <f t="shared" si="154"/>
        <v>1</v>
      </c>
      <c r="CT265" s="52">
        <f t="shared" si="155"/>
        <v>1</v>
      </c>
      <c r="CU265" s="52">
        <f t="shared" si="156"/>
        <v>1</v>
      </c>
      <c r="CV265" s="52">
        <f t="shared" si="157"/>
        <v>1</v>
      </c>
      <c r="CW265" s="54">
        <f t="shared" si="159"/>
        <v>1</v>
      </c>
      <c r="CX265" s="54">
        <f t="shared" si="160"/>
        <v>0</v>
      </c>
      <c r="CY265" s="54">
        <f t="shared" si="161"/>
        <v>1</v>
      </c>
      <c r="CZ265" s="54">
        <f t="shared" si="162"/>
        <v>1</v>
      </c>
      <c r="DA265" s="54">
        <f t="shared" si="163"/>
        <v>1</v>
      </c>
      <c r="DB265" s="54">
        <f t="shared" si="164"/>
        <v>0</v>
      </c>
      <c r="DD265" s="2">
        <f t="shared" si="165"/>
        <v>7</v>
      </c>
    </row>
    <row r="266" spans="1:108">
      <c r="A266" s="2" t="s">
        <v>437</v>
      </c>
      <c r="B266" s="2" t="s">
        <v>438</v>
      </c>
      <c r="C266" s="18" t="str">
        <f ca="1">IF(AND(AA266="YES",AG266&lt;&gt;""),"COMPLETED",IF((S266+21)&lt;TODAY(),"PAST DUE","WITHIN 15 DAYS"))</f>
        <v>COMPLETED</v>
      </c>
      <c r="D266" s="19" t="str">
        <f t="shared" si="148"/>
        <v>Jun</v>
      </c>
      <c r="E266" s="20">
        <f t="shared" si="166"/>
        <v>45451</v>
      </c>
      <c r="F266" s="20">
        <f t="shared" si="167"/>
        <v>45448</v>
      </c>
      <c r="G266" s="20">
        <f t="shared" si="168"/>
        <v>45455</v>
      </c>
      <c r="H266" s="19">
        <f ca="1">(TODAY()-(G266))</f>
        <v>139</v>
      </c>
      <c r="I266" s="19" t="str">
        <f ca="1">IF(H266&lt;0,H266,"")</f>
        <v/>
      </c>
      <c r="J266" s="2" t="s">
        <v>439</v>
      </c>
      <c r="K266" s="24">
        <f t="shared" si="169"/>
        <v>1</v>
      </c>
      <c r="L266" s="19" t="s">
        <v>1592</v>
      </c>
      <c r="M266" s="2" t="s">
        <v>981</v>
      </c>
      <c r="N266" s="2" t="s">
        <v>441</v>
      </c>
      <c r="O266" s="2" t="s">
        <v>352</v>
      </c>
      <c r="P266" s="2" t="s">
        <v>19</v>
      </c>
      <c r="Q266" s="2" t="s">
        <v>1597</v>
      </c>
      <c r="R266" s="2" t="s">
        <v>531</v>
      </c>
      <c r="S266" s="9">
        <v>45427</v>
      </c>
      <c r="T266" s="2">
        <v>4264724</v>
      </c>
      <c r="U266" s="2" t="s">
        <v>1628</v>
      </c>
      <c r="V266" s="2" t="s">
        <v>1629</v>
      </c>
      <c r="W266" s="2" t="s">
        <v>1630</v>
      </c>
      <c r="X266" s="9">
        <v>36452</v>
      </c>
      <c r="Y266" s="2">
        <v>9620622583</v>
      </c>
      <c r="Z266" s="2" t="s">
        <v>1631</v>
      </c>
      <c r="AA266" s="32" t="s">
        <v>448</v>
      </c>
      <c r="AB266" s="2" t="s">
        <v>449</v>
      </c>
      <c r="AC266" s="10">
        <v>45735</v>
      </c>
      <c r="AD266" s="10">
        <v>45390</v>
      </c>
      <c r="AE266" s="2" t="s">
        <v>450</v>
      </c>
      <c r="AF266" s="2" t="s">
        <v>450</v>
      </c>
      <c r="AG266" s="35" t="s">
        <v>451</v>
      </c>
      <c r="AH266" s="10">
        <v>45384</v>
      </c>
      <c r="AI266" s="10">
        <v>45384</v>
      </c>
      <c r="AJ266" s="35" t="s">
        <v>452</v>
      </c>
      <c r="AK266" s="2" t="s">
        <v>453</v>
      </c>
      <c r="AL266" s="2" t="s">
        <v>452</v>
      </c>
      <c r="AM266" s="2" t="s">
        <v>454</v>
      </c>
      <c r="AN266" s="10">
        <v>45427</v>
      </c>
      <c r="AO266" s="10">
        <v>45433</v>
      </c>
      <c r="AP266" s="2" t="s">
        <v>362</v>
      </c>
      <c r="AQ266" s="2" t="s">
        <v>480</v>
      </c>
      <c r="AS266" s="11" t="s">
        <v>1632</v>
      </c>
      <c r="AT266" s="2" t="s">
        <v>472</v>
      </c>
      <c r="AV266" s="12" t="s">
        <v>1633</v>
      </c>
      <c r="AW266" s="2" t="s">
        <v>458</v>
      </c>
      <c r="AY266" s="13" t="s">
        <v>1634</v>
      </c>
      <c r="AZ266" s="2" t="s">
        <v>472</v>
      </c>
      <c r="BB266" s="14" t="s">
        <v>1635</v>
      </c>
      <c r="BC266" s="2" t="s">
        <v>450</v>
      </c>
      <c r="BD266" s="2" t="s">
        <v>450</v>
      </c>
      <c r="BE266" s="2" t="s">
        <v>450</v>
      </c>
      <c r="BF266" s="2" t="s">
        <v>450</v>
      </c>
      <c r="BG266" s="2" t="s">
        <v>450</v>
      </c>
      <c r="BH266" s="2" t="s">
        <v>450</v>
      </c>
      <c r="BI266" s="2" t="s">
        <v>448</v>
      </c>
      <c r="BL266" s="2" t="s">
        <v>448</v>
      </c>
      <c r="BM266" s="2" t="s">
        <v>450</v>
      </c>
      <c r="BN266" s="2" t="s">
        <v>448</v>
      </c>
      <c r="BO266" s="2" t="s">
        <v>450</v>
      </c>
      <c r="BP266" s="2" t="s">
        <v>450</v>
      </c>
      <c r="BR266" s="2" t="s">
        <v>448</v>
      </c>
      <c r="BS266" s="2" t="s">
        <v>448</v>
      </c>
      <c r="BT266" s="2" t="s">
        <v>448</v>
      </c>
      <c r="BU266" s="2" t="s">
        <v>448</v>
      </c>
      <c r="BV266" s="2" t="s">
        <v>450</v>
      </c>
      <c r="BW266" s="2" t="s">
        <v>448</v>
      </c>
      <c r="BX266" s="2" t="s">
        <v>448</v>
      </c>
      <c r="BY266" s="2" t="s">
        <v>448</v>
      </c>
      <c r="BZ266" s="2" t="s">
        <v>448</v>
      </c>
      <c r="CA266" s="2" t="s">
        <v>448</v>
      </c>
      <c r="CB266" s="2" t="s">
        <v>448</v>
      </c>
      <c r="CC266" s="2" t="s">
        <v>448</v>
      </c>
      <c r="CD266" s="2" t="s">
        <v>448</v>
      </c>
      <c r="CE266" s="10">
        <v>45429</v>
      </c>
      <c r="CH266" s="2" t="s">
        <v>465</v>
      </c>
      <c r="CI266" s="2" t="s">
        <v>660</v>
      </c>
      <c r="CM266" s="52">
        <f t="shared" si="158"/>
        <v>1</v>
      </c>
      <c r="CN266" s="52">
        <f t="shared" si="149"/>
        <v>1</v>
      </c>
      <c r="CO266" s="52">
        <f t="shared" si="150"/>
        <v>1</v>
      </c>
      <c r="CP266" s="52">
        <f t="shared" si="151"/>
        <v>1</v>
      </c>
      <c r="CQ266" s="52">
        <f t="shared" si="152"/>
        <v>1</v>
      </c>
      <c r="CR266" s="52">
        <f t="shared" si="153"/>
        <v>1</v>
      </c>
      <c r="CS266" s="52">
        <f t="shared" si="154"/>
        <v>1</v>
      </c>
      <c r="CT266" s="52">
        <f t="shared" si="155"/>
        <v>1</v>
      </c>
      <c r="CU266" s="52">
        <f t="shared" si="156"/>
        <v>1</v>
      </c>
      <c r="CV266" s="52">
        <f t="shared" si="157"/>
        <v>1</v>
      </c>
      <c r="CW266" s="54">
        <f t="shared" si="159"/>
        <v>1</v>
      </c>
      <c r="CX266" s="54">
        <f t="shared" si="160"/>
        <v>0</v>
      </c>
      <c r="CY266" s="54">
        <f t="shared" si="161"/>
        <v>1</v>
      </c>
      <c r="CZ266" s="54">
        <f t="shared" si="162"/>
        <v>1</v>
      </c>
      <c r="DA266" s="54">
        <f t="shared" si="163"/>
        <v>1</v>
      </c>
      <c r="DB266" s="54">
        <f t="shared" si="164"/>
        <v>0</v>
      </c>
      <c r="DD266" s="2">
        <f t="shared" si="165"/>
        <v>7</v>
      </c>
    </row>
    <row r="267" spans="1:108">
      <c r="A267" s="2" t="s">
        <v>437</v>
      </c>
      <c r="B267" s="2" t="s">
        <v>438</v>
      </c>
      <c r="C267" s="18" t="str">
        <f ca="1">IF(AND(AA267="YES",AG267&lt;&gt;""),"COMPLETED",IF((S267+21)&lt;TODAY(),"PAST DUE","WITHIN 15 DAYS"))</f>
        <v>COMPLETED</v>
      </c>
      <c r="D267" s="19" t="str">
        <f t="shared" si="148"/>
        <v>Jun</v>
      </c>
      <c r="E267" s="20">
        <f t="shared" si="166"/>
        <v>45451</v>
      </c>
      <c r="F267" s="20">
        <f t="shared" si="167"/>
        <v>45448</v>
      </c>
      <c r="G267" s="20">
        <f t="shared" si="168"/>
        <v>45455</v>
      </c>
      <c r="H267" s="19">
        <f ca="1">(TODAY()-(G267))</f>
        <v>139</v>
      </c>
      <c r="I267" s="19" t="str">
        <f ca="1">IF(H267&lt;0,H267,"")</f>
        <v/>
      </c>
      <c r="J267" s="2" t="s">
        <v>439</v>
      </c>
      <c r="K267" s="24">
        <f t="shared" si="169"/>
        <v>1</v>
      </c>
      <c r="L267" s="19" t="s">
        <v>1592</v>
      </c>
      <c r="M267" s="2" t="s">
        <v>981</v>
      </c>
      <c r="N267" s="2" t="s">
        <v>441</v>
      </c>
      <c r="O267" s="2" t="s">
        <v>352</v>
      </c>
      <c r="P267" s="2" t="s">
        <v>19</v>
      </c>
      <c r="Q267" s="2" t="s">
        <v>1597</v>
      </c>
      <c r="R267" s="2" t="s">
        <v>531</v>
      </c>
      <c r="S267" s="9">
        <v>45427</v>
      </c>
      <c r="T267" s="2">
        <v>4264725</v>
      </c>
      <c r="U267" s="2" t="s">
        <v>1102</v>
      </c>
      <c r="V267" s="2" t="s">
        <v>1194</v>
      </c>
      <c r="W267" s="2" t="s">
        <v>1636</v>
      </c>
      <c r="X267" s="9">
        <v>37783</v>
      </c>
      <c r="Y267" s="2">
        <v>9628300471</v>
      </c>
      <c r="Z267" s="2" t="s">
        <v>1637</v>
      </c>
      <c r="AA267" s="32" t="s">
        <v>448</v>
      </c>
      <c r="AB267" s="2" t="s">
        <v>449</v>
      </c>
      <c r="AC267" s="10">
        <v>45779</v>
      </c>
      <c r="AD267" s="10">
        <v>45428</v>
      </c>
      <c r="AE267" s="2" t="s">
        <v>448</v>
      </c>
      <c r="AF267" s="10">
        <v>45427</v>
      </c>
      <c r="AG267" s="35" t="s">
        <v>451</v>
      </c>
      <c r="AH267" s="10">
        <v>45402</v>
      </c>
      <c r="AI267" s="10">
        <v>45402</v>
      </c>
      <c r="AJ267" s="35" t="s">
        <v>452</v>
      </c>
      <c r="AK267" s="2" t="s">
        <v>453</v>
      </c>
      <c r="AL267" s="2" t="s">
        <v>452</v>
      </c>
      <c r="AM267" s="2" t="s">
        <v>454</v>
      </c>
      <c r="AN267" s="10">
        <v>45427</v>
      </c>
      <c r="AO267" s="10">
        <v>45433</v>
      </c>
      <c r="AP267" s="2" t="s">
        <v>362</v>
      </c>
      <c r="AQ267" s="2" t="s">
        <v>480</v>
      </c>
      <c r="AS267" s="11" t="s">
        <v>1638</v>
      </c>
      <c r="AT267" s="2" t="s">
        <v>472</v>
      </c>
      <c r="AV267" s="12" t="s">
        <v>1639</v>
      </c>
      <c r="AW267" s="2" t="s">
        <v>458</v>
      </c>
      <c r="AY267" s="13" t="s">
        <v>1640</v>
      </c>
      <c r="AZ267" s="2" t="s">
        <v>459</v>
      </c>
      <c r="BB267" s="14">
        <v>642402694</v>
      </c>
      <c r="BC267" s="2" t="s">
        <v>450</v>
      </c>
      <c r="BD267" s="2" t="s">
        <v>450</v>
      </c>
      <c r="BE267" s="2" t="s">
        <v>450</v>
      </c>
      <c r="BF267" s="2" t="s">
        <v>450</v>
      </c>
      <c r="BG267" s="2" t="s">
        <v>450</v>
      </c>
      <c r="BH267" s="2" t="s">
        <v>450</v>
      </c>
      <c r="BI267" s="2" t="s">
        <v>448</v>
      </c>
      <c r="BL267" s="2" t="s">
        <v>448</v>
      </c>
      <c r="BM267" s="2" t="s">
        <v>450</v>
      </c>
      <c r="BN267" s="2" t="s">
        <v>448</v>
      </c>
      <c r="BO267" s="2" t="s">
        <v>450</v>
      </c>
      <c r="BP267" s="2" t="s">
        <v>450</v>
      </c>
      <c r="BQ267" s="2" t="s">
        <v>448</v>
      </c>
      <c r="BR267" s="2" t="s">
        <v>448</v>
      </c>
      <c r="BS267" s="2" t="s">
        <v>448</v>
      </c>
      <c r="BT267" s="2" t="s">
        <v>448</v>
      </c>
      <c r="BU267" s="2" t="s">
        <v>448</v>
      </c>
      <c r="BV267" s="2" t="s">
        <v>450</v>
      </c>
      <c r="BW267" s="2" t="s">
        <v>448</v>
      </c>
      <c r="BX267" s="2" t="s">
        <v>448</v>
      </c>
      <c r="BY267" s="2" t="s">
        <v>448</v>
      </c>
      <c r="BZ267" s="2" t="s">
        <v>448</v>
      </c>
      <c r="CA267" s="2" t="s">
        <v>448</v>
      </c>
      <c r="CB267" s="2" t="s">
        <v>448</v>
      </c>
      <c r="CC267" s="2" t="s">
        <v>448</v>
      </c>
      <c r="CD267" s="2" t="s">
        <v>448</v>
      </c>
      <c r="CE267" s="10">
        <v>45429</v>
      </c>
      <c r="CH267" s="2" t="s">
        <v>465</v>
      </c>
      <c r="CI267" s="2" t="s">
        <v>660</v>
      </c>
      <c r="CM267" s="52">
        <f t="shared" si="158"/>
        <v>1</v>
      </c>
      <c r="CN267" s="52">
        <f t="shared" si="149"/>
        <v>1</v>
      </c>
      <c r="CO267" s="52">
        <f t="shared" si="150"/>
        <v>1</v>
      </c>
      <c r="CP267" s="52">
        <f t="shared" si="151"/>
        <v>1</v>
      </c>
      <c r="CQ267" s="52">
        <f t="shared" si="152"/>
        <v>1</v>
      </c>
      <c r="CR267" s="52">
        <f t="shared" si="153"/>
        <v>1</v>
      </c>
      <c r="CS267" s="52">
        <f t="shared" si="154"/>
        <v>1</v>
      </c>
      <c r="CT267" s="52">
        <f t="shared" si="155"/>
        <v>1</v>
      </c>
      <c r="CU267" s="52">
        <f t="shared" si="156"/>
        <v>1</v>
      </c>
      <c r="CV267" s="52">
        <f t="shared" si="157"/>
        <v>1</v>
      </c>
      <c r="CW267" s="54">
        <f t="shared" si="159"/>
        <v>1</v>
      </c>
      <c r="CX267" s="54">
        <f t="shared" si="160"/>
        <v>0</v>
      </c>
      <c r="CY267" s="54">
        <f t="shared" si="161"/>
        <v>1</v>
      </c>
      <c r="CZ267" s="54">
        <f t="shared" si="162"/>
        <v>1</v>
      </c>
      <c r="DA267" s="54">
        <f t="shared" si="163"/>
        <v>1</v>
      </c>
      <c r="DB267" s="54">
        <f t="shared" si="164"/>
        <v>0</v>
      </c>
      <c r="DD267" s="2">
        <f t="shared" si="165"/>
        <v>7</v>
      </c>
    </row>
    <row r="268" spans="1:108">
      <c r="A268" s="2" t="s">
        <v>437</v>
      </c>
      <c r="B268" s="2" t="s">
        <v>438</v>
      </c>
      <c r="C268" s="18" t="str">
        <f ca="1">IF(AND(AA268="YES",AG268&lt;&gt;""),"COMPLETED",IF((S268+21)&lt;TODAY(),"PAST DUE","WITHIN 15 DAYS"))</f>
        <v>COMPLETED</v>
      </c>
      <c r="D268" s="19" t="str">
        <f t="shared" si="148"/>
        <v>Jun</v>
      </c>
      <c r="E268" s="20">
        <f t="shared" si="166"/>
        <v>45451</v>
      </c>
      <c r="F268" s="20">
        <f t="shared" si="167"/>
        <v>45448</v>
      </c>
      <c r="G268" s="20">
        <f t="shared" si="168"/>
        <v>45455</v>
      </c>
      <c r="H268" s="19">
        <f ca="1">(TODAY()-(G268))</f>
        <v>139</v>
      </c>
      <c r="I268" s="19" t="str">
        <f ca="1">IF(H268&lt;0,H268,"")</f>
        <v/>
      </c>
      <c r="J268" s="2" t="s">
        <v>439</v>
      </c>
      <c r="K268" s="24">
        <f t="shared" si="169"/>
        <v>1</v>
      </c>
      <c r="L268" s="19" t="s">
        <v>1592</v>
      </c>
      <c r="M268" s="2" t="s">
        <v>981</v>
      </c>
      <c r="N268" s="2" t="s">
        <v>441</v>
      </c>
      <c r="O268" s="2" t="s">
        <v>352</v>
      </c>
      <c r="P268" s="2" t="s">
        <v>19</v>
      </c>
      <c r="Q268" s="2" t="s">
        <v>1597</v>
      </c>
      <c r="R268" s="2" t="s">
        <v>531</v>
      </c>
      <c r="S268" s="9">
        <v>45427</v>
      </c>
      <c r="T268" s="2">
        <v>4264726</v>
      </c>
      <c r="U268" s="2" t="s">
        <v>1641</v>
      </c>
      <c r="V268" s="2" t="s">
        <v>1642</v>
      </c>
      <c r="W268" s="2" t="s">
        <v>1643</v>
      </c>
      <c r="X268" s="9">
        <v>36667</v>
      </c>
      <c r="Y268" s="2">
        <v>9452715174</v>
      </c>
      <c r="Z268" s="2" t="s">
        <v>1644</v>
      </c>
      <c r="AA268" s="32" t="s">
        <v>448</v>
      </c>
      <c r="AB268" s="2" t="s">
        <v>449</v>
      </c>
      <c r="AC268" s="10">
        <v>45736</v>
      </c>
      <c r="AD268" s="10">
        <v>45394</v>
      </c>
      <c r="AE268" s="2" t="s">
        <v>450</v>
      </c>
      <c r="AF268" s="2" t="s">
        <v>450</v>
      </c>
      <c r="AG268" s="35" t="s">
        <v>451</v>
      </c>
      <c r="AJ268" s="35" t="s">
        <v>452</v>
      </c>
      <c r="AK268" s="2" t="s">
        <v>453</v>
      </c>
      <c r="AL268" s="2" t="s">
        <v>452</v>
      </c>
      <c r="AM268" s="2" t="s">
        <v>454</v>
      </c>
      <c r="AN268" s="10">
        <v>45427</v>
      </c>
      <c r="AO268" s="10">
        <v>45433</v>
      </c>
      <c r="AP268" s="2" t="s">
        <v>362</v>
      </c>
      <c r="AQ268" s="2" t="s">
        <v>480</v>
      </c>
      <c r="AS268" s="11" t="s">
        <v>1645</v>
      </c>
      <c r="AT268" s="2" t="s">
        <v>472</v>
      </c>
      <c r="AV268" s="12" t="s">
        <v>1646</v>
      </c>
      <c r="AW268" s="2" t="s">
        <v>458</v>
      </c>
      <c r="AY268" s="13" t="s">
        <v>1647</v>
      </c>
      <c r="AZ268" s="2" t="s">
        <v>459</v>
      </c>
      <c r="BB268" s="14" t="s">
        <v>1648</v>
      </c>
      <c r="BC268" s="2" t="s">
        <v>450</v>
      </c>
      <c r="BD268" s="2" t="s">
        <v>450</v>
      </c>
      <c r="BE268" s="2" t="s">
        <v>450</v>
      </c>
      <c r="BF268" s="2" t="s">
        <v>450</v>
      </c>
      <c r="BG268" s="2" t="s">
        <v>450</v>
      </c>
      <c r="BH268" s="2" t="s">
        <v>450</v>
      </c>
      <c r="BI268" s="2" t="s">
        <v>448</v>
      </c>
      <c r="BL268" s="2" t="s">
        <v>448</v>
      </c>
      <c r="BM268" s="2" t="s">
        <v>450</v>
      </c>
      <c r="BN268" s="2" t="s">
        <v>448</v>
      </c>
      <c r="BO268" s="2" t="s">
        <v>450</v>
      </c>
      <c r="BP268" s="2" t="s">
        <v>450</v>
      </c>
      <c r="BR268" s="2" t="s">
        <v>448</v>
      </c>
      <c r="BS268" s="2" t="s">
        <v>448</v>
      </c>
      <c r="BT268" s="2" t="s">
        <v>448</v>
      </c>
      <c r="BU268" s="2" t="s">
        <v>448</v>
      </c>
      <c r="BV268" s="2" t="s">
        <v>450</v>
      </c>
      <c r="BW268" s="2" t="s">
        <v>448</v>
      </c>
      <c r="BX268" s="2" t="s">
        <v>448</v>
      </c>
      <c r="BY268" s="2" t="s">
        <v>448</v>
      </c>
      <c r="BZ268" s="2" t="s">
        <v>448</v>
      </c>
      <c r="CA268" s="2" t="s">
        <v>448</v>
      </c>
      <c r="CB268" s="2" t="s">
        <v>448</v>
      </c>
      <c r="CC268" s="2" t="s">
        <v>448</v>
      </c>
      <c r="CD268" s="2" t="s">
        <v>448</v>
      </c>
      <c r="CE268" s="10">
        <v>45429</v>
      </c>
      <c r="CH268" s="2" t="s">
        <v>465</v>
      </c>
      <c r="CI268" s="2" t="s">
        <v>660</v>
      </c>
      <c r="CM268" s="52">
        <f t="shared" si="158"/>
        <v>1</v>
      </c>
      <c r="CN268" s="52">
        <f t="shared" si="149"/>
        <v>1</v>
      </c>
      <c r="CO268" s="52">
        <f t="shared" si="150"/>
        <v>1</v>
      </c>
      <c r="CP268" s="52">
        <f t="shared" si="151"/>
        <v>1</v>
      </c>
      <c r="CQ268" s="52">
        <f t="shared" si="152"/>
        <v>1</v>
      </c>
      <c r="CR268" s="52">
        <f t="shared" si="153"/>
        <v>1</v>
      </c>
      <c r="CS268" s="52">
        <f t="shared" si="154"/>
        <v>1</v>
      </c>
      <c r="CT268" s="52">
        <f t="shared" si="155"/>
        <v>1</v>
      </c>
      <c r="CU268" s="52">
        <f t="shared" si="156"/>
        <v>1</v>
      </c>
      <c r="CV268" s="52">
        <f t="shared" si="157"/>
        <v>1</v>
      </c>
      <c r="CW268" s="54">
        <f t="shared" si="159"/>
        <v>1</v>
      </c>
      <c r="CX268" s="54">
        <f t="shared" si="160"/>
        <v>0</v>
      </c>
      <c r="CY268" s="54">
        <f t="shared" si="161"/>
        <v>1</v>
      </c>
      <c r="CZ268" s="54">
        <f t="shared" si="162"/>
        <v>1</v>
      </c>
      <c r="DA268" s="54">
        <f t="shared" si="163"/>
        <v>1</v>
      </c>
      <c r="DB268" s="54">
        <f t="shared" si="164"/>
        <v>0</v>
      </c>
      <c r="DD268" s="2">
        <f t="shared" si="165"/>
        <v>7</v>
      </c>
    </row>
    <row r="269" spans="1:108">
      <c r="A269" s="2" t="s">
        <v>437</v>
      </c>
      <c r="B269" s="2" t="s">
        <v>438</v>
      </c>
      <c r="C269" s="18" t="str">
        <f ca="1">IF(AND(AA269="YES",AG269&lt;&gt;""),"COMPLETED",IF((S269+21)&lt;TODAY(),"PAST DUE","WITHIN 15 DAYS"))</f>
        <v>COMPLETED</v>
      </c>
      <c r="D269" s="19" t="str">
        <f t="shared" si="148"/>
        <v>Jun</v>
      </c>
      <c r="E269" s="20">
        <f t="shared" si="166"/>
        <v>45451</v>
      </c>
      <c r="F269" s="20">
        <f t="shared" si="167"/>
        <v>45448</v>
      </c>
      <c r="G269" s="20">
        <f t="shared" si="168"/>
        <v>45455</v>
      </c>
      <c r="H269" s="19">
        <f ca="1">(TODAY()-(G269))</f>
        <v>139</v>
      </c>
      <c r="I269" s="19" t="str">
        <f ca="1">IF(H269&lt;0,H269,"")</f>
        <v/>
      </c>
      <c r="J269" s="2" t="s">
        <v>439</v>
      </c>
      <c r="K269" s="24">
        <f t="shared" si="169"/>
        <v>1</v>
      </c>
      <c r="L269" s="19" t="s">
        <v>1592</v>
      </c>
      <c r="M269" s="2" t="s">
        <v>981</v>
      </c>
      <c r="N269" s="2" t="s">
        <v>653</v>
      </c>
      <c r="O269" s="2" t="s">
        <v>352</v>
      </c>
      <c r="P269" s="2" t="s">
        <v>19</v>
      </c>
      <c r="Q269" s="2" t="s">
        <v>1597</v>
      </c>
      <c r="R269" s="2" t="s">
        <v>531</v>
      </c>
      <c r="S269" s="9">
        <v>45427</v>
      </c>
      <c r="T269" s="2">
        <v>4264727</v>
      </c>
      <c r="U269" s="2" t="s">
        <v>1649</v>
      </c>
      <c r="V269" s="2" t="s">
        <v>1650</v>
      </c>
      <c r="W269" s="2" t="s">
        <v>627</v>
      </c>
      <c r="X269" s="9">
        <v>37735</v>
      </c>
      <c r="Y269" s="2">
        <v>9536993103</v>
      </c>
      <c r="Z269" s="2" t="s">
        <v>1651</v>
      </c>
      <c r="AA269" s="32" t="s">
        <v>448</v>
      </c>
      <c r="AB269" s="2" t="s">
        <v>449</v>
      </c>
      <c r="AC269" s="10">
        <v>45749</v>
      </c>
      <c r="AD269" s="10">
        <v>45384</v>
      </c>
      <c r="AE269" s="2" t="s">
        <v>450</v>
      </c>
      <c r="AF269" s="2" t="s">
        <v>450</v>
      </c>
      <c r="AG269" s="35" t="s">
        <v>451</v>
      </c>
      <c r="AH269" s="10">
        <v>45384</v>
      </c>
      <c r="AI269" s="10">
        <v>45384</v>
      </c>
      <c r="AJ269" s="35" t="s">
        <v>452</v>
      </c>
      <c r="AK269" s="2" t="s">
        <v>453</v>
      </c>
      <c r="AL269" s="2" t="s">
        <v>452</v>
      </c>
      <c r="AM269" s="2" t="s">
        <v>454</v>
      </c>
      <c r="AN269" s="10">
        <v>45427</v>
      </c>
      <c r="AO269" s="10">
        <v>45433</v>
      </c>
      <c r="AP269" s="2" t="s">
        <v>362</v>
      </c>
      <c r="AQ269" s="2" t="s">
        <v>455</v>
      </c>
      <c r="AS269" s="11" t="s">
        <v>1652</v>
      </c>
      <c r="AT269" s="2" t="s">
        <v>472</v>
      </c>
      <c r="AV269" s="12" t="s">
        <v>1653</v>
      </c>
      <c r="AW269" s="2" t="s">
        <v>472</v>
      </c>
      <c r="AY269" s="13" t="s">
        <v>1654</v>
      </c>
      <c r="AZ269" s="2" t="s">
        <v>459</v>
      </c>
      <c r="BA269" s="2" t="s">
        <v>1655</v>
      </c>
      <c r="BB269" s="14">
        <v>651204042</v>
      </c>
      <c r="BC269" s="2" t="s">
        <v>450</v>
      </c>
      <c r="BD269" s="2" t="s">
        <v>450</v>
      </c>
      <c r="BE269" s="2" t="s">
        <v>450</v>
      </c>
      <c r="BF269" s="2" t="s">
        <v>450</v>
      </c>
      <c r="BG269" s="2" t="s">
        <v>450</v>
      </c>
      <c r="BH269" s="2" t="s">
        <v>450</v>
      </c>
      <c r="BI269" s="2" t="s">
        <v>448</v>
      </c>
      <c r="BL269" s="2" t="s">
        <v>448</v>
      </c>
      <c r="BM269" s="2" t="s">
        <v>450</v>
      </c>
      <c r="BN269" s="2" t="s">
        <v>448</v>
      </c>
      <c r="BO269" s="2" t="s">
        <v>450</v>
      </c>
      <c r="BP269" s="2" t="s">
        <v>450</v>
      </c>
      <c r="BR269" s="2" t="s">
        <v>448</v>
      </c>
      <c r="BS269" s="2" t="s">
        <v>448</v>
      </c>
      <c r="BT269" s="2" t="s">
        <v>448</v>
      </c>
      <c r="BU269" s="2" t="s">
        <v>448</v>
      </c>
      <c r="BV269" s="2" t="s">
        <v>450</v>
      </c>
      <c r="BW269" s="2" t="s">
        <v>448</v>
      </c>
      <c r="BX269" s="2" t="s">
        <v>448</v>
      </c>
      <c r="BY269" s="2" t="s">
        <v>448</v>
      </c>
      <c r="BZ269" s="2" t="s">
        <v>448</v>
      </c>
      <c r="CA269" s="2" t="s">
        <v>448</v>
      </c>
      <c r="CB269" s="2" t="s">
        <v>448</v>
      </c>
      <c r="CC269" s="2" t="s">
        <v>448</v>
      </c>
      <c r="CD269" s="2" t="s">
        <v>448</v>
      </c>
      <c r="CE269" s="10">
        <v>45429</v>
      </c>
      <c r="CH269" s="2" t="s">
        <v>465</v>
      </c>
      <c r="CI269" s="2" t="s">
        <v>660</v>
      </c>
      <c r="CK269" s="10">
        <v>45541</v>
      </c>
      <c r="CM269" s="52">
        <f t="shared" si="158"/>
        <v>1</v>
      </c>
      <c r="CN269" s="52">
        <f t="shared" si="149"/>
        <v>1</v>
      </c>
      <c r="CO269" s="52">
        <f t="shared" si="150"/>
        <v>1</v>
      </c>
      <c r="CP269" s="52">
        <f t="shared" si="151"/>
        <v>1</v>
      </c>
      <c r="CQ269" s="52">
        <f t="shared" si="152"/>
        <v>1</v>
      </c>
      <c r="CR269" s="52">
        <f t="shared" si="153"/>
        <v>1</v>
      </c>
      <c r="CS269" s="52">
        <f t="shared" si="154"/>
        <v>1</v>
      </c>
      <c r="CT269" s="52">
        <f t="shared" si="155"/>
        <v>1</v>
      </c>
      <c r="CU269" s="52">
        <f t="shared" si="156"/>
        <v>1</v>
      </c>
      <c r="CV269" s="52">
        <f t="shared" si="157"/>
        <v>1</v>
      </c>
      <c r="CW269" s="54">
        <f t="shared" si="159"/>
        <v>1</v>
      </c>
      <c r="CX269" s="54">
        <f t="shared" si="160"/>
        <v>0</v>
      </c>
      <c r="CY269" s="54">
        <f t="shared" si="161"/>
        <v>1</v>
      </c>
      <c r="CZ269" s="54">
        <f t="shared" si="162"/>
        <v>1</v>
      </c>
      <c r="DA269" s="54">
        <f t="shared" si="163"/>
        <v>1</v>
      </c>
      <c r="DB269" s="54">
        <f t="shared" si="164"/>
        <v>0</v>
      </c>
      <c r="DD269" s="2">
        <f t="shared" si="165"/>
        <v>7</v>
      </c>
    </row>
    <row r="270" spans="1:108">
      <c r="A270" s="2" t="s">
        <v>437</v>
      </c>
      <c r="B270" s="2" t="s">
        <v>438</v>
      </c>
      <c r="C270" s="18" t="str">
        <f ca="1">IF(AND(AA270="YES",AG270&lt;&gt;""),"COMPLETED",IF((S270+21)&lt;TODAY(),"PAST DUE","WITHIN 15 DAYS"))</f>
        <v>COMPLETED</v>
      </c>
      <c r="D270" s="19" t="str">
        <f t="shared" si="148"/>
        <v>Jun</v>
      </c>
      <c r="E270" s="20">
        <f t="shared" si="166"/>
        <v>45451</v>
      </c>
      <c r="F270" s="20">
        <f t="shared" si="167"/>
        <v>45448</v>
      </c>
      <c r="G270" s="20">
        <f t="shared" si="168"/>
        <v>45455</v>
      </c>
      <c r="H270" s="19">
        <f ca="1">(TODAY()-(G270))</f>
        <v>139</v>
      </c>
      <c r="I270" s="19" t="str">
        <f ca="1">IF(H270&lt;0,H270,"")</f>
        <v/>
      </c>
      <c r="J270" s="2" t="s">
        <v>439</v>
      </c>
      <c r="K270" s="24">
        <f t="shared" si="169"/>
        <v>1</v>
      </c>
      <c r="L270" s="19" t="s">
        <v>1592</v>
      </c>
      <c r="M270" s="2" t="s">
        <v>981</v>
      </c>
      <c r="N270" s="2" t="s">
        <v>441</v>
      </c>
      <c r="O270" s="2" t="s">
        <v>352</v>
      </c>
      <c r="P270" s="2" t="s">
        <v>19</v>
      </c>
      <c r="Q270" s="2" t="s">
        <v>1597</v>
      </c>
      <c r="R270" s="2" t="s">
        <v>531</v>
      </c>
      <c r="S270" s="9">
        <v>45427</v>
      </c>
      <c r="T270" s="2">
        <v>4264728</v>
      </c>
      <c r="U270" s="2" t="s">
        <v>1123</v>
      </c>
      <c r="V270" s="2" t="s">
        <v>1656</v>
      </c>
      <c r="W270" s="2" t="s">
        <v>230</v>
      </c>
      <c r="X270" s="9">
        <v>37008</v>
      </c>
      <c r="Y270" s="2">
        <v>9281567123</v>
      </c>
      <c r="Z270" s="2" t="s">
        <v>1657</v>
      </c>
      <c r="AA270" s="32" t="s">
        <v>448</v>
      </c>
      <c r="AB270" s="2" t="s">
        <v>449</v>
      </c>
      <c r="AC270" s="10">
        <v>45786</v>
      </c>
      <c r="AD270" s="10">
        <v>45421</v>
      </c>
      <c r="AE270" s="2" t="s">
        <v>450</v>
      </c>
      <c r="AF270" s="2" t="s">
        <v>450</v>
      </c>
      <c r="AG270" s="35" t="s">
        <v>451</v>
      </c>
      <c r="AH270" s="10">
        <v>45419</v>
      </c>
      <c r="AI270" s="10">
        <v>45420</v>
      </c>
      <c r="AJ270" s="35" t="s">
        <v>452</v>
      </c>
      <c r="AK270" s="2" t="s">
        <v>453</v>
      </c>
      <c r="AL270" s="2" t="s">
        <v>452</v>
      </c>
      <c r="AM270" s="2" t="s">
        <v>454</v>
      </c>
      <c r="AN270" s="10">
        <v>45427</v>
      </c>
      <c r="AO270" s="10">
        <v>45433</v>
      </c>
      <c r="AP270" s="2" t="s">
        <v>362</v>
      </c>
      <c r="AQ270" s="2" t="s">
        <v>455</v>
      </c>
      <c r="AS270" s="11" t="s">
        <v>1658</v>
      </c>
      <c r="AT270" s="2" t="s">
        <v>472</v>
      </c>
      <c r="AV270" s="12" t="s">
        <v>1659</v>
      </c>
      <c r="AW270" s="2" t="s">
        <v>458</v>
      </c>
      <c r="AY270" s="13" t="s">
        <v>1660</v>
      </c>
      <c r="AZ270" s="2" t="s">
        <v>1661</v>
      </c>
      <c r="BA270" s="2" t="s">
        <v>1662</v>
      </c>
      <c r="BB270" s="14">
        <v>650782333</v>
      </c>
      <c r="BC270" s="2" t="s">
        <v>450</v>
      </c>
      <c r="BD270" s="2" t="s">
        <v>450</v>
      </c>
      <c r="BE270" s="2" t="s">
        <v>450</v>
      </c>
      <c r="BF270" s="2" t="s">
        <v>450</v>
      </c>
      <c r="BG270" s="2" t="s">
        <v>450</v>
      </c>
      <c r="BH270" s="2" t="s">
        <v>450</v>
      </c>
      <c r="BI270" s="2" t="s">
        <v>448</v>
      </c>
      <c r="BL270" s="2" t="s">
        <v>450</v>
      </c>
      <c r="BM270" s="2" t="s">
        <v>450</v>
      </c>
      <c r="BN270" s="2" t="s">
        <v>448</v>
      </c>
      <c r="BO270" s="2" t="s">
        <v>450</v>
      </c>
      <c r="BP270" s="2" t="s">
        <v>450</v>
      </c>
      <c r="BR270" s="2" t="s">
        <v>448</v>
      </c>
      <c r="BS270" s="2" t="s">
        <v>448</v>
      </c>
      <c r="BT270" s="2" t="s">
        <v>448</v>
      </c>
      <c r="BU270" s="2" t="s">
        <v>448</v>
      </c>
      <c r="BV270" s="2" t="s">
        <v>450</v>
      </c>
      <c r="BW270" s="2" t="s">
        <v>448</v>
      </c>
      <c r="BX270" s="2" t="s">
        <v>448</v>
      </c>
      <c r="BY270" s="2" t="s">
        <v>448</v>
      </c>
      <c r="BZ270" s="2" t="s">
        <v>448</v>
      </c>
      <c r="CA270" s="2" t="s">
        <v>448</v>
      </c>
      <c r="CB270" s="2" t="s">
        <v>448</v>
      </c>
      <c r="CC270" s="2" t="s">
        <v>448</v>
      </c>
      <c r="CD270" s="2" t="s">
        <v>448</v>
      </c>
      <c r="CE270" s="10">
        <v>45429</v>
      </c>
      <c r="CH270" s="2" t="s">
        <v>465</v>
      </c>
      <c r="CI270" s="2" t="s">
        <v>660</v>
      </c>
      <c r="CM270" s="52">
        <f t="shared" si="158"/>
        <v>1</v>
      </c>
      <c r="CN270" s="52">
        <f t="shared" si="149"/>
        <v>1</v>
      </c>
      <c r="CO270" s="52">
        <f t="shared" si="150"/>
        <v>1</v>
      </c>
      <c r="CP270" s="52">
        <f t="shared" si="151"/>
        <v>1</v>
      </c>
      <c r="CQ270" s="52">
        <f t="shared" si="152"/>
        <v>1</v>
      </c>
      <c r="CR270" s="52">
        <f t="shared" si="153"/>
        <v>1</v>
      </c>
      <c r="CS270" s="52">
        <f t="shared" si="154"/>
        <v>1</v>
      </c>
      <c r="CT270" s="52">
        <f t="shared" si="155"/>
        <v>1</v>
      </c>
      <c r="CU270" s="52">
        <f t="shared" si="156"/>
        <v>1</v>
      </c>
      <c r="CV270" s="52">
        <f t="shared" si="157"/>
        <v>1</v>
      </c>
      <c r="CW270" s="54">
        <f t="shared" si="159"/>
        <v>1</v>
      </c>
      <c r="CX270" s="54">
        <f t="shared" si="160"/>
        <v>0</v>
      </c>
      <c r="CY270" s="54">
        <f t="shared" si="161"/>
        <v>1</v>
      </c>
      <c r="CZ270" s="54">
        <f t="shared" si="162"/>
        <v>1</v>
      </c>
      <c r="DA270" s="54">
        <f t="shared" si="163"/>
        <v>1</v>
      </c>
      <c r="DB270" s="54">
        <f t="shared" si="164"/>
        <v>0</v>
      </c>
      <c r="DD270" s="2">
        <f t="shared" si="165"/>
        <v>7</v>
      </c>
    </row>
    <row r="271" spans="1:108">
      <c r="A271" s="2" t="s">
        <v>437</v>
      </c>
      <c r="B271" s="2" t="s">
        <v>438</v>
      </c>
      <c r="C271" s="18" t="str">
        <f ca="1">IF(AND(AA271="YES",AG271&lt;&gt;""),"COMPLETED",IF((S271+21)&lt;TODAY(),"PAST DUE","WITHIN 15 DAYS"))</f>
        <v>COMPLETED</v>
      </c>
      <c r="D271" s="19" t="str">
        <f t="shared" si="148"/>
        <v>Jun</v>
      </c>
      <c r="E271" s="20">
        <f t="shared" si="166"/>
        <v>45451</v>
      </c>
      <c r="F271" s="20">
        <f t="shared" si="167"/>
        <v>45448</v>
      </c>
      <c r="G271" s="20">
        <f t="shared" si="168"/>
        <v>45455</v>
      </c>
      <c r="H271" s="19">
        <f ca="1">(TODAY()-(G271))</f>
        <v>139</v>
      </c>
      <c r="I271" s="19" t="str">
        <f ca="1">IF(H271&lt;0,H271,"")</f>
        <v/>
      </c>
      <c r="J271" s="2" t="s">
        <v>439</v>
      </c>
      <c r="K271" s="24">
        <f t="shared" si="169"/>
        <v>1</v>
      </c>
      <c r="L271" s="19" t="s">
        <v>1592</v>
      </c>
      <c r="M271" s="2" t="s">
        <v>981</v>
      </c>
      <c r="N271" s="2" t="s">
        <v>441</v>
      </c>
      <c r="O271" s="2" t="s">
        <v>352</v>
      </c>
      <c r="P271" s="2" t="s">
        <v>19</v>
      </c>
      <c r="Q271" s="2" t="s">
        <v>1597</v>
      </c>
      <c r="R271" s="2" t="s">
        <v>531</v>
      </c>
      <c r="S271" s="9">
        <v>45427</v>
      </c>
      <c r="T271" s="2">
        <v>4264729</v>
      </c>
      <c r="U271" s="2" t="s">
        <v>27</v>
      </c>
      <c r="V271" s="2" t="s">
        <v>1663</v>
      </c>
      <c r="W271" s="2" t="s">
        <v>1246</v>
      </c>
      <c r="X271" s="9">
        <v>36918</v>
      </c>
      <c r="Y271" s="2">
        <v>9055851530</v>
      </c>
      <c r="Z271" s="2" t="s">
        <v>1664</v>
      </c>
      <c r="AA271" s="32" t="s">
        <v>448</v>
      </c>
      <c r="AB271" s="2" t="s">
        <v>449</v>
      </c>
      <c r="AC271" s="10">
        <v>45782</v>
      </c>
      <c r="AD271" s="10">
        <v>45419</v>
      </c>
      <c r="AE271" s="2" t="s">
        <v>450</v>
      </c>
      <c r="AF271" s="2" t="s">
        <v>450</v>
      </c>
      <c r="AG271" s="35" t="s">
        <v>451</v>
      </c>
      <c r="AH271" s="10">
        <v>45418</v>
      </c>
      <c r="AI271" s="10">
        <v>45418</v>
      </c>
      <c r="AJ271" s="35" t="s">
        <v>452</v>
      </c>
      <c r="AK271" s="2" t="s">
        <v>453</v>
      </c>
      <c r="AL271" s="2" t="s">
        <v>1083</v>
      </c>
      <c r="AM271" s="2" t="s">
        <v>518</v>
      </c>
      <c r="AN271" s="10">
        <v>45427</v>
      </c>
      <c r="AO271" s="10">
        <v>45433</v>
      </c>
      <c r="AP271" s="2" t="s">
        <v>362</v>
      </c>
      <c r="AQ271" s="2" t="s">
        <v>455</v>
      </c>
      <c r="AS271" s="11">
        <v>3517298946</v>
      </c>
      <c r="AT271" s="2" t="s">
        <v>456</v>
      </c>
      <c r="AV271" s="12" t="s">
        <v>1665</v>
      </c>
      <c r="AW271" s="2" t="s">
        <v>458</v>
      </c>
      <c r="AY271" s="13" t="s">
        <v>1666</v>
      </c>
      <c r="AZ271" s="2" t="s">
        <v>459</v>
      </c>
      <c r="BB271" s="14" t="s">
        <v>1667</v>
      </c>
      <c r="BC271" s="2" t="s">
        <v>450</v>
      </c>
      <c r="BD271" s="2" t="s">
        <v>450</v>
      </c>
      <c r="BE271" s="2" t="s">
        <v>450</v>
      </c>
      <c r="BF271" s="2" t="s">
        <v>450</v>
      </c>
      <c r="BG271" s="2" t="s">
        <v>450</v>
      </c>
      <c r="BH271" s="2" t="s">
        <v>450</v>
      </c>
      <c r="BI271" s="2" t="s">
        <v>448</v>
      </c>
      <c r="BL271" s="2" t="s">
        <v>448</v>
      </c>
      <c r="BM271" s="2" t="s">
        <v>450</v>
      </c>
      <c r="BN271" s="2" t="s">
        <v>450</v>
      </c>
      <c r="BO271" s="2" t="s">
        <v>450</v>
      </c>
      <c r="BP271" s="2" t="s">
        <v>450</v>
      </c>
      <c r="BR271" s="2" t="s">
        <v>448</v>
      </c>
      <c r="BS271" s="2" t="s">
        <v>448</v>
      </c>
      <c r="BT271" s="2" t="s">
        <v>448</v>
      </c>
      <c r="BU271" s="2" t="s">
        <v>448</v>
      </c>
      <c r="BV271" s="2" t="s">
        <v>450</v>
      </c>
      <c r="BW271" s="2" t="s">
        <v>448</v>
      </c>
      <c r="BX271" s="2" t="s">
        <v>448</v>
      </c>
      <c r="BY271" s="2" t="s">
        <v>448</v>
      </c>
      <c r="BZ271" s="2" t="s">
        <v>448</v>
      </c>
      <c r="CA271" s="2" t="s">
        <v>448</v>
      </c>
      <c r="CB271" s="2" t="s">
        <v>448</v>
      </c>
      <c r="CC271" s="2" t="s">
        <v>448</v>
      </c>
      <c r="CD271" s="2" t="s">
        <v>448</v>
      </c>
      <c r="CE271" s="10">
        <v>45429</v>
      </c>
      <c r="CH271" s="2" t="s">
        <v>465</v>
      </c>
      <c r="CI271" s="2" t="s">
        <v>660</v>
      </c>
      <c r="CM271" s="52">
        <f t="shared" si="158"/>
        <v>1</v>
      </c>
      <c r="CN271" s="52">
        <f t="shared" si="149"/>
        <v>1</v>
      </c>
      <c r="CO271" s="52">
        <f t="shared" si="150"/>
        <v>1</v>
      </c>
      <c r="CP271" s="52">
        <f t="shared" si="151"/>
        <v>1</v>
      </c>
      <c r="CQ271" s="52">
        <f t="shared" si="152"/>
        <v>1</v>
      </c>
      <c r="CR271" s="52">
        <f t="shared" si="153"/>
        <v>1</v>
      </c>
      <c r="CS271" s="52">
        <f t="shared" si="154"/>
        <v>1</v>
      </c>
      <c r="CT271" s="52">
        <f t="shared" si="155"/>
        <v>1</v>
      </c>
      <c r="CU271" s="52">
        <f t="shared" si="156"/>
        <v>1</v>
      </c>
      <c r="CV271" s="52">
        <f t="shared" si="157"/>
        <v>1</v>
      </c>
      <c r="CW271" s="54">
        <f t="shared" si="159"/>
        <v>1</v>
      </c>
      <c r="CX271" s="54">
        <f t="shared" si="160"/>
        <v>0</v>
      </c>
      <c r="CY271" s="54">
        <f t="shared" si="161"/>
        <v>1</v>
      </c>
      <c r="CZ271" s="54">
        <f t="shared" si="162"/>
        <v>1</v>
      </c>
      <c r="DA271" s="54">
        <f t="shared" si="163"/>
        <v>1</v>
      </c>
      <c r="DB271" s="54">
        <f t="shared" si="164"/>
        <v>0</v>
      </c>
      <c r="DD271" s="2">
        <f t="shared" si="165"/>
        <v>7</v>
      </c>
    </row>
    <row r="272" spans="1:108">
      <c r="A272" s="2" t="s">
        <v>437</v>
      </c>
      <c r="B272" s="2" t="s">
        <v>438</v>
      </c>
      <c r="C272" s="18" t="str">
        <f ca="1">IF(AND(AA272="YES",AG272&lt;&gt;""),"COMPLETED",IF((S272+21)&lt;TODAY(),"PAST DUE","WITHIN 15 DAYS"))</f>
        <v>COMPLETED</v>
      </c>
      <c r="D272" s="19" t="str">
        <f t="shared" si="148"/>
        <v>Jun</v>
      </c>
      <c r="E272" s="20">
        <f t="shared" si="166"/>
        <v>45451</v>
      </c>
      <c r="F272" s="20">
        <f t="shared" si="167"/>
        <v>45448</v>
      </c>
      <c r="G272" s="20">
        <f t="shared" si="168"/>
        <v>45455</v>
      </c>
      <c r="H272" s="19">
        <f ca="1">(TODAY()-(G272))</f>
        <v>139</v>
      </c>
      <c r="I272" s="19" t="str">
        <f ca="1">IF(H272&lt;0,H272,"")</f>
        <v/>
      </c>
      <c r="J272" s="2" t="s">
        <v>439</v>
      </c>
      <c r="K272" s="24">
        <f t="shared" si="169"/>
        <v>1</v>
      </c>
      <c r="L272" s="19" t="s">
        <v>1592</v>
      </c>
      <c r="M272" s="2" t="s">
        <v>981</v>
      </c>
      <c r="N272" s="2" t="s">
        <v>441</v>
      </c>
      <c r="O272" s="2" t="s">
        <v>352</v>
      </c>
      <c r="P272" s="2" t="s">
        <v>19</v>
      </c>
      <c r="Q272" s="2" t="s">
        <v>1597</v>
      </c>
      <c r="R272" s="2" t="s">
        <v>531</v>
      </c>
      <c r="S272" s="9">
        <v>45427</v>
      </c>
      <c r="T272" s="2">
        <v>4264730</v>
      </c>
      <c r="U272" s="2" t="s">
        <v>1668</v>
      </c>
      <c r="V272" s="2" t="s">
        <v>1669</v>
      </c>
      <c r="W272" s="2" t="s">
        <v>1670</v>
      </c>
      <c r="X272" s="9">
        <v>34625</v>
      </c>
      <c r="Y272" s="2">
        <v>9105387262</v>
      </c>
      <c r="Z272" s="2" t="s">
        <v>1671</v>
      </c>
      <c r="AA272" s="32" t="s">
        <v>448</v>
      </c>
      <c r="AB272" s="2" t="s">
        <v>449</v>
      </c>
      <c r="AC272" s="10">
        <v>45790</v>
      </c>
      <c r="AD272" s="10">
        <v>45425</v>
      </c>
      <c r="AE272" s="2" t="s">
        <v>450</v>
      </c>
      <c r="AF272" s="2" t="s">
        <v>450</v>
      </c>
      <c r="AG272" s="35" t="s">
        <v>451</v>
      </c>
      <c r="AH272" s="10">
        <v>45388</v>
      </c>
      <c r="AI272" s="10">
        <v>45388</v>
      </c>
      <c r="AJ272" s="35" t="s">
        <v>452</v>
      </c>
      <c r="AK272" s="2" t="s">
        <v>453</v>
      </c>
      <c r="AL272" s="2" t="s">
        <v>452</v>
      </c>
      <c r="AM272" s="2" t="s">
        <v>454</v>
      </c>
      <c r="AN272" s="10">
        <v>45427</v>
      </c>
      <c r="AO272" s="10">
        <v>45433</v>
      </c>
      <c r="AP272" s="2" t="s">
        <v>362</v>
      </c>
      <c r="AQ272" s="2" t="s">
        <v>497</v>
      </c>
      <c r="AS272" s="11" t="s">
        <v>1672</v>
      </c>
      <c r="AT272" s="2" t="s">
        <v>472</v>
      </c>
      <c r="AV272" s="12" t="s">
        <v>1673</v>
      </c>
      <c r="AW272" s="2" t="s">
        <v>458</v>
      </c>
      <c r="AY272" s="13" t="s">
        <v>1674</v>
      </c>
      <c r="AZ272" s="2" t="s">
        <v>472</v>
      </c>
      <c r="BB272" s="14" t="s">
        <v>1675</v>
      </c>
      <c r="BC272" s="2" t="s">
        <v>450</v>
      </c>
      <c r="BD272" s="2" t="s">
        <v>450</v>
      </c>
      <c r="BE272" s="2" t="s">
        <v>450</v>
      </c>
      <c r="BF272" s="2" t="s">
        <v>450</v>
      </c>
      <c r="BG272" s="2" t="s">
        <v>450</v>
      </c>
      <c r="BH272" s="2" t="s">
        <v>450</v>
      </c>
      <c r="BI272" s="2" t="s">
        <v>448</v>
      </c>
      <c r="BL272" s="2" t="s">
        <v>448</v>
      </c>
      <c r="BM272" s="2" t="s">
        <v>450</v>
      </c>
      <c r="BN272" s="2" t="s">
        <v>448</v>
      </c>
      <c r="BO272" s="2" t="s">
        <v>450</v>
      </c>
      <c r="BP272" s="2" t="s">
        <v>450</v>
      </c>
      <c r="BR272" s="2" t="s">
        <v>448</v>
      </c>
      <c r="BS272" s="2" t="s">
        <v>448</v>
      </c>
      <c r="BT272" s="2" t="s">
        <v>448</v>
      </c>
      <c r="BU272" s="2" t="s">
        <v>448</v>
      </c>
      <c r="BV272" s="2" t="s">
        <v>450</v>
      </c>
      <c r="BW272" s="2" t="s">
        <v>448</v>
      </c>
      <c r="BX272" s="2" t="s">
        <v>448</v>
      </c>
      <c r="BY272" s="2" t="s">
        <v>448</v>
      </c>
      <c r="BZ272" s="2" t="s">
        <v>448</v>
      </c>
      <c r="CA272" s="2" t="s">
        <v>448</v>
      </c>
      <c r="CB272" s="2" t="s">
        <v>448</v>
      </c>
      <c r="CC272" s="2" t="s">
        <v>448</v>
      </c>
      <c r="CD272" s="2" t="s">
        <v>448</v>
      </c>
      <c r="CE272" s="10">
        <v>45429</v>
      </c>
      <c r="CH272" s="2" t="s">
        <v>465</v>
      </c>
      <c r="CI272" s="2" t="s">
        <v>660</v>
      </c>
      <c r="CM272" s="52">
        <f t="shared" si="158"/>
        <v>1</v>
      </c>
      <c r="CN272" s="52">
        <f t="shared" si="149"/>
        <v>1</v>
      </c>
      <c r="CO272" s="52">
        <f t="shared" si="150"/>
        <v>1</v>
      </c>
      <c r="CP272" s="52">
        <f t="shared" si="151"/>
        <v>1</v>
      </c>
      <c r="CQ272" s="52">
        <f t="shared" si="152"/>
        <v>1</v>
      </c>
      <c r="CR272" s="52">
        <f t="shared" si="153"/>
        <v>1</v>
      </c>
      <c r="CS272" s="52">
        <f t="shared" si="154"/>
        <v>1</v>
      </c>
      <c r="CT272" s="52">
        <f t="shared" si="155"/>
        <v>1</v>
      </c>
      <c r="CU272" s="52">
        <f t="shared" si="156"/>
        <v>1</v>
      </c>
      <c r="CV272" s="52">
        <f t="shared" si="157"/>
        <v>1</v>
      </c>
      <c r="CW272" s="54">
        <f t="shared" si="159"/>
        <v>1</v>
      </c>
      <c r="CX272" s="54">
        <f t="shared" si="160"/>
        <v>0</v>
      </c>
      <c r="CY272" s="54">
        <f t="shared" si="161"/>
        <v>1</v>
      </c>
      <c r="CZ272" s="54">
        <f t="shared" si="162"/>
        <v>1</v>
      </c>
      <c r="DA272" s="54">
        <f t="shared" si="163"/>
        <v>1</v>
      </c>
      <c r="DB272" s="54">
        <f t="shared" si="164"/>
        <v>0</v>
      </c>
      <c r="DD272" s="2">
        <f t="shared" si="165"/>
        <v>7</v>
      </c>
    </row>
    <row r="273" spans="1:108">
      <c r="A273" s="2" t="s">
        <v>437</v>
      </c>
      <c r="B273" s="2" t="s">
        <v>438</v>
      </c>
      <c r="C273" s="18" t="str">
        <f ca="1">IF(AND(AA273="YES",AG273&lt;&gt;""),"COMPLETED",IF((S273+21)&lt;TODAY(),"PAST DUE","WITHIN 15 DAYS"))</f>
        <v>COMPLETED</v>
      </c>
      <c r="D273" s="19" t="str">
        <f t="shared" si="148"/>
        <v>Jun</v>
      </c>
      <c r="E273" s="20">
        <f t="shared" si="166"/>
        <v>45451</v>
      </c>
      <c r="F273" s="20">
        <f t="shared" si="167"/>
        <v>45448</v>
      </c>
      <c r="G273" s="20">
        <f t="shared" si="168"/>
        <v>45455</v>
      </c>
      <c r="H273" s="19">
        <f ca="1">(TODAY()-(G273))</f>
        <v>139</v>
      </c>
      <c r="I273" s="19" t="str">
        <f ca="1">IF(H273&lt;0,H273,"")</f>
        <v/>
      </c>
      <c r="J273" s="2" t="s">
        <v>439</v>
      </c>
      <c r="K273" s="24">
        <f t="shared" si="169"/>
        <v>1</v>
      </c>
      <c r="L273" s="19" t="s">
        <v>1592</v>
      </c>
      <c r="M273" s="2" t="s">
        <v>981</v>
      </c>
      <c r="N273" s="2" t="s">
        <v>441</v>
      </c>
      <c r="O273" s="2" t="s">
        <v>352</v>
      </c>
      <c r="P273" s="2" t="s">
        <v>19</v>
      </c>
      <c r="Q273" s="2" t="s">
        <v>1597</v>
      </c>
      <c r="R273" s="2" t="s">
        <v>531</v>
      </c>
      <c r="S273" s="9">
        <v>45427</v>
      </c>
      <c r="T273" s="2">
        <v>4264731</v>
      </c>
      <c r="U273" s="2" t="s">
        <v>1220</v>
      </c>
      <c r="V273" s="2" t="s">
        <v>1676</v>
      </c>
      <c r="W273" s="2" t="s">
        <v>1222</v>
      </c>
      <c r="X273" s="9">
        <v>38438</v>
      </c>
      <c r="Y273" s="2">
        <v>9752021487</v>
      </c>
      <c r="Z273" s="2" t="s">
        <v>1677</v>
      </c>
      <c r="AA273" s="32" t="s">
        <v>448</v>
      </c>
      <c r="AB273" s="2" t="s">
        <v>449</v>
      </c>
      <c r="AC273" s="10">
        <v>45791</v>
      </c>
      <c r="AD273" s="10">
        <v>45426</v>
      </c>
      <c r="AE273" s="2" t="s">
        <v>450</v>
      </c>
      <c r="AF273" s="2" t="s">
        <v>450</v>
      </c>
      <c r="AG273" s="35" t="s">
        <v>451</v>
      </c>
      <c r="AH273" s="10">
        <v>45383</v>
      </c>
      <c r="AI273" s="10">
        <v>45383</v>
      </c>
      <c r="AJ273" s="35" t="s">
        <v>452</v>
      </c>
      <c r="AK273" s="2" t="s">
        <v>453</v>
      </c>
      <c r="AL273" s="2" t="s">
        <v>517</v>
      </c>
      <c r="AM273" s="2" t="s">
        <v>518</v>
      </c>
      <c r="AN273" s="10">
        <v>45427</v>
      </c>
      <c r="AO273" s="10">
        <v>45449</v>
      </c>
      <c r="AP273" s="2" t="s">
        <v>362</v>
      </c>
      <c r="AQ273" s="2" t="s">
        <v>480</v>
      </c>
      <c r="AS273" s="11" t="s">
        <v>1678</v>
      </c>
      <c r="AT273" s="2" t="s">
        <v>472</v>
      </c>
      <c r="AV273" s="12">
        <v>70262895384</v>
      </c>
      <c r="AW273" s="2" t="s">
        <v>458</v>
      </c>
      <c r="AY273" s="13" t="s">
        <v>1679</v>
      </c>
      <c r="AZ273" s="2" t="s">
        <v>1538</v>
      </c>
      <c r="BB273" s="14" t="s">
        <v>1680</v>
      </c>
      <c r="BC273" s="2" t="s">
        <v>450</v>
      </c>
      <c r="BD273" s="2" t="s">
        <v>450</v>
      </c>
      <c r="BE273" s="2" t="s">
        <v>450</v>
      </c>
      <c r="BF273" s="2" t="s">
        <v>450</v>
      </c>
      <c r="BG273" s="2" t="s">
        <v>450</v>
      </c>
      <c r="BH273" s="2" t="s">
        <v>450</v>
      </c>
      <c r="BI273" s="2" t="s">
        <v>448</v>
      </c>
      <c r="BL273" s="2" t="s">
        <v>450</v>
      </c>
      <c r="BM273" s="2" t="s">
        <v>450</v>
      </c>
      <c r="BN273" s="2" t="s">
        <v>450</v>
      </c>
      <c r="BO273" s="2" t="s">
        <v>450</v>
      </c>
      <c r="BP273" s="2" t="s">
        <v>450</v>
      </c>
      <c r="BR273" s="2" t="s">
        <v>448</v>
      </c>
      <c r="BS273" s="2" t="s">
        <v>448</v>
      </c>
      <c r="BT273" s="2" t="s">
        <v>448</v>
      </c>
      <c r="BU273" s="2" t="s">
        <v>448</v>
      </c>
      <c r="BV273" s="2" t="s">
        <v>450</v>
      </c>
      <c r="BW273" s="2" t="s">
        <v>448</v>
      </c>
      <c r="BX273" s="2" t="s">
        <v>448</v>
      </c>
      <c r="BY273" s="2" t="s">
        <v>448</v>
      </c>
      <c r="BZ273" s="2" t="s">
        <v>448</v>
      </c>
      <c r="CA273" s="2" t="s">
        <v>448</v>
      </c>
      <c r="CB273" s="2" t="s">
        <v>448</v>
      </c>
      <c r="CC273" s="2" t="s">
        <v>448</v>
      </c>
      <c r="CD273" s="2" t="s">
        <v>448</v>
      </c>
      <c r="CE273" s="10">
        <v>45429</v>
      </c>
      <c r="CH273" s="2" t="s">
        <v>465</v>
      </c>
      <c r="CI273" s="2" t="s">
        <v>660</v>
      </c>
      <c r="CM273" s="52">
        <f t="shared" si="158"/>
        <v>1</v>
      </c>
      <c r="CN273" s="52">
        <f t="shared" si="149"/>
        <v>1</v>
      </c>
      <c r="CO273" s="52">
        <f t="shared" si="150"/>
        <v>1</v>
      </c>
      <c r="CP273" s="52">
        <f t="shared" si="151"/>
        <v>1</v>
      </c>
      <c r="CQ273" s="52">
        <f t="shared" si="152"/>
        <v>1</v>
      </c>
      <c r="CR273" s="52">
        <f t="shared" si="153"/>
        <v>1</v>
      </c>
      <c r="CS273" s="52">
        <f t="shared" si="154"/>
        <v>1</v>
      </c>
      <c r="CT273" s="52">
        <f t="shared" si="155"/>
        <v>1</v>
      </c>
      <c r="CU273" s="52">
        <f t="shared" si="156"/>
        <v>1</v>
      </c>
      <c r="CV273" s="52">
        <f t="shared" si="157"/>
        <v>1</v>
      </c>
      <c r="CW273" s="54">
        <f t="shared" si="159"/>
        <v>1</v>
      </c>
      <c r="CX273" s="54">
        <f t="shared" si="160"/>
        <v>0</v>
      </c>
      <c r="CY273" s="54">
        <f t="shared" si="161"/>
        <v>1</v>
      </c>
      <c r="CZ273" s="54">
        <f t="shared" si="162"/>
        <v>1</v>
      </c>
      <c r="DA273" s="54">
        <f t="shared" si="163"/>
        <v>1</v>
      </c>
      <c r="DB273" s="54">
        <f t="shared" si="164"/>
        <v>0</v>
      </c>
      <c r="DD273" s="2">
        <f t="shared" si="165"/>
        <v>7</v>
      </c>
    </row>
    <row r="274" spans="1:108">
      <c r="A274" s="2" t="s">
        <v>437</v>
      </c>
      <c r="B274" s="2" t="s">
        <v>438</v>
      </c>
      <c r="C274" s="18" t="str">
        <f ca="1">IF(AND(AA274="YES",AG274&lt;&gt;""),"COMPLETED",IF((S274+21)&lt;TODAY(),"PAST DUE","WITHIN 15 DAYS"))</f>
        <v>COMPLETED</v>
      </c>
      <c r="D274" s="19" t="str">
        <f t="shared" si="148"/>
        <v>Jun</v>
      </c>
      <c r="E274" s="20">
        <f t="shared" si="166"/>
        <v>45451</v>
      </c>
      <c r="F274" s="20">
        <f t="shared" si="167"/>
        <v>45448</v>
      </c>
      <c r="G274" s="20">
        <f t="shared" si="168"/>
        <v>45455</v>
      </c>
      <c r="H274" s="19">
        <f ca="1">(TODAY()-(G274))</f>
        <v>139</v>
      </c>
      <c r="I274" s="19" t="str">
        <f ca="1">IF(H274&lt;0,H274,"")</f>
        <v/>
      </c>
      <c r="J274" s="2" t="s">
        <v>439</v>
      </c>
      <c r="K274" s="24">
        <f t="shared" si="169"/>
        <v>1</v>
      </c>
      <c r="L274" s="19" t="s">
        <v>1592</v>
      </c>
      <c r="M274" s="2" t="s">
        <v>981</v>
      </c>
      <c r="N274" s="2" t="s">
        <v>441</v>
      </c>
      <c r="O274" s="2" t="s">
        <v>352</v>
      </c>
      <c r="P274" s="2" t="s">
        <v>19</v>
      </c>
      <c r="Q274" s="2" t="s">
        <v>1597</v>
      </c>
      <c r="R274" s="2" t="s">
        <v>531</v>
      </c>
      <c r="S274" s="9">
        <v>45427</v>
      </c>
      <c r="T274" s="2">
        <v>4264732</v>
      </c>
      <c r="U274" s="2" t="s">
        <v>295</v>
      </c>
      <c r="V274" s="2" t="s">
        <v>1681</v>
      </c>
      <c r="W274" s="2" t="s">
        <v>1682</v>
      </c>
      <c r="X274" s="9">
        <v>36246</v>
      </c>
      <c r="Y274" s="2">
        <v>9617242754</v>
      </c>
      <c r="Z274" s="2" t="s">
        <v>1683</v>
      </c>
      <c r="AA274" s="32" t="s">
        <v>448</v>
      </c>
      <c r="AB274" s="2" t="s">
        <v>449</v>
      </c>
      <c r="AC274" s="10">
        <v>45493</v>
      </c>
      <c r="AD274" s="10">
        <v>45138</v>
      </c>
      <c r="AE274" s="2" t="s">
        <v>450</v>
      </c>
      <c r="AF274" s="2" t="s">
        <v>450</v>
      </c>
      <c r="AG274" s="35" t="s">
        <v>451</v>
      </c>
      <c r="AH274" s="10">
        <v>45370</v>
      </c>
      <c r="AI274" s="10">
        <v>45370</v>
      </c>
      <c r="AJ274" s="35" t="s">
        <v>452</v>
      </c>
      <c r="AK274" s="2" t="s">
        <v>453</v>
      </c>
      <c r="AL274" s="2" t="s">
        <v>1083</v>
      </c>
      <c r="AM274" s="2" t="s">
        <v>518</v>
      </c>
      <c r="AN274" s="10">
        <v>45427</v>
      </c>
      <c r="AO274" s="10">
        <v>45433</v>
      </c>
      <c r="AP274" s="2" t="s">
        <v>362</v>
      </c>
      <c r="AQ274" s="2" t="s">
        <v>480</v>
      </c>
      <c r="AS274" s="11" t="s">
        <v>1684</v>
      </c>
      <c r="AT274" s="2" t="s">
        <v>456</v>
      </c>
      <c r="AV274" s="12" t="s">
        <v>1685</v>
      </c>
      <c r="AW274" s="2" t="s">
        <v>481</v>
      </c>
      <c r="AY274" s="13" t="s">
        <v>1686</v>
      </c>
      <c r="AZ274" s="2" t="s">
        <v>459</v>
      </c>
      <c r="BB274" s="14" t="s">
        <v>1687</v>
      </c>
      <c r="BC274" s="2" t="s">
        <v>450</v>
      </c>
      <c r="BD274" s="2" t="s">
        <v>450</v>
      </c>
      <c r="BE274" s="2" t="s">
        <v>450</v>
      </c>
      <c r="BF274" s="2" t="s">
        <v>450</v>
      </c>
      <c r="BG274" s="2" t="s">
        <v>450</v>
      </c>
      <c r="BH274" s="2" t="s">
        <v>450</v>
      </c>
      <c r="BI274" s="2" t="s">
        <v>448</v>
      </c>
      <c r="BL274" s="2" t="s">
        <v>448</v>
      </c>
      <c r="BM274" s="2" t="s">
        <v>448</v>
      </c>
      <c r="BN274" s="2" t="s">
        <v>448</v>
      </c>
      <c r="BO274" s="2" t="s">
        <v>450</v>
      </c>
      <c r="BP274" s="2" t="s">
        <v>450</v>
      </c>
      <c r="BR274" s="2" t="s">
        <v>448</v>
      </c>
      <c r="BS274" s="2" t="s">
        <v>448</v>
      </c>
      <c r="BT274" s="2" t="s">
        <v>448</v>
      </c>
      <c r="BU274" s="2" t="s">
        <v>448</v>
      </c>
      <c r="BV274" s="2" t="s">
        <v>450</v>
      </c>
      <c r="BW274" s="2" t="s">
        <v>448</v>
      </c>
      <c r="BX274" s="2" t="s">
        <v>448</v>
      </c>
      <c r="BY274" s="2" t="s">
        <v>448</v>
      </c>
      <c r="BZ274" s="2" t="s">
        <v>448</v>
      </c>
      <c r="CA274" s="2" t="s">
        <v>448</v>
      </c>
      <c r="CB274" s="2" t="s">
        <v>448</v>
      </c>
      <c r="CC274" s="2" t="s">
        <v>448</v>
      </c>
      <c r="CD274" s="2" t="s">
        <v>448</v>
      </c>
      <c r="CE274" s="10">
        <v>45429</v>
      </c>
      <c r="CH274" s="2" t="s">
        <v>465</v>
      </c>
      <c r="CI274" s="2" t="s">
        <v>660</v>
      </c>
      <c r="CM274" s="52">
        <f t="shared" si="158"/>
        <v>1</v>
      </c>
      <c r="CN274" s="52">
        <f t="shared" si="149"/>
        <v>1</v>
      </c>
      <c r="CO274" s="52">
        <f t="shared" si="150"/>
        <v>1</v>
      </c>
      <c r="CP274" s="52">
        <f t="shared" si="151"/>
        <v>1</v>
      </c>
      <c r="CQ274" s="52">
        <f t="shared" si="152"/>
        <v>1</v>
      </c>
      <c r="CR274" s="52">
        <f t="shared" si="153"/>
        <v>1</v>
      </c>
      <c r="CS274" s="52">
        <f t="shared" si="154"/>
        <v>1</v>
      </c>
      <c r="CT274" s="52">
        <f t="shared" si="155"/>
        <v>1</v>
      </c>
      <c r="CU274" s="52">
        <f t="shared" si="156"/>
        <v>1</v>
      </c>
      <c r="CV274" s="52">
        <f t="shared" si="157"/>
        <v>1</v>
      </c>
      <c r="CW274" s="54">
        <f t="shared" si="159"/>
        <v>1</v>
      </c>
      <c r="CX274" s="54">
        <f t="shared" si="160"/>
        <v>0</v>
      </c>
      <c r="CY274" s="54">
        <f t="shared" si="161"/>
        <v>1</v>
      </c>
      <c r="CZ274" s="54">
        <f t="shared" si="162"/>
        <v>1</v>
      </c>
      <c r="DA274" s="54">
        <f t="shared" si="163"/>
        <v>1</v>
      </c>
      <c r="DB274" s="54">
        <f t="shared" si="164"/>
        <v>0</v>
      </c>
      <c r="DD274" s="2">
        <f t="shared" si="165"/>
        <v>7</v>
      </c>
    </row>
    <row r="275" spans="1:108">
      <c r="A275" s="2" t="s">
        <v>437</v>
      </c>
      <c r="B275" s="2" t="s">
        <v>438</v>
      </c>
      <c r="C275" s="18" t="str">
        <f ca="1">IF(AND(AA275="YES",AG275&lt;&gt;""),"COMPLETED",IF((S275+21)&lt;TODAY(),"PAST DUE","WITHIN 15 DAYS"))</f>
        <v>COMPLETED</v>
      </c>
      <c r="D275" s="19" t="str">
        <f t="shared" si="148"/>
        <v>Jun</v>
      </c>
      <c r="E275" s="20">
        <f t="shared" si="166"/>
        <v>45451</v>
      </c>
      <c r="F275" s="20">
        <f t="shared" si="167"/>
        <v>45448</v>
      </c>
      <c r="G275" s="20">
        <f t="shared" si="168"/>
        <v>45455</v>
      </c>
      <c r="H275" s="19">
        <f ca="1">(TODAY()-(G275))</f>
        <v>139</v>
      </c>
      <c r="I275" s="19" t="str">
        <f ca="1">IF(H275&lt;0,H275,"")</f>
        <v/>
      </c>
      <c r="J275" s="2" t="s">
        <v>439</v>
      </c>
      <c r="K275" s="24">
        <f t="shared" si="169"/>
        <v>1</v>
      </c>
      <c r="L275" s="19" t="s">
        <v>1592</v>
      </c>
      <c r="M275" s="2" t="s">
        <v>981</v>
      </c>
      <c r="N275" s="2" t="s">
        <v>441</v>
      </c>
      <c r="O275" s="2" t="s">
        <v>352</v>
      </c>
      <c r="P275" s="2" t="s">
        <v>19</v>
      </c>
      <c r="Q275" s="2" t="s">
        <v>1597</v>
      </c>
      <c r="R275" s="2" t="s">
        <v>531</v>
      </c>
      <c r="S275" s="9">
        <v>45427</v>
      </c>
      <c r="T275" s="2">
        <v>4264733</v>
      </c>
      <c r="U275" s="2" t="s">
        <v>1688</v>
      </c>
      <c r="V275" s="2" t="s">
        <v>1689</v>
      </c>
      <c r="W275" s="2" t="s">
        <v>1690</v>
      </c>
      <c r="X275" s="9">
        <v>31112</v>
      </c>
      <c r="Y275" s="2">
        <v>9942342616</v>
      </c>
      <c r="Z275" s="2" t="s">
        <v>1691</v>
      </c>
      <c r="AA275" s="32" t="s">
        <v>448</v>
      </c>
      <c r="AB275" s="2" t="s">
        <v>449</v>
      </c>
      <c r="AC275" s="10">
        <v>45758</v>
      </c>
      <c r="AD275" s="10">
        <v>45407</v>
      </c>
      <c r="AE275" s="2" t="s">
        <v>450</v>
      </c>
      <c r="AF275" s="2" t="s">
        <v>450</v>
      </c>
      <c r="AG275" s="35" t="s">
        <v>451</v>
      </c>
      <c r="AH275" s="10">
        <v>45388</v>
      </c>
      <c r="AI275" s="10">
        <v>45388</v>
      </c>
      <c r="AJ275" s="35" t="s">
        <v>452</v>
      </c>
      <c r="AK275" s="2" t="s">
        <v>453</v>
      </c>
      <c r="AL275" s="2" t="s">
        <v>452</v>
      </c>
      <c r="AM275" s="2" t="s">
        <v>454</v>
      </c>
      <c r="AN275" s="10">
        <v>45427</v>
      </c>
      <c r="AO275" s="10">
        <v>45433</v>
      </c>
      <c r="AP275" s="2" t="s">
        <v>362</v>
      </c>
      <c r="AQ275" s="2" t="s">
        <v>471</v>
      </c>
      <c r="AS275" s="11" t="s">
        <v>1692</v>
      </c>
      <c r="AT275" s="2" t="s">
        <v>472</v>
      </c>
      <c r="AV275" s="12" t="s">
        <v>1693</v>
      </c>
      <c r="AW275" s="2" t="s">
        <v>472</v>
      </c>
      <c r="AY275" s="13" t="s">
        <v>1694</v>
      </c>
      <c r="AZ275" s="2" t="s">
        <v>472</v>
      </c>
      <c r="BB275" s="14" t="s">
        <v>1695</v>
      </c>
      <c r="BC275" s="2" t="s">
        <v>450</v>
      </c>
      <c r="BD275" s="2" t="s">
        <v>450</v>
      </c>
      <c r="BE275" s="2" t="s">
        <v>450</v>
      </c>
      <c r="BF275" s="2" t="s">
        <v>450</v>
      </c>
      <c r="BG275" s="2" t="s">
        <v>450</v>
      </c>
      <c r="BH275" s="2" t="s">
        <v>450</v>
      </c>
      <c r="BI275" s="2" t="s">
        <v>448</v>
      </c>
      <c r="BL275" s="2" t="s">
        <v>448</v>
      </c>
      <c r="BM275" s="2" t="s">
        <v>450</v>
      </c>
      <c r="BN275" s="2" t="s">
        <v>448</v>
      </c>
      <c r="BO275" s="2" t="s">
        <v>448</v>
      </c>
      <c r="BP275" s="2" t="s">
        <v>448</v>
      </c>
      <c r="BR275" s="2" t="s">
        <v>448</v>
      </c>
      <c r="BS275" s="2" t="s">
        <v>448</v>
      </c>
      <c r="BT275" s="2" t="s">
        <v>448</v>
      </c>
      <c r="BU275" s="2" t="s">
        <v>448</v>
      </c>
      <c r="BV275" s="2" t="s">
        <v>450</v>
      </c>
      <c r="BW275" s="2" t="s">
        <v>448</v>
      </c>
      <c r="BX275" s="2" t="s">
        <v>448</v>
      </c>
      <c r="BY275" s="2" t="s">
        <v>448</v>
      </c>
      <c r="BZ275" s="2" t="s">
        <v>448</v>
      </c>
      <c r="CA275" s="2" t="s">
        <v>448</v>
      </c>
      <c r="CB275" s="2" t="s">
        <v>448</v>
      </c>
      <c r="CC275" s="2" t="s">
        <v>448</v>
      </c>
      <c r="CD275" s="2" t="s">
        <v>448</v>
      </c>
      <c r="CE275" s="10">
        <v>45429</v>
      </c>
      <c r="CH275" s="2" t="s">
        <v>465</v>
      </c>
      <c r="CI275" s="2" t="s">
        <v>660</v>
      </c>
      <c r="CM275" s="52">
        <f t="shared" si="158"/>
        <v>1</v>
      </c>
      <c r="CN275" s="52">
        <f t="shared" si="149"/>
        <v>1</v>
      </c>
      <c r="CO275" s="52">
        <f t="shared" si="150"/>
        <v>1</v>
      </c>
      <c r="CP275" s="52">
        <f t="shared" si="151"/>
        <v>1</v>
      </c>
      <c r="CQ275" s="52">
        <f t="shared" si="152"/>
        <v>1</v>
      </c>
      <c r="CR275" s="52">
        <f t="shared" si="153"/>
        <v>1</v>
      </c>
      <c r="CS275" s="52">
        <f t="shared" si="154"/>
        <v>1</v>
      </c>
      <c r="CT275" s="52">
        <f t="shared" si="155"/>
        <v>1</v>
      </c>
      <c r="CU275" s="52">
        <f t="shared" si="156"/>
        <v>1</v>
      </c>
      <c r="CV275" s="52">
        <f t="shared" si="157"/>
        <v>1</v>
      </c>
      <c r="CW275" s="54">
        <f t="shared" si="159"/>
        <v>1</v>
      </c>
      <c r="CX275" s="54">
        <f t="shared" si="160"/>
        <v>0</v>
      </c>
      <c r="CY275" s="54">
        <f t="shared" si="161"/>
        <v>1</v>
      </c>
      <c r="CZ275" s="54">
        <f t="shared" si="162"/>
        <v>1</v>
      </c>
      <c r="DA275" s="54">
        <f t="shared" si="163"/>
        <v>1</v>
      </c>
      <c r="DB275" s="54">
        <f t="shared" si="164"/>
        <v>0</v>
      </c>
      <c r="DD275" s="2">
        <f t="shared" si="165"/>
        <v>7</v>
      </c>
    </row>
    <row r="276" spans="1:108">
      <c r="A276" s="2" t="s">
        <v>437</v>
      </c>
      <c r="B276" s="2" t="s">
        <v>438</v>
      </c>
      <c r="C276" s="18" t="str">
        <f ca="1">IF(AND(AA276="YES",AG276&lt;&gt;""),"COMPLETED",IF((S276+21)&lt;TODAY(),"PAST DUE","WITHIN 15 DAYS"))</f>
        <v>COMPLETED</v>
      </c>
      <c r="D276" s="19" t="str">
        <f t="shared" si="148"/>
        <v>Jun</v>
      </c>
      <c r="E276" s="20">
        <f t="shared" si="166"/>
        <v>45451</v>
      </c>
      <c r="F276" s="20">
        <f t="shared" si="167"/>
        <v>45448</v>
      </c>
      <c r="G276" s="20">
        <f t="shared" si="168"/>
        <v>45455</v>
      </c>
      <c r="H276" s="19">
        <f ca="1">(TODAY()-(G276))</f>
        <v>139</v>
      </c>
      <c r="I276" s="19" t="str">
        <f ca="1">IF(H276&lt;0,H276,"")</f>
        <v/>
      </c>
      <c r="J276" s="2" t="s">
        <v>439</v>
      </c>
      <c r="K276" s="24">
        <f t="shared" si="169"/>
        <v>1</v>
      </c>
      <c r="L276" s="19" t="s">
        <v>1592</v>
      </c>
      <c r="M276" s="2" t="s">
        <v>981</v>
      </c>
      <c r="N276" s="2" t="s">
        <v>441</v>
      </c>
      <c r="O276" s="2" t="s">
        <v>352</v>
      </c>
      <c r="P276" s="2" t="s">
        <v>19</v>
      </c>
      <c r="Q276" s="2" t="s">
        <v>1597</v>
      </c>
      <c r="R276" s="2" t="s">
        <v>531</v>
      </c>
      <c r="S276" s="9">
        <v>45427</v>
      </c>
      <c r="T276" s="2">
        <v>4264734</v>
      </c>
      <c r="U276" s="2" t="s">
        <v>1696</v>
      </c>
      <c r="V276" s="2" t="s">
        <v>1697</v>
      </c>
      <c r="W276" s="2" t="s">
        <v>1698</v>
      </c>
      <c r="X276" s="9">
        <v>37654</v>
      </c>
      <c r="Y276" s="2">
        <v>9350555732</v>
      </c>
      <c r="Z276" s="2" t="s">
        <v>1699</v>
      </c>
      <c r="AA276" s="32" t="s">
        <v>448</v>
      </c>
      <c r="AB276" s="2" t="s">
        <v>449</v>
      </c>
      <c r="AC276" s="10">
        <v>45738</v>
      </c>
      <c r="AD276" s="10">
        <v>45373</v>
      </c>
      <c r="AE276" s="2" t="s">
        <v>450</v>
      </c>
      <c r="AF276" s="2" t="s">
        <v>450</v>
      </c>
      <c r="AG276" s="35" t="s">
        <v>451</v>
      </c>
      <c r="AH276" s="10">
        <v>45366</v>
      </c>
      <c r="AI276" s="10">
        <v>45366</v>
      </c>
      <c r="AJ276" s="35" t="s">
        <v>452</v>
      </c>
      <c r="AK276" s="2" t="s">
        <v>453</v>
      </c>
      <c r="AL276" s="2" t="s">
        <v>452</v>
      </c>
      <c r="AM276" s="2" t="s">
        <v>454</v>
      </c>
      <c r="AN276" s="10">
        <v>45427</v>
      </c>
      <c r="AO276" s="10">
        <v>45433</v>
      </c>
      <c r="AP276" s="2" t="s">
        <v>362</v>
      </c>
      <c r="AQ276" s="2" t="s">
        <v>455</v>
      </c>
      <c r="AS276" s="11" t="s">
        <v>1700</v>
      </c>
      <c r="AT276" s="2" t="s">
        <v>472</v>
      </c>
      <c r="AV276" s="12" t="s">
        <v>1701</v>
      </c>
      <c r="AW276" s="2" t="s">
        <v>458</v>
      </c>
      <c r="AY276" s="13" t="s">
        <v>1702</v>
      </c>
      <c r="AZ276" s="2" t="s">
        <v>472</v>
      </c>
      <c r="BB276" s="14" t="s">
        <v>1703</v>
      </c>
      <c r="BC276" s="2" t="s">
        <v>450</v>
      </c>
      <c r="BD276" s="2" t="s">
        <v>450</v>
      </c>
      <c r="BE276" s="2" t="s">
        <v>450</v>
      </c>
      <c r="BF276" s="2" t="s">
        <v>450</v>
      </c>
      <c r="BG276" s="2" t="s">
        <v>450</v>
      </c>
      <c r="BH276" s="2" t="s">
        <v>450</v>
      </c>
      <c r="BI276" s="2" t="s">
        <v>448</v>
      </c>
      <c r="BL276" s="2" t="s">
        <v>448</v>
      </c>
      <c r="BM276" s="2" t="s">
        <v>450</v>
      </c>
      <c r="BN276" s="2" t="s">
        <v>448</v>
      </c>
      <c r="BO276" s="2" t="s">
        <v>450</v>
      </c>
      <c r="BP276" s="2" t="s">
        <v>450</v>
      </c>
      <c r="BR276" s="2" t="s">
        <v>448</v>
      </c>
      <c r="BS276" s="2" t="s">
        <v>448</v>
      </c>
      <c r="BT276" s="2" t="s">
        <v>448</v>
      </c>
      <c r="BU276" s="2" t="s">
        <v>448</v>
      </c>
      <c r="BV276" s="2" t="s">
        <v>450</v>
      </c>
      <c r="BW276" s="2" t="s">
        <v>448</v>
      </c>
      <c r="BX276" s="2" t="s">
        <v>448</v>
      </c>
      <c r="BY276" s="2" t="s">
        <v>448</v>
      </c>
      <c r="BZ276" s="2" t="s">
        <v>448</v>
      </c>
      <c r="CA276" s="2" t="s">
        <v>448</v>
      </c>
      <c r="CB276" s="2" t="s">
        <v>448</v>
      </c>
      <c r="CC276" s="2" t="s">
        <v>448</v>
      </c>
      <c r="CD276" s="2" t="s">
        <v>448</v>
      </c>
      <c r="CE276" s="10">
        <v>45429</v>
      </c>
      <c r="CH276" s="2" t="s">
        <v>465</v>
      </c>
      <c r="CI276" s="2" t="s">
        <v>660</v>
      </c>
      <c r="CM276" s="52">
        <f t="shared" si="158"/>
        <v>1</v>
      </c>
      <c r="CN276" s="52">
        <f t="shared" si="149"/>
        <v>1</v>
      </c>
      <c r="CO276" s="52">
        <f t="shared" si="150"/>
        <v>1</v>
      </c>
      <c r="CP276" s="52">
        <f t="shared" si="151"/>
        <v>1</v>
      </c>
      <c r="CQ276" s="52">
        <f t="shared" si="152"/>
        <v>1</v>
      </c>
      <c r="CR276" s="52">
        <f t="shared" si="153"/>
        <v>1</v>
      </c>
      <c r="CS276" s="52">
        <f t="shared" si="154"/>
        <v>1</v>
      </c>
      <c r="CT276" s="52">
        <f t="shared" si="155"/>
        <v>1</v>
      </c>
      <c r="CU276" s="52">
        <f t="shared" si="156"/>
        <v>1</v>
      </c>
      <c r="CV276" s="52">
        <f t="shared" si="157"/>
        <v>1</v>
      </c>
      <c r="CW276" s="54">
        <f t="shared" si="159"/>
        <v>1</v>
      </c>
      <c r="CX276" s="54">
        <f t="shared" si="160"/>
        <v>0</v>
      </c>
      <c r="CY276" s="54">
        <f t="shared" si="161"/>
        <v>1</v>
      </c>
      <c r="CZ276" s="54">
        <f t="shared" si="162"/>
        <v>1</v>
      </c>
      <c r="DA276" s="54">
        <f t="shared" si="163"/>
        <v>1</v>
      </c>
      <c r="DB276" s="54">
        <f t="shared" si="164"/>
        <v>0</v>
      </c>
      <c r="DD276" s="2">
        <f t="shared" si="165"/>
        <v>7</v>
      </c>
    </row>
    <row r="277" spans="1:108">
      <c r="A277" s="2" t="s">
        <v>437</v>
      </c>
      <c r="B277" s="2" t="s">
        <v>438</v>
      </c>
      <c r="C277" s="18" t="str">
        <f ca="1">IF(AND(AA277="YES",AG277&lt;&gt;""),"COMPLETED",IF((S277+21)&lt;TODAY(),"PAST DUE","WITHIN 15 DAYS"))</f>
        <v>COMPLETED</v>
      </c>
      <c r="D277" s="19" t="str">
        <f t="shared" si="148"/>
        <v>Jun</v>
      </c>
      <c r="E277" s="20">
        <f t="shared" si="166"/>
        <v>45451</v>
      </c>
      <c r="F277" s="20">
        <f t="shared" si="167"/>
        <v>45448</v>
      </c>
      <c r="G277" s="20">
        <f t="shared" si="168"/>
        <v>45455</v>
      </c>
      <c r="H277" s="19">
        <f ca="1">(TODAY()-(G277))</f>
        <v>139</v>
      </c>
      <c r="I277" s="19" t="str">
        <f ca="1">IF(H277&lt;0,H277,"")</f>
        <v/>
      </c>
      <c r="J277" s="2" t="s">
        <v>439</v>
      </c>
      <c r="K277" s="24">
        <f t="shared" si="169"/>
        <v>1</v>
      </c>
      <c r="L277" s="19" t="s">
        <v>1592</v>
      </c>
      <c r="M277" s="2" t="s">
        <v>981</v>
      </c>
      <c r="N277" s="2" t="s">
        <v>653</v>
      </c>
      <c r="O277" s="2" t="s">
        <v>352</v>
      </c>
      <c r="P277" s="2" t="s">
        <v>19</v>
      </c>
      <c r="Q277" s="2" t="s">
        <v>1597</v>
      </c>
      <c r="R277" s="2" t="s">
        <v>531</v>
      </c>
      <c r="S277" s="9">
        <v>45427</v>
      </c>
      <c r="T277" s="2">
        <v>4264735</v>
      </c>
      <c r="U277" s="2" t="s">
        <v>1704</v>
      </c>
      <c r="V277" s="2" t="s">
        <v>1705</v>
      </c>
      <c r="W277" s="2" t="s">
        <v>308</v>
      </c>
      <c r="X277" s="9">
        <v>37844</v>
      </c>
      <c r="Y277" s="2">
        <v>9475063407</v>
      </c>
      <c r="Z277" s="2" t="s">
        <v>1706</v>
      </c>
      <c r="AA277" s="32" t="s">
        <v>448</v>
      </c>
      <c r="AB277" s="2" t="s">
        <v>449</v>
      </c>
      <c r="AC277" s="10">
        <v>45783</v>
      </c>
      <c r="AD277" s="10">
        <v>45418</v>
      </c>
      <c r="AE277" s="2" t="s">
        <v>450</v>
      </c>
      <c r="AF277" s="2" t="s">
        <v>450</v>
      </c>
      <c r="AG277" s="35" t="s">
        <v>451</v>
      </c>
      <c r="AH277" s="10">
        <v>45408</v>
      </c>
      <c r="AI277" s="10">
        <v>45408</v>
      </c>
      <c r="AJ277" s="35" t="s">
        <v>452</v>
      </c>
      <c r="AK277" s="2" t="s">
        <v>453</v>
      </c>
      <c r="AL277" s="2" t="s">
        <v>1083</v>
      </c>
      <c r="AM277" s="2" t="s">
        <v>518</v>
      </c>
      <c r="AN277" s="10">
        <v>45427</v>
      </c>
      <c r="AO277" s="10">
        <v>45433</v>
      </c>
      <c r="AP277" s="2" t="s">
        <v>362</v>
      </c>
      <c r="AQ277" s="2" t="s">
        <v>455</v>
      </c>
      <c r="AR277" s="2" t="s">
        <v>1707</v>
      </c>
      <c r="AS277" s="11" t="s">
        <v>1708</v>
      </c>
      <c r="AT277" s="2" t="s">
        <v>472</v>
      </c>
      <c r="AV277" s="12">
        <v>72506975892</v>
      </c>
      <c r="AW277" s="2" t="s">
        <v>481</v>
      </c>
      <c r="AY277" s="13">
        <v>121341675998</v>
      </c>
      <c r="AZ277" s="2" t="s">
        <v>1661</v>
      </c>
      <c r="BA277" s="2" t="s">
        <v>1709</v>
      </c>
      <c r="BB277" s="14">
        <v>650783038</v>
      </c>
      <c r="BC277" s="2" t="s">
        <v>450</v>
      </c>
      <c r="BD277" s="2" t="s">
        <v>450</v>
      </c>
      <c r="BE277" s="2" t="s">
        <v>450</v>
      </c>
      <c r="BF277" s="2" t="s">
        <v>450</v>
      </c>
      <c r="BG277" s="2" t="s">
        <v>450</v>
      </c>
      <c r="BH277" s="2" t="s">
        <v>450</v>
      </c>
      <c r="BI277" s="2" t="s">
        <v>448</v>
      </c>
      <c r="BL277" s="2" t="s">
        <v>448</v>
      </c>
      <c r="BM277" s="2" t="s">
        <v>450</v>
      </c>
      <c r="BN277" s="2" t="s">
        <v>448</v>
      </c>
      <c r="BO277" s="2" t="s">
        <v>450</v>
      </c>
      <c r="BP277" s="2" t="s">
        <v>450</v>
      </c>
      <c r="BR277" s="2" t="s">
        <v>448</v>
      </c>
      <c r="BS277" s="2" t="s">
        <v>448</v>
      </c>
      <c r="BT277" s="2" t="s">
        <v>448</v>
      </c>
      <c r="BU277" s="2" t="s">
        <v>448</v>
      </c>
      <c r="BV277" s="2" t="s">
        <v>450</v>
      </c>
      <c r="BW277" s="2" t="s">
        <v>448</v>
      </c>
      <c r="BX277" s="2" t="s">
        <v>448</v>
      </c>
      <c r="BY277" s="2" t="s">
        <v>448</v>
      </c>
      <c r="BZ277" s="2" t="s">
        <v>448</v>
      </c>
      <c r="CA277" s="2" t="s">
        <v>448</v>
      </c>
      <c r="CB277" s="2" t="s">
        <v>448</v>
      </c>
      <c r="CC277" s="2" t="s">
        <v>448</v>
      </c>
      <c r="CD277" s="2" t="s">
        <v>448</v>
      </c>
      <c r="CE277" s="10">
        <v>45429</v>
      </c>
      <c r="CH277" s="2" t="s">
        <v>465</v>
      </c>
      <c r="CI277" s="2" t="s">
        <v>660</v>
      </c>
      <c r="CK277" s="10">
        <v>45541</v>
      </c>
      <c r="CM277" s="52">
        <f t="shared" si="158"/>
        <v>1</v>
      </c>
      <c r="CN277" s="52">
        <f t="shared" si="149"/>
        <v>1</v>
      </c>
      <c r="CO277" s="52">
        <f t="shared" si="150"/>
        <v>1</v>
      </c>
      <c r="CP277" s="52">
        <f t="shared" si="151"/>
        <v>1</v>
      </c>
      <c r="CQ277" s="52">
        <f t="shared" si="152"/>
        <v>1</v>
      </c>
      <c r="CR277" s="52">
        <f t="shared" si="153"/>
        <v>1</v>
      </c>
      <c r="CS277" s="52">
        <f t="shared" si="154"/>
        <v>1</v>
      </c>
      <c r="CT277" s="52">
        <f t="shared" si="155"/>
        <v>1</v>
      </c>
      <c r="CU277" s="52">
        <f t="shared" si="156"/>
        <v>1</v>
      </c>
      <c r="CV277" s="52">
        <f t="shared" si="157"/>
        <v>1</v>
      </c>
      <c r="CW277" s="54">
        <f t="shared" si="159"/>
        <v>1</v>
      </c>
      <c r="CX277" s="54">
        <f t="shared" si="160"/>
        <v>0</v>
      </c>
      <c r="CY277" s="54">
        <f t="shared" si="161"/>
        <v>1</v>
      </c>
      <c r="CZ277" s="54">
        <f t="shared" si="162"/>
        <v>1</v>
      </c>
      <c r="DA277" s="54">
        <f t="shared" si="163"/>
        <v>1</v>
      </c>
      <c r="DB277" s="54">
        <f t="shared" si="164"/>
        <v>0</v>
      </c>
      <c r="DD277" s="2">
        <f t="shared" si="165"/>
        <v>7</v>
      </c>
    </row>
    <row r="278" spans="1:108">
      <c r="A278" s="2" t="s">
        <v>437</v>
      </c>
      <c r="B278" s="2" t="s">
        <v>438</v>
      </c>
      <c r="C278" s="18" t="str">
        <f ca="1">IF(AND(AA278="YES",AG278&lt;&gt;""),"COMPLETED",IF((S278+21)&lt;TODAY(),"PAST DUE","WITHIN 15 DAYS"))</f>
        <v>COMPLETED</v>
      </c>
      <c r="D278" s="19" t="str">
        <f t="shared" ref="D278:D341" si="170">TEXT(F278,"mmm")</f>
        <v>Jun</v>
      </c>
      <c r="E278" s="20">
        <f t="shared" ref="E278:E341" si="171">F278+7-WEEKDAY(F278)</f>
        <v>45451</v>
      </c>
      <c r="F278" s="20">
        <f t="shared" ref="F278:F341" si="172">WORKDAY(S278,15,1)</f>
        <v>45448</v>
      </c>
      <c r="G278" s="20">
        <f t="shared" ref="G278:G341" si="173">WORKDAY(S278,20,1)</f>
        <v>45455</v>
      </c>
      <c r="H278" s="19">
        <f ca="1">(TODAY()-(G278))</f>
        <v>139</v>
      </c>
      <c r="I278" s="19" t="str">
        <f ca="1">IF(H278&lt;0,H278,"")</f>
        <v/>
      </c>
      <c r="J278" s="2" t="s">
        <v>439</v>
      </c>
      <c r="K278" s="24">
        <f t="shared" ref="K278:K341" si="174">IF(AND(AA278="YES",AG278&lt;&gt;"",AJ278&lt;&gt;"",AQ278&lt;&gt;"",AT278&lt;&gt;"",AW278&lt;&gt;"",AZ278&lt;&gt;""),1,0)</f>
        <v>0</v>
      </c>
      <c r="L278" s="19" t="s">
        <v>1592</v>
      </c>
      <c r="M278" s="2" t="s">
        <v>981</v>
      </c>
      <c r="N278" s="2" t="s">
        <v>441</v>
      </c>
      <c r="O278" s="2" t="s">
        <v>352</v>
      </c>
      <c r="P278" s="2" t="s">
        <v>19</v>
      </c>
      <c r="Q278" s="2" t="s">
        <v>1597</v>
      </c>
      <c r="R278" s="2" t="s">
        <v>531</v>
      </c>
      <c r="S278" s="9">
        <v>45427</v>
      </c>
      <c r="T278" s="2">
        <v>4264736</v>
      </c>
      <c r="U278" s="2" t="s">
        <v>1710</v>
      </c>
      <c r="V278" s="2" t="s">
        <v>1711</v>
      </c>
      <c r="W278" s="2" t="s">
        <v>1712</v>
      </c>
      <c r="X278" s="9">
        <v>36217</v>
      </c>
      <c r="Y278" s="2">
        <v>9198116144</v>
      </c>
      <c r="Z278" s="2" t="s">
        <v>1713</v>
      </c>
      <c r="AA278" s="32" t="s">
        <v>448</v>
      </c>
      <c r="AB278" s="2" t="s">
        <v>449</v>
      </c>
      <c r="AC278" s="10">
        <v>45737</v>
      </c>
      <c r="AD278" s="10">
        <v>45387</v>
      </c>
      <c r="AE278" s="2" t="s">
        <v>450</v>
      </c>
      <c r="AF278" s="2" t="s">
        <v>450</v>
      </c>
      <c r="AG278" s="35" t="s">
        <v>451</v>
      </c>
      <c r="AH278" s="10">
        <v>45411</v>
      </c>
      <c r="AI278" s="10">
        <v>45411</v>
      </c>
      <c r="AJ278" s="35" t="s">
        <v>452</v>
      </c>
      <c r="AK278" s="2" t="s">
        <v>453</v>
      </c>
      <c r="AL278" s="2" t="s">
        <v>452</v>
      </c>
      <c r="AM278" s="2" t="s">
        <v>454</v>
      </c>
      <c r="AN278" s="10">
        <v>45427</v>
      </c>
      <c r="AO278" s="10">
        <v>45433</v>
      </c>
      <c r="AP278" s="2" t="s">
        <v>362</v>
      </c>
      <c r="AQ278" s="2" t="s">
        <v>455</v>
      </c>
      <c r="AS278" s="11" t="s">
        <v>1714</v>
      </c>
      <c r="AT278" s="2" t="s">
        <v>472</v>
      </c>
      <c r="AV278" s="12" t="s">
        <v>1715</v>
      </c>
      <c r="AW278" s="2" t="s">
        <v>481</v>
      </c>
      <c r="AY278" s="13" t="s">
        <v>1716</v>
      </c>
      <c r="BA278" s="14" t="s">
        <v>1717</v>
      </c>
      <c r="BC278" s="2" t="s">
        <v>450</v>
      </c>
      <c r="BD278" s="2" t="s">
        <v>450</v>
      </c>
      <c r="BE278" s="2" t="s">
        <v>450</v>
      </c>
      <c r="BF278" s="2" t="s">
        <v>450</v>
      </c>
      <c r="BG278" s="2" t="s">
        <v>450</v>
      </c>
      <c r="BH278" s="2" t="s">
        <v>450</v>
      </c>
      <c r="BI278" s="2" t="s">
        <v>448</v>
      </c>
      <c r="BL278" s="2" t="s">
        <v>450</v>
      </c>
      <c r="BM278" s="2" t="s">
        <v>450</v>
      </c>
      <c r="BN278" s="2" t="s">
        <v>448</v>
      </c>
      <c r="BO278" s="2" t="s">
        <v>448</v>
      </c>
      <c r="BP278" s="2" t="s">
        <v>448</v>
      </c>
      <c r="BR278" s="2" t="s">
        <v>448</v>
      </c>
      <c r="BS278" s="2" t="s">
        <v>448</v>
      </c>
      <c r="BT278" s="2" t="s">
        <v>448</v>
      </c>
      <c r="BU278" s="2" t="s">
        <v>448</v>
      </c>
      <c r="BV278" s="2" t="s">
        <v>450</v>
      </c>
      <c r="BW278" s="2" t="s">
        <v>448</v>
      </c>
      <c r="BX278" s="2" t="s">
        <v>448</v>
      </c>
      <c r="BY278" s="2" t="s">
        <v>448</v>
      </c>
      <c r="BZ278" s="2" t="s">
        <v>448</v>
      </c>
      <c r="CA278" s="2" t="s">
        <v>448</v>
      </c>
      <c r="CB278" s="2" t="s">
        <v>448</v>
      </c>
      <c r="CC278" s="2" t="s">
        <v>448</v>
      </c>
      <c r="CD278" s="2" t="s">
        <v>448</v>
      </c>
      <c r="CE278" s="10">
        <v>45429</v>
      </c>
      <c r="CH278" s="2" t="s">
        <v>465</v>
      </c>
      <c r="CI278" s="2" t="s">
        <v>1718</v>
      </c>
      <c r="CM278" s="52">
        <f t="shared" ref="CM278:CM341" si="175">IF(U278&lt;&gt;"",1,0)</f>
        <v>1</v>
      </c>
      <c r="CN278" s="52">
        <f t="shared" ref="CN278:CN341" si="176">IF($AA278="YES",1,0)</f>
        <v>1</v>
      </c>
      <c r="CO278" s="52">
        <f t="shared" ref="CO278:CO341" si="177">IF($AG278&lt;&gt;"",1,0)</f>
        <v>1</v>
      </c>
      <c r="CP278" s="52">
        <f t="shared" ref="CP278:CP341" si="178">IF($AJ278&lt;&gt;"",1,0)</f>
        <v>1</v>
      </c>
      <c r="CQ278" s="52">
        <f t="shared" ref="CQ278:CQ341" si="179">IF($AL278&lt;&gt;"",1,0)</f>
        <v>1</v>
      </c>
      <c r="CR278" s="52">
        <f t="shared" ref="CR278:CR341" si="180">IF($AQ278&lt;&gt;"",1,0)</f>
        <v>1</v>
      </c>
      <c r="CS278" s="52">
        <f t="shared" ref="CS278:CS341" si="181">IF($AT278&lt;&gt;"",1,0)</f>
        <v>1</v>
      </c>
      <c r="CT278" s="52">
        <f t="shared" ref="CT278:CT341" si="182">IF($AW278&lt;&gt;"",1,0)</f>
        <v>1</v>
      </c>
      <c r="CU278" s="52">
        <f t="shared" ref="CU278:CU341" si="183">IF($AZ278&lt;&gt;"",1,0)</f>
        <v>0</v>
      </c>
      <c r="CV278" s="52">
        <f t="shared" ref="CV278:CV341" si="184">IF($BE278&lt;&gt;"",1,0)</f>
        <v>1</v>
      </c>
      <c r="CW278" s="54">
        <f t="shared" ref="CW278:CW341" si="185">COUNTIF(CD278,"YES")</f>
        <v>1</v>
      </c>
      <c r="CX278" s="54">
        <f t="shared" ref="CX278:CX341" si="186">COUNTIF(CJ278,"WITH FINDINGS")</f>
        <v>0</v>
      </c>
      <c r="CY278" s="54">
        <f t="shared" ref="CY278:CY341" si="187">IF(CH278="DONE AUDIT",1,0)</f>
        <v>1</v>
      </c>
      <c r="CZ278" s="54">
        <f t="shared" ref="CZ278:CZ341" si="188">IF(OR(CI278="ENDORSED TO ACT",CI278="INCOMPLETE - PERS",CI278="PENDING DT",CI278="ENDORSED TO HRIS",CI278="COMPLETE"),1,0)</f>
        <v>1</v>
      </c>
      <c r="DA278" s="54">
        <f t="shared" ref="DA278:DA341" si="189">IF(OR(CI278="ENDORSED TO ACT",CI278="ENDORSED TO HRIS"),1,0)</f>
        <v>0</v>
      </c>
      <c r="DB278" s="54">
        <f t="shared" ref="DB278:DB341" si="190">IF(OR(CI278="WITH FINDINGS"),1,0)</f>
        <v>0</v>
      </c>
      <c r="DD278" s="2">
        <f t="shared" ref="DD278:DD341" si="191">SUM(CN278:CV278)-CQ278-CV278</f>
        <v>6</v>
      </c>
    </row>
    <row r="279" spans="1:108">
      <c r="A279" s="2" t="s">
        <v>437</v>
      </c>
      <c r="B279" s="2" t="s">
        <v>438</v>
      </c>
      <c r="C279" s="18" t="str">
        <f ca="1">IF(AND(AA279="YES",AG279&lt;&gt;""),"COMPLETED",IF((S279+21)&lt;TODAY(),"PAST DUE","WITHIN 15 DAYS"))</f>
        <v>COMPLETED</v>
      </c>
      <c r="D279" s="19" t="str">
        <f t="shared" si="170"/>
        <v>Jun</v>
      </c>
      <c r="E279" s="20">
        <f t="shared" si="171"/>
        <v>45451</v>
      </c>
      <c r="F279" s="20">
        <f t="shared" si="172"/>
        <v>45448</v>
      </c>
      <c r="G279" s="20">
        <f t="shared" si="173"/>
        <v>45455</v>
      </c>
      <c r="H279" s="19">
        <f ca="1">(TODAY()-(G279))</f>
        <v>139</v>
      </c>
      <c r="I279" s="19" t="str">
        <f ca="1">IF(H279&lt;0,H279,"")</f>
        <v/>
      </c>
      <c r="J279" s="2" t="s">
        <v>439</v>
      </c>
      <c r="K279" s="24">
        <f t="shared" si="174"/>
        <v>1</v>
      </c>
      <c r="L279" s="19" t="s">
        <v>1592</v>
      </c>
      <c r="M279" s="2" t="s">
        <v>981</v>
      </c>
      <c r="N279" s="2" t="s">
        <v>441</v>
      </c>
      <c r="O279" s="2" t="s">
        <v>352</v>
      </c>
      <c r="P279" s="2" t="s">
        <v>19</v>
      </c>
      <c r="Q279" s="2" t="s">
        <v>1597</v>
      </c>
      <c r="R279" s="2" t="s">
        <v>531</v>
      </c>
      <c r="S279" s="9">
        <v>45427</v>
      </c>
      <c r="T279" s="2">
        <v>4264737</v>
      </c>
      <c r="U279" s="2" t="s">
        <v>1719</v>
      </c>
      <c r="V279" s="2" t="s">
        <v>1720</v>
      </c>
      <c r="W279" s="2" t="s">
        <v>967</v>
      </c>
      <c r="X279" s="9">
        <v>36622</v>
      </c>
      <c r="Y279" s="2">
        <v>9481114062</v>
      </c>
      <c r="Z279" s="2" t="s">
        <v>1721</v>
      </c>
      <c r="AA279" s="32" t="s">
        <v>448</v>
      </c>
      <c r="AB279" s="2" t="s">
        <v>449</v>
      </c>
      <c r="AC279" s="10">
        <v>45751</v>
      </c>
      <c r="AD279" s="10">
        <v>45386</v>
      </c>
      <c r="AE279" s="2" t="s">
        <v>450</v>
      </c>
      <c r="AF279" s="2" t="s">
        <v>450</v>
      </c>
      <c r="AG279" s="35" t="s">
        <v>451</v>
      </c>
      <c r="AJ279" s="35" t="s">
        <v>452</v>
      </c>
      <c r="AK279" s="2" t="s">
        <v>453</v>
      </c>
      <c r="AL279" s="2" t="s">
        <v>452</v>
      </c>
      <c r="AM279" s="2" t="s">
        <v>454</v>
      </c>
      <c r="AN279" s="10">
        <v>45427</v>
      </c>
      <c r="AO279" s="10">
        <v>45433</v>
      </c>
      <c r="AP279" s="2" t="s">
        <v>362</v>
      </c>
      <c r="AQ279" s="2" t="s">
        <v>471</v>
      </c>
      <c r="AS279" s="11" t="s">
        <v>1722</v>
      </c>
      <c r="AT279" s="2" t="s">
        <v>472</v>
      </c>
      <c r="AV279" s="12" t="s">
        <v>1723</v>
      </c>
      <c r="AW279" s="2" t="s">
        <v>458</v>
      </c>
      <c r="AY279" s="13" t="s">
        <v>1724</v>
      </c>
      <c r="AZ279" s="2" t="s">
        <v>472</v>
      </c>
      <c r="BB279" s="14" t="s">
        <v>1725</v>
      </c>
      <c r="BC279" s="2" t="s">
        <v>450</v>
      </c>
      <c r="BD279" s="2" t="s">
        <v>450</v>
      </c>
      <c r="BE279" s="2" t="s">
        <v>450</v>
      </c>
      <c r="BF279" s="2" t="s">
        <v>450</v>
      </c>
      <c r="BG279" s="2" t="s">
        <v>450</v>
      </c>
      <c r="BH279" s="2" t="s">
        <v>450</v>
      </c>
      <c r="BI279" s="2" t="s">
        <v>448</v>
      </c>
      <c r="BL279" s="2" t="s">
        <v>448</v>
      </c>
      <c r="BM279" s="2" t="s">
        <v>448</v>
      </c>
      <c r="BN279" s="2" t="s">
        <v>448</v>
      </c>
      <c r="BO279" s="2" t="s">
        <v>450</v>
      </c>
      <c r="BP279" s="2" t="s">
        <v>450</v>
      </c>
      <c r="BR279" s="2" t="s">
        <v>448</v>
      </c>
      <c r="BS279" s="2" t="s">
        <v>448</v>
      </c>
      <c r="BT279" s="2" t="s">
        <v>448</v>
      </c>
      <c r="BU279" s="2" t="s">
        <v>448</v>
      </c>
      <c r="BV279" s="2" t="s">
        <v>450</v>
      </c>
      <c r="BW279" s="2" t="s">
        <v>448</v>
      </c>
      <c r="BX279" s="2" t="s">
        <v>448</v>
      </c>
      <c r="BY279" s="2" t="s">
        <v>448</v>
      </c>
      <c r="BZ279" s="2" t="s">
        <v>448</v>
      </c>
      <c r="CA279" s="2" t="s">
        <v>448</v>
      </c>
      <c r="CB279" s="2" t="s">
        <v>448</v>
      </c>
      <c r="CC279" s="2" t="s">
        <v>448</v>
      </c>
      <c r="CD279" s="2" t="s">
        <v>448</v>
      </c>
      <c r="CE279" s="10">
        <v>45429</v>
      </c>
      <c r="CH279" s="2" t="s">
        <v>465</v>
      </c>
      <c r="CI279" s="2" t="s">
        <v>660</v>
      </c>
      <c r="CM279" s="52">
        <f t="shared" si="175"/>
        <v>1</v>
      </c>
      <c r="CN279" s="52">
        <f t="shared" si="176"/>
        <v>1</v>
      </c>
      <c r="CO279" s="52">
        <f t="shared" si="177"/>
        <v>1</v>
      </c>
      <c r="CP279" s="52">
        <f t="shared" si="178"/>
        <v>1</v>
      </c>
      <c r="CQ279" s="52">
        <f t="shared" si="179"/>
        <v>1</v>
      </c>
      <c r="CR279" s="52">
        <f t="shared" si="180"/>
        <v>1</v>
      </c>
      <c r="CS279" s="52">
        <f t="shared" si="181"/>
        <v>1</v>
      </c>
      <c r="CT279" s="52">
        <f t="shared" si="182"/>
        <v>1</v>
      </c>
      <c r="CU279" s="52">
        <f t="shared" si="183"/>
        <v>1</v>
      </c>
      <c r="CV279" s="52">
        <f t="shared" si="184"/>
        <v>1</v>
      </c>
      <c r="CW279" s="54">
        <f t="shared" si="185"/>
        <v>1</v>
      </c>
      <c r="CX279" s="54">
        <f t="shared" si="186"/>
        <v>0</v>
      </c>
      <c r="CY279" s="54">
        <f t="shared" si="187"/>
        <v>1</v>
      </c>
      <c r="CZ279" s="54">
        <f t="shared" si="188"/>
        <v>1</v>
      </c>
      <c r="DA279" s="54">
        <f t="shared" si="189"/>
        <v>1</v>
      </c>
      <c r="DB279" s="54">
        <f t="shared" si="190"/>
        <v>0</v>
      </c>
      <c r="DD279" s="2">
        <f t="shared" si="191"/>
        <v>7</v>
      </c>
    </row>
    <row r="280" spans="1:108">
      <c r="A280" s="2" t="s">
        <v>437</v>
      </c>
      <c r="B280" s="2" t="s">
        <v>438</v>
      </c>
      <c r="C280" s="18" t="str">
        <f ca="1">IF(AND(AA280="YES",AG280&lt;&gt;""),"COMPLETED",IF((S280+21)&lt;TODAY(),"PAST DUE","WITHIN 15 DAYS"))</f>
        <v>COMPLETED</v>
      </c>
      <c r="D280" s="19" t="str">
        <f t="shared" si="170"/>
        <v>Jun</v>
      </c>
      <c r="E280" s="20">
        <f t="shared" si="171"/>
        <v>45451</v>
      </c>
      <c r="F280" s="20">
        <f t="shared" si="172"/>
        <v>45448</v>
      </c>
      <c r="G280" s="20">
        <f t="shared" si="173"/>
        <v>45455</v>
      </c>
      <c r="H280" s="19">
        <f ca="1">(TODAY()-(G280))</f>
        <v>139</v>
      </c>
      <c r="I280" s="19" t="str">
        <f ca="1">IF(H280&lt;0,H280,"")</f>
        <v/>
      </c>
      <c r="J280" s="2" t="s">
        <v>439</v>
      </c>
      <c r="K280" s="24">
        <f t="shared" si="174"/>
        <v>1</v>
      </c>
      <c r="L280" s="19" t="s">
        <v>1592</v>
      </c>
      <c r="M280" s="2" t="s">
        <v>981</v>
      </c>
      <c r="N280" s="2" t="s">
        <v>441</v>
      </c>
      <c r="O280" s="2" t="s">
        <v>352</v>
      </c>
      <c r="P280" s="2" t="s">
        <v>19</v>
      </c>
      <c r="Q280" s="2" t="s">
        <v>1597</v>
      </c>
      <c r="R280" s="2" t="s">
        <v>531</v>
      </c>
      <c r="S280" s="9">
        <v>45427</v>
      </c>
      <c r="T280" s="2">
        <v>4264738</v>
      </c>
      <c r="U280" s="2" t="s">
        <v>1567</v>
      </c>
      <c r="V280" s="2" t="s">
        <v>1726</v>
      </c>
      <c r="W280" s="2" t="s">
        <v>1727</v>
      </c>
      <c r="X280" s="9">
        <v>36941</v>
      </c>
      <c r="Y280" s="2">
        <v>9948834689</v>
      </c>
      <c r="Z280" s="2" t="s">
        <v>1728</v>
      </c>
      <c r="AA280" s="32" t="s">
        <v>448</v>
      </c>
      <c r="AB280" s="2" t="s">
        <v>449</v>
      </c>
      <c r="AC280" s="10">
        <v>45771</v>
      </c>
      <c r="AD280" s="10">
        <v>45418</v>
      </c>
      <c r="AE280" s="2" t="s">
        <v>450</v>
      </c>
      <c r="AF280" s="2" t="s">
        <v>450</v>
      </c>
      <c r="AG280" s="35" t="s">
        <v>451</v>
      </c>
      <c r="AH280" s="10">
        <v>45407</v>
      </c>
      <c r="AI280" s="10">
        <v>45408</v>
      </c>
      <c r="AJ280" s="35" t="s">
        <v>452</v>
      </c>
      <c r="AK280" s="2" t="s">
        <v>453</v>
      </c>
      <c r="AL280" s="2" t="s">
        <v>452</v>
      </c>
      <c r="AM280" s="2" t="s">
        <v>454</v>
      </c>
      <c r="AN280" s="10">
        <v>45427</v>
      </c>
      <c r="AO280" s="10">
        <v>45433</v>
      </c>
      <c r="AP280" s="2" t="s">
        <v>362</v>
      </c>
      <c r="AQ280" s="2" t="s">
        <v>480</v>
      </c>
      <c r="AS280" s="11" t="s">
        <v>1729</v>
      </c>
      <c r="AT280" s="2" t="s">
        <v>472</v>
      </c>
      <c r="AV280" s="12" t="s">
        <v>1730</v>
      </c>
      <c r="AW280" s="2" t="s">
        <v>458</v>
      </c>
      <c r="AY280" s="13" t="s">
        <v>1731</v>
      </c>
      <c r="AZ280" s="2" t="s">
        <v>487</v>
      </c>
      <c r="BB280" s="14" t="s">
        <v>1732</v>
      </c>
      <c r="BC280" s="2" t="s">
        <v>450</v>
      </c>
      <c r="BD280" s="2" t="s">
        <v>450</v>
      </c>
      <c r="BE280" s="2" t="s">
        <v>450</v>
      </c>
      <c r="BF280" s="2" t="s">
        <v>450</v>
      </c>
      <c r="BG280" s="2" t="s">
        <v>450</v>
      </c>
      <c r="BH280" s="2" t="s">
        <v>450</v>
      </c>
      <c r="BI280" s="2" t="s">
        <v>448</v>
      </c>
      <c r="BL280" s="2" t="s">
        <v>448</v>
      </c>
      <c r="BM280" s="2" t="s">
        <v>450</v>
      </c>
      <c r="BN280" s="2" t="s">
        <v>448</v>
      </c>
      <c r="BO280" s="2" t="s">
        <v>450</v>
      </c>
      <c r="BP280" s="2" t="s">
        <v>450</v>
      </c>
      <c r="BR280" s="2" t="s">
        <v>448</v>
      </c>
      <c r="BS280" s="2" t="s">
        <v>448</v>
      </c>
      <c r="BT280" s="2" t="s">
        <v>448</v>
      </c>
      <c r="BU280" s="2" t="s">
        <v>448</v>
      </c>
      <c r="BV280" s="2" t="s">
        <v>450</v>
      </c>
      <c r="BW280" s="2" t="s">
        <v>448</v>
      </c>
      <c r="BX280" s="2" t="s">
        <v>448</v>
      </c>
      <c r="BY280" s="2" t="s">
        <v>448</v>
      </c>
      <c r="BZ280" s="2" t="s">
        <v>448</v>
      </c>
      <c r="CA280" s="2" t="s">
        <v>448</v>
      </c>
      <c r="CB280" s="2" t="s">
        <v>448</v>
      </c>
      <c r="CC280" s="2" t="s">
        <v>448</v>
      </c>
      <c r="CD280" s="2" t="s">
        <v>448</v>
      </c>
      <c r="CE280" s="10">
        <v>45429</v>
      </c>
      <c r="CH280" s="2" t="s">
        <v>465</v>
      </c>
      <c r="CI280" s="2" t="s">
        <v>660</v>
      </c>
      <c r="CM280" s="52">
        <f t="shared" si="175"/>
        <v>1</v>
      </c>
      <c r="CN280" s="52">
        <f t="shared" si="176"/>
        <v>1</v>
      </c>
      <c r="CO280" s="52">
        <f t="shared" si="177"/>
        <v>1</v>
      </c>
      <c r="CP280" s="52">
        <f t="shared" si="178"/>
        <v>1</v>
      </c>
      <c r="CQ280" s="52">
        <f t="shared" si="179"/>
        <v>1</v>
      </c>
      <c r="CR280" s="52">
        <f t="shared" si="180"/>
        <v>1</v>
      </c>
      <c r="CS280" s="52">
        <f t="shared" si="181"/>
        <v>1</v>
      </c>
      <c r="CT280" s="52">
        <f t="shared" si="182"/>
        <v>1</v>
      </c>
      <c r="CU280" s="52">
        <f t="shared" si="183"/>
        <v>1</v>
      </c>
      <c r="CV280" s="52">
        <f t="shared" si="184"/>
        <v>1</v>
      </c>
      <c r="CW280" s="54">
        <f t="shared" si="185"/>
        <v>1</v>
      </c>
      <c r="CX280" s="54">
        <f t="shared" si="186"/>
        <v>0</v>
      </c>
      <c r="CY280" s="54">
        <f t="shared" si="187"/>
        <v>1</v>
      </c>
      <c r="CZ280" s="54">
        <f t="shared" si="188"/>
        <v>1</v>
      </c>
      <c r="DA280" s="54">
        <f t="shared" si="189"/>
        <v>1</v>
      </c>
      <c r="DB280" s="54">
        <f t="shared" si="190"/>
        <v>0</v>
      </c>
      <c r="DD280" s="2">
        <f t="shared" si="191"/>
        <v>7</v>
      </c>
    </row>
    <row r="281" spans="1:108">
      <c r="A281" s="2" t="s">
        <v>437</v>
      </c>
      <c r="B281" s="2" t="s">
        <v>438</v>
      </c>
      <c r="C281" s="18" t="str">
        <f ca="1">IF(AND(AA281="YES",AG281&lt;&gt;""),"COMPLETED",IF((S281+21)&lt;TODAY(),"PAST DUE","WITHIN 15 DAYS"))</f>
        <v>COMPLETED</v>
      </c>
      <c r="D281" s="19" t="str">
        <f t="shared" si="170"/>
        <v>Jun</v>
      </c>
      <c r="E281" s="20">
        <f t="shared" si="171"/>
        <v>45451</v>
      </c>
      <c r="F281" s="20">
        <f t="shared" si="172"/>
        <v>45448</v>
      </c>
      <c r="G281" s="20">
        <f t="shared" si="173"/>
        <v>45455</v>
      </c>
      <c r="H281" s="19">
        <f ca="1">(TODAY()-(G281))</f>
        <v>139</v>
      </c>
      <c r="I281" s="19" t="str">
        <f ca="1">IF(H281&lt;0,H281,"")</f>
        <v/>
      </c>
      <c r="J281" s="2" t="s">
        <v>439</v>
      </c>
      <c r="K281" s="24">
        <f t="shared" si="174"/>
        <v>1</v>
      </c>
      <c r="L281" s="19" t="s">
        <v>1592</v>
      </c>
      <c r="M281" s="2" t="s">
        <v>981</v>
      </c>
      <c r="N281" s="2" t="s">
        <v>441</v>
      </c>
      <c r="O281" s="2" t="s">
        <v>352</v>
      </c>
      <c r="P281" s="2" t="s">
        <v>19</v>
      </c>
      <c r="Q281" s="2" t="s">
        <v>1597</v>
      </c>
      <c r="R281" s="2" t="s">
        <v>531</v>
      </c>
      <c r="S281" s="9">
        <v>45427</v>
      </c>
      <c r="T281" s="2">
        <v>4264739</v>
      </c>
      <c r="U281" s="2" t="s">
        <v>148</v>
      </c>
      <c r="V281" s="2" t="s">
        <v>1733</v>
      </c>
      <c r="W281" s="2" t="s">
        <v>1734</v>
      </c>
      <c r="X281" s="9">
        <v>36802</v>
      </c>
      <c r="Y281" s="2">
        <v>9125474511</v>
      </c>
      <c r="Z281" s="2" t="s">
        <v>1735</v>
      </c>
      <c r="AA281" s="32" t="s">
        <v>448</v>
      </c>
      <c r="AB281" s="2" t="s">
        <v>449</v>
      </c>
      <c r="AC281" s="10">
        <v>45770</v>
      </c>
      <c r="AD281" s="10">
        <v>45405</v>
      </c>
      <c r="AE281" s="2" t="s">
        <v>450</v>
      </c>
      <c r="AF281" s="2" t="s">
        <v>450</v>
      </c>
      <c r="AG281" s="35" t="s">
        <v>451</v>
      </c>
      <c r="AH281" s="10">
        <v>45404</v>
      </c>
      <c r="AI281" s="10">
        <v>45404</v>
      </c>
      <c r="AJ281" s="35" t="s">
        <v>452</v>
      </c>
      <c r="AK281" s="2" t="s">
        <v>453</v>
      </c>
      <c r="AL281" s="2" t="s">
        <v>452</v>
      </c>
      <c r="AM281" s="2" t="s">
        <v>454</v>
      </c>
      <c r="AN281" s="10">
        <v>45427</v>
      </c>
      <c r="AO281" s="10">
        <v>45433</v>
      </c>
      <c r="AP281" s="2" t="s">
        <v>362</v>
      </c>
      <c r="AQ281" s="2" t="s">
        <v>455</v>
      </c>
      <c r="AS281" s="11" t="s">
        <v>1736</v>
      </c>
      <c r="AT281" s="2" t="s">
        <v>456</v>
      </c>
      <c r="AV281" s="12" t="s">
        <v>1737</v>
      </c>
      <c r="AW281" s="2" t="s">
        <v>481</v>
      </c>
      <c r="AY281" s="13" t="s">
        <v>1738</v>
      </c>
      <c r="AZ281" s="2" t="s">
        <v>472</v>
      </c>
      <c r="BB281" s="14" t="s">
        <v>1739</v>
      </c>
      <c r="BC281" s="2" t="s">
        <v>450</v>
      </c>
      <c r="BD281" s="2" t="s">
        <v>450</v>
      </c>
      <c r="BE281" s="2" t="s">
        <v>450</v>
      </c>
      <c r="BF281" s="2" t="s">
        <v>450</v>
      </c>
      <c r="BG281" s="2" t="s">
        <v>450</v>
      </c>
      <c r="BH281" s="2" t="s">
        <v>450</v>
      </c>
      <c r="BI281" s="2" t="s">
        <v>448</v>
      </c>
      <c r="BL281" s="2" t="s">
        <v>448</v>
      </c>
      <c r="BM281" s="2" t="s">
        <v>450</v>
      </c>
      <c r="BN281" s="2" t="s">
        <v>448</v>
      </c>
      <c r="BO281" s="2" t="s">
        <v>450</v>
      </c>
      <c r="BP281" s="2" t="s">
        <v>450</v>
      </c>
      <c r="BR281" s="2" t="s">
        <v>448</v>
      </c>
      <c r="BS281" s="2" t="s">
        <v>448</v>
      </c>
      <c r="BT281" s="2" t="s">
        <v>448</v>
      </c>
      <c r="BU281" s="2" t="s">
        <v>448</v>
      </c>
      <c r="BV281" s="2" t="s">
        <v>450</v>
      </c>
      <c r="BW281" s="2" t="s">
        <v>448</v>
      </c>
      <c r="BX281" s="2" t="s">
        <v>448</v>
      </c>
      <c r="BY281" s="2" t="s">
        <v>448</v>
      </c>
      <c r="BZ281" s="2" t="s">
        <v>448</v>
      </c>
      <c r="CA281" s="2" t="s">
        <v>448</v>
      </c>
      <c r="CB281" s="2" t="s">
        <v>448</v>
      </c>
      <c r="CC281" s="2" t="s">
        <v>448</v>
      </c>
      <c r="CD281" s="2" t="s">
        <v>448</v>
      </c>
      <c r="CE281" s="10">
        <v>45429</v>
      </c>
      <c r="CH281" s="2" t="s">
        <v>465</v>
      </c>
      <c r="CI281" s="2" t="s">
        <v>660</v>
      </c>
      <c r="CM281" s="52">
        <f t="shared" si="175"/>
        <v>1</v>
      </c>
      <c r="CN281" s="52">
        <f t="shared" si="176"/>
        <v>1</v>
      </c>
      <c r="CO281" s="52">
        <f t="shared" si="177"/>
        <v>1</v>
      </c>
      <c r="CP281" s="52">
        <f t="shared" si="178"/>
        <v>1</v>
      </c>
      <c r="CQ281" s="52">
        <f t="shared" si="179"/>
        <v>1</v>
      </c>
      <c r="CR281" s="52">
        <f t="shared" si="180"/>
        <v>1</v>
      </c>
      <c r="CS281" s="52">
        <f t="shared" si="181"/>
        <v>1</v>
      </c>
      <c r="CT281" s="52">
        <f t="shared" si="182"/>
        <v>1</v>
      </c>
      <c r="CU281" s="52">
        <f t="shared" si="183"/>
        <v>1</v>
      </c>
      <c r="CV281" s="52">
        <f t="shared" si="184"/>
        <v>1</v>
      </c>
      <c r="CW281" s="54">
        <f t="shared" si="185"/>
        <v>1</v>
      </c>
      <c r="CX281" s="54">
        <f t="shared" si="186"/>
        <v>0</v>
      </c>
      <c r="CY281" s="54">
        <f t="shared" si="187"/>
        <v>1</v>
      </c>
      <c r="CZ281" s="54">
        <f t="shared" si="188"/>
        <v>1</v>
      </c>
      <c r="DA281" s="54">
        <f t="shared" si="189"/>
        <v>1</v>
      </c>
      <c r="DB281" s="54">
        <f t="shared" si="190"/>
        <v>0</v>
      </c>
      <c r="DD281" s="2">
        <f t="shared" si="191"/>
        <v>7</v>
      </c>
    </row>
    <row r="282" spans="1:108">
      <c r="A282" s="2" t="s">
        <v>437</v>
      </c>
      <c r="B282" s="2" t="s">
        <v>438</v>
      </c>
      <c r="C282" s="18" t="str">
        <f ca="1">IF(AND(AA282="YES",AG282&lt;&gt;""),"COMPLETED",IF((S282+21)&lt;TODAY(),"PAST DUE","WITHIN 15 DAYS"))</f>
        <v>COMPLETED</v>
      </c>
      <c r="D282" s="19" t="str">
        <f t="shared" si="170"/>
        <v>Jun</v>
      </c>
      <c r="E282" s="20">
        <f t="shared" si="171"/>
        <v>45451</v>
      </c>
      <c r="F282" s="20">
        <f t="shared" si="172"/>
        <v>45448</v>
      </c>
      <c r="G282" s="20">
        <f t="shared" si="173"/>
        <v>45455</v>
      </c>
      <c r="H282" s="19">
        <f ca="1">(TODAY()-(G282))</f>
        <v>139</v>
      </c>
      <c r="I282" s="19" t="str">
        <f ca="1">IF(H282&lt;0,H282,"")</f>
        <v/>
      </c>
      <c r="J282" s="2" t="s">
        <v>439</v>
      </c>
      <c r="K282" s="24">
        <f t="shared" si="174"/>
        <v>1</v>
      </c>
      <c r="L282" s="19" t="s">
        <v>1592</v>
      </c>
      <c r="M282" s="2" t="s">
        <v>981</v>
      </c>
      <c r="N282" s="2" t="s">
        <v>441</v>
      </c>
      <c r="O282" s="2" t="s">
        <v>352</v>
      </c>
      <c r="P282" s="2" t="s">
        <v>19</v>
      </c>
      <c r="Q282" s="2" t="s">
        <v>1597</v>
      </c>
      <c r="R282" s="2" t="s">
        <v>531</v>
      </c>
      <c r="S282" s="9">
        <v>45427</v>
      </c>
      <c r="T282" s="2">
        <v>4264740</v>
      </c>
      <c r="U282" s="2" t="s">
        <v>1740</v>
      </c>
      <c r="V282" s="2" t="s">
        <v>1741</v>
      </c>
      <c r="W282" s="2" t="s">
        <v>1742</v>
      </c>
      <c r="X282" s="9">
        <v>34834</v>
      </c>
      <c r="Y282" s="2">
        <v>9620469506</v>
      </c>
      <c r="Z282" s="2" t="s">
        <v>1743</v>
      </c>
      <c r="AA282" s="32" t="s">
        <v>448</v>
      </c>
      <c r="AB282" s="2" t="s">
        <v>449</v>
      </c>
      <c r="AC282" s="10">
        <v>45749</v>
      </c>
      <c r="AD282" s="10">
        <v>45384</v>
      </c>
      <c r="AE282" s="2" t="s">
        <v>450</v>
      </c>
      <c r="AF282" s="2" t="s">
        <v>450</v>
      </c>
      <c r="AG282" s="35" t="s">
        <v>451</v>
      </c>
      <c r="AH282" s="10">
        <v>45405</v>
      </c>
      <c r="AI282" s="10">
        <v>45405</v>
      </c>
      <c r="AJ282" s="35" t="s">
        <v>452</v>
      </c>
      <c r="AK282" s="2" t="s">
        <v>453</v>
      </c>
      <c r="AL282" s="2" t="s">
        <v>452</v>
      </c>
      <c r="AM282" s="2" t="s">
        <v>454</v>
      </c>
      <c r="AN282" s="10">
        <v>45427</v>
      </c>
      <c r="AO282" s="10">
        <v>45433</v>
      </c>
      <c r="AP282" s="2" t="s">
        <v>362</v>
      </c>
      <c r="AQ282" s="2" t="s">
        <v>471</v>
      </c>
      <c r="AS282" s="11" t="s">
        <v>1744</v>
      </c>
      <c r="AT282" s="2" t="s">
        <v>456</v>
      </c>
      <c r="AV282" s="12" t="s">
        <v>1745</v>
      </c>
      <c r="AW282" s="2" t="s">
        <v>458</v>
      </c>
      <c r="AY282" s="13" t="s">
        <v>1746</v>
      </c>
      <c r="AZ282" s="2" t="s">
        <v>459</v>
      </c>
      <c r="BB282" s="14" t="s">
        <v>1747</v>
      </c>
      <c r="BC282" s="2" t="s">
        <v>450</v>
      </c>
      <c r="BD282" s="2" t="s">
        <v>450</v>
      </c>
      <c r="BE282" s="2" t="s">
        <v>450</v>
      </c>
      <c r="BF282" s="2" t="s">
        <v>450</v>
      </c>
      <c r="BG282" s="2" t="s">
        <v>450</v>
      </c>
      <c r="BH282" s="2" t="s">
        <v>450</v>
      </c>
      <c r="BI282" s="2" t="s">
        <v>448</v>
      </c>
      <c r="BL282" s="2" t="s">
        <v>448</v>
      </c>
      <c r="BM282" s="2" t="s">
        <v>450</v>
      </c>
      <c r="BN282" s="2" t="s">
        <v>448</v>
      </c>
      <c r="BO282" s="2" t="s">
        <v>450</v>
      </c>
      <c r="BP282" s="2" t="s">
        <v>450</v>
      </c>
      <c r="BR282" s="2" t="s">
        <v>448</v>
      </c>
      <c r="BS282" s="2" t="s">
        <v>448</v>
      </c>
      <c r="BT282" s="2" t="s">
        <v>448</v>
      </c>
      <c r="BU282" s="2" t="s">
        <v>448</v>
      </c>
      <c r="BV282" s="2" t="s">
        <v>450</v>
      </c>
      <c r="BW282" s="2" t="s">
        <v>448</v>
      </c>
      <c r="BX282" s="2" t="s">
        <v>448</v>
      </c>
      <c r="BY282" s="2" t="s">
        <v>448</v>
      </c>
      <c r="BZ282" s="2" t="s">
        <v>448</v>
      </c>
      <c r="CA282" s="2" t="s">
        <v>448</v>
      </c>
      <c r="CB282" s="2" t="s">
        <v>448</v>
      </c>
      <c r="CC282" s="2" t="s">
        <v>448</v>
      </c>
      <c r="CD282" s="2" t="s">
        <v>448</v>
      </c>
      <c r="CE282" s="10">
        <v>45429</v>
      </c>
      <c r="CH282" s="2" t="s">
        <v>465</v>
      </c>
      <c r="CI282" s="2" t="s">
        <v>660</v>
      </c>
      <c r="CM282" s="52">
        <f t="shared" si="175"/>
        <v>1</v>
      </c>
      <c r="CN282" s="52">
        <f t="shared" si="176"/>
        <v>1</v>
      </c>
      <c r="CO282" s="52">
        <f t="shared" si="177"/>
        <v>1</v>
      </c>
      <c r="CP282" s="52">
        <f t="shared" si="178"/>
        <v>1</v>
      </c>
      <c r="CQ282" s="52">
        <f t="shared" si="179"/>
        <v>1</v>
      </c>
      <c r="CR282" s="52">
        <f t="shared" si="180"/>
        <v>1</v>
      </c>
      <c r="CS282" s="52">
        <f t="shared" si="181"/>
        <v>1</v>
      </c>
      <c r="CT282" s="52">
        <f t="shared" si="182"/>
        <v>1</v>
      </c>
      <c r="CU282" s="52">
        <f t="shared" si="183"/>
        <v>1</v>
      </c>
      <c r="CV282" s="52">
        <f t="shared" si="184"/>
        <v>1</v>
      </c>
      <c r="CW282" s="54">
        <f t="shared" si="185"/>
        <v>1</v>
      </c>
      <c r="CX282" s="54">
        <f t="shared" si="186"/>
        <v>0</v>
      </c>
      <c r="CY282" s="54">
        <f t="shared" si="187"/>
        <v>1</v>
      </c>
      <c r="CZ282" s="54">
        <f t="shared" si="188"/>
        <v>1</v>
      </c>
      <c r="DA282" s="54">
        <f t="shared" si="189"/>
        <v>1</v>
      </c>
      <c r="DB282" s="54">
        <f t="shared" si="190"/>
        <v>0</v>
      </c>
      <c r="DD282" s="2">
        <f t="shared" si="191"/>
        <v>7</v>
      </c>
    </row>
    <row r="283" spans="1:108">
      <c r="A283" s="2" t="s">
        <v>437</v>
      </c>
      <c r="B283" s="2" t="s">
        <v>438</v>
      </c>
      <c r="C283" s="18" t="str">
        <f ca="1">IF(AND(AA283="YES",AG283&lt;&gt;""),"COMPLETED",IF((S283+21)&lt;TODAY(),"PAST DUE","WITHIN 15 DAYS"))</f>
        <v>COMPLETED</v>
      </c>
      <c r="D283" s="19" t="str">
        <f t="shared" si="170"/>
        <v>Jun</v>
      </c>
      <c r="E283" s="20">
        <f t="shared" si="171"/>
        <v>45451</v>
      </c>
      <c r="F283" s="20">
        <f t="shared" si="172"/>
        <v>45448</v>
      </c>
      <c r="G283" s="20">
        <f t="shared" si="173"/>
        <v>45455</v>
      </c>
      <c r="H283" s="19">
        <f ca="1">(TODAY()-(G283))</f>
        <v>139</v>
      </c>
      <c r="I283" s="19" t="str">
        <f ca="1">IF(H283&lt;0,H283,"")</f>
        <v/>
      </c>
      <c r="J283" s="2" t="s">
        <v>439</v>
      </c>
      <c r="K283" s="24">
        <f t="shared" si="174"/>
        <v>1</v>
      </c>
      <c r="L283" s="19" t="s">
        <v>1592</v>
      </c>
      <c r="M283" s="2" t="s">
        <v>981</v>
      </c>
      <c r="N283" s="2" t="s">
        <v>441</v>
      </c>
      <c r="O283" s="2" t="s">
        <v>352</v>
      </c>
      <c r="P283" s="2" t="s">
        <v>19</v>
      </c>
      <c r="Q283" s="2" t="s">
        <v>1597</v>
      </c>
      <c r="R283" s="2" t="s">
        <v>531</v>
      </c>
      <c r="S283" s="9">
        <v>45427</v>
      </c>
      <c r="T283" s="2">
        <v>4264741</v>
      </c>
      <c r="U283" s="2" t="s">
        <v>270</v>
      </c>
      <c r="V283" s="2" t="s">
        <v>1748</v>
      </c>
      <c r="W283" s="2" t="s">
        <v>743</v>
      </c>
      <c r="X283" s="9">
        <v>37061</v>
      </c>
      <c r="Y283" s="2">
        <v>9973307233</v>
      </c>
      <c r="Z283" s="2" t="s">
        <v>1749</v>
      </c>
      <c r="AA283" s="32" t="s">
        <v>448</v>
      </c>
      <c r="AB283" s="2" t="s">
        <v>449</v>
      </c>
      <c r="AC283" s="10">
        <v>45773</v>
      </c>
      <c r="AD283" s="10">
        <v>45422</v>
      </c>
      <c r="AE283" s="2" t="s">
        <v>450</v>
      </c>
      <c r="AF283" s="2" t="s">
        <v>450</v>
      </c>
      <c r="AG283" s="35" t="s">
        <v>451</v>
      </c>
      <c r="AH283" s="10">
        <v>45408</v>
      </c>
      <c r="AI283" s="10">
        <v>45408</v>
      </c>
      <c r="AJ283" s="35" t="s">
        <v>452</v>
      </c>
      <c r="AK283" s="2" t="s">
        <v>453</v>
      </c>
      <c r="AL283" s="2" t="s">
        <v>452</v>
      </c>
      <c r="AM283" s="2" t="s">
        <v>454</v>
      </c>
      <c r="AN283" s="10">
        <v>45427</v>
      </c>
      <c r="AO283" s="10">
        <v>45433</v>
      </c>
      <c r="AP283" s="2" t="s">
        <v>362</v>
      </c>
      <c r="AQ283" s="2" t="s">
        <v>480</v>
      </c>
      <c r="AS283" s="11" t="s">
        <v>1750</v>
      </c>
      <c r="AT283" s="2" t="s">
        <v>456</v>
      </c>
      <c r="AV283" s="12" t="s">
        <v>1751</v>
      </c>
      <c r="AW283" s="2" t="s">
        <v>458</v>
      </c>
      <c r="AY283" s="13" t="s">
        <v>1752</v>
      </c>
      <c r="AZ283" s="2" t="s">
        <v>472</v>
      </c>
      <c r="BB283" s="14" t="s">
        <v>1753</v>
      </c>
      <c r="BC283" s="2" t="s">
        <v>450</v>
      </c>
      <c r="BD283" s="2" t="s">
        <v>450</v>
      </c>
      <c r="BE283" s="2" t="s">
        <v>450</v>
      </c>
      <c r="BF283" s="2" t="s">
        <v>450</v>
      </c>
      <c r="BG283" s="2" t="s">
        <v>450</v>
      </c>
      <c r="BH283" s="2" t="s">
        <v>450</v>
      </c>
      <c r="BI283" s="2" t="s">
        <v>448</v>
      </c>
      <c r="BL283" s="2" t="s">
        <v>448</v>
      </c>
      <c r="BM283" s="2" t="s">
        <v>450</v>
      </c>
      <c r="BN283" s="2" t="s">
        <v>448</v>
      </c>
      <c r="BO283" s="2" t="s">
        <v>448</v>
      </c>
      <c r="BP283" s="2" t="s">
        <v>450</v>
      </c>
      <c r="BR283" s="2" t="s">
        <v>448</v>
      </c>
      <c r="BS283" s="2" t="s">
        <v>448</v>
      </c>
      <c r="BT283" s="2" t="s">
        <v>448</v>
      </c>
      <c r="BU283" s="2" t="s">
        <v>448</v>
      </c>
      <c r="BV283" s="2" t="s">
        <v>450</v>
      </c>
      <c r="BW283" s="2" t="s">
        <v>448</v>
      </c>
      <c r="BX283" s="2" t="s">
        <v>448</v>
      </c>
      <c r="BY283" s="2" t="s">
        <v>448</v>
      </c>
      <c r="BZ283" s="2" t="s">
        <v>448</v>
      </c>
      <c r="CA283" s="2" t="s">
        <v>448</v>
      </c>
      <c r="CB283" s="2" t="s">
        <v>448</v>
      </c>
      <c r="CC283" s="2" t="s">
        <v>448</v>
      </c>
      <c r="CD283" s="2" t="s">
        <v>448</v>
      </c>
      <c r="CE283" s="10">
        <v>45429</v>
      </c>
      <c r="CH283" s="2" t="s">
        <v>465</v>
      </c>
      <c r="CI283" s="2" t="s">
        <v>660</v>
      </c>
      <c r="CM283" s="52">
        <f t="shared" si="175"/>
        <v>1</v>
      </c>
      <c r="CN283" s="52">
        <f t="shared" si="176"/>
        <v>1</v>
      </c>
      <c r="CO283" s="52">
        <f t="shared" si="177"/>
        <v>1</v>
      </c>
      <c r="CP283" s="52">
        <f t="shared" si="178"/>
        <v>1</v>
      </c>
      <c r="CQ283" s="52">
        <f t="shared" si="179"/>
        <v>1</v>
      </c>
      <c r="CR283" s="52">
        <f t="shared" si="180"/>
        <v>1</v>
      </c>
      <c r="CS283" s="52">
        <f t="shared" si="181"/>
        <v>1</v>
      </c>
      <c r="CT283" s="52">
        <f t="shared" si="182"/>
        <v>1</v>
      </c>
      <c r="CU283" s="52">
        <f t="shared" si="183"/>
        <v>1</v>
      </c>
      <c r="CV283" s="52">
        <f t="shared" si="184"/>
        <v>1</v>
      </c>
      <c r="CW283" s="54">
        <f t="shared" si="185"/>
        <v>1</v>
      </c>
      <c r="CX283" s="54">
        <f t="shared" si="186"/>
        <v>0</v>
      </c>
      <c r="CY283" s="54">
        <f t="shared" si="187"/>
        <v>1</v>
      </c>
      <c r="CZ283" s="54">
        <f t="shared" si="188"/>
        <v>1</v>
      </c>
      <c r="DA283" s="54">
        <f t="shared" si="189"/>
        <v>1</v>
      </c>
      <c r="DB283" s="54">
        <f t="shared" si="190"/>
        <v>0</v>
      </c>
      <c r="DD283" s="2">
        <f t="shared" si="191"/>
        <v>7</v>
      </c>
    </row>
    <row r="284" spans="1:108">
      <c r="A284" s="2" t="s">
        <v>437</v>
      </c>
      <c r="B284" s="2" t="s">
        <v>438</v>
      </c>
      <c r="C284" s="18" t="str">
        <f ca="1">IF(AND(AA284="YES",AG284&lt;&gt;""),"COMPLETED",IF((S284+21)&lt;TODAY(),"PAST DUE","WITHIN 15 DAYS"))</f>
        <v>COMPLETED</v>
      </c>
      <c r="D284" s="19" t="str">
        <f t="shared" si="170"/>
        <v>Jun</v>
      </c>
      <c r="E284" s="20">
        <f t="shared" si="171"/>
        <v>45451</v>
      </c>
      <c r="F284" s="20">
        <f t="shared" si="172"/>
        <v>45448</v>
      </c>
      <c r="G284" s="20">
        <f t="shared" si="173"/>
        <v>45455</v>
      </c>
      <c r="H284" s="19">
        <f ca="1">(TODAY()-(G284))</f>
        <v>139</v>
      </c>
      <c r="I284" s="19" t="str">
        <f ca="1">IF(H284&lt;0,H284,"")</f>
        <v/>
      </c>
      <c r="J284" s="2" t="s">
        <v>439</v>
      </c>
      <c r="K284" s="24">
        <f t="shared" si="174"/>
        <v>1</v>
      </c>
      <c r="L284" s="19" t="s">
        <v>1592</v>
      </c>
      <c r="M284" s="2" t="s">
        <v>981</v>
      </c>
      <c r="N284" s="2" t="s">
        <v>441</v>
      </c>
      <c r="O284" s="2" t="s">
        <v>352</v>
      </c>
      <c r="P284" s="2" t="s">
        <v>19</v>
      </c>
      <c r="Q284" s="2" t="s">
        <v>1597</v>
      </c>
      <c r="R284" s="2" t="s">
        <v>531</v>
      </c>
      <c r="S284" s="9">
        <v>45427</v>
      </c>
      <c r="T284" s="2">
        <v>4264742</v>
      </c>
      <c r="U284" s="2" t="s">
        <v>1754</v>
      </c>
      <c r="V284" s="2" t="s">
        <v>1755</v>
      </c>
      <c r="W284" s="2" t="s">
        <v>1756</v>
      </c>
      <c r="X284" s="9">
        <v>37380</v>
      </c>
      <c r="Y284" s="2">
        <v>9687640653</v>
      </c>
      <c r="Z284" s="2" t="s">
        <v>1757</v>
      </c>
      <c r="AA284" s="32" t="s">
        <v>448</v>
      </c>
      <c r="AB284" s="2" t="s">
        <v>449</v>
      </c>
      <c r="AC284" s="10">
        <v>45779</v>
      </c>
      <c r="AD284" s="10">
        <v>45427</v>
      </c>
      <c r="AE284" s="2" t="s">
        <v>450</v>
      </c>
      <c r="AF284" s="2" t="s">
        <v>450</v>
      </c>
      <c r="AG284" s="35" t="s">
        <v>451</v>
      </c>
      <c r="AH284" s="10">
        <v>45409</v>
      </c>
      <c r="AI284" s="10">
        <v>45409</v>
      </c>
      <c r="AJ284" s="35" t="s">
        <v>452</v>
      </c>
      <c r="AK284" s="2" t="s">
        <v>453</v>
      </c>
      <c r="AL284" s="2" t="s">
        <v>452</v>
      </c>
      <c r="AM284" s="2" t="s">
        <v>454</v>
      </c>
      <c r="AN284" s="10">
        <v>45427</v>
      </c>
      <c r="AO284" s="10">
        <v>45433</v>
      </c>
      <c r="AP284" s="2" t="s">
        <v>362</v>
      </c>
      <c r="AQ284" s="2" t="s">
        <v>455</v>
      </c>
      <c r="AS284" s="11" t="s">
        <v>1758</v>
      </c>
      <c r="AT284" s="2" t="s">
        <v>472</v>
      </c>
      <c r="AV284" s="12" t="s">
        <v>1759</v>
      </c>
      <c r="AW284" s="2" t="s">
        <v>481</v>
      </c>
      <c r="AY284" s="13" t="s">
        <v>1760</v>
      </c>
      <c r="AZ284" s="2" t="s">
        <v>1661</v>
      </c>
      <c r="BA284" s="2" t="s">
        <v>1709</v>
      </c>
      <c r="BB284" s="14">
        <v>65078300</v>
      </c>
      <c r="BC284" s="2" t="s">
        <v>450</v>
      </c>
      <c r="BD284" s="2" t="s">
        <v>450</v>
      </c>
      <c r="BE284" s="2" t="s">
        <v>450</v>
      </c>
      <c r="BF284" s="2" t="s">
        <v>450</v>
      </c>
      <c r="BG284" s="2" t="s">
        <v>450</v>
      </c>
      <c r="BH284" s="2" t="s">
        <v>450</v>
      </c>
      <c r="BI284" s="2" t="s">
        <v>448</v>
      </c>
      <c r="BL284" s="2" t="s">
        <v>448</v>
      </c>
      <c r="BM284" s="2" t="s">
        <v>450</v>
      </c>
      <c r="BN284" s="2" t="s">
        <v>448</v>
      </c>
      <c r="BO284" s="2" t="s">
        <v>450</v>
      </c>
      <c r="BP284" s="2" t="s">
        <v>450</v>
      </c>
      <c r="BR284" s="2" t="s">
        <v>448</v>
      </c>
      <c r="BS284" s="2" t="s">
        <v>448</v>
      </c>
      <c r="BT284" s="2" t="s">
        <v>448</v>
      </c>
      <c r="BU284" s="2" t="s">
        <v>448</v>
      </c>
      <c r="BV284" s="2" t="s">
        <v>450</v>
      </c>
      <c r="BW284" s="2" t="s">
        <v>448</v>
      </c>
      <c r="BX284" s="2" t="s">
        <v>448</v>
      </c>
      <c r="BY284" s="2" t="s">
        <v>448</v>
      </c>
      <c r="BZ284" s="2" t="s">
        <v>448</v>
      </c>
      <c r="CA284" s="2" t="s">
        <v>448</v>
      </c>
      <c r="CB284" s="2" t="s">
        <v>448</v>
      </c>
      <c r="CC284" s="2" t="s">
        <v>448</v>
      </c>
      <c r="CD284" s="2" t="s">
        <v>448</v>
      </c>
      <c r="CE284" s="10">
        <v>45429</v>
      </c>
      <c r="CH284" s="2" t="s">
        <v>465</v>
      </c>
      <c r="CI284" s="2" t="s">
        <v>660</v>
      </c>
      <c r="CM284" s="52">
        <f t="shared" si="175"/>
        <v>1</v>
      </c>
      <c r="CN284" s="52">
        <f t="shared" si="176"/>
        <v>1</v>
      </c>
      <c r="CO284" s="52">
        <f t="shared" si="177"/>
        <v>1</v>
      </c>
      <c r="CP284" s="52">
        <f t="shared" si="178"/>
        <v>1</v>
      </c>
      <c r="CQ284" s="52">
        <f t="shared" si="179"/>
        <v>1</v>
      </c>
      <c r="CR284" s="52">
        <f t="shared" si="180"/>
        <v>1</v>
      </c>
      <c r="CS284" s="52">
        <f t="shared" si="181"/>
        <v>1</v>
      </c>
      <c r="CT284" s="52">
        <f t="shared" si="182"/>
        <v>1</v>
      </c>
      <c r="CU284" s="52">
        <f t="shared" si="183"/>
        <v>1</v>
      </c>
      <c r="CV284" s="52">
        <f t="shared" si="184"/>
        <v>1</v>
      </c>
      <c r="CW284" s="54">
        <f t="shared" si="185"/>
        <v>1</v>
      </c>
      <c r="CX284" s="54">
        <f t="shared" si="186"/>
        <v>0</v>
      </c>
      <c r="CY284" s="54">
        <f t="shared" si="187"/>
        <v>1</v>
      </c>
      <c r="CZ284" s="54">
        <f t="shared" si="188"/>
        <v>1</v>
      </c>
      <c r="DA284" s="54">
        <f t="shared" si="189"/>
        <v>1</v>
      </c>
      <c r="DB284" s="54">
        <f t="shared" si="190"/>
        <v>0</v>
      </c>
      <c r="DD284" s="2">
        <f t="shared" si="191"/>
        <v>7</v>
      </c>
    </row>
    <row r="285" spans="1:108">
      <c r="A285" s="2" t="s">
        <v>437</v>
      </c>
      <c r="B285" s="2" t="s">
        <v>438</v>
      </c>
      <c r="C285" s="18" t="str">
        <f ca="1">IF(AND(AA285="YES",AG285&lt;&gt;""),"COMPLETED",IF((S285+21)&lt;TODAY(),"PAST DUE","WITHIN 15 DAYS"))</f>
        <v>COMPLETED</v>
      </c>
      <c r="D285" s="19" t="str">
        <f t="shared" si="170"/>
        <v>Jun</v>
      </c>
      <c r="E285" s="20">
        <f t="shared" si="171"/>
        <v>45451</v>
      </c>
      <c r="F285" s="20">
        <f t="shared" si="172"/>
        <v>45448</v>
      </c>
      <c r="G285" s="20">
        <f t="shared" si="173"/>
        <v>45455</v>
      </c>
      <c r="H285" s="19">
        <f ca="1">(TODAY()-(G285))</f>
        <v>139</v>
      </c>
      <c r="I285" s="19" t="str">
        <f ca="1">IF(H285&lt;0,H285,"")</f>
        <v/>
      </c>
      <c r="J285" s="2" t="s">
        <v>439</v>
      </c>
      <c r="K285" s="24">
        <f t="shared" si="174"/>
        <v>1</v>
      </c>
      <c r="L285" s="19" t="s">
        <v>1592</v>
      </c>
      <c r="M285" s="2" t="s">
        <v>981</v>
      </c>
      <c r="N285" s="2" t="s">
        <v>653</v>
      </c>
      <c r="O285" s="2" t="s">
        <v>352</v>
      </c>
      <c r="P285" s="2" t="s">
        <v>19</v>
      </c>
      <c r="Q285" s="2" t="s">
        <v>1597</v>
      </c>
      <c r="R285" s="2" t="s">
        <v>531</v>
      </c>
      <c r="S285" s="9">
        <v>45427</v>
      </c>
      <c r="T285" s="2">
        <v>4264743</v>
      </c>
      <c r="U285" s="2" t="s">
        <v>1761</v>
      </c>
      <c r="V285" s="2" t="s">
        <v>1762</v>
      </c>
      <c r="W285" s="2" t="s">
        <v>1763</v>
      </c>
      <c r="X285" s="9">
        <v>36942</v>
      </c>
      <c r="Y285" s="2">
        <v>9693720126</v>
      </c>
      <c r="Z285" s="2" t="s">
        <v>1764</v>
      </c>
      <c r="AA285" s="32" t="s">
        <v>448</v>
      </c>
      <c r="AB285" s="2" t="s">
        <v>449</v>
      </c>
      <c r="AC285" s="10">
        <v>45576</v>
      </c>
      <c r="AD285" s="10">
        <v>45210</v>
      </c>
      <c r="AE285" s="2" t="s">
        <v>450</v>
      </c>
      <c r="AF285" s="2" t="s">
        <v>450</v>
      </c>
      <c r="AG285" s="35" t="s">
        <v>451</v>
      </c>
      <c r="AH285" s="10">
        <v>45411</v>
      </c>
      <c r="AI285" s="10">
        <v>45411</v>
      </c>
      <c r="AJ285" s="35" t="s">
        <v>452</v>
      </c>
      <c r="AK285" s="2" t="s">
        <v>453</v>
      </c>
      <c r="AL285" s="2" t="s">
        <v>452</v>
      </c>
      <c r="AM285" s="2" t="s">
        <v>454</v>
      </c>
      <c r="AN285" s="10">
        <v>45427</v>
      </c>
      <c r="AO285" s="10">
        <v>45433</v>
      </c>
      <c r="AP285" s="2" t="s">
        <v>362</v>
      </c>
      <c r="AQ285" s="2" t="s">
        <v>986</v>
      </c>
      <c r="AS285" s="11" t="s">
        <v>1765</v>
      </c>
      <c r="AT285" s="2" t="s">
        <v>456</v>
      </c>
      <c r="AV285" s="12" t="s">
        <v>1766</v>
      </c>
      <c r="AW285" s="2" t="s">
        <v>1767</v>
      </c>
      <c r="AY285" s="13" t="s">
        <v>1768</v>
      </c>
      <c r="AZ285" s="2" t="s">
        <v>487</v>
      </c>
      <c r="BB285" s="14" t="s">
        <v>1769</v>
      </c>
      <c r="BC285" s="2" t="s">
        <v>450</v>
      </c>
      <c r="BD285" s="2" t="s">
        <v>450</v>
      </c>
      <c r="BE285" s="2" t="s">
        <v>450</v>
      </c>
      <c r="BF285" s="2" t="s">
        <v>450</v>
      </c>
      <c r="BG285" s="2" t="s">
        <v>450</v>
      </c>
      <c r="BH285" s="2" t="s">
        <v>450</v>
      </c>
      <c r="BI285" s="2" t="s">
        <v>448</v>
      </c>
      <c r="BL285" s="2" t="s">
        <v>448</v>
      </c>
      <c r="BM285" s="2" t="s">
        <v>450</v>
      </c>
      <c r="BN285" s="2" t="s">
        <v>448</v>
      </c>
      <c r="BO285" s="2" t="s">
        <v>450</v>
      </c>
      <c r="BP285" s="2" t="s">
        <v>450</v>
      </c>
      <c r="BR285" s="2" t="s">
        <v>448</v>
      </c>
      <c r="BS285" s="2" t="s">
        <v>448</v>
      </c>
      <c r="BT285" s="2" t="s">
        <v>448</v>
      </c>
      <c r="BU285" s="2" t="s">
        <v>448</v>
      </c>
      <c r="BV285" s="2" t="s">
        <v>450</v>
      </c>
      <c r="BW285" s="2" t="s">
        <v>448</v>
      </c>
      <c r="BX285" s="2" t="s">
        <v>448</v>
      </c>
      <c r="BY285" s="2" t="s">
        <v>448</v>
      </c>
      <c r="BZ285" s="2" t="s">
        <v>448</v>
      </c>
      <c r="CA285" s="2" t="s">
        <v>448</v>
      </c>
      <c r="CB285" s="2" t="s">
        <v>448</v>
      </c>
      <c r="CC285" s="2" t="s">
        <v>448</v>
      </c>
      <c r="CD285" s="2" t="s">
        <v>448</v>
      </c>
      <c r="CE285" s="10">
        <v>45429</v>
      </c>
      <c r="CH285" s="2" t="s">
        <v>465</v>
      </c>
      <c r="CI285" s="2" t="s">
        <v>660</v>
      </c>
      <c r="CM285" s="52">
        <f t="shared" si="175"/>
        <v>1</v>
      </c>
      <c r="CN285" s="52">
        <f t="shared" si="176"/>
        <v>1</v>
      </c>
      <c r="CO285" s="52">
        <f t="shared" si="177"/>
        <v>1</v>
      </c>
      <c r="CP285" s="52">
        <f t="shared" si="178"/>
        <v>1</v>
      </c>
      <c r="CQ285" s="52">
        <f t="shared" si="179"/>
        <v>1</v>
      </c>
      <c r="CR285" s="52">
        <f t="shared" si="180"/>
        <v>1</v>
      </c>
      <c r="CS285" s="52">
        <f t="shared" si="181"/>
        <v>1</v>
      </c>
      <c r="CT285" s="52">
        <f t="shared" si="182"/>
        <v>1</v>
      </c>
      <c r="CU285" s="52">
        <f t="shared" si="183"/>
        <v>1</v>
      </c>
      <c r="CV285" s="52">
        <f t="shared" si="184"/>
        <v>1</v>
      </c>
      <c r="CW285" s="54">
        <f t="shared" si="185"/>
        <v>1</v>
      </c>
      <c r="CX285" s="54">
        <f t="shared" si="186"/>
        <v>0</v>
      </c>
      <c r="CY285" s="54">
        <f t="shared" si="187"/>
        <v>1</v>
      </c>
      <c r="CZ285" s="54">
        <f t="shared" si="188"/>
        <v>1</v>
      </c>
      <c r="DA285" s="54">
        <f t="shared" si="189"/>
        <v>1</v>
      </c>
      <c r="DB285" s="54">
        <f t="shared" si="190"/>
        <v>0</v>
      </c>
      <c r="DD285" s="2">
        <f t="shared" si="191"/>
        <v>7</v>
      </c>
    </row>
    <row r="286" spans="1:108">
      <c r="A286" s="2" t="s">
        <v>437</v>
      </c>
      <c r="B286" s="2" t="s">
        <v>438</v>
      </c>
      <c r="C286" s="18" t="str">
        <f ca="1">IF(AND(AA286="YES",AG286&lt;&gt;""),"COMPLETED",IF((S286+21)&lt;TODAY(),"PAST DUE","WITHIN 15 DAYS"))</f>
        <v>COMPLETED</v>
      </c>
      <c r="D286" s="19" t="str">
        <f t="shared" si="170"/>
        <v>Jun</v>
      </c>
      <c r="E286" s="20">
        <f t="shared" si="171"/>
        <v>45451</v>
      </c>
      <c r="F286" s="20">
        <f t="shared" si="172"/>
        <v>45449</v>
      </c>
      <c r="G286" s="20">
        <f t="shared" si="173"/>
        <v>45456</v>
      </c>
      <c r="H286" s="19">
        <f ca="1">(TODAY()-(G286))</f>
        <v>138</v>
      </c>
      <c r="I286" s="19" t="str">
        <f ca="1">IF(H286&lt;0,H286,"")</f>
        <v/>
      </c>
      <c r="J286" s="2" t="s">
        <v>439</v>
      </c>
      <c r="K286" s="24">
        <f t="shared" si="174"/>
        <v>1</v>
      </c>
      <c r="L286" s="19" t="s">
        <v>1592</v>
      </c>
      <c r="M286" s="2" t="s">
        <v>696</v>
      </c>
      <c r="N286" s="2" t="s">
        <v>441</v>
      </c>
      <c r="O286" s="2" t="s">
        <v>352</v>
      </c>
      <c r="P286" s="2" t="s">
        <v>19</v>
      </c>
      <c r="Q286" s="25" t="s">
        <v>1770</v>
      </c>
      <c r="R286" s="25" t="s">
        <v>1771</v>
      </c>
      <c r="S286" s="9">
        <v>45428</v>
      </c>
      <c r="T286" s="2">
        <v>4264040</v>
      </c>
      <c r="U286" s="2" t="s">
        <v>1772</v>
      </c>
      <c r="V286" s="2" t="s">
        <v>1773</v>
      </c>
      <c r="W286" s="2" t="s">
        <v>1774</v>
      </c>
      <c r="X286" s="9">
        <v>35716</v>
      </c>
      <c r="Y286" s="2">
        <v>9760663793</v>
      </c>
      <c r="Z286" s="2" t="s">
        <v>1775</v>
      </c>
      <c r="AA286" s="32" t="s">
        <v>448</v>
      </c>
      <c r="AB286" s="2" t="s">
        <v>449</v>
      </c>
      <c r="AC286" s="10">
        <v>45723</v>
      </c>
      <c r="AD286" s="10">
        <v>45412</v>
      </c>
      <c r="AE286" s="2" t="s">
        <v>450</v>
      </c>
      <c r="AF286" s="2" t="s">
        <v>450</v>
      </c>
      <c r="AG286" s="35" t="s">
        <v>451</v>
      </c>
      <c r="AH286" s="10">
        <v>45358</v>
      </c>
      <c r="AI286" s="10">
        <v>45358</v>
      </c>
      <c r="AJ286" s="35" t="s">
        <v>452</v>
      </c>
      <c r="AK286" s="2" t="s">
        <v>453</v>
      </c>
      <c r="AL286" s="2" t="s">
        <v>452</v>
      </c>
      <c r="AM286" s="2" t="s">
        <v>454</v>
      </c>
      <c r="AN286" s="10">
        <v>45428</v>
      </c>
      <c r="AO286" s="10">
        <v>45433</v>
      </c>
      <c r="AP286" s="2" t="s">
        <v>362</v>
      </c>
      <c r="AQ286" s="2" t="s">
        <v>455</v>
      </c>
      <c r="AS286" s="11" t="s">
        <v>1776</v>
      </c>
      <c r="AT286" s="2" t="s">
        <v>472</v>
      </c>
      <c r="AV286" s="12" t="s">
        <v>1777</v>
      </c>
      <c r="AW286" s="2" t="s">
        <v>458</v>
      </c>
      <c r="AY286" s="13" t="s">
        <v>1778</v>
      </c>
      <c r="AZ286" s="2" t="s">
        <v>459</v>
      </c>
      <c r="BB286" s="14" t="s">
        <v>1779</v>
      </c>
      <c r="BC286" s="2" t="s">
        <v>450</v>
      </c>
      <c r="BD286" s="2" t="s">
        <v>450</v>
      </c>
      <c r="BE286" s="2" t="s">
        <v>450</v>
      </c>
      <c r="BF286" s="2" t="s">
        <v>450</v>
      </c>
      <c r="BG286" s="2" t="s">
        <v>450</v>
      </c>
      <c r="BH286" s="2" t="s">
        <v>450</v>
      </c>
      <c r="BI286" s="2" t="s">
        <v>448</v>
      </c>
      <c r="BL286" s="2" t="s">
        <v>448</v>
      </c>
      <c r="BM286" s="2" t="s">
        <v>448</v>
      </c>
      <c r="BN286" s="2" t="s">
        <v>448</v>
      </c>
      <c r="BO286" s="2" t="s">
        <v>450</v>
      </c>
      <c r="BP286" s="2" t="s">
        <v>450</v>
      </c>
      <c r="BR286" s="2" t="s">
        <v>448</v>
      </c>
      <c r="BS286" s="2" t="s">
        <v>448</v>
      </c>
      <c r="BT286" s="2" t="s">
        <v>448</v>
      </c>
      <c r="BU286" s="2" t="s">
        <v>448</v>
      </c>
      <c r="BV286" s="2" t="s">
        <v>450</v>
      </c>
      <c r="BW286" s="2" t="s">
        <v>448</v>
      </c>
      <c r="BX286" s="2" t="s">
        <v>448</v>
      </c>
      <c r="BY286" s="2" t="s">
        <v>448</v>
      </c>
      <c r="BZ286" s="2" t="s">
        <v>448</v>
      </c>
      <c r="CA286" s="2" t="s">
        <v>448</v>
      </c>
      <c r="CB286" s="2" t="s">
        <v>448</v>
      </c>
      <c r="CC286" s="2" t="s">
        <v>448</v>
      </c>
      <c r="CD286" s="2" t="s">
        <v>448</v>
      </c>
      <c r="CE286" s="10">
        <v>45429</v>
      </c>
      <c r="CH286" s="2" t="s">
        <v>465</v>
      </c>
      <c r="CI286" s="2" t="s">
        <v>660</v>
      </c>
      <c r="CM286" s="52">
        <f t="shared" si="175"/>
        <v>1</v>
      </c>
      <c r="CN286" s="52">
        <f t="shared" si="176"/>
        <v>1</v>
      </c>
      <c r="CO286" s="52">
        <f t="shared" si="177"/>
        <v>1</v>
      </c>
      <c r="CP286" s="52">
        <f t="shared" si="178"/>
        <v>1</v>
      </c>
      <c r="CQ286" s="52">
        <f t="shared" si="179"/>
        <v>1</v>
      </c>
      <c r="CR286" s="52">
        <f t="shared" si="180"/>
        <v>1</v>
      </c>
      <c r="CS286" s="52">
        <f t="shared" si="181"/>
        <v>1</v>
      </c>
      <c r="CT286" s="52">
        <f t="shared" si="182"/>
        <v>1</v>
      </c>
      <c r="CU286" s="52">
        <f t="shared" si="183"/>
        <v>1</v>
      </c>
      <c r="CV286" s="52">
        <f t="shared" si="184"/>
        <v>1</v>
      </c>
      <c r="CW286" s="54">
        <f t="shared" si="185"/>
        <v>1</v>
      </c>
      <c r="CX286" s="54">
        <f t="shared" si="186"/>
        <v>0</v>
      </c>
      <c r="CY286" s="54">
        <f t="shared" si="187"/>
        <v>1</v>
      </c>
      <c r="CZ286" s="54">
        <f t="shared" si="188"/>
        <v>1</v>
      </c>
      <c r="DA286" s="54">
        <f t="shared" si="189"/>
        <v>1</v>
      </c>
      <c r="DB286" s="54">
        <f t="shared" si="190"/>
        <v>0</v>
      </c>
      <c r="DD286" s="2">
        <f t="shared" si="191"/>
        <v>7</v>
      </c>
    </row>
    <row r="287" spans="1:108">
      <c r="A287" s="2" t="s">
        <v>437</v>
      </c>
      <c r="B287" s="2" t="s">
        <v>438</v>
      </c>
      <c r="C287" s="18" t="str">
        <f ca="1">IF(AND(AA287="YES",AG287&lt;&gt;""),"COMPLETED",IF((S287+21)&lt;TODAY(),"PAST DUE","WITHIN 15 DAYS"))</f>
        <v>COMPLETED</v>
      </c>
      <c r="D287" s="19" t="str">
        <f t="shared" si="170"/>
        <v>Jun</v>
      </c>
      <c r="E287" s="20">
        <f t="shared" si="171"/>
        <v>45451</v>
      </c>
      <c r="F287" s="20">
        <f t="shared" si="172"/>
        <v>45449</v>
      </c>
      <c r="G287" s="20">
        <f t="shared" si="173"/>
        <v>45456</v>
      </c>
      <c r="H287" s="19">
        <f ca="1">(TODAY()-(G287))</f>
        <v>138</v>
      </c>
      <c r="I287" s="19" t="str">
        <f ca="1">IF(H287&lt;0,H287,"")</f>
        <v/>
      </c>
      <c r="J287" s="2" t="s">
        <v>439</v>
      </c>
      <c r="K287" s="24">
        <f t="shared" si="174"/>
        <v>1</v>
      </c>
      <c r="L287" s="19" t="s">
        <v>1592</v>
      </c>
      <c r="M287" s="2" t="s">
        <v>696</v>
      </c>
      <c r="N287" s="2" t="s">
        <v>653</v>
      </c>
      <c r="O287" s="2" t="s">
        <v>352</v>
      </c>
      <c r="P287" s="2" t="s">
        <v>19</v>
      </c>
      <c r="Q287" s="25" t="s">
        <v>1770</v>
      </c>
      <c r="R287" s="25" t="s">
        <v>1771</v>
      </c>
      <c r="S287" s="9">
        <v>45428</v>
      </c>
      <c r="T287" s="2">
        <v>4264048</v>
      </c>
      <c r="U287" s="2" t="s">
        <v>1486</v>
      </c>
      <c r="V287" s="2" t="s">
        <v>1780</v>
      </c>
      <c r="W287" s="2" t="s">
        <v>1781</v>
      </c>
      <c r="X287" s="9">
        <v>35918</v>
      </c>
      <c r="Y287" s="2">
        <v>9518646254</v>
      </c>
      <c r="Z287" s="2" t="s">
        <v>1782</v>
      </c>
      <c r="AA287" s="32" t="s">
        <v>448</v>
      </c>
      <c r="AB287" s="2" t="s">
        <v>449</v>
      </c>
      <c r="AC287" s="10">
        <v>45723</v>
      </c>
      <c r="AD287" s="10">
        <v>45369</v>
      </c>
      <c r="AE287" s="2" t="s">
        <v>450</v>
      </c>
      <c r="AF287" s="2" t="s">
        <v>450</v>
      </c>
      <c r="AG287" s="35" t="s">
        <v>451</v>
      </c>
      <c r="AH287" s="10">
        <v>45358</v>
      </c>
      <c r="AI287" s="10">
        <v>45358</v>
      </c>
      <c r="AJ287" s="35" t="s">
        <v>452</v>
      </c>
      <c r="AK287" s="2" t="s">
        <v>453</v>
      </c>
      <c r="AL287" s="2" t="s">
        <v>1083</v>
      </c>
      <c r="AM287" s="2" t="s">
        <v>518</v>
      </c>
      <c r="AN287" s="10">
        <v>45428</v>
      </c>
      <c r="AO287" s="10">
        <v>45434</v>
      </c>
      <c r="AP287" s="2" t="s">
        <v>362</v>
      </c>
      <c r="AQ287" s="2" t="s">
        <v>455</v>
      </c>
      <c r="AS287" s="11" t="s">
        <v>1783</v>
      </c>
      <c r="AT287" s="2" t="s">
        <v>472</v>
      </c>
      <c r="AV287" s="12" t="s">
        <v>1784</v>
      </c>
      <c r="AW287" s="2" t="s">
        <v>458</v>
      </c>
      <c r="AY287" s="13" t="s">
        <v>1785</v>
      </c>
      <c r="AZ287" s="2" t="s">
        <v>459</v>
      </c>
      <c r="BB287" s="14" t="s">
        <v>1786</v>
      </c>
      <c r="BC287" s="2" t="s">
        <v>450</v>
      </c>
      <c r="BD287" s="2" t="s">
        <v>450</v>
      </c>
      <c r="BE287" s="2" t="s">
        <v>450</v>
      </c>
      <c r="BF287" s="2" t="s">
        <v>450</v>
      </c>
      <c r="BG287" s="2" t="s">
        <v>450</v>
      </c>
      <c r="BH287" s="2" t="s">
        <v>450</v>
      </c>
      <c r="BI287" s="2" t="s">
        <v>448</v>
      </c>
      <c r="BL287" s="2" t="s">
        <v>448</v>
      </c>
      <c r="BM287" s="2" t="s">
        <v>450</v>
      </c>
      <c r="BN287" s="2" t="s">
        <v>448</v>
      </c>
      <c r="BO287" s="2" t="s">
        <v>450</v>
      </c>
      <c r="BP287" s="2" t="s">
        <v>450</v>
      </c>
      <c r="BR287" s="2" t="s">
        <v>448</v>
      </c>
      <c r="BS287" s="2" t="s">
        <v>448</v>
      </c>
      <c r="BT287" s="2" t="s">
        <v>448</v>
      </c>
      <c r="BU287" s="2" t="s">
        <v>448</v>
      </c>
      <c r="BV287" s="2" t="s">
        <v>450</v>
      </c>
      <c r="BW287" s="2" t="s">
        <v>448</v>
      </c>
      <c r="BX287" s="2" t="s">
        <v>448</v>
      </c>
      <c r="BY287" s="2" t="s">
        <v>448</v>
      </c>
      <c r="BZ287" s="2" t="s">
        <v>448</v>
      </c>
      <c r="CA287" s="2" t="s">
        <v>448</v>
      </c>
      <c r="CB287" s="2" t="s">
        <v>448</v>
      </c>
      <c r="CC287" s="2" t="s">
        <v>448</v>
      </c>
      <c r="CD287" s="2" t="s">
        <v>448</v>
      </c>
      <c r="CE287" s="10">
        <v>45429</v>
      </c>
      <c r="CH287" s="2" t="s">
        <v>465</v>
      </c>
      <c r="CI287" s="2" t="s">
        <v>660</v>
      </c>
      <c r="CK287" s="10" t="s">
        <v>1787</v>
      </c>
      <c r="CM287" s="52">
        <f t="shared" si="175"/>
        <v>1</v>
      </c>
      <c r="CN287" s="52">
        <f t="shared" si="176"/>
        <v>1</v>
      </c>
      <c r="CO287" s="52">
        <f t="shared" si="177"/>
        <v>1</v>
      </c>
      <c r="CP287" s="52">
        <f t="shared" si="178"/>
        <v>1</v>
      </c>
      <c r="CQ287" s="52">
        <f t="shared" si="179"/>
        <v>1</v>
      </c>
      <c r="CR287" s="52">
        <f t="shared" si="180"/>
        <v>1</v>
      </c>
      <c r="CS287" s="52">
        <f t="shared" si="181"/>
        <v>1</v>
      </c>
      <c r="CT287" s="52">
        <f t="shared" si="182"/>
        <v>1</v>
      </c>
      <c r="CU287" s="52">
        <f t="shared" si="183"/>
        <v>1</v>
      </c>
      <c r="CV287" s="52">
        <f t="shared" si="184"/>
        <v>1</v>
      </c>
      <c r="CW287" s="54">
        <f t="shared" si="185"/>
        <v>1</v>
      </c>
      <c r="CX287" s="54">
        <f t="shared" si="186"/>
        <v>0</v>
      </c>
      <c r="CY287" s="54">
        <f t="shared" si="187"/>
        <v>1</v>
      </c>
      <c r="CZ287" s="54">
        <f t="shared" si="188"/>
        <v>1</v>
      </c>
      <c r="DA287" s="54">
        <f t="shared" si="189"/>
        <v>1</v>
      </c>
      <c r="DB287" s="54">
        <f t="shared" si="190"/>
        <v>0</v>
      </c>
      <c r="DD287" s="2">
        <f t="shared" si="191"/>
        <v>7</v>
      </c>
    </row>
    <row r="288" spans="1:108">
      <c r="A288" s="2" t="s">
        <v>437</v>
      </c>
      <c r="B288" s="2" t="s">
        <v>438</v>
      </c>
      <c r="C288" s="18" t="str">
        <f ca="1">IF(AND(AA288="YES",AG288&lt;&gt;""),"COMPLETED",IF((S288+21)&lt;TODAY(),"PAST DUE","WITHIN 15 DAYS"))</f>
        <v>COMPLETED</v>
      </c>
      <c r="D288" s="19" t="str">
        <f t="shared" si="170"/>
        <v>Jun</v>
      </c>
      <c r="E288" s="20">
        <f t="shared" si="171"/>
        <v>45451</v>
      </c>
      <c r="F288" s="20">
        <f t="shared" si="172"/>
        <v>45449</v>
      </c>
      <c r="G288" s="20">
        <f t="shared" si="173"/>
        <v>45456</v>
      </c>
      <c r="H288" s="19">
        <f ca="1">(TODAY()-(G288))</f>
        <v>138</v>
      </c>
      <c r="I288" s="19" t="str">
        <f ca="1">IF(H288&lt;0,H288,"")</f>
        <v/>
      </c>
      <c r="J288" s="2" t="s">
        <v>439</v>
      </c>
      <c r="K288" s="24">
        <f t="shared" si="174"/>
        <v>1</v>
      </c>
      <c r="L288" s="19" t="s">
        <v>1592</v>
      </c>
      <c r="M288" s="2" t="s">
        <v>696</v>
      </c>
      <c r="N288" s="2" t="s">
        <v>441</v>
      </c>
      <c r="O288" s="2" t="s">
        <v>352</v>
      </c>
      <c r="P288" s="2" t="s">
        <v>19</v>
      </c>
      <c r="Q288" s="25" t="s">
        <v>1770</v>
      </c>
      <c r="R288" s="25" t="s">
        <v>1771</v>
      </c>
      <c r="S288" s="9">
        <v>45428</v>
      </c>
      <c r="T288" s="2">
        <v>4264500</v>
      </c>
      <c r="U288" s="2" t="s">
        <v>1788</v>
      </c>
      <c r="V288" s="2" t="s">
        <v>1789</v>
      </c>
      <c r="W288" s="2" t="s">
        <v>1790</v>
      </c>
      <c r="X288" s="9">
        <v>29107</v>
      </c>
      <c r="Y288" s="2">
        <v>9652728315</v>
      </c>
      <c r="Z288" s="2" t="s">
        <v>1791</v>
      </c>
      <c r="AA288" s="32" t="s">
        <v>448</v>
      </c>
      <c r="AB288" s="2" t="s">
        <v>449</v>
      </c>
      <c r="AC288" s="10">
        <v>45667</v>
      </c>
      <c r="AD288" s="10">
        <v>45301</v>
      </c>
      <c r="AE288" s="2" t="s">
        <v>450</v>
      </c>
      <c r="AF288" s="2" t="s">
        <v>450</v>
      </c>
      <c r="AG288" s="35" t="s">
        <v>451</v>
      </c>
      <c r="AH288" s="10">
        <v>45419</v>
      </c>
      <c r="AI288" s="10">
        <v>45419</v>
      </c>
      <c r="AJ288" s="35" t="s">
        <v>452</v>
      </c>
      <c r="AK288" s="2" t="s">
        <v>453</v>
      </c>
      <c r="AL288" s="2" t="s">
        <v>1083</v>
      </c>
      <c r="AM288" s="2" t="s">
        <v>518</v>
      </c>
      <c r="AN288" s="10">
        <v>45428</v>
      </c>
      <c r="AO288" s="10">
        <v>45434</v>
      </c>
      <c r="AP288" s="2" t="s">
        <v>362</v>
      </c>
      <c r="AQ288" s="2" t="s">
        <v>986</v>
      </c>
      <c r="AS288" s="11" t="s">
        <v>1792</v>
      </c>
      <c r="AT288" s="2" t="s">
        <v>456</v>
      </c>
      <c r="AV288" s="12" t="s">
        <v>1793</v>
      </c>
      <c r="AW288" s="2" t="s">
        <v>458</v>
      </c>
      <c r="AY288" s="13" t="s">
        <v>1794</v>
      </c>
      <c r="AZ288" s="2" t="s">
        <v>472</v>
      </c>
      <c r="BB288" s="14" t="s">
        <v>1795</v>
      </c>
      <c r="BC288" s="2" t="s">
        <v>450</v>
      </c>
      <c r="BD288" s="2" t="s">
        <v>450</v>
      </c>
      <c r="BE288" s="2" t="s">
        <v>450</v>
      </c>
      <c r="BF288" s="2" t="s">
        <v>450</v>
      </c>
      <c r="BG288" s="2" t="s">
        <v>450</v>
      </c>
      <c r="BH288" s="2" t="s">
        <v>450</v>
      </c>
      <c r="BI288" s="2" t="s">
        <v>448</v>
      </c>
      <c r="BL288" s="2" t="s">
        <v>448</v>
      </c>
      <c r="BM288" s="2" t="s">
        <v>450</v>
      </c>
      <c r="BN288" s="2" t="s">
        <v>450</v>
      </c>
      <c r="BO288" s="2" t="s">
        <v>450</v>
      </c>
      <c r="BP288" s="2" t="s">
        <v>450</v>
      </c>
      <c r="BR288" s="2" t="s">
        <v>448</v>
      </c>
      <c r="BS288" s="2" t="s">
        <v>448</v>
      </c>
      <c r="BT288" s="2" t="s">
        <v>448</v>
      </c>
      <c r="BU288" s="2" t="s">
        <v>448</v>
      </c>
      <c r="BV288" s="2" t="s">
        <v>450</v>
      </c>
      <c r="BW288" s="2" t="s">
        <v>448</v>
      </c>
      <c r="BX288" s="2" t="s">
        <v>448</v>
      </c>
      <c r="BY288" s="2" t="s">
        <v>448</v>
      </c>
      <c r="BZ288" s="2" t="s">
        <v>448</v>
      </c>
      <c r="CA288" s="2" t="s">
        <v>448</v>
      </c>
      <c r="CB288" s="2" t="s">
        <v>448</v>
      </c>
      <c r="CC288" s="2" t="s">
        <v>448</v>
      </c>
      <c r="CD288" s="2" t="s">
        <v>448</v>
      </c>
      <c r="CE288" s="10">
        <v>45429</v>
      </c>
      <c r="CH288" s="2" t="s">
        <v>465</v>
      </c>
      <c r="CI288" s="2" t="s">
        <v>660</v>
      </c>
      <c r="CM288" s="52">
        <f t="shared" si="175"/>
        <v>1</v>
      </c>
      <c r="CN288" s="52">
        <f t="shared" si="176"/>
        <v>1</v>
      </c>
      <c r="CO288" s="52">
        <f t="shared" si="177"/>
        <v>1</v>
      </c>
      <c r="CP288" s="52">
        <f t="shared" si="178"/>
        <v>1</v>
      </c>
      <c r="CQ288" s="52">
        <f t="shared" si="179"/>
        <v>1</v>
      </c>
      <c r="CR288" s="52">
        <f t="shared" si="180"/>
        <v>1</v>
      </c>
      <c r="CS288" s="52">
        <f t="shared" si="181"/>
        <v>1</v>
      </c>
      <c r="CT288" s="52">
        <f t="shared" si="182"/>
        <v>1</v>
      </c>
      <c r="CU288" s="52">
        <f t="shared" si="183"/>
        <v>1</v>
      </c>
      <c r="CV288" s="52">
        <f t="shared" si="184"/>
        <v>1</v>
      </c>
      <c r="CW288" s="54">
        <f t="shared" si="185"/>
        <v>1</v>
      </c>
      <c r="CX288" s="54">
        <f t="shared" si="186"/>
        <v>0</v>
      </c>
      <c r="CY288" s="54">
        <f t="shared" si="187"/>
        <v>1</v>
      </c>
      <c r="CZ288" s="54">
        <f t="shared" si="188"/>
        <v>1</v>
      </c>
      <c r="DA288" s="54">
        <f t="shared" si="189"/>
        <v>1</v>
      </c>
      <c r="DB288" s="54">
        <f t="shared" si="190"/>
        <v>0</v>
      </c>
      <c r="DD288" s="2">
        <f t="shared" si="191"/>
        <v>7</v>
      </c>
    </row>
    <row r="289" spans="1:108">
      <c r="A289" s="2" t="s">
        <v>437</v>
      </c>
      <c r="B289" s="2" t="s">
        <v>438</v>
      </c>
      <c r="C289" s="18" t="str">
        <f ca="1">IF(AND(AA289="YES",AG289&lt;&gt;""),"COMPLETED",IF((S289+21)&lt;TODAY(),"PAST DUE","WITHIN 15 DAYS"))</f>
        <v>COMPLETED</v>
      </c>
      <c r="D289" s="19" t="str">
        <f t="shared" si="170"/>
        <v>Jun</v>
      </c>
      <c r="E289" s="20">
        <f t="shared" si="171"/>
        <v>45451</v>
      </c>
      <c r="F289" s="20">
        <f t="shared" si="172"/>
        <v>45449</v>
      </c>
      <c r="G289" s="20">
        <f t="shared" si="173"/>
        <v>45456</v>
      </c>
      <c r="H289" s="19">
        <f ca="1">(TODAY()-(G289))</f>
        <v>138</v>
      </c>
      <c r="I289" s="19" t="str">
        <f ca="1">IF(H289&lt;0,H289,"")</f>
        <v/>
      </c>
      <c r="J289" s="2" t="s">
        <v>439</v>
      </c>
      <c r="K289" s="24">
        <f t="shared" si="174"/>
        <v>1</v>
      </c>
      <c r="L289" s="19" t="s">
        <v>1592</v>
      </c>
      <c r="M289" s="2" t="s">
        <v>696</v>
      </c>
      <c r="N289" s="2" t="s">
        <v>441</v>
      </c>
      <c r="O289" s="2" t="s">
        <v>352</v>
      </c>
      <c r="P289" s="2" t="s">
        <v>19</v>
      </c>
      <c r="Q289" s="25" t="s">
        <v>1770</v>
      </c>
      <c r="R289" s="25" t="s">
        <v>1771</v>
      </c>
      <c r="S289" s="9">
        <v>45428</v>
      </c>
      <c r="T289" s="2">
        <v>4264551</v>
      </c>
      <c r="U289" s="2" t="s">
        <v>1796</v>
      </c>
      <c r="V289" s="2" t="s">
        <v>1797</v>
      </c>
      <c r="W289" s="2" t="s">
        <v>1798</v>
      </c>
      <c r="X289" s="9">
        <v>35416</v>
      </c>
      <c r="Y289" s="2">
        <v>9159237191</v>
      </c>
      <c r="Z289" s="2" t="s">
        <v>1799</v>
      </c>
      <c r="AA289" s="32" t="s">
        <v>448</v>
      </c>
      <c r="AB289" s="2" t="s">
        <v>449</v>
      </c>
      <c r="AC289" s="10">
        <v>45686</v>
      </c>
      <c r="AD289" s="10">
        <v>45320</v>
      </c>
      <c r="AE289" s="2" t="s">
        <v>450</v>
      </c>
      <c r="AF289" s="2" t="s">
        <v>450</v>
      </c>
      <c r="AG289" s="35" t="s">
        <v>451</v>
      </c>
      <c r="AH289" s="10">
        <v>45422</v>
      </c>
      <c r="AI289" s="10">
        <v>45422</v>
      </c>
      <c r="AJ289" s="35" t="s">
        <v>452</v>
      </c>
      <c r="AK289" s="2" t="s">
        <v>453</v>
      </c>
      <c r="AL289" s="2" t="s">
        <v>452</v>
      </c>
      <c r="AM289" s="2" t="s">
        <v>454</v>
      </c>
      <c r="AN289" s="10">
        <v>45428</v>
      </c>
      <c r="AO289" s="10">
        <v>45434</v>
      </c>
      <c r="AP289" s="2" t="s">
        <v>362</v>
      </c>
      <c r="AQ289" s="2" t="s">
        <v>986</v>
      </c>
      <c r="AS289" s="11" t="s">
        <v>1800</v>
      </c>
      <c r="AT289" s="2" t="s">
        <v>456</v>
      </c>
      <c r="AV289" s="12" t="s">
        <v>1801</v>
      </c>
      <c r="AW289" s="2" t="s">
        <v>458</v>
      </c>
      <c r="AY289" s="13" t="s">
        <v>1802</v>
      </c>
      <c r="AZ289" s="2" t="s">
        <v>487</v>
      </c>
      <c r="BB289" s="14" t="s">
        <v>1803</v>
      </c>
      <c r="BC289" s="2" t="s">
        <v>450</v>
      </c>
      <c r="BD289" s="2" t="s">
        <v>450</v>
      </c>
      <c r="BE289" s="2" t="s">
        <v>450</v>
      </c>
      <c r="BF289" s="2" t="s">
        <v>450</v>
      </c>
      <c r="BG289" s="2" t="s">
        <v>450</v>
      </c>
      <c r="BH289" s="2" t="s">
        <v>450</v>
      </c>
      <c r="BI289" s="2" t="s">
        <v>448</v>
      </c>
      <c r="BL289" s="2" t="s">
        <v>448</v>
      </c>
      <c r="BM289" s="2" t="s">
        <v>450</v>
      </c>
      <c r="BN289" s="2" t="s">
        <v>448</v>
      </c>
      <c r="BO289" s="2" t="s">
        <v>450</v>
      </c>
      <c r="BP289" s="2" t="s">
        <v>450</v>
      </c>
      <c r="BR289" s="2" t="s">
        <v>448</v>
      </c>
      <c r="BS289" s="2" t="s">
        <v>448</v>
      </c>
      <c r="BT289" s="2" t="s">
        <v>448</v>
      </c>
      <c r="BU289" s="2" t="s">
        <v>448</v>
      </c>
      <c r="BV289" s="2" t="s">
        <v>450</v>
      </c>
      <c r="BW289" s="2" t="s">
        <v>448</v>
      </c>
      <c r="BX289" s="2" t="s">
        <v>448</v>
      </c>
      <c r="BY289" s="2" t="s">
        <v>448</v>
      </c>
      <c r="BZ289" s="2" t="s">
        <v>448</v>
      </c>
      <c r="CA289" s="2" t="s">
        <v>448</v>
      </c>
      <c r="CB289" s="2" t="s">
        <v>448</v>
      </c>
      <c r="CC289" s="2" t="s">
        <v>448</v>
      </c>
      <c r="CD289" s="2" t="s">
        <v>448</v>
      </c>
      <c r="CE289" s="10">
        <v>45429</v>
      </c>
      <c r="CH289" s="2" t="s">
        <v>465</v>
      </c>
      <c r="CI289" s="2" t="s">
        <v>660</v>
      </c>
      <c r="CM289" s="52">
        <f t="shared" si="175"/>
        <v>1</v>
      </c>
      <c r="CN289" s="52">
        <f t="shared" si="176"/>
        <v>1</v>
      </c>
      <c r="CO289" s="52">
        <f t="shared" si="177"/>
        <v>1</v>
      </c>
      <c r="CP289" s="52">
        <f t="shared" si="178"/>
        <v>1</v>
      </c>
      <c r="CQ289" s="52">
        <f t="shared" si="179"/>
        <v>1</v>
      </c>
      <c r="CR289" s="52">
        <f t="shared" si="180"/>
        <v>1</v>
      </c>
      <c r="CS289" s="52">
        <f t="shared" si="181"/>
        <v>1</v>
      </c>
      <c r="CT289" s="52">
        <f t="shared" si="182"/>
        <v>1</v>
      </c>
      <c r="CU289" s="52">
        <f t="shared" si="183"/>
        <v>1</v>
      </c>
      <c r="CV289" s="52">
        <f t="shared" si="184"/>
        <v>1</v>
      </c>
      <c r="CW289" s="54">
        <f t="shared" si="185"/>
        <v>1</v>
      </c>
      <c r="CX289" s="54">
        <f t="shared" si="186"/>
        <v>0</v>
      </c>
      <c r="CY289" s="54">
        <f t="shared" si="187"/>
        <v>1</v>
      </c>
      <c r="CZ289" s="54">
        <f t="shared" si="188"/>
        <v>1</v>
      </c>
      <c r="DA289" s="54">
        <f t="shared" si="189"/>
        <v>1</v>
      </c>
      <c r="DB289" s="54">
        <f t="shared" si="190"/>
        <v>0</v>
      </c>
      <c r="DD289" s="2">
        <f t="shared" si="191"/>
        <v>7</v>
      </c>
    </row>
    <row r="290" spans="1:108">
      <c r="A290" s="2" t="s">
        <v>437</v>
      </c>
      <c r="B290" s="2" t="s">
        <v>438</v>
      </c>
      <c r="C290" s="18" t="str">
        <f ca="1">IF(AND(AA290="YES",AG290&lt;&gt;""),"COMPLETED",IF((S290+21)&lt;TODAY(),"PAST DUE","WITHIN 15 DAYS"))</f>
        <v>COMPLETED</v>
      </c>
      <c r="D290" s="19" t="str">
        <f t="shared" si="170"/>
        <v>Jun</v>
      </c>
      <c r="E290" s="20">
        <f t="shared" si="171"/>
        <v>45451</v>
      </c>
      <c r="F290" s="20">
        <f t="shared" si="172"/>
        <v>45449</v>
      </c>
      <c r="G290" s="20">
        <f t="shared" si="173"/>
        <v>45456</v>
      </c>
      <c r="H290" s="19">
        <f ca="1">(TODAY()-(G290))</f>
        <v>138</v>
      </c>
      <c r="I290" s="19" t="str">
        <f ca="1">IF(H290&lt;0,H290,"")</f>
        <v/>
      </c>
      <c r="J290" s="2" t="s">
        <v>439</v>
      </c>
      <c r="K290" s="24">
        <f t="shared" si="174"/>
        <v>1</v>
      </c>
      <c r="L290" s="19" t="s">
        <v>1592</v>
      </c>
      <c r="M290" s="2" t="s">
        <v>696</v>
      </c>
      <c r="N290" s="2" t="s">
        <v>441</v>
      </c>
      <c r="O290" s="2" t="s">
        <v>352</v>
      </c>
      <c r="P290" s="2" t="s">
        <v>19</v>
      </c>
      <c r="Q290" s="25" t="s">
        <v>1770</v>
      </c>
      <c r="R290" s="25" t="s">
        <v>1771</v>
      </c>
      <c r="S290" s="9">
        <v>45428</v>
      </c>
      <c r="T290" s="2">
        <v>4264557</v>
      </c>
      <c r="U290" s="2" t="s">
        <v>1804</v>
      </c>
      <c r="V290" s="2" t="s">
        <v>1805</v>
      </c>
      <c r="W290" s="2" t="s">
        <v>1806</v>
      </c>
      <c r="X290" s="9">
        <v>37727</v>
      </c>
      <c r="Y290" s="2">
        <v>9637173978</v>
      </c>
      <c r="Z290" s="2" t="s">
        <v>1807</v>
      </c>
      <c r="AA290" s="32" t="s">
        <v>448</v>
      </c>
      <c r="AB290" s="2" t="s">
        <v>449</v>
      </c>
      <c r="AC290" s="10">
        <v>45522</v>
      </c>
      <c r="AD290" s="10">
        <v>45156</v>
      </c>
      <c r="AE290" s="2" t="s">
        <v>450</v>
      </c>
      <c r="AF290" s="2" t="s">
        <v>450</v>
      </c>
      <c r="AG290" s="35" t="s">
        <v>451</v>
      </c>
      <c r="AH290" s="10">
        <v>45429</v>
      </c>
      <c r="AI290" s="10">
        <v>45429</v>
      </c>
      <c r="AJ290" s="35" t="s">
        <v>452</v>
      </c>
      <c r="AK290" s="2" t="s">
        <v>453</v>
      </c>
      <c r="AL290" s="2" t="s">
        <v>452</v>
      </c>
      <c r="AM290" s="2" t="s">
        <v>454</v>
      </c>
      <c r="AN290" s="10">
        <v>45428</v>
      </c>
      <c r="AO290" s="10">
        <v>45434</v>
      </c>
      <c r="AP290" s="2" t="s">
        <v>362</v>
      </c>
      <c r="AQ290" s="2" t="s">
        <v>455</v>
      </c>
      <c r="AS290" s="11" t="s">
        <v>1808</v>
      </c>
      <c r="AT290" s="2" t="s">
        <v>472</v>
      </c>
      <c r="AV290" s="12" t="s">
        <v>1809</v>
      </c>
      <c r="AW290" s="2" t="s">
        <v>481</v>
      </c>
      <c r="AY290" s="13" t="s">
        <v>1810</v>
      </c>
      <c r="AZ290" s="2" t="s">
        <v>459</v>
      </c>
      <c r="BB290" s="14" t="s">
        <v>1811</v>
      </c>
      <c r="BC290" s="2" t="s">
        <v>450</v>
      </c>
      <c r="BD290" s="2" t="s">
        <v>450</v>
      </c>
      <c r="BE290" s="2" t="s">
        <v>450</v>
      </c>
      <c r="BF290" s="2" t="s">
        <v>450</v>
      </c>
      <c r="BG290" s="2" t="s">
        <v>450</v>
      </c>
      <c r="BH290" s="2" t="s">
        <v>450</v>
      </c>
      <c r="BI290" s="2" t="s">
        <v>448</v>
      </c>
      <c r="BL290" s="2" t="s">
        <v>448</v>
      </c>
      <c r="BM290" s="2" t="s">
        <v>450</v>
      </c>
      <c r="BN290" s="2" t="s">
        <v>448</v>
      </c>
      <c r="BO290" s="2" t="s">
        <v>450</v>
      </c>
      <c r="BP290" s="2" t="s">
        <v>450</v>
      </c>
      <c r="BR290" s="2" t="s">
        <v>448</v>
      </c>
      <c r="BS290" s="2" t="s">
        <v>448</v>
      </c>
      <c r="BT290" s="2" t="s">
        <v>448</v>
      </c>
      <c r="BU290" s="2" t="s">
        <v>448</v>
      </c>
      <c r="BV290" s="2" t="s">
        <v>450</v>
      </c>
      <c r="BW290" s="2" t="s">
        <v>448</v>
      </c>
      <c r="BX290" s="2" t="s">
        <v>448</v>
      </c>
      <c r="BY290" s="2" t="s">
        <v>448</v>
      </c>
      <c r="BZ290" s="2" t="s">
        <v>448</v>
      </c>
      <c r="CA290" s="2" t="s">
        <v>448</v>
      </c>
      <c r="CB290" s="2" t="s">
        <v>448</v>
      </c>
      <c r="CC290" s="2" t="s">
        <v>448</v>
      </c>
      <c r="CD290" s="2" t="s">
        <v>448</v>
      </c>
      <c r="CE290" s="10">
        <v>45429</v>
      </c>
      <c r="CH290" s="2" t="s">
        <v>465</v>
      </c>
      <c r="CI290" s="2" t="s">
        <v>660</v>
      </c>
      <c r="CM290" s="52">
        <f t="shared" si="175"/>
        <v>1</v>
      </c>
      <c r="CN290" s="52">
        <f t="shared" si="176"/>
        <v>1</v>
      </c>
      <c r="CO290" s="52">
        <f t="shared" si="177"/>
        <v>1</v>
      </c>
      <c r="CP290" s="52">
        <f t="shared" si="178"/>
        <v>1</v>
      </c>
      <c r="CQ290" s="52">
        <f t="shared" si="179"/>
        <v>1</v>
      </c>
      <c r="CR290" s="52">
        <f t="shared" si="180"/>
        <v>1</v>
      </c>
      <c r="CS290" s="52">
        <f t="shared" si="181"/>
        <v>1</v>
      </c>
      <c r="CT290" s="52">
        <f t="shared" si="182"/>
        <v>1</v>
      </c>
      <c r="CU290" s="52">
        <f t="shared" si="183"/>
        <v>1</v>
      </c>
      <c r="CV290" s="52">
        <f t="shared" si="184"/>
        <v>1</v>
      </c>
      <c r="CW290" s="54">
        <f t="shared" si="185"/>
        <v>1</v>
      </c>
      <c r="CX290" s="54">
        <f t="shared" si="186"/>
        <v>0</v>
      </c>
      <c r="CY290" s="54">
        <f t="shared" si="187"/>
        <v>1</v>
      </c>
      <c r="CZ290" s="54">
        <f t="shared" si="188"/>
        <v>1</v>
      </c>
      <c r="DA290" s="54">
        <f t="shared" si="189"/>
        <v>1</v>
      </c>
      <c r="DB290" s="54">
        <f t="shared" si="190"/>
        <v>0</v>
      </c>
      <c r="DD290" s="2">
        <f t="shared" si="191"/>
        <v>7</v>
      </c>
    </row>
    <row r="291" spans="1:108">
      <c r="A291" s="2" t="s">
        <v>437</v>
      </c>
      <c r="B291" s="2" t="s">
        <v>438</v>
      </c>
      <c r="C291" s="18" t="str">
        <f ca="1">IF(AND(AA291="YES",AG291&lt;&gt;""),"COMPLETED",IF((S291+21)&lt;TODAY(),"PAST DUE","WITHIN 15 DAYS"))</f>
        <v>COMPLETED</v>
      </c>
      <c r="D291" s="19" t="str">
        <f t="shared" si="170"/>
        <v>Jun</v>
      </c>
      <c r="E291" s="20">
        <f t="shared" si="171"/>
        <v>45451</v>
      </c>
      <c r="F291" s="20">
        <f t="shared" si="172"/>
        <v>45449</v>
      </c>
      <c r="G291" s="20">
        <f t="shared" si="173"/>
        <v>45456</v>
      </c>
      <c r="H291" s="19">
        <f ca="1">(TODAY()-(G291))</f>
        <v>138</v>
      </c>
      <c r="I291" s="19" t="str">
        <f ca="1">IF(H291&lt;0,H291,"")</f>
        <v/>
      </c>
      <c r="J291" s="2" t="s">
        <v>439</v>
      </c>
      <c r="K291" s="24">
        <f t="shared" si="174"/>
        <v>1</v>
      </c>
      <c r="L291" s="19" t="s">
        <v>1592</v>
      </c>
      <c r="M291" s="2" t="s">
        <v>696</v>
      </c>
      <c r="N291" s="2" t="s">
        <v>441</v>
      </c>
      <c r="O291" s="2" t="s">
        <v>352</v>
      </c>
      <c r="P291" s="2" t="s">
        <v>19</v>
      </c>
      <c r="Q291" s="25" t="s">
        <v>1770</v>
      </c>
      <c r="R291" s="25" t="s">
        <v>1771</v>
      </c>
      <c r="S291" s="9">
        <v>45428</v>
      </c>
      <c r="T291" s="2">
        <v>4264562</v>
      </c>
      <c r="U291" s="2" t="s">
        <v>1312</v>
      </c>
      <c r="V291" s="2" t="s">
        <v>1812</v>
      </c>
      <c r="W291" s="2" t="s">
        <v>1813</v>
      </c>
      <c r="X291" s="9">
        <v>38070</v>
      </c>
      <c r="Y291" s="2">
        <v>9504907620</v>
      </c>
      <c r="Z291" s="2" t="s">
        <v>1814</v>
      </c>
      <c r="AA291" s="32" t="s">
        <v>448</v>
      </c>
      <c r="AB291" s="2" t="s">
        <v>449</v>
      </c>
      <c r="AC291" s="10">
        <v>45785</v>
      </c>
      <c r="AD291" s="10">
        <v>45420</v>
      </c>
      <c r="AE291" s="2" t="s">
        <v>450</v>
      </c>
      <c r="AF291" s="2" t="s">
        <v>450</v>
      </c>
      <c r="AG291" s="35" t="s">
        <v>451</v>
      </c>
      <c r="AH291" s="10">
        <v>45420</v>
      </c>
      <c r="AI291" s="10">
        <v>45421</v>
      </c>
      <c r="AJ291" s="35" t="s">
        <v>452</v>
      </c>
      <c r="AK291" s="2" t="s">
        <v>453</v>
      </c>
      <c r="AL291" s="2" t="s">
        <v>1430</v>
      </c>
      <c r="AM291" s="2" t="s">
        <v>1815</v>
      </c>
      <c r="AN291" s="10">
        <v>45428</v>
      </c>
      <c r="AP291" s="2" t="s">
        <v>362</v>
      </c>
      <c r="AQ291" s="2" t="s">
        <v>986</v>
      </c>
      <c r="AS291" s="11" t="s">
        <v>1816</v>
      </c>
      <c r="AT291" s="2" t="s">
        <v>472</v>
      </c>
      <c r="AV291" s="12" t="s">
        <v>1817</v>
      </c>
      <c r="AW291" s="2" t="s">
        <v>458</v>
      </c>
      <c r="AY291" s="2" t="s">
        <v>1818</v>
      </c>
      <c r="AZ291" s="2" t="s">
        <v>487</v>
      </c>
      <c r="BB291" s="14" t="s">
        <v>1819</v>
      </c>
      <c r="BC291" s="2" t="s">
        <v>450</v>
      </c>
      <c r="BD291" s="2" t="s">
        <v>450</v>
      </c>
      <c r="BE291" s="2" t="s">
        <v>450</v>
      </c>
      <c r="BF291" s="2" t="s">
        <v>450</v>
      </c>
      <c r="BG291" s="2" t="s">
        <v>450</v>
      </c>
      <c r="BH291" s="2" t="s">
        <v>450</v>
      </c>
      <c r="BI291" s="2" t="s">
        <v>448</v>
      </c>
      <c r="BL291" s="2" t="s">
        <v>448</v>
      </c>
      <c r="BM291" s="2" t="s">
        <v>448</v>
      </c>
      <c r="BN291" s="2" t="s">
        <v>448</v>
      </c>
      <c r="BO291" s="2" t="s">
        <v>450</v>
      </c>
      <c r="BP291" s="2" t="s">
        <v>450</v>
      </c>
      <c r="BR291" s="2" t="s">
        <v>448</v>
      </c>
      <c r="BS291" s="2" t="s">
        <v>448</v>
      </c>
      <c r="BT291" s="2" t="s">
        <v>448</v>
      </c>
      <c r="BU291" s="2" t="s">
        <v>448</v>
      </c>
      <c r="BV291" s="2" t="s">
        <v>450</v>
      </c>
      <c r="BW291" s="2" t="s">
        <v>448</v>
      </c>
      <c r="BX291" s="2" t="s">
        <v>448</v>
      </c>
      <c r="BY291" s="2" t="s">
        <v>448</v>
      </c>
      <c r="BZ291" s="2" t="s">
        <v>448</v>
      </c>
      <c r="CA291" s="2" t="s">
        <v>448</v>
      </c>
      <c r="CB291" s="2" t="s">
        <v>448</v>
      </c>
      <c r="CC291" s="2" t="s">
        <v>448</v>
      </c>
      <c r="CD291" s="2" t="s">
        <v>448</v>
      </c>
      <c r="CE291" s="10">
        <v>45429</v>
      </c>
      <c r="CH291" s="2" t="s">
        <v>465</v>
      </c>
      <c r="CI291" s="2" t="s">
        <v>660</v>
      </c>
      <c r="CM291" s="52">
        <f t="shared" si="175"/>
        <v>1</v>
      </c>
      <c r="CN291" s="52">
        <f t="shared" si="176"/>
        <v>1</v>
      </c>
      <c r="CO291" s="52">
        <f t="shared" si="177"/>
        <v>1</v>
      </c>
      <c r="CP291" s="52">
        <f t="shared" si="178"/>
        <v>1</v>
      </c>
      <c r="CQ291" s="52">
        <f t="shared" si="179"/>
        <v>1</v>
      </c>
      <c r="CR291" s="52">
        <f t="shared" si="180"/>
        <v>1</v>
      </c>
      <c r="CS291" s="52">
        <f t="shared" si="181"/>
        <v>1</v>
      </c>
      <c r="CT291" s="52">
        <f t="shared" si="182"/>
        <v>1</v>
      </c>
      <c r="CU291" s="52">
        <f t="shared" si="183"/>
        <v>1</v>
      </c>
      <c r="CV291" s="52">
        <f t="shared" si="184"/>
        <v>1</v>
      </c>
      <c r="CW291" s="54">
        <f t="shared" si="185"/>
        <v>1</v>
      </c>
      <c r="CX291" s="54">
        <f t="shared" si="186"/>
        <v>0</v>
      </c>
      <c r="CY291" s="54">
        <f t="shared" si="187"/>
        <v>1</v>
      </c>
      <c r="CZ291" s="54">
        <f t="shared" si="188"/>
        <v>1</v>
      </c>
      <c r="DA291" s="54">
        <f t="shared" si="189"/>
        <v>1</v>
      </c>
      <c r="DB291" s="54">
        <f t="shared" si="190"/>
        <v>0</v>
      </c>
      <c r="DD291" s="2">
        <f t="shared" si="191"/>
        <v>7</v>
      </c>
    </row>
    <row r="292" spans="1:108">
      <c r="A292" s="2" t="s">
        <v>437</v>
      </c>
      <c r="B292" s="2" t="s">
        <v>438</v>
      </c>
      <c r="C292" s="18" t="str">
        <f ca="1">IF(AND(AA292="YES",AG292&lt;&gt;""),"COMPLETED",IF((S292+21)&lt;TODAY(),"PAST DUE","WITHIN 15 DAYS"))</f>
        <v>COMPLETED</v>
      </c>
      <c r="D292" s="19" t="str">
        <f t="shared" si="170"/>
        <v>Jun</v>
      </c>
      <c r="E292" s="20">
        <f t="shared" si="171"/>
        <v>45451</v>
      </c>
      <c r="F292" s="20">
        <f t="shared" si="172"/>
        <v>45449</v>
      </c>
      <c r="G292" s="20">
        <f t="shared" si="173"/>
        <v>45456</v>
      </c>
      <c r="H292" s="19">
        <f ca="1">(TODAY()-(G292))</f>
        <v>138</v>
      </c>
      <c r="I292" s="19" t="str">
        <f ca="1">IF(H292&lt;0,H292,"")</f>
        <v/>
      </c>
      <c r="J292" s="2" t="s">
        <v>439</v>
      </c>
      <c r="K292" s="24">
        <f t="shared" si="174"/>
        <v>0</v>
      </c>
      <c r="L292" s="19" t="s">
        <v>1592</v>
      </c>
      <c r="M292" s="2" t="s">
        <v>696</v>
      </c>
      <c r="N292" s="2" t="s">
        <v>441</v>
      </c>
      <c r="O292" s="2" t="s">
        <v>352</v>
      </c>
      <c r="P292" s="2" t="s">
        <v>19</v>
      </c>
      <c r="Q292" s="25" t="s">
        <v>1770</v>
      </c>
      <c r="R292" s="25" t="s">
        <v>1771</v>
      </c>
      <c r="S292" s="9">
        <v>45428</v>
      </c>
      <c r="T292" s="2">
        <v>4264564</v>
      </c>
      <c r="U292" s="2" t="s">
        <v>1820</v>
      </c>
      <c r="V292" s="2" t="s">
        <v>1821</v>
      </c>
      <c r="W292" s="9" t="s">
        <v>1822</v>
      </c>
      <c r="X292" s="9">
        <v>34844</v>
      </c>
      <c r="Y292" s="2">
        <v>9998021071</v>
      </c>
      <c r="Z292" s="2" t="s">
        <v>1823</v>
      </c>
      <c r="AA292" s="32" t="s">
        <v>448</v>
      </c>
      <c r="AB292" s="2" t="s">
        <v>449</v>
      </c>
      <c r="AC292" s="10">
        <v>45695</v>
      </c>
      <c r="AD292" s="10">
        <v>45329</v>
      </c>
      <c r="AE292" s="2" t="s">
        <v>450</v>
      </c>
      <c r="AF292" s="2" t="s">
        <v>450</v>
      </c>
      <c r="AG292" s="35" t="s">
        <v>451</v>
      </c>
      <c r="AH292" s="10">
        <v>45325</v>
      </c>
      <c r="AI292" s="10">
        <v>45325</v>
      </c>
      <c r="AJ292" s="35" t="s">
        <v>452</v>
      </c>
      <c r="AK292" s="2" t="s">
        <v>453</v>
      </c>
      <c r="AL292" s="2" t="s">
        <v>1430</v>
      </c>
      <c r="AM292" s="2" t="s">
        <v>1815</v>
      </c>
      <c r="AN292" s="10">
        <v>45428</v>
      </c>
      <c r="AP292" s="2" t="s">
        <v>362</v>
      </c>
      <c r="AQ292" s="2" t="s">
        <v>455</v>
      </c>
      <c r="AS292" s="11" t="s">
        <v>1824</v>
      </c>
      <c r="AT292" s="2" t="s">
        <v>456</v>
      </c>
      <c r="AV292" s="12" t="s">
        <v>1825</v>
      </c>
      <c r="AW292" s="2" t="s">
        <v>458</v>
      </c>
      <c r="AY292" s="13" t="s">
        <v>1826</v>
      </c>
      <c r="BA292" s="14" t="s">
        <v>1717</v>
      </c>
      <c r="BC292" s="2" t="s">
        <v>450</v>
      </c>
      <c r="BD292" s="2" t="s">
        <v>450</v>
      </c>
      <c r="BE292" s="2" t="s">
        <v>450</v>
      </c>
      <c r="BF292" s="2" t="s">
        <v>450</v>
      </c>
      <c r="BG292" s="2" t="s">
        <v>450</v>
      </c>
      <c r="BH292" s="2" t="s">
        <v>450</v>
      </c>
      <c r="BI292" s="2" t="s">
        <v>448</v>
      </c>
      <c r="BL292" s="2" t="s">
        <v>450</v>
      </c>
      <c r="BM292" s="2" t="s">
        <v>448</v>
      </c>
      <c r="BN292" s="2" t="s">
        <v>448</v>
      </c>
      <c r="BO292" s="2" t="s">
        <v>450</v>
      </c>
      <c r="BP292" s="2" t="s">
        <v>450</v>
      </c>
      <c r="BR292" s="2" t="s">
        <v>448</v>
      </c>
      <c r="BS292" s="2" t="s">
        <v>448</v>
      </c>
      <c r="BT292" s="2" t="s">
        <v>448</v>
      </c>
      <c r="BU292" s="2" t="s">
        <v>448</v>
      </c>
      <c r="BV292" s="2" t="s">
        <v>450</v>
      </c>
      <c r="BW292" s="2" t="s">
        <v>448</v>
      </c>
      <c r="BX292" s="2" t="s">
        <v>448</v>
      </c>
      <c r="BY292" s="2" t="s">
        <v>448</v>
      </c>
      <c r="BZ292" s="2" t="s">
        <v>448</v>
      </c>
      <c r="CA292" s="2" t="s">
        <v>448</v>
      </c>
      <c r="CB292" s="2" t="s">
        <v>448</v>
      </c>
      <c r="CC292" s="2" t="s">
        <v>448</v>
      </c>
      <c r="CD292" s="2" t="s">
        <v>448</v>
      </c>
      <c r="CE292" s="10">
        <v>45429</v>
      </c>
      <c r="CH292" s="2" t="s">
        <v>465</v>
      </c>
      <c r="CI292" s="2" t="s">
        <v>1718</v>
      </c>
      <c r="CM292" s="52">
        <f t="shared" si="175"/>
        <v>1</v>
      </c>
      <c r="CN292" s="52">
        <f t="shared" si="176"/>
        <v>1</v>
      </c>
      <c r="CO292" s="52">
        <f t="shared" si="177"/>
        <v>1</v>
      </c>
      <c r="CP292" s="52">
        <f t="shared" si="178"/>
        <v>1</v>
      </c>
      <c r="CQ292" s="52">
        <f t="shared" si="179"/>
        <v>1</v>
      </c>
      <c r="CR292" s="52">
        <f t="shared" si="180"/>
        <v>1</v>
      </c>
      <c r="CS292" s="52">
        <f t="shared" si="181"/>
        <v>1</v>
      </c>
      <c r="CT292" s="52">
        <f t="shared" si="182"/>
        <v>1</v>
      </c>
      <c r="CU292" s="52">
        <f t="shared" si="183"/>
        <v>0</v>
      </c>
      <c r="CV292" s="52">
        <f t="shared" si="184"/>
        <v>1</v>
      </c>
      <c r="CW292" s="54">
        <f t="shared" si="185"/>
        <v>1</v>
      </c>
      <c r="CX292" s="54">
        <f t="shared" si="186"/>
        <v>0</v>
      </c>
      <c r="CY292" s="54">
        <f t="shared" si="187"/>
        <v>1</v>
      </c>
      <c r="CZ292" s="54">
        <f t="shared" si="188"/>
        <v>1</v>
      </c>
      <c r="DA292" s="54">
        <f t="shared" si="189"/>
        <v>0</v>
      </c>
      <c r="DB292" s="54">
        <f t="shared" si="190"/>
        <v>0</v>
      </c>
      <c r="DD292" s="2">
        <f t="shared" si="191"/>
        <v>6</v>
      </c>
    </row>
    <row r="293" spans="1:108">
      <c r="A293" s="2" t="s">
        <v>437</v>
      </c>
      <c r="B293" s="2" t="s">
        <v>438</v>
      </c>
      <c r="C293" s="18" t="str">
        <f ca="1">IF(AND(AA293="YES",AG293&lt;&gt;""),"COMPLETED",IF((S293+21)&lt;TODAY(),"PAST DUE","WITHIN 15 DAYS"))</f>
        <v>COMPLETED</v>
      </c>
      <c r="D293" s="19" t="str">
        <f t="shared" si="170"/>
        <v>Jun</v>
      </c>
      <c r="E293" s="20">
        <f t="shared" si="171"/>
        <v>45451</v>
      </c>
      <c r="F293" s="20">
        <f t="shared" si="172"/>
        <v>45449</v>
      </c>
      <c r="G293" s="20">
        <f t="shared" si="173"/>
        <v>45456</v>
      </c>
      <c r="H293" s="19">
        <f ca="1">(TODAY()-(G293))</f>
        <v>138</v>
      </c>
      <c r="I293" s="19" t="str">
        <f ca="1">IF(H293&lt;0,H293,"")</f>
        <v/>
      </c>
      <c r="J293" s="2" t="s">
        <v>439</v>
      </c>
      <c r="K293" s="24">
        <f t="shared" si="174"/>
        <v>1</v>
      </c>
      <c r="L293" s="19" t="s">
        <v>1592</v>
      </c>
      <c r="M293" s="2" t="s">
        <v>696</v>
      </c>
      <c r="N293" s="2" t="s">
        <v>441</v>
      </c>
      <c r="O293" s="2" t="s">
        <v>352</v>
      </c>
      <c r="P293" s="2" t="s">
        <v>19</v>
      </c>
      <c r="Q293" s="25" t="s">
        <v>1770</v>
      </c>
      <c r="R293" s="25" t="s">
        <v>1771</v>
      </c>
      <c r="S293" s="9">
        <v>45428</v>
      </c>
      <c r="T293" s="2">
        <v>4264568</v>
      </c>
      <c r="U293" s="2" t="s">
        <v>1827</v>
      </c>
      <c r="V293" s="2" t="s">
        <v>1828</v>
      </c>
      <c r="W293" s="9" t="s">
        <v>1829</v>
      </c>
      <c r="X293" s="9">
        <v>32240</v>
      </c>
      <c r="Y293" s="2">
        <v>9991042811</v>
      </c>
      <c r="Z293" s="2" t="s">
        <v>1830</v>
      </c>
      <c r="AA293" s="32" t="s">
        <v>448</v>
      </c>
      <c r="AB293" s="2" t="s">
        <v>449</v>
      </c>
      <c r="AC293" s="10">
        <v>45785</v>
      </c>
      <c r="AD293" s="10">
        <v>45420</v>
      </c>
      <c r="AE293" s="2" t="s">
        <v>450</v>
      </c>
      <c r="AF293" s="2" t="s">
        <v>450</v>
      </c>
      <c r="AG293" s="35" t="s">
        <v>451</v>
      </c>
      <c r="AH293" s="10">
        <v>45420</v>
      </c>
      <c r="AI293" s="10">
        <v>45420</v>
      </c>
      <c r="AJ293" s="35" t="s">
        <v>452</v>
      </c>
      <c r="AK293" s="2" t="s">
        <v>453</v>
      </c>
      <c r="AL293" s="2" t="s">
        <v>1430</v>
      </c>
      <c r="AM293" s="2" t="s">
        <v>1815</v>
      </c>
      <c r="AN293" s="10">
        <v>45428</v>
      </c>
      <c r="AP293" s="2" t="s">
        <v>362</v>
      </c>
      <c r="AQ293" s="2" t="s">
        <v>497</v>
      </c>
      <c r="AS293" s="11" t="s">
        <v>1831</v>
      </c>
      <c r="AT293" s="2" t="s">
        <v>472</v>
      </c>
      <c r="AV293" s="12" t="s">
        <v>1832</v>
      </c>
      <c r="AW293" s="2" t="s">
        <v>472</v>
      </c>
      <c r="AY293" s="13" t="s">
        <v>1833</v>
      </c>
      <c r="AZ293" s="2" t="s">
        <v>472</v>
      </c>
      <c r="BB293" s="14" t="s">
        <v>1834</v>
      </c>
      <c r="BC293" s="2" t="s">
        <v>450</v>
      </c>
      <c r="BD293" s="2" t="s">
        <v>450</v>
      </c>
      <c r="BE293" s="2" t="s">
        <v>450</v>
      </c>
      <c r="BF293" s="2" t="s">
        <v>450</v>
      </c>
      <c r="BG293" s="2" t="s">
        <v>450</v>
      </c>
      <c r="BH293" s="2" t="s">
        <v>450</v>
      </c>
      <c r="BI293" s="2" t="s">
        <v>448</v>
      </c>
      <c r="BL293" s="2" t="s">
        <v>448</v>
      </c>
      <c r="BM293" s="2" t="s">
        <v>450</v>
      </c>
      <c r="BN293" s="2" t="s">
        <v>448</v>
      </c>
      <c r="BO293" s="2" t="s">
        <v>450</v>
      </c>
      <c r="BP293" s="2" t="s">
        <v>450</v>
      </c>
      <c r="BR293" s="2" t="s">
        <v>448</v>
      </c>
      <c r="BS293" s="2" t="s">
        <v>448</v>
      </c>
      <c r="BT293" s="2" t="s">
        <v>448</v>
      </c>
      <c r="BU293" s="2" t="s">
        <v>448</v>
      </c>
      <c r="BV293" s="2" t="s">
        <v>450</v>
      </c>
      <c r="BW293" s="2" t="s">
        <v>448</v>
      </c>
      <c r="BX293" s="2" t="s">
        <v>448</v>
      </c>
      <c r="BY293" s="2" t="s">
        <v>448</v>
      </c>
      <c r="BZ293" s="2" t="s">
        <v>448</v>
      </c>
      <c r="CA293" s="2" t="s">
        <v>448</v>
      </c>
      <c r="CB293" s="2" t="s">
        <v>448</v>
      </c>
      <c r="CC293" s="2" t="s">
        <v>448</v>
      </c>
      <c r="CD293" s="2" t="s">
        <v>448</v>
      </c>
      <c r="CE293" s="10">
        <v>45429</v>
      </c>
      <c r="CH293" s="2" t="s">
        <v>465</v>
      </c>
      <c r="CI293" s="2" t="s">
        <v>660</v>
      </c>
      <c r="CM293" s="52">
        <f t="shared" si="175"/>
        <v>1</v>
      </c>
      <c r="CN293" s="52">
        <f t="shared" si="176"/>
        <v>1</v>
      </c>
      <c r="CO293" s="52">
        <f t="shared" si="177"/>
        <v>1</v>
      </c>
      <c r="CP293" s="52">
        <f t="shared" si="178"/>
        <v>1</v>
      </c>
      <c r="CQ293" s="52">
        <f t="shared" si="179"/>
        <v>1</v>
      </c>
      <c r="CR293" s="52">
        <f t="shared" si="180"/>
        <v>1</v>
      </c>
      <c r="CS293" s="52">
        <f t="shared" si="181"/>
        <v>1</v>
      </c>
      <c r="CT293" s="52">
        <f t="shared" si="182"/>
        <v>1</v>
      </c>
      <c r="CU293" s="52">
        <f t="shared" si="183"/>
        <v>1</v>
      </c>
      <c r="CV293" s="52">
        <f t="shared" si="184"/>
        <v>1</v>
      </c>
      <c r="CW293" s="54">
        <f t="shared" si="185"/>
        <v>1</v>
      </c>
      <c r="CX293" s="54">
        <f t="shared" si="186"/>
        <v>0</v>
      </c>
      <c r="CY293" s="54">
        <f t="shared" si="187"/>
        <v>1</v>
      </c>
      <c r="CZ293" s="54">
        <f t="shared" si="188"/>
        <v>1</v>
      </c>
      <c r="DA293" s="54">
        <f t="shared" si="189"/>
        <v>1</v>
      </c>
      <c r="DB293" s="54">
        <f t="shared" si="190"/>
        <v>0</v>
      </c>
      <c r="DD293" s="2">
        <f t="shared" si="191"/>
        <v>7</v>
      </c>
    </row>
    <row r="294" spans="1:108">
      <c r="A294" s="2" t="s">
        <v>437</v>
      </c>
      <c r="B294" s="2" t="s">
        <v>438</v>
      </c>
      <c r="C294" s="18" t="str">
        <f ca="1">IF(AND(AA294="YES",AG294&lt;&gt;""),"COMPLETED",IF((S294+21)&lt;TODAY(),"PAST DUE","WITHIN 15 DAYS"))</f>
        <v>COMPLETED</v>
      </c>
      <c r="D294" s="19" t="str">
        <f t="shared" si="170"/>
        <v>Jun</v>
      </c>
      <c r="E294" s="20">
        <f t="shared" si="171"/>
        <v>45458</v>
      </c>
      <c r="F294" s="20">
        <f t="shared" si="172"/>
        <v>45455</v>
      </c>
      <c r="G294" s="20">
        <f t="shared" si="173"/>
        <v>45462</v>
      </c>
      <c r="H294" s="19">
        <f ca="1">(TODAY()-(G294))</f>
        <v>132</v>
      </c>
      <c r="I294" s="19" t="str">
        <f ca="1">IF(H294&lt;0,H294,"")</f>
        <v/>
      </c>
      <c r="J294" s="2" t="s">
        <v>439</v>
      </c>
      <c r="K294" s="24">
        <f t="shared" si="174"/>
        <v>1</v>
      </c>
      <c r="L294" s="19" t="s">
        <v>1592</v>
      </c>
      <c r="M294" s="2" t="s">
        <v>981</v>
      </c>
      <c r="N294" s="2" t="s">
        <v>441</v>
      </c>
      <c r="O294" s="2" t="s">
        <v>352</v>
      </c>
      <c r="P294" s="2" t="s">
        <v>19</v>
      </c>
      <c r="Q294" s="2" t="s">
        <v>1835</v>
      </c>
      <c r="R294" s="2" t="s">
        <v>531</v>
      </c>
      <c r="S294" s="9">
        <v>45434</v>
      </c>
      <c r="T294" s="2">
        <v>4264887</v>
      </c>
      <c r="U294" s="2" t="s">
        <v>1836</v>
      </c>
      <c r="V294" s="2" t="s">
        <v>1837</v>
      </c>
      <c r="W294" s="9" t="s">
        <v>142</v>
      </c>
      <c r="X294" s="9">
        <v>36806</v>
      </c>
      <c r="Y294" s="2">
        <v>9620598819</v>
      </c>
      <c r="Z294" s="2" t="s">
        <v>1838</v>
      </c>
      <c r="AA294" s="32" t="s">
        <v>448</v>
      </c>
      <c r="AB294" s="2" t="s">
        <v>449</v>
      </c>
      <c r="AC294" s="10">
        <v>45695</v>
      </c>
      <c r="AD294" s="10">
        <v>45329</v>
      </c>
      <c r="AG294" s="35" t="s">
        <v>451</v>
      </c>
      <c r="AH294" s="10">
        <v>45433</v>
      </c>
      <c r="AI294" s="10">
        <v>45433</v>
      </c>
      <c r="AJ294" s="35" t="s">
        <v>452</v>
      </c>
      <c r="AK294" s="2" t="s">
        <v>453</v>
      </c>
      <c r="AL294" s="2" t="s">
        <v>1430</v>
      </c>
      <c r="AM294" s="2" t="s">
        <v>1815</v>
      </c>
      <c r="AN294" s="10">
        <v>45434</v>
      </c>
      <c r="AP294" s="2" t="s">
        <v>362</v>
      </c>
      <c r="AQ294" s="2" t="s">
        <v>455</v>
      </c>
      <c r="AS294" s="11">
        <v>3501900965</v>
      </c>
      <c r="AT294" s="2" t="s">
        <v>472</v>
      </c>
      <c r="AV294" s="12">
        <v>70260693911</v>
      </c>
      <c r="AW294" s="2" t="s">
        <v>458</v>
      </c>
      <c r="AY294" s="13">
        <v>121279634226</v>
      </c>
      <c r="AZ294" s="2" t="s">
        <v>472</v>
      </c>
      <c r="BB294" s="14">
        <v>776343716</v>
      </c>
      <c r="BE294" s="2" t="s">
        <v>450</v>
      </c>
      <c r="BF294" s="2" t="s">
        <v>450</v>
      </c>
      <c r="BG294" s="2" t="s">
        <v>450</v>
      </c>
      <c r="BH294" s="2" t="s">
        <v>450</v>
      </c>
      <c r="BI294" s="2" t="s">
        <v>448</v>
      </c>
      <c r="BL294" s="2" t="s">
        <v>448</v>
      </c>
      <c r="BM294" s="2" t="s">
        <v>448</v>
      </c>
      <c r="BN294" s="2" t="s">
        <v>448</v>
      </c>
      <c r="BO294" s="2" t="s">
        <v>450</v>
      </c>
      <c r="BP294" s="2" t="s">
        <v>450</v>
      </c>
      <c r="BR294" s="2" t="s">
        <v>448</v>
      </c>
      <c r="BS294" s="2" t="s">
        <v>448</v>
      </c>
      <c r="BT294" s="2" t="s">
        <v>448</v>
      </c>
      <c r="BU294" s="2" t="s">
        <v>448</v>
      </c>
      <c r="BV294" s="2" t="s">
        <v>450</v>
      </c>
      <c r="BW294" s="2" t="s">
        <v>448</v>
      </c>
      <c r="BX294" s="2" t="s">
        <v>448</v>
      </c>
      <c r="BY294" s="2" t="s">
        <v>448</v>
      </c>
      <c r="BZ294" s="2" t="s">
        <v>448</v>
      </c>
      <c r="CA294" s="2" t="s">
        <v>448</v>
      </c>
      <c r="CB294" s="2" t="s">
        <v>448</v>
      </c>
      <c r="CC294" s="67" t="s">
        <v>448</v>
      </c>
      <c r="CD294" s="2" t="s">
        <v>448</v>
      </c>
      <c r="CE294" s="10">
        <v>45449</v>
      </c>
      <c r="CH294" s="2" t="s">
        <v>465</v>
      </c>
      <c r="CI294" s="2" t="s">
        <v>660</v>
      </c>
      <c r="CJ294" s="67" t="s">
        <v>417</v>
      </c>
      <c r="CM294" s="52">
        <f t="shared" si="175"/>
        <v>1</v>
      </c>
      <c r="CN294" s="52">
        <f t="shared" si="176"/>
        <v>1</v>
      </c>
      <c r="CO294" s="52">
        <f t="shared" si="177"/>
        <v>1</v>
      </c>
      <c r="CP294" s="52">
        <f t="shared" si="178"/>
        <v>1</v>
      </c>
      <c r="CQ294" s="52">
        <f t="shared" si="179"/>
        <v>1</v>
      </c>
      <c r="CR294" s="52">
        <f t="shared" si="180"/>
        <v>1</v>
      </c>
      <c r="CS294" s="52">
        <f t="shared" si="181"/>
        <v>1</v>
      </c>
      <c r="CT294" s="52">
        <f t="shared" si="182"/>
        <v>1</v>
      </c>
      <c r="CU294" s="52">
        <f t="shared" si="183"/>
        <v>1</v>
      </c>
      <c r="CV294" s="52">
        <f t="shared" si="184"/>
        <v>1</v>
      </c>
      <c r="CW294" s="54">
        <f t="shared" si="185"/>
        <v>1</v>
      </c>
      <c r="CX294" s="54">
        <f t="shared" si="186"/>
        <v>1</v>
      </c>
      <c r="CY294" s="54">
        <f t="shared" si="187"/>
        <v>1</v>
      </c>
      <c r="CZ294" s="54">
        <f t="shared" si="188"/>
        <v>1</v>
      </c>
      <c r="DA294" s="54">
        <f t="shared" si="189"/>
        <v>1</v>
      </c>
      <c r="DB294" s="54">
        <f t="shared" si="190"/>
        <v>0</v>
      </c>
      <c r="DD294" s="2">
        <f t="shared" si="191"/>
        <v>7</v>
      </c>
    </row>
    <row r="295" spans="1:108">
      <c r="A295" s="2" t="s">
        <v>437</v>
      </c>
      <c r="B295" s="2" t="s">
        <v>438</v>
      </c>
      <c r="C295" s="18" t="str">
        <f ca="1">IF(AND(AA295="YES",AG295&lt;&gt;""),"COMPLETED",IF((S295+21)&lt;TODAY(),"PAST DUE","WITHIN 15 DAYS"))</f>
        <v>COMPLETED</v>
      </c>
      <c r="D295" s="19" t="str">
        <f t="shared" si="170"/>
        <v>Jun</v>
      </c>
      <c r="E295" s="20">
        <f t="shared" si="171"/>
        <v>45458</v>
      </c>
      <c r="F295" s="20">
        <f t="shared" si="172"/>
        <v>45455</v>
      </c>
      <c r="G295" s="20">
        <f t="shared" si="173"/>
        <v>45462</v>
      </c>
      <c r="H295" s="19">
        <f ca="1">(TODAY()-(G295))</f>
        <v>132</v>
      </c>
      <c r="I295" s="19" t="str">
        <f ca="1">IF(H295&lt;0,H295,"")</f>
        <v/>
      </c>
      <c r="J295" s="2" t="s">
        <v>439</v>
      </c>
      <c r="K295" s="24">
        <f t="shared" si="174"/>
        <v>1</v>
      </c>
      <c r="L295" s="19" t="s">
        <v>1592</v>
      </c>
      <c r="M295" s="2" t="s">
        <v>981</v>
      </c>
      <c r="N295" s="2" t="s">
        <v>441</v>
      </c>
      <c r="O295" s="2" t="s">
        <v>352</v>
      </c>
      <c r="P295" s="2" t="s">
        <v>19</v>
      </c>
      <c r="Q295" s="2" t="s">
        <v>1835</v>
      </c>
      <c r="R295" s="2" t="s">
        <v>531</v>
      </c>
      <c r="S295" s="9">
        <v>45434</v>
      </c>
      <c r="T295" s="2">
        <v>4264888</v>
      </c>
      <c r="U295" s="2" t="s">
        <v>1839</v>
      </c>
      <c r="V295" s="2" t="s">
        <v>1840</v>
      </c>
      <c r="W295" s="9" t="s">
        <v>1413</v>
      </c>
      <c r="X295" s="9">
        <v>38279</v>
      </c>
      <c r="Y295" s="2">
        <v>9514437095</v>
      </c>
      <c r="Z295" s="2" t="s">
        <v>1841</v>
      </c>
      <c r="AA295" s="32" t="s">
        <v>448</v>
      </c>
      <c r="AB295" s="2" t="s">
        <v>449</v>
      </c>
      <c r="AC295" s="10">
        <v>45569</v>
      </c>
      <c r="AD295" s="10">
        <v>45203</v>
      </c>
      <c r="AG295" s="35" t="s">
        <v>451</v>
      </c>
      <c r="AH295" s="10">
        <v>45407</v>
      </c>
      <c r="AI295" s="10">
        <v>45407</v>
      </c>
      <c r="AJ295" s="35" t="s">
        <v>452</v>
      </c>
      <c r="AK295" s="2" t="s">
        <v>453</v>
      </c>
      <c r="AL295" s="2" t="s">
        <v>452</v>
      </c>
      <c r="AM295" s="2" t="s">
        <v>454</v>
      </c>
      <c r="AN295" s="10">
        <v>45434</v>
      </c>
      <c r="AO295" s="10">
        <v>45440</v>
      </c>
      <c r="AP295" s="2" t="s">
        <v>362</v>
      </c>
      <c r="AQ295" s="2" t="s">
        <v>480</v>
      </c>
      <c r="AS295" s="11">
        <v>249273931</v>
      </c>
      <c r="AT295" s="2" t="s">
        <v>472</v>
      </c>
      <c r="AV295" s="12">
        <v>70262363005</v>
      </c>
      <c r="AW295" s="2" t="s">
        <v>458</v>
      </c>
      <c r="AY295" s="13">
        <v>121329246875</v>
      </c>
      <c r="AZ295" s="2" t="s">
        <v>459</v>
      </c>
      <c r="BA295" s="2" t="s">
        <v>1655</v>
      </c>
      <c r="BB295" s="14">
        <v>650785215</v>
      </c>
      <c r="BE295" s="2" t="s">
        <v>450</v>
      </c>
      <c r="BF295" s="2" t="s">
        <v>450</v>
      </c>
      <c r="BG295" s="2" t="s">
        <v>450</v>
      </c>
      <c r="BH295" s="2" t="s">
        <v>450</v>
      </c>
      <c r="BI295" s="2" t="s">
        <v>448</v>
      </c>
      <c r="BL295" s="2" t="s">
        <v>448</v>
      </c>
      <c r="BM295" s="2" t="s">
        <v>450</v>
      </c>
      <c r="BN295" s="2" t="s">
        <v>448</v>
      </c>
      <c r="BO295" s="2" t="s">
        <v>450</v>
      </c>
      <c r="BP295" s="2" t="s">
        <v>450</v>
      </c>
      <c r="BR295" s="2" t="s">
        <v>448</v>
      </c>
      <c r="BS295" s="2" t="s">
        <v>448</v>
      </c>
      <c r="BT295" s="2" t="s">
        <v>448</v>
      </c>
      <c r="BU295" s="2" t="s">
        <v>448</v>
      </c>
      <c r="BV295" s="2" t="s">
        <v>450</v>
      </c>
      <c r="BW295" s="2" t="s">
        <v>448</v>
      </c>
      <c r="BX295" s="2" t="s">
        <v>448</v>
      </c>
      <c r="BY295" s="2" t="s">
        <v>448</v>
      </c>
      <c r="BZ295" s="2" t="s">
        <v>448</v>
      </c>
      <c r="CA295" s="2" t="s">
        <v>448</v>
      </c>
      <c r="CB295" s="2" t="s">
        <v>448</v>
      </c>
      <c r="CC295" s="2" t="s">
        <v>448</v>
      </c>
      <c r="CD295" s="2" t="s">
        <v>448</v>
      </c>
      <c r="CE295" s="10">
        <v>45449</v>
      </c>
      <c r="CH295" s="2" t="s">
        <v>465</v>
      </c>
      <c r="CI295" s="2" t="s">
        <v>660</v>
      </c>
      <c r="CM295" s="52">
        <f t="shared" si="175"/>
        <v>1</v>
      </c>
      <c r="CN295" s="52">
        <f t="shared" si="176"/>
        <v>1</v>
      </c>
      <c r="CO295" s="52">
        <f t="shared" si="177"/>
        <v>1</v>
      </c>
      <c r="CP295" s="52">
        <f t="shared" si="178"/>
        <v>1</v>
      </c>
      <c r="CQ295" s="52">
        <f t="shared" si="179"/>
        <v>1</v>
      </c>
      <c r="CR295" s="52">
        <f t="shared" si="180"/>
        <v>1</v>
      </c>
      <c r="CS295" s="52">
        <f t="shared" si="181"/>
        <v>1</v>
      </c>
      <c r="CT295" s="52">
        <f t="shared" si="182"/>
        <v>1</v>
      </c>
      <c r="CU295" s="52">
        <f t="shared" si="183"/>
        <v>1</v>
      </c>
      <c r="CV295" s="52">
        <f t="shared" si="184"/>
        <v>1</v>
      </c>
      <c r="CW295" s="54">
        <f t="shared" si="185"/>
        <v>1</v>
      </c>
      <c r="CX295" s="54">
        <f t="shared" si="186"/>
        <v>0</v>
      </c>
      <c r="CY295" s="54">
        <f t="shared" si="187"/>
        <v>1</v>
      </c>
      <c r="CZ295" s="54">
        <f t="shared" si="188"/>
        <v>1</v>
      </c>
      <c r="DA295" s="54">
        <f t="shared" si="189"/>
        <v>1</v>
      </c>
      <c r="DB295" s="54">
        <f t="shared" si="190"/>
        <v>0</v>
      </c>
      <c r="DD295" s="2">
        <f t="shared" si="191"/>
        <v>7</v>
      </c>
    </row>
    <row r="296" spans="1:108">
      <c r="A296" s="2" t="s">
        <v>437</v>
      </c>
      <c r="B296" s="2" t="s">
        <v>438</v>
      </c>
      <c r="C296" s="18" t="str">
        <f ca="1">IF(AND(AA296="YES",AG296&lt;&gt;""),"COMPLETED",IF((S296+21)&lt;TODAY(),"PAST DUE","WITHIN 15 DAYS"))</f>
        <v>COMPLETED</v>
      </c>
      <c r="D296" s="19" t="str">
        <f t="shared" si="170"/>
        <v>Jun</v>
      </c>
      <c r="E296" s="20">
        <f t="shared" si="171"/>
        <v>45458</v>
      </c>
      <c r="F296" s="20">
        <f t="shared" si="172"/>
        <v>45455</v>
      </c>
      <c r="G296" s="20">
        <f t="shared" si="173"/>
        <v>45462</v>
      </c>
      <c r="H296" s="19">
        <f ca="1">(TODAY()-(G296))</f>
        <v>132</v>
      </c>
      <c r="I296" s="19" t="str">
        <f ca="1">IF(H296&lt;0,H296,"")</f>
        <v/>
      </c>
      <c r="J296" s="2" t="s">
        <v>439</v>
      </c>
      <c r="K296" s="24">
        <f t="shared" si="174"/>
        <v>1</v>
      </c>
      <c r="L296" s="19" t="s">
        <v>1592</v>
      </c>
      <c r="M296" s="2" t="s">
        <v>981</v>
      </c>
      <c r="N296" s="2" t="s">
        <v>441</v>
      </c>
      <c r="O296" s="2" t="s">
        <v>352</v>
      </c>
      <c r="P296" s="2" t="s">
        <v>19</v>
      </c>
      <c r="Q296" s="2" t="s">
        <v>1835</v>
      </c>
      <c r="R296" s="2" t="s">
        <v>531</v>
      </c>
      <c r="S296" s="9">
        <v>45434</v>
      </c>
      <c r="T296" s="2">
        <v>4264889</v>
      </c>
      <c r="U296" s="2" t="s">
        <v>1842</v>
      </c>
      <c r="V296" s="2" t="s">
        <v>1843</v>
      </c>
      <c r="W296" s="9" t="s">
        <v>295</v>
      </c>
      <c r="X296" s="9">
        <v>34007</v>
      </c>
      <c r="Y296" s="2">
        <v>9074746668</v>
      </c>
      <c r="Z296" s="2" t="s">
        <v>1844</v>
      </c>
      <c r="AA296" s="32" t="s">
        <v>448</v>
      </c>
      <c r="AB296" s="2" t="s">
        <v>449</v>
      </c>
      <c r="AC296" s="10">
        <v>45798</v>
      </c>
      <c r="AD296" s="10">
        <v>45433</v>
      </c>
      <c r="AG296" s="35" t="s">
        <v>451</v>
      </c>
      <c r="AH296" s="10">
        <v>45429</v>
      </c>
      <c r="AI296" s="10">
        <v>45429</v>
      </c>
      <c r="AJ296" s="35" t="s">
        <v>452</v>
      </c>
      <c r="AK296" s="2" t="s">
        <v>453</v>
      </c>
      <c r="AL296" s="2" t="s">
        <v>1430</v>
      </c>
      <c r="AM296" s="2" t="s">
        <v>1815</v>
      </c>
      <c r="AN296" s="10">
        <v>45434</v>
      </c>
      <c r="AP296" s="2" t="s">
        <v>362</v>
      </c>
      <c r="AQ296" s="2" t="s">
        <v>497</v>
      </c>
      <c r="AS296" s="11">
        <v>228911337</v>
      </c>
      <c r="AT296" s="2" t="s">
        <v>472</v>
      </c>
      <c r="AV296" s="12">
        <v>70255927254</v>
      </c>
      <c r="AW296" s="2" t="s">
        <v>458</v>
      </c>
      <c r="AY296" s="13">
        <v>121065955106</v>
      </c>
      <c r="AZ296" s="2" t="s">
        <v>472</v>
      </c>
      <c r="BB296" s="14">
        <v>417719674</v>
      </c>
      <c r="BE296" s="2" t="s">
        <v>450</v>
      </c>
      <c r="BF296" s="2" t="s">
        <v>450</v>
      </c>
      <c r="BG296" s="2" t="s">
        <v>450</v>
      </c>
      <c r="BH296" s="2" t="s">
        <v>450</v>
      </c>
      <c r="BI296" s="2" t="s">
        <v>448</v>
      </c>
      <c r="BL296" s="2" t="s">
        <v>448</v>
      </c>
      <c r="BM296" s="2" t="s">
        <v>450</v>
      </c>
      <c r="BN296" s="2" t="s">
        <v>448</v>
      </c>
      <c r="BO296" s="2" t="s">
        <v>448</v>
      </c>
      <c r="BP296" s="2" t="s">
        <v>448</v>
      </c>
      <c r="BR296" s="2" t="s">
        <v>448</v>
      </c>
      <c r="BS296" s="2" t="s">
        <v>448</v>
      </c>
      <c r="BT296" s="2" t="s">
        <v>448</v>
      </c>
      <c r="BU296" s="2" t="s">
        <v>448</v>
      </c>
      <c r="BV296" s="2" t="s">
        <v>450</v>
      </c>
      <c r="BW296" s="2" t="s">
        <v>448</v>
      </c>
      <c r="BX296" s="2" t="s">
        <v>448</v>
      </c>
      <c r="BY296" s="2" t="s">
        <v>448</v>
      </c>
      <c r="BZ296" s="2" t="s">
        <v>448</v>
      </c>
      <c r="CA296" s="2" t="s">
        <v>448</v>
      </c>
      <c r="CB296" s="2" t="s">
        <v>448</v>
      </c>
      <c r="CC296" s="2" t="s">
        <v>448</v>
      </c>
      <c r="CD296" s="2" t="s">
        <v>448</v>
      </c>
      <c r="CE296" s="10">
        <v>45449</v>
      </c>
      <c r="CH296" s="2" t="s">
        <v>465</v>
      </c>
      <c r="CI296" s="2" t="s">
        <v>660</v>
      </c>
      <c r="CM296" s="52">
        <f t="shared" si="175"/>
        <v>1</v>
      </c>
      <c r="CN296" s="52">
        <f t="shared" si="176"/>
        <v>1</v>
      </c>
      <c r="CO296" s="52">
        <f t="shared" si="177"/>
        <v>1</v>
      </c>
      <c r="CP296" s="52">
        <f t="shared" si="178"/>
        <v>1</v>
      </c>
      <c r="CQ296" s="52">
        <f t="shared" si="179"/>
        <v>1</v>
      </c>
      <c r="CR296" s="52">
        <f t="shared" si="180"/>
        <v>1</v>
      </c>
      <c r="CS296" s="52">
        <f t="shared" si="181"/>
        <v>1</v>
      </c>
      <c r="CT296" s="52">
        <f t="shared" si="182"/>
        <v>1</v>
      </c>
      <c r="CU296" s="52">
        <f t="shared" si="183"/>
        <v>1</v>
      </c>
      <c r="CV296" s="52">
        <f t="shared" si="184"/>
        <v>1</v>
      </c>
      <c r="CW296" s="54">
        <f t="shared" si="185"/>
        <v>1</v>
      </c>
      <c r="CX296" s="54">
        <f t="shared" si="186"/>
        <v>0</v>
      </c>
      <c r="CY296" s="54">
        <f t="shared" si="187"/>
        <v>1</v>
      </c>
      <c r="CZ296" s="54">
        <f t="shared" si="188"/>
        <v>1</v>
      </c>
      <c r="DA296" s="54">
        <f t="shared" si="189"/>
        <v>1</v>
      </c>
      <c r="DB296" s="54">
        <f t="shared" si="190"/>
        <v>0</v>
      </c>
      <c r="DD296" s="2">
        <f t="shared" si="191"/>
        <v>7</v>
      </c>
    </row>
    <row r="297" spans="1:108">
      <c r="A297" s="2" t="s">
        <v>437</v>
      </c>
      <c r="B297" s="2" t="s">
        <v>438</v>
      </c>
      <c r="C297" s="18" t="str">
        <f ca="1">IF(AND(AA297="YES",AG297&lt;&gt;""),"COMPLETED",IF((S297+21)&lt;TODAY(),"PAST DUE","WITHIN 15 DAYS"))</f>
        <v>COMPLETED</v>
      </c>
      <c r="D297" s="19" t="str">
        <f t="shared" si="170"/>
        <v>Jun</v>
      </c>
      <c r="E297" s="20">
        <f t="shared" si="171"/>
        <v>45458</v>
      </c>
      <c r="F297" s="20">
        <f t="shared" si="172"/>
        <v>45455</v>
      </c>
      <c r="G297" s="20">
        <f t="shared" si="173"/>
        <v>45462</v>
      </c>
      <c r="H297" s="19">
        <f ca="1">(TODAY()-(G297))</f>
        <v>132</v>
      </c>
      <c r="I297" s="19" t="str">
        <f ca="1">IF(H297&lt;0,H297,"")</f>
        <v/>
      </c>
      <c r="J297" s="2" t="s">
        <v>439</v>
      </c>
      <c r="K297" s="24">
        <f t="shared" si="174"/>
        <v>1</v>
      </c>
      <c r="L297" s="19" t="s">
        <v>1592</v>
      </c>
      <c r="M297" s="2" t="s">
        <v>981</v>
      </c>
      <c r="N297" s="2" t="s">
        <v>441</v>
      </c>
      <c r="O297" s="2" t="s">
        <v>352</v>
      </c>
      <c r="P297" s="2" t="s">
        <v>19</v>
      </c>
      <c r="Q297" s="2" t="s">
        <v>1835</v>
      </c>
      <c r="R297" s="2" t="s">
        <v>531</v>
      </c>
      <c r="S297" s="9">
        <v>45434</v>
      </c>
      <c r="T297" s="2">
        <v>4264890</v>
      </c>
      <c r="U297" s="2" t="s">
        <v>1845</v>
      </c>
      <c r="V297" s="2" t="s">
        <v>1846</v>
      </c>
      <c r="W297" s="2" t="s">
        <v>1847</v>
      </c>
      <c r="X297" s="9">
        <v>31991</v>
      </c>
      <c r="Y297" s="2">
        <v>9150590706</v>
      </c>
      <c r="Z297" s="2" t="s">
        <v>1848</v>
      </c>
      <c r="AA297" s="32" t="s">
        <v>448</v>
      </c>
      <c r="AB297" s="2" t="s">
        <v>449</v>
      </c>
      <c r="AC297" s="10">
        <v>45800</v>
      </c>
      <c r="AD297" s="10">
        <v>45453</v>
      </c>
      <c r="AG297" s="35" t="s">
        <v>451</v>
      </c>
      <c r="AH297" s="10">
        <v>45406</v>
      </c>
      <c r="AI297" s="10">
        <v>45406</v>
      </c>
      <c r="AJ297" s="35" t="s">
        <v>452</v>
      </c>
      <c r="AK297" s="2" t="s">
        <v>453</v>
      </c>
      <c r="AL297" s="2" t="s">
        <v>452</v>
      </c>
      <c r="AM297" s="2" t="s">
        <v>454</v>
      </c>
      <c r="AN297" s="10">
        <v>45434</v>
      </c>
      <c r="AO297" s="10">
        <v>45440</v>
      </c>
      <c r="AP297" s="2" t="s">
        <v>362</v>
      </c>
      <c r="AQ297" s="2" t="s">
        <v>986</v>
      </c>
      <c r="AS297" s="11">
        <v>229053524</v>
      </c>
      <c r="AT297" s="2" t="s">
        <v>456</v>
      </c>
      <c r="AV297" s="12">
        <v>52015415258</v>
      </c>
      <c r="AW297" s="2" t="s">
        <v>458</v>
      </c>
      <c r="AY297" s="13">
        <v>121287669238</v>
      </c>
      <c r="AZ297" s="2" t="s">
        <v>487</v>
      </c>
      <c r="BB297" s="14">
        <v>635907145</v>
      </c>
      <c r="BC297" s="2" t="s">
        <v>450</v>
      </c>
      <c r="BD297" s="2" t="s">
        <v>450</v>
      </c>
      <c r="BE297" s="2" t="s">
        <v>450</v>
      </c>
      <c r="BF297" s="2" t="s">
        <v>450</v>
      </c>
      <c r="BG297" s="2" t="s">
        <v>450</v>
      </c>
      <c r="BH297" s="2" t="s">
        <v>450</v>
      </c>
      <c r="BI297" s="2" t="s">
        <v>448</v>
      </c>
      <c r="BL297" s="2" t="s">
        <v>448</v>
      </c>
      <c r="BM297" s="2" t="s">
        <v>450</v>
      </c>
      <c r="BN297" s="2" t="s">
        <v>448</v>
      </c>
      <c r="BO297" s="2" t="s">
        <v>450</v>
      </c>
      <c r="BP297" s="2" t="s">
        <v>450</v>
      </c>
      <c r="BR297" s="2" t="s">
        <v>448</v>
      </c>
      <c r="BS297" s="2" t="s">
        <v>448</v>
      </c>
      <c r="BT297" s="2" t="s">
        <v>448</v>
      </c>
      <c r="BU297" s="2" t="s">
        <v>448</v>
      </c>
      <c r="BV297" s="2" t="s">
        <v>450</v>
      </c>
      <c r="BW297" s="2" t="s">
        <v>448</v>
      </c>
      <c r="BX297" s="2" t="s">
        <v>448</v>
      </c>
      <c r="BY297" s="2" t="s">
        <v>448</v>
      </c>
      <c r="BZ297" s="2" t="s">
        <v>448</v>
      </c>
      <c r="CA297" s="2" t="s">
        <v>448</v>
      </c>
      <c r="CB297" s="2" t="s">
        <v>448</v>
      </c>
      <c r="CC297" s="2" t="s">
        <v>448</v>
      </c>
      <c r="CD297" s="2" t="s">
        <v>448</v>
      </c>
      <c r="CE297" s="10">
        <v>45449</v>
      </c>
      <c r="CH297" s="2" t="s">
        <v>465</v>
      </c>
      <c r="CI297" s="2" t="s">
        <v>660</v>
      </c>
      <c r="CM297" s="52">
        <f t="shared" si="175"/>
        <v>1</v>
      </c>
      <c r="CN297" s="52">
        <f t="shared" si="176"/>
        <v>1</v>
      </c>
      <c r="CO297" s="52">
        <f t="shared" si="177"/>
        <v>1</v>
      </c>
      <c r="CP297" s="52">
        <f t="shared" si="178"/>
        <v>1</v>
      </c>
      <c r="CQ297" s="52">
        <f t="shared" si="179"/>
        <v>1</v>
      </c>
      <c r="CR297" s="52">
        <f t="shared" si="180"/>
        <v>1</v>
      </c>
      <c r="CS297" s="52">
        <f t="shared" si="181"/>
        <v>1</v>
      </c>
      <c r="CT297" s="52">
        <f t="shared" si="182"/>
        <v>1</v>
      </c>
      <c r="CU297" s="52">
        <f t="shared" si="183"/>
        <v>1</v>
      </c>
      <c r="CV297" s="52">
        <f t="shared" si="184"/>
        <v>1</v>
      </c>
      <c r="CW297" s="54">
        <f t="shared" si="185"/>
        <v>1</v>
      </c>
      <c r="CX297" s="54">
        <f t="shared" si="186"/>
        <v>0</v>
      </c>
      <c r="CY297" s="54">
        <f t="shared" si="187"/>
        <v>1</v>
      </c>
      <c r="CZ297" s="54">
        <f t="shared" si="188"/>
        <v>1</v>
      </c>
      <c r="DA297" s="54">
        <f t="shared" si="189"/>
        <v>1</v>
      </c>
      <c r="DB297" s="54">
        <f t="shared" si="190"/>
        <v>0</v>
      </c>
      <c r="DD297" s="2">
        <f t="shared" si="191"/>
        <v>7</v>
      </c>
    </row>
    <row r="298" spans="1:108">
      <c r="A298" s="2" t="s">
        <v>437</v>
      </c>
      <c r="B298" s="2" t="s">
        <v>438</v>
      </c>
      <c r="C298" s="18" t="str">
        <f ca="1">IF(AND(AA298="YES",AG298&lt;&gt;""),"COMPLETED",IF((S298+21)&lt;TODAY(),"PAST DUE","WITHIN 15 DAYS"))</f>
        <v>COMPLETED</v>
      </c>
      <c r="D298" s="19" t="str">
        <f t="shared" si="170"/>
        <v>Jun</v>
      </c>
      <c r="E298" s="20">
        <f t="shared" si="171"/>
        <v>45458</v>
      </c>
      <c r="F298" s="20">
        <f t="shared" si="172"/>
        <v>45455</v>
      </c>
      <c r="G298" s="20">
        <f t="shared" si="173"/>
        <v>45462</v>
      </c>
      <c r="H298" s="19">
        <f ca="1">(TODAY()-(G298))</f>
        <v>132</v>
      </c>
      <c r="I298" s="19" t="str">
        <f ca="1">IF(H298&lt;0,H298,"")</f>
        <v/>
      </c>
      <c r="J298" s="2" t="s">
        <v>439</v>
      </c>
      <c r="K298" s="24">
        <f t="shared" si="174"/>
        <v>1</v>
      </c>
      <c r="L298" s="19" t="s">
        <v>1592</v>
      </c>
      <c r="M298" s="2" t="s">
        <v>981</v>
      </c>
      <c r="N298" s="2" t="s">
        <v>441</v>
      </c>
      <c r="O298" s="2" t="s">
        <v>352</v>
      </c>
      <c r="P298" s="2" t="s">
        <v>19</v>
      </c>
      <c r="Q298" s="2" t="s">
        <v>1835</v>
      </c>
      <c r="R298" s="2" t="s">
        <v>531</v>
      </c>
      <c r="S298" s="9">
        <v>45434</v>
      </c>
      <c r="T298" s="2">
        <v>4264891</v>
      </c>
      <c r="U298" s="2" t="s">
        <v>1849</v>
      </c>
      <c r="V298" s="2" t="s">
        <v>1850</v>
      </c>
      <c r="W298" s="9" t="s">
        <v>1851</v>
      </c>
      <c r="X298" s="9">
        <v>35181</v>
      </c>
      <c r="Y298" s="2">
        <v>9975997599</v>
      </c>
      <c r="Z298" s="2" t="s">
        <v>1852</v>
      </c>
      <c r="AA298" s="32" t="s">
        <v>448</v>
      </c>
      <c r="AB298" s="2" t="s">
        <v>449</v>
      </c>
      <c r="AC298" s="10">
        <v>45771</v>
      </c>
      <c r="AD298" s="10">
        <v>45406</v>
      </c>
      <c r="AG298" s="35" t="s">
        <v>451</v>
      </c>
      <c r="AH298" s="10">
        <v>45401</v>
      </c>
      <c r="AI298" s="10">
        <v>45401</v>
      </c>
      <c r="AJ298" s="35" t="s">
        <v>452</v>
      </c>
      <c r="AK298" s="2" t="s">
        <v>453</v>
      </c>
      <c r="AL298" s="2" t="s">
        <v>1430</v>
      </c>
      <c r="AM298" s="2" t="s">
        <v>1815</v>
      </c>
      <c r="AN298" s="10">
        <v>45434</v>
      </c>
      <c r="AP298" s="2" t="s">
        <v>362</v>
      </c>
      <c r="AQ298" s="2" t="s">
        <v>497</v>
      </c>
      <c r="AS298" s="11">
        <v>238817191</v>
      </c>
      <c r="AT298" s="2" t="s">
        <v>456</v>
      </c>
      <c r="AV298" s="12">
        <v>70257406960</v>
      </c>
      <c r="AW298" s="2" t="s">
        <v>458</v>
      </c>
      <c r="AY298" s="13">
        <v>121148441187</v>
      </c>
      <c r="AZ298" s="2" t="s">
        <v>459</v>
      </c>
      <c r="BB298" s="14">
        <v>322382101</v>
      </c>
      <c r="BC298" s="2" t="s">
        <v>450</v>
      </c>
      <c r="BD298" s="2" t="s">
        <v>450</v>
      </c>
      <c r="BE298" s="2" t="s">
        <v>450</v>
      </c>
      <c r="BF298" s="2" t="s">
        <v>450</v>
      </c>
      <c r="BG298" s="2" t="s">
        <v>450</v>
      </c>
      <c r="BH298" s="2" t="s">
        <v>450</v>
      </c>
      <c r="BI298" s="2" t="s">
        <v>448</v>
      </c>
      <c r="BL298" s="2" t="s">
        <v>448</v>
      </c>
      <c r="BM298" s="2" t="s">
        <v>448</v>
      </c>
      <c r="BN298" s="2" t="s">
        <v>448</v>
      </c>
      <c r="BO298" s="2" t="s">
        <v>448</v>
      </c>
      <c r="BP298" s="2" t="s">
        <v>450</v>
      </c>
      <c r="BR298" s="2" t="s">
        <v>448</v>
      </c>
      <c r="BS298" s="2" t="s">
        <v>448</v>
      </c>
      <c r="BT298" s="2" t="s">
        <v>448</v>
      </c>
      <c r="BU298" s="2" t="s">
        <v>448</v>
      </c>
      <c r="BV298" s="2" t="s">
        <v>450</v>
      </c>
      <c r="BW298" s="2" t="s">
        <v>448</v>
      </c>
      <c r="BX298" s="2" t="s">
        <v>448</v>
      </c>
      <c r="BY298" s="2" t="s">
        <v>448</v>
      </c>
      <c r="BZ298" s="2" t="s">
        <v>448</v>
      </c>
      <c r="CA298" s="2" t="s">
        <v>448</v>
      </c>
      <c r="CB298" s="2" t="s">
        <v>448</v>
      </c>
      <c r="CC298" s="2" t="s">
        <v>1853</v>
      </c>
      <c r="CD298" s="2" t="s">
        <v>448</v>
      </c>
      <c r="CE298" s="10">
        <v>45449</v>
      </c>
      <c r="CH298" s="2" t="s">
        <v>465</v>
      </c>
      <c r="CI298" s="67" t="s">
        <v>660</v>
      </c>
      <c r="CJ298" s="2" t="s">
        <v>417</v>
      </c>
      <c r="CM298" s="52">
        <f t="shared" si="175"/>
        <v>1</v>
      </c>
      <c r="CN298" s="52">
        <f t="shared" si="176"/>
        <v>1</v>
      </c>
      <c r="CO298" s="52">
        <f t="shared" si="177"/>
        <v>1</v>
      </c>
      <c r="CP298" s="52">
        <f t="shared" si="178"/>
        <v>1</v>
      </c>
      <c r="CQ298" s="52">
        <f t="shared" si="179"/>
        <v>1</v>
      </c>
      <c r="CR298" s="52">
        <f t="shared" si="180"/>
        <v>1</v>
      </c>
      <c r="CS298" s="52">
        <f t="shared" si="181"/>
        <v>1</v>
      </c>
      <c r="CT298" s="52">
        <f t="shared" si="182"/>
        <v>1</v>
      </c>
      <c r="CU298" s="52">
        <f t="shared" si="183"/>
        <v>1</v>
      </c>
      <c r="CV298" s="52">
        <f t="shared" si="184"/>
        <v>1</v>
      </c>
      <c r="CW298" s="54">
        <f t="shared" si="185"/>
        <v>1</v>
      </c>
      <c r="CX298" s="54">
        <f t="shared" si="186"/>
        <v>1</v>
      </c>
      <c r="CY298" s="54">
        <f t="shared" si="187"/>
        <v>1</v>
      </c>
      <c r="CZ298" s="54">
        <f t="shared" si="188"/>
        <v>1</v>
      </c>
      <c r="DA298" s="54">
        <f t="shared" si="189"/>
        <v>1</v>
      </c>
      <c r="DB298" s="54">
        <f t="shared" si="190"/>
        <v>0</v>
      </c>
      <c r="DD298" s="2">
        <f t="shared" si="191"/>
        <v>7</v>
      </c>
    </row>
    <row r="299" spans="1:108">
      <c r="A299" s="2" t="s">
        <v>437</v>
      </c>
      <c r="B299" s="2" t="s">
        <v>438</v>
      </c>
      <c r="C299" s="18" t="str">
        <f ca="1">IF(AND(AA299="YES",AG299&lt;&gt;""),"COMPLETED",IF((S299+21)&lt;TODAY(),"PAST DUE","WITHIN 15 DAYS"))</f>
        <v>COMPLETED</v>
      </c>
      <c r="D299" s="19" t="str">
        <f t="shared" si="170"/>
        <v>Jun</v>
      </c>
      <c r="E299" s="20">
        <f t="shared" si="171"/>
        <v>45458</v>
      </c>
      <c r="F299" s="20">
        <f t="shared" si="172"/>
        <v>45455</v>
      </c>
      <c r="G299" s="20">
        <f t="shared" si="173"/>
        <v>45462</v>
      </c>
      <c r="H299" s="19">
        <f ca="1">(TODAY()-(G299))</f>
        <v>132</v>
      </c>
      <c r="I299" s="19" t="str">
        <f ca="1">IF(H299&lt;0,H299,"")</f>
        <v/>
      </c>
      <c r="J299" s="2" t="s">
        <v>439</v>
      </c>
      <c r="K299" s="24">
        <f t="shared" si="174"/>
        <v>1</v>
      </c>
      <c r="L299" s="19" t="s">
        <v>1592</v>
      </c>
      <c r="M299" s="2" t="s">
        <v>981</v>
      </c>
      <c r="N299" s="2" t="s">
        <v>441</v>
      </c>
      <c r="O299" s="2" t="s">
        <v>352</v>
      </c>
      <c r="P299" s="2" t="s">
        <v>19</v>
      </c>
      <c r="Q299" s="2" t="s">
        <v>1835</v>
      </c>
      <c r="R299" s="2" t="s">
        <v>531</v>
      </c>
      <c r="S299" s="9">
        <v>45434</v>
      </c>
      <c r="T299" s="2">
        <v>4264892</v>
      </c>
      <c r="U299" s="2" t="s">
        <v>1854</v>
      </c>
      <c r="V299" s="2" t="s">
        <v>1855</v>
      </c>
      <c r="W299" s="9" t="s">
        <v>228</v>
      </c>
      <c r="X299" s="9">
        <v>36718</v>
      </c>
      <c r="Y299" s="2">
        <v>9199231244</v>
      </c>
      <c r="Z299" s="2" t="s">
        <v>1856</v>
      </c>
      <c r="AA299" s="32" t="s">
        <v>448</v>
      </c>
      <c r="AB299" s="2" t="s">
        <v>449</v>
      </c>
      <c r="AC299" s="10">
        <v>45771</v>
      </c>
      <c r="AD299" s="10">
        <v>45385</v>
      </c>
      <c r="AG299" s="35" t="s">
        <v>451</v>
      </c>
      <c r="AH299" s="10">
        <v>45406</v>
      </c>
      <c r="AI299" s="10">
        <v>45406</v>
      </c>
      <c r="AJ299" s="35" t="s">
        <v>452</v>
      </c>
      <c r="AK299" s="2" t="s">
        <v>453</v>
      </c>
      <c r="AL299" s="2" t="s">
        <v>1430</v>
      </c>
      <c r="AM299" s="2" t="s">
        <v>1815</v>
      </c>
      <c r="AN299" s="10">
        <v>45434</v>
      </c>
      <c r="AP299" s="2" t="s">
        <v>362</v>
      </c>
      <c r="AQ299" s="2" t="s">
        <v>480</v>
      </c>
      <c r="AS299" s="11">
        <v>247137901</v>
      </c>
      <c r="AT299" s="2" t="s">
        <v>456</v>
      </c>
      <c r="AV299" s="12">
        <v>72519907705</v>
      </c>
      <c r="AW299" s="2" t="s">
        <v>458</v>
      </c>
      <c r="AY299" s="13">
        <v>121302526218</v>
      </c>
      <c r="AZ299" s="2" t="s">
        <v>1857</v>
      </c>
      <c r="BA299" s="2" t="s">
        <v>1858</v>
      </c>
      <c r="BB299" s="14">
        <v>651901117</v>
      </c>
      <c r="BE299" s="2" t="s">
        <v>450</v>
      </c>
      <c r="BF299" s="2" t="s">
        <v>450</v>
      </c>
      <c r="BG299" s="2" t="s">
        <v>450</v>
      </c>
      <c r="BH299" s="2" t="s">
        <v>450</v>
      </c>
      <c r="BI299" s="2" t="s">
        <v>448</v>
      </c>
      <c r="BL299" s="2" t="s">
        <v>448</v>
      </c>
      <c r="BM299" s="2" t="s">
        <v>450</v>
      </c>
      <c r="BN299" s="2" t="s">
        <v>448</v>
      </c>
      <c r="BO299" s="2" t="s">
        <v>448</v>
      </c>
      <c r="BP299" s="2" t="s">
        <v>450</v>
      </c>
      <c r="BR299" s="2" t="s">
        <v>448</v>
      </c>
      <c r="BS299" s="2" t="s">
        <v>448</v>
      </c>
      <c r="BT299" s="2" t="s">
        <v>448</v>
      </c>
      <c r="BU299" s="2" t="s">
        <v>448</v>
      </c>
      <c r="BV299" s="2" t="s">
        <v>450</v>
      </c>
      <c r="BW299" s="2" t="s">
        <v>448</v>
      </c>
      <c r="BX299" s="2" t="s">
        <v>448</v>
      </c>
      <c r="BY299" s="2" t="s">
        <v>448</v>
      </c>
      <c r="BZ299" s="2" t="s">
        <v>448</v>
      </c>
      <c r="CA299" s="2" t="s">
        <v>448</v>
      </c>
      <c r="CB299" s="2" t="s">
        <v>448</v>
      </c>
      <c r="CC299" s="2" t="s">
        <v>448</v>
      </c>
      <c r="CD299" s="2" t="s">
        <v>448</v>
      </c>
      <c r="CE299" s="10">
        <v>45449</v>
      </c>
      <c r="CH299" s="2" t="s">
        <v>1549</v>
      </c>
      <c r="CI299" s="2" t="s">
        <v>660</v>
      </c>
      <c r="CM299" s="52">
        <f t="shared" si="175"/>
        <v>1</v>
      </c>
      <c r="CN299" s="52">
        <f t="shared" si="176"/>
        <v>1</v>
      </c>
      <c r="CO299" s="52">
        <f t="shared" si="177"/>
        <v>1</v>
      </c>
      <c r="CP299" s="52">
        <f t="shared" si="178"/>
        <v>1</v>
      </c>
      <c r="CQ299" s="52">
        <f t="shared" si="179"/>
        <v>1</v>
      </c>
      <c r="CR299" s="52">
        <f t="shared" si="180"/>
        <v>1</v>
      </c>
      <c r="CS299" s="52">
        <f t="shared" si="181"/>
        <v>1</v>
      </c>
      <c r="CT299" s="52">
        <f t="shared" si="182"/>
        <v>1</v>
      </c>
      <c r="CU299" s="52">
        <f t="shared" si="183"/>
        <v>1</v>
      </c>
      <c r="CV299" s="52">
        <f t="shared" si="184"/>
        <v>1</v>
      </c>
      <c r="CW299" s="54">
        <f t="shared" si="185"/>
        <v>1</v>
      </c>
      <c r="CX299" s="54">
        <f t="shared" si="186"/>
        <v>0</v>
      </c>
      <c r="CY299" s="54">
        <f t="shared" si="187"/>
        <v>0</v>
      </c>
      <c r="CZ299" s="54">
        <f t="shared" si="188"/>
        <v>1</v>
      </c>
      <c r="DA299" s="54">
        <f t="shared" si="189"/>
        <v>1</v>
      </c>
      <c r="DB299" s="54">
        <f t="shared" si="190"/>
        <v>0</v>
      </c>
      <c r="DD299" s="2">
        <f t="shared" si="191"/>
        <v>7</v>
      </c>
    </row>
    <row r="300" spans="1:108">
      <c r="A300" s="2" t="s">
        <v>437</v>
      </c>
      <c r="B300" s="2" t="s">
        <v>438</v>
      </c>
      <c r="C300" s="18" t="str">
        <f ca="1">IF(AND(AA300="YES",AG300&lt;&gt;""),"COMPLETED",IF((S300+21)&lt;TODAY(),"PAST DUE","WITHIN 15 DAYS"))</f>
        <v>COMPLETED</v>
      </c>
      <c r="D300" s="19" t="str">
        <f t="shared" si="170"/>
        <v>Jun</v>
      </c>
      <c r="E300" s="20">
        <f t="shared" si="171"/>
        <v>45458</v>
      </c>
      <c r="F300" s="20">
        <f t="shared" si="172"/>
        <v>45455</v>
      </c>
      <c r="G300" s="20">
        <f t="shared" si="173"/>
        <v>45462</v>
      </c>
      <c r="H300" s="19">
        <f ca="1">(TODAY()-(G300))</f>
        <v>132</v>
      </c>
      <c r="I300" s="19" t="str">
        <f ca="1">IF(H300&lt;0,H300,"")</f>
        <v/>
      </c>
      <c r="J300" s="2" t="s">
        <v>439</v>
      </c>
      <c r="K300" s="24">
        <f t="shared" si="174"/>
        <v>1</v>
      </c>
      <c r="L300" s="19" t="s">
        <v>1592</v>
      </c>
      <c r="M300" s="2" t="s">
        <v>981</v>
      </c>
      <c r="N300" s="2" t="s">
        <v>441</v>
      </c>
      <c r="O300" s="2" t="s">
        <v>352</v>
      </c>
      <c r="P300" s="2" t="s">
        <v>19</v>
      </c>
      <c r="Q300" s="2" t="s">
        <v>1835</v>
      </c>
      <c r="R300" s="2" t="s">
        <v>531</v>
      </c>
      <c r="S300" s="9">
        <v>45434</v>
      </c>
      <c r="T300" s="2">
        <v>4264893</v>
      </c>
      <c r="U300" s="2" t="s">
        <v>1225</v>
      </c>
      <c r="V300" s="2" t="s">
        <v>1859</v>
      </c>
      <c r="W300" s="9" t="s">
        <v>809</v>
      </c>
      <c r="X300" s="9">
        <v>38728</v>
      </c>
      <c r="Y300" s="2">
        <v>9944837918</v>
      </c>
      <c r="Z300" s="2" t="s">
        <v>1860</v>
      </c>
      <c r="AA300" s="32" t="s">
        <v>448</v>
      </c>
      <c r="AB300" s="2" t="s">
        <v>449</v>
      </c>
      <c r="AC300" s="10">
        <v>45797</v>
      </c>
      <c r="AD300" s="10">
        <v>45450</v>
      </c>
      <c r="AE300" s="2" t="s">
        <v>448</v>
      </c>
      <c r="AF300" s="10">
        <v>45434</v>
      </c>
      <c r="AG300" s="35" t="s">
        <v>451</v>
      </c>
      <c r="AH300" s="10">
        <v>45430</v>
      </c>
      <c r="AI300" s="10">
        <v>45430</v>
      </c>
      <c r="AJ300" s="35" t="s">
        <v>452</v>
      </c>
      <c r="AK300" s="2" t="s">
        <v>453</v>
      </c>
      <c r="AL300" s="2" t="s">
        <v>1430</v>
      </c>
      <c r="AM300" s="2" t="s">
        <v>1815</v>
      </c>
      <c r="AN300" s="10">
        <v>45434</v>
      </c>
      <c r="AP300" s="2" t="s">
        <v>362</v>
      </c>
      <c r="AQ300" s="2" t="s">
        <v>480</v>
      </c>
      <c r="AS300" s="11">
        <v>251852955</v>
      </c>
      <c r="AT300" s="2" t="s">
        <v>472</v>
      </c>
      <c r="AV300" s="12">
        <v>70262895465</v>
      </c>
      <c r="AW300" s="2" t="s">
        <v>458</v>
      </c>
      <c r="AY300" s="13">
        <v>121341824366</v>
      </c>
      <c r="AZ300" s="2" t="s">
        <v>459</v>
      </c>
      <c r="BA300" s="2" t="s">
        <v>1858</v>
      </c>
      <c r="BB300" s="14">
        <v>650794888</v>
      </c>
      <c r="BC300" s="2" t="s">
        <v>450</v>
      </c>
      <c r="BD300" s="2" t="s">
        <v>450</v>
      </c>
      <c r="BE300" s="2" t="s">
        <v>450</v>
      </c>
      <c r="BF300" s="2" t="s">
        <v>450</v>
      </c>
      <c r="BG300" s="2" t="s">
        <v>450</v>
      </c>
      <c r="BH300" s="2" t="s">
        <v>450</v>
      </c>
      <c r="BI300" s="2" t="s">
        <v>448</v>
      </c>
      <c r="BL300" s="2" t="s">
        <v>448</v>
      </c>
      <c r="BM300" s="2" t="s">
        <v>450</v>
      </c>
      <c r="BN300" s="2" t="s">
        <v>448</v>
      </c>
      <c r="BO300" s="2" t="s">
        <v>450</v>
      </c>
      <c r="BP300" s="2" t="s">
        <v>450</v>
      </c>
      <c r="BR300" s="2" t="s">
        <v>448</v>
      </c>
      <c r="BS300" s="2" t="s">
        <v>448</v>
      </c>
      <c r="BT300" s="2" t="s">
        <v>448</v>
      </c>
      <c r="BU300" s="2" t="s">
        <v>448</v>
      </c>
      <c r="BV300" s="2" t="s">
        <v>450</v>
      </c>
      <c r="BW300" s="2" t="s">
        <v>448</v>
      </c>
      <c r="BX300" s="2" t="s">
        <v>448</v>
      </c>
      <c r="BY300" s="2" t="s">
        <v>448</v>
      </c>
      <c r="BZ300" s="2" t="s">
        <v>448</v>
      </c>
      <c r="CA300" s="2" t="s">
        <v>448</v>
      </c>
      <c r="CB300" s="2" t="s">
        <v>448</v>
      </c>
      <c r="CC300" s="2" t="s">
        <v>448</v>
      </c>
      <c r="CD300" s="2" t="s">
        <v>448</v>
      </c>
      <c r="CE300" s="10">
        <v>45449</v>
      </c>
      <c r="CH300" s="2" t="s">
        <v>465</v>
      </c>
      <c r="CI300" s="2" t="s">
        <v>660</v>
      </c>
      <c r="CM300" s="52">
        <f t="shared" si="175"/>
        <v>1</v>
      </c>
      <c r="CN300" s="52">
        <f t="shared" si="176"/>
        <v>1</v>
      </c>
      <c r="CO300" s="52">
        <f t="shared" si="177"/>
        <v>1</v>
      </c>
      <c r="CP300" s="52">
        <f t="shared" si="178"/>
        <v>1</v>
      </c>
      <c r="CQ300" s="52">
        <f t="shared" si="179"/>
        <v>1</v>
      </c>
      <c r="CR300" s="52">
        <f t="shared" si="180"/>
        <v>1</v>
      </c>
      <c r="CS300" s="52">
        <f t="shared" si="181"/>
        <v>1</v>
      </c>
      <c r="CT300" s="52">
        <f t="shared" si="182"/>
        <v>1</v>
      </c>
      <c r="CU300" s="52">
        <f t="shared" si="183"/>
        <v>1</v>
      </c>
      <c r="CV300" s="52">
        <f t="shared" si="184"/>
        <v>1</v>
      </c>
      <c r="CW300" s="54">
        <f t="shared" si="185"/>
        <v>1</v>
      </c>
      <c r="CX300" s="54">
        <f t="shared" si="186"/>
        <v>0</v>
      </c>
      <c r="CY300" s="54">
        <f t="shared" si="187"/>
        <v>1</v>
      </c>
      <c r="CZ300" s="54">
        <f t="shared" si="188"/>
        <v>1</v>
      </c>
      <c r="DA300" s="54">
        <f t="shared" si="189"/>
        <v>1</v>
      </c>
      <c r="DB300" s="54">
        <f t="shared" si="190"/>
        <v>0</v>
      </c>
      <c r="DD300" s="2">
        <f t="shared" si="191"/>
        <v>7</v>
      </c>
    </row>
    <row r="301" spans="1:108">
      <c r="A301" s="2" t="s">
        <v>437</v>
      </c>
      <c r="B301" s="2" t="s">
        <v>438</v>
      </c>
      <c r="C301" s="18" t="str">
        <f ca="1">IF(AND(AA301="YES",AG301&lt;&gt;""),"COMPLETED",IF((S301+21)&lt;TODAY(),"PAST DUE","WITHIN 15 DAYS"))</f>
        <v>COMPLETED</v>
      </c>
      <c r="D301" s="19" t="str">
        <f t="shared" si="170"/>
        <v>Jun</v>
      </c>
      <c r="E301" s="20">
        <f t="shared" si="171"/>
        <v>45458</v>
      </c>
      <c r="F301" s="20">
        <f t="shared" si="172"/>
        <v>45455</v>
      </c>
      <c r="G301" s="20">
        <f t="shared" si="173"/>
        <v>45462</v>
      </c>
      <c r="H301" s="19">
        <f ca="1">(TODAY()-(G301))</f>
        <v>132</v>
      </c>
      <c r="I301" s="19" t="str">
        <f ca="1">IF(H301&lt;0,H301,"")</f>
        <v/>
      </c>
      <c r="J301" s="2" t="s">
        <v>439</v>
      </c>
      <c r="K301" s="24">
        <f t="shared" si="174"/>
        <v>0</v>
      </c>
      <c r="L301" s="19" t="s">
        <v>1592</v>
      </c>
      <c r="M301" s="2" t="s">
        <v>981</v>
      </c>
      <c r="N301" s="2" t="s">
        <v>653</v>
      </c>
      <c r="O301" s="2" t="s">
        <v>352</v>
      </c>
      <c r="P301" s="2" t="s">
        <v>19</v>
      </c>
      <c r="Q301" s="2" t="s">
        <v>1835</v>
      </c>
      <c r="R301" s="2" t="s">
        <v>531</v>
      </c>
      <c r="S301" s="9">
        <v>45434</v>
      </c>
      <c r="T301" s="2">
        <v>4264894</v>
      </c>
      <c r="U301" s="2" t="s">
        <v>1861</v>
      </c>
      <c r="V301" s="2" t="s">
        <v>1862</v>
      </c>
      <c r="W301" s="9" t="s">
        <v>809</v>
      </c>
      <c r="X301" s="9">
        <v>37529</v>
      </c>
      <c r="Y301" s="2">
        <v>9488218404</v>
      </c>
      <c r="Z301" s="2" t="s">
        <v>1863</v>
      </c>
      <c r="AA301" s="32" t="s">
        <v>448</v>
      </c>
      <c r="AB301" s="2" t="s">
        <v>449</v>
      </c>
      <c r="AC301" s="10">
        <v>45777</v>
      </c>
      <c r="AD301" s="10">
        <v>45427</v>
      </c>
      <c r="AG301" s="35" t="s">
        <v>451</v>
      </c>
      <c r="AH301" s="10">
        <v>45418</v>
      </c>
      <c r="AI301" s="10">
        <v>45418</v>
      </c>
      <c r="AJ301" s="35" t="s">
        <v>452</v>
      </c>
      <c r="AK301" s="2" t="s">
        <v>453</v>
      </c>
      <c r="AL301" s="2" t="s">
        <v>1430</v>
      </c>
      <c r="AM301" s="2" t="s">
        <v>1815</v>
      </c>
      <c r="AN301" s="10">
        <v>45434</v>
      </c>
      <c r="AP301" s="2" t="s">
        <v>362</v>
      </c>
      <c r="AQ301" s="2" t="s">
        <v>480</v>
      </c>
      <c r="AS301" s="11">
        <v>250314038</v>
      </c>
      <c r="AT301" s="2" t="s">
        <v>472</v>
      </c>
      <c r="AV301" s="12">
        <v>70262572119</v>
      </c>
      <c r="AW301" s="2" t="s">
        <v>458</v>
      </c>
      <c r="AY301" s="13">
        <v>121341189389</v>
      </c>
      <c r="BA301" s="14" t="s">
        <v>1864</v>
      </c>
      <c r="BC301" s="2" t="s">
        <v>450</v>
      </c>
      <c r="BD301" s="2" t="s">
        <v>450</v>
      </c>
      <c r="BE301" s="2" t="s">
        <v>450</v>
      </c>
      <c r="BF301" s="2" t="s">
        <v>450</v>
      </c>
      <c r="BG301" s="2" t="s">
        <v>450</v>
      </c>
      <c r="BH301" s="2" t="s">
        <v>450</v>
      </c>
      <c r="BI301" s="2" t="s">
        <v>448</v>
      </c>
      <c r="BL301" s="2" t="s">
        <v>448</v>
      </c>
      <c r="BM301" s="2" t="s">
        <v>450</v>
      </c>
      <c r="BN301" s="2" t="s">
        <v>448</v>
      </c>
      <c r="BO301" s="2" t="s">
        <v>450</v>
      </c>
      <c r="BP301" s="2" t="s">
        <v>450</v>
      </c>
      <c r="BR301" s="2" t="s">
        <v>448</v>
      </c>
      <c r="BS301" s="2" t="s">
        <v>448</v>
      </c>
      <c r="BT301" s="2" t="s">
        <v>448</v>
      </c>
      <c r="BU301" s="2" t="s">
        <v>448</v>
      </c>
      <c r="BV301" s="2" t="s">
        <v>450</v>
      </c>
      <c r="BW301" s="2" t="s">
        <v>448</v>
      </c>
      <c r="BX301" s="2" t="s">
        <v>448</v>
      </c>
      <c r="BY301" s="2" t="s">
        <v>448</v>
      </c>
      <c r="BZ301" s="2" t="s">
        <v>448</v>
      </c>
      <c r="CA301" s="2" t="s">
        <v>448</v>
      </c>
      <c r="CB301" s="2" t="s">
        <v>448</v>
      </c>
      <c r="CC301" s="2" t="s">
        <v>448</v>
      </c>
      <c r="CD301" s="2" t="s">
        <v>448</v>
      </c>
      <c r="CE301" s="10">
        <v>45449</v>
      </c>
      <c r="CH301" s="2" t="s">
        <v>465</v>
      </c>
      <c r="CI301" s="2" t="s">
        <v>660</v>
      </c>
      <c r="CK301" s="2" t="s">
        <v>1865</v>
      </c>
      <c r="CM301" s="52">
        <f t="shared" si="175"/>
        <v>1</v>
      </c>
      <c r="CN301" s="52">
        <f t="shared" si="176"/>
        <v>1</v>
      </c>
      <c r="CO301" s="52">
        <f t="shared" si="177"/>
        <v>1</v>
      </c>
      <c r="CP301" s="52">
        <f t="shared" si="178"/>
        <v>1</v>
      </c>
      <c r="CQ301" s="52">
        <f t="shared" si="179"/>
        <v>1</v>
      </c>
      <c r="CR301" s="52">
        <f t="shared" si="180"/>
        <v>1</v>
      </c>
      <c r="CS301" s="52">
        <f t="shared" si="181"/>
        <v>1</v>
      </c>
      <c r="CT301" s="52">
        <f t="shared" si="182"/>
        <v>1</v>
      </c>
      <c r="CU301" s="52">
        <f t="shared" si="183"/>
        <v>0</v>
      </c>
      <c r="CV301" s="52">
        <f t="shared" si="184"/>
        <v>1</v>
      </c>
      <c r="CW301" s="54">
        <f t="shared" si="185"/>
        <v>1</v>
      </c>
      <c r="CX301" s="54">
        <f t="shared" si="186"/>
        <v>0</v>
      </c>
      <c r="CY301" s="54">
        <f t="shared" si="187"/>
        <v>1</v>
      </c>
      <c r="CZ301" s="54">
        <f t="shared" si="188"/>
        <v>1</v>
      </c>
      <c r="DA301" s="54">
        <f t="shared" si="189"/>
        <v>1</v>
      </c>
      <c r="DB301" s="54">
        <f t="shared" si="190"/>
        <v>0</v>
      </c>
      <c r="DD301" s="2">
        <f t="shared" si="191"/>
        <v>6</v>
      </c>
    </row>
    <row r="302" spans="1:108">
      <c r="A302" s="2" t="s">
        <v>437</v>
      </c>
      <c r="B302" s="2" t="s">
        <v>438</v>
      </c>
      <c r="C302" s="18" t="str">
        <f ca="1">IF(AND(AA302="YES",AG302&lt;&gt;""),"COMPLETED",IF((S302+21)&lt;TODAY(),"PAST DUE","WITHIN 15 DAYS"))</f>
        <v>COMPLETED</v>
      </c>
      <c r="D302" s="19" t="str">
        <f t="shared" si="170"/>
        <v>Jun</v>
      </c>
      <c r="E302" s="20">
        <f t="shared" si="171"/>
        <v>45458</v>
      </c>
      <c r="F302" s="20">
        <f t="shared" si="172"/>
        <v>45455</v>
      </c>
      <c r="G302" s="20">
        <f t="shared" si="173"/>
        <v>45462</v>
      </c>
      <c r="H302" s="19">
        <f ca="1">(TODAY()-(G302))</f>
        <v>132</v>
      </c>
      <c r="I302" s="19" t="str">
        <f ca="1">IF(H302&lt;0,H302,"")</f>
        <v/>
      </c>
      <c r="J302" s="2" t="s">
        <v>439</v>
      </c>
      <c r="K302" s="24">
        <f t="shared" si="174"/>
        <v>1</v>
      </c>
      <c r="L302" s="19" t="s">
        <v>1592</v>
      </c>
      <c r="M302" s="2" t="s">
        <v>981</v>
      </c>
      <c r="N302" s="2" t="s">
        <v>441</v>
      </c>
      <c r="O302" s="2" t="s">
        <v>352</v>
      </c>
      <c r="P302" s="2" t="s">
        <v>19</v>
      </c>
      <c r="Q302" s="2" t="s">
        <v>1835</v>
      </c>
      <c r="R302" s="2" t="s">
        <v>531</v>
      </c>
      <c r="S302" s="9">
        <v>45434</v>
      </c>
      <c r="T302" s="2">
        <v>4264895</v>
      </c>
      <c r="U302" s="2" t="s">
        <v>1866</v>
      </c>
      <c r="V302" s="2" t="s">
        <v>1867</v>
      </c>
      <c r="W302" s="9" t="s">
        <v>774</v>
      </c>
      <c r="X302" s="9">
        <v>37793</v>
      </c>
      <c r="Y302" s="2">
        <v>9668863468</v>
      </c>
      <c r="Z302" s="2" t="s">
        <v>1868</v>
      </c>
      <c r="AA302" s="32" t="s">
        <v>448</v>
      </c>
      <c r="AB302" s="2" t="s">
        <v>449</v>
      </c>
      <c r="AC302" s="10">
        <v>45694</v>
      </c>
      <c r="AD302" s="10">
        <v>45341</v>
      </c>
      <c r="AG302" s="35" t="s">
        <v>451</v>
      </c>
      <c r="AJ302" s="35" t="s">
        <v>452</v>
      </c>
      <c r="AK302" s="2" t="s">
        <v>453</v>
      </c>
      <c r="AL302" s="2" t="s">
        <v>1430</v>
      </c>
      <c r="AM302" s="2" t="s">
        <v>1815</v>
      </c>
      <c r="AN302" s="10">
        <v>45434</v>
      </c>
      <c r="AP302" s="2" t="s">
        <v>362</v>
      </c>
      <c r="AQ302" s="2" t="s">
        <v>480</v>
      </c>
      <c r="AS302" s="11">
        <v>3507498222</v>
      </c>
      <c r="AT302" s="2" t="s">
        <v>456</v>
      </c>
      <c r="AV302" s="12">
        <v>72533985050</v>
      </c>
      <c r="AW302" s="2" t="s">
        <v>458</v>
      </c>
      <c r="AY302" s="13">
        <v>121285114447</v>
      </c>
      <c r="AZ302" s="2" t="s">
        <v>487</v>
      </c>
      <c r="BB302" s="14">
        <v>504211809</v>
      </c>
      <c r="BC302" s="2" t="s">
        <v>450</v>
      </c>
      <c r="BD302" s="2" t="s">
        <v>450</v>
      </c>
      <c r="BE302" s="2" t="s">
        <v>450</v>
      </c>
      <c r="BF302" s="2" t="s">
        <v>450</v>
      </c>
      <c r="BG302" s="2" t="s">
        <v>450</v>
      </c>
      <c r="BH302" s="2" t="s">
        <v>450</v>
      </c>
      <c r="BI302" s="2" t="s">
        <v>448</v>
      </c>
      <c r="BL302" s="2" t="s">
        <v>448</v>
      </c>
      <c r="BM302" s="2" t="s">
        <v>450</v>
      </c>
      <c r="BN302" s="2" t="s">
        <v>448</v>
      </c>
      <c r="BO302" s="2" t="s">
        <v>450</v>
      </c>
      <c r="BP302" s="2" t="s">
        <v>450</v>
      </c>
      <c r="BR302" s="2" t="s">
        <v>448</v>
      </c>
      <c r="BS302" s="2" t="s">
        <v>448</v>
      </c>
      <c r="BT302" s="2" t="s">
        <v>448</v>
      </c>
      <c r="BU302" s="2" t="s">
        <v>448</v>
      </c>
      <c r="BV302" s="2" t="s">
        <v>450</v>
      </c>
      <c r="BW302" s="2" t="s">
        <v>448</v>
      </c>
      <c r="BX302" s="2" t="s">
        <v>448</v>
      </c>
      <c r="BY302" s="2" t="s">
        <v>448</v>
      </c>
      <c r="BZ302" s="2" t="s">
        <v>448</v>
      </c>
      <c r="CA302" s="2" t="s">
        <v>448</v>
      </c>
      <c r="CB302" s="2" t="s">
        <v>448</v>
      </c>
      <c r="CC302" s="2" t="s">
        <v>1853</v>
      </c>
      <c r="CD302" s="2" t="s">
        <v>448</v>
      </c>
      <c r="CE302" s="10">
        <v>45449</v>
      </c>
      <c r="CH302" s="2" t="s">
        <v>1549</v>
      </c>
      <c r="CI302" s="67" t="s">
        <v>660</v>
      </c>
      <c r="CJ302" s="2" t="s">
        <v>417</v>
      </c>
      <c r="CM302" s="52">
        <f t="shared" si="175"/>
        <v>1</v>
      </c>
      <c r="CN302" s="52">
        <f t="shared" si="176"/>
        <v>1</v>
      </c>
      <c r="CO302" s="52">
        <f t="shared" si="177"/>
        <v>1</v>
      </c>
      <c r="CP302" s="52">
        <f t="shared" si="178"/>
        <v>1</v>
      </c>
      <c r="CQ302" s="52">
        <f t="shared" si="179"/>
        <v>1</v>
      </c>
      <c r="CR302" s="52">
        <f t="shared" si="180"/>
        <v>1</v>
      </c>
      <c r="CS302" s="52">
        <f t="shared" si="181"/>
        <v>1</v>
      </c>
      <c r="CT302" s="52">
        <f t="shared" si="182"/>
        <v>1</v>
      </c>
      <c r="CU302" s="52">
        <f t="shared" si="183"/>
        <v>1</v>
      </c>
      <c r="CV302" s="52">
        <f t="shared" si="184"/>
        <v>1</v>
      </c>
      <c r="CW302" s="54">
        <f t="shared" si="185"/>
        <v>1</v>
      </c>
      <c r="CX302" s="54">
        <f t="shared" si="186"/>
        <v>1</v>
      </c>
      <c r="CY302" s="54">
        <f t="shared" si="187"/>
        <v>0</v>
      </c>
      <c r="CZ302" s="54">
        <f t="shared" si="188"/>
        <v>1</v>
      </c>
      <c r="DA302" s="54">
        <f t="shared" si="189"/>
        <v>1</v>
      </c>
      <c r="DB302" s="54">
        <f t="shared" si="190"/>
        <v>0</v>
      </c>
      <c r="DD302" s="2">
        <f t="shared" si="191"/>
        <v>7</v>
      </c>
    </row>
    <row r="303" spans="1:108">
      <c r="A303" s="2" t="s">
        <v>437</v>
      </c>
      <c r="B303" s="2" t="s">
        <v>438</v>
      </c>
      <c r="C303" s="18" t="str">
        <f ca="1">IF(AND(AA303="YES",AG303&lt;&gt;""),"COMPLETED",IF((S303+21)&lt;TODAY(),"PAST DUE","WITHIN 15 DAYS"))</f>
        <v>COMPLETED</v>
      </c>
      <c r="D303" s="19" t="str">
        <f t="shared" si="170"/>
        <v>Jun</v>
      </c>
      <c r="E303" s="20">
        <f t="shared" si="171"/>
        <v>45458</v>
      </c>
      <c r="F303" s="20">
        <f t="shared" si="172"/>
        <v>45455</v>
      </c>
      <c r="G303" s="20">
        <f t="shared" si="173"/>
        <v>45462</v>
      </c>
      <c r="H303" s="19">
        <f ca="1">(TODAY()-(G303))</f>
        <v>132</v>
      </c>
      <c r="I303" s="19" t="str">
        <f ca="1">IF(H303&lt;0,H303,"")</f>
        <v/>
      </c>
      <c r="J303" s="2" t="s">
        <v>439</v>
      </c>
      <c r="K303" s="24">
        <f t="shared" si="174"/>
        <v>0</v>
      </c>
      <c r="L303" s="19" t="s">
        <v>1592</v>
      </c>
      <c r="M303" s="2" t="s">
        <v>981</v>
      </c>
      <c r="N303" s="2" t="s">
        <v>653</v>
      </c>
      <c r="O303" s="2" t="s">
        <v>352</v>
      </c>
      <c r="P303" s="2" t="s">
        <v>19</v>
      </c>
      <c r="Q303" s="2" t="s">
        <v>1835</v>
      </c>
      <c r="R303" s="2" t="s">
        <v>531</v>
      </c>
      <c r="S303" s="9">
        <v>45434</v>
      </c>
      <c r="T303" s="2">
        <v>4264896</v>
      </c>
      <c r="U303" s="2" t="s">
        <v>1869</v>
      </c>
      <c r="V303" s="2" t="s">
        <v>1870</v>
      </c>
      <c r="W303" s="9" t="s">
        <v>1871</v>
      </c>
      <c r="X303" s="9">
        <v>36747</v>
      </c>
      <c r="Y303" s="2">
        <v>9487986902</v>
      </c>
      <c r="Z303" s="2" t="s">
        <v>1872</v>
      </c>
      <c r="AA303" s="32" t="s">
        <v>448</v>
      </c>
      <c r="AB303" s="2" t="s">
        <v>449</v>
      </c>
      <c r="AC303" s="10">
        <v>45798</v>
      </c>
      <c r="AD303" s="10">
        <v>45433</v>
      </c>
      <c r="AG303" s="35" t="s">
        <v>451</v>
      </c>
      <c r="AH303" s="10">
        <v>45430</v>
      </c>
      <c r="AI303" s="10">
        <v>45430</v>
      </c>
      <c r="AJ303" s="35" t="s">
        <v>452</v>
      </c>
      <c r="AK303" s="2" t="s">
        <v>453</v>
      </c>
      <c r="AL303" s="2" t="s">
        <v>1430</v>
      </c>
      <c r="AM303" s="2" t="s">
        <v>1815</v>
      </c>
      <c r="AN303" s="10">
        <v>45434</v>
      </c>
      <c r="AP303" s="2" t="s">
        <v>362</v>
      </c>
      <c r="AQ303" s="2" t="s">
        <v>471</v>
      </c>
      <c r="AS303" s="11">
        <v>244752910</v>
      </c>
      <c r="AT303" s="2" t="s">
        <v>456</v>
      </c>
      <c r="AV303" s="12">
        <v>70511351985</v>
      </c>
      <c r="BA303" s="14" t="s">
        <v>1864</v>
      </c>
      <c r="BC303" s="2" t="s">
        <v>450</v>
      </c>
      <c r="BD303" s="2" t="s">
        <v>450</v>
      </c>
      <c r="BE303" s="2" t="s">
        <v>450</v>
      </c>
      <c r="BF303" s="2" t="s">
        <v>450</v>
      </c>
      <c r="BG303" s="2" t="s">
        <v>450</v>
      </c>
      <c r="BH303" s="2" t="s">
        <v>450</v>
      </c>
      <c r="BI303" s="2" t="s">
        <v>448</v>
      </c>
      <c r="BL303" s="2" t="s">
        <v>448</v>
      </c>
      <c r="BM303" s="2" t="s">
        <v>450</v>
      </c>
      <c r="BN303" s="2" t="s">
        <v>448</v>
      </c>
      <c r="BO303" s="2" t="s">
        <v>450</v>
      </c>
      <c r="BP303" s="2" t="s">
        <v>450</v>
      </c>
      <c r="BR303" s="2" t="s">
        <v>448</v>
      </c>
      <c r="BS303" s="2" t="s">
        <v>448</v>
      </c>
      <c r="BT303" s="2" t="s">
        <v>448</v>
      </c>
      <c r="BU303" s="2" t="s">
        <v>448</v>
      </c>
      <c r="BV303" s="2" t="s">
        <v>450</v>
      </c>
      <c r="BW303" s="2" t="s">
        <v>448</v>
      </c>
      <c r="BX303" s="2" t="s">
        <v>448</v>
      </c>
      <c r="BY303" s="2" t="s">
        <v>448</v>
      </c>
      <c r="BZ303" s="2" t="s">
        <v>448</v>
      </c>
      <c r="CA303" s="2" t="s">
        <v>448</v>
      </c>
      <c r="CB303" s="2" t="s">
        <v>448</v>
      </c>
      <c r="CC303" s="2" t="s">
        <v>448</v>
      </c>
      <c r="CD303" s="2" t="s">
        <v>448</v>
      </c>
      <c r="CE303" s="10">
        <v>45449</v>
      </c>
      <c r="CH303" s="2" t="s">
        <v>465</v>
      </c>
      <c r="CI303" s="2" t="s">
        <v>660</v>
      </c>
      <c r="CM303" s="52">
        <f t="shared" si="175"/>
        <v>1</v>
      </c>
      <c r="CN303" s="52">
        <f t="shared" si="176"/>
        <v>1</v>
      </c>
      <c r="CO303" s="52">
        <f t="shared" si="177"/>
        <v>1</v>
      </c>
      <c r="CP303" s="52">
        <f t="shared" si="178"/>
        <v>1</v>
      </c>
      <c r="CQ303" s="52">
        <f t="shared" si="179"/>
        <v>1</v>
      </c>
      <c r="CR303" s="52">
        <f t="shared" si="180"/>
        <v>1</v>
      </c>
      <c r="CS303" s="52">
        <f t="shared" si="181"/>
        <v>1</v>
      </c>
      <c r="CT303" s="52">
        <f t="shared" si="182"/>
        <v>0</v>
      </c>
      <c r="CU303" s="52">
        <f t="shared" si="183"/>
        <v>0</v>
      </c>
      <c r="CV303" s="52">
        <f t="shared" si="184"/>
        <v>1</v>
      </c>
      <c r="CW303" s="54">
        <f t="shared" si="185"/>
        <v>1</v>
      </c>
      <c r="CX303" s="54">
        <f t="shared" si="186"/>
        <v>0</v>
      </c>
      <c r="CY303" s="54">
        <f t="shared" si="187"/>
        <v>1</v>
      </c>
      <c r="CZ303" s="54">
        <f t="shared" si="188"/>
        <v>1</v>
      </c>
      <c r="DA303" s="54">
        <f t="shared" si="189"/>
        <v>1</v>
      </c>
      <c r="DB303" s="54">
        <f t="shared" si="190"/>
        <v>0</v>
      </c>
      <c r="DD303" s="2">
        <f t="shared" si="191"/>
        <v>5</v>
      </c>
    </row>
    <row r="304" spans="1:108">
      <c r="A304" s="2" t="s">
        <v>437</v>
      </c>
      <c r="B304" s="2" t="s">
        <v>438</v>
      </c>
      <c r="C304" s="18" t="str">
        <f ca="1">IF(AND(AA304="YES",AG304&lt;&gt;""),"COMPLETED",IF((S304+21)&lt;TODAY(),"PAST DUE","WITHIN 15 DAYS"))</f>
        <v>COMPLETED</v>
      </c>
      <c r="D304" s="19" t="str">
        <f t="shared" si="170"/>
        <v>Jun</v>
      </c>
      <c r="E304" s="20">
        <f t="shared" si="171"/>
        <v>45458</v>
      </c>
      <c r="F304" s="20">
        <f t="shared" si="172"/>
        <v>45455</v>
      </c>
      <c r="G304" s="20">
        <f t="shared" si="173"/>
        <v>45462</v>
      </c>
      <c r="H304" s="19">
        <f ca="1">(TODAY()-(G304))</f>
        <v>132</v>
      </c>
      <c r="I304" s="19" t="str">
        <f ca="1">IF(H304&lt;0,H304,"")</f>
        <v/>
      </c>
      <c r="J304" s="2" t="s">
        <v>439</v>
      </c>
      <c r="K304" s="24">
        <f t="shared" si="174"/>
        <v>1</v>
      </c>
      <c r="L304" s="19" t="s">
        <v>1592</v>
      </c>
      <c r="M304" s="2" t="s">
        <v>981</v>
      </c>
      <c r="N304" s="2" t="s">
        <v>441</v>
      </c>
      <c r="O304" s="2" t="s">
        <v>352</v>
      </c>
      <c r="P304" s="2" t="s">
        <v>19</v>
      </c>
      <c r="Q304" s="2" t="s">
        <v>1835</v>
      </c>
      <c r="R304" s="2" t="s">
        <v>531</v>
      </c>
      <c r="S304" s="9">
        <v>45434</v>
      </c>
      <c r="T304" s="2">
        <v>4264897</v>
      </c>
      <c r="U304" s="2" t="s">
        <v>1873</v>
      </c>
      <c r="V304" s="2" t="s">
        <v>1874</v>
      </c>
      <c r="W304" s="9" t="s">
        <v>228</v>
      </c>
      <c r="X304" s="9">
        <v>36269</v>
      </c>
      <c r="Y304" s="2">
        <v>9335147780</v>
      </c>
      <c r="Z304" s="2" t="s">
        <v>1875</v>
      </c>
      <c r="AA304" s="32" t="s">
        <v>448</v>
      </c>
      <c r="AB304" s="2" t="s">
        <v>449</v>
      </c>
      <c r="AC304" s="10">
        <v>45796</v>
      </c>
      <c r="AD304" s="10">
        <v>45431</v>
      </c>
      <c r="AG304" s="35" t="s">
        <v>451</v>
      </c>
      <c r="AH304" s="10">
        <v>45397</v>
      </c>
      <c r="AI304" s="10">
        <v>45397</v>
      </c>
      <c r="AJ304" s="35" t="s">
        <v>452</v>
      </c>
      <c r="AK304" s="2" t="s">
        <v>453</v>
      </c>
      <c r="AL304" s="2" t="s">
        <v>1430</v>
      </c>
      <c r="AM304" s="2" t="s">
        <v>1815</v>
      </c>
      <c r="AN304" s="10">
        <v>45434</v>
      </c>
      <c r="AP304" s="2" t="s">
        <v>362</v>
      </c>
      <c r="AQ304" s="2" t="s">
        <v>471</v>
      </c>
      <c r="AS304" s="11" t="s">
        <v>1876</v>
      </c>
      <c r="AT304" s="2" t="s">
        <v>456</v>
      </c>
      <c r="AV304" s="12">
        <v>72509356839</v>
      </c>
      <c r="AW304" s="2" t="s">
        <v>458</v>
      </c>
      <c r="AY304" s="13" t="s">
        <v>1877</v>
      </c>
      <c r="AZ304" s="2" t="s">
        <v>487</v>
      </c>
      <c r="BB304" s="14">
        <v>355102413</v>
      </c>
      <c r="BC304" s="2" t="s">
        <v>450</v>
      </c>
      <c r="BD304" s="2" t="s">
        <v>450</v>
      </c>
      <c r="BE304" s="2" t="s">
        <v>450</v>
      </c>
      <c r="BF304" s="2" t="s">
        <v>450</v>
      </c>
      <c r="BG304" s="2" t="s">
        <v>450</v>
      </c>
      <c r="BH304" s="2" t="s">
        <v>450</v>
      </c>
      <c r="BI304" s="2" t="s">
        <v>448</v>
      </c>
      <c r="BL304" s="2" t="s">
        <v>450</v>
      </c>
      <c r="BM304" s="2" t="s">
        <v>450</v>
      </c>
      <c r="BN304" s="2" t="s">
        <v>448</v>
      </c>
      <c r="BO304" s="2" t="s">
        <v>450</v>
      </c>
      <c r="BP304" s="2" t="s">
        <v>450</v>
      </c>
      <c r="BR304" s="2" t="s">
        <v>448</v>
      </c>
      <c r="BS304" s="2" t="s">
        <v>448</v>
      </c>
      <c r="BT304" s="2" t="s">
        <v>448</v>
      </c>
      <c r="BU304" s="2" t="s">
        <v>448</v>
      </c>
      <c r="BV304" s="2" t="s">
        <v>450</v>
      </c>
      <c r="BW304" s="2" t="s">
        <v>448</v>
      </c>
      <c r="BX304" s="2" t="s">
        <v>448</v>
      </c>
      <c r="BY304" s="2" t="s">
        <v>448</v>
      </c>
      <c r="BZ304" s="2" t="s">
        <v>448</v>
      </c>
      <c r="CA304" s="2" t="s">
        <v>448</v>
      </c>
      <c r="CB304" s="2" t="s">
        <v>448</v>
      </c>
      <c r="CC304" s="2" t="s">
        <v>1878</v>
      </c>
      <c r="CD304" s="2" t="s">
        <v>448</v>
      </c>
      <c r="CE304" s="10"/>
      <c r="CH304" s="2" t="s">
        <v>1549</v>
      </c>
      <c r="CI304" s="67" t="s">
        <v>660</v>
      </c>
      <c r="CJ304" s="2" t="s">
        <v>417</v>
      </c>
      <c r="CM304" s="52">
        <f t="shared" si="175"/>
        <v>1</v>
      </c>
      <c r="CN304" s="52">
        <f t="shared" si="176"/>
        <v>1</v>
      </c>
      <c r="CO304" s="52">
        <f t="shared" si="177"/>
        <v>1</v>
      </c>
      <c r="CP304" s="52">
        <f t="shared" si="178"/>
        <v>1</v>
      </c>
      <c r="CQ304" s="52">
        <f t="shared" si="179"/>
        <v>1</v>
      </c>
      <c r="CR304" s="52">
        <f t="shared" si="180"/>
        <v>1</v>
      </c>
      <c r="CS304" s="52">
        <f t="shared" si="181"/>
        <v>1</v>
      </c>
      <c r="CT304" s="52">
        <f t="shared" si="182"/>
        <v>1</v>
      </c>
      <c r="CU304" s="52">
        <f t="shared" si="183"/>
        <v>1</v>
      </c>
      <c r="CV304" s="52">
        <f t="shared" si="184"/>
        <v>1</v>
      </c>
      <c r="CW304" s="54">
        <f t="shared" si="185"/>
        <v>1</v>
      </c>
      <c r="CX304" s="54">
        <f t="shared" si="186"/>
        <v>1</v>
      </c>
      <c r="CY304" s="54">
        <f t="shared" si="187"/>
        <v>0</v>
      </c>
      <c r="CZ304" s="54">
        <f t="shared" si="188"/>
        <v>1</v>
      </c>
      <c r="DA304" s="54">
        <f t="shared" si="189"/>
        <v>1</v>
      </c>
      <c r="DB304" s="54">
        <f t="shared" si="190"/>
        <v>0</v>
      </c>
      <c r="DD304" s="2">
        <f t="shared" si="191"/>
        <v>7</v>
      </c>
    </row>
    <row r="305" spans="1:108">
      <c r="A305" s="2" t="s">
        <v>437</v>
      </c>
      <c r="B305" s="2" t="s">
        <v>438</v>
      </c>
      <c r="C305" s="18" t="str">
        <f ca="1">IF(AND(AA305="YES",AG305&lt;&gt;""),"COMPLETED",IF((S305+21)&lt;TODAY(),"PAST DUE","WITHIN 15 DAYS"))</f>
        <v>COMPLETED</v>
      </c>
      <c r="D305" s="19" t="str">
        <f t="shared" si="170"/>
        <v>Jun</v>
      </c>
      <c r="E305" s="20">
        <f t="shared" si="171"/>
        <v>45458</v>
      </c>
      <c r="F305" s="20">
        <f t="shared" si="172"/>
        <v>45455</v>
      </c>
      <c r="G305" s="20">
        <f t="shared" si="173"/>
        <v>45462</v>
      </c>
      <c r="H305" s="19">
        <f ca="1">(TODAY()-(G305))</f>
        <v>132</v>
      </c>
      <c r="I305" s="19" t="str">
        <f ca="1">IF(H305&lt;0,H305,"")</f>
        <v/>
      </c>
      <c r="J305" s="2" t="s">
        <v>439</v>
      </c>
      <c r="K305" s="24">
        <f t="shared" si="174"/>
        <v>1</v>
      </c>
      <c r="L305" s="19" t="s">
        <v>1592</v>
      </c>
      <c r="M305" s="2" t="s">
        <v>981</v>
      </c>
      <c r="N305" s="2" t="s">
        <v>441</v>
      </c>
      <c r="O305" s="2" t="s">
        <v>352</v>
      </c>
      <c r="P305" s="2" t="s">
        <v>19</v>
      </c>
      <c r="Q305" s="2" t="s">
        <v>1835</v>
      </c>
      <c r="R305" s="2" t="s">
        <v>531</v>
      </c>
      <c r="S305" s="9">
        <v>45434</v>
      </c>
      <c r="T305" s="2">
        <v>4264898</v>
      </c>
      <c r="U305" s="2" t="s">
        <v>1879</v>
      </c>
      <c r="V305" s="2" t="s">
        <v>1880</v>
      </c>
      <c r="W305" s="9" t="s">
        <v>176</v>
      </c>
      <c r="X305" s="9">
        <v>38262</v>
      </c>
      <c r="Y305" s="2">
        <v>9122394361</v>
      </c>
      <c r="Z305" s="2" t="s">
        <v>1881</v>
      </c>
      <c r="AA305" s="32" t="s">
        <v>448</v>
      </c>
      <c r="AB305" s="2" t="s">
        <v>449</v>
      </c>
      <c r="AC305" s="10">
        <v>45793</v>
      </c>
      <c r="AD305" s="10" t="s">
        <v>1882</v>
      </c>
      <c r="AG305" s="35" t="s">
        <v>451</v>
      </c>
      <c r="AH305" s="10">
        <v>45432</v>
      </c>
      <c r="AI305" s="10">
        <v>45433</v>
      </c>
      <c r="AJ305" s="35" t="s">
        <v>452</v>
      </c>
      <c r="AK305" s="2" t="s">
        <v>453</v>
      </c>
      <c r="AL305" s="2" t="s">
        <v>1430</v>
      </c>
      <c r="AM305" s="2" t="s">
        <v>1815</v>
      </c>
      <c r="AN305" s="10">
        <v>45434</v>
      </c>
      <c r="AP305" s="2" t="s">
        <v>362</v>
      </c>
      <c r="AQ305" s="2" t="s">
        <v>455</v>
      </c>
      <c r="AS305" s="11">
        <v>251711889</v>
      </c>
      <c r="AT305" s="2" t="s">
        <v>472</v>
      </c>
      <c r="AV305" s="12">
        <v>72527694435</v>
      </c>
      <c r="AW305" s="2" t="s">
        <v>458</v>
      </c>
      <c r="AY305" s="13">
        <v>121341089587</v>
      </c>
      <c r="AZ305" s="2" t="s">
        <v>459</v>
      </c>
      <c r="BA305" s="14" t="s">
        <v>1883</v>
      </c>
      <c r="BB305" s="2">
        <v>657623735</v>
      </c>
      <c r="BC305" s="2" t="s">
        <v>450</v>
      </c>
      <c r="BD305" s="2" t="s">
        <v>450</v>
      </c>
      <c r="BE305" s="2" t="s">
        <v>450</v>
      </c>
      <c r="BF305" s="2" t="s">
        <v>450</v>
      </c>
      <c r="BG305" s="2" t="s">
        <v>450</v>
      </c>
      <c r="BH305" s="2" t="s">
        <v>450</v>
      </c>
      <c r="BI305" s="2" t="s">
        <v>448</v>
      </c>
      <c r="BL305" s="2" t="s">
        <v>450</v>
      </c>
      <c r="BM305" s="2" t="s">
        <v>450</v>
      </c>
      <c r="BN305" s="2" t="s">
        <v>450</v>
      </c>
      <c r="BO305" s="2" t="s">
        <v>450</v>
      </c>
      <c r="BP305" s="2" t="s">
        <v>450</v>
      </c>
      <c r="BR305" s="2" t="s">
        <v>448</v>
      </c>
      <c r="BS305" s="2" t="s">
        <v>448</v>
      </c>
      <c r="BT305" s="2" t="s">
        <v>448</v>
      </c>
      <c r="BU305" s="2" t="s">
        <v>448</v>
      </c>
      <c r="BV305" s="2" t="s">
        <v>450</v>
      </c>
      <c r="BW305" s="2" t="s">
        <v>448</v>
      </c>
      <c r="BX305" s="2" t="s">
        <v>448</v>
      </c>
      <c r="BY305" s="2" t="s">
        <v>448</v>
      </c>
      <c r="BZ305" s="2" t="s">
        <v>448</v>
      </c>
      <c r="CA305" s="2" t="s">
        <v>448</v>
      </c>
      <c r="CB305" s="2" t="s">
        <v>448</v>
      </c>
      <c r="CC305" s="2" t="s">
        <v>448</v>
      </c>
      <c r="CD305" s="2" t="s">
        <v>448</v>
      </c>
      <c r="CE305" s="10">
        <v>45449</v>
      </c>
      <c r="CH305" s="2" t="s">
        <v>465</v>
      </c>
      <c r="CI305" s="2" t="s">
        <v>660</v>
      </c>
      <c r="CK305" s="2" t="s">
        <v>1884</v>
      </c>
      <c r="CM305" s="52">
        <f t="shared" si="175"/>
        <v>1</v>
      </c>
      <c r="CN305" s="52">
        <f t="shared" si="176"/>
        <v>1</v>
      </c>
      <c r="CO305" s="52">
        <f t="shared" si="177"/>
        <v>1</v>
      </c>
      <c r="CP305" s="52">
        <f t="shared" si="178"/>
        <v>1</v>
      </c>
      <c r="CQ305" s="52">
        <f t="shared" si="179"/>
        <v>1</v>
      </c>
      <c r="CR305" s="52">
        <f t="shared" si="180"/>
        <v>1</v>
      </c>
      <c r="CS305" s="52">
        <f t="shared" si="181"/>
        <v>1</v>
      </c>
      <c r="CT305" s="52">
        <f t="shared" si="182"/>
        <v>1</v>
      </c>
      <c r="CU305" s="52">
        <f t="shared" si="183"/>
        <v>1</v>
      </c>
      <c r="CV305" s="52">
        <f t="shared" si="184"/>
        <v>1</v>
      </c>
      <c r="CW305" s="54">
        <f t="shared" si="185"/>
        <v>1</v>
      </c>
      <c r="CX305" s="54">
        <f t="shared" si="186"/>
        <v>0</v>
      </c>
      <c r="CY305" s="54">
        <f t="shared" si="187"/>
        <v>1</v>
      </c>
      <c r="CZ305" s="54">
        <f t="shared" si="188"/>
        <v>1</v>
      </c>
      <c r="DA305" s="54">
        <f t="shared" si="189"/>
        <v>1</v>
      </c>
      <c r="DB305" s="54">
        <f t="shared" si="190"/>
        <v>0</v>
      </c>
      <c r="DD305" s="2">
        <f t="shared" si="191"/>
        <v>7</v>
      </c>
    </row>
    <row r="306" spans="1:108">
      <c r="A306" s="2" t="s">
        <v>437</v>
      </c>
      <c r="B306" s="2" t="s">
        <v>438</v>
      </c>
      <c r="C306" s="18" t="str">
        <f ca="1">IF(AND(AA306="YES",AG306&lt;&gt;""),"COMPLETED",IF((S306+21)&lt;TODAY(),"PAST DUE","WITHIN 15 DAYS"))</f>
        <v>COMPLETED</v>
      </c>
      <c r="D306" s="19" t="str">
        <f t="shared" si="170"/>
        <v>Jun</v>
      </c>
      <c r="E306" s="20">
        <f t="shared" si="171"/>
        <v>45458</v>
      </c>
      <c r="F306" s="20">
        <f t="shared" si="172"/>
        <v>45455</v>
      </c>
      <c r="G306" s="20">
        <f t="shared" si="173"/>
        <v>45462</v>
      </c>
      <c r="H306" s="19">
        <f ca="1">(TODAY()-(G306))</f>
        <v>132</v>
      </c>
      <c r="I306" s="19" t="str">
        <f ca="1">IF(H306&lt;0,H306,"")</f>
        <v/>
      </c>
      <c r="J306" s="2" t="s">
        <v>439</v>
      </c>
      <c r="K306" s="24">
        <f t="shared" si="174"/>
        <v>1</v>
      </c>
      <c r="L306" s="19" t="s">
        <v>1592</v>
      </c>
      <c r="M306" s="2" t="s">
        <v>981</v>
      </c>
      <c r="N306" s="2" t="s">
        <v>441</v>
      </c>
      <c r="O306" s="2" t="s">
        <v>352</v>
      </c>
      <c r="P306" s="2" t="s">
        <v>19</v>
      </c>
      <c r="Q306" s="2" t="s">
        <v>1835</v>
      </c>
      <c r="R306" s="2" t="s">
        <v>531</v>
      </c>
      <c r="S306" s="9">
        <v>45434</v>
      </c>
      <c r="T306" s="2">
        <v>4264899</v>
      </c>
      <c r="U306" s="2" t="s">
        <v>1885</v>
      </c>
      <c r="V306" s="2" t="s">
        <v>1886</v>
      </c>
      <c r="W306" s="9" t="s">
        <v>1887</v>
      </c>
      <c r="X306" s="9">
        <v>35719</v>
      </c>
      <c r="Y306" s="2">
        <v>9270842329</v>
      </c>
      <c r="Z306" s="2" t="s">
        <v>1888</v>
      </c>
      <c r="AA306" s="32" t="s">
        <v>448</v>
      </c>
      <c r="AB306" s="2" t="s">
        <v>449</v>
      </c>
      <c r="AC306" s="10">
        <v>45770</v>
      </c>
      <c r="AD306" s="10">
        <v>45405</v>
      </c>
      <c r="AG306" s="35" t="s">
        <v>451</v>
      </c>
      <c r="AH306" s="10">
        <v>45398</v>
      </c>
      <c r="AI306" s="10">
        <v>45398</v>
      </c>
      <c r="AJ306" s="35" t="s">
        <v>452</v>
      </c>
      <c r="AK306" s="2" t="s">
        <v>453</v>
      </c>
      <c r="AL306" s="2" t="s">
        <v>1430</v>
      </c>
      <c r="AM306" s="2" t="s">
        <v>1815</v>
      </c>
      <c r="AN306" s="10">
        <v>45434</v>
      </c>
      <c r="AP306" s="2" t="s">
        <v>362</v>
      </c>
      <c r="AQ306" s="2" t="s">
        <v>455</v>
      </c>
      <c r="AS306" s="11">
        <v>3483693947</v>
      </c>
      <c r="AT306" s="2" t="s">
        <v>472</v>
      </c>
      <c r="AV306" s="12">
        <v>70258401911</v>
      </c>
      <c r="AW306" s="2" t="s">
        <v>481</v>
      </c>
      <c r="AY306" s="13">
        <v>121247286369</v>
      </c>
      <c r="AZ306" s="2" t="s">
        <v>472</v>
      </c>
      <c r="BB306" s="14">
        <v>514265035</v>
      </c>
      <c r="BC306" s="2" t="s">
        <v>450</v>
      </c>
      <c r="BD306" s="2" t="s">
        <v>450</v>
      </c>
      <c r="BE306" s="2" t="s">
        <v>450</v>
      </c>
      <c r="BF306" s="2" t="s">
        <v>450</v>
      </c>
      <c r="BG306" s="2" t="s">
        <v>450</v>
      </c>
      <c r="BH306" s="2" t="s">
        <v>450</v>
      </c>
      <c r="BI306" s="2" t="s">
        <v>448</v>
      </c>
      <c r="BL306" s="2" t="s">
        <v>448</v>
      </c>
      <c r="BM306" s="2" t="s">
        <v>450</v>
      </c>
      <c r="BN306" s="2" t="s">
        <v>448</v>
      </c>
      <c r="BO306" s="2" t="s">
        <v>450</v>
      </c>
      <c r="BP306" s="2" t="s">
        <v>450</v>
      </c>
      <c r="BR306" s="2" t="s">
        <v>448</v>
      </c>
      <c r="BS306" s="2" t="s">
        <v>448</v>
      </c>
      <c r="BT306" s="2" t="s">
        <v>448</v>
      </c>
      <c r="BU306" s="2" t="s">
        <v>448</v>
      </c>
      <c r="BV306" s="2" t="s">
        <v>450</v>
      </c>
      <c r="BW306" s="2" t="s">
        <v>448</v>
      </c>
      <c r="BX306" s="2" t="s">
        <v>448</v>
      </c>
      <c r="BY306" s="2" t="s">
        <v>448</v>
      </c>
      <c r="BZ306" s="2" t="s">
        <v>448</v>
      </c>
      <c r="CA306" s="2" t="s">
        <v>448</v>
      </c>
      <c r="CB306" s="2" t="s">
        <v>448</v>
      </c>
      <c r="CC306" s="2" t="s">
        <v>448</v>
      </c>
      <c r="CD306" s="2" t="s">
        <v>448</v>
      </c>
      <c r="CE306" s="10">
        <v>45449</v>
      </c>
      <c r="CH306" s="2" t="s">
        <v>465</v>
      </c>
      <c r="CI306" s="2" t="s">
        <v>660</v>
      </c>
      <c r="CM306" s="52">
        <f t="shared" si="175"/>
        <v>1</v>
      </c>
      <c r="CN306" s="52">
        <f t="shared" si="176"/>
        <v>1</v>
      </c>
      <c r="CO306" s="52">
        <f t="shared" si="177"/>
        <v>1</v>
      </c>
      <c r="CP306" s="52">
        <f t="shared" si="178"/>
        <v>1</v>
      </c>
      <c r="CQ306" s="52">
        <f t="shared" si="179"/>
        <v>1</v>
      </c>
      <c r="CR306" s="52">
        <f t="shared" si="180"/>
        <v>1</v>
      </c>
      <c r="CS306" s="52">
        <f t="shared" si="181"/>
        <v>1</v>
      </c>
      <c r="CT306" s="52">
        <f t="shared" si="182"/>
        <v>1</v>
      </c>
      <c r="CU306" s="52">
        <f t="shared" si="183"/>
        <v>1</v>
      </c>
      <c r="CV306" s="52">
        <f t="shared" si="184"/>
        <v>1</v>
      </c>
      <c r="CW306" s="54">
        <f t="shared" si="185"/>
        <v>1</v>
      </c>
      <c r="CX306" s="54">
        <f t="shared" si="186"/>
        <v>0</v>
      </c>
      <c r="CY306" s="54">
        <f t="shared" si="187"/>
        <v>1</v>
      </c>
      <c r="CZ306" s="54">
        <f t="shared" si="188"/>
        <v>1</v>
      </c>
      <c r="DA306" s="54">
        <f t="shared" si="189"/>
        <v>1</v>
      </c>
      <c r="DB306" s="54">
        <f t="shared" si="190"/>
        <v>0</v>
      </c>
      <c r="DD306" s="2">
        <f t="shared" si="191"/>
        <v>7</v>
      </c>
    </row>
    <row r="307" spans="1:108">
      <c r="A307" s="2" t="s">
        <v>437</v>
      </c>
      <c r="B307" s="2" t="s">
        <v>438</v>
      </c>
      <c r="C307" s="18" t="str">
        <f ca="1">IF(AND(AA307="YES",AG307&lt;&gt;""),"COMPLETED",IF((S307+21)&lt;TODAY(),"PAST DUE","WITHIN 15 DAYS"))</f>
        <v>COMPLETED</v>
      </c>
      <c r="D307" s="19" t="str">
        <f t="shared" si="170"/>
        <v>Jun</v>
      </c>
      <c r="E307" s="20">
        <f t="shared" si="171"/>
        <v>45458</v>
      </c>
      <c r="F307" s="20">
        <f t="shared" si="172"/>
        <v>45455</v>
      </c>
      <c r="G307" s="20">
        <f t="shared" si="173"/>
        <v>45462</v>
      </c>
      <c r="H307" s="19">
        <f ca="1">(TODAY()-(G307))</f>
        <v>132</v>
      </c>
      <c r="I307" s="19" t="str">
        <f ca="1">IF(H307&lt;0,H307,"")</f>
        <v/>
      </c>
      <c r="J307" s="2" t="s">
        <v>439</v>
      </c>
      <c r="K307" s="24">
        <f t="shared" si="174"/>
        <v>0</v>
      </c>
      <c r="L307" s="19" t="s">
        <v>1592</v>
      </c>
      <c r="M307" s="2" t="s">
        <v>981</v>
      </c>
      <c r="N307" s="2" t="s">
        <v>653</v>
      </c>
      <c r="O307" s="2" t="s">
        <v>352</v>
      </c>
      <c r="P307" s="2" t="s">
        <v>19</v>
      </c>
      <c r="Q307" s="2" t="s">
        <v>1835</v>
      </c>
      <c r="R307" s="2" t="s">
        <v>531</v>
      </c>
      <c r="S307" s="9">
        <v>45434</v>
      </c>
      <c r="T307" s="2">
        <v>4264900</v>
      </c>
      <c r="U307" s="2" t="s">
        <v>1889</v>
      </c>
      <c r="V307" s="2" t="s">
        <v>1890</v>
      </c>
      <c r="W307" s="9" t="s">
        <v>1891</v>
      </c>
      <c r="X307" s="9">
        <v>37577</v>
      </c>
      <c r="Y307" s="2">
        <v>9123078596</v>
      </c>
      <c r="Z307" s="2" t="s">
        <v>1892</v>
      </c>
      <c r="AA307" s="32" t="s">
        <v>448</v>
      </c>
      <c r="AB307" s="2" t="s">
        <v>449</v>
      </c>
      <c r="AC307" s="10">
        <v>45772</v>
      </c>
      <c r="AD307" s="10">
        <v>45407</v>
      </c>
      <c r="AG307" s="35" t="s">
        <v>451</v>
      </c>
      <c r="AH307" s="10">
        <v>45404</v>
      </c>
      <c r="AI307" s="10">
        <v>45404</v>
      </c>
      <c r="AJ307" s="35" t="s">
        <v>452</v>
      </c>
      <c r="AK307" s="2" t="s">
        <v>453</v>
      </c>
      <c r="AL307" s="2" t="s">
        <v>1430</v>
      </c>
      <c r="AM307" s="2" t="s">
        <v>1815</v>
      </c>
      <c r="AN307" s="10">
        <v>45434</v>
      </c>
      <c r="AP307" s="2" t="s">
        <v>362</v>
      </c>
      <c r="AQ307" s="2" t="s">
        <v>455</v>
      </c>
      <c r="AS307" s="11">
        <v>25141336</v>
      </c>
      <c r="AT307" s="2" t="s">
        <v>472</v>
      </c>
      <c r="AV307" s="12">
        <v>72534790326</v>
      </c>
      <c r="AW307" s="2" t="s">
        <v>458</v>
      </c>
      <c r="AY307" s="13">
        <v>121340250269</v>
      </c>
      <c r="BA307" s="2" t="s">
        <v>923</v>
      </c>
      <c r="BC307" s="2" t="s">
        <v>450</v>
      </c>
      <c r="BD307" s="2" t="s">
        <v>450</v>
      </c>
      <c r="BE307" s="2" t="s">
        <v>450</v>
      </c>
      <c r="BF307" s="2" t="s">
        <v>450</v>
      </c>
      <c r="BG307" s="2" t="s">
        <v>450</v>
      </c>
      <c r="BH307" s="2" t="s">
        <v>450</v>
      </c>
      <c r="BI307" s="2" t="s">
        <v>448</v>
      </c>
      <c r="BL307" s="2" t="s">
        <v>448</v>
      </c>
      <c r="BM307" s="2" t="s">
        <v>450</v>
      </c>
      <c r="BN307" s="2" t="s">
        <v>448</v>
      </c>
      <c r="BO307" s="2" t="s">
        <v>450</v>
      </c>
      <c r="BP307" s="2" t="s">
        <v>450</v>
      </c>
      <c r="BR307" s="2" t="s">
        <v>448</v>
      </c>
      <c r="BS307" s="2" t="s">
        <v>448</v>
      </c>
      <c r="BT307" s="2" t="s">
        <v>448</v>
      </c>
      <c r="BU307" s="2" t="s">
        <v>448</v>
      </c>
      <c r="BV307" s="2" t="s">
        <v>450</v>
      </c>
      <c r="BW307" s="2" t="s">
        <v>448</v>
      </c>
      <c r="BX307" s="2" t="s">
        <v>448</v>
      </c>
      <c r="BY307" s="2" t="s">
        <v>448</v>
      </c>
      <c r="BZ307" s="2" t="s">
        <v>448</v>
      </c>
      <c r="CA307" s="2" t="s">
        <v>448</v>
      </c>
      <c r="CB307" s="2" t="s">
        <v>448</v>
      </c>
      <c r="CC307" s="2" t="s">
        <v>448</v>
      </c>
      <c r="CD307" s="2" t="s">
        <v>448</v>
      </c>
      <c r="CE307" s="10">
        <v>45449</v>
      </c>
      <c r="CH307" s="2" t="s">
        <v>465</v>
      </c>
      <c r="CI307" s="2" t="s">
        <v>660</v>
      </c>
      <c r="CM307" s="52">
        <f t="shared" si="175"/>
        <v>1</v>
      </c>
      <c r="CN307" s="52">
        <f t="shared" si="176"/>
        <v>1</v>
      </c>
      <c r="CO307" s="52">
        <f t="shared" si="177"/>
        <v>1</v>
      </c>
      <c r="CP307" s="52">
        <f t="shared" si="178"/>
        <v>1</v>
      </c>
      <c r="CQ307" s="52">
        <f t="shared" si="179"/>
        <v>1</v>
      </c>
      <c r="CR307" s="52">
        <f t="shared" si="180"/>
        <v>1</v>
      </c>
      <c r="CS307" s="52">
        <f t="shared" si="181"/>
        <v>1</v>
      </c>
      <c r="CT307" s="52">
        <f t="shared" si="182"/>
        <v>1</v>
      </c>
      <c r="CU307" s="52">
        <f t="shared" si="183"/>
        <v>0</v>
      </c>
      <c r="CV307" s="52">
        <f t="shared" si="184"/>
        <v>1</v>
      </c>
      <c r="CW307" s="54">
        <f t="shared" si="185"/>
        <v>1</v>
      </c>
      <c r="CX307" s="54">
        <f t="shared" si="186"/>
        <v>0</v>
      </c>
      <c r="CY307" s="54">
        <f t="shared" si="187"/>
        <v>1</v>
      </c>
      <c r="CZ307" s="54">
        <f t="shared" si="188"/>
        <v>1</v>
      </c>
      <c r="DA307" s="54">
        <f t="shared" si="189"/>
        <v>1</v>
      </c>
      <c r="DB307" s="54">
        <f t="shared" si="190"/>
        <v>0</v>
      </c>
      <c r="DD307" s="2">
        <f t="shared" si="191"/>
        <v>6</v>
      </c>
    </row>
    <row r="308" spans="1:108">
      <c r="A308" s="2" t="s">
        <v>437</v>
      </c>
      <c r="B308" s="2" t="s">
        <v>438</v>
      </c>
      <c r="C308" s="18" t="str">
        <f ca="1">IF(AND(AA308="YES",AG308&lt;&gt;""),"COMPLETED",IF((S308+21)&lt;TODAY(),"PAST DUE","WITHIN 15 DAYS"))</f>
        <v>COMPLETED</v>
      </c>
      <c r="D308" s="19" t="str">
        <f t="shared" si="170"/>
        <v>Jun</v>
      </c>
      <c r="E308" s="20">
        <f t="shared" si="171"/>
        <v>45458</v>
      </c>
      <c r="F308" s="20">
        <f t="shared" si="172"/>
        <v>45455</v>
      </c>
      <c r="G308" s="20">
        <f t="shared" si="173"/>
        <v>45462</v>
      </c>
      <c r="H308" s="19">
        <f ca="1">(TODAY()-(G308))</f>
        <v>132</v>
      </c>
      <c r="I308" s="19" t="str">
        <f ca="1">IF(H308&lt;0,H308,"")</f>
        <v/>
      </c>
      <c r="J308" s="2" t="s">
        <v>439</v>
      </c>
      <c r="K308" s="24">
        <f t="shared" si="174"/>
        <v>0</v>
      </c>
      <c r="L308" s="19" t="s">
        <v>1592</v>
      </c>
      <c r="M308" s="2" t="s">
        <v>981</v>
      </c>
      <c r="N308" s="2" t="s">
        <v>653</v>
      </c>
      <c r="O308" s="2" t="s">
        <v>352</v>
      </c>
      <c r="P308" s="2" t="s">
        <v>19</v>
      </c>
      <c r="Q308" s="2" t="s">
        <v>1835</v>
      </c>
      <c r="R308" s="2" t="s">
        <v>531</v>
      </c>
      <c r="S308" s="9">
        <v>45434</v>
      </c>
      <c r="T308" s="2">
        <v>4264901</v>
      </c>
      <c r="U308" s="2" t="s">
        <v>1893</v>
      </c>
      <c r="V308" s="2" t="s">
        <v>1894</v>
      </c>
      <c r="W308" s="9" t="s">
        <v>1895</v>
      </c>
      <c r="X308" s="9">
        <v>36999</v>
      </c>
      <c r="Y308" s="2">
        <v>9053004438</v>
      </c>
      <c r="Z308" s="2" t="s">
        <v>1896</v>
      </c>
      <c r="AA308" s="32" t="s">
        <v>448</v>
      </c>
      <c r="AB308" s="2" t="s">
        <v>449</v>
      </c>
      <c r="AC308" s="10">
        <v>45829</v>
      </c>
      <c r="AD308" s="10">
        <v>45464</v>
      </c>
      <c r="AG308" s="35" t="s">
        <v>451</v>
      </c>
      <c r="AH308" s="10">
        <v>45440</v>
      </c>
      <c r="AI308" s="10">
        <v>45440</v>
      </c>
      <c r="AJ308" s="10" t="s">
        <v>452</v>
      </c>
      <c r="AK308" s="2" t="s">
        <v>453</v>
      </c>
      <c r="AL308" s="2" t="s">
        <v>1430</v>
      </c>
      <c r="AM308" s="2" t="s">
        <v>1815</v>
      </c>
      <c r="AN308" s="10">
        <v>45434</v>
      </c>
      <c r="AP308" s="2" t="s">
        <v>362</v>
      </c>
      <c r="AQ308" s="2" t="s">
        <v>455</v>
      </c>
      <c r="AS308" s="11">
        <v>3513207627</v>
      </c>
      <c r="AT308" s="2" t="s">
        <v>472</v>
      </c>
      <c r="AV308" s="12">
        <v>70261458886</v>
      </c>
      <c r="BA308" s="2" t="s">
        <v>1897</v>
      </c>
      <c r="BC308" s="2" t="s">
        <v>450</v>
      </c>
      <c r="BD308" s="2" t="s">
        <v>450</v>
      </c>
      <c r="BE308" s="2" t="s">
        <v>450</v>
      </c>
      <c r="BF308" s="2" t="s">
        <v>450</v>
      </c>
      <c r="BG308" s="2" t="s">
        <v>450</v>
      </c>
      <c r="BH308" s="2" t="s">
        <v>450</v>
      </c>
      <c r="BI308" s="2" t="s">
        <v>448</v>
      </c>
      <c r="BL308" s="2" t="s">
        <v>450</v>
      </c>
      <c r="BM308" s="2" t="s">
        <v>450</v>
      </c>
      <c r="BN308" s="2" t="s">
        <v>450</v>
      </c>
      <c r="BO308" s="2" t="s">
        <v>450</v>
      </c>
      <c r="BP308" s="2" t="s">
        <v>450</v>
      </c>
      <c r="BR308" s="2" t="s">
        <v>448</v>
      </c>
      <c r="BS308" s="2" t="s">
        <v>448</v>
      </c>
      <c r="BT308" s="2" t="s">
        <v>448</v>
      </c>
      <c r="BU308" s="2" t="s">
        <v>448</v>
      </c>
      <c r="BV308" s="2" t="s">
        <v>450</v>
      </c>
      <c r="BW308" s="2" t="s">
        <v>448</v>
      </c>
      <c r="BX308" s="2" t="s">
        <v>448</v>
      </c>
      <c r="BY308" s="2" t="s">
        <v>448</v>
      </c>
      <c r="BZ308" s="2" t="s">
        <v>448</v>
      </c>
      <c r="CA308" s="2" t="s">
        <v>448</v>
      </c>
      <c r="CB308" s="2" t="s">
        <v>448</v>
      </c>
      <c r="CC308" s="2" t="s">
        <v>448</v>
      </c>
      <c r="CD308" s="2" t="s">
        <v>448</v>
      </c>
      <c r="CE308" s="10">
        <v>45449</v>
      </c>
      <c r="CH308" s="2" t="s">
        <v>465</v>
      </c>
      <c r="CI308" s="2" t="s">
        <v>660</v>
      </c>
      <c r="CM308" s="52">
        <f t="shared" si="175"/>
        <v>1</v>
      </c>
      <c r="CN308" s="52">
        <f t="shared" si="176"/>
        <v>1</v>
      </c>
      <c r="CO308" s="52">
        <f t="shared" si="177"/>
        <v>1</v>
      </c>
      <c r="CP308" s="52">
        <f t="shared" si="178"/>
        <v>1</v>
      </c>
      <c r="CQ308" s="52">
        <f t="shared" si="179"/>
        <v>1</v>
      </c>
      <c r="CR308" s="52">
        <f t="shared" si="180"/>
        <v>1</v>
      </c>
      <c r="CS308" s="52">
        <f t="shared" si="181"/>
        <v>1</v>
      </c>
      <c r="CT308" s="52">
        <f t="shared" si="182"/>
        <v>0</v>
      </c>
      <c r="CU308" s="52">
        <f t="shared" si="183"/>
        <v>0</v>
      </c>
      <c r="CV308" s="52">
        <f t="shared" si="184"/>
        <v>1</v>
      </c>
      <c r="CW308" s="54">
        <f t="shared" si="185"/>
        <v>1</v>
      </c>
      <c r="CX308" s="54">
        <f t="shared" si="186"/>
        <v>0</v>
      </c>
      <c r="CY308" s="54">
        <f t="shared" si="187"/>
        <v>1</v>
      </c>
      <c r="CZ308" s="54">
        <f t="shared" si="188"/>
        <v>1</v>
      </c>
      <c r="DA308" s="54">
        <f t="shared" si="189"/>
        <v>1</v>
      </c>
      <c r="DB308" s="54">
        <f t="shared" si="190"/>
        <v>0</v>
      </c>
      <c r="DD308" s="2">
        <f t="shared" si="191"/>
        <v>5</v>
      </c>
    </row>
    <row r="309" spans="1:108">
      <c r="A309" s="2" t="s">
        <v>437</v>
      </c>
      <c r="B309" s="2" t="s">
        <v>438</v>
      </c>
      <c r="C309" s="18" t="str">
        <f ca="1">IF(AND(AA309="YES",AG309&lt;&gt;""),"COMPLETED",IF((S309+21)&lt;TODAY(),"PAST DUE","WITHIN 15 DAYS"))</f>
        <v>COMPLETED</v>
      </c>
      <c r="D309" s="19" t="str">
        <f t="shared" si="170"/>
        <v>Jun</v>
      </c>
      <c r="E309" s="20">
        <f t="shared" si="171"/>
        <v>45458</v>
      </c>
      <c r="F309" s="20">
        <f t="shared" si="172"/>
        <v>45455</v>
      </c>
      <c r="G309" s="20">
        <f t="shared" si="173"/>
        <v>45462</v>
      </c>
      <c r="H309" s="19">
        <f ca="1">(TODAY()-(G309))</f>
        <v>132</v>
      </c>
      <c r="I309" s="19" t="str">
        <f ca="1">IF(H309&lt;0,H309,"")</f>
        <v/>
      </c>
      <c r="J309" s="2" t="s">
        <v>439</v>
      </c>
      <c r="K309" s="24">
        <f t="shared" si="174"/>
        <v>1</v>
      </c>
      <c r="L309" s="19" t="s">
        <v>1592</v>
      </c>
      <c r="M309" s="2" t="s">
        <v>981</v>
      </c>
      <c r="N309" s="2" t="s">
        <v>653</v>
      </c>
      <c r="O309" s="2" t="s">
        <v>352</v>
      </c>
      <c r="P309" s="2" t="s">
        <v>19</v>
      </c>
      <c r="Q309" s="2" t="s">
        <v>1835</v>
      </c>
      <c r="R309" s="2" t="s">
        <v>531</v>
      </c>
      <c r="S309" s="9">
        <v>45434</v>
      </c>
      <c r="T309" s="2">
        <v>4264902</v>
      </c>
      <c r="U309" s="2" t="s">
        <v>1898</v>
      </c>
      <c r="V309" s="2" t="s">
        <v>1899</v>
      </c>
      <c r="W309" s="9" t="s">
        <v>809</v>
      </c>
      <c r="X309" s="9">
        <v>36495</v>
      </c>
      <c r="Y309" s="2">
        <v>9935568141</v>
      </c>
      <c r="Z309" s="2" t="s">
        <v>1900</v>
      </c>
      <c r="AA309" s="32" t="s">
        <v>448</v>
      </c>
      <c r="AB309" s="2" t="s">
        <v>449</v>
      </c>
      <c r="AC309" s="10">
        <v>45797</v>
      </c>
      <c r="AD309" s="10">
        <v>45432</v>
      </c>
      <c r="AG309" s="35" t="s">
        <v>451</v>
      </c>
      <c r="AH309" s="10">
        <v>45401</v>
      </c>
      <c r="AI309" s="10">
        <v>45401</v>
      </c>
      <c r="AJ309" s="35" t="s">
        <v>452</v>
      </c>
      <c r="AK309" s="2" t="s">
        <v>453</v>
      </c>
      <c r="AL309" s="2" t="s">
        <v>1430</v>
      </c>
      <c r="AM309" s="2" t="s">
        <v>1815</v>
      </c>
      <c r="AN309" s="10">
        <v>45434</v>
      </c>
      <c r="AP309" s="2" t="s">
        <v>362</v>
      </c>
      <c r="AQ309" s="2" t="s">
        <v>471</v>
      </c>
      <c r="AS309" s="11">
        <v>3476014258</v>
      </c>
      <c r="AT309" s="2" t="s">
        <v>472</v>
      </c>
      <c r="AV309" s="12">
        <v>70259462345</v>
      </c>
      <c r="AW309" s="2" t="s">
        <v>458</v>
      </c>
      <c r="AY309" s="13">
        <v>121235624140</v>
      </c>
      <c r="AZ309" s="2" t="s">
        <v>487</v>
      </c>
      <c r="BB309" s="14">
        <v>351036062</v>
      </c>
      <c r="BC309" s="2" t="s">
        <v>450</v>
      </c>
      <c r="BD309" s="2" t="s">
        <v>450</v>
      </c>
      <c r="BE309" s="2" t="s">
        <v>450</v>
      </c>
      <c r="BF309" s="2" t="s">
        <v>450</v>
      </c>
      <c r="BG309" s="2" t="s">
        <v>450</v>
      </c>
      <c r="BH309" s="2" t="s">
        <v>450</v>
      </c>
      <c r="BI309" s="2" t="s">
        <v>448</v>
      </c>
      <c r="BL309" s="2" t="s">
        <v>448</v>
      </c>
      <c r="BM309" s="2" t="s">
        <v>450</v>
      </c>
      <c r="BN309" s="2" t="s">
        <v>448</v>
      </c>
      <c r="BO309" s="2" t="s">
        <v>448</v>
      </c>
      <c r="BP309" s="2" t="s">
        <v>450</v>
      </c>
      <c r="BR309" s="2" t="s">
        <v>448</v>
      </c>
      <c r="BS309" s="2" t="s">
        <v>448</v>
      </c>
      <c r="BT309" s="2" t="s">
        <v>448</v>
      </c>
      <c r="BU309" s="2" t="s">
        <v>448</v>
      </c>
      <c r="BV309" s="2" t="s">
        <v>450</v>
      </c>
      <c r="BW309" s="2" t="s">
        <v>448</v>
      </c>
      <c r="BX309" s="2" t="s">
        <v>448</v>
      </c>
      <c r="BY309" s="2" t="s">
        <v>448</v>
      </c>
      <c r="BZ309" s="2" t="s">
        <v>448</v>
      </c>
      <c r="CA309" s="2" t="s">
        <v>448</v>
      </c>
      <c r="CB309" s="2" t="s">
        <v>448</v>
      </c>
      <c r="CC309" s="2" t="s">
        <v>448</v>
      </c>
      <c r="CD309" s="2" t="s">
        <v>448</v>
      </c>
      <c r="CE309" s="10">
        <v>45449</v>
      </c>
      <c r="CH309" s="2" t="s">
        <v>465</v>
      </c>
      <c r="CI309" s="2" t="s">
        <v>660</v>
      </c>
      <c r="CK309" s="10">
        <v>45524</v>
      </c>
      <c r="CL309" s="2" t="s">
        <v>1901</v>
      </c>
      <c r="CM309" s="52">
        <f t="shared" si="175"/>
        <v>1</v>
      </c>
      <c r="CN309" s="52">
        <f t="shared" si="176"/>
        <v>1</v>
      </c>
      <c r="CO309" s="52">
        <f t="shared" si="177"/>
        <v>1</v>
      </c>
      <c r="CP309" s="52">
        <f t="shared" si="178"/>
        <v>1</v>
      </c>
      <c r="CQ309" s="52">
        <f t="shared" si="179"/>
        <v>1</v>
      </c>
      <c r="CR309" s="52">
        <f t="shared" si="180"/>
        <v>1</v>
      </c>
      <c r="CS309" s="52">
        <f t="shared" si="181"/>
        <v>1</v>
      </c>
      <c r="CT309" s="52">
        <f t="shared" si="182"/>
        <v>1</v>
      </c>
      <c r="CU309" s="52">
        <f t="shared" si="183"/>
        <v>1</v>
      </c>
      <c r="CV309" s="52">
        <f t="shared" si="184"/>
        <v>1</v>
      </c>
      <c r="CW309" s="54">
        <f t="shared" si="185"/>
        <v>1</v>
      </c>
      <c r="CX309" s="54">
        <f t="shared" si="186"/>
        <v>0</v>
      </c>
      <c r="CY309" s="54">
        <f t="shared" si="187"/>
        <v>1</v>
      </c>
      <c r="CZ309" s="54">
        <f t="shared" si="188"/>
        <v>1</v>
      </c>
      <c r="DA309" s="54">
        <f t="shared" si="189"/>
        <v>1</v>
      </c>
      <c r="DB309" s="54">
        <f t="shared" si="190"/>
        <v>0</v>
      </c>
      <c r="DD309" s="2">
        <f t="shared" si="191"/>
        <v>7</v>
      </c>
    </row>
    <row r="310" spans="1:108">
      <c r="A310" s="2" t="s">
        <v>437</v>
      </c>
      <c r="B310" s="2" t="s">
        <v>438</v>
      </c>
      <c r="C310" s="18" t="str">
        <f ca="1">IF(AND(AA310="YES",AG310&lt;&gt;""),"COMPLETED",IF((S310+21)&lt;TODAY(),"PAST DUE","WITHIN 15 DAYS"))</f>
        <v>COMPLETED</v>
      </c>
      <c r="D310" s="19" t="str">
        <f t="shared" si="170"/>
        <v>Jun</v>
      </c>
      <c r="E310" s="20">
        <f t="shared" si="171"/>
        <v>45458</v>
      </c>
      <c r="F310" s="20">
        <f t="shared" si="172"/>
        <v>45455</v>
      </c>
      <c r="G310" s="20">
        <f t="shared" si="173"/>
        <v>45462</v>
      </c>
      <c r="H310" s="19">
        <f ca="1">(TODAY()-(G310))</f>
        <v>132</v>
      </c>
      <c r="I310" s="19" t="str">
        <f ca="1">IF(H310&lt;0,H310,"")</f>
        <v/>
      </c>
      <c r="J310" s="2" t="s">
        <v>439</v>
      </c>
      <c r="K310" s="24">
        <f t="shared" si="174"/>
        <v>0</v>
      </c>
      <c r="L310" s="19" t="s">
        <v>1592</v>
      </c>
      <c r="M310" s="2" t="s">
        <v>981</v>
      </c>
      <c r="N310" s="67" t="s">
        <v>653</v>
      </c>
      <c r="O310" s="2" t="s">
        <v>352</v>
      </c>
      <c r="P310" s="2" t="s">
        <v>19</v>
      </c>
      <c r="Q310" s="2" t="s">
        <v>1835</v>
      </c>
      <c r="R310" s="2" t="s">
        <v>531</v>
      </c>
      <c r="S310" s="9">
        <v>45434</v>
      </c>
      <c r="T310" s="2">
        <v>4264903</v>
      </c>
      <c r="U310" s="2" t="s">
        <v>1902</v>
      </c>
      <c r="V310" s="2" t="s">
        <v>1903</v>
      </c>
      <c r="W310" s="9" t="s">
        <v>1904</v>
      </c>
      <c r="X310" s="9">
        <v>36250</v>
      </c>
      <c r="Y310" s="2">
        <v>9057055010</v>
      </c>
      <c r="Z310" s="2" t="s">
        <v>1905</v>
      </c>
      <c r="AA310" s="32" t="s">
        <v>448</v>
      </c>
      <c r="AB310" s="2" t="s">
        <v>449</v>
      </c>
      <c r="AC310" s="10">
        <v>45708</v>
      </c>
      <c r="AD310" s="10">
        <v>45342</v>
      </c>
      <c r="AG310" s="35" t="s">
        <v>451</v>
      </c>
      <c r="AJ310" s="35" t="s">
        <v>452</v>
      </c>
      <c r="AK310" s="2" t="s">
        <v>453</v>
      </c>
      <c r="AL310" s="2" t="s">
        <v>1430</v>
      </c>
      <c r="AM310" s="2" t="s">
        <v>1815</v>
      </c>
      <c r="AN310" s="10">
        <v>45434</v>
      </c>
      <c r="AP310" s="2" t="s">
        <v>362</v>
      </c>
      <c r="AQ310" s="2" t="s">
        <v>455</v>
      </c>
      <c r="AS310" s="11">
        <v>3480387311</v>
      </c>
      <c r="AW310" s="2" t="s">
        <v>481</v>
      </c>
      <c r="AY310" s="13">
        <v>121226921325</v>
      </c>
      <c r="AZ310" s="2" t="s">
        <v>472</v>
      </c>
      <c r="BB310" s="14">
        <v>354824240</v>
      </c>
      <c r="BC310" s="2" t="s">
        <v>450</v>
      </c>
      <c r="BD310" s="2" t="s">
        <v>450</v>
      </c>
      <c r="BE310" s="2" t="s">
        <v>450</v>
      </c>
      <c r="BF310" s="2" t="s">
        <v>450</v>
      </c>
      <c r="BG310" s="2" t="s">
        <v>450</v>
      </c>
      <c r="BH310" s="2" t="s">
        <v>450</v>
      </c>
      <c r="BI310" s="2" t="s">
        <v>448</v>
      </c>
      <c r="BL310" s="2" t="s">
        <v>450</v>
      </c>
      <c r="BM310" s="2" t="s">
        <v>450</v>
      </c>
      <c r="BN310" s="2" t="s">
        <v>448</v>
      </c>
      <c r="BO310" s="2" t="s">
        <v>450</v>
      </c>
      <c r="BP310" s="2" t="s">
        <v>450</v>
      </c>
      <c r="BR310" s="2" t="s">
        <v>448</v>
      </c>
      <c r="BS310" s="2" t="s">
        <v>448</v>
      </c>
      <c r="BT310" s="2" t="s">
        <v>448</v>
      </c>
      <c r="BU310" s="2" t="s">
        <v>448</v>
      </c>
      <c r="BV310" s="2" t="s">
        <v>450</v>
      </c>
      <c r="BW310" s="2" t="s">
        <v>448</v>
      </c>
      <c r="BX310" s="2" t="s">
        <v>448</v>
      </c>
      <c r="BY310" s="2" t="s">
        <v>448</v>
      </c>
      <c r="BZ310" s="2" t="s">
        <v>448</v>
      </c>
      <c r="CA310" s="2" t="s">
        <v>448</v>
      </c>
      <c r="CB310" s="2" t="s">
        <v>448</v>
      </c>
      <c r="CC310" s="2" t="s">
        <v>448</v>
      </c>
      <c r="CD310" s="2" t="s">
        <v>448</v>
      </c>
      <c r="CE310" s="10">
        <v>45449</v>
      </c>
      <c r="CH310" s="2" t="s">
        <v>465</v>
      </c>
      <c r="CI310" s="2" t="s">
        <v>660</v>
      </c>
      <c r="CM310" s="52">
        <f t="shared" si="175"/>
        <v>1</v>
      </c>
      <c r="CN310" s="52">
        <f t="shared" si="176"/>
        <v>1</v>
      </c>
      <c r="CO310" s="52">
        <f t="shared" si="177"/>
        <v>1</v>
      </c>
      <c r="CP310" s="52">
        <f t="shared" si="178"/>
        <v>1</v>
      </c>
      <c r="CQ310" s="52">
        <f t="shared" si="179"/>
        <v>1</v>
      </c>
      <c r="CR310" s="52">
        <f t="shared" si="180"/>
        <v>1</v>
      </c>
      <c r="CS310" s="52">
        <f t="shared" si="181"/>
        <v>0</v>
      </c>
      <c r="CT310" s="52">
        <f t="shared" si="182"/>
        <v>1</v>
      </c>
      <c r="CU310" s="52">
        <f t="shared" si="183"/>
        <v>1</v>
      </c>
      <c r="CV310" s="52">
        <f t="shared" si="184"/>
        <v>1</v>
      </c>
      <c r="CW310" s="54">
        <f t="shared" si="185"/>
        <v>1</v>
      </c>
      <c r="CX310" s="54">
        <f t="shared" si="186"/>
        <v>0</v>
      </c>
      <c r="CY310" s="54">
        <f t="shared" si="187"/>
        <v>1</v>
      </c>
      <c r="CZ310" s="54">
        <f t="shared" si="188"/>
        <v>1</v>
      </c>
      <c r="DA310" s="54">
        <f t="shared" si="189"/>
        <v>1</v>
      </c>
      <c r="DB310" s="54">
        <f t="shared" si="190"/>
        <v>0</v>
      </c>
      <c r="DD310" s="2">
        <f t="shared" si="191"/>
        <v>6</v>
      </c>
    </row>
    <row r="311" spans="1:108">
      <c r="A311" s="2" t="s">
        <v>437</v>
      </c>
      <c r="B311" s="2" t="s">
        <v>438</v>
      </c>
      <c r="C311" s="18" t="str">
        <f ca="1">IF(AND(AA311="YES",AG311&lt;&gt;""),"COMPLETED",IF((S311+21)&lt;TODAY(),"PAST DUE","WITHIN 15 DAYS"))</f>
        <v>COMPLETED</v>
      </c>
      <c r="D311" s="19" t="str">
        <f t="shared" si="170"/>
        <v>Jun</v>
      </c>
      <c r="E311" s="20">
        <f t="shared" si="171"/>
        <v>45458</v>
      </c>
      <c r="F311" s="20">
        <f t="shared" si="172"/>
        <v>45455</v>
      </c>
      <c r="G311" s="20">
        <f t="shared" si="173"/>
        <v>45462</v>
      </c>
      <c r="H311" s="19">
        <f ca="1">(TODAY()-(G311))</f>
        <v>132</v>
      </c>
      <c r="I311" s="19" t="str">
        <f ca="1">IF(H311&lt;0,H311,"")</f>
        <v/>
      </c>
      <c r="J311" s="2" t="s">
        <v>439</v>
      </c>
      <c r="K311" s="24">
        <f t="shared" si="174"/>
        <v>1</v>
      </c>
      <c r="L311" s="19" t="s">
        <v>1592</v>
      </c>
      <c r="M311" s="2" t="s">
        <v>981</v>
      </c>
      <c r="N311" s="2" t="s">
        <v>441</v>
      </c>
      <c r="O311" s="2" t="s">
        <v>352</v>
      </c>
      <c r="P311" s="2" t="s">
        <v>19</v>
      </c>
      <c r="Q311" s="2" t="s">
        <v>1835</v>
      </c>
      <c r="R311" s="2" t="s">
        <v>531</v>
      </c>
      <c r="S311" s="9">
        <v>45434</v>
      </c>
      <c r="T311" s="2">
        <v>4264904</v>
      </c>
      <c r="U311" s="2" t="s">
        <v>1569</v>
      </c>
      <c r="V311" s="2" t="s">
        <v>1906</v>
      </c>
      <c r="W311" s="9" t="s">
        <v>1907</v>
      </c>
      <c r="X311" s="9">
        <v>36382</v>
      </c>
      <c r="Y311" s="2">
        <v>9153453650</v>
      </c>
      <c r="Z311" s="2" t="s">
        <v>1908</v>
      </c>
      <c r="AA311" s="32" t="s">
        <v>448</v>
      </c>
      <c r="AB311" s="2" t="s">
        <v>449</v>
      </c>
      <c r="AC311" s="10">
        <v>45672</v>
      </c>
      <c r="AD311" s="10">
        <v>45306</v>
      </c>
      <c r="AG311" s="35" t="s">
        <v>451</v>
      </c>
      <c r="AH311" s="10">
        <v>45386</v>
      </c>
      <c r="AI311" s="10">
        <v>45386</v>
      </c>
      <c r="AJ311" s="35" t="s">
        <v>452</v>
      </c>
      <c r="AK311" s="2" t="s">
        <v>453</v>
      </c>
      <c r="AL311" s="2" t="s">
        <v>1430</v>
      </c>
      <c r="AM311" s="2" t="s">
        <v>1815</v>
      </c>
      <c r="AN311" s="10">
        <v>45434</v>
      </c>
      <c r="AP311" s="2" t="s">
        <v>362</v>
      </c>
      <c r="AQ311" s="2" t="s">
        <v>455</v>
      </c>
      <c r="AS311" s="11">
        <v>248157168</v>
      </c>
      <c r="AT311" s="2" t="s">
        <v>456</v>
      </c>
      <c r="AV311" s="12">
        <v>210259379762</v>
      </c>
      <c r="AW311" s="2" t="s">
        <v>458</v>
      </c>
      <c r="AY311" s="13">
        <v>121334136857</v>
      </c>
      <c r="AZ311" s="2" t="s">
        <v>1538</v>
      </c>
      <c r="BB311" s="14">
        <v>644303630</v>
      </c>
      <c r="BC311" s="2" t="s">
        <v>450</v>
      </c>
      <c r="BD311" s="2" t="s">
        <v>450</v>
      </c>
      <c r="BE311" s="2" t="s">
        <v>450</v>
      </c>
      <c r="BF311" s="2" t="s">
        <v>450</v>
      </c>
      <c r="BG311" s="2" t="s">
        <v>450</v>
      </c>
      <c r="BH311" s="2" t="s">
        <v>450</v>
      </c>
      <c r="BI311" s="2" t="s">
        <v>448</v>
      </c>
      <c r="BL311" s="2" t="s">
        <v>448</v>
      </c>
      <c r="BM311" s="2" t="s">
        <v>450</v>
      </c>
      <c r="BN311" s="2" t="s">
        <v>448</v>
      </c>
      <c r="BO311" s="2" t="s">
        <v>450</v>
      </c>
      <c r="BP311" s="2" t="s">
        <v>450</v>
      </c>
      <c r="BR311" s="2" t="s">
        <v>448</v>
      </c>
      <c r="BS311" s="2" t="s">
        <v>448</v>
      </c>
      <c r="BT311" s="2" t="s">
        <v>448</v>
      </c>
      <c r="BU311" s="2" t="s">
        <v>448</v>
      </c>
      <c r="BV311" s="2" t="s">
        <v>450</v>
      </c>
      <c r="BW311" s="2" t="s">
        <v>448</v>
      </c>
      <c r="BX311" s="2" t="s">
        <v>448</v>
      </c>
      <c r="BY311" s="2" t="s">
        <v>448</v>
      </c>
      <c r="BZ311" s="2" t="s">
        <v>448</v>
      </c>
      <c r="CA311" s="2" t="s">
        <v>448</v>
      </c>
      <c r="CB311" s="2" t="s">
        <v>448</v>
      </c>
      <c r="CC311" s="2" t="s">
        <v>448</v>
      </c>
      <c r="CD311" s="2" t="s">
        <v>448</v>
      </c>
      <c r="CE311" s="10">
        <v>45449</v>
      </c>
      <c r="CH311" s="2" t="s">
        <v>465</v>
      </c>
      <c r="CI311" s="2" t="s">
        <v>660</v>
      </c>
      <c r="CM311" s="52">
        <f t="shared" si="175"/>
        <v>1</v>
      </c>
      <c r="CN311" s="52">
        <f t="shared" si="176"/>
        <v>1</v>
      </c>
      <c r="CO311" s="52">
        <f t="shared" si="177"/>
        <v>1</v>
      </c>
      <c r="CP311" s="52">
        <f t="shared" si="178"/>
        <v>1</v>
      </c>
      <c r="CQ311" s="52">
        <f t="shared" si="179"/>
        <v>1</v>
      </c>
      <c r="CR311" s="52">
        <f t="shared" si="180"/>
        <v>1</v>
      </c>
      <c r="CS311" s="52">
        <f t="shared" si="181"/>
        <v>1</v>
      </c>
      <c r="CT311" s="52">
        <f t="shared" si="182"/>
        <v>1</v>
      </c>
      <c r="CU311" s="52">
        <f t="shared" si="183"/>
        <v>1</v>
      </c>
      <c r="CV311" s="52">
        <f t="shared" si="184"/>
        <v>1</v>
      </c>
      <c r="CW311" s="54">
        <f t="shared" si="185"/>
        <v>1</v>
      </c>
      <c r="CX311" s="54">
        <f t="shared" si="186"/>
        <v>0</v>
      </c>
      <c r="CY311" s="54">
        <f t="shared" si="187"/>
        <v>1</v>
      </c>
      <c r="CZ311" s="54">
        <f t="shared" si="188"/>
        <v>1</v>
      </c>
      <c r="DA311" s="54">
        <f t="shared" si="189"/>
        <v>1</v>
      </c>
      <c r="DB311" s="54">
        <f t="shared" si="190"/>
        <v>0</v>
      </c>
      <c r="DD311" s="2">
        <f t="shared" si="191"/>
        <v>7</v>
      </c>
    </row>
    <row r="312" spans="1:108">
      <c r="A312" s="2" t="s">
        <v>437</v>
      </c>
      <c r="B312" s="2" t="s">
        <v>438</v>
      </c>
      <c r="C312" s="18" t="str">
        <f ca="1">IF(AND(AA312="YES",AG312&lt;&gt;""),"COMPLETED",IF((S312+21)&lt;TODAY(),"PAST DUE","WITHIN 15 DAYS"))</f>
        <v>COMPLETED</v>
      </c>
      <c r="D312" s="19" t="str">
        <f t="shared" si="170"/>
        <v>Jun</v>
      </c>
      <c r="E312" s="20">
        <f t="shared" si="171"/>
        <v>45458</v>
      </c>
      <c r="F312" s="20">
        <f t="shared" si="172"/>
        <v>45455</v>
      </c>
      <c r="G312" s="20">
        <f t="shared" si="173"/>
        <v>45462</v>
      </c>
      <c r="H312" s="19">
        <f ca="1">(TODAY()-(G312))</f>
        <v>132</v>
      </c>
      <c r="I312" s="19" t="str">
        <f ca="1">IF(H312&lt;0,H312,"")</f>
        <v/>
      </c>
      <c r="J312" s="2" t="s">
        <v>439</v>
      </c>
      <c r="K312" s="24">
        <f t="shared" si="174"/>
        <v>1</v>
      </c>
      <c r="L312" s="19" t="s">
        <v>1592</v>
      </c>
      <c r="M312" s="2" t="s">
        <v>981</v>
      </c>
      <c r="N312" s="2" t="s">
        <v>441</v>
      </c>
      <c r="O312" s="2" t="s">
        <v>352</v>
      </c>
      <c r="P312" s="2" t="s">
        <v>19</v>
      </c>
      <c r="Q312" s="2" t="s">
        <v>1835</v>
      </c>
      <c r="R312" s="2" t="s">
        <v>531</v>
      </c>
      <c r="S312" s="9">
        <v>45434</v>
      </c>
      <c r="T312" s="2">
        <v>4264905</v>
      </c>
      <c r="U312" s="2" t="s">
        <v>1909</v>
      </c>
      <c r="V312" s="2" t="s">
        <v>1910</v>
      </c>
      <c r="W312" s="9" t="s">
        <v>1911</v>
      </c>
      <c r="X312" s="9">
        <v>36597</v>
      </c>
      <c r="Y312" s="2">
        <v>9503610902</v>
      </c>
      <c r="Z312" s="2" t="s">
        <v>1912</v>
      </c>
      <c r="AA312" s="32" t="s">
        <v>448</v>
      </c>
      <c r="AB312" s="2" t="s">
        <v>449</v>
      </c>
      <c r="AC312" s="10">
        <v>45755</v>
      </c>
      <c r="AD312" s="10">
        <v>45390</v>
      </c>
      <c r="AG312" s="35" t="s">
        <v>451</v>
      </c>
      <c r="AH312" s="10">
        <v>45394</v>
      </c>
      <c r="AI312" s="10">
        <v>45395</v>
      </c>
      <c r="AJ312" s="35" t="s">
        <v>452</v>
      </c>
      <c r="AK312" s="2" t="s">
        <v>453</v>
      </c>
      <c r="AL312" s="2" t="s">
        <v>1430</v>
      </c>
      <c r="AM312" s="2" t="s">
        <v>1815</v>
      </c>
      <c r="AN312" s="10">
        <v>45434</v>
      </c>
      <c r="AP312" s="2" t="s">
        <v>362</v>
      </c>
      <c r="AQ312" s="2" t="s">
        <v>455</v>
      </c>
      <c r="AS312" s="11">
        <v>3530647972</v>
      </c>
      <c r="AT312" s="2" t="s">
        <v>472</v>
      </c>
      <c r="AV312" s="12">
        <v>210259512586</v>
      </c>
      <c r="AW312" s="2" t="s">
        <v>458</v>
      </c>
      <c r="AY312" s="13">
        <v>121339573477</v>
      </c>
      <c r="AZ312" s="2" t="s">
        <v>487</v>
      </c>
      <c r="BB312" s="14">
        <v>648138010</v>
      </c>
      <c r="BC312" s="2" t="s">
        <v>450</v>
      </c>
      <c r="BD312" s="2" t="s">
        <v>450</v>
      </c>
      <c r="BE312" s="2" t="s">
        <v>450</v>
      </c>
      <c r="BF312" s="2" t="s">
        <v>450</v>
      </c>
      <c r="BG312" s="2" t="s">
        <v>450</v>
      </c>
      <c r="BH312" s="2" t="s">
        <v>450</v>
      </c>
      <c r="BI312" s="2" t="s">
        <v>448</v>
      </c>
      <c r="BL312" s="2" t="s">
        <v>448</v>
      </c>
      <c r="BM312" s="2" t="s">
        <v>450</v>
      </c>
      <c r="BN312" s="2" t="s">
        <v>448</v>
      </c>
      <c r="BO312" s="2" t="s">
        <v>450</v>
      </c>
      <c r="BP312" s="2" t="s">
        <v>450</v>
      </c>
      <c r="BR312" s="2" t="s">
        <v>448</v>
      </c>
      <c r="BS312" s="2" t="s">
        <v>448</v>
      </c>
      <c r="BT312" s="2" t="s">
        <v>448</v>
      </c>
      <c r="BU312" s="2" t="s">
        <v>448</v>
      </c>
      <c r="BV312" s="2" t="s">
        <v>450</v>
      </c>
      <c r="BW312" s="2" t="s">
        <v>448</v>
      </c>
      <c r="BX312" s="2" t="s">
        <v>448</v>
      </c>
      <c r="BY312" s="2" t="s">
        <v>448</v>
      </c>
      <c r="BZ312" s="2" t="s">
        <v>448</v>
      </c>
      <c r="CA312" s="2" t="s">
        <v>448</v>
      </c>
      <c r="CB312" s="2" t="s">
        <v>448</v>
      </c>
      <c r="CC312" s="2" t="s">
        <v>1853</v>
      </c>
      <c r="CD312" s="2" t="s">
        <v>448</v>
      </c>
      <c r="CE312" s="10">
        <v>45449</v>
      </c>
      <c r="CH312" s="2" t="s">
        <v>465</v>
      </c>
      <c r="CI312" s="67" t="s">
        <v>660</v>
      </c>
      <c r="CJ312" s="2" t="s">
        <v>417</v>
      </c>
      <c r="CM312" s="52">
        <f t="shared" si="175"/>
        <v>1</v>
      </c>
      <c r="CN312" s="52">
        <f t="shared" si="176"/>
        <v>1</v>
      </c>
      <c r="CO312" s="52">
        <f t="shared" si="177"/>
        <v>1</v>
      </c>
      <c r="CP312" s="52">
        <f t="shared" si="178"/>
        <v>1</v>
      </c>
      <c r="CQ312" s="52">
        <f t="shared" si="179"/>
        <v>1</v>
      </c>
      <c r="CR312" s="52">
        <f t="shared" si="180"/>
        <v>1</v>
      </c>
      <c r="CS312" s="52">
        <f t="shared" si="181"/>
        <v>1</v>
      </c>
      <c r="CT312" s="52">
        <f t="shared" si="182"/>
        <v>1</v>
      </c>
      <c r="CU312" s="52">
        <f t="shared" si="183"/>
        <v>1</v>
      </c>
      <c r="CV312" s="52">
        <f t="shared" si="184"/>
        <v>1</v>
      </c>
      <c r="CW312" s="54">
        <f t="shared" si="185"/>
        <v>1</v>
      </c>
      <c r="CX312" s="54">
        <f t="shared" si="186"/>
        <v>1</v>
      </c>
      <c r="CY312" s="54">
        <f t="shared" si="187"/>
        <v>1</v>
      </c>
      <c r="CZ312" s="54">
        <f t="shared" si="188"/>
        <v>1</v>
      </c>
      <c r="DA312" s="54">
        <f t="shared" si="189"/>
        <v>1</v>
      </c>
      <c r="DB312" s="54">
        <f t="shared" si="190"/>
        <v>0</v>
      </c>
      <c r="DD312" s="2">
        <f t="shared" si="191"/>
        <v>7</v>
      </c>
    </row>
    <row r="313" spans="1:108">
      <c r="A313" s="2" t="s">
        <v>437</v>
      </c>
      <c r="B313" s="2" t="s">
        <v>438</v>
      </c>
      <c r="C313" s="18" t="str">
        <f ca="1">IF(AND(AA313="YES",AG313&lt;&gt;""),"COMPLETED",IF((S313+21)&lt;TODAY(),"PAST DUE","WITHIN 15 DAYS"))</f>
        <v>COMPLETED</v>
      </c>
      <c r="D313" s="19" t="str">
        <f t="shared" si="170"/>
        <v>Jun</v>
      </c>
      <c r="E313" s="20">
        <f t="shared" si="171"/>
        <v>45458</v>
      </c>
      <c r="F313" s="20">
        <f t="shared" si="172"/>
        <v>45455</v>
      </c>
      <c r="G313" s="20">
        <f t="shared" si="173"/>
        <v>45462</v>
      </c>
      <c r="H313" s="19">
        <f ca="1">(TODAY()-(G313))</f>
        <v>132</v>
      </c>
      <c r="I313" s="19" t="str">
        <f ca="1">IF(H313&lt;0,H313,"")</f>
        <v/>
      </c>
      <c r="J313" s="2" t="s">
        <v>439</v>
      </c>
      <c r="K313" s="24">
        <f t="shared" si="174"/>
        <v>1</v>
      </c>
      <c r="L313" s="19" t="s">
        <v>1592</v>
      </c>
      <c r="M313" s="2" t="s">
        <v>981</v>
      </c>
      <c r="N313" s="2" t="s">
        <v>653</v>
      </c>
      <c r="O313" s="2" t="s">
        <v>352</v>
      </c>
      <c r="P313" s="2" t="s">
        <v>19</v>
      </c>
      <c r="Q313" s="2" t="s">
        <v>1835</v>
      </c>
      <c r="R313" s="2" t="s">
        <v>531</v>
      </c>
      <c r="S313" s="9">
        <v>45434</v>
      </c>
      <c r="T313" s="2">
        <v>4264906</v>
      </c>
      <c r="U313" s="2" t="s">
        <v>1913</v>
      </c>
      <c r="V313" s="2" t="s">
        <v>186</v>
      </c>
      <c r="W313" s="9" t="s">
        <v>1914</v>
      </c>
      <c r="X313" s="9">
        <v>29817</v>
      </c>
      <c r="Y313" s="2">
        <v>9550814235</v>
      </c>
      <c r="Z313" s="2" t="s">
        <v>1915</v>
      </c>
      <c r="AA313" s="32" t="s">
        <v>448</v>
      </c>
      <c r="AB313" s="2" t="s">
        <v>449</v>
      </c>
      <c r="AC313" s="10">
        <v>45758</v>
      </c>
      <c r="AD313" s="10">
        <v>45393</v>
      </c>
      <c r="AG313" s="35" t="s">
        <v>451</v>
      </c>
      <c r="AH313" s="10">
        <v>45390</v>
      </c>
      <c r="AI313" s="10">
        <v>45390</v>
      </c>
      <c r="AJ313" s="35" t="s">
        <v>452</v>
      </c>
      <c r="AK313" s="2" t="s">
        <v>453</v>
      </c>
      <c r="AL313" s="2" t="s">
        <v>1430</v>
      </c>
      <c r="AM313" s="2" t="s">
        <v>1815</v>
      </c>
      <c r="AN313" s="10">
        <v>45434</v>
      </c>
      <c r="AP313" s="2" t="s">
        <v>362</v>
      </c>
      <c r="AQ313" s="2" t="s">
        <v>497</v>
      </c>
      <c r="AS313" s="11">
        <v>219697152</v>
      </c>
      <c r="AT313" s="2" t="s">
        <v>472</v>
      </c>
      <c r="AV313" s="12">
        <v>72007256540</v>
      </c>
      <c r="AW313" s="2" t="s">
        <v>472</v>
      </c>
      <c r="AY313" s="13">
        <v>121138407417</v>
      </c>
      <c r="AZ313" s="2" t="s">
        <v>487</v>
      </c>
      <c r="BB313" s="14">
        <v>244779366</v>
      </c>
      <c r="BC313" s="2" t="s">
        <v>450</v>
      </c>
      <c r="BD313" s="2" t="s">
        <v>450</v>
      </c>
      <c r="BE313" s="2" t="s">
        <v>450</v>
      </c>
      <c r="BF313" s="2" t="s">
        <v>450</v>
      </c>
      <c r="BG313" s="2" t="s">
        <v>450</v>
      </c>
      <c r="BH313" s="2" t="s">
        <v>450</v>
      </c>
      <c r="BI313" s="2" t="s">
        <v>448</v>
      </c>
      <c r="BL313" s="2" t="s">
        <v>448</v>
      </c>
      <c r="BM313" s="2" t="s">
        <v>450</v>
      </c>
      <c r="BN313" s="2" t="s">
        <v>448</v>
      </c>
      <c r="BO313" s="2" t="s">
        <v>450</v>
      </c>
      <c r="BP313" s="2" t="s">
        <v>448</v>
      </c>
      <c r="BR313" s="2" t="s">
        <v>448</v>
      </c>
      <c r="BS313" s="2" t="s">
        <v>448</v>
      </c>
      <c r="BT313" s="2" t="s">
        <v>448</v>
      </c>
      <c r="BU313" s="2" t="s">
        <v>448</v>
      </c>
      <c r="BV313" s="2" t="s">
        <v>450</v>
      </c>
      <c r="BW313" s="2" t="s">
        <v>448</v>
      </c>
      <c r="BX313" s="2" t="s">
        <v>448</v>
      </c>
      <c r="BY313" s="2" t="s">
        <v>448</v>
      </c>
      <c r="BZ313" s="2" t="s">
        <v>448</v>
      </c>
      <c r="CA313" s="2" t="s">
        <v>448</v>
      </c>
      <c r="CB313" s="2" t="s">
        <v>448</v>
      </c>
      <c r="CC313" s="2" t="s">
        <v>1853</v>
      </c>
      <c r="CD313" s="2" t="s">
        <v>448</v>
      </c>
      <c r="CE313" s="10">
        <v>45449</v>
      </c>
      <c r="CH313" s="2" t="s">
        <v>465</v>
      </c>
      <c r="CI313" s="67" t="s">
        <v>660</v>
      </c>
      <c r="CJ313" s="2" t="s">
        <v>417</v>
      </c>
      <c r="CK313" s="10">
        <v>45523</v>
      </c>
      <c r="CM313" s="52">
        <f t="shared" si="175"/>
        <v>1</v>
      </c>
      <c r="CN313" s="52">
        <f t="shared" si="176"/>
        <v>1</v>
      </c>
      <c r="CO313" s="52">
        <f t="shared" si="177"/>
        <v>1</v>
      </c>
      <c r="CP313" s="52">
        <f t="shared" si="178"/>
        <v>1</v>
      </c>
      <c r="CQ313" s="52">
        <f t="shared" si="179"/>
        <v>1</v>
      </c>
      <c r="CR313" s="52">
        <f t="shared" si="180"/>
        <v>1</v>
      </c>
      <c r="CS313" s="52">
        <f t="shared" si="181"/>
        <v>1</v>
      </c>
      <c r="CT313" s="52">
        <f t="shared" si="182"/>
        <v>1</v>
      </c>
      <c r="CU313" s="52">
        <f t="shared" si="183"/>
        <v>1</v>
      </c>
      <c r="CV313" s="52">
        <f t="shared" si="184"/>
        <v>1</v>
      </c>
      <c r="CW313" s="54">
        <f t="shared" si="185"/>
        <v>1</v>
      </c>
      <c r="CX313" s="54">
        <f t="shared" si="186"/>
        <v>1</v>
      </c>
      <c r="CY313" s="54">
        <f t="shared" si="187"/>
        <v>1</v>
      </c>
      <c r="CZ313" s="54">
        <f t="shared" si="188"/>
        <v>1</v>
      </c>
      <c r="DA313" s="54">
        <f t="shared" si="189"/>
        <v>1</v>
      </c>
      <c r="DB313" s="54">
        <f t="shared" si="190"/>
        <v>0</v>
      </c>
      <c r="DD313" s="2">
        <f t="shared" si="191"/>
        <v>7</v>
      </c>
    </row>
    <row r="314" spans="1:108">
      <c r="A314" s="2" t="s">
        <v>437</v>
      </c>
      <c r="B314" s="2" t="s">
        <v>438</v>
      </c>
      <c r="C314" s="18" t="str">
        <f ca="1">IF(AND(AA314="YES",AG314&lt;&gt;""),"COMPLETED",IF((S314+21)&lt;TODAY(),"PAST DUE","WITHIN 15 DAYS"))</f>
        <v>COMPLETED</v>
      </c>
      <c r="D314" s="19" t="str">
        <f t="shared" si="170"/>
        <v>Jun</v>
      </c>
      <c r="E314" s="20">
        <f t="shared" si="171"/>
        <v>45458</v>
      </c>
      <c r="F314" s="20">
        <f t="shared" si="172"/>
        <v>45455</v>
      </c>
      <c r="G314" s="20">
        <f t="shared" si="173"/>
        <v>45462</v>
      </c>
      <c r="H314" s="19">
        <f ca="1">(TODAY()-(G314))</f>
        <v>132</v>
      </c>
      <c r="I314" s="19" t="str">
        <f ca="1">IF(H314&lt;0,H314,"")</f>
        <v/>
      </c>
      <c r="J314" s="2" t="s">
        <v>439</v>
      </c>
      <c r="K314" s="24">
        <f t="shared" si="174"/>
        <v>0</v>
      </c>
      <c r="L314" s="19" t="s">
        <v>1592</v>
      </c>
      <c r="M314" s="2" t="s">
        <v>981</v>
      </c>
      <c r="N314" s="67" t="s">
        <v>653</v>
      </c>
      <c r="O314" s="2" t="s">
        <v>352</v>
      </c>
      <c r="P314" s="2" t="s">
        <v>19</v>
      </c>
      <c r="Q314" s="2" t="s">
        <v>1835</v>
      </c>
      <c r="R314" s="2" t="s">
        <v>531</v>
      </c>
      <c r="S314" s="9">
        <v>45434</v>
      </c>
      <c r="T314" s="2">
        <v>4264907</v>
      </c>
      <c r="U314" s="2" t="s">
        <v>1916</v>
      </c>
      <c r="V314" s="2" t="s">
        <v>1917</v>
      </c>
      <c r="W314" s="9" t="s">
        <v>1918</v>
      </c>
      <c r="X314" s="9">
        <v>31807</v>
      </c>
      <c r="Y314" s="2">
        <v>9693199956</v>
      </c>
      <c r="Z314" s="2" t="s">
        <v>1919</v>
      </c>
      <c r="AA314" s="32" t="s">
        <v>448</v>
      </c>
      <c r="AB314" s="2" t="s">
        <v>449</v>
      </c>
      <c r="AC314" s="10">
        <v>45711</v>
      </c>
      <c r="AD314" s="10">
        <v>45363</v>
      </c>
      <c r="AG314" s="35" t="s">
        <v>451</v>
      </c>
      <c r="AH314" s="10">
        <v>45349</v>
      </c>
      <c r="AI314" s="10">
        <v>45349</v>
      </c>
      <c r="AJ314" s="35" t="s">
        <v>452</v>
      </c>
      <c r="AK314" s="2" t="s">
        <v>453</v>
      </c>
      <c r="AL314" s="2" t="s">
        <v>1430</v>
      </c>
      <c r="AM314" s="2" t="s">
        <v>1815</v>
      </c>
      <c r="AN314" s="10">
        <v>45434</v>
      </c>
      <c r="AP314" s="2" t="s">
        <v>362</v>
      </c>
      <c r="AW314" s="2" t="s">
        <v>458</v>
      </c>
      <c r="AY314" s="13">
        <v>121250358546</v>
      </c>
      <c r="AZ314" s="2" t="s">
        <v>459</v>
      </c>
      <c r="BB314" s="14">
        <v>743622404</v>
      </c>
      <c r="BC314" s="2" t="s">
        <v>450</v>
      </c>
      <c r="BD314" s="2" t="s">
        <v>450</v>
      </c>
      <c r="BE314" s="2" t="s">
        <v>450</v>
      </c>
      <c r="BF314" s="2" t="s">
        <v>450</v>
      </c>
      <c r="BG314" s="2" t="s">
        <v>450</v>
      </c>
      <c r="BH314" s="2" t="s">
        <v>450</v>
      </c>
      <c r="BI314" s="2" t="s">
        <v>448</v>
      </c>
      <c r="BL314" s="2" t="s">
        <v>448</v>
      </c>
      <c r="BM314" s="2" t="s">
        <v>450</v>
      </c>
      <c r="BN314" s="2" t="s">
        <v>448</v>
      </c>
      <c r="BO314" s="2" t="s">
        <v>450</v>
      </c>
      <c r="BP314" s="2" t="s">
        <v>450</v>
      </c>
      <c r="BR314" s="2" t="s">
        <v>448</v>
      </c>
      <c r="BS314" s="2" t="s">
        <v>448</v>
      </c>
      <c r="BT314" s="2" t="s">
        <v>448</v>
      </c>
      <c r="BU314" s="2" t="s">
        <v>448</v>
      </c>
      <c r="BV314" s="2" t="s">
        <v>450</v>
      </c>
      <c r="BW314" s="2" t="s">
        <v>448</v>
      </c>
      <c r="BX314" s="2" t="s">
        <v>448</v>
      </c>
      <c r="BY314" s="2" t="s">
        <v>448</v>
      </c>
      <c r="BZ314" s="2" t="s">
        <v>448</v>
      </c>
      <c r="CA314" s="2" t="s">
        <v>448</v>
      </c>
      <c r="CB314" s="2" t="s">
        <v>448</v>
      </c>
      <c r="CC314" s="2" t="s">
        <v>448</v>
      </c>
      <c r="CD314" s="2" t="s">
        <v>448</v>
      </c>
      <c r="CE314" s="10">
        <v>45449</v>
      </c>
      <c r="CH314" s="2" t="s">
        <v>465</v>
      </c>
      <c r="CI314" s="2" t="s">
        <v>660</v>
      </c>
      <c r="CM314" s="52">
        <f t="shared" si="175"/>
        <v>1</v>
      </c>
      <c r="CN314" s="52">
        <f t="shared" si="176"/>
        <v>1</v>
      </c>
      <c r="CO314" s="52">
        <f t="shared" si="177"/>
        <v>1</v>
      </c>
      <c r="CP314" s="52">
        <f t="shared" si="178"/>
        <v>1</v>
      </c>
      <c r="CQ314" s="52">
        <f t="shared" si="179"/>
        <v>1</v>
      </c>
      <c r="CR314" s="52">
        <f t="shared" si="180"/>
        <v>0</v>
      </c>
      <c r="CS314" s="52">
        <f t="shared" si="181"/>
        <v>0</v>
      </c>
      <c r="CT314" s="52">
        <f t="shared" si="182"/>
        <v>1</v>
      </c>
      <c r="CU314" s="52">
        <f t="shared" si="183"/>
        <v>1</v>
      </c>
      <c r="CV314" s="52">
        <f t="shared" si="184"/>
        <v>1</v>
      </c>
      <c r="CW314" s="54">
        <f t="shared" si="185"/>
        <v>1</v>
      </c>
      <c r="CX314" s="54">
        <f t="shared" si="186"/>
        <v>0</v>
      </c>
      <c r="CY314" s="54">
        <f t="shared" si="187"/>
        <v>1</v>
      </c>
      <c r="CZ314" s="54">
        <f t="shared" si="188"/>
        <v>1</v>
      </c>
      <c r="DA314" s="54">
        <f t="shared" si="189"/>
        <v>1</v>
      </c>
      <c r="DB314" s="54">
        <f t="shared" si="190"/>
        <v>0</v>
      </c>
      <c r="DD314" s="2">
        <f t="shared" si="191"/>
        <v>5</v>
      </c>
    </row>
    <row r="315" spans="1:108">
      <c r="A315" s="2" t="s">
        <v>437</v>
      </c>
      <c r="B315" s="2" t="s">
        <v>438</v>
      </c>
      <c r="C315" s="18" t="str">
        <f ca="1">IF(AND(AA315="YES",AG315&lt;&gt;""),"COMPLETED",IF((S315+21)&lt;TODAY(),"PAST DUE","WITHIN 15 DAYS"))</f>
        <v>COMPLETED</v>
      </c>
      <c r="D315" s="19" t="str">
        <f t="shared" si="170"/>
        <v>Jun</v>
      </c>
      <c r="E315" s="20">
        <f t="shared" si="171"/>
        <v>45458</v>
      </c>
      <c r="F315" s="20">
        <f t="shared" si="172"/>
        <v>45455</v>
      </c>
      <c r="G315" s="20">
        <f t="shared" si="173"/>
        <v>45462</v>
      </c>
      <c r="H315" s="19">
        <f ca="1">(TODAY()-(G315))</f>
        <v>132</v>
      </c>
      <c r="I315" s="19" t="str">
        <f ca="1">IF(H315&lt;0,H315,"")</f>
        <v/>
      </c>
      <c r="J315" s="2" t="s">
        <v>439</v>
      </c>
      <c r="K315" s="24">
        <f t="shared" si="174"/>
        <v>0</v>
      </c>
      <c r="L315" s="19" t="s">
        <v>1592</v>
      </c>
      <c r="M315" s="2" t="s">
        <v>981</v>
      </c>
      <c r="N315" s="2" t="s">
        <v>653</v>
      </c>
      <c r="O315" s="2" t="s">
        <v>352</v>
      </c>
      <c r="P315" s="2" t="s">
        <v>19</v>
      </c>
      <c r="Q315" s="2" t="s">
        <v>1835</v>
      </c>
      <c r="R315" s="2" t="s">
        <v>531</v>
      </c>
      <c r="S315" s="9">
        <v>45434</v>
      </c>
      <c r="T315" s="2">
        <v>4264908</v>
      </c>
      <c r="U315" s="2" t="s">
        <v>1169</v>
      </c>
      <c r="V315" s="2" t="s">
        <v>1920</v>
      </c>
      <c r="W315" s="9" t="s">
        <v>1921</v>
      </c>
      <c r="X315" s="9">
        <v>38168</v>
      </c>
      <c r="Y315" s="2">
        <v>9484486521</v>
      </c>
      <c r="Z315" s="2" t="s">
        <v>1922</v>
      </c>
      <c r="AA315" s="32" t="s">
        <v>448</v>
      </c>
      <c r="AB315" s="2" t="s">
        <v>449</v>
      </c>
      <c r="AC315" s="10">
        <v>45568</v>
      </c>
      <c r="AD315" s="10">
        <v>45209</v>
      </c>
      <c r="AG315" s="35" t="s">
        <v>451</v>
      </c>
      <c r="AJ315" s="35" t="s">
        <v>452</v>
      </c>
      <c r="AK315" s="2" t="s">
        <v>453</v>
      </c>
      <c r="AL315" s="2" t="s">
        <v>1430</v>
      </c>
      <c r="AM315" s="2" t="s">
        <v>1815</v>
      </c>
      <c r="AN315" s="10">
        <v>45434</v>
      </c>
      <c r="AP315" s="2" t="s">
        <v>362</v>
      </c>
      <c r="AQ315" s="2" t="s">
        <v>455</v>
      </c>
      <c r="AS315" s="11">
        <v>250157457</v>
      </c>
      <c r="BA315" s="2" t="s">
        <v>923</v>
      </c>
      <c r="BC315" s="2" t="s">
        <v>450</v>
      </c>
      <c r="BD315" s="2" t="s">
        <v>450</v>
      </c>
      <c r="BE315" s="2" t="s">
        <v>450</v>
      </c>
      <c r="BF315" s="2" t="s">
        <v>450</v>
      </c>
      <c r="BG315" s="2" t="s">
        <v>450</v>
      </c>
      <c r="BH315" s="2" t="s">
        <v>450</v>
      </c>
      <c r="BI315" s="2" t="s">
        <v>448</v>
      </c>
      <c r="BL315" s="2" t="s">
        <v>450</v>
      </c>
      <c r="BM315" s="2" t="s">
        <v>450</v>
      </c>
      <c r="BN315" s="2" t="s">
        <v>450</v>
      </c>
      <c r="BO315" s="2" t="s">
        <v>450</v>
      </c>
      <c r="BP315" s="2" t="s">
        <v>450</v>
      </c>
      <c r="BR315" s="2" t="s">
        <v>448</v>
      </c>
      <c r="BS315" s="2" t="s">
        <v>448</v>
      </c>
      <c r="BT315" s="2" t="s">
        <v>448</v>
      </c>
      <c r="BU315" s="2" t="s">
        <v>448</v>
      </c>
      <c r="BV315" s="2" t="s">
        <v>450</v>
      </c>
      <c r="BW315" s="2" t="s">
        <v>448</v>
      </c>
      <c r="BX315" s="2" t="s">
        <v>448</v>
      </c>
      <c r="BY315" s="2" t="s">
        <v>448</v>
      </c>
      <c r="BZ315" s="2" t="s">
        <v>448</v>
      </c>
      <c r="CA315" s="2" t="s">
        <v>448</v>
      </c>
      <c r="CB315" s="2" t="s">
        <v>448</v>
      </c>
      <c r="CC315" s="2" t="s">
        <v>448</v>
      </c>
      <c r="CD315" s="2" t="s">
        <v>448</v>
      </c>
      <c r="CE315" s="10">
        <v>45449</v>
      </c>
      <c r="CH315" s="2" t="s">
        <v>465</v>
      </c>
      <c r="CI315" s="2" t="s">
        <v>660</v>
      </c>
      <c r="CM315" s="52">
        <f t="shared" si="175"/>
        <v>1</v>
      </c>
      <c r="CN315" s="52">
        <f t="shared" si="176"/>
        <v>1</v>
      </c>
      <c r="CO315" s="52">
        <f t="shared" si="177"/>
        <v>1</v>
      </c>
      <c r="CP315" s="52">
        <f t="shared" si="178"/>
        <v>1</v>
      </c>
      <c r="CQ315" s="52">
        <f t="shared" si="179"/>
        <v>1</v>
      </c>
      <c r="CR315" s="52">
        <f t="shared" si="180"/>
        <v>1</v>
      </c>
      <c r="CS315" s="52">
        <f t="shared" si="181"/>
        <v>0</v>
      </c>
      <c r="CT315" s="52">
        <f t="shared" si="182"/>
        <v>0</v>
      </c>
      <c r="CU315" s="52">
        <f t="shared" si="183"/>
        <v>0</v>
      </c>
      <c r="CV315" s="52">
        <f t="shared" si="184"/>
        <v>1</v>
      </c>
      <c r="CW315" s="54">
        <f t="shared" si="185"/>
        <v>1</v>
      </c>
      <c r="CX315" s="54">
        <f t="shared" si="186"/>
        <v>0</v>
      </c>
      <c r="CY315" s="54">
        <f t="shared" si="187"/>
        <v>1</v>
      </c>
      <c r="CZ315" s="54">
        <f t="shared" si="188"/>
        <v>1</v>
      </c>
      <c r="DA315" s="54">
        <f t="shared" si="189"/>
        <v>1</v>
      </c>
      <c r="DB315" s="54">
        <f t="shared" si="190"/>
        <v>0</v>
      </c>
      <c r="DD315" s="2">
        <f t="shared" si="191"/>
        <v>4</v>
      </c>
    </row>
    <row r="316" spans="1:108">
      <c r="A316" s="2" t="s">
        <v>437</v>
      </c>
      <c r="B316" s="2" t="s">
        <v>438</v>
      </c>
      <c r="C316" s="18" t="str">
        <f ca="1">IF(AND(AA316="YES",AG316&lt;&gt;""),"COMPLETED",IF((S316+21)&lt;TODAY(),"PAST DUE","WITHIN 15 DAYS"))</f>
        <v>COMPLETED</v>
      </c>
      <c r="D316" s="19" t="str">
        <f t="shared" si="170"/>
        <v>Jun</v>
      </c>
      <c r="E316" s="20">
        <f t="shared" si="171"/>
        <v>45458</v>
      </c>
      <c r="F316" s="20">
        <f t="shared" si="172"/>
        <v>45455</v>
      </c>
      <c r="G316" s="20">
        <f t="shared" si="173"/>
        <v>45462</v>
      </c>
      <c r="H316" s="19">
        <f ca="1">(TODAY()-(G316))</f>
        <v>132</v>
      </c>
      <c r="I316" s="19" t="str">
        <f ca="1">IF(H316&lt;0,H316,"")</f>
        <v/>
      </c>
      <c r="J316" s="2" t="s">
        <v>439</v>
      </c>
      <c r="K316" s="24">
        <f t="shared" si="174"/>
        <v>1</v>
      </c>
      <c r="L316" s="19" t="s">
        <v>1592</v>
      </c>
      <c r="M316" s="2" t="s">
        <v>981</v>
      </c>
      <c r="N316" s="2" t="s">
        <v>441</v>
      </c>
      <c r="O316" s="2" t="s">
        <v>352</v>
      </c>
      <c r="P316" s="2" t="s">
        <v>19</v>
      </c>
      <c r="Q316" s="2" t="s">
        <v>1835</v>
      </c>
      <c r="R316" s="2" t="s">
        <v>531</v>
      </c>
      <c r="S316" s="9">
        <v>45434</v>
      </c>
      <c r="T316" s="2">
        <v>4264909</v>
      </c>
      <c r="U316" s="2" t="s">
        <v>866</v>
      </c>
      <c r="V316" s="2" t="s">
        <v>1923</v>
      </c>
      <c r="W316" s="9" t="s">
        <v>1406</v>
      </c>
      <c r="X316" s="9">
        <v>37844</v>
      </c>
      <c r="Y316" s="2">
        <v>9302789249</v>
      </c>
      <c r="Z316" s="2" t="s">
        <v>1924</v>
      </c>
      <c r="AA316" s="32" t="s">
        <v>448</v>
      </c>
      <c r="AB316" s="2" t="s">
        <v>449</v>
      </c>
      <c r="AC316" s="10">
        <v>45801</v>
      </c>
      <c r="AD316" s="10">
        <v>45436</v>
      </c>
      <c r="AG316" s="35" t="s">
        <v>451</v>
      </c>
      <c r="AH316" s="10">
        <v>45434</v>
      </c>
      <c r="AI316" s="10">
        <v>45434</v>
      </c>
      <c r="AJ316" s="35" t="s">
        <v>452</v>
      </c>
      <c r="AK316" s="2" t="s">
        <v>453</v>
      </c>
      <c r="AL316" s="2" t="s">
        <v>1430</v>
      </c>
      <c r="AM316" s="2" t="s">
        <v>1815</v>
      </c>
      <c r="AN316" s="10">
        <v>45434</v>
      </c>
      <c r="AP316" s="2" t="s">
        <v>362</v>
      </c>
      <c r="AQ316" s="2" t="s">
        <v>480</v>
      </c>
      <c r="AS316" s="11">
        <v>3517372325</v>
      </c>
      <c r="AT316" s="2" t="s">
        <v>472</v>
      </c>
      <c r="AV316" s="12">
        <v>72502929810</v>
      </c>
      <c r="AW316" s="2" t="s">
        <v>458</v>
      </c>
      <c r="AY316" s="13">
        <v>121295395791</v>
      </c>
      <c r="AZ316" s="2" t="s">
        <v>487</v>
      </c>
      <c r="BB316" s="14">
        <v>606204054</v>
      </c>
      <c r="BC316" s="2" t="s">
        <v>450</v>
      </c>
      <c r="BD316" s="2" t="s">
        <v>450</v>
      </c>
      <c r="BE316" s="2" t="s">
        <v>450</v>
      </c>
      <c r="BF316" s="2" t="s">
        <v>450</v>
      </c>
      <c r="BG316" s="2" t="s">
        <v>450</v>
      </c>
      <c r="BH316" s="2" t="s">
        <v>450</v>
      </c>
      <c r="BI316" s="2" t="s">
        <v>448</v>
      </c>
      <c r="BL316" s="2" t="s">
        <v>448</v>
      </c>
      <c r="BM316" s="2" t="s">
        <v>450</v>
      </c>
      <c r="BN316" s="2" t="s">
        <v>448</v>
      </c>
      <c r="BO316" s="2" t="s">
        <v>450</v>
      </c>
      <c r="BP316" s="2" t="s">
        <v>450</v>
      </c>
      <c r="BR316" s="2" t="s">
        <v>448</v>
      </c>
      <c r="BS316" s="2" t="s">
        <v>448</v>
      </c>
      <c r="BT316" s="2" t="s">
        <v>448</v>
      </c>
      <c r="BU316" s="2" t="s">
        <v>448</v>
      </c>
      <c r="BV316" s="2" t="s">
        <v>450</v>
      </c>
      <c r="BW316" s="2" t="s">
        <v>448</v>
      </c>
      <c r="BX316" s="2" t="s">
        <v>448</v>
      </c>
      <c r="BY316" s="2" t="s">
        <v>448</v>
      </c>
      <c r="BZ316" s="2" t="s">
        <v>448</v>
      </c>
      <c r="CA316" s="2" t="s">
        <v>448</v>
      </c>
      <c r="CB316" s="2" t="s">
        <v>448</v>
      </c>
      <c r="CC316" s="2" t="s">
        <v>448</v>
      </c>
      <c r="CD316" s="2" t="s">
        <v>448</v>
      </c>
      <c r="CE316" s="10">
        <v>45449</v>
      </c>
      <c r="CH316" s="2" t="s">
        <v>465</v>
      </c>
      <c r="CI316" s="2" t="s">
        <v>660</v>
      </c>
      <c r="CM316" s="52">
        <f t="shared" si="175"/>
        <v>1</v>
      </c>
      <c r="CN316" s="52">
        <f t="shared" si="176"/>
        <v>1</v>
      </c>
      <c r="CO316" s="52">
        <f t="shared" si="177"/>
        <v>1</v>
      </c>
      <c r="CP316" s="52">
        <f t="shared" si="178"/>
        <v>1</v>
      </c>
      <c r="CQ316" s="52">
        <f t="shared" si="179"/>
        <v>1</v>
      </c>
      <c r="CR316" s="52">
        <f t="shared" si="180"/>
        <v>1</v>
      </c>
      <c r="CS316" s="52">
        <f t="shared" si="181"/>
        <v>1</v>
      </c>
      <c r="CT316" s="52">
        <f t="shared" si="182"/>
        <v>1</v>
      </c>
      <c r="CU316" s="52">
        <f t="shared" si="183"/>
        <v>1</v>
      </c>
      <c r="CV316" s="52">
        <f t="shared" si="184"/>
        <v>1</v>
      </c>
      <c r="CW316" s="54">
        <f t="shared" si="185"/>
        <v>1</v>
      </c>
      <c r="CX316" s="54">
        <f t="shared" si="186"/>
        <v>0</v>
      </c>
      <c r="CY316" s="54">
        <f t="shared" si="187"/>
        <v>1</v>
      </c>
      <c r="CZ316" s="54">
        <f t="shared" si="188"/>
        <v>1</v>
      </c>
      <c r="DA316" s="54">
        <f t="shared" si="189"/>
        <v>1</v>
      </c>
      <c r="DB316" s="54">
        <f t="shared" si="190"/>
        <v>0</v>
      </c>
      <c r="DD316" s="2">
        <f t="shared" si="191"/>
        <v>7</v>
      </c>
    </row>
    <row r="317" spans="1:108">
      <c r="A317" s="2" t="s">
        <v>437</v>
      </c>
      <c r="B317" s="2" t="s">
        <v>438</v>
      </c>
      <c r="C317" s="18" t="str">
        <f ca="1">IF(AND(AA317="YES",AG317&lt;&gt;""),"COMPLETED",IF((S317+21)&lt;TODAY(),"PAST DUE","WITHIN 15 DAYS"))</f>
        <v>COMPLETED</v>
      </c>
      <c r="D317" s="19" t="str">
        <f t="shared" si="170"/>
        <v>Jun</v>
      </c>
      <c r="E317" s="20">
        <f t="shared" si="171"/>
        <v>45458</v>
      </c>
      <c r="F317" s="20">
        <f t="shared" si="172"/>
        <v>45455</v>
      </c>
      <c r="G317" s="20">
        <f t="shared" si="173"/>
        <v>45462</v>
      </c>
      <c r="H317" s="19">
        <f ca="1">(TODAY()-(G317))</f>
        <v>132</v>
      </c>
      <c r="I317" s="19" t="str">
        <f ca="1">IF(H317&lt;0,H317,"")</f>
        <v/>
      </c>
      <c r="J317" s="2" t="s">
        <v>439</v>
      </c>
      <c r="K317" s="24">
        <f t="shared" si="174"/>
        <v>1</v>
      </c>
      <c r="L317" s="19" t="s">
        <v>1592</v>
      </c>
      <c r="M317" s="2" t="s">
        <v>981</v>
      </c>
      <c r="N317" s="2" t="s">
        <v>441</v>
      </c>
      <c r="O317" s="2" t="s">
        <v>352</v>
      </c>
      <c r="P317" s="2" t="s">
        <v>19</v>
      </c>
      <c r="Q317" s="2" t="s">
        <v>1835</v>
      </c>
      <c r="R317" s="2" t="s">
        <v>531</v>
      </c>
      <c r="S317" s="9">
        <v>45434</v>
      </c>
      <c r="T317" s="2">
        <v>4264910</v>
      </c>
      <c r="U317" s="2" t="s">
        <v>1925</v>
      </c>
      <c r="V317" s="2" t="s">
        <v>1926</v>
      </c>
      <c r="W317" s="9" t="s">
        <v>1214</v>
      </c>
      <c r="X317" s="9">
        <v>37909</v>
      </c>
      <c r="Y317" s="2">
        <v>9948757637</v>
      </c>
      <c r="Z317" s="2" t="s">
        <v>1927</v>
      </c>
      <c r="AA317" s="32" t="s">
        <v>448</v>
      </c>
      <c r="AB317" s="2" t="s">
        <v>449</v>
      </c>
      <c r="AC317" s="10">
        <v>45469</v>
      </c>
      <c r="AD317" s="10">
        <v>45107</v>
      </c>
      <c r="AG317" s="35" t="s">
        <v>451</v>
      </c>
      <c r="AH317" s="10">
        <v>45398</v>
      </c>
      <c r="AI317" s="10">
        <v>45398</v>
      </c>
      <c r="AJ317" s="35" t="s">
        <v>452</v>
      </c>
      <c r="AK317" s="2" t="s">
        <v>453</v>
      </c>
      <c r="AL317" s="2" t="s">
        <v>1430</v>
      </c>
      <c r="AM317" s="2" t="s">
        <v>1815</v>
      </c>
      <c r="AN317" s="10">
        <v>45434</v>
      </c>
      <c r="AP317" s="2" t="s">
        <v>362</v>
      </c>
      <c r="AQ317" s="2" t="s">
        <v>480</v>
      </c>
      <c r="AS317" s="11">
        <v>131220416</v>
      </c>
      <c r="AT317" s="2" t="s">
        <v>456</v>
      </c>
      <c r="AV317" s="12">
        <v>52501772003</v>
      </c>
      <c r="AW317" s="2" t="s">
        <v>458</v>
      </c>
      <c r="AY317" s="13">
        <v>121321081420</v>
      </c>
      <c r="AZ317" s="2" t="s">
        <v>1661</v>
      </c>
      <c r="BA317" s="2" t="s">
        <v>1662</v>
      </c>
      <c r="BB317" s="14">
        <v>650785369</v>
      </c>
      <c r="BC317" s="2" t="s">
        <v>450</v>
      </c>
      <c r="BD317" s="2" t="s">
        <v>450</v>
      </c>
      <c r="BE317" s="2" t="s">
        <v>450</v>
      </c>
      <c r="BF317" s="2" t="s">
        <v>450</v>
      </c>
      <c r="BG317" s="2" t="s">
        <v>450</v>
      </c>
      <c r="BH317" s="2" t="s">
        <v>450</v>
      </c>
      <c r="BI317" s="2" t="s">
        <v>448</v>
      </c>
      <c r="BL317" s="2" t="s">
        <v>450</v>
      </c>
      <c r="BM317" s="2" t="s">
        <v>450</v>
      </c>
      <c r="BN317" s="2" t="s">
        <v>448</v>
      </c>
      <c r="BO317" s="2" t="s">
        <v>450</v>
      </c>
      <c r="BP317" s="2" t="s">
        <v>450</v>
      </c>
      <c r="BR317" s="2" t="s">
        <v>448</v>
      </c>
      <c r="BS317" s="2" t="s">
        <v>448</v>
      </c>
      <c r="BT317" s="2" t="s">
        <v>448</v>
      </c>
      <c r="BU317" s="2" t="s">
        <v>448</v>
      </c>
      <c r="BV317" s="2" t="s">
        <v>450</v>
      </c>
      <c r="BW317" s="2" t="s">
        <v>448</v>
      </c>
      <c r="BX317" s="2" t="s">
        <v>448</v>
      </c>
      <c r="BY317" s="2" t="s">
        <v>448</v>
      </c>
      <c r="BZ317" s="2" t="s">
        <v>448</v>
      </c>
      <c r="CA317" s="2" t="s">
        <v>448</v>
      </c>
      <c r="CB317" s="2" t="s">
        <v>448</v>
      </c>
      <c r="CC317" s="2" t="s">
        <v>448</v>
      </c>
      <c r="CD317" s="2" t="s">
        <v>448</v>
      </c>
      <c r="CE317" s="10">
        <v>45449</v>
      </c>
      <c r="CH317" s="2" t="s">
        <v>465</v>
      </c>
      <c r="CI317" s="2" t="s">
        <v>660</v>
      </c>
      <c r="CM317" s="52">
        <f t="shared" si="175"/>
        <v>1</v>
      </c>
      <c r="CN317" s="52">
        <f t="shared" si="176"/>
        <v>1</v>
      </c>
      <c r="CO317" s="52">
        <f t="shared" si="177"/>
        <v>1</v>
      </c>
      <c r="CP317" s="52">
        <f t="shared" si="178"/>
        <v>1</v>
      </c>
      <c r="CQ317" s="52">
        <f t="shared" si="179"/>
        <v>1</v>
      </c>
      <c r="CR317" s="52">
        <f t="shared" si="180"/>
        <v>1</v>
      </c>
      <c r="CS317" s="52">
        <f t="shared" si="181"/>
        <v>1</v>
      </c>
      <c r="CT317" s="52">
        <f t="shared" si="182"/>
        <v>1</v>
      </c>
      <c r="CU317" s="52">
        <f t="shared" si="183"/>
        <v>1</v>
      </c>
      <c r="CV317" s="52">
        <f t="shared" si="184"/>
        <v>1</v>
      </c>
      <c r="CW317" s="54">
        <f t="shared" si="185"/>
        <v>1</v>
      </c>
      <c r="CX317" s="54">
        <f t="shared" si="186"/>
        <v>0</v>
      </c>
      <c r="CY317" s="54">
        <f t="shared" si="187"/>
        <v>1</v>
      </c>
      <c r="CZ317" s="54">
        <f t="shared" si="188"/>
        <v>1</v>
      </c>
      <c r="DA317" s="54">
        <f t="shared" si="189"/>
        <v>1</v>
      </c>
      <c r="DB317" s="54">
        <f t="shared" si="190"/>
        <v>0</v>
      </c>
      <c r="DD317" s="2">
        <f t="shared" si="191"/>
        <v>7</v>
      </c>
    </row>
    <row r="318" spans="1:108">
      <c r="A318" s="2" t="s">
        <v>437</v>
      </c>
      <c r="B318" s="2" t="s">
        <v>438</v>
      </c>
      <c r="C318" s="18" t="str">
        <f ca="1">IF(AND(AA318="YES",AG318&lt;&gt;""),"COMPLETED",IF((S318+21)&lt;TODAY(),"PAST DUE","WITHIN 15 DAYS"))</f>
        <v>COMPLETED</v>
      </c>
      <c r="D318" s="19" t="str">
        <f t="shared" si="170"/>
        <v>Jun</v>
      </c>
      <c r="E318" s="20">
        <f t="shared" si="171"/>
        <v>45458</v>
      </c>
      <c r="F318" s="20">
        <f t="shared" si="172"/>
        <v>45455</v>
      </c>
      <c r="G318" s="20">
        <f t="shared" si="173"/>
        <v>45462</v>
      </c>
      <c r="H318" s="19">
        <f ca="1">(TODAY()-(G318))</f>
        <v>132</v>
      </c>
      <c r="I318" s="19" t="str">
        <f ca="1">IF(H318&lt;0,H318,"")</f>
        <v/>
      </c>
      <c r="J318" s="2" t="s">
        <v>439</v>
      </c>
      <c r="K318" s="24">
        <f t="shared" si="174"/>
        <v>1</v>
      </c>
      <c r="L318" s="19" t="s">
        <v>1592</v>
      </c>
      <c r="M318" s="2" t="s">
        <v>981</v>
      </c>
      <c r="N318" s="2" t="s">
        <v>441</v>
      </c>
      <c r="O318" s="2" t="s">
        <v>352</v>
      </c>
      <c r="P318" s="2" t="s">
        <v>19</v>
      </c>
      <c r="Q318" s="2" t="s">
        <v>1835</v>
      </c>
      <c r="R318" s="2" t="s">
        <v>531</v>
      </c>
      <c r="S318" s="9">
        <v>45434</v>
      </c>
      <c r="T318" s="2">
        <v>4264911</v>
      </c>
      <c r="U318" s="2" t="s">
        <v>1928</v>
      </c>
      <c r="V318" s="2" t="s">
        <v>1929</v>
      </c>
      <c r="W318" s="9" t="s">
        <v>954</v>
      </c>
      <c r="X318" s="9">
        <v>26639</v>
      </c>
      <c r="Y318" s="2">
        <v>9058525634</v>
      </c>
      <c r="Z318" s="2" t="s">
        <v>1930</v>
      </c>
      <c r="AA318" s="32" t="s">
        <v>448</v>
      </c>
      <c r="AB318" s="2" t="s">
        <v>449</v>
      </c>
      <c r="AC318" s="10">
        <v>45542</v>
      </c>
      <c r="AD318" s="10">
        <v>45176</v>
      </c>
      <c r="AG318" s="35" t="s">
        <v>451</v>
      </c>
      <c r="AH318" s="10">
        <v>45377</v>
      </c>
      <c r="AI318" s="10">
        <v>45377</v>
      </c>
      <c r="AJ318" s="35" t="s">
        <v>452</v>
      </c>
      <c r="AK318" s="2" t="s">
        <v>453</v>
      </c>
      <c r="AL318" s="2" t="s">
        <v>1430</v>
      </c>
      <c r="AM318" s="2" t="s">
        <v>1815</v>
      </c>
      <c r="AN318" s="10">
        <v>45434</v>
      </c>
      <c r="AP318" s="2" t="s">
        <v>362</v>
      </c>
      <c r="AQ318" s="2" t="s">
        <v>472</v>
      </c>
      <c r="AS318" s="11">
        <v>215633178</v>
      </c>
      <c r="AT318" s="2" t="s">
        <v>472</v>
      </c>
      <c r="AV318" s="12">
        <v>70250221078</v>
      </c>
      <c r="AW318" s="2" t="s">
        <v>481</v>
      </c>
      <c r="AY318" s="13">
        <v>140000842367</v>
      </c>
      <c r="AZ318" s="2" t="s">
        <v>472</v>
      </c>
      <c r="BB318" s="14">
        <v>905540344</v>
      </c>
      <c r="BC318" s="2" t="s">
        <v>450</v>
      </c>
      <c r="BD318" s="2" t="s">
        <v>450</v>
      </c>
      <c r="BE318" s="2" t="s">
        <v>450</v>
      </c>
      <c r="BF318" s="2" t="s">
        <v>450</v>
      </c>
      <c r="BG318" s="2" t="s">
        <v>450</v>
      </c>
      <c r="BH318" s="2" t="s">
        <v>450</v>
      </c>
      <c r="BI318" s="2" t="s">
        <v>448</v>
      </c>
      <c r="BL318" s="2" t="s">
        <v>450</v>
      </c>
      <c r="BM318" s="2" t="s">
        <v>450</v>
      </c>
      <c r="BN318" s="2" t="s">
        <v>448</v>
      </c>
      <c r="BO318" s="2" t="s">
        <v>450</v>
      </c>
      <c r="BP318" s="2" t="s">
        <v>448</v>
      </c>
      <c r="BR318" s="2" t="s">
        <v>448</v>
      </c>
      <c r="BS318" s="2" t="s">
        <v>448</v>
      </c>
      <c r="BT318" s="2" t="s">
        <v>448</v>
      </c>
      <c r="BU318" s="2" t="s">
        <v>448</v>
      </c>
      <c r="BV318" s="2" t="s">
        <v>450</v>
      </c>
      <c r="BW318" s="2" t="s">
        <v>448</v>
      </c>
      <c r="BX318" s="2" t="s">
        <v>448</v>
      </c>
      <c r="BY318" s="2" t="s">
        <v>448</v>
      </c>
      <c r="BZ318" s="2" t="s">
        <v>448</v>
      </c>
      <c r="CA318" s="2" t="s">
        <v>448</v>
      </c>
      <c r="CB318" s="2" t="s">
        <v>448</v>
      </c>
      <c r="CC318" s="2" t="s">
        <v>1853</v>
      </c>
      <c r="CD318" s="2" t="s">
        <v>448</v>
      </c>
      <c r="CE318" s="10">
        <v>45449</v>
      </c>
      <c r="CH318" s="2" t="s">
        <v>465</v>
      </c>
      <c r="CI318" s="2" t="s">
        <v>660</v>
      </c>
      <c r="CJ318" s="67" t="s">
        <v>417</v>
      </c>
      <c r="CM318" s="52">
        <f t="shared" si="175"/>
        <v>1</v>
      </c>
      <c r="CN318" s="52">
        <f t="shared" si="176"/>
        <v>1</v>
      </c>
      <c r="CO318" s="52">
        <f t="shared" si="177"/>
        <v>1</v>
      </c>
      <c r="CP318" s="52">
        <f t="shared" si="178"/>
        <v>1</v>
      </c>
      <c r="CQ318" s="52">
        <f t="shared" si="179"/>
        <v>1</v>
      </c>
      <c r="CR318" s="52">
        <f t="shared" si="180"/>
        <v>1</v>
      </c>
      <c r="CS318" s="52">
        <f t="shared" si="181"/>
        <v>1</v>
      </c>
      <c r="CT318" s="52">
        <f t="shared" si="182"/>
        <v>1</v>
      </c>
      <c r="CU318" s="52">
        <f t="shared" si="183"/>
        <v>1</v>
      </c>
      <c r="CV318" s="52">
        <f t="shared" si="184"/>
        <v>1</v>
      </c>
      <c r="CW318" s="54">
        <f t="shared" si="185"/>
        <v>1</v>
      </c>
      <c r="CX318" s="54">
        <f t="shared" si="186"/>
        <v>1</v>
      </c>
      <c r="CY318" s="54">
        <f t="shared" si="187"/>
        <v>1</v>
      </c>
      <c r="CZ318" s="54">
        <f t="shared" si="188"/>
        <v>1</v>
      </c>
      <c r="DA318" s="54">
        <f t="shared" si="189"/>
        <v>1</v>
      </c>
      <c r="DB318" s="54">
        <f t="shared" si="190"/>
        <v>0</v>
      </c>
      <c r="DD318" s="2">
        <f t="shared" si="191"/>
        <v>7</v>
      </c>
    </row>
    <row r="319" spans="1:108">
      <c r="A319" s="2" t="s">
        <v>437</v>
      </c>
      <c r="B319" s="2" t="s">
        <v>438</v>
      </c>
      <c r="C319" s="18" t="str">
        <f ca="1">IF(AND(AA319="YES",AG319&lt;&gt;""),"COMPLETED",IF((S319+21)&lt;TODAY(),"PAST DUE","WITHIN 15 DAYS"))</f>
        <v>COMPLETED</v>
      </c>
      <c r="D319" s="19" t="str">
        <f t="shared" si="170"/>
        <v>Jun</v>
      </c>
      <c r="E319" s="20">
        <f t="shared" si="171"/>
        <v>45458</v>
      </c>
      <c r="F319" s="20">
        <f t="shared" si="172"/>
        <v>45456</v>
      </c>
      <c r="G319" s="20">
        <f t="shared" si="173"/>
        <v>45463</v>
      </c>
      <c r="H319" s="19">
        <f ca="1">(TODAY()-(G319))</f>
        <v>131</v>
      </c>
      <c r="I319" s="19" t="str">
        <f ca="1">IF(H319&lt;0,H319,"")</f>
        <v/>
      </c>
      <c r="J319" s="2" t="s">
        <v>439</v>
      </c>
      <c r="K319" s="24">
        <f t="shared" si="174"/>
        <v>1</v>
      </c>
      <c r="L319" s="19" t="s">
        <v>1592</v>
      </c>
      <c r="M319" s="2" t="s">
        <v>440</v>
      </c>
      <c r="N319" s="2" t="s">
        <v>441</v>
      </c>
      <c r="O319" s="2" t="s">
        <v>352</v>
      </c>
      <c r="P319" s="2" t="s">
        <v>19</v>
      </c>
      <c r="Q319" s="25" t="s">
        <v>1931</v>
      </c>
      <c r="R319" s="25" t="s">
        <v>1525</v>
      </c>
      <c r="S319" s="9">
        <v>45435</v>
      </c>
      <c r="T319" s="2">
        <v>4264931</v>
      </c>
      <c r="U319" s="2" t="s">
        <v>1214</v>
      </c>
      <c r="V319" s="2" t="s">
        <v>1932</v>
      </c>
      <c r="W319" s="9" t="s">
        <v>1933</v>
      </c>
      <c r="X319" s="9">
        <v>35597</v>
      </c>
      <c r="Y319" s="2">
        <v>9563897427</v>
      </c>
      <c r="Z319" s="2" t="s">
        <v>1934</v>
      </c>
      <c r="AA319" s="32" t="s">
        <v>448</v>
      </c>
      <c r="AB319" s="2" t="s">
        <v>449</v>
      </c>
      <c r="AC319" s="10">
        <v>45779</v>
      </c>
      <c r="AD319" s="10">
        <v>45414</v>
      </c>
      <c r="AG319" s="35" t="s">
        <v>451</v>
      </c>
      <c r="AH319" s="10">
        <v>45397</v>
      </c>
      <c r="AI319" s="10">
        <v>45397</v>
      </c>
      <c r="AJ319" s="35" t="s">
        <v>452</v>
      </c>
      <c r="AK319" s="2" t="s">
        <v>453</v>
      </c>
      <c r="AL319" s="2" t="s">
        <v>1430</v>
      </c>
      <c r="AM319" s="2" t="s">
        <v>1815</v>
      </c>
      <c r="AN319" s="10">
        <v>45435</v>
      </c>
      <c r="AP319" s="2" t="s">
        <v>362</v>
      </c>
      <c r="AQ319" s="2" t="s">
        <v>497</v>
      </c>
      <c r="AS319" s="11" t="s">
        <v>1935</v>
      </c>
      <c r="AT319" s="2" t="s">
        <v>456</v>
      </c>
      <c r="AV319" s="12" t="s">
        <v>1936</v>
      </c>
      <c r="AW319" s="2" t="s">
        <v>458</v>
      </c>
      <c r="AY319" s="13" t="s">
        <v>1937</v>
      </c>
      <c r="AZ319" s="2" t="s">
        <v>472</v>
      </c>
      <c r="BB319" s="14" t="s">
        <v>1938</v>
      </c>
      <c r="BC319" s="2" t="s">
        <v>450</v>
      </c>
      <c r="BD319" s="2" t="s">
        <v>450</v>
      </c>
      <c r="BE319" s="2" t="s">
        <v>450</v>
      </c>
      <c r="BF319" s="2" t="s">
        <v>450</v>
      </c>
      <c r="BG319" s="2" t="s">
        <v>450</v>
      </c>
      <c r="BH319" s="2" t="s">
        <v>450</v>
      </c>
      <c r="BI319" s="2" t="s">
        <v>448</v>
      </c>
      <c r="BL319" s="2" t="s">
        <v>448</v>
      </c>
      <c r="BM319" s="2" t="s">
        <v>450</v>
      </c>
      <c r="BN319" s="2" t="s">
        <v>448</v>
      </c>
      <c r="BO319" s="2" t="s">
        <v>450</v>
      </c>
      <c r="BP319" s="2" t="s">
        <v>450</v>
      </c>
      <c r="BR319" s="2" t="s">
        <v>448</v>
      </c>
      <c r="BS319" s="2" t="s">
        <v>448</v>
      </c>
      <c r="BT319" s="2" t="s">
        <v>448</v>
      </c>
      <c r="BU319" s="2" t="s">
        <v>448</v>
      </c>
      <c r="BV319" s="2" t="s">
        <v>450</v>
      </c>
      <c r="BW319" s="2" t="s">
        <v>448</v>
      </c>
      <c r="BX319" s="2" t="s">
        <v>448</v>
      </c>
      <c r="BY319" s="2" t="s">
        <v>448</v>
      </c>
      <c r="BZ319" s="2" t="s">
        <v>448</v>
      </c>
      <c r="CA319" s="2" t="s">
        <v>448</v>
      </c>
      <c r="CB319" s="2" t="s">
        <v>448</v>
      </c>
      <c r="CC319" s="2" t="s">
        <v>448</v>
      </c>
      <c r="CD319" s="2" t="s">
        <v>448</v>
      </c>
      <c r="CH319" s="2" t="s">
        <v>465</v>
      </c>
      <c r="CI319" s="2" t="s">
        <v>660</v>
      </c>
      <c r="CM319" s="52">
        <f t="shared" si="175"/>
        <v>1</v>
      </c>
      <c r="CN319" s="52">
        <f t="shared" si="176"/>
        <v>1</v>
      </c>
      <c r="CO319" s="52">
        <f t="shared" si="177"/>
        <v>1</v>
      </c>
      <c r="CP319" s="52">
        <f t="shared" si="178"/>
        <v>1</v>
      </c>
      <c r="CQ319" s="52">
        <f t="shared" si="179"/>
        <v>1</v>
      </c>
      <c r="CR319" s="52">
        <f t="shared" si="180"/>
        <v>1</v>
      </c>
      <c r="CS319" s="52">
        <f t="shared" si="181"/>
        <v>1</v>
      </c>
      <c r="CT319" s="52">
        <f t="shared" si="182"/>
        <v>1</v>
      </c>
      <c r="CU319" s="52">
        <f t="shared" si="183"/>
        <v>1</v>
      </c>
      <c r="CV319" s="52">
        <f t="shared" si="184"/>
        <v>1</v>
      </c>
      <c r="CW319" s="54">
        <f t="shared" si="185"/>
        <v>1</v>
      </c>
      <c r="CX319" s="54">
        <f t="shared" si="186"/>
        <v>0</v>
      </c>
      <c r="CY319" s="54">
        <f t="shared" si="187"/>
        <v>1</v>
      </c>
      <c r="CZ319" s="54">
        <f t="shared" si="188"/>
        <v>1</v>
      </c>
      <c r="DA319" s="54">
        <f t="shared" si="189"/>
        <v>1</v>
      </c>
      <c r="DB319" s="54">
        <f t="shared" si="190"/>
        <v>0</v>
      </c>
      <c r="DD319" s="2">
        <f t="shared" si="191"/>
        <v>7</v>
      </c>
    </row>
    <row r="320" spans="1:108">
      <c r="A320" s="2" t="s">
        <v>437</v>
      </c>
      <c r="B320" s="2" t="s">
        <v>438</v>
      </c>
      <c r="C320" s="18" t="str">
        <f ca="1">IF(AND(AA320="YES",AG320&lt;&gt;""),"COMPLETED",IF((S320+21)&lt;TODAY(),"PAST DUE","WITHIN 15 DAYS"))</f>
        <v>COMPLETED</v>
      </c>
      <c r="D320" s="19" t="str">
        <f t="shared" si="170"/>
        <v>Jun</v>
      </c>
      <c r="E320" s="20">
        <f t="shared" si="171"/>
        <v>45458</v>
      </c>
      <c r="F320" s="20">
        <f t="shared" si="172"/>
        <v>45456</v>
      </c>
      <c r="G320" s="20">
        <f t="shared" si="173"/>
        <v>45463</v>
      </c>
      <c r="H320" s="19">
        <f ca="1">(TODAY()-(G320))</f>
        <v>131</v>
      </c>
      <c r="I320" s="19" t="str">
        <f ca="1">IF(H320&lt;0,H320,"")</f>
        <v/>
      </c>
      <c r="J320" s="2" t="s">
        <v>439</v>
      </c>
      <c r="K320" s="24">
        <f t="shared" si="174"/>
        <v>1</v>
      </c>
      <c r="L320" s="19" t="s">
        <v>1592</v>
      </c>
      <c r="M320" s="2" t="s">
        <v>440</v>
      </c>
      <c r="N320" s="2" t="s">
        <v>441</v>
      </c>
      <c r="O320" s="2" t="s">
        <v>352</v>
      </c>
      <c r="P320" s="2" t="s">
        <v>19</v>
      </c>
      <c r="Q320" s="25" t="s">
        <v>1931</v>
      </c>
      <c r="R320" s="25" t="s">
        <v>1525</v>
      </c>
      <c r="S320" s="9">
        <v>45435</v>
      </c>
      <c r="T320" s="2">
        <v>4264932</v>
      </c>
      <c r="U320" s="2" t="s">
        <v>1175</v>
      </c>
      <c r="V320" s="2" t="s">
        <v>1939</v>
      </c>
      <c r="W320" s="9" t="s">
        <v>1940</v>
      </c>
      <c r="X320" s="9">
        <v>36791</v>
      </c>
      <c r="Y320" s="2">
        <v>9505268443</v>
      </c>
      <c r="Z320" s="2" t="s">
        <v>1941</v>
      </c>
      <c r="AA320" s="32" t="s">
        <v>448</v>
      </c>
      <c r="AB320" s="2" t="s">
        <v>449</v>
      </c>
      <c r="AC320" s="10">
        <v>45681</v>
      </c>
      <c r="AD320" s="10">
        <v>45337</v>
      </c>
      <c r="AG320" s="35" t="s">
        <v>451</v>
      </c>
      <c r="AH320" s="10">
        <v>45388</v>
      </c>
      <c r="AI320" s="10">
        <v>45388</v>
      </c>
      <c r="AJ320" s="35" t="s">
        <v>452</v>
      </c>
      <c r="AK320" s="2" t="s">
        <v>453</v>
      </c>
      <c r="AL320" s="2" t="s">
        <v>1430</v>
      </c>
      <c r="AM320" s="2" t="s">
        <v>1815</v>
      </c>
      <c r="AN320" s="10">
        <v>45435</v>
      </c>
      <c r="AP320" s="2" t="s">
        <v>362</v>
      </c>
      <c r="AQ320" s="2" t="s">
        <v>455</v>
      </c>
      <c r="AS320" s="11" t="s">
        <v>1942</v>
      </c>
      <c r="AT320" s="2" t="s">
        <v>472</v>
      </c>
      <c r="AV320" s="12" t="s">
        <v>1943</v>
      </c>
      <c r="AW320" s="2" t="s">
        <v>481</v>
      </c>
      <c r="AY320" s="13" t="s">
        <v>1944</v>
      </c>
      <c r="AZ320" s="2" t="s">
        <v>472</v>
      </c>
      <c r="BB320" s="14" t="s">
        <v>1945</v>
      </c>
      <c r="BC320" s="2" t="s">
        <v>450</v>
      </c>
      <c r="BD320" s="2" t="s">
        <v>450</v>
      </c>
      <c r="BE320" s="2" t="s">
        <v>450</v>
      </c>
      <c r="BF320" s="2" t="s">
        <v>448</v>
      </c>
      <c r="BG320" s="10">
        <v>44483</v>
      </c>
      <c r="BH320" s="10">
        <v>44505</v>
      </c>
      <c r="BI320" s="2" t="s">
        <v>448</v>
      </c>
      <c r="BL320" s="2" t="s">
        <v>448</v>
      </c>
      <c r="BM320" s="2" t="s">
        <v>450</v>
      </c>
      <c r="BN320" s="2" t="s">
        <v>448</v>
      </c>
      <c r="BO320" s="2" t="s">
        <v>450</v>
      </c>
      <c r="BP320" s="2" t="s">
        <v>450</v>
      </c>
      <c r="BR320" s="2" t="s">
        <v>448</v>
      </c>
      <c r="BS320" s="2" t="s">
        <v>448</v>
      </c>
      <c r="BT320" s="2" t="s">
        <v>448</v>
      </c>
      <c r="BU320" s="2" t="s">
        <v>448</v>
      </c>
      <c r="BV320" s="2" t="s">
        <v>450</v>
      </c>
      <c r="BW320" s="2" t="s">
        <v>448</v>
      </c>
      <c r="BX320" s="2" t="s">
        <v>448</v>
      </c>
      <c r="BY320" s="2" t="s">
        <v>448</v>
      </c>
      <c r="BZ320" s="2" t="s">
        <v>448</v>
      </c>
      <c r="CA320" s="2" t="s">
        <v>448</v>
      </c>
      <c r="CB320" s="2" t="s">
        <v>448</v>
      </c>
      <c r="CC320" s="2" t="s">
        <v>448</v>
      </c>
      <c r="CD320" s="2" t="s">
        <v>448</v>
      </c>
      <c r="CH320" s="2" t="s">
        <v>465</v>
      </c>
      <c r="CI320" s="2" t="s">
        <v>660</v>
      </c>
      <c r="CM320" s="52">
        <f t="shared" si="175"/>
        <v>1</v>
      </c>
      <c r="CN320" s="52">
        <f t="shared" si="176"/>
        <v>1</v>
      </c>
      <c r="CO320" s="52">
        <f t="shared" si="177"/>
        <v>1</v>
      </c>
      <c r="CP320" s="52">
        <f t="shared" si="178"/>
        <v>1</v>
      </c>
      <c r="CQ320" s="52">
        <f t="shared" si="179"/>
        <v>1</v>
      </c>
      <c r="CR320" s="52">
        <f t="shared" si="180"/>
        <v>1</v>
      </c>
      <c r="CS320" s="52">
        <f t="shared" si="181"/>
        <v>1</v>
      </c>
      <c r="CT320" s="52">
        <f t="shared" si="182"/>
        <v>1</v>
      </c>
      <c r="CU320" s="52">
        <f t="shared" si="183"/>
        <v>1</v>
      </c>
      <c r="CV320" s="52">
        <f t="shared" si="184"/>
        <v>1</v>
      </c>
      <c r="CW320" s="54">
        <f t="shared" si="185"/>
        <v>1</v>
      </c>
      <c r="CX320" s="54">
        <f t="shared" si="186"/>
        <v>0</v>
      </c>
      <c r="CY320" s="54">
        <f t="shared" si="187"/>
        <v>1</v>
      </c>
      <c r="CZ320" s="54">
        <f t="shared" si="188"/>
        <v>1</v>
      </c>
      <c r="DA320" s="54">
        <f t="shared" si="189"/>
        <v>1</v>
      </c>
      <c r="DB320" s="54">
        <f t="shared" si="190"/>
        <v>0</v>
      </c>
      <c r="DD320" s="2">
        <f t="shared" si="191"/>
        <v>7</v>
      </c>
    </row>
    <row r="321" spans="1:108">
      <c r="A321" s="2" t="s">
        <v>437</v>
      </c>
      <c r="B321" s="2" t="s">
        <v>438</v>
      </c>
      <c r="C321" s="18" t="str">
        <f ca="1">IF(AND(AA321="YES",AG321&lt;&gt;""),"COMPLETED",IF((S321+21)&lt;TODAY(),"PAST DUE","WITHIN 15 DAYS"))</f>
        <v>COMPLETED</v>
      </c>
      <c r="D321" s="19" t="str">
        <f t="shared" si="170"/>
        <v>Jun</v>
      </c>
      <c r="E321" s="20">
        <f t="shared" si="171"/>
        <v>45458</v>
      </c>
      <c r="F321" s="20">
        <f t="shared" si="172"/>
        <v>45456</v>
      </c>
      <c r="G321" s="20">
        <f t="shared" si="173"/>
        <v>45463</v>
      </c>
      <c r="H321" s="19">
        <f ca="1">(TODAY()-(G321))</f>
        <v>131</v>
      </c>
      <c r="I321" s="19" t="str">
        <f ca="1">IF(H321&lt;0,H321,"")</f>
        <v/>
      </c>
      <c r="J321" s="2" t="s">
        <v>439</v>
      </c>
      <c r="K321" s="24">
        <f t="shared" si="174"/>
        <v>1</v>
      </c>
      <c r="L321" s="19" t="s">
        <v>1592</v>
      </c>
      <c r="M321" s="2" t="s">
        <v>440</v>
      </c>
      <c r="N321" s="2" t="s">
        <v>441</v>
      </c>
      <c r="O321" s="2" t="s">
        <v>352</v>
      </c>
      <c r="P321" s="2" t="s">
        <v>19</v>
      </c>
      <c r="Q321" s="25" t="s">
        <v>1931</v>
      </c>
      <c r="R321" s="25" t="s">
        <v>1525</v>
      </c>
      <c r="S321" s="9">
        <v>45435</v>
      </c>
      <c r="T321" s="2">
        <v>4264933</v>
      </c>
      <c r="U321" s="2" t="s">
        <v>1845</v>
      </c>
      <c r="V321" s="2" t="s">
        <v>186</v>
      </c>
      <c r="W321" s="9" t="s">
        <v>171</v>
      </c>
      <c r="X321" s="9">
        <v>29913</v>
      </c>
      <c r="Y321" s="2">
        <v>9176082657</v>
      </c>
      <c r="Z321" s="2" t="s">
        <v>1946</v>
      </c>
      <c r="AA321" s="32" t="s">
        <v>448</v>
      </c>
      <c r="AB321" s="2" t="s">
        <v>449</v>
      </c>
      <c r="AC321" s="10">
        <v>45772</v>
      </c>
      <c r="AD321" s="10">
        <v>45421</v>
      </c>
      <c r="AG321" s="35" t="s">
        <v>451</v>
      </c>
      <c r="AH321" s="10">
        <v>45407</v>
      </c>
      <c r="AI321" s="10">
        <v>45407</v>
      </c>
      <c r="AJ321" s="35" t="s">
        <v>452</v>
      </c>
      <c r="AK321" s="2" t="s">
        <v>453</v>
      </c>
      <c r="AL321" s="2" t="s">
        <v>1430</v>
      </c>
      <c r="AM321" s="2" t="s">
        <v>1815</v>
      </c>
      <c r="AN321" s="10">
        <v>45435</v>
      </c>
      <c r="AP321" s="2" t="s">
        <v>362</v>
      </c>
      <c r="AQ321" s="2" t="s">
        <v>497</v>
      </c>
      <c r="AS321" s="11" t="s">
        <v>1947</v>
      </c>
      <c r="AT321" s="2" t="s">
        <v>456</v>
      </c>
      <c r="AV321" s="12" t="s">
        <v>1948</v>
      </c>
      <c r="AW321" s="2" t="s">
        <v>458</v>
      </c>
      <c r="AY321" s="13" t="s">
        <v>1949</v>
      </c>
      <c r="AZ321" s="2" t="s">
        <v>459</v>
      </c>
      <c r="BB321" s="14" t="s">
        <v>1950</v>
      </c>
      <c r="BC321" s="2" t="s">
        <v>450</v>
      </c>
      <c r="BD321" s="2" t="s">
        <v>450</v>
      </c>
      <c r="BE321" s="2" t="s">
        <v>450</v>
      </c>
      <c r="BF321" s="2" t="s">
        <v>450</v>
      </c>
      <c r="BG321" s="2" t="s">
        <v>450</v>
      </c>
      <c r="BH321" s="2" t="s">
        <v>450</v>
      </c>
      <c r="BI321" s="2" t="s">
        <v>448</v>
      </c>
      <c r="BL321" s="2" t="s">
        <v>448</v>
      </c>
      <c r="BM321" s="2" t="s">
        <v>450</v>
      </c>
      <c r="BN321" s="2" t="s">
        <v>448</v>
      </c>
      <c r="BO321" s="2" t="s">
        <v>448</v>
      </c>
      <c r="BP321" s="2" t="s">
        <v>448</v>
      </c>
      <c r="BR321" s="2" t="s">
        <v>448</v>
      </c>
      <c r="BS321" s="2" t="s">
        <v>448</v>
      </c>
      <c r="BT321" s="2" t="s">
        <v>448</v>
      </c>
      <c r="BU321" s="2" t="s">
        <v>448</v>
      </c>
      <c r="BV321" s="2" t="s">
        <v>450</v>
      </c>
      <c r="BW321" s="2" t="s">
        <v>448</v>
      </c>
      <c r="BX321" s="2" t="s">
        <v>448</v>
      </c>
      <c r="BY321" s="2" t="s">
        <v>448</v>
      </c>
      <c r="BZ321" s="2" t="s">
        <v>448</v>
      </c>
      <c r="CA321" s="2" t="s">
        <v>448</v>
      </c>
      <c r="CB321" s="2" t="s">
        <v>448</v>
      </c>
      <c r="CC321" s="2" t="s">
        <v>448</v>
      </c>
      <c r="CD321" s="2" t="s">
        <v>448</v>
      </c>
      <c r="CH321" s="2" t="s">
        <v>465</v>
      </c>
      <c r="CI321" s="2" t="s">
        <v>660</v>
      </c>
      <c r="CM321" s="52">
        <f t="shared" si="175"/>
        <v>1</v>
      </c>
      <c r="CN321" s="52">
        <f t="shared" si="176"/>
        <v>1</v>
      </c>
      <c r="CO321" s="52">
        <f t="shared" si="177"/>
        <v>1</v>
      </c>
      <c r="CP321" s="52">
        <f t="shared" si="178"/>
        <v>1</v>
      </c>
      <c r="CQ321" s="52">
        <f t="shared" si="179"/>
        <v>1</v>
      </c>
      <c r="CR321" s="52">
        <f t="shared" si="180"/>
        <v>1</v>
      </c>
      <c r="CS321" s="52">
        <f t="shared" si="181"/>
        <v>1</v>
      </c>
      <c r="CT321" s="52">
        <f t="shared" si="182"/>
        <v>1</v>
      </c>
      <c r="CU321" s="52">
        <f t="shared" si="183"/>
        <v>1</v>
      </c>
      <c r="CV321" s="52">
        <f t="shared" si="184"/>
        <v>1</v>
      </c>
      <c r="CW321" s="54">
        <f t="shared" si="185"/>
        <v>1</v>
      </c>
      <c r="CX321" s="54">
        <f t="shared" si="186"/>
        <v>0</v>
      </c>
      <c r="CY321" s="54">
        <f t="shared" si="187"/>
        <v>1</v>
      </c>
      <c r="CZ321" s="54">
        <f t="shared" si="188"/>
        <v>1</v>
      </c>
      <c r="DA321" s="54">
        <f t="shared" si="189"/>
        <v>1</v>
      </c>
      <c r="DB321" s="54">
        <f t="shared" si="190"/>
        <v>0</v>
      </c>
      <c r="DD321" s="2">
        <f t="shared" si="191"/>
        <v>7</v>
      </c>
    </row>
    <row r="322" spans="1:108">
      <c r="A322" s="2" t="s">
        <v>437</v>
      </c>
      <c r="B322" s="2" t="s">
        <v>438</v>
      </c>
      <c r="C322" s="18" t="str">
        <f ca="1">IF(AND(AA322="YES",AG322&lt;&gt;""),"COMPLETED",IF((S322+21)&lt;TODAY(),"PAST DUE","WITHIN 15 DAYS"))</f>
        <v>COMPLETED</v>
      </c>
      <c r="D322" s="19" t="str">
        <f t="shared" si="170"/>
        <v>Jun</v>
      </c>
      <c r="E322" s="20">
        <f t="shared" si="171"/>
        <v>45458</v>
      </c>
      <c r="F322" s="20">
        <f t="shared" si="172"/>
        <v>45456</v>
      </c>
      <c r="G322" s="20">
        <f t="shared" si="173"/>
        <v>45463</v>
      </c>
      <c r="H322" s="19">
        <f ca="1">(TODAY()-(G322))</f>
        <v>131</v>
      </c>
      <c r="I322" s="19" t="str">
        <f ca="1">IF(H322&lt;0,H322,"")</f>
        <v/>
      </c>
      <c r="J322" s="2" t="s">
        <v>439</v>
      </c>
      <c r="K322" s="24">
        <f t="shared" si="174"/>
        <v>1</v>
      </c>
      <c r="L322" s="19" t="s">
        <v>1592</v>
      </c>
      <c r="M322" s="2" t="s">
        <v>440</v>
      </c>
      <c r="N322" s="2" t="s">
        <v>441</v>
      </c>
      <c r="O322" s="2" t="s">
        <v>352</v>
      </c>
      <c r="P322" s="2" t="s">
        <v>19</v>
      </c>
      <c r="Q322" s="25" t="s">
        <v>1931</v>
      </c>
      <c r="R322" s="25" t="s">
        <v>1525</v>
      </c>
      <c r="S322" s="9">
        <v>45435</v>
      </c>
      <c r="T322" s="2">
        <v>4264934</v>
      </c>
      <c r="U322" s="2" t="s">
        <v>1951</v>
      </c>
      <c r="V322" s="2" t="s">
        <v>1952</v>
      </c>
      <c r="W322" s="9" t="s">
        <v>1526</v>
      </c>
      <c r="X322" s="9">
        <v>36268</v>
      </c>
      <c r="Y322" s="2">
        <v>9993020295</v>
      </c>
      <c r="Z322" s="2" t="s">
        <v>1953</v>
      </c>
      <c r="AA322" s="32" t="s">
        <v>448</v>
      </c>
      <c r="AB322" s="2" t="s">
        <v>449</v>
      </c>
      <c r="AC322" s="10">
        <v>45709</v>
      </c>
      <c r="AD322" s="10">
        <v>45343</v>
      </c>
      <c r="AG322" s="35" t="s">
        <v>451</v>
      </c>
      <c r="AH322" s="10">
        <v>45386</v>
      </c>
      <c r="AI322" s="10">
        <v>45386</v>
      </c>
      <c r="AJ322" s="35" t="s">
        <v>452</v>
      </c>
      <c r="AK322" s="2" t="s">
        <v>453</v>
      </c>
      <c r="AL322" s="2" t="s">
        <v>1430</v>
      </c>
      <c r="AM322" s="2" t="s">
        <v>1815</v>
      </c>
      <c r="AN322" s="10">
        <v>45435</v>
      </c>
      <c r="AP322" s="2" t="s">
        <v>362</v>
      </c>
      <c r="AQ322" s="2" t="s">
        <v>455</v>
      </c>
      <c r="AS322" s="11" t="s">
        <v>1954</v>
      </c>
      <c r="AT322" s="2" t="s">
        <v>456</v>
      </c>
      <c r="AV322" s="12" t="s">
        <v>1955</v>
      </c>
      <c r="AW322" s="2" t="s">
        <v>458</v>
      </c>
      <c r="AY322" s="13" t="s">
        <v>1956</v>
      </c>
      <c r="AZ322" s="2" t="s">
        <v>563</v>
      </c>
      <c r="BB322" s="14">
        <v>652486723</v>
      </c>
      <c r="BC322" s="2" t="s">
        <v>450</v>
      </c>
      <c r="BD322" s="2" t="s">
        <v>450</v>
      </c>
      <c r="BE322" s="2" t="s">
        <v>450</v>
      </c>
      <c r="BF322" s="2" t="s">
        <v>450</v>
      </c>
      <c r="BG322" s="2" t="s">
        <v>450</v>
      </c>
      <c r="BH322" s="2" t="s">
        <v>450</v>
      </c>
      <c r="BI322" s="2" t="s">
        <v>448</v>
      </c>
      <c r="BL322" s="2" t="s">
        <v>448</v>
      </c>
      <c r="BM322" s="2" t="s">
        <v>450</v>
      </c>
      <c r="BN322" s="2" t="s">
        <v>448</v>
      </c>
      <c r="BO322" s="2" t="s">
        <v>450</v>
      </c>
      <c r="BP322" s="2" t="s">
        <v>450</v>
      </c>
      <c r="BR322" s="2" t="s">
        <v>448</v>
      </c>
      <c r="BS322" s="2" t="s">
        <v>448</v>
      </c>
      <c r="BT322" s="2" t="s">
        <v>448</v>
      </c>
      <c r="BU322" s="2" t="s">
        <v>448</v>
      </c>
      <c r="BV322" s="2" t="s">
        <v>450</v>
      </c>
      <c r="BW322" s="2" t="s">
        <v>448</v>
      </c>
      <c r="BX322" s="2" t="s">
        <v>448</v>
      </c>
      <c r="BY322" s="2" t="s">
        <v>448</v>
      </c>
      <c r="BZ322" s="2" t="s">
        <v>448</v>
      </c>
      <c r="CA322" s="2" t="s">
        <v>448</v>
      </c>
      <c r="CB322" s="2" t="s">
        <v>448</v>
      </c>
      <c r="CC322" s="2" t="s">
        <v>448</v>
      </c>
      <c r="CD322" s="2" t="s">
        <v>448</v>
      </c>
      <c r="CH322" s="2" t="s">
        <v>465</v>
      </c>
      <c r="CI322" s="2" t="s">
        <v>660</v>
      </c>
      <c r="CM322" s="52">
        <f t="shared" si="175"/>
        <v>1</v>
      </c>
      <c r="CN322" s="52">
        <f t="shared" si="176"/>
        <v>1</v>
      </c>
      <c r="CO322" s="52">
        <f t="shared" si="177"/>
        <v>1</v>
      </c>
      <c r="CP322" s="52">
        <f t="shared" si="178"/>
        <v>1</v>
      </c>
      <c r="CQ322" s="52">
        <f t="shared" si="179"/>
        <v>1</v>
      </c>
      <c r="CR322" s="52">
        <f t="shared" si="180"/>
        <v>1</v>
      </c>
      <c r="CS322" s="52">
        <f t="shared" si="181"/>
        <v>1</v>
      </c>
      <c r="CT322" s="52">
        <f t="shared" si="182"/>
        <v>1</v>
      </c>
      <c r="CU322" s="52">
        <f t="shared" si="183"/>
        <v>1</v>
      </c>
      <c r="CV322" s="52">
        <f t="shared" si="184"/>
        <v>1</v>
      </c>
      <c r="CW322" s="54">
        <f t="shared" si="185"/>
        <v>1</v>
      </c>
      <c r="CX322" s="54">
        <f t="shared" si="186"/>
        <v>0</v>
      </c>
      <c r="CY322" s="54">
        <f t="shared" si="187"/>
        <v>1</v>
      </c>
      <c r="CZ322" s="54">
        <f t="shared" si="188"/>
        <v>1</v>
      </c>
      <c r="DA322" s="54">
        <f t="shared" si="189"/>
        <v>1</v>
      </c>
      <c r="DB322" s="54">
        <f t="shared" si="190"/>
        <v>0</v>
      </c>
      <c r="DD322" s="2">
        <f t="shared" si="191"/>
        <v>7</v>
      </c>
    </row>
    <row r="323" spans="1:108">
      <c r="A323" s="2" t="s">
        <v>437</v>
      </c>
      <c r="B323" s="2" t="s">
        <v>438</v>
      </c>
      <c r="C323" s="18" t="str">
        <f ca="1">IF(AND(AA323="YES",AG323&lt;&gt;""),"COMPLETED",IF((S323+21)&lt;TODAY(),"PAST DUE","WITHIN 15 DAYS"))</f>
        <v>COMPLETED</v>
      </c>
      <c r="D323" s="19" t="str">
        <f t="shared" si="170"/>
        <v>Jun</v>
      </c>
      <c r="E323" s="20">
        <f t="shared" si="171"/>
        <v>45458</v>
      </c>
      <c r="F323" s="20">
        <f t="shared" si="172"/>
        <v>45456</v>
      </c>
      <c r="G323" s="20">
        <f t="shared" si="173"/>
        <v>45463</v>
      </c>
      <c r="H323" s="19">
        <f ca="1">(TODAY()-(G323))</f>
        <v>131</v>
      </c>
      <c r="I323" s="19" t="str">
        <f ca="1">IF(H323&lt;0,H323,"")</f>
        <v/>
      </c>
      <c r="J323" s="2" t="s">
        <v>439</v>
      </c>
      <c r="K323" s="24">
        <f t="shared" si="174"/>
        <v>1</v>
      </c>
      <c r="L323" s="19" t="s">
        <v>1592</v>
      </c>
      <c r="M323" s="2" t="s">
        <v>440</v>
      </c>
      <c r="N323" s="2" t="s">
        <v>441</v>
      </c>
      <c r="O323" s="2" t="s">
        <v>352</v>
      </c>
      <c r="P323" s="2" t="s">
        <v>19</v>
      </c>
      <c r="Q323" s="25" t="s">
        <v>1931</v>
      </c>
      <c r="R323" s="25" t="s">
        <v>1525</v>
      </c>
      <c r="S323" s="9">
        <v>45435</v>
      </c>
      <c r="T323" s="2">
        <v>4264935</v>
      </c>
      <c r="U323" s="2" t="s">
        <v>1957</v>
      </c>
      <c r="V323" s="2" t="s">
        <v>1958</v>
      </c>
      <c r="W323" s="9" t="s">
        <v>1959</v>
      </c>
      <c r="X323" s="9">
        <v>37164</v>
      </c>
      <c r="Y323" s="2">
        <v>9386341533</v>
      </c>
      <c r="Z323" s="2" t="s">
        <v>1960</v>
      </c>
      <c r="AA323" s="32" t="s">
        <v>448</v>
      </c>
      <c r="AB323" s="2" t="s">
        <v>449</v>
      </c>
      <c r="AC323" s="10">
        <v>45596</v>
      </c>
      <c r="AD323" s="10">
        <v>45238</v>
      </c>
      <c r="AG323" s="35" t="s">
        <v>451</v>
      </c>
      <c r="AH323" s="10">
        <v>45399</v>
      </c>
      <c r="AI323" s="10">
        <v>45400</v>
      </c>
      <c r="AJ323" s="35" t="s">
        <v>452</v>
      </c>
      <c r="AK323" s="2" t="s">
        <v>453</v>
      </c>
      <c r="AL323" s="2" t="s">
        <v>1430</v>
      </c>
      <c r="AM323" s="2" t="s">
        <v>1815</v>
      </c>
      <c r="AN323" s="10">
        <v>45435</v>
      </c>
      <c r="AP323" s="2" t="s">
        <v>362</v>
      </c>
      <c r="AQ323" s="2" t="s">
        <v>471</v>
      </c>
      <c r="AS323" s="11" t="s">
        <v>1961</v>
      </c>
      <c r="AT323" s="2" t="s">
        <v>472</v>
      </c>
      <c r="AV323" s="12" t="s">
        <v>1962</v>
      </c>
      <c r="AW323" s="2" t="s">
        <v>481</v>
      </c>
      <c r="AY323" s="13" t="s">
        <v>1963</v>
      </c>
      <c r="AZ323" s="2" t="s">
        <v>472</v>
      </c>
      <c r="BB323" s="14" t="s">
        <v>1964</v>
      </c>
      <c r="BC323" s="2" t="s">
        <v>450</v>
      </c>
      <c r="BD323" s="2" t="s">
        <v>450</v>
      </c>
      <c r="BE323" s="2" t="s">
        <v>450</v>
      </c>
      <c r="BF323" s="2" t="s">
        <v>450</v>
      </c>
      <c r="BG323" s="2" t="s">
        <v>450</v>
      </c>
      <c r="BH323" s="2" t="s">
        <v>450</v>
      </c>
      <c r="BI323" s="2" t="s">
        <v>448</v>
      </c>
      <c r="BL323" s="2" t="s">
        <v>448</v>
      </c>
      <c r="BM323" s="2" t="s">
        <v>450</v>
      </c>
      <c r="BN323" s="2" t="s">
        <v>448</v>
      </c>
      <c r="BO323" s="2" t="s">
        <v>450</v>
      </c>
      <c r="BP323" s="2" t="s">
        <v>450</v>
      </c>
      <c r="BR323" s="2" t="s">
        <v>448</v>
      </c>
      <c r="BS323" s="2" t="s">
        <v>448</v>
      </c>
      <c r="BT323" s="2" t="s">
        <v>448</v>
      </c>
      <c r="BU323" s="2" t="s">
        <v>448</v>
      </c>
      <c r="BV323" s="2" t="s">
        <v>450</v>
      </c>
      <c r="BW323" s="2" t="s">
        <v>448</v>
      </c>
      <c r="BX323" s="2" t="s">
        <v>448</v>
      </c>
      <c r="BY323" s="2" t="s">
        <v>448</v>
      </c>
      <c r="BZ323" s="2" t="s">
        <v>448</v>
      </c>
      <c r="CA323" s="2" t="s">
        <v>448</v>
      </c>
      <c r="CB323" s="2" t="s">
        <v>448</v>
      </c>
      <c r="CC323" s="2" t="s">
        <v>448</v>
      </c>
      <c r="CD323" s="2" t="s">
        <v>448</v>
      </c>
      <c r="CH323" s="2" t="s">
        <v>465</v>
      </c>
      <c r="CI323" s="2" t="s">
        <v>660</v>
      </c>
      <c r="CM323" s="52">
        <f t="shared" si="175"/>
        <v>1</v>
      </c>
      <c r="CN323" s="52">
        <f t="shared" si="176"/>
        <v>1</v>
      </c>
      <c r="CO323" s="52">
        <f t="shared" si="177"/>
        <v>1</v>
      </c>
      <c r="CP323" s="52">
        <f t="shared" si="178"/>
        <v>1</v>
      </c>
      <c r="CQ323" s="52">
        <f t="shared" si="179"/>
        <v>1</v>
      </c>
      <c r="CR323" s="52">
        <f t="shared" si="180"/>
        <v>1</v>
      </c>
      <c r="CS323" s="52">
        <f t="shared" si="181"/>
        <v>1</v>
      </c>
      <c r="CT323" s="52">
        <f t="shared" si="182"/>
        <v>1</v>
      </c>
      <c r="CU323" s="52">
        <f t="shared" si="183"/>
        <v>1</v>
      </c>
      <c r="CV323" s="52">
        <f t="shared" si="184"/>
        <v>1</v>
      </c>
      <c r="CW323" s="54">
        <f t="shared" si="185"/>
        <v>1</v>
      </c>
      <c r="CX323" s="54">
        <f t="shared" si="186"/>
        <v>0</v>
      </c>
      <c r="CY323" s="54">
        <f t="shared" si="187"/>
        <v>1</v>
      </c>
      <c r="CZ323" s="54">
        <f t="shared" si="188"/>
        <v>1</v>
      </c>
      <c r="DA323" s="54">
        <f t="shared" si="189"/>
        <v>1</v>
      </c>
      <c r="DB323" s="54">
        <f t="shared" si="190"/>
        <v>0</v>
      </c>
      <c r="DD323" s="2">
        <f t="shared" si="191"/>
        <v>7</v>
      </c>
    </row>
    <row r="324" spans="1:108">
      <c r="A324" s="2" t="s">
        <v>437</v>
      </c>
      <c r="B324" s="2" t="s">
        <v>438</v>
      </c>
      <c r="C324" s="18" t="str">
        <f ca="1">IF(AND(AA324="YES",AG324&lt;&gt;""),"COMPLETED",IF((S324+21)&lt;TODAY(),"PAST DUE","WITHIN 15 DAYS"))</f>
        <v>COMPLETED</v>
      </c>
      <c r="D324" s="19" t="str">
        <f t="shared" si="170"/>
        <v>Jun</v>
      </c>
      <c r="E324" s="20">
        <f t="shared" si="171"/>
        <v>45458</v>
      </c>
      <c r="F324" s="20">
        <f t="shared" si="172"/>
        <v>45456</v>
      </c>
      <c r="G324" s="20">
        <f t="shared" si="173"/>
        <v>45463</v>
      </c>
      <c r="H324" s="19">
        <f ca="1">(TODAY()-(G324))</f>
        <v>131</v>
      </c>
      <c r="I324" s="19" t="str">
        <f ca="1">IF(H324&lt;0,H324,"")</f>
        <v/>
      </c>
      <c r="J324" s="2" t="s">
        <v>439</v>
      </c>
      <c r="K324" s="24">
        <f t="shared" si="174"/>
        <v>1</v>
      </c>
      <c r="L324" s="19" t="s">
        <v>1592</v>
      </c>
      <c r="M324" s="2" t="s">
        <v>440</v>
      </c>
      <c r="N324" s="2" t="s">
        <v>441</v>
      </c>
      <c r="O324" s="2" t="s">
        <v>352</v>
      </c>
      <c r="P324" s="2" t="s">
        <v>19</v>
      </c>
      <c r="Q324" s="25" t="s">
        <v>1931</v>
      </c>
      <c r="R324" s="25" t="s">
        <v>1525</v>
      </c>
      <c r="S324" s="9">
        <v>45435</v>
      </c>
      <c r="T324" s="2">
        <v>4264936</v>
      </c>
      <c r="U324" s="2" t="s">
        <v>228</v>
      </c>
      <c r="V324" s="2" t="s">
        <v>1965</v>
      </c>
      <c r="W324" s="9" t="s">
        <v>1966</v>
      </c>
      <c r="X324" s="9">
        <v>37048</v>
      </c>
      <c r="Y324" s="2">
        <v>9164564227</v>
      </c>
      <c r="Z324" s="2" t="s">
        <v>1967</v>
      </c>
      <c r="AA324" s="32" t="s">
        <v>448</v>
      </c>
      <c r="AB324" s="2" t="s">
        <v>449</v>
      </c>
      <c r="AC324" s="10">
        <v>45624</v>
      </c>
      <c r="AD324" s="10">
        <v>45273</v>
      </c>
      <c r="AG324" s="35" t="s">
        <v>451</v>
      </c>
      <c r="AH324" s="10">
        <v>45409</v>
      </c>
      <c r="AI324" s="10">
        <v>45409</v>
      </c>
      <c r="AJ324" s="35" t="s">
        <v>452</v>
      </c>
      <c r="AK324" s="2" t="s">
        <v>453</v>
      </c>
      <c r="AL324" s="2" t="s">
        <v>1430</v>
      </c>
      <c r="AM324" s="2" t="s">
        <v>1815</v>
      </c>
      <c r="AN324" s="10">
        <v>45435</v>
      </c>
      <c r="AP324" s="2" t="s">
        <v>362</v>
      </c>
      <c r="AQ324" s="2" t="s">
        <v>471</v>
      </c>
      <c r="AS324" s="11" t="s">
        <v>1968</v>
      </c>
      <c r="AT324" s="2" t="s">
        <v>472</v>
      </c>
      <c r="AV324" s="12">
        <v>70260318541</v>
      </c>
      <c r="AW324" s="2" t="s">
        <v>458</v>
      </c>
      <c r="AY324" s="13" t="s">
        <v>1969</v>
      </c>
      <c r="AZ324" s="2" t="s">
        <v>563</v>
      </c>
      <c r="BB324" s="14">
        <v>652486619</v>
      </c>
      <c r="BC324" s="2" t="s">
        <v>450</v>
      </c>
      <c r="BD324" s="2" t="s">
        <v>450</v>
      </c>
      <c r="BE324" s="2" t="s">
        <v>450</v>
      </c>
      <c r="BF324" s="2" t="s">
        <v>450</v>
      </c>
      <c r="BG324" s="2" t="s">
        <v>450</v>
      </c>
      <c r="BH324" s="2" t="s">
        <v>450</v>
      </c>
      <c r="BI324" s="2" t="s">
        <v>448</v>
      </c>
      <c r="BL324" s="2" t="s">
        <v>450</v>
      </c>
      <c r="BM324" s="2" t="s">
        <v>450</v>
      </c>
      <c r="BN324" s="2" t="s">
        <v>448</v>
      </c>
      <c r="BO324" s="2" t="s">
        <v>450</v>
      </c>
      <c r="BP324" s="2" t="s">
        <v>450</v>
      </c>
      <c r="BR324" s="2" t="s">
        <v>448</v>
      </c>
      <c r="BS324" s="2" t="s">
        <v>448</v>
      </c>
      <c r="BT324" s="2" t="s">
        <v>448</v>
      </c>
      <c r="BU324" s="2" t="s">
        <v>448</v>
      </c>
      <c r="BV324" s="2" t="s">
        <v>450</v>
      </c>
      <c r="BW324" s="2" t="s">
        <v>448</v>
      </c>
      <c r="BX324" s="2" t="s">
        <v>448</v>
      </c>
      <c r="BY324" s="2" t="s">
        <v>448</v>
      </c>
      <c r="BZ324" s="2" t="s">
        <v>448</v>
      </c>
      <c r="CA324" s="2" t="s">
        <v>448</v>
      </c>
      <c r="CB324" s="2" t="s">
        <v>448</v>
      </c>
      <c r="CC324" s="2" t="s">
        <v>448</v>
      </c>
      <c r="CD324" s="2" t="s">
        <v>448</v>
      </c>
      <c r="CH324" s="2" t="s">
        <v>465</v>
      </c>
      <c r="CI324" s="2" t="s">
        <v>660</v>
      </c>
      <c r="CM324" s="52">
        <f t="shared" si="175"/>
        <v>1</v>
      </c>
      <c r="CN324" s="52">
        <f t="shared" si="176"/>
        <v>1</v>
      </c>
      <c r="CO324" s="52">
        <f t="shared" si="177"/>
        <v>1</v>
      </c>
      <c r="CP324" s="52">
        <f t="shared" si="178"/>
        <v>1</v>
      </c>
      <c r="CQ324" s="52">
        <f t="shared" si="179"/>
        <v>1</v>
      </c>
      <c r="CR324" s="52">
        <f t="shared" si="180"/>
        <v>1</v>
      </c>
      <c r="CS324" s="52">
        <f t="shared" si="181"/>
        <v>1</v>
      </c>
      <c r="CT324" s="52">
        <f t="shared" si="182"/>
        <v>1</v>
      </c>
      <c r="CU324" s="52">
        <f t="shared" si="183"/>
        <v>1</v>
      </c>
      <c r="CV324" s="52">
        <f t="shared" si="184"/>
        <v>1</v>
      </c>
      <c r="CW324" s="54">
        <f t="shared" si="185"/>
        <v>1</v>
      </c>
      <c r="CX324" s="54">
        <f t="shared" si="186"/>
        <v>0</v>
      </c>
      <c r="CY324" s="54">
        <f t="shared" si="187"/>
        <v>1</v>
      </c>
      <c r="CZ324" s="54">
        <f t="shared" si="188"/>
        <v>1</v>
      </c>
      <c r="DA324" s="54">
        <f t="shared" si="189"/>
        <v>1</v>
      </c>
      <c r="DB324" s="54">
        <f t="shared" si="190"/>
        <v>0</v>
      </c>
      <c r="DD324" s="2">
        <f t="shared" si="191"/>
        <v>7</v>
      </c>
    </row>
    <row r="325" spans="1:108">
      <c r="A325" s="2" t="s">
        <v>437</v>
      </c>
      <c r="B325" s="2" t="s">
        <v>438</v>
      </c>
      <c r="C325" s="18" t="str">
        <f ca="1">IF(AND(AA325="YES",AG325&lt;&gt;""),"COMPLETED",IF((S325+21)&lt;TODAY(),"PAST DUE","WITHIN 15 DAYS"))</f>
        <v>COMPLETED</v>
      </c>
      <c r="D325" s="19" t="str">
        <f t="shared" si="170"/>
        <v>Jun</v>
      </c>
      <c r="E325" s="20">
        <f t="shared" si="171"/>
        <v>45458</v>
      </c>
      <c r="F325" s="20">
        <f t="shared" si="172"/>
        <v>45456</v>
      </c>
      <c r="G325" s="20">
        <f t="shared" si="173"/>
        <v>45463</v>
      </c>
      <c r="H325" s="19">
        <f ca="1">(TODAY()-(G325))</f>
        <v>131</v>
      </c>
      <c r="I325" s="19" t="str">
        <f ca="1">IF(H325&lt;0,H325,"")</f>
        <v/>
      </c>
      <c r="J325" s="2" t="s">
        <v>439</v>
      </c>
      <c r="K325" s="24">
        <f t="shared" si="174"/>
        <v>1</v>
      </c>
      <c r="L325" s="19" t="s">
        <v>1592</v>
      </c>
      <c r="M325" s="2" t="s">
        <v>440</v>
      </c>
      <c r="N325" s="2" t="s">
        <v>441</v>
      </c>
      <c r="O325" s="2" t="s">
        <v>352</v>
      </c>
      <c r="P325" s="2" t="s">
        <v>19</v>
      </c>
      <c r="Q325" s="25" t="s">
        <v>1931</v>
      </c>
      <c r="R325" s="25" t="s">
        <v>1525</v>
      </c>
      <c r="S325" s="9">
        <v>45435</v>
      </c>
      <c r="T325" s="2">
        <v>4264937</v>
      </c>
      <c r="U325" s="2" t="s">
        <v>1970</v>
      </c>
      <c r="V325" s="2" t="s">
        <v>247</v>
      </c>
      <c r="W325" s="9" t="s">
        <v>1125</v>
      </c>
      <c r="X325" s="9">
        <v>31395</v>
      </c>
      <c r="Y325" s="2">
        <v>9282142301</v>
      </c>
      <c r="Z325" s="2" t="s">
        <v>1971</v>
      </c>
      <c r="AA325" s="32" t="s">
        <v>448</v>
      </c>
      <c r="AB325" s="2" t="s">
        <v>449</v>
      </c>
      <c r="AC325" s="10">
        <v>45765</v>
      </c>
      <c r="AD325" s="10">
        <v>45400</v>
      </c>
      <c r="AG325" s="35" t="s">
        <v>451</v>
      </c>
      <c r="AH325" s="10">
        <v>45395</v>
      </c>
      <c r="AI325" s="10">
        <v>45395</v>
      </c>
      <c r="AJ325" s="35" t="s">
        <v>452</v>
      </c>
      <c r="AK325" s="2" t="s">
        <v>453</v>
      </c>
      <c r="AL325" s="2" t="s">
        <v>1430</v>
      </c>
      <c r="AM325" s="2" t="s">
        <v>1815</v>
      </c>
      <c r="AN325" s="10">
        <v>45435</v>
      </c>
      <c r="AP325" s="2" t="s">
        <v>362</v>
      </c>
      <c r="AQ325" s="2" t="s">
        <v>497</v>
      </c>
      <c r="AS325" s="11" t="s">
        <v>1972</v>
      </c>
      <c r="AT325" s="2" t="s">
        <v>472</v>
      </c>
      <c r="AV325" s="12" t="s">
        <v>1973</v>
      </c>
      <c r="AW325" s="2" t="s">
        <v>481</v>
      </c>
      <c r="AY325" s="13" t="s">
        <v>1974</v>
      </c>
      <c r="AZ325" s="2" t="s">
        <v>459</v>
      </c>
      <c r="BB325" s="14" t="s">
        <v>1975</v>
      </c>
      <c r="BC325" s="2" t="s">
        <v>450</v>
      </c>
      <c r="BD325" s="2" t="s">
        <v>450</v>
      </c>
      <c r="BE325" s="2" t="s">
        <v>450</v>
      </c>
      <c r="BF325" s="2" t="s">
        <v>450</v>
      </c>
      <c r="BG325" s="2" t="s">
        <v>450</v>
      </c>
      <c r="BH325" s="2" t="s">
        <v>450</v>
      </c>
      <c r="BI325" s="2" t="s">
        <v>448</v>
      </c>
      <c r="BL325" s="2" t="s">
        <v>448</v>
      </c>
      <c r="BM325" s="2" t="s">
        <v>450</v>
      </c>
      <c r="BN325" s="2" t="s">
        <v>448</v>
      </c>
      <c r="BO325" s="2" t="s">
        <v>448</v>
      </c>
      <c r="BP325" s="2" t="s">
        <v>448</v>
      </c>
      <c r="BR325" s="2" t="s">
        <v>448</v>
      </c>
      <c r="BS325" s="2" t="s">
        <v>448</v>
      </c>
      <c r="BT325" s="2" t="s">
        <v>448</v>
      </c>
      <c r="BU325" s="2" t="s">
        <v>448</v>
      </c>
      <c r="BV325" s="2" t="s">
        <v>450</v>
      </c>
      <c r="BW325" s="2" t="s">
        <v>448</v>
      </c>
      <c r="BX325" s="2" t="s">
        <v>448</v>
      </c>
      <c r="BY325" s="2" t="s">
        <v>448</v>
      </c>
      <c r="BZ325" s="2" t="s">
        <v>448</v>
      </c>
      <c r="CA325" s="2" t="s">
        <v>448</v>
      </c>
      <c r="CB325" s="2" t="s">
        <v>448</v>
      </c>
      <c r="CC325" s="2" t="s">
        <v>448</v>
      </c>
      <c r="CD325" s="2" t="s">
        <v>448</v>
      </c>
      <c r="CH325" s="2" t="s">
        <v>465</v>
      </c>
      <c r="CI325" s="2" t="s">
        <v>660</v>
      </c>
      <c r="CM325" s="52">
        <f t="shared" si="175"/>
        <v>1</v>
      </c>
      <c r="CN325" s="52">
        <f t="shared" si="176"/>
        <v>1</v>
      </c>
      <c r="CO325" s="52">
        <f t="shared" si="177"/>
        <v>1</v>
      </c>
      <c r="CP325" s="52">
        <f t="shared" si="178"/>
        <v>1</v>
      </c>
      <c r="CQ325" s="52">
        <f t="shared" si="179"/>
        <v>1</v>
      </c>
      <c r="CR325" s="52">
        <f t="shared" si="180"/>
        <v>1</v>
      </c>
      <c r="CS325" s="52">
        <f t="shared" si="181"/>
        <v>1</v>
      </c>
      <c r="CT325" s="52">
        <f t="shared" si="182"/>
        <v>1</v>
      </c>
      <c r="CU325" s="52">
        <f t="shared" si="183"/>
        <v>1</v>
      </c>
      <c r="CV325" s="52">
        <f t="shared" si="184"/>
        <v>1</v>
      </c>
      <c r="CW325" s="54">
        <f t="shared" si="185"/>
        <v>1</v>
      </c>
      <c r="CX325" s="54">
        <f t="shared" si="186"/>
        <v>0</v>
      </c>
      <c r="CY325" s="54">
        <f t="shared" si="187"/>
        <v>1</v>
      </c>
      <c r="CZ325" s="54">
        <f t="shared" si="188"/>
        <v>1</v>
      </c>
      <c r="DA325" s="54">
        <f t="shared" si="189"/>
        <v>1</v>
      </c>
      <c r="DB325" s="54">
        <f t="shared" si="190"/>
        <v>0</v>
      </c>
      <c r="DD325" s="2">
        <f t="shared" si="191"/>
        <v>7</v>
      </c>
    </row>
    <row r="326" spans="1:108">
      <c r="A326" s="2" t="s">
        <v>437</v>
      </c>
      <c r="B326" s="2" t="s">
        <v>438</v>
      </c>
      <c r="C326" s="18" t="str">
        <f ca="1">IF(AND(AA326="YES",AG326&lt;&gt;""),"COMPLETED",IF((S326+21)&lt;TODAY(),"PAST DUE","WITHIN 15 DAYS"))</f>
        <v>COMPLETED</v>
      </c>
      <c r="D326" s="19" t="str">
        <f t="shared" si="170"/>
        <v>Jun</v>
      </c>
      <c r="E326" s="20">
        <f t="shared" si="171"/>
        <v>45458</v>
      </c>
      <c r="F326" s="20">
        <f t="shared" si="172"/>
        <v>45456</v>
      </c>
      <c r="G326" s="20">
        <f t="shared" si="173"/>
        <v>45463</v>
      </c>
      <c r="H326" s="19">
        <f ca="1">(TODAY()-(G326))</f>
        <v>131</v>
      </c>
      <c r="I326" s="19" t="str">
        <f ca="1">IF(H326&lt;0,H326,"")</f>
        <v/>
      </c>
      <c r="J326" s="2" t="s">
        <v>439</v>
      </c>
      <c r="K326" s="24">
        <f t="shared" si="174"/>
        <v>1</v>
      </c>
      <c r="L326" s="19" t="s">
        <v>1592</v>
      </c>
      <c r="M326" s="2" t="s">
        <v>440</v>
      </c>
      <c r="N326" s="2" t="s">
        <v>441</v>
      </c>
      <c r="O326" s="2" t="s">
        <v>352</v>
      </c>
      <c r="P326" s="2" t="s">
        <v>19</v>
      </c>
      <c r="Q326" s="25" t="s">
        <v>1931</v>
      </c>
      <c r="R326" s="25" t="s">
        <v>1525</v>
      </c>
      <c r="S326" s="9">
        <v>45435</v>
      </c>
      <c r="T326" s="2">
        <v>4264938</v>
      </c>
      <c r="U326" s="2" t="s">
        <v>1976</v>
      </c>
      <c r="V326" s="2" t="s">
        <v>1977</v>
      </c>
      <c r="W326" s="9" t="s">
        <v>1978</v>
      </c>
      <c r="X326" s="9">
        <v>37149</v>
      </c>
      <c r="Y326" s="2">
        <v>9391163641</v>
      </c>
      <c r="Z326" s="2" t="s">
        <v>1979</v>
      </c>
      <c r="AA326" s="32" t="s">
        <v>448</v>
      </c>
      <c r="AB326" s="2" t="s">
        <v>449</v>
      </c>
      <c r="AC326" s="10">
        <v>45763</v>
      </c>
      <c r="AD326" s="10">
        <v>45412</v>
      </c>
      <c r="AG326" s="35" t="s">
        <v>451</v>
      </c>
      <c r="AH326" s="10">
        <v>45390</v>
      </c>
      <c r="AI326" s="10">
        <v>45390</v>
      </c>
      <c r="AJ326" s="35" t="s">
        <v>452</v>
      </c>
      <c r="AK326" s="2" t="s">
        <v>453</v>
      </c>
      <c r="AL326" s="2" t="s">
        <v>1430</v>
      </c>
      <c r="AM326" s="2" t="s">
        <v>1815</v>
      </c>
      <c r="AN326" s="10">
        <v>45435</v>
      </c>
      <c r="AP326" s="2" t="s">
        <v>362</v>
      </c>
      <c r="AQ326" s="2" t="s">
        <v>471</v>
      </c>
      <c r="AS326" s="11" t="s">
        <v>1980</v>
      </c>
      <c r="AT326" s="2" t="s">
        <v>472</v>
      </c>
      <c r="AV326" s="12" t="s">
        <v>1981</v>
      </c>
      <c r="AW326" s="2" t="s">
        <v>458</v>
      </c>
      <c r="AY326" s="13" t="s">
        <v>1982</v>
      </c>
      <c r="AZ326" s="2" t="s">
        <v>563</v>
      </c>
      <c r="BB326" s="14">
        <v>652487386</v>
      </c>
      <c r="BC326" s="2" t="s">
        <v>450</v>
      </c>
      <c r="BD326" s="2" t="s">
        <v>450</v>
      </c>
      <c r="BE326" s="2" t="s">
        <v>450</v>
      </c>
      <c r="BF326" s="2" t="s">
        <v>450</v>
      </c>
      <c r="BG326" s="2" t="s">
        <v>450</v>
      </c>
      <c r="BH326" s="2" t="s">
        <v>450</v>
      </c>
      <c r="BI326" s="2" t="s">
        <v>448</v>
      </c>
      <c r="BL326" s="2" t="s">
        <v>448</v>
      </c>
      <c r="BM326" s="2" t="s">
        <v>450</v>
      </c>
      <c r="BN326" s="2" t="s">
        <v>448</v>
      </c>
      <c r="BO326" s="2" t="s">
        <v>450</v>
      </c>
      <c r="BP326" s="2" t="s">
        <v>450</v>
      </c>
      <c r="BR326" s="2" t="s">
        <v>448</v>
      </c>
      <c r="BS326" s="2" t="s">
        <v>448</v>
      </c>
      <c r="BT326" s="2" t="s">
        <v>448</v>
      </c>
      <c r="BU326" s="2" t="s">
        <v>448</v>
      </c>
      <c r="BV326" s="2" t="s">
        <v>450</v>
      </c>
      <c r="BW326" s="2" t="s">
        <v>448</v>
      </c>
      <c r="BX326" s="2" t="s">
        <v>448</v>
      </c>
      <c r="BY326" s="2" t="s">
        <v>448</v>
      </c>
      <c r="BZ326" s="2" t="s">
        <v>448</v>
      </c>
      <c r="CA326" s="2" t="s">
        <v>448</v>
      </c>
      <c r="CB326" s="2" t="s">
        <v>448</v>
      </c>
      <c r="CC326" s="2" t="s">
        <v>448</v>
      </c>
      <c r="CD326" s="2" t="s">
        <v>448</v>
      </c>
      <c r="CH326" s="2" t="s">
        <v>465</v>
      </c>
      <c r="CI326" s="2" t="s">
        <v>660</v>
      </c>
      <c r="CM326" s="52">
        <f t="shared" si="175"/>
        <v>1</v>
      </c>
      <c r="CN326" s="52">
        <f t="shared" si="176"/>
        <v>1</v>
      </c>
      <c r="CO326" s="52">
        <f t="shared" si="177"/>
        <v>1</v>
      </c>
      <c r="CP326" s="52">
        <f t="shared" si="178"/>
        <v>1</v>
      </c>
      <c r="CQ326" s="52">
        <f t="shared" si="179"/>
        <v>1</v>
      </c>
      <c r="CR326" s="52">
        <f t="shared" si="180"/>
        <v>1</v>
      </c>
      <c r="CS326" s="52">
        <f t="shared" si="181"/>
        <v>1</v>
      </c>
      <c r="CT326" s="52">
        <f t="shared" si="182"/>
        <v>1</v>
      </c>
      <c r="CU326" s="52">
        <f t="shared" si="183"/>
        <v>1</v>
      </c>
      <c r="CV326" s="52">
        <f t="shared" si="184"/>
        <v>1</v>
      </c>
      <c r="CW326" s="54">
        <f t="shared" si="185"/>
        <v>1</v>
      </c>
      <c r="CX326" s="54">
        <f t="shared" si="186"/>
        <v>0</v>
      </c>
      <c r="CY326" s="54">
        <f t="shared" si="187"/>
        <v>1</v>
      </c>
      <c r="CZ326" s="54">
        <f t="shared" si="188"/>
        <v>1</v>
      </c>
      <c r="DA326" s="54">
        <f t="shared" si="189"/>
        <v>1</v>
      </c>
      <c r="DB326" s="54">
        <f t="shared" si="190"/>
        <v>0</v>
      </c>
      <c r="DD326" s="2">
        <f t="shared" si="191"/>
        <v>7</v>
      </c>
    </row>
    <row r="327" spans="1:108">
      <c r="A327" s="2" t="s">
        <v>437</v>
      </c>
      <c r="B327" s="2" t="s">
        <v>438</v>
      </c>
      <c r="C327" s="18" t="str">
        <f ca="1">IF(AND(AA327="YES",AG327&lt;&gt;""),"COMPLETED",IF((S327+21)&lt;TODAY(),"PAST DUE","WITHIN 15 DAYS"))</f>
        <v>COMPLETED</v>
      </c>
      <c r="D327" s="19" t="str">
        <f t="shared" si="170"/>
        <v>Jun</v>
      </c>
      <c r="E327" s="20">
        <f t="shared" si="171"/>
        <v>45458</v>
      </c>
      <c r="F327" s="20">
        <f t="shared" si="172"/>
        <v>45456</v>
      </c>
      <c r="G327" s="20">
        <f t="shared" si="173"/>
        <v>45463</v>
      </c>
      <c r="H327" s="19">
        <f ca="1">(TODAY()-(G327))</f>
        <v>131</v>
      </c>
      <c r="I327" s="19" t="str">
        <f ca="1">IF(H327&lt;0,H327,"")</f>
        <v/>
      </c>
      <c r="J327" s="2" t="s">
        <v>439</v>
      </c>
      <c r="K327" s="24">
        <f t="shared" si="174"/>
        <v>1</v>
      </c>
      <c r="L327" s="19" t="s">
        <v>1592</v>
      </c>
      <c r="M327" s="2" t="s">
        <v>440</v>
      </c>
      <c r="N327" s="2" t="s">
        <v>441</v>
      </c>
      <c r="O327" s="2" t="s">
        <v>352</v>
      </c>
      <c r="P327" s="2" t="s">
        <v>19</v>
      </c>
      <c r="Q327" s="25" t="s">
        <v>1931</v>
      </c>
      <c r="R327" s="25" t="s">
        <v>1525</v>
      </c>
      <c r="S327" s="9">
        <v>45435</v>
      </c>
      <c r="T327" s="2">
        <v>4264939</v>
      </c>
      <c r="U327" s="2" t="s">
        <v>325</v>
      </c>
      <c r="V327" s="2" t="s">
        <v>1983</v>
      </c>
      <c r="W327" s="9" t="s">
        <v>1984</v>
      </c>
      <c r="X327" s="9">
        <v>35528</v>
      </c>
      <c r="Y327" s="2">
        <v>9282596374</v>
      </c>
      <c r="Z327" s="2" t="s">
        <v>1985</v>
      </c>
      <c r="AA327" s="32" t="s">
        <v>448</v>
      </c>
      <c r="AB327" s="2" t="s">
        <v>449</v>
      </c>
      <c r="AC327" s="10">
        <v>45793</v>
      </c>
      <c r="AD327" s="10">
        <v>45428</v>
      </c>
      <c r="AG327" s="35" t="s">
        <v>451</v>
      </c>
      <c r="AH327" s="10">
        <v>45401</v>
      </c>
      <c r="AI327" s="10">
        <v>45401</v>
      </c>
      <c r="AJ327" s="35" t="s">
        <v>452</v>
      </c>
      <c r="AK327" s="2" t="s">
        <v>453</v>
      </c>
      <c r="AL327" s="2" t="s">
        <v>1430</v>
      </c>
      <c r="AM327" s="2" t="s">
        <v>1815</v>
      </c>
      <c r="AN327" s="10">
        <v>45435</v>
      </c>
      <c r="AP327" s="2" t="s">
        <v>362</v>
      </c>
      <c r="AQ327" s="2" t="s">
        <v>471</v>
      </c>
      <c r="AS327" s="11" t="s">
        <v>1986</v>
      </c>
      <c r="AT327" s="2" t="s">
        <v>456</v>
      </c>
      <c r="AV327" s="12" t="s">
        <v>1987</v>
      </c>
      <c r="AW327" s="2" t="s">
        <v>458</v>
      </c>
      <c r="AY327" s="13" t="s">
        <v>1988</v>
      </c>
      <c r="AZ327" s="2" t="s">
        <v>472</v>
      </c>
      <c r="BB327" s="14" t="s">
        <v>1989</v>
      </c>
      <c r="BC327" s="2" t="s">
        <v>450</v>
      </c>
      <c r="BD327" s="2" t="s">
        <v>450</v>
      </c>
      <c r="BE327" s="2" t="s">
        <v>450</v>
      </c>
      <c r="BF327" s="2" t="s">
        <v>450</v>
      </c>
      <c r="BG327" s="2" t="s">
        <v>450</v>
      </c>
      <c r="BH327" s="2" t="s">
        <v>450</v>
      </c>
      <c r="BI327" s="2" t="s">
        <v>448</v>
      </c>
      <c r="BL327" s="2" t="s">
        <v>448</v>
      </c>
      <c r="BM327" s="2" t="s">
        <v>450</v>
      </c>
      <c r="BN327" s="2" t="s">
        <v>448</v>
      </c>
      <c r="BO327" s="2" t="s">
        <v>450</v>
      </c>
      <c r="BP327" s="2" t="s">
        <v>450</v>
      </c>
      <c r="BR327" s="2" t="s">
        <v>448</v>
      </c>
      <c r="BS327" s="2" t="s">
        <v>448</v>
      </c>
      <c r="BT327" s="2" t="s">
        <v>448</v>
      </c>
      <c r="BU327" s="2" t="s">
        <v>448</v>
      </c>
      <c r="BV327" s="2" t="s">
        <v>450</v>
      </c>
      <c r="BW327" s="2" t="s">
        <v>448</v>
      </c>
      <c r="BX327" s="2" t="s">
        <v>448</v>
      </c>
      <c r="BY327" s="2" t="s">
        <v>448</v>
      </c>
      <c r="BZ327" s="2" t="s">
        <v>448</v>
      </c>
      <c r="CA327" s="2" t="s">
        <v>448</v>
      </c>
      <c r="CB327" s="2" t="s">
        <v>448</v>
      </c>
      <c r="CC327" s="2" t="s">
        <v>448</v>
      </c>
      <c r="CD327" s="2" t="s">
        <v>448</v>
      </c>
      <c r="CH327" s="2" t="s">
        <v>465</v>
      </c>
      <c r="CI327" s="2" t="s">
        <v>660</v>
      </c>
      <c r="CM327" s="52">
        <f t="shared" si="175"/>
        <v>1</v>
      </c>
      <c r="CN327" s="52">
        <f t="shared" si="176"/>
        <v>1</v>
      </c>
      <c r="CO327" s="52">
        <f t="shared" si="177"/>
        <v>1</v>
      </c>
      <c r="CP327" s="52">
        <f t="shared" si="178"/>
        <v>1</v>
      </c>
      <c r="CQ327" s="52">
        <f t="shared" si="179"/>
        <v>1</v>
      </c>
      <c r="CR327" s="52">
        <f t="shared" si="180"/>
        <v>1</v>
      </c>
      <c r="CS327" s="52">
        <f t="shared" si="181"/>
        <v>1</v>
      </c>
      <c r="CT327" s="52">
        <f t="shared" si="182"/>
        <v>1</v>
      </c>
      <c r="CU327" s="52">
        <f t="shared" si="183"/>
        <v>1</v>
      </c>
      <c r="CV327" s="52">
        <f t="shared" si="184"/>
        <v>1</v>
      </c>
      <c r="CW327" s="54">
        <f t="shared" si="185"/>
        <v>1</v>
      </c>
      <c r="CX327" s="54">
        <f t="shared" si="186"/>
        <v>0</v>
      </c>
      <c r="CY327" s="54">
        <f t="shared" si="187"/>
        <v>1</v>
      </c>
      <c r="CZ327" s="54">
        <f t="shared" si="188"/>
        <v>1</v>
      </c>
      <c r="DA327" s="54">
        <f t="shared" si="189"/>
        <v>1</v>
      </c>
      <c r="DB327" s="54">
        <f t="shared" si="190"/>
        <v>0</v>
      </c>
      <c r="DD327" s="2">
        <f t="shared" si="191"/>
        <v>7</v>
      </c>
    </row>
    <row r="328" spans="1:108">
      <c r="A328" s="2" t="s">
        <v>437</v>
      </c>
      <c r="B328" s="2" t="s">
        <v>438</v>
      </c>
      <c r="C328" s="18" t="str">
        <f ca="1">IF(AND(AA328="YES",AG328&lt;&gt;""),"COMPLETED",IF((S328+21)&lt;TODAY(),"PAST DUE","WITHIN 15 DAYS"))</f>
        <v>COMPLETED</v>
      </c>
      <c r="D328" s="19" t="str">
        <f t="shared" si="170"/>
        <v>Jun</v>
      </c>
      <c r="E328" s="20">
        <f t="shared" si="171"/>
        <v>45458</v>
      </c>
      <c r="F328" s="20">
        <f t="shared" si="172"/>
        <v>45456</v>
      </c>
      <c r="G328" s="20">
        <f t="shared" si="173"/>
        <v>45463</v>
      </c>
      <c r="H328" s="19">
        <f ca="1">(TODAY()-(G328))</f>
        <v>131</v>
      </c>
      <c r="I328" s="19" t="str">
        <f ca="1">IF(H328&lt;0,H328,"")</f>
        <v/>
      </c>
      <c r="J328" s="2" t="s">
        <v>439</v>
      </c>
      <c r="K328" s="24">
        <f t="shared" si="174"/>
        <v>1</v>
      </c>
      <c r="L328" s="19" t="s">
        <v>1592</v>
      </c>
      <c r="M328" s="2" t="s">
        <v>440</v>
      </c>
      <c r="N328" s="2" t="s">
        <v>441</v>
      </c>
      <c r="O328" s="2" t="s">
        <v>352</v>
      </c>
      <c r="P328" s="2" t="s">
        <v>19</v>
      </c>
      <c r="Q328" s="25" t="s">
        <v>1931</v>
      </c>
      <c r="R328" s="25" t="s">
        <v>1525</v>
      </c>
      <c r="S328" s="9">
        <v>45435</v>
      </c>
      <c r="T328" s="2">
        <v>4264940</v>
      </c>
      <c r="U328" s="2" t="s">
        <v>1990</v>
      </c>
      <c r="V328" s="2" t="s">
        <v>1991</v>
      </c>
      <c r="W328" s="9" t="s">
        <v>268</v>
      </c>
      <c r="X328" s="9">
        <v>36896</v>
      </c>
      <c r="Y328" s="2">
        <v>9367721703</v>
      </c>
      <c r="Z328" s="2" t="s">
        <v>1992</v>
      </c>
      <c r="AA328" s="32" t="s">
        <v>448</v>
      </c>
      <c r="AB328" s="2" t="s">
        <v>449</v>
      </c>
      <c r="AC328" s="10">
        <v>45723</v>
      </c>
      <c r="AD328" s="10">
        <v>45358</v>
      </c>
      <c r="AG328" s="35" t="s">
        <v>451</v>
      </c>
      <c r="AH328" s="10">
        <v>45432</v>
      </c>
      <c r="AI328" s="10">
        <v>45433</v>
      </c>
      <c r="AJ328" s="35" t="s">
        <v>452</v>
      </c>
      <c r="AK328" s="2" t="s">
        <v>453</v>
      </c>
      <c r="AL328" s="2" t="s">
        <v>1430</v>
      </c>
      <c r="AM328" s="2" t="s">
        <v>1815</v>
      </c>
      <c r="AN328" s="10">
        <v>45435</v>
      </c>
      <c r="AP328" s="2" t="s">
        <v>362</v>
      </c>
      <c r="AQ328" s="2" t="s">
        <v>497</v>
      </c>
      <c r="AS328" s="11" t="s">
        <v>1993</v>
      </c>
      <c r="AT328" s="2" t="s">
        <v>456</v>
      </c>
      <c r="AV328" s="12" t="s">
        <v>1994</v>
      </c>
      <c r="AW328" s="2" t="s">
        <v>458</v>
      </c>
      <c r="AY328" s="13" t="s">
        <v>1995</v>
      </c>
      <c r="AZ328" s="2" t="s">
        <v>459</v>
      </c>
      <c r="BB328" s="14">
        <v>370576625</v>
      </c>
      <c r="BC328" s="2" t="s">
        <v>450</v>
      </c>
      <c r="BD328" s="2" t="s">
        <v>450</v>
      </c>
      <c r="BE328" s="2" t="s">
        <v>450</v>
      </c>
      <c r="BF328" s="2" t="s">
        <v>450</v>
      </c>
      <c r="BG328" s="2" t="s">
        <v>450</v>
      </c>
      <c r="BH328" s="2" t="s">
        <v>450</v>
      </c>
      <c r="BI328" s="2" t="s">
        <v>448</v>
      </c>
      <c r="BL328" s="2" t="s">
        <v>448</v>
      </c>
      <c r="BM328" s="2" t="s">
        <v>450</v>
      </c>
      <c r="BN328" s="2" t="s">
        <v>450</v>
      </c>
      <c r="BO328" s="2" t="s">
        <v>450</v>
      </c>
      <c r="BP328" s="2" t="s">
        <v>450</v>
      </c>
      <c r="BR328" s="2" t="s">
        <v>448</v>
      </c>
      <c r="BS328" s="2" t="s">
        <v>448</v>
      </c>
      <c r="BT328" s="2" t="s">
        <v>448</v>
      </c>
      <c r="BU328" s="2" t="s">
        <v>448</v>
      </c>
      <c r="BV328" s="2" t="s">
        <v>450</v>
      </c>
      <c r="BW328" s="2" t="s">
        <v>448</v>
      </c>
      <c r="BX328" s="2" t="s">
        <v>448</v>
      </c>
      <c r="BY328" s="2" t="s">
        <v>448</v>
      </c>
      <c r="BZ328" s="2" t="s">
        <v>448</v>
      </c>
      <c r="CA328" s="2" t="s">
        <v>448</v>
      </c>
      <c r="CB328" s="2" t="s">
        <v>448</v>
      </c>
      <c r="CC328" s="2" t="s">
        <v>448</v>
      </c>
      <c r="CD328" s="2" t="s">
        <v>448</v>
      </c>
      <c r="CH328" s="2" t="s">
        <v>465</v>
      </c>
      <c r="CI328" s="2" t="s">
        <v>660</v>
      </c>
      <c r="CM328" s="52">
        <f t="shared" si="175"/>
        <v>1</v>
      </c>
      <c r="CN328" s="52">
        <f t="shared" si="176"/>
        <v>1</v>
      </c>
      <c r="CO328" s="52">
        <f t="shared" si="177"/>
        <v>1</v>
      </c>
      <c r="CP328" s="52">
        <f t="shared" si="178"/>
        <v>1</v>
      </c>
      <c r="CQ328" s="52">
        <f t="shared" si="179"/>
        <v>1</v>
      </c>
      <c r="CR328" s="52">
        <f t="shared" si="180"/>
        <v>1</v>
      </c>
      <c r="CS328" s="52">
        <f t="shared" si="181"/>
        <v>1</v>
      </c>
      <c r="CT328" s="52">
        <f t="shared" si="182"/>
        <v>1</v>
      </c>
      <c r="CU328" s="52">
        <f t="shared" si="183"/>
        <v>1</v>
      </c>
      <c r="CV328" s="52">
        <f t="shared" si="184"/>
        <v>1</v>
      </c>
      <c r="CW328" s="54">
        <f t="shared" si="185"/>
        <v>1</v>
      </c>
      <c r="CX328" s="54">
        <f t="shared" si="186"/>
        <v>0</v>
      </c>
      <c r="CY328" s="54">
        <f t="shared" si="187"/>
        <v>1</v>
      </c>
      <c r="CZ328" s="54">
        <f t="shared" si="188"/>
        <v>1</v>
      </c>
      <c r="DA328" s="54">
        <f t="shared" si="189"/>
        <v>1</v>
      </c>
      <c r="DB328" s="54">
        <f t="shared" si="190"/>
        <v>0</v>
      </c>
      <c r="DD328" s="2">
        <f t="shared" si="191"/>
        <v>7</v>
      </c>
    </row>
    <row r="329" spans="1:108">
      <c r="A329" s="2" t="s">
        <v>437</v>
      </c>
      <c r="B329" s="2" t="s">
        <v>438</v>
      </c>
      <c r="C329" s="18" t="str">
        <f ca="1">IF(AND(AA329="YES",AG329&lt;&gt;""),"COMPLETED",IF((S329+21)&lt;TODAY(),"PAST DUE","WITHIN 15 DAYS"))</f>
        <v>COMPLETED</v>
      </c>
      <c r="D329" s="19" t="str">
        <f t="shared" si="170"/>
        <v>Jun</v>
      </c>
      <c r="E329" s="20">
        <f t="shared" si="171"/>
        <v>45458</v>
      </c>
      <c r="F329" s="20">
        <f t="shared" si="172"/>
        <v>45456</v>
      </c>
      <c r="G329" s="20">
        <f t="shared" si="173"/>
        <v>45463</v>
      </c>
      <c r="H329" s="19">
        <f ca="1">(TODAY()-(G329))</f>
        <v>131</v>
      </c>
      <c r="I329" s="19" t="str">
        <f ca="1">IF(H329&lt;0,H329,"")</f>
        <v/>
      </c>
      <c r="J329" s="2" t="s">
        <v>439</v>
      </c>
      <c r="K329" s="24">
        <f t="shared" si="174"/>
        <v>1</v>
      </c>
      <c r="L329" s="19" t="s">
        <v>1592</v>
      </c>
      <c r="M329" s="2" t="s">
        <v>440</v>
      </c>
      <c r="N329" s="2" t="s">
        <v>441</v>
      </c>
      <c r="O329" s="2" t="s">
        <v>352</v>
      </c>
      <c r="P329" s="2" t="s">
        <v>19</v>
      </c>
      <c r="Q329" s="25" t="s">
        <v>1931</v>
      </c>
      <c r="R329" s="25" t="s">
        <v>1525</v>
      </c>
      <c r="S329" s="9">
        <v>45435</v>
      </c>
      <c r="T329" s="2">
        <v>4264941</v>
      </c>
      <c r="U329" s="2" t="s">
        <v>295</v>
      </c>
      <c r="V329" s="2" t="s">
        <v>1996</v>
      </c>
      <c r="W329" s="9" t="s">
        <v>803</v>
      </c>
      <c r="X329" s="9">
        <v>32650</v>
      </c>
      <c r="Y329" s="2">
        <v>9946906898</v>
      </c>
      <c r="Z329" s="2" t="s">
        <v>1997</v>
      </c>
      <c r="AA329" s="32" t="s">
        <v>448</v>
      </c>
      <c r="AB329" s="2" t="s">
        <v>449</v>
      </c>
      <c r="AC329" s="10">
        <v>45577</v>
      </c>
      <c r="AD329" s="10">
        <v>45237</v>
      </c>
      <c r="AG329" s="35" t="s">
        <v>451</v>
      </c>
      <c r="AH329" s="10">
        <v>45433</v>
      </c>
      <c r="AI329" s="10">
        <v>45433</v>
      </c>
      <c r="AJ329" s="35" t="s">
        <v>452</v>
      </c>
      <c r="AK329" s="2" t="s">
        <v>453</v>
      </c>
      <c r="AL329" s="2" t="s">
        <v>1430</v>
      </c>
      <c r="AM329" s="2" t="s">
        <v>1815</v>
      </c>
      <c r="AN329" s="10">
        <v>45435</v>
      </c>
      <c r="AP329" s="2" t="s">
        <v>362</v>
      </c>
      <c r="AQ329" s="2" t="s">
        <v>497</v>
      </c>
      <c r="AS329" s="11">
        <v>226191764</v>
      </c>
      <c r="AT329" s="2" t="s">
        <v>472</v>
      </c>
      <c r="AV329" s="12" t="s">
        <v>1998</v>
      </c>
      <c r="AW329" s="2" t="s">
        <v>481</v>
      </c>
      <c r="AY329" s="13">
        <v>121095425090</v>
      </c>
      <c r="AZ329" s="2" t="s">
        <v>752</v>
      </c>
      <c r="BB329" s="14">
        <v>293767378</v>
      </c>
      <c r="BC329" s="2" t="s">
        <v>450</v>
      </c>
      <c r="BD329" s="2" t="s">
        <v>450</v>
      </c>
      <c r="BE329" s="2" t="s">
        <v>450</v>
      </c>
      <c r="BF329" s="2" t="s">
        <v>448</v>
      </c>
      <c r="BG329" s="10">
        <v>44490</v>
      </c>
      <c r="BH329" s="10">
        <v>44519</v>
      </c>
      <c r="BI329" s="2" t="s">
        <v>448</v>
      </c>
      <c r="BL329" s="2" t="s">
        <v>450</v>
      </c>
      <c r="BM329" s="2" t="s">
        <v>450</v>
      </c>
      <c r="BN329" s="2" t="s">
        <v>448</v>
      </c>
      <c r="BO329" s="2" t="s">
        <v>450</v>
      </c>
      <c r="BP329" s="2" t="s">
        <v>448</v>
      </c>
      <c r="BR329" s="2" t="s">
        <v>448</v>
      </c>
      <c r="BS329" s="2" t="s">
        <v>448</v>
      </c>
      <c r="BT329" s="2" t="s">
        <v>448</v>
      </c>
      <c r="BU329" s="2" t="s">
        <v>448</v>
      </c>
      <c r="BV329" s="2" t="s">
        <v>450</v>
      </c>
      <c r="BW329" s="2" t="s">
        <v>448</v>
      </c>
      <c r="BX329" s="2" t="s">
        <v>448</v>
      </c>
      <c r="BY329" s="2" t="s">
        <v>448</v>
      </c>
      <c r="BZ329" s="2" t="s">
        <v>448</v>
      </c>
      <c r="CA329" s="2" t="s">
        <v>448</v>
      </c>
      <c r="CB329" s="2" t="s">
        <v>448</v>
      </c>
      <c r="CC329" s="2" t="s">
        <v>448</v>
      </c>
      <c r="CD329" s="2" t="s">
        <v>448</v>
      </c>
      <c r="CH329" s="2" t="s">
        <v>465</v>
      </c>
      <c r="CI329" s="2" t="s">
        <v>660</v>
      </c>
      <c r="CM329" s="52">
        <f t="shared" si="175"/>
        <v>1</v>
      </c>
      <c r="CN329" s="52">
        <f t="shared" si="176"/>
        <v>1</v>
      </c>
      <c r="CO329" s="52">
        <f t="shared" si="177"/>
        <v>1</v>
      </c>
      <c r="CP329" s="52">
        <f t="shared" si="178"/>
        <v>1</v>
      </c>
      <c r="CQ329" s="52">
        <f t="shared" si="179"/>
        <v>1</v>
      </c>
      <c r="CR329" s="52">
        <f t="shared" si="180"/>
        <v>1</v>
      </c>
      <c r="CS329" s="52">
        <f t="shared" si="181"/>
        <v>1</v>
      </c>
      <c r="CT329" s="52">
        <f t="shared" si="182"/>
        <v>1</v>
      </c>
      <c r="CU329" s="52">
        <f t="shared" si="183"/>
        <v>1</v>
      </c>
      <c r="CV329" s="52">
        <f t="shared" si="184"/>
        <v>1</v>
      </c>
      <c r="CW329" s="54">
        <f t="shared" si="185"/>
        <v>1</v>
      </c>
      <c r="CX329" s="54">
        <f t="shared" si="186"/>
        <v>0</v>
      </c>
      <c r="CY329" s="54">
        <f t="shared" si="187"/>
        <v>1</v>
      </c>
      <c r="CZ329" s="54">
        <f t="shared" si="188"/>
        <v>1</v>
      </c>
      <c r="DA329" s="54">
        <f t="shared" si="189"/>
        <v>1</v>
      </c>
      <c r="DB329" s="54">
        <f t="shared" si="190"/>
        <v>0</v>
      </c>
      <c r="DD329" s="2">
        <f t="shared" si="191"/>
        <v>7</v>
      </c>
    </row>
    <row r="330" spans="1:108">
      <c r="A330" s="2" t="s">
        <v>437</v>
      </c>
      <c r="B330" s="2" t="s">
        <v>438</v>
      </c>
      <c r="C330" s="18" t="str">
        <f ca="1">IF(AND(AA330="YES",AG330&lt;&gt;""),"COMPLETED",IF((S330+21)&lt;TODAY(),"PAST DUE","WITHIN 15 DAYS"))</f>
        <v>COMPLETED</v>
      </c>
      <c r="D330" s="19" t="str">
        <f t="shared" si="170"/>
        <v>Jun</v>
      </c>
      <c r="E330" s="20">
        <f t="shared" si="171"/>
        <v>45458</v>
      </c>
      <c r="F330" s="20">
        <f t="shared" si="172"/>
        <v>45456</v>
      </c>
      <c r="G330" s="20">
        <f t="shared" si="173"/>
        <v>45463</v>
      </c>
      <c r="H330" s="19">
        <f ca="1">(TODAY()-(G330))</f>
        <v>131</v>
      </c>
      <c r="I330" s="19" t="str">
        <f ca="1">IF(H330&lt;0,H330,"")</f>
        <v/>
      </c>
      <c r="J330" s="2" t="s">
        <v>439</v>
      </c>
      <c r="K330" s="24">
        <f t="shared" si="174"/>
        <v>1</v>
      </c>
      <c r="L330" s="19" t="s">
        <v>1592</v>
      </c>
      <c r="M330" s="2" t="s">
        <v>440</v>
      </c>
      <c r="N330" s="2" t="s">
        <v>441</v>
      </c>
      <c r="O330" s="2" t="s">
        <v>352</v>
      </c>
      <c r="P330" s="2" t="s">
        <v>19</v>
      </c>
      <c r="Q330" s="25" t="s">
        <v>1931</v>
      </c>
      <c r="R330" s="25" t="s">
        <v>1525</v>
      </c>
      <c r="S330" s="9">
        <v>45435</v>
      </c>
      <c r="T330" s="2">
        <v>4264942</v>
      </c>
      <c r="U330" s="2" t="s">
        <v>59</v>
      </c>
      <c r="V330" s="2" t="s">
        <v>1999</v>
      </c>
      <c r="W330" s="9" t="s">
        <v>178</v>
      </c>
      <c r="X330" s="9">
        <v>36541</v>
      </c>
      <c r="Y330" s="2">
        <v>9166511031</v>
      </c>
      <c r="Z330" s="2" t="s">
        <v>2000</v>
      </c>
      <c r="AA330" s="32" t="s">
        <v>448</v>
      </c>
      <c r="AB330" s="2" t="s">
        <v>449</v>
      </c>
      <c r="AC330" s="10">
        <v>45777</v>
      </c>
      <c r="AD330" s="10">
        <v>45425</v>
      </c>
      <c r="AG330" s="35" t="s">
        <v>451</v>
      </c>
      <c r="AH330" s="10">
        <v>45408</v>
      </c>
      <c r="AI330" s="10">
        <v>45408</v>
      </c>
      <c r="AJ330" s="35" t="s">
        <v>452</v>
      </c>
      <c r="AK330" s="2" t="s">
        <v>453</v>
      </c>
      <c r="AL330" s="2" t="s">
        <v>1430</v>
      </c>
      <c r="AM330" s="2" t="s">
        <v>1815</v>
      </c>
      <c r="AN330" s="10">
        <v>45435</v>
      </c>
      <c r="AP330" s="2" t="s">
        <v>362</v>
      </c>
      <c r="AQ330" s="2" t="s">
        <v>471</v>
      </c>
      <c r="AS330" s="11" t="s">
        <v>2001</v>
      </c>
      <c r="AT330" s="2" t="s">
        <v>472</v>
      </c>
      <c r="AV330" s="12" t="s">
        <v>2002</v>
      </c>
      <c r="AW330" s="2" t="s">
        <v>481</v>
      </c>
      <c r="AY330" s="13" t="s">
        <v>2003</v>
      </c>
      <c r="AZ330" s="2" t="s">
        <v>1538</v>
      </c>
      <c r="BB330" s="14" t="s">
        <v>2004</v>
      </c>
      <c r="BC330" s="2" t="s">
        <v>450</v>
      </c>
      <c r="BD330" s="2" t="s">
        <v>450</v>
      </c>
      <c r="BE330" s="2" t="s">
        <v>450</v>
      </c>
      <c r="BF330" s="2" t="s">
        <v>450</v>
      </c>
      <c r="BG330" s="2" t="s">
        <v>450</v>
      </c>
      <c r="BH330" s="2" t="s">
        <v>450</v>
      </c>
      <c r="BI330" s="2" t="s">
        <v>448</v>
      </c>
      <c r="BL330" s="2" t="s">
        <v>448</v>
      </c>
      <c r="BM330" s="2" t="s">
        <v>450</v>
      </c>
      <c r="BN330" s="2" t="s">
        <v>448</v>
      </c>
      <c r="BO330" s="2" t="s">
        <v>450</v>
      </c>
      <c r="BP330" s="2" t="s">
        <v>450</v>
      </c>
      <c r="BR330" s="2" t="s">
        <v>448</v>
      </c>
      <c r="BS330" s="2" t="s">
        <v>448</v>
      </c>
      <c r="BT330" s="2" t="s">
        <v>448</v>
      </c>
      <c r="BU330" s="2" t="s">
        <v>448</v>
      </c>
      <c r="BV330" s="2" t="s">
        <v>450</v>
      </c>
      <c r="BW330" s="2" t="s">
        <v>448</v>
      </c>
      <c r="BX330" s="2" t="s">
        <v>448</v>
      </c>
      <c r="BY330" s="2" t="s">
        <v>448</v>
      </c>
      <c r="BZ330" s="2" t="s">
        <v>448</v>
      </c>
      <c r="CA330" s="2" t="s">
        <v>448</v>
      </c>
      <c r="CB330" s="2" t="s">
        <v>448</v>
      </c>
      <c r="CC330" s="2" t="s">
        <v>448</v>
      </c>
      <c r="CD330" s="2" t="s">
        <v>448</v>
      </c>
      <c r="CH330" s="2" t="s">
        <v>465</v>
      </c>
      <c r="CI330" s="2" t="s">
        <v>660</v>
      </c>
      <c r="CM330" s="52">
        <f t="shared" si="175"/>
        <v>1</v>
      </c>
      <c r="CN330" s="52">
        <f t="shared" si="176"/>
        <v>1</v>
      </c>
      <c r="CO330" s="52">
        <f t="shared" si="177"/>
        <v>1</v>
      </c>
      <c r="CP330" s="52">
        <f t="shared" si="178"/>
        <v>1</v>
      </c>
      <c r="CQ330" s="52">
        <f t="shared" si="179"/>
        <v>1</v>
      </c>
      <c r="CR330" s="52">
        <f t="shared" si="180"/>
        <v>1</v>
      </c>
      <c r="CS330" s="52">
        <f t="shared" si="181"/>
        <v>1</v>
      </c>
      <c r="CT330" s="52">
        <f t="shared" si="182"/>
        <v>1</v>
      </c>
      <c r="CU330" s="52">
        <f t="shared" si="183"/>
        <v>1</v>
      </c>
      <c r="CV330" s="52">
        <f t="shared" si="184"/>
        <v>1</v>
      </c>
      <c r="CW330" s="54">
        <f t="shared" si="185"/>
        <v>1</v>
      </c>
      <c r="CX330" s="54">
        <f t="shared" si="186"/>
        <v>0</v>
      </c>
      <c r="CY330" s="54">
        <f t="shared" si="187"/>
        <v>1</v>
      </c>
      <c r="CZ330" s="54">
        <f t="shared" si="188"/>
        <v>1</v>
      </c>
      <c r="DA330" s="54">
        <f t="shared" si="189"/>
        <v>1</v>
      </c>
      <c r="DB330" s="54">
        <f t="shared" si="190"/>
        <v>0</v>
      </c>
      <c r="DD330" s="2">
        <f t="shared" si="191"/>
        <v>7</v>
      </c>
    </row>
    <row r="331" spans="1:108">
      <c r="A331" s="2" t="s">
        <v>437</v>
      </c>
      <c r="B331" s="2" t="s">
        <v>438</v>
      </c>
      <c r="C331" s="18" t="str">
        <f ca="1">IF(AND(AA331="YES",AG331&lt;&gt;""),"COMPLETED",IF((S331+21)&lt;TODAY(),"PAST DUE","WITHIN 15 DAYS"))</f>
        <v>COMPLETED</v>
      </c>
      <c r="D331" s="19" t="str">
        <f t="shared" si="170"/>
        <v>Jun</v>
      </c>
      <c r="E331" s="20">
        <f t="shared" si="171"/>
        <v>45458</v>
      </c>
      <c r="F331" s="20">
        <f t="shared" si="172"/>
        <v>45456</v>
      </c>
      <c r="G331" s="20">
        <f t="shared" si="173"/>
        <v>45463</v>
      </c>
      <c r="H331" s="19">
        <f ca="1">(TODAY()-(G331))</f>
        <v>131</v>
      </c>
      <c r="I331" s="19" t="str">
        <f ca="1">IF(H331&lt;0,H331,"")</f>
        <v/>
      </c>
      <c r="J331" s="2" t="s">
        <v>439</v>
      </c>
      <c r="K331" s="24">
        <f t="shared" si="174"/>
        <v>1</v>
      </c>
      <c r="L331" s="19" t="s">
        <v>1592</v>
      </c>
      <c r="M331" s="2" t="s">
        <v>440</v>
      </c>
      <c r="N331" s="2" t="s">
        <v>441</v>
      </c>
      <c r="O331" s="2" t="s">
        <v>352</v>
      </c>
      <c r="P331" s="2" t="s">
        <v>19</v>
      </c>
      <c r="Q331" s="25" t="s">
        <v>1931</v>
      </c>
      <c r="R331" s="25" t="s">
        <v>1525</v>
      </c>
      <c r="S331" s="9">
        <v>45435</v>
      </c>
      <c r="T331" s="2">
        <v>4264943</v>
      </c>
      <c r="U331" s="2" t="s">
        <v>2005</v>
      </c>
      <c r="V331" s="2" t="s">
        <v>2006</v>
      </c>
      <c r="W331" s="9" t="s">
        <v>2007</v>
      </c>
      <c r="X331" s="9">
        <v>37095</v>
      </c>
      <c r="Y331" s="2">
        <v>9276172353</v>
      </c>
      <c r="Z331" s="2" t="s">
        <v>2008</v>
      </c>
      <c r="AA331" s="32" t="s">
        <v>448</v>
      </c>
      <c r="AB331" s="2" t="s">
        <v>449</v>
      </c>
      <c r="AC331" s="10">
        <v>45588</v>
      </c>
      <c r="AD331" s="10">
        <v>45222</v>
      </c>
      <c r="AG331" s="35" t="s">
        <v>451</v>
      </c>
      <c r="AH331" s="10">
        <v>45385</v>
      </c>
      <c r="AI331" s="10">
        <v>45385</v>
      </c>
      <c r="AJ331" s="35" t="s">
        <v>452</v>
      </c>
      <c r="AK331" s="2" t="s">
        <v>453</v>
      </c>
      <c r="AL331" s="2" t="s">
        <v>1430</v>
      </c>
      <c r="AM331" s="2" t="s">
        <v>1815</v>
      </c>
      <c r="AN331" s="10">
        <v>45435</v>
      </c>
      <c r="AP331" s="2" t="s">
        <v>362</v>
      </c>
      <c r="AQ331" s="2" t="s">
        <v>455</v>
      </c>
      <c r="AS331" s="11" t="s">
        <v>2009</v>
      </c>
      <c r="AT331" s="2" t="s">
        <v>472</v>
      </c>
      <c r="AV331" s="12" t="s">
        <v>2010</v>
      </c>
      <c r="AW331" s="2" t="s">
        <v>458</v>
      </c>
      <c r="AY331" s="13" t="s">
        <v>2011</v>
      </c>
      <c r="AZ331" s="2" t="s">
        <v>472</v>
      </c>
      <c r="BB331" s="14" t="s">
        <v>2012</v>
      </c>
      <c r="BC331" s="2" t="s">
        <v>450</v>
      </c>
      <c r="BD331" s="2" t="s">
        <v>450</v>
      </c>
      <c r="BE331" s="2" t="s">
        <v>450</v>
      </c>
      <c r="BF331" s="2" t="s">
        <v>448</v>
      </c>
      <c r="BG331" s="10">
        <v>44502</v>
      </c>
      <c r="BH331" s="10">
        <v>44524</v>
      </c>
      <c r="BI331" s="2" t="s">
        <v>448</v>
      </c>
      <c r="BL331" s="2" t="s">
        <v>448</v>
      </c>
      <c r="BM331" s="2" t="s">
        <v>450</v>
      </c>
      <c r="BN331" s="2" t="s">
        <v>448</v>
      </c>
      <c r="BO331" s="2" t="s">
        <v>450</v>
      </c>
      <c r="BP331" s="2" t="s">
        <v>450</v>
      </c>
      <c r="BR331" s="2" t="s">
        <v>448</v>
      </c>
      <c r="BS331" s="2" t="s">
        <v>448</v>
      </c>
      <c r="BT331" s="2" t="s">
        <v>448</v>
      </c>
      <c r="BU331" s="2" t="s">
        <v>448</v>
      </c>
      <c r="BV331" s="2" t="s">
        <v>450</v>
      </c>
      <c r="BW331" s="2" t="s">
        <v>448</v>
      </c>
      <c r="BX331" s="2" t="s">
        <v>448</v>
      </c>
      <c r="BY331" s="2" t="s">
        <v>448</v>
      </c>
      <c r="BZ331" s="2" t="s">
        <v>448</v>
      </c>
      <c r="CA331" s="2" t="s">
        <v>448</v>
      </c>
      <c r="CB331" s="2" t="s">
        <v>448</v>
      </c>
      <c r="CC331" s="2" t="s">
        <v>448</v>
      </c>
      <c r="CD331" s="2" t="s">
        <v>448</v>
      </c>
      <c r="CH331" s="2" t="s">
        <v>465</v>
      </c>
      <c r="CI331" s="2" t="s">
        <v>660</v>
      </c>
      <c r="CM331" s="52">
        <f t="shared" si="175"/>
        <v>1</v>
      </c>
      <c r="CN331" s="52">
        <f t="shared" si="176"/>
        <v>1</v>
      </c>
      <c r="CO331" s="52">
        <f t="shared" si="177"/>
        <v>1</v>
      </c>
      <c r="CP331" s="52">
        <f t="shared" si="178"/>
        <v>1</v>
      </c>
      <c r="CQ331" s="52">
        <f t="shared" si="179"/>
        <v>1</v>
      </c>
      <c r="CR331" s="52">
        <f t="shared" si="180"/>
        <v>1</v>
      </c>
      <c r="CS331" s="52">
        <f t="shared" si="181"/>
        <v>1</v>
      </c>
      <c r="CT331" s="52">
        <f t="shared" si="182"/>
        <v>1</v>
      </c>
      <c r="CU331" s="52">
        <f t="shared" si="183"/>
        <v>1</v>
      </c>
      <c r="CV331" s="52">
        <f t="shared" si="184"/>
        <v>1</v>
      </c>
      <c r="CW331" s="54">
        <f t="shared" si="185"/>
        <v>1</v>
      </c>
      <c r="CX331" s="54">
        <f t="shared" si="186"/>
        <v>0</v>
      </c>
      <c r="CY331" s="54">
        <f t="shared" si="187"/>
        <v>1</v>
      </c>
      <c r="CZ331" s="54">
        <f t="shared" si="188"/>
        <v>1</v>
      </c>
      <c r="DA331" s="54">
        <f t="shared" si="189"/>
        <v>1</v>
      </c>
      <c r="DB331" s="54">
        <f t="shared" si="190"/>
        <v>0</v>
      </c>
      <c r="DD331" s="2">
        <f t="shared" si="191"/>
        <v>7</v>
      </c>
    </row>
    <row r="332" spans="1:108">
      <c r="A332" s="2" t="s">
        <v>437</v>
      </c>
      <c r="B332" s="2" t="s">
        <v>438</v>
      </c>
      <c r="C332" s="18" t="str">
        <f ca="1">IF(AND(AA332="YES",AG332&lt;&gt;""),"COMPLETED",IF((S332+21)&lt;TODAY(),"PAST DUE","WITHIN 15 DAYS"))</f>
        <v>COMPLETED</v>
      </c>
      <c r="D332" s="19" t="str">
        <f t="shared" si="170"/>
        <v>Jun</v>
      </c>
      <c r="E332" s="20">
        <f t="shared" si="171"/>
        <v>45458</v>
      </c>
      <c r="F332" s="20">
        <f t="shared" si="172"/>
        <v>45456</v>
      </c>
      <c r="G332" s="20">
        <f t="shared" si="173"/>
        <v>45463</v>
      </c>
      <c r="H332" s="19">
        <f ca="1">(TODAY()-(G332))</f>
        <v>131</v>
      </c>
      <c r="I332" s="19" t="str">
        <f ca="1">IF(H332&lt;0,H332,"")</f>
        <v/>
      </c>
      <c r="J332" s="2" t="s">
        <v>439</v>
      </c>
      <c r="K332" s="24">
        <f t="shared" si="174"/>
        <v>1</v>
      </c>
      <c r="L332" s="19" t="s">
        <v>1592</v>
      </c>
      <c r="M332" s="2" t="s">
        <v>440</v>
      </c>
      <c r="N332" s="2" t="s">
        <v>441</v>
      </c>
      <c r="O332" s="2" t="s">
        <v>352</v>
      </c>
      <c r="P332" s="2" t="s">
        <v>19</v>
      </c>
      <c r="Q332" s="25" t="s">
        <v>1931</v>
      </c>
      <c r="R332" s="25" t="s">
        <v>1525</v>
      </c>
      <c r="S332" s="9">
        <v>45435</v>
      </c>
      <c r="T332" s="2">
        <v>4264944</v>
      </c>
      <c r="U332" s="2" t="s">
        <v>2013</v>
      </c>
      <c r="V332" s="2" t="s">
        <v>2014</v>
      </c>
      <c r="W332" s="9" t="s">
        <v>2015</v>
      </c>
      <c r="X332" s="9">
        <v>35781</v>
      </c>
      <c r="Y332" s="2">
        <v>9171198692</v>
      </c>
      <c r="Z332" s="2" t="s">
        <v>2016</v>
      </c>
      <c r="AA332" s="32" t="s">
        <v>448</v>
      </c>
      <c r="AB332" s="2" t="s">
        <v>449</v>
      </c>
      <c r="AC332" s="10">
        <v>45742</v>
      </c>
      <c r="AD332" s="10">
        <v>45377</v>
      </c>
      <c r="AG332" s="35" t="s">
        <v>451</v>
      </c>
      <c r="AH332" s="10">
        <v>45377</v>
      </c>
      <c r="AI332" s="10">
        <v>45377</v>
      </c>
      <c r="AJ332" s="35" t="s">
        <v>452</v>
      </c>
      <c r="AK332" s="2" t="s">
        <v>453</v>
      </c>
      <c r="AL332" s="2" t="s">
        <v>1430</v>
      </c>
      <c r="AM332" s="2" t="s">
        <v>1815</v>
      </c>
      <c r="AN332" s="10">
        <v>45435</v>
      </c>
      <c r="AP332" s="2" t="s">
        <v>362</v>
      </c>
      <c r="AQ332" s="2" t="s">
        <v>480</v>
      </c>
      <c r="AS332" s="11" t="s">
        <v>2017</v>
      </c>
      <c r="AT332" s="2" t="s">
        <v>472</v>
      </c>
      <c r="AV332" s="12" t="s">
        <v>2018</v>
      </c>
      <c r="AW332" s="2" t="s">
        <v>458</v>
      </c>
      <c r="AY332" s="13" t="s">
        <v>2019</v>
      </c>
      <c r="AZ332" s="2" t="s">
        <v>472</v>
      </c>
      <c r="BB332" s="14" t="s">
        <v>2020</v>
      </c>
      <c r="BC332" s="2" t="s">
        <v>450</v>
      </c>
      <c r="BD332" s="2" t="s">
        <v>450</v>
      </c>
      <c r="BE332" s="2" t="s">
        <v>450</v>
      </c>
      <c r="BF332" s="2" t="s">
        <v>450</v>
      </c>
      <c r="BG332" s="2" t="s">
        <v>450</v>
      </c>
      <c r="BH332" s="2" t="s">
        <v>450</v>
      </c>
      <c r="BI332" s="2" t="s">
        <v>448</v>
      </c>
      <c r="BL332" s="2" t="s">
        <v>448</v>
      </c>
      <c r="BM332" s="2" t="s">
        <v>448</v>
      </c>
      <c r="BN332" s="2" t="s">
        <v>448</v>
      </c>
      <c r="BO332" s="2" t="s">
        <v>450</v>
      </c>
      <c r="BP332" s="2" t="s">
        <v>450</v>
      </c>
      <c r="BR332" s="2" t="s">
        <v>448</v>
      </c>
      <c r="BS332" s="2" t="s">
        <v>448</v>
      </c>
      <c r="BT332" s="2" t="s">
        <v>448</v>
      </c>
      <c r="BU332" s="2" t="s">
        <v>448</v>
      </c>
      <c r="BV332" s="2" t="s">
        <v>450</v>
      </c>
      <c r="BW332" s="2" t="s">
        <v>448</v>
      </c>
      <c r="BX332" s="2" t="s">
        <v>448</v>
      </c>
      <c r="BY332" s="2" t="s">
        <v>448</v>
      </c>
      <c r="BZ332" s="2" t="s">
        <v>448</v>
      </c>
      <c r="CA332" s="2" t="s">
        <v>448</v>
      </c>
      <c r="CB332" s="2" t="s">
        <v>448</v>
      </c>
      <c r="CC332" s="2" t="s">
        <v>448</v>
      </c>
      <c r="CD332" s="2" t="s">
        <v>448</v>
      </c>
      <c r="CH332" s="2" t="s">
        <v>465</v>
      </c>
      <c r="CI332" s="2" t="s">
        <v>660</v>
      </c>
      <c r="CM332" s="52">
        <f t="shared" si="175"/>
        <v>1</v>
      </c>
      <c r="CN332" s="52">
        <f t="shared" si="176"/>
        <v>1</v>
      </c>
      <c r="CO332" s="52">
        <f t="shared" si="177"/>
        <v>1</v>
      </c>
      <c r="CP332" s="52">
        <f t="shared" si="178"/>
        <v>1</v>
      </c>
      <c r="CQ332" s="52">
        <f t="shared" si="179"/>
        <v>1</v>
      </c>
      <c r="CR332" s="52">
        <f t="shared" si="180"/>
        <v>1</v>
      </c>
      <c r="CS332" s="52">
        <f t="shared" si="181"/>
        <v>1</v>
      </c>
      <c r="CT332" s="52">
        <f t="shared" si="182"/>
        <v>1</v>
      </c>
      <c r="CU332" s="52">
        <f t="shared" si="183"/>
        <v>1</v>
      </c>
      <c r="CV332" s="52">
        <f t="shared" si="184"/>
        <v>1</v>
      </c>
      <c r="CW332" s="54">
        <f t="shared" si="185"/>
        <v>1</v>
      </c>
      <c r="CX332" s="54">
        <f t="shared" si="186"/>
        <v>0</v>
      </c>
      <c r="CY332" s="54">
        <f t="shared" si="187"/>
        <v>1</v>
      </c>
      <c r="CZ332" s="54">
        <f t="shared" si="188"/>
        <v>1</v>
      </c>
      <c r="DA332" s="54">
        <f t="shared" si="189"/>
        <v>1</v>
      </c>
      <c r="DB332" s="54">
        <f t="shared" si="190"/>
        <v>0</v>
      </c>
      <c r="DD332" s="2">
        <f t="shared" si="191"/>
        <v>7</v>
      </c>
    </row>
    <row r="333" spans="1:108">
      <c r="A333" s="2" t="s">
        <v>437</v>
      </c>
      <c r="B333" s="2" t="s">
        <v>438</v>
      </c>
      <c r="C333" s="18" t="str">
        <f ca="1">IF(AND(AA333="YES",AG333&lt;&gt;""),"COMPLETED",IF((S333+21)&lt;TODAY(),"PAST DUE","WITHIN 15 DAYS"))</f>
        <v>COMPLETED</v>
      </c>
      <c r="D333" s="19" t="str">
        <f t="shared" si="170"/>
        <v>Jun</v>
      </c>
      <c r="E333" s="20">
        <f t="shared" si="171"/>
        <v>45458</v>
      </c>
      <c r="F333" s="20">
        <f t="shared" si="172"/>
        <v>45456</v>
      </c>
      <c r="G333" s="20">
        <f t="shared" si="173"/>
        <v>45463</v>
      </c>
      <c r="H333" s="19">
        <f ca="1">(TODAY()-(G333))</f>
        <v>131</v>
      </c>
      <c r="I333" s="19" t="str">
        <f ca="1">IF(H333&lt;0,H333,"")</f>
        <v/>
      </c>
      <c r="J333" s="2" t="s">
        <v>439</v>
      </c>
      <c r="K333" s="24">
        <f t="shared" si="174"/>
        <v>1</v>
      </c>
      <c r="L333" s="19" t="s">
        <v>1592</v>
      </c>
      <c r="M333" s="2" t="s">
        <v>440</v>
      </c>
      <c r="N333" s="2" t="s">
        <v>441</v>
      </c>
      <c r="O333" s="2" t="s">
        <v>352</v>
      </c>
      <c r="P333" s="2" t="s">
        <v>19</v>
      </c>
      <c r="Q333" s="25" t="s">
        <v>1931</v>
      </c>
      <c r="R333" s="25" t="s">
        <v>1525</v>
      </c>
      <c r="S333" s="9">
        <v>45435</v>
      </c>
      <c r="T333" s="2">
        <v>4264945</v>
      </c>
      <c r="U333" s="2" t="s">
        <v>2021</v>
      </c>
      <c r="V333" s="2" t="s">
        <v>2022</v>
      </c>
      <c r="W333" s="9" t="s">
        <v>631</v>
      </c>
      <c r="X333" s="9">
        <v>36784</v>
      </c>
      <c r="Y333" s="2">
        <v>9275123016</v>
      </c>
      <c r="Z333" s="2" t="s">
        <v>2023</v>
      </c>
      <c r="AA333" s="32" t="s">
        <v>448</v>
      </c>
      <c r="AB333" s="2" t="s">
        <v>449</v>
      </c>
      <c r="AC333" s="10">
        <v>45783</v>
      </c>
      <c r="AD333" s="10">
        <v>45418</v>
      </c>
      <c r="AG333" s="35" t="s">
        <v>451</v>
      </c>
      <c r="AH333" s="10">
        <v>45371</v>
      </c>
      <c r="AI333" s="10">
        <v>45371</v>
      </c>
      <c r="AJ333" s="35" t="s">
        <v>452</v>
      </c>
      <c r="AK333" s="2" t="s">
        <v>453</v>
      </c>
      <c r="AL333" s="2" t="s">
        <v>1430</v>
      </c>
      <c r="AM333" s="2" t="s">
        <v>1815</v>
      </c>
      <c r="AN333" s="10">
        <v>45435</v>
      </c>
      <c r="AP333" s="2" t="s">
        <v>362</v>
      </c>
      <c r="AQ333" s="2" t="s">
        <v>480</v>
      </c>
      <c r="AS333" s="11" t="s">
        <v>2024</v>
      </c>
      <c r="AT333" s="2" t="s">
        <v>456</v>
      </c>
      <c r="AV333" s="12" t="s">
        <v>2025</v>
      </c>
      <c r="AW333" s="2" t="s">
        <v>458</v>
      </c>
      <c r="AY333" s="13" t="s">
        <v>2026</v>
      </c>
      <c r="AZ333" s="2">
        <v>1904</v>
      </c>
      <c r="BB333" s="14" t="s">
        <v>2027</v>
      </c>
      <c r="BC333" s="2" t="s">
        <v>450</v>
      </c>
      <c r="BD333" s="2" t="s">
        <v>450</v>
      </c>
      <c r="BE333" s="2" t="s">
        <v>450</v>
      </c>
      <c r="BF333" s="2" t="s">
        <v>450</v>
      </c>
      <c r="BG333" s="2" t="s">
        <v>450</v>
      </c>
      <c r="BH333" s="2" t="s">
        <v>450</v>
      </c>
      <c r="BI333" s="2" t="s">
        <v>448</v>
      </c>
      <c r="BL333" s="2" t="s">
        <v>450</v>
      </c>
      <c r="BM333" s="2" t="s">
        <v>450</v>
      </c>
      <c r="BN333" s="2" t="s">
        <v>448</v>
      </c>
      <c r="BO333" s="2" t="s">
        <v>450</v>
      </c>
      <c r="BP333" s="2" t="s">
        <v>450</v>
      </c>
      <c r="BR333" s="2" t="s">
        <v>448</v>
      </c>
      <c r="BS333" s="2" t="s">
        <v>448</v>
      </c>
      <c r="BT333" s="2" t="s">
        <v>448</v>
      </c>
      <c r="BU333" s="2" t="s">
        <v>448</v>
      </c>
      <c r="BV333" s="2" t="s">
        <v>450</v>
      </c>
      <c r="BW333" s="2" t="s">
        <v>448</v>
      </c>
      <c r="BX333" s="2" t="s">
        <v>448</v>
      </c>
      <c r="BY333" s="2" t="s">
        <v>448</v>
      </c>
      <c r="BZ333" s="2" t="s">
        <v>448</v>
      </c>
      <c r="CA333" s="2" t="s">
        <v>448</v>
      </c>
      <c r="CB333" s="2" t="s">
        <v>448</v>
      </c>
      <c r="CC333" s="2" t="s">
        <v>448</v>
      </c>
      <c r="CD333" s="2" t="s">
        <v>448</v>
      </c>
      <c r="CH333" s="2" t="s">
        <v>465</v>
      </c>
      <c r="CI333" s="2" t="s">
        <v>660</v>
      </c>
      <c r="CM333" s="52">
        <f t="shared" si="175"/>
        <v>1</v>
      </c>
      <c r="CN333" s="52">
        <f t="shared" si="176"/>
        <v>1</v>
      </c>
      <c r="CO333" s="52">
        <f t="shared" si="177"/>
        <v>1</v>
      </c>
      <c r="CP333" s="52">
        <f t="shared" si="178"/>
        <v>1</v>
      </c>
      <c r="CQ333" s="52">
        <f t="shared" si="179"/>
        <v>1</v>
      </c>
      <c r="CR333" s="52">
        <f t="shared" si="180"/>
        <v>1</v>
      </c>
      <c r="CS333" s="52">
        <f t="shared" si="181"/>
        <v>1</v>
      </c>
      <c r="CT333" s="52">
        <f t="shared" si="182"/>
        <v>1</v>
      </c>
      <c r="CU333" s="52">
        <f t="shared" si="183"/>
        <v>1</v>
      </c>
      <c r="CV333" s="52">
        <f t="shared" si="184"/>
        <v>1</v>
      </c>
      <c r="CW333" s="54">
        <f t="shared" si="185"/>
        <v>1</v>
      </c>
      <c r="CX333" s="54">
        <f t="shared" si="186"/>
        <v>0</v>
      </c>
      <c r="CY333" s="54">
        <f t="shared" si="187"/>
        <v>1</v>
      </c>
      <c r="CZ333" s="54">
        <f t="shared" si="188"/>
        <v>1</v>
      </c>
      <c r="DA333" s="54">
        <f t="shared" si="189"/>
        <v>1</v>
      </c>
      <c r="DB333" s="54">
        <f t="shared" si="190"/>
        <v>0</v>
      </c>
      <c r="DD333" s="2">
        <f t="shared" si="191"/>
        <v>7</v>
      </c>
    </row>
    <row r="334" spans="1:108">
      <c r="A334" s="2" t="s">
        <v>437</v>
      </c>
      <c r="B334" s="2" t="s">
        <v>438</v>
      </c>
      <c r="C334" s="18" t="str">
        <f ca="1">IF(AND(AA334="YES",AG334&lt;&gt;""),"COMPLETED",IF((S334+21)&lt;TODAY(),"PAST DUE","WITHIN 15 DAYS"))</f>
        <v>COMPLETED</v>
      </c>
      <c r="D334" s="19" t="str">
        <f t="shared" si="170"/>
        <v>Jun</v>
      </c>
      <c r="E334" s="20">
        <f t="shared" si="171"/>
        <v>45458</v>
      </c>
      <c r="F334" s="20">
        <f t="shared" si="172"/>
        <v>45456</v>
      </c>
      <c r="G334" s="20">
        <f t="shared" si="173"/>
        <v>45463</v>
      </c>
      <c r="H334" s="19">
        <f ca="1">(TODAY()-(G334))</f>
        <v>131</v>
      </c>
      <c r="I334" s="19" t="str">
        <f ca="1">IF(H334&lt;0,H334,"")</f>
        <v/>
      </c>
      <c r="J334" s="2" t="s">
        <v>439</v>
      </c>
      <c r="K334" s="24">
        <f t="shared" si="174"/>
        <v>1</v>
      </c>
      <c r="L334" s="19" t="s">
        <v>1592</v>
      </c>
      <c r="M334" s="2" t="s">
        <v>440</v>
      </c>
      <c r="N334" s="2" t="s">
        <v>441</v>
      </c>
      <c r="O334" s="2" t="s">
        <v>352</v>
      </c>
      <c r="P334" s="2" t="s">
        <v>19</v>
      </c>
      <c r="Q334" s="25" t="s">
        <v>1931</v>
      </c>
      <c r="R334" s="25" t="s">
        <v>1525</v>
      </c>
      <c r="S334" s="9">
        <v>45435</v>
      </c>
      <c r="T334" s="2">
        <v>4264946</v>
      </c>
      <c r="U334" s="2" t="s">
        <v>338</v>
      </c>
      <c r="V334" s="2" t="s">
        <v>1263</v>
      </c>
      <c r="W334" s="9" t="s">
        <v>2028</v>
      </c>
      <c r="X334" s="9">
        <v>36087</v>
      </c>
      <c r="Y334" s="2">
        <v>9972732857</v>
      </c>
      <c r="Z334" s="2" t="s">
        <v>2029</v>
      </c>
      <c r="AA334" s="32" t="s">
        <v>448</v>
      </c>
      <c r="AB334" s="2" t="s">
        <v>449</v>
      </c>
      <c r="AC334" s="10">
        <v>45794</v>
      </c>
      <c r="AD334" s="10">
        <v>45439</v>
      </c>
      <c r="AG334" s="35" t="s">
        <v>451</v>
      </c>
      <c r="AH334" s="10">
        <v>45427</v>
      </c>
      <c r="AI334" s="10">
        <v>45428</v>
      </c>
      <c r="AJ334" s="35" t="s">
        <v>452</v>
      </c>
      <c r="AK334" s="2" t="s">
        <v>453</v>
      </c>
      <c r="AL334" s="2" t="s">
        <v>1430</v>
      </c>
      <c r="AM334" s="2" t="s">
        <v>1815</v>
      </c>
      <c r="AN334" s="10">
        <v>45435</v>
      </c>
      <c r="AP334" s="2" t="s">
        <v>362</v>
      </c>
      <c r="AQ334" s="2" t="s">
        <v>471</v>
      </c>
      <c r="AS334" s="11" t="s">
        <v>2030</v>
      </c>
      <c r="AT334" s="2" t="s">
        <v>472</v>
      </c>
      <c r="AV334" s="12" t="s">
        <v>2031</v>
      </c>
      <c r="AW334" s="2" t="s">
        <v>458</v>
      </c>
      <c r="AY334" s="13" t="s">
        <v>2032</v>
      </c>
      <c r="AZ334" s="2" t="s">
        <v>472</v>
      </c>
      <c r="BB334" s="14" t="s">
        <v>2033</v>
      </c>
      <c r="BC334" s="2" t="s">
        <v>450</v>
      </c>
      <c r="BD334" s="2" t="s">
        <v>450</v>
      </c>
      <c r="BE334" s="2" t="s">
        <v>450</v>
      </c>
      <c r="BF334" s="2" t="s">
        <v>450</v>
      </c>
      <c r="BG334" s="2" t="s">
        <v>450</v>
      </c>
      <c r="BH334" s="2" t="s">
        <v>450</v>
      </c>
      <c r="BI334" s="2" t="s">
        <v>448</v>
      </c>
      <c r="BL334" s="2" t="s">
        <v>448</v>
      </c>
      <c r="BM334" s="2" t="s">
        <v>450</v>
      </c>
      <c r="BN334" s="2" t="s">
        <v>448</v>
      </c>
      <c r="BO334" s="2" t="s">
        <v>450</v>
      </c>
      <c r="BP334" s="2" t="s">
        <v>450</v>
      </c>
      <c r="BR334" s="2" t="s">
        <v>448</v>
      </c>
      <c r="BS334" s="2" t="s">
        <v>448</v>
      </c>
      <c r="BT334" s="2" t="s">
        <v>448</v>
      </c>
      <c r="BU334" s="2" t="s">
        <v>448</v>
      </c>
      <c r="BV334" s="2" t="s">
        <v>450</v>
      </c>
      <c r="BW334" s="2" t="s">
        <v>448</v>
      </c>
      <c r="BX334" s="2" t="s">
        <v>448</v>
      </c>
      <c r="BY334" s="2" t="s">
        <v>448</v>
      </c>
      <c r="BZ334" s="2" t="s">
        <v>448</v>
      </c>
      <c r="CA334" s="2" t="s">
        <v>448</v>
      </c>
      <c r="CB334" s="2" t="s">
        <v>448</v>
      </c>
      <c r="CC334" s="2" t="s">
        <v>448</v>
      </c>
      <c r="CD334" s="2" t="s">
        <v>448</v>
      </c>
      <c r="CH334" s="2" t="s">
        <v>465</v>
      </c>
      <c r="CI334" s="2" t="s">
        <v>660</v>
      </c>
      <c r="CM334" s="52">
        <f t="shared" si="175"/>
        <v>1</v>
      </c>
      <c r="CN334" s="52">
        <f t="shared" si="176"/>
        <v>1</v>
      </c>
      <c r="CO334" s="52">
        <f t="shared" si="177"/>
        <v>1</v>
      </c>
      <c r="CP334" s="52">
        <f t="shared" si="178"/>
        <v>1</v>
      </c>
      <c r="CQ334" s="52">
        <f t="shared" si="179"/>
        <v>1</v>
      </c>
      <c r="CR334" s="52">
        <f t="shared" si="180"/>
        <v>1</v>
      </c>
      <c r="CS334" s="52">
        <f t="shared" si="181"/>
        <v>1</v>
      </c>
      <c r="CT334" s="52">
        <f t="shared" si="182"/>
        <v>1</v>
      </c>
      <c r="CU334" s="52">
        <f t="shared" si="183"/>
        <v>1</v>
      </c>
      <c r="CV334" s="52">
        <f t="shared" si="184"/>
        <v>1</v>
      </c>
      <c r="CW334" s="54">
        <f t="shared" si="185"/>
        <v>1</v>
      </c>
      <c r="CX334" s="54">
        <f t="shared" si="186"/>
        <v>0</v>
      </c>
      <c r="CY334" s="54">
        <f t="shared" si="187"/>
        <v>1</v>
      </c>
      <c r="CZ334" s="54">
        <f t="shared" si="188"/>
        <v>1</v>
      </c>
      <c r="DA334" s="54">
        <f t="shared" si="189"/>
        <v>1</v>
      </c>
      <c r="DB334" s="54">
        <f t="shared" si="190"/>
        <v>0</v>
      </c>
      <c r="DD334" s="2">
        <f t="shared" si="191"/>
        <v>7</v>
      </c>
    </row>
    <row r="335" spans="1:108">
      <c r="A335" s="2" t="s">
        <v>437</v>
      </c>
      <c r="B335" s="2" t="s">
        <v>438</v>
      </c>
      <c r="C335" s="18" t="str">
        <f ca="1">IF(AND(AA335="YES",AG335&lt;&gt;""),"COMPLETED",IF((S335+21)&lt;TODAY(),"PAST DUE","WITHIN 15 DAYS"))</f>
        <v>COMPLETED</v>
      </c>
      <c r="D335" s="19" t="str">
        <f t="shared" si="170"/>
        <v>Jun</v>
      </c>
      <c r="E335" s="20">
        <f t="shared" si="171"/>
        <v>45458</v>
      </c>
      <c r="F335" s="20">
        <f t="shared" si="172"/>
        <v>45456</v>
      </c>
      <c r="G335" s="20">
        <f t="shared" si="173"/>
        <v>45463</v>
      </c>
      <c r="H335" s="19">
        <f ca="1">(TODAY()-(G335))</f>
        <v>131</v>
      </c>
      <c r="I335" s="19" t="str">
        <f ca="1">IF(H335&lt;0,H335,"")</f>
        <v/>
      </c>
      <c r="J335" s="2" t="s">
        <v>439</v>
      </c>
      <c r="K335" s="24">
        <f t="shared" si="174"/>
        <v>1</v>
      </c>
      <c r="L335" s="19" t="s">
        <v>1592</v>
      </c>
      <c r="M335" s="2" t="s">
        <v>440</v>
      </c>
      <c r="N335" s="2" t="s">
        <v>441</v>
      </c>
      <c r="O335" s="2" t="s">
        <v>352</v>
      </c>
      <c r="P335" s="2" t="s">
        <v>19</v>
      </c>
      <c r="Q335" s="25" t="s">
        <v>1931</v>
      </c>
      <c r="R335" s="25" t="s">
        <v>1525</v>
      </c>
      <c r="S335" s="9">
        <v>45435</v>
      </c>
      <c r="T335" s="2">
        <v>4264947</v>
      </c>
      <c r="U335" s="2" t="s">
        <v>1528</v>
      </c>
      <c r="V335" s="2" t="s">
        <v>2034</v>
      </c>
      <c r="W335" s="9" t="s">
        <v>2035</v>
      </c>
      <c r="X335" s="9">
        <v>36408</v>
      </c>
      <c r="Y335" s="2">
        <v>9260192199</v>
      </c>
      <c r="Z335" s="2" t="s">
        <v>2036</v>
      </c>
      <c r="AA335" s="32" t="s">
        <v>448</v>
      </c>
      <c r="AB335" s="2" t="s">
        <v>449</v>
      </c>
      <c r="AC335" s="10">
        <v>45773</v>
      </c>
      <c r="AD335" s="10">
        <v>45408</v>
      </c>
      <c r="AG335" s="35" t="s">
        <v>451</v>
      </c>
      <c r="AH335" s="10">
        <v>45409</v>
      </c>
      <c r="AI335" s="10">
        <v>45409</v>
      </c>
      <c r="AJ335" s="35" t="s">
        <v>452</v>
      </c>
      <c r="AK335" s="2" t="s">
        <v>453</v>
      </c>
      <c r="AL335" s="2" t="s">
        <v>1430</v>
      </c>
      <c r="AM335" s="2" t="s">
        <v>1815</v>
      </c>
      <c r="AN335" s="10">
        <v>45435</v>
      </c>
      <c r="AP335" s="2" t="s">
        <v>362</v>
      </c>
      <c r="AQ335" s="2" t="s">
        <v>455</v>
      </c>
      <c r="AS335" s="11" t="s">
        <v>2037</v>
      </c>
      <c r="AT335" s="2" t="s">
        <v>456</v>
      </c>
      <c r="AV335" s="12" t="s">
        <v>2038</v>
      </c>
      <c r="AW335" s="2" t="s">
        <v>481</v>
      </c>
      <c r="AY335" s="13" t="s">
        <v>2039</v>
      </c>
      <c r="AZ335" s="2" t="s">
        <v>487</v>
      </c>
      <c r="BB335" s="14" t="s">
        <v>2040</v>
      </c>
      <c r="BC335" s="2" t="s">
        <v>450</v>
      </c>
      <c r="BD335" s="2" t="s">
        <v>450</v>
      </c>
      <c r="BE335" s="2" t="s">
        <v>450</v>
      </c>
      <c r="BF335" s="2" t="s">
        <v>450</v>
      </c>
      <c r="BG335" s="2" t="s">
        <v>450</v>
      </c>
      <c r="BH335" s="2" t="s">
        <v>450</v>
      </c>
      <c r="BI335" s="2" t="s">
        <v>448</v>
      </c>
      <c r="BL335" s="2" t="s">
        <v>448</v>
      </c>
      <c r="BM335" s="2" t="s">
        <v>450</v>
      </c>
      <c r="BN335" s="2" t="s">
        <v>448</v>
      </c>
      <c r="BO335" s="2" t="s">
        <v>450</v>
      </c>
      <c r="BP335" s="2" t="s">
        <v>450</v>
      </c>
      <c r="BR335" s="2" t="s">
        <v>448</v>
      </c>
      <c r="BS335" s="2" t="s">
        <v>448</v>
      </c>
      <c r="BT335" s="2" t="s">
        <v>448</v>
      </c>
      <c r="BU335" s="2" t="s">
        <v>448</v>
      </c>
      <c r="BV335" s="2" t="s">
        <v>450</v>
      </c>
      <c r="BW335" s="2" t="s">
        <v>448</v>
      </c>
      <c r="BX335" s="2" t="s">
        <v>448</v>
      </c>
      <c r="BY335" s="2" t="s">
        <v>448</v>
      </c>
      <c r="BZ335" s="2" t="s">
        <v>448</v>
      </c>
      <c r="CA335" s="2" t="s">
        <v>448</v>
      </c>
      <c r="CB335" s="2" t="s">
        <v>448</v>
      </c>
      <c r="CC335" s="2" t="s">
        <v>448</v>
      </c>
      <c r="CD335" s="2" t="s">
        <v>448</v>
      </c>
      <c r="CH335" s="2" t="s">
        <v>465</v>
      </c>
      <c r="CI335" s="2" t="s">
        <v>660</v>
      </c>
      <c r="CM335" s="52">
        <f t="shared" si="175"/>
        <v>1</v>
      </c>
      <c r="CN335" s="52">
        <f t="shared" si="176"/>
        <v>1</v>
      </c>
      <c r="CO335" s="52">
        <f t="shared" si="177"/>
        <v>1</v>
      </c>
      <c r="CP335" s="52">
        <f t="shared" si="178"/>
        <v>1</v>
      </c>
      <c r="CQ335" s="52">
        <f t="shared" si="179"/>
        <v>1</v>
      </c>
      <c r="CR335" s="52">
        <f t="shared" si="180"/>
        <v>1</v>
      </c>
      <c r="CS335" s="52">
        <f t="shared" si="181"/>
        <v>1</v>
      </c>
      <c r="CT335" s="52">
        <f t="shared" si="182"/>
        <v>1</v>
      </c>
      <c r="CU335" s="52">
        <f t="shared" si="183"/>
        <v>1</v>
      </c>
      <c r="CV335" s="52">
        <f t="shared" si="184"/>
        <v>1</v>
      </c>
      <c r="CW335" s="54">
        <f t="shared" si="185"/>
        <v>1</v>
      </c>
      <c r="CX335" s="54">
        <f t="shared" si="186"/>
        <v>0</v>
      </c>
      <c r="CY335" s="54">
        <f t="shared" si="187"/>
        <v>1</v>
      </c>
      <c r="CZ335" s="54">
        <f t="shared" si="188"/>
        <v>1</v>
      </c>
      <c r="DA335" s="54">
        <f t="shared" si="189"/>
        <v>1</v>
      </c>
      <c r="DB335" s="54">
        <f t="shared" si="190"/>
        <v>0</v>
      </c>
      <c r="DD335" s="2">
        <f t="shared" si="191"/>
        <v>7</v>
      </c>
    </row>
    <row r="336" spans="1:108">
      <c r="A336" s="2" t="s">
        <v>437</v>
      </c>
      <c r="B336" s="2" t="s">
        <v>438</v>
      </c>
      <c r="C336" s="18" t="str">
        <f ca="1">IF(AND(AA336="YES",AG336&lt;&gt;""),"COMPLETED",IF((S336+21)&lt;TODAY(),"PAST DUE","WITHIN 15 DAYS"))</f>
        <v>COMPLETED</v>
      </c>
      <c r="D336" s="19" t="str">
        <f t="shared" si="170"/>
        <v>Jun</v>
      </c>
      <c r="E336" s="20">
        <f t="shared" si="171"/>
        <v>45458</v>
      </c>
      <c r="F336" s="20">
        <f t="shared" si="172"/>
        <v>45456</v>
      </c>
      <c r="G336" s="20">
        <f t="shared" si="173"/>
        <v>45463</v>
      </c>
      <c r="H336" s="19">
        <f ca="1">(TODAY()-(G336))</f>
        <v>131</v>
      </c>
      <c r="I336" s="19" t="str">
        <f ca="1">IF(H336&lt;0,H336,"")</f>
        <v/>
      </c>
      <c r="J336" s="2" t="s">
        <v>439</v>
      </c>
      <c r="K336" s="24">
        <f t="shared" si="174"/>
        <v>1</v>
      </c>
      <c r="L336" s="19" t="s">
        <v>1592</v>
      </c>
      <c r="M336" s="2" t="s">
        <v>440</v>
      </c>
      <c r="N336" s="2" t="s">
        <v>441</v>
      </c>
      <c r="O336" s="2" t="s">
        <v>352</v>
      </c>
      <c r="P336" s="2" t="s">
        <v>19</v>
      </c>
      <c r="Q336" s="25" t="s">
        <v>1931</v>
      </c>
      <c r="R336" s="25" t="s">
        <v>1525</v>
      </c>
      <c r="S336" s="9">
        <v>45435</v>
      </c>
      <c r="T336" s="2">
        <v>4264948</v>
      </c>
      <c r="U336" s="2" t="s">
        <v>2041</v>
      </c>
      <c r="V336" s="2" t="s">
        <v>2042</v>
      </c>
      <c r="W336" s="9" t="s">
        <v>2043</v>
      </c>
      <c r="X336" s="9">
        <v>33859</v>
      </c>
      <c r="Y336" s="2">
        <v>9852599791</v>
      </c>
      <c r="Z336" s="2" t="s">
        <v>2044</v>
      </c>
      <c r="AA336" s="32" t="s">
        <v>448</v>
      </c>
      <c r="AB336" s="2" t="s">
        <v>449</v>
      </c>
      <c r="AC336" s="10">
        <v>45434</v>
      </c>
      <c r="AD336" s="10">
        <v>45450</v>
      </c>
      <c r="AG336" s="35" t="s">
        <v>451</v>
      </c>
      <c r="AH336" s="10">
        <v>45407</v>
      </c>
      <c r="AI336" s="10">
        <v>45407</v>
      </c>
      <c r="AJ336" s="35" t="s">
        <v>452</v>
      </c>
      <c r="AK336" s="2" t="s">
        <v>453</v>
      </c>
      <c r="AL336" s="2" t="s">
        <v>1430</v>
      </c>
      <c r="AM336" s="2" t="s">
        <v>1815</v>
      </c>
      <c r="AN336" s="10">
        <v>45435</v>
      </c>
      <c r="AP336" s="2" t="s">
        <v>362</v>
      </c>
      <c r="AQ336" s="2" t="s">
        <v>471</v>
      </c>
      <c r="AS336" s="11" t="s">
        <v>2045</v>
      </c>
      <c r="AT336" s="2" t="s">
        <v>456</v>
      </c>
      <c r="AV336" s="12" t="s">
        <v>2046</v>
      </c>
      <c r="AW336" s="2" t="s">
        <v>458</v>
      </c>
      <c r="AY336" s="13" t="s">
        <v>2047</v>
      </c>
      <c r="AZ336" s="2" t="s">
        <v>459</v>
      </c>
      <c r="BB336" s="14" t="s">
        <v>2048</v>
      </c>
      <c r="BC336" s="2" t="s">
        <v>450</v>
      </c>
      <c r="BD336" s="2" t="s">
        <v>450</v>
      </c>
      <c r="BE336" s="2" t="s">
        <v>450</v>
      </c>
      <c r="BF336" s="2" t="s">
        <v>450</v>
      </c>
      <c r="BG336" s="2" t="s">
        <v>450</v>
      </c>
      <c r="BH336" s="2" t="s">
        <v>450</v>
      </c>
      <c r="BI336" s="2" t="s">
        <v>448</v>
      </c>
      <c r="BL336" s="2" t="s">
        <v>448</v>
      </c>
      <c r="BM336" s="2" t="s">
        <v>450</v>
      </c>
      <c r="BN336" s="2" t="s">
        <v>448</v>
      </c>
      <c r="BO336" s="2" t="s">
        <v>450</v>
      </c>
      <c r="BP336" s="2" t="s">
        <v>450</v>
      </c>
      <c r="BR336" s="2" t="s">
        <v>448</v>
      </c>
      <c r="BS336" s="2" t="s">
        <v>448</v>
      </c>
      <c r="BT336" s="2" t="s">
        <v>448</v>
      </c>
      <c r="BU336" s="2" t="s">
        <v>448</v>
      </c>
      <c r="BV336" s="2" t="s">
        <v>450</v>
      </c>
      <c r="BW336" s="2" t="s">
        <v>448</v>
      </c>
      <c r="BX336" s="2" t="s">
        <v>448</v>
      </c>
      <c r="BY336" s="2" t="s">
        <v>448</v>
      </c>
      <c r="BZ336" s="2" t="s">
        <v>448</v>
      </c>
      <c r="CA336" s="2" t="s">
        <v>448</v>
      </c>
      <c r="CB336" s="2" t="s">
        <v>448</v>
      </c>
      <c r="CC336" s="2" t="s">
        <v>2049</v>
      </c>
      <c r="CD336" s="2" t="s">
        <v>448</v>
      </c>
      <c r="CH336" s="2" t="s">
        <v>465</v>
      </c>
      <c r="CI336" s="2" t="s">
        <v>660</v>
      </c>
      <c r="CJ336" s="67" t="s">
        <v>417</v>
      </c>
      <c r="CM336" s="52">
        <f t="shared" si="175"/>
        <v>1</v>
      </c>
      <c r="CN336" s="52">
        <f t="shared" si="176"/>
        <v>1</v>
      </c>
      <c r="CO336" s="52">
        <f t="shared" si="177"/>
        <v>1</v>
      </c>
      <c r="CP336" s="52">
        <f t="shared" si="178"/>
        <v>1</v>
      </c>
      <c r="CQ336" s="52">
        <f t="shared" si="179"/>
        <v>1</v>
      </c>
      <c r="CR336" s="52">
        <f t="shared" si="180"/>
        <v>1</v>
      </c>
      <c r="CS336" s="52">
        <f t="shared" si="181"/>
        <v>1</v>
      </c>
      <c r="CT336" s="52">
        <f t="shared" si="182"/>
        <v>1</v>
      </c>
      <c r="CU336" s="52">
        <f t="shared" si="183"/>
        <v>1</v>
      </c>
      <c r="CV336" s="52">
        <f t="shared" si="184"/>
        <v>1</v>
      </c>
      <c r="CW336" s="54">
        <f t="shared" si="185"/>
        <v>1</v>
      </c>
      <c r="CX336" s="54">
        <f t="shared" si="186"/>
        <v>1</v>
      </c>
      <c r="CY336" s="54">
        <f t="shared" si="187"/>
        <v>1</v>
      </c>
      <c r="CZ336" s="54">
        <f t="shared" si="188"/>
        <v>1</v>
      </c>
      <c r="DA336" s="54">
        <f t="shared" si="189"/>
        <v>1</v>
      </c>
      <c r="DB336" s="54">
        <f t="shared" si="190"/>
        <v>0</v>
      </c>
      <c r="DD336" s="2">
        <f t="shared" si="191"/>
        <v>7</v>
      </c>
    </row>
    <row r="337" spans="1:108">
      <c r="A337" s="2" t="s">
        <v>437</v>
      </c>
      <c r="B337" s="2" t="s">
        <v>438</v>
      </c>
      <c r="C337" s="18" t="str">
        <f ca="1">IF(AND(AA337="YES",AG337&lt;&gt;""),"COMPLETED",IF((S337+21)&lt;TODAY(),"PAST DUE","WITHIN 15 DAYS"))</f>
        <v>COMPLETED</v>
      </c>
      <c r="D337" s="19" t="str">
        <f t="shared" si="170"/>
        <v>Jun</v>
      </c>
      <c r="E337" s="20">
        <f t="shared" si="171"/>
        <v>45458</v>
      </c>
      <c r="F337" s="20">
        <f t="shared" si="172"/>
        <v>45456</v>
      </c>
      <c r="G337" s="20">
        <f t="shared" si="173"/>
        <v>45463</v>
      </c>
      <c r="H337" s="19">
        <f ca="1">(TODAY()-(G337))</f>
        <v>131</v>
      </c>
      <c r="I337" s="19" t="str">
        <f ca="1">IF(H337&lt;0,H337,"")</f>
        <v/>
      </c>
      <c r="J337" s="2" t="s">
        <v>439</v>
      </c>
      <c r="K337" s="24">
        <f t="shared" si="174"/>
        <v>1</v>
      </c>
      <c r="L337" s="19" t="s">
        <v>1592</v>
      </c>
      <c r="M337" s="2" t="s">
        <v>440</v>
      </c>
      <c r="N337" s="2" t="s">
        <v>441</v>
      </c>
      <c r="O337" s="2" t="s">
        <v>352</v>
      </c>
      <c r="P337" s="2" t="s">
        <v>19</v>
      </c>
      <c r="Q337" s="25" t="s">
        <v>1931</v>
      </c>
      <c r="R337" s="25" t="s">
        <v>1525</v>
      </c>
      <c r="S337" s="9">
        <v>45435</v>
      </c>
      <c r="T337" s="2">
        <v>4264949</v>
      </c>
      <c r="U337" s="2" t="s">
        <v>2050</v>
      </c>
      <c r="V337" s="2" t="s">
        <v>2051</v>
      </c>
      <c r="W337" s="9" t="s">
        <v>2052</v>
      </c>
      <c r="X337" s="9">
        <v>34394</v>
      </c>
      <c r="Y337" s="2">
        <v>9854881093</v>
      </c>
      <c r="Z337" s="2" t="s">
        <v>2053</v>
      </c>
      <c r="AA337" s="32" t="s">
        <v>448</v>
      </c>
      <c r="AB337" s="2" t="s">
        <v>449</v>
      </c>
      <c r="AC337" s="10">
        <v>45799</v>
      </c>
      <c r="AD337" s="10">
        <v>45434</v>
      </c>
      <c r="AG337" s="35" t="s">
        <v>451</v>
      </c>
      <c r="AJ337" s="35" t="s">
        <v>452</v>
      </c>
      <c r="AK337" s="2" t="s">
        <v>453</v>
      </c>
      <c r="AL337" s="2" t="s">
        <v>1430</v>
      </c>
      <c r="AM337" s="2" t="s">
        <v>1815</v>
      </c>
      <c r="AN337" s="10">
        <v>45435</v>
      </c>
      <c r="AP337" s="2" t="s">
        <v>362</v>
      </c>
      <c r="AQ337" s="2" t="s">
        <v>455</v>
      </c>
      <c r="AS337" s="11" t="s">
        <v>2054</v>
      </c>
      <c r="AT337" s="2" t="s">
        <v>456</v>
      </c>
      <c r="AV337" s="12" t="s">
        <v>2055</v>
      </c>
      <c r="AW337" s="2" t="s">
        <v>458</v>
      </c>
      <c r="AY337" s="13">
        <v>121257974177</v>
      </c>
      <c r="AZ337" s="2" t="s">
        <v>563</v>
      </c>
      <c r="BB337" s="14">
        <v>652649290</v>
      </c>
      <c r="BC337" s="2" t="s">
        <v>450</v>
      </c>
      <c r="BD337" s="2" t="s">
        <v>450</v>
      </c>
      <c r="BE337" s="2" t="s">
        <v>450</v>
      </c>
      <c r="BF337" s="2" t="s">
        <v>450</v>
      </c>
      <c r="BG337" s="2" t="s">
        <v>450</v>
      </c>
      <c r="BH337" s="2" t="s">
        <v>450</v>
      </c>
      <c r="BI337" s="2" t="s">
        <v>448</v>
      </c>
      <c r="BL337" s="2" t="s">
        <v>448</v>
      </c>
      <c r="BM337" s="2" t="s">
        <v>450</v>
      </c>
      <c r="BN337" s="2" t="s">
        <v>448</v>
      </c>
      <c r="BO337" s="2" t="s">
        <v>450</v>
      </c>
      <c r="BP337" s="2" t="s">
        <v>450</v>
      </c>
      <c r="BR337" s="2" t="s">
        <v>448</v>
      </c>
      <c r="BS337" s="2" t="s">
        <v>448</v>
      </c>
      <c r="BT337" s="2" t="s">
        <v>448</v>
      </c>
      <c r="BU337" s="2" t="s">
        <v>448</v>
      </c>
      <c r="BV337" s="2" t="s">
        <v>450</v>
      </c>
      <c r="BW337" s="2" t="s">
        <v>448</v>
      </c>
      <c r="BX337" s="2" t="s">
        <v>448</v>
      </c>
      <c r="BY337" s="2" t="s">
        <v>448</v>
      </c>
      <c r="BZ337" s="2" t="s">
        <v>448</v>
      </c>
      <c r="CA337" s="2" t="s">
        <v>448</v>
      </c>
      <c r="CB337" s="2" t="s">
        <v>448</v>
      </c>
      <c r="CC337" s="2" t="s">
        <v>448</v>
      </c>
      <c r="CD337" s="2" t="s">
        <v>448</v>
      </c>
      <c r="CH337" s="2" t="s">
        <v>465</v>
      </c>
      <c r="CI337" s="2" t="s">
        <v>660</v>
      </c>
      <c r="CM337" s="52">
        <f t="shared" si="175"/>
        <v>1</v>
      </c>
      <c r="CN337" s="52">
        <f t="shared" si="176"/>
        <v>1</v>
      </c>
      <c r="CO337" s="52">
        <f t="shared" si="177"/>
        <v>1</v>
      </c>
      <c r="CP337" s="52">
        <f t="shared" si="178"/>
        <v>1</v>
      </c>
      <c r="CQ337" s="52">
        <f t="shared" si="179"/>
        <v>1</v>
      </c>
      <c r="CR337" s="52">
        <f t="shared" si="180"/>
        <v>1</v>
      </c>
      <c r="CS337" s="52">
        <f t="shared" si="181"/>
        <v>1</v>
      </c>
      <c r="CT337" s="52">
        <f t="shared" si="182"/>
        <v>1</v>
      </c>
      <c r="CU337" s="52">
        <f t="shared" si="183"/>
        <v>1</v>
      </c>
      <c r="CV337" s="52">
        <f t="shared" si="184"/>
        <v>1</v>
      </c>
      <c r="CW337" s="54">
        <f t="shared" si="185"/>
        <v>1</v>
      </c>
      <c r="CX337" s="54">
        <f t="shared" si="186"/>
        <v>0</v>
      </c>
      <c r="CY337" s="54">
        <f t="shared" si="187"/>
        <v>1</v>
      </c>
      <c r="CZ337" s="54">
        <f t="shared" si="188"/>
        <v>1</v>
      </c>
      <c r="DA337" s="54">
        <f t="shared" si="189"/>
        <v>1</v>
      </c>
      <c r="DB337" s="54">
        <f t="shared" si="190"/>
        <v>0</v>
      </c>
      <c r="DD337" s="2">
        <f t="shared" si="191"/>
        <v>7</v>
      </c>
    </row>
    <row r="338" spans="1:108">
      <c r="A338" s="2" t="s">
        <v>437</v>
      </c>
      <c r="B338" s="2" t="s">
        <v>438</v>
      </c>
      <c r="C338" s="18" t="str">
        <f ca="1">IF(AND(AA338="YES",AG338&lt;&gt;""),"COMPLETED",IF((S338+21)&lt;TODAY(),"PAST DUE","WITHIN 15 DAYS"))</f>
        <v>COMPLETED</v>
      </c>
      <c r="D338" s="19" t="str">
        <f t="shared" si="170"/>
        <v>Jun</v>
      </c>
      <c r="E338" s="20">
        <f t="shared" si="171"/>
        <v>45458</v>
      </c>
      <c r="F338" s="20">
        <f t="shared" si="172"/>
        <v>45456</v>
      </c>
      <c r="G338" s="20">
        <f t="shared" si="173"/>
        <v>45463</v>
      </c>
      <c r="H338" s="19">
        <f ca="1">(TODAY()-(G338))</f>
        <v>131</v>
      </c>
      <c r="I338" s="19" t="str">
        <f ca="1">IF(H338&lt;0,H338,"")</f>
        <v/>
      </c>
      <c r="J338" s="2" t="s">
        <v>439</v>
      </c>
      <c r="K338" s="24">
        <f t="shared" si="174"/>
        <v>1</v>
      </c>
      <c r="L338" s="19" t="s">
        <v>1592</v>
      </c>
      <c r="M338" s="2" t="s">
        <v>440</v>
      </c>
      <c r="N338" s="2" t="s">
        <v>441</v>
      </c>
      <c r="O338" s="2" t="s">
        <v>352</v>
      </c>
      <c r="P338" s="2" t="s">
        <v>19</v>
      </c>
      <c r="Q338" s="25" t="s">
        <v>1931</v>
      </c>
      <c r="R338" s="25" t="s">
        <v>1525</v>
      </c>
      <c r="S338" s="9">
        <v>45435</v>
      </c>
      <c r="T338" s="2">
        <v>4264950</v>
      </c>
      <c r="U338" s="2" t="s">
        <v>2056</v>
      </c>
      <c r="V338" s="2" t="s">
        <v>2057</v>
      </c>
      <c r="W338" s="9" t="s">
        <v>2058</v>
      </c>
      <c r="X338" s="9">
        <v>36289</v>
      </c>
      <c r="Y338" s="2">
        <v>9207620840</v>
      </c>
      <c r="Z338" s="2" t="s">
        <v>2059</v>
      </c>
      <c r="AA338" s="32" t="s">
        <v>448</v>
      </c>
      <c r="AB338" s="2" t="s">
        <v>449</v>
      </c>
      <c r="AC338" s="10">
        <v>45798</v>
      </c>
      <c r="AD338" s="10">
        <v>45447</v>
      </c>
      <c r="AE338" s="2" t="s">
        <v>448</v>
      </c>
      <c r="AF338" s="10">
        <v>45435</v>
      </c>
      <c r="AG338" s="35" t="s">
        <v>451</v>
      </c>
      <c r="AH338" s="10">
        <v>45397</v>
      </c>
      <c r="AI338" s="10">
        <v>45411</v>
      </c>
      <c r="AJ338" s="35" t="s">
        <v>452</v>
      </c>
      <c r="AK338" s="2" t="s">
        <v>453</v>
      </c>
      <c r="AL338" s="2" t="s">
        <v>1430</v>
      </c>
      <c r="AM338" s="2" t="s">
        <v>1815</v>
      </c>
      <c r="AN338" s="10">
        <v>45435</v>
      </c>
      <c r="AP338" s="2" t="s">
        <v>362</v>
      </c>
      <c r="AQ338" s="2" t="s">
        <v>455</v>
      </c>
      <c r="AS338" s="11" t="s">
        <v>2060</v>
      </c>
      <c r="AT338" s="2" t="s">
        <v>456</v>
      </c>
      <c r="AV338" s="12" t="s">
        <v>2061</v>
      </c>
      <c r="AW338" s="2" t="s">
        <v>458</v>
      </c>
      <c r="AY338" s="13" t="s">
        <v>2062</v>
      </c>
      <c r="AZ338" s="2" t="s">
        <v>459</v>
      </c>
      <c r="BB338" s="14" t="s">
        <v>2063</v>
      </c>
      <c r="BC338" s="2" t="s">
        <v>450</v>
      </c>
      <c r="BD338" s="2" t="s">
        <v>450</v>
      </c>
      <c r="BE338" s="2" t="s">
        <v>450</v>
      </c>
      <c r="BF338" s="2" t="s">
        <v>450</v>
      </c>
      <c r="BG338" s="2" t="s">
        <v>450</v>
      </c>
      <c r="BH338" s="2" t="s">
        <v>450</v>
      </c>
      <c r="BI338" s="2" t="s">
        <v>448</v>
      </c>
      <c r="BL338" s="2" t="s">
        <v>448</v>
      </c>
      <c r="BM338" s="2" t="s">
        <v>450</v>
      </c>
      <c r="BN338" s="2" t="s">
        <v>448</v>
      </c>
      <c r="BO338" s="2" t="s">
        <v>450</v>
      </c>
      <c r="BP338" s="2" t="s">
        <v>450</v>
      </c>
      <c r="BR338" s="2" t="s">
        <v>448</v>
      </c>
      <c r="BS338" s="2" t="s">
        <v>448</v>
      </c>
      <c r="BT338" s="2" t="s">
        <v>448</v>
      </c>
      <c r="BU338" s="2" t="s">
        <v>448</v>
      </c>
      <c r="BV338" s="2" t="s">
        <v>450</v>
      </c>
      <c r="BW338" s="2" t="s">
        <v>448</v>
      </c>
      <c r="BX338" s="2" t="s">
        <v>448</v>
      </c>
      <c r="BY338" s="2" t="s">
        <v>448</v>
      </c>
      <c r="BZ338" s="2" t="s">
        <v>448</v>
      </c>
      <c r="CA338" s="2" t="s">
        <v>448</v>
      </c>
      <c r="CB338" s="2" t="s">
        <v>448</v>
      </c>
      <c r="CC338" s="2" t="s">
        <v>448</v>
      </c>
      <c r="CD338" s="2" t="s">
        <v>448</v>
      </c>
      <c r="CH338" s="2" t="s">
        <v>465</v>
      </c>
      <c r="CI338" s="2" t="s">
        <v>660</v>
      </c>
      <c r="CM338" s="52">
        <f t="shared" si="175"/>
        <v>1</v>
      </c>
      <c r="CN338" s="52">
        <f t="shared" si="176"/>
        <v>1</v>
      </c>
      <c r="CO338" s="52">
        <f t="shared" si="177"/>
        <v>1</v>
      </c>
      <c r="CP338" s="52">
        <f t="shared" si="178"/>
        <v>1</v>
      </c>
      <c r="CQ338" s="52">
        <f t="shared" si="179"/>
        <v>1</v>
      </c>
      <c r="CR338" s="52">
        <f t="shared" si="180"/>
        <v>1</v>
      </c>
      <c r="CS338" s="52">
        <f t="shared" si="181"/>
        <v>1</v>
      </c>
      <c r="CT338" s="52">
        <f t="shared" si="182"/>
        <v>1</v>
      </c>
      <c r="CU338" s="52">
        <f t="shared" si="183"/>
        <v>1</v>
      </c>
      <c r="CV338" s="52">
        <f t="shared" si="184"/>
        <v>1</v>
      </c>
      <c r="CW338" s="54">
        <f t="shared" si="185"/>
        <v>1</v>
      </c>
      <c r="CX338" s="54">
        <f t="shared" si="186"/>
        <v>0</v>
      </c>
      <c r="CY338" s="54">
        <f t="shared" si="187"/>
        <v>1</v>
      </c>
      <c r="CZ338" s="54">
        <f t="shared" si="188"/>
        <v>1</v>
      </c>
      <c r="DA338" s="54">
        <f t="shared" si="189"/>
        <v>1</v>
      </c>
      <c r="DB338" s="54">
        <f t="shared" si="190"/>
        <v>0</v>
      </c>
      <c r="DD338" s="2">
        <f t="shared" si="191"/>
        <v>7</v>
      </c>
    </row>
    <row r="339" spans="1:108">
      <c r="A339" s="2" t="s">
        <v>437</v>
      </c>
      <c r="B339" s="2" t="s">
        <v>438</v>
      </c>
      <c r="C339" s="18" t="str">
        <f ca="1">IF(AND(AA339="YES",AG339&lt;&gt;""),"COMPLETED",IF((S339+21)&lt;TODAY(),"PAST DUE","WITHIN 15 DAYS"))</f>
        <v>COMPLETED</v>
      </c>
      <c r="D339" s="19" t="str">
        <f t="shared" si="170"/>
        <v>Jun</v>
      </c>
      <c r="E339" s="20">
        <f t="shared" si="171"/>
        <v>45465</v>
      </c>
      <c r="F339" s="20">
        <f t="shared" si="172"/>
        <v>45462</v>
      </c>
      <c r="G339" s="20">
        <f t="shared" si="173"/>
        <v>45469</v>
      </c>
      <c r="H339" s="19">
        <f ca="1">(TODAY()-(G339))</f>
        <v>125</v>
      </c>
      <c r="I339" s="19" t="str">
        <f ca="1">IF(H339&lt;0,H339,"")</f>
        <v/>
      </c>
      <c r="J339" s="2" t="s">
        <v>439</v>
      </c>
      <c r="K339" s="24">
        <f t="shared" si="174"/>
        <v>1</v>
      </c>
      <c r="L339" s="19" t="s">
        <v>1592</v>
      </c>
      <c r="M339" s="2" t="s">
        <v>2064</v>
      </c>
      <c r="N339" s="2" t="s">
        <v>653</v>
      </c>
      <c r="O339" s="2" t="s">
        <v>352</v>
      </c>
      <c r="P339" s="2" t="s">
        <v>19</v>
      </c>
      <c r="Q339" s="25" t="s">
        <v>2065</v>
      </c>
      <c r="R339" s="25" t="s">
        <v>2066</v>
      </c>
      <c r="S339" s="9">
        <v>45441</v>
      </c>
      <c r="T339" s="2">
        <v>4266132</v>
      </c>
      <c r="U339" s="2" t="s">
        <v>1526</v>
      </c>
      <c r="V339" s="2" t="s">
        <v>2067</v>
      </c>
      <c r="W339" s="9" t="s">
        <v>66</v>
      </c>
      <c r="X339" s="9">
        <v>38320</v>
      </c>
      <c r="Y339" s="2">
        <v>9704741032</v>
      </c>
      <c r="Z339" s="2" t="s">
        <v>2068</v>
      </c>
      <c r="AA339" s="32" t="s">
        <v>448</v>
      </c>
      <c r="AB339" s="2" t="s">
        <v>449</v>
      </c>
      <c r="AC339" s="10">
        <v>45793</v>
      </c>
      <c r="AD339" s="10">
        <v>45428</v>
      </c>
      <c r="AE339" s="2" t="s">
        <v>450</v>
      </c>
      <c r="AF339" s="2" t="s">
        <v>450</v>
      </c>
      <c r="AG339" s="35" t="s">
        <v>451</v>
      </c>
      <c r="AJ339" s="35" t="s">
        <v>452</v>
      </c>
      <c r="AK339" s="2" t="s">
        <v>453</v>
      </c>
      <c r="AL339" s="2" t="s">
        <v>1430</v>
      </c>
      <c r="AM339" s="2" t="s">
        <v>1815</v>
      </c>
      <c r="AP339" s="2" t="s">
        <v>362</v>
      </c>
      <c r="AQ339" s="2" t="s">
        <v>455</v>
      </c>
      <c r="AS339" s="11">
        <v>248928300</v>
      </c>
      <c r="AT339" s="2" t="s">
        <v>472</v>
      </c>
      <c r="AV339" s="12">
        <v>72520846663</v>
      </c>
      <c r="AW339" s="2" t="s">
        <v>458</v>
      </c>
      <c r="AY339" s="13">
        <v>121319366902</v>
      </c>
      <c r="AZ339" s="2" t="s">
        <v>459</v>
      </c>
      <c r="BA339" s="2" t="s">
        <v>1655</v>
      </c>
      <c r="BB339" s="14">
        <v>651603702</v>
      </c>
      <c r="BC339" s="2" t="s">
        <v>450</v>
      </c>
      <c r="BD339" s="2" t="s">
        <v>450</v>
      </c>
      <c r="BE339" s="2" t="s">
        <v>450</v>
      </c>
      <c r="BF339" s="2" t="s">
        <v>450</v>
      </c>
      <c r="BG339" s="2" t="s">
        <v>450</v>
      </c>
      <c r="BH339" s="2" t="s">
        <v>450</v>
      </c>
      <c r="BI339" s="2" t="s">
        <v>1150</v>
      </c>
      <c r="BL339" s="2" t="s">
        <v>448</v>
      </c>
      <c r="BM339" s="2" t="s">
        <v>450</v>
      </c>
      <c r="BN339" s="2" t="s">
        <v>448</v>
      </c>
      <c r="BO339" s="2" t="s">
        <v>450</v>
      </c>
      <c r="BP339" s="2" t="s">
        <v>450</v>
      </c>
      <c r="BQ339" s="2" t="s">
        <v>450</v>
      </c>
      <c r="BR339" s="2" t="s">
        <v>448</v>
      </c>
      <c r="BS339" s="2" t="s">
        <v>448</v>
      </c>
      <c r="BT339" s="2" t="s">
        <v>448</v>
      </c>
      <c r="BU339" s="2" t="s">
        <v>448</v>
      </c>
      <c r="BV339" s="2" t="s">
        <v>450</v>
      </c>
      <c r="BW339" s="2" t="s">
        <v>448</v>
      </c>
      <c r="BX339" s="2" t="s">
        <v>448</v>
      </c>
      <c r="BY339" s="2" t="s">
        <v>448</v>
      </c>
      <c r="BZ339" s="2" t="s">
        <v>448</v>
      </c>
      <c r="CA339" s="2" t="s">
        <v>448</v>
      </c>
      <c r="CB339" s="2" t="s">
        <v>448</v>
      </c>
      <c r="CC339" s="2" t="s">
        <v>448</v>
      </c>
      <c r="CD339" s="2" t="s">
        <v>448</v>
      </c>
      <c r="CE339" s="10">
        <v>45449</v>
      </c>
      <c r="CH339" s="2" t="s">
        <v>465</v>
      </c>
      <c r="CI339" s="2" t="s">
        <v>660</v>
      </c>
      <c r="CM339" s="52">
        <f t="shared" si="175"/>
        <v>1</v>
      </c>
      <c r="CN339" s="52">
        <f t="shared" si="176"/>
        <v>1</v>
      </c>
      <c r="CO339" s="52">
        <f t="shared" si="177"/>
        <v>1</v>
      </c>
      <c r="CP339" s="52">
        <f t="shared" si="178"/>
        <v>1</v>
      </c>
      <c r="CQ339" s="52">
        <f t="shared" si="179"/>
        <v>1</v>
      </c>
      <c r="CR339" s="52">
        <f t="shared" si="180"/>
        <v>1</v>
      </c>
      <c r="CS339" s="52">
        <f t="shared" si="181"/>
        <v>1</v>
      </c>
      <c r="CT339" s="52">
        <f t="shared" si="182"/>
        <v>1</v>
      </c>
      <c r="CU339" s="52">
        <f t="shared" si="183"/>
        <v>1</v>
      </c>
      <c r="CV339" s="52">
        <f t="shared" si="184"/>
        <v>1</v>
      </c>
      <c r="CW339" s="54">
        <f t="shared" si="185"/>
        <v>1</v>
      </c>
      <c r="CX339" s="54">
        <f t="shared" si="186"/>
        <v>0</v>
      </c>
      <c r="CY339" s="54">
        <f t="shared" si="187"/>
        <v>1</v>
      </c>
      <c r="CZ339" s="54">
        <f t="shared" si="188"/>
        <v>1</v>
      </c>
      <c r="DA339" s="54">
        <f t="shared" si="189"/>
        <v>1</v>
      </c>
      <c r="DB339" s="54">
        <f t="shared" si="190"/>
        <v>0</v>
      </c>
      <c r="DD339" s="2">
        <f t="shared" si="191"/>
        <v>7</v>
      </c>
    </row>
    <row r="340" spans="1:108">
      <c r="A340" s="2" t="s">
        <v>437</v>
      </c>
      <c r="B340" s="2" t="s">
        <v>438</v>
      </c>
      <c r="C340" s="18" t="str">
        <f ca="1">IF(AND(AA340="YES",AG340&lt;&gt;""),"COMPLETED",IF((S340+21)&lt;TODAY(),"PAST DUE","WITHIN 15 DAYS"))</f>
        <v>COMPLETED</v>
      </c>
      <c r="D340" s="19" t="str">
        <f t="shared" si="170"/>
        <v>Jun</v>
      </c>
      <c r="E340" s="20">
        <f t="shared" si="171"/>
        <v>45465</v>
      </c>
      <c r="F340" s="20">
        <f t="shared" si="172"/>
        <v>45462</v>
      </c>
      <c r="G340" s="20">
        <f t="shared" si="173"/>
        <v>45469</v>
      </c>
      <c r="H340" s="19">
        <f ca="1">(TODAY()-(G340))</f>
        <v>125</v>
      </c>
      <c r="I340" s="19" t="str">
        <f ca="1">IF(H340&lt;0,H340,"")</f>
        <v/>
      </c>
      <c r="J340" s="2" t="s">
        <v>439</v>
      </c>
      <c r="K340" s="24">
        <f t="shared" si="174"/>
        <v>1</v>
      </c>
      <c r="L340" s="19" t="s">
        <v>1592</v>
      </c>
      <c r="M340" s="2" t="s">
        <v>2064</v>
      </c>
      <c r="N340" s="2" t="s">
        <v>441</v>
      </c>
      <c r="O340" s="2" t="s">
        <v>352</v>
      </c>
      <c r="P340" s="2" t="s">
        <v>19</v>
      </c>
      <c r="Q340" s="25" t="s">
        <v>2065</v>
      </c>
      <c r="R340" s="25" t="s">
        <v>2066</v>
      </c>
      <c r="S340" s="9">
        <v>45441</v>
      </c>
      <c r="T340" s="2">
        <v>4266133</v>
      </c>
      <c r="U340" s="2" t="s">
        <v>2069</v>
      </c>
      <c r="V340" s="2" t="s">
        <v>136</v>
      </c>
      <c r="W340" s="9" t="s">
        <v>2070</v>
      </c>
      <c r="X340" s="9">
        <v>37058</v>
      </c>
      <c r="Y340" s="2">
        <v>9943872915</v>
      </c>
      <c r="Z340" s="2" t="s">
        <v>2071</v>
      </c>
      <c r="AA340" s="32" t="s">
        <v>448</v>
      </c>
      <c r="AB340" s="2" t="s">
        <v>449</v>
      </c>
      <c r="AC340" s="10">
        <v>45794</v>
      </c>
      <c r="AD340" s="10">
        <v>45429</v>
      </c>
      <c r="AE340" s="2" t="s">
        <v>450</v>
      </c>
      <c r="AF340" s="2" t="s">
        <v>450</v>
      </c>
      <c r="AG340" s="35" t="s">
        <v>451</v>
      </c>
      <c r="AJ340" s="35" t="s">
        <v>452</v>
      </c>
      <c r="AK340" s="2" t="s">
        <v>453</v>
      </c>
      <c r="AL340" s="2" t="s">
        <v>1430</v>
      </c>
      <c r="AM340" s="2" t="s">
        <v>1815</v>
      </c>
      <c r="AP340" s="2" t="s">
        <v>362</v>
      </c>
      <c r="AQ340" s="2" t="s">
        <v>497</v>
      </c>
      <c r="AS340" s="11">
        <v>3494822765</v>
      </c>
      <c r="AT340" s="2" t="s">
        <v>472</v>
      </c>
      <c r="AV340" s="12">
        <v>70260455565</v>
      </c>
      <c r="AW340" s="2" t="s">
        <v>472</v>
      </c>
      <c r="AY340" s="13">
        <v>121271954381</v>
      </c>
      <c r="AZ340" s="2" t="s">
        <v>472</v>
      </c>
      <c r="BB340" s="14">
        <v>381277037</v>
      </c>
      <c r="BC340" s="2" t="s">
        <v>450</v>
      </c>
      <c r="BD340" s="2" t="s">
        <v>450</v>
      </c>
      <c r="BE340" s="2" t="s">
        <v>450</v>
      </c>
      <c r="BF340" s="2" t="s">
        <v>450</v>
      </c>
      <c r="BG340" s="2" t="s">
        <v>450</v>
      </c>
      <c r="BH340" s="2" t="s">
        <v>450</v>
      </c>
      <c r="BI340" s="2" t="s">
        <v>1150</v>
      </c>
      <c r="BL340" s="2" t="s">
        <v>448</v>
      </c>
      <c r="BM340" s="2" t="s">
        <v>450</v>
      </c>
      <c r="BN340" s="2" t="s">
        <v>448</v>
      </c>
      <c r="BO340" s="2" t="s">
        <v>450</v>
      </c>
      <c r="BP340" s="2" t="s">
        <v>450</v>
      </c>
      <c r="BQ340" s="2" t="s">
        <v>450</v>
      </c>
      <c r="BR340" s="2" t="s">
        <v>448</v>
      </c>
      <c r="BS340" s="2" t="s">
        <v>448</v>
      </c>
      <c r="BT340" s="2" t="s">
        <v>448</v>
      </c>
      <c r="BU340" s="2" t="s">
        <v>448</v>
      </c>
      <c r="BV340" s="2" t="s">
        <v>450</v>
      </c>
      <c r="BW340" s="2" t="s">
        <v>448</v>
      </c>
      <c r="BX340" s="2" t="s">
        <v>448</v>
      </c>
      <c r="BY340" s="2" t="s">
        <v>448</v>
      </c>
      <c r="BZ340" s="2" t="s">
        <v>448</v>
      </c>
      <c r="CA340" s="2" t="s">
        <v>448</v>
      </c>
      <c r="CB340" s="2" t="s">
        <v>448</v>
      </c>
      <c r="CC340" s="2" t="s">
        <v>448</v>
      </c>
      <c r="CD340" s="2" t="s">
        <v>448</v>
      </c>
      <c r="CE340" s="10">
        <v>45449</v>
      </c>
      <c r="CH340" s="2" t="s">
        <v>465</v>
      </c>
      <c r="CI340" s="2" t="s">
        <v>660</v>
      </c>
      <c r="CM340" s="52">
        <f t="shared" si="175"/>
        <v>1</v>
      </c>
      <c r="CN340" s="52">
        <f t="shared" si="176"/>
        <v>1</v>
      </c>
      <c r="CO340" s="52">
        <f t="shared" si="177"/>
        <v>1</v>
      </c>
      <c r="CP340" s="52">
        <f t="shared" si="178"/>
        <v>1</v>
      </c>
      <c r="CQ340" s="52">
        <f t="shared" si="179"/>
        <v>1</v>
      </c>
      <c r="CR340" s="52">
        <f t="shared" si="180"/>
        <v>1</v>
      </c>
      <c r="CS340" s="52">
        <f t="shared" si="181"/>
        <v>1</v>
      </c>
      <c r="CT340" s="52">
        <f t="shared" si="182"/>
        <v>1</v>
      </c>
      <c r="CU340" s="52">
        <f t="shared" si="183"/>
        <v>1</v>
      </c>
      <c r="CV340" s="52">
        <f t="shared" si="184"/>
        <v>1</v>
      </c>
      <c r="CW340" s="54">
        <f t="shared" si="185"/>
        <v>1</v>
      </c>
      <c r="CX340" s="54">
        <f t="shared" si="186"/>
        <v>0</v>
      </c>
      <c r="CY340" s="54">
        <f t="shared" si="187"/>
        <v>1</v>
      </c>
      <c r="CZ340" s="54">
        <f t="shared" si="188"/>
        <v>1</v>
      </c>
      <c r="DA340" s="54">
        <f t="shared" si="189"/>
        <v>1</v>
      </c>
      <c r="DB340" s="54">
        <f t="shared" si="190"/>
        <v>0</v>
      </c>
      <c r="DD340" s="2">
        <f t="shared" si="191"/>
        <v>7</v>
      </c>
    </row>
    <row r="341" spans="1:108">
      <c r="A341" s="2" t="s">
        <v>437</v>
      </c>
      <c r="B341" s="2" t="s">
        <v>438</v>
      </c>
      <c r="C341" s="18" t="str">
        <f ca="1">IF(AND(AA341="YES",AG341&lt;&gt;""),"COMPLETED",IF((S341+21)&lt;TODAY(),"PAST DUE","WITHIN 15 DAYS"))</f>
        <v>COMPLETED</v>
      </c>
      <c r="D341" s="19" t="str">
        <f t="shared" si="170"/>
        <v>Jun</v>
      </c>
      <c r="E341" s="20">
        <f t="shared" si="171"/>
        <v>45465</v>
      </c>
      <c r="F341" s="20">
        <f t="shared" si="172"/>
        <v>45462</v>
      </c>
      <c r="G341" s="20">
        <f t="shared" si="173"/>
        <v>45469</v>
      </c>
      <c r="H341" s="19">
        <f ca="1">(TODAY()-(G341))</f>
        <v>125</v>
      </c>
      <c r="I341" s="19" t="str">
        <f ca="1">IF(H341&lt;0,H341,"")</f>
        <v/>
      </c>
      <c r="J341" s="2" t="s">
        <v>439</v>
      </c>
      <c r="K341" s="24">
        <f t="shared" si="174"/>
        <v>1</v>
      </c>
      <c r="L341" s="19" t="s">
        <v>1592</v>
      </c>
      <c r="M341" s="2" t="s">
        <v>2064</v>
      </c>
      <c r="N341" s="2" t="s">
        <v>441</v>
      </c>
      <c r="O341" s="2" t="s">
        <v>352</v>
      </c>
      <c r="P341" s="2" t="s">
        <v>19</v>
      </c>
      <c r="Q341" s="25" t="s">
        <v>2065</v>
      </c>
      <c r="R341" s="25" t="s">
        <v>2066</v>
      </c>
      <c r="S341" s="9">
        <v>45441</v>
      </c>
      <c r="T341" s="2">
        <v>4266134</v>
      </c>
      <c r="U341" s="2" t="s">
        <v>171</v>
      </c>
      <c r="V341" s="2" t="s">
        <v>2072</v>
      </c>
      <c r="W341" s="9" t="s">
        <v>121</v>
      </c>
      <c r="X341" s="9">
        <v>38104</v>
      </c>
      <c r="Y341" s="2">
        <v>9925375679</v>
      </c>
      <c r="Z341" s="2" t="s">
        <v>2073</v>
      </c>
      <c r="AA341" s="32" t="s">
        <v>448</v>
      </c>
      <c r="AB341" s="2" t="s">
        <v>449</v>
      </c>
      <c r="AC341" s="10">
        <v>45790</v>
      </c>
      <c r="AD341" s="10">
        <v>45425</v>
      </c>
      <c r="AE341" s="2" t="s">
        <v>450</v>
      </c>
      <c r="AF341" s="2" t="s">
        <v>450</v>
      </c>
      <c r="AG341" s="35" t="s">
        <v>451</v>
      </c>
      <c r="AJ341" s="35" t="s">
        <v>452</v>
      </c>
      <c r="AK341" s="2" t="s">
        <v>453</v>
      </c>
      <c r="AL341" s="2" t="s">
        <v>1430</v>
      </c>
      <c r="AM341" s="2" t="s">
        <v>1815</v>
      </c>
      <c r="AP341" s="2" t="s">
        <v>362</v>
      </c>
      <c r="AQ341" s="2" t="s">
        <v>480</v>
      </c>
      <c r="AS341" s="11">
        <v>251750947</v>
      </c>
      <c r="AT341" s="2" t="s">
        <v>472</v>
      </c>
      <c r="AV341" s="12">
        <v>72503564751</v>
      </c>
      <c r="AW341" s="2" t="s">
        <v>458</v>
      </c>
      <c r="AY341" s="13">
        <v>121341386795</v>
      </c>
      <c r="AZ341" s="2" t="s">
        <v>459</v>
      </c>
      <c r="BA341" s="2" t="s">
        <v>1655</v>
      </c>
      <c r="BB341" s="14">
        <v>651204042</v>
      </c>
      <c r="BC341" s="2" t="s">
        <v>450</v>
      </c>
      <c r="BD341" s="2" t="s">
        <v>450</v>
      </c>
      <c r="BE341" s="2" t="s">
        <v>450</v>
      </c>
      <c r="BF341" s="2" t="s">
        <v>450</v>
      </c>
      <c r="BG341" s="2" t="s">
        <v>450</v>
      </c>
      <c r="BH341" s="2" t="s">
        <v>450</v>
      </c>
      <c r="BI341" s="2" t="s">
        <v>1150</v>
      </c>
      <c r="BL341" s="2" t="s">
        <v>448</v>
      </c>
      <c r="BM341" s="2" t="s">
        <v>450</v>
      </c>
      <c r="BN341" s="2" t="s">
        <v>448</v>
      </c>
      <c r="BO341" s="2" t="s">
        <v>450</v>
      </c>
      <c r="BP341" s="2" t="s">
        <v>450</v>
      </c>
      <c r="BQ341" s="2" t="s">
        <v>450</v>
      </c>
      <c r="BR341" s="2" t="s">
        <v>448</v>
      </c>
      <c r="BS341" s="2" t="s">
        <v>448</v>
      </c>
      <c r="BT341" s="2" t="s">
        <v>448</v>
      </c>
      <c r="BU341" s="2" t="s">
        <v>448</v>
      </c>
      <c r="BV341" s="2" t="s">
        <v>450</v>
      </c>
      <c r="BW341" s="2" t="s">
        <v>448</v>
      </c>
      <c r="BX341" s="2" t="s">
        <v>448</v>
      </c>
      <c r="BY341" s="2" t="s">
        <v>448</v>
      </c>
      <c r="BZ341" s="2" t="s">
        <v>448</v>
      </c>
      <c r="CA341" s="2" t="s">
        <v>448</v>
      </c>
      <c r="CB341" s="2" t="s">
        <v>448</v>
      </c>
      <c r="CC341" s="2" t="s">
        <v>448</v>
      </c>
      <c r="CD341" s="2" t="s">
        <v>448</v>
      </c>
      <c r="CE341" s="10">
        <v>45449</v>
      </c>
      <c r="CH341" s="2" t="s">
        <v>2074</v>
      </c>
      <c r="CI341" s="2" t="s">
        <v>660</v>
      </c>
      <c r="CM341" s="52">
        <f t="shared" si="175"/>
        <v>1</v>
      </c>
      <c r="CN341" s="52">
        <f t="shared" si="176"/>
        <v>1</v>
      </c>
      <c r="CO341" s="52">
        <f t="shared" si="177"/>
        <v>1</v>
      </c>
      <c r="CP341" s="52">
        <f t="shared" si="178"/>
        <v>1</v>
      </c>
      <c r="CQ341" s="52">
        <f t="shared" si="179"/>
        <v>1</v>
      </c>
      <c r="CR341" s="52">
        <f t="shared" si="180"/>
        <v>1</v>
      </c>
      <c r="CS341" s="52">
        <f t="shared" si="181"/>
        <v>1</v>
      </c>
      <c r="CT341" s="52">
        <f t="shared" si="182"/>
        <v>1</v>
      </c>
      <c r="CU341" s="52">
        <f t="shared" si="183"/>
        <v>1</v>
      </c>
      <c r="CV341" s="52">
        <f t="shared" si="184"/>
        <v>1</v>
      </c>
      <c r="CW341" s="54">
        <f t="shared" si="185"/>
        <v>1</v>
      </c>
      <c r="CX341" s="54">
        <f t="shared" si="186"/>
        <v>0</v>
      </c>
      <c r="CY341" s="54">
        <f t="shared" si="187"/>
        <v>0</v>
      </c>
      <c r="CZ341" s="54">
        <f t="shared" si="188"/>
        <v>1</v>
      </c>
      <c r="DA341" s="54">
        <f t="shared" si="189"/>
        <v>1</v>
      </c>
      <c r="DB341" s="54">
        <f t="shared" si="190"/>
        <v>0</v>
      </c>
      <c r="DD341" s="2">
        <f t="shared" si="191"/>
        <v>7</v>
      </c>
    </row>
    <row r="342" spans="1:108">
      <c r="A342" s="2" t="s">
        <v>437</v>
      </c>
      <c r="B342" s="2" t="s">
        <v>438</v>
      </c>
      <c r="C342" s="18" t="str">
        <f ca="1">IF(AND(AA342="YES",AG342&lt;&gt;""),"COMPLETED",IF((S342+21)&lt;TODAY(),"PAST DUE","WITHIN 15 DAYS"))</f>
        <v>COMPLETED</v>
      </c>
      <c r="D342" s="19" t="str">
        <f t="shared" ref="D342:D405" si="192">TEXT(F342,"mmm")</f>
        <v>Jun</v>
      </c>
      <c r="E342" s="20">
        <f t="shared" ref="E342:E405" si="193">F342+7-WEEKDAY(F342)</f>
        <v>45465</v>
      </c>
      <c r="F342" s="20">
        <f t="shared" ref="F342:F405" si="194">WORKDAY(S342,15,1)</f>
        <v>45462</v>
      </c>
      <c r="G342" s="20">
        <f t="shared" ref="G342:G405" si="195">WORKDAY(S342,20,1)</f>
        <v>45469</v>
      </c>
      <c r="H342" s="19">
        <f ca="1">(TODAY()-(G342))</f>
        <v>125</v>
      </c>
      <c r="I342" s="19" t="str">
        <f ca="1">IF(H342&lt;0,H342,"")</f>
        <v/>
      </c>
      <c r="J342" s="2" t="s">
        <v>439</v>
      </c>
      <c r="K342" s="24">
        <f t="shared" ref="K342:K405" si="196">IF(AND(AA342="YES",AG342&lt;&gt;"",AJ342&lt;&gt;"",AQ342&lt;&gt;"",AT342&lt;&gt;"",AW342&lt;&gt;"",AZ342&lt;&gt;""),1,0)</f>
        <v>1</v>
      </c>
      <c r="L342" s="19" t="s">
        <v>1592</v>
      </c>
      <c r="M342" s="2" t="s">
        <v>2064</v>
      </c>
      <c r="N342" s="2" t="s">
        <v>441</v>
      </c>
      <c r="O342" s="2" t="s">
        <v>352</v>
      </c>
      <c r="P342" s="2" t="s">
        <v>19</v>
      </c>
      <c r="Q342" s="25" t="s">
        <v>2065</v>
      </c>
      <c r="R342" s="25" t="s">
        <v>2066</v>
      </c>
      <c r="S342" s="9">
        <v>45441</v>
      </c>
      <c r="T342" s="2">
        <v>4266135</v>
      </c>
      <c r="U342" s="2" t="s">
        <v>2075</v>
      </c>
      <c r="V342" s="2" t="s">
        <v>2076</v>
      </c>
      <c r="W342" s="9" t="s">
        <v>2077</v>
      </c>
      <c r="X342" s="9">
        <v>37295</v>
      </c>
      <c r="Y342" s="2">
        <v>9994027140</v>
      </c>
      <c r="Z342" s="2" t="s">
        <v>2078</v>
      </c>
      <c r="AA342" s="32" t="s">
        <v>448</v>
      </c>
      <c r="AB342" s="2" t="s">
        <v>449</v>
      </c>
      <c r="AC342" s="10">
        <v>45792</v>
      </c>
      <c r="AD342" s="10">
        <v>45427</v>
      </c>
      <c r="AE342" s="2" t="s">
        <v>450</v>
      </c>
      <c r="AF342" s="2" t="s">
        <v>450</v>
      </c>
      <c r="AG342" s="35" t="s">
        <v>451</v>
      </c>
      <c r="AJ342" s="35" t="s">
        <v>452</v>
      </c>
      <c r="AK342" s="2" t="s">
        <v>453</v>
      </c>
      <c r="AL342" s="2" t="s">
        <v>1430</v>
      </c>
      <c r="AM342" s="2" t="s">
        <v>1815</v>
      </c>
      <c r="AP342" s="2" t="s">
        <v>362</v>
      </c>
      <c r="AQ342" s="2" t="s">
        <v>497</v>
      </c>
      <c r="AS342" s="11">
        <v>250403800</v>
      </c>
      <c r="AT342" s="2" t="s">
        <v>472</v>
      </c>
      <c r="AV342" s="12">
        <v>70262193738</v>
      </c>
      <c r="AW342" s="2" t="s">
        <v>481</v>
      </c>
      <c r="AY342" s="13">
        <v>121313490575</v>
      </c>
      <c r="AZ342" s="2" t="s">
        <v>487</v>
      </c>
      <c r="BB342" s="14">
        <v>513482915</v>
      </c>
      <c r="BC342" s="2" t="s">
        <v>450</v>
      </c>
      <c r="BD342" s="2" t="s">
        <v>450</v>
      </c>
      <c r="BE342" s="2" t="s">
        <v>450</v>
      </c>
      <c r="BF342" s="2" t="s">
        <v>450</v>
      </c>
      <c r="BG342" s="2" t="s">
        <v>450</v>
      </c>
      <c r="BH342" s="2" t="s">
        <v>450</v>
      </c>
      <c r="BI342" s="2" t="s">
        <v>448</v>
      </c>
      <c r="BL342" s="2" t="s">
        <v>448</v>
      </c>
      <c r="BM342" s="2" t="s">
        <v>448</v>
      </c>
      <c r="BN342" s="2" t="s">
        <v>448</v>
      </c>
      <c r="BO342" s="2" t="s">
        <v>450</v>
      </c>
      <c r="BP342" s="2" t="s">
        <v>450</v>
      </c>
      <c r="BQ342" s="2" t="s">
        <v>450</v>
      </c>
      <c r="BR342" s="2" t="s">
        <v>448</v>
      </c>
      <c r="BS342" s="2" t="s">
        <v>448</v>
      </c>
      <c r="BT342" s="2" t="s">
        <v>448</v>
      </c>
      <c r="BU342" s="2" t="s">
        <v>448</v>
      </c>
      <c r="BV342" s="2" t="s">
        <v>450</v>
      </c>
      <c r="BW342" s="2" t="s">
        <v>448</v>
      </c>
      <c r="BX342" s="2" t="s">
        <v>448</v>
      </c>
      <c r="BY342" s="2" t="s">
        <v>448</v>
      </c>
      <c r="BZ342" s="2" t="s">
        <v>448</v>
      </c>
      <c r="CA342" s="2" t="s">
        <v>448</v>
      </c>
      <c r="CB342" s="2" t="s">
        <v>448</v>
      </c>
      <c r="CC342" s="2" t="s">
        <v>448</v>
      </c>
      <c r="CD342" s="2" t="s">
        <v>448</v>
      </c>
      <c r="CE342" s="10">
        <v>45449</v>
      </c>
      <c r="CH342" s="2" t="s">
        <v>465</v>
      </c>
      <c r="CI342" s="2" t="s">
        <v>660</v>
      </c>
      <c r="CM342" s="52">
        <f t="shared" ref="CM342:CM405" si="197">IF(U342&lt;&gt;"",1,0)</f>
        <v>1</v>
      </c>
      <c r="CN342" s="52">
        <f t="shared" ref="CN342:CN405" si="198">IF($AA342="YES",1,0)</f>
        <v>1</v>
      </c>
      <c r="CO342" s="52">
        <f t="shared" ref="CO342:CO405" si="199">IF($AG342&lt;&gt;"",1,0)</f>
        <v>1</v>
      </c>
      <c r="CP342" s="52">
        <f t="shared" ref="CP342:CP405" si="200">IF($AJ342&lt;&gt;"",1,0)</f>
        <v>1</v>
      </c>
      <c r="CQ342" s="52">
        <f t="shared" ref="CQ342:CQ405" si="201">IF($AL342&lt;&gt;"",1,0)</f>
        <v>1</v>
      </c>
      <c r="CR342" s="52">
        <f t="shared" ref="CR342:CR405" si="202">IF($AQ342&lt;&gt;"",1,0)</f>
        <v>1</v>
      </c>
      <c r="CS342" s="52">
        <f t="shared" ref="CS342:CS405" si="203">IF($AT342&lt;&gt;"",1,0)</f>
        <v>1</v>
      </c>
      <c r="CT342" s="52">
        <f t="shared" ref="CT342:CT405" si="204">IF($AW342&lt;&gt;"",1,0)</f>
        <v>1</v>
      </c>
      <c r="CU342" s="52">
        <f t="shared" ref="CU342:CU405" si="205">IF($AZ342&lt;&gt;"",1,0)</f>
        <v>1</v>
      </c>
      <c r="CV342" s="52">
        <f t="shared" ref="CV342:CV405" si="206">IF($BE342&lt;&gt;"",1,0)</f>
        <v>1</v>
      </c>
      <c r="CW342" s="54">
        <f t="shared" ref="CW342:CW405" si="207">COUNTIF(CD342,"YES")</f>
        <v>1</v>
      </c>
      <c r="CX342" s="54">
        <f t="shared" ref="CX342:CX405" si="208">COUNTIF(CJ342,"WITH FINDINGS")</f>
        <v>0</v>
      </c>
      <c r="CY342" s="54">
        <f t="shared" ref="CY342:CY405" si="209">IF(CH342="DONE AUDIT",1,0)</f>
        <v>1</v>
      </c>
      <c r="CZ342" s="54">
        <f t="shared" ref="CZ342:CZ405" si="210">IF(OR(CI342="ENDORSED TO ACT",CI342="INCOMPLETE - PERS",CI342="PENDING DT",CI342="ENDORSED TO HRIS",CI342="COMPLETE"),1,0)</f>
        <v>1</v>
      </c>
      <c r="DA342" s="54">
        <f t="shared" ref="DA342:DA405" si="211">IF(OR(CI342="ENDORSED TO ACT",CI342="ENDORSED TO HRIS"),1,0)</f>
        <v>1</v>
      </c>
      <c r="DB342" s="54">
        <f t="shared" ref="DB342:DB405" si="212">IF(OR(CI342="WITH FINDINGS"),1,0)</f>
        <v>0</v>
      </c>
      <c r="DD342" s="2">
        <f t="shared" ref="DD342:DD405" si="213">SUM(CN342:CV342)-CQ342-CV342</f>
        <v>7</v>
      </c>
    </row>
    <row r="343" spans="1:108">
      <c r="A343" s="2" t="s">
        <v>437</v>
      </c>
      <c r="B343" s="2" t="s">
        <v>438</v>
      </c>
      <c r="C343" s="18" t="str">
        <f ca="1">IF(AND(AA343="YES",AG343&lt;&gt;""),"COMPLETED",IF((S343+21)&lt;TODAY(),"PAST DUE","WITHIN 15 DAYS"))</f>
        <v>COMPLETED</v>
      </c>
      <c r="D343" s="19" t="str">
        <f t="shared" si="192"/>
        <v>Jun</v>
      </c>
      <c r="E343" s="20">
        <f t="shared" si="193"/>
        <v>45465</v>
      </c>
      <c r="F343" s="20">
        <f t="shared" si="194"/>
        <v>45462</v>
      </c>
      <c r="G343" s="20">
        <f t="shared" si="195"/>
        <v>45469</v>
      </c>
      <c r="H343" s="19">
        <f ca="1">(TODAY()-(G343))</f>
        <v>125</v>
      </c>
      <c r="I343" s="19" t="str">
        <f ca="1">IF(H343&lt;0,H343,"")</f>
        <v/>
      </c>
      <c r="J343" s="2" t="s">
        <v>439</v>
      </c>
      <c r="K343" s="24">
        <f t="shared" si="196"/>
        <v>1</v>
      </c>
      <c r="L343" s="19" t="s">
        <v>1592</v>
      </c>
      <c r="M343" s="2" t="s">
        <v>2064</v>
      </c>
      <c r="N343" s="2" t="s">
        <v>441</v>
      </c>
      <c r="O343" s="2" t="s">
        <v>352</v>
      </c>
      <c r="P343" s="2" t="s">
        <v>19</v>
      </c>
      <c r="Q343" s="25" t="s">
        <v>2065</v>
      </c>
      <c r="R343" s="25" t="s">
        <v>2066</v>
      </c>
      <c r="S343" s="9">
        <v>45441</v>
      </c>
      <c r="T343" s="2">
        <v>4266136</v>
      </c>
      <c r="U343" s="2" t="s">
        <v>2079</v>
      </c>
      <c r="V343" s="2" t="s">
        <v>719</v>
      </c>
      <c r="W343" s="9" t="s">
        <v>2080</v>
      </c>
      <c r="X343" s="9">
        <v>31408</v>
      </c>
      <c r="Y343" s="2">
        <v>9690033630</v>
      </c>
      <c r="Z343" s="2" t="s">
        <v>2081</v>
      </c>
      <c r="AA343" s="32" t="s">
        <v>448</v>
      </c>
      <c r="AB343" s="2" t="s">
        <v>449</v>
      </c>
      <c r="AC343" s="10">
        <v>45792</v>
      </c>
      <c r="AD343" s="10">
        <v>45427</v>
      </c>
      <c r="AE343" s="2" t="s">
        <v>450</v>
      </c>
      <c r="AF343" s="2" t="s">
        <v>450</v>
      </c>
      <c r="AG343" s="35" t="s">
        <v>451</v>
      </c>
      <c r="AJ343" s="35" t="s">
        <v>452</v>
      </c>
      <c r="AK343" s="2" t="s">
        <v>453</v>
      </c>
      <c r="AL343" s="2" t="s">
        <v>1430</v>
      </c>
      <c r="AM343" s="2" t="s">
        <v>1815</v>
      </c>
      <c r="AP343" s="2" t="s">
        <v>362</v>
      </c>
      <c r="AQ343" s="2" t="s">
        <v>986</v>
      </c>
      <c r="AS343" s="11">
        <v>221290291</v>
      </c>
      <c r="AT343" s="2" t="s">
        <v>472</v>
      </c>
      <c r="AV343" s="12">
        <v>70503055498</v>
      </c>
      <c r="AW343" s="2" t="s">
        <v>458</v>
      </c>
      <c r="AY343" s="13">
        <v>102001817545</v>
      </c>
      <c r="AZ343" s="2" t="s">
        <v>487</v>
      </c>
      <c r="BB343" s="14">
        <v>233675627</v>
      </c>
      <c r="BC343" s="2" t="s">
        <v>450</v>
      </c>
      <c r="BD343" s="2" t="s">
        <v>450</v>
      </c>
      <c r="BE343" s="2" t="s">
        <v>450</v>
      </c>
      <c r="BF343" s="2" t="s">
        <v>450</v>
      </c>
      <c r="BG343" s="2" t="s">
        <v>450</v>
      </c>
      <c r="BH343" s="2" t="s">
        <v>450</v>
      </c>
      <c r="BI343" s="2" t="s">
        <v>448</v>
      </c>
      <c r="BL343" s="2" t="s">
        <v>448</v>
      </c>
      <c r="BM343" s="2" t="s">
        <v>450</v>
      </c>
      <c r="BN343" s="2" t="s">
        <v>448</v>
      </c>
      <c r="BO343" s="2" t="s">
        <v>450</v>
      </c>
      <c r="BP343" s="2" t="s">
        <v>450</v>
      </c>
      <c r="BQ343" s="2" t="s">
        <v>450</v>
      </c>
      <c r="BR343" s="2" t="s">
        <v>448</v>
      </c>
      <c r="BS343" s="2" t="s">
        <v>448</v>
      </c>
      <c r="BT343" s="2" t="s">
        <v>448</v>
      </c>
      <c r="BU343" s="2" t="s">
        <v>448</v>
      </c>
      <c r="BV343" s="2" t="s">
        <v>450</v>
      </c>
      <c r="BW343" s="2" t="s">
        <v>448</v>
      </c>
      <c r="BX343" s="2" t="s">
        <v>448</v>
      </c>
      <c r="BY343" s="2" t="s">
        <v>448</v>
      </c>
      <c r="BZ343" s="2" t="s">
        <v>448</v>
      </c>
      <c r="CA343" s="2" t="s">
        <v>448</v>
      </c>
      <c r="CB343" s="2" t="s">
        <v>448</v>
      </c>
      <c r="CC343" s="2" t="s">
        <v>448</v>
      </c>
      <c r="CD343" s="2" t="s">
        <v>448</v>
      </c>
      <c r="CE343" s="10">
        <v>45449</v>
      </c>
      <c r="CH343" s="2" t="s">
        <v>465</v>
      </c>
      <c r="CI343" s="2" t="s">
        <v>660</v>
      </c>
      <c r="CM343" s="52">
        <f t="shared" si="197"/>
        <v>1</v>
      </c>
      <c r="CN343" s="52">
        <f t="shared" si="198"/>
        <v>1</v>
      </c>
      <c r="CO343" s="52">
        <f t="shared" si="199"/>
        <v>1</v>
      </c>
      <c r="CP343" s="52">
        <f t="shared" si="200"/>
        <v>1</v>
      </c>
      <c r="CQ343" s="52">
        <f t="shared" si="201"/>
        <v>1</v>
      </c>
      <c r="CR343" s="52">
        <f t="shared" si="202"/>
        <v>1</v>
      </c>
      <c r="CS343" s="52">
        <f t="shared" si="203"/>
        <v>1</v>
      </c>
      <c r="CT343" s="52">
        <f t="shared" si="204"/>
        <v>1</v>
      </c>
      <c r="CU343" s="52">
        <f t="shared" si="205"/>
        <v>1</v>
      </c>
      <c r="CV343" s="52">
        <f t="shared" si="206"/>
        <v>1</v>
      </c>
      <c r="CW343" s="54">
        <f t="shared" si="207"/>
        <v>1</v>
      </c>
      <c r="CX343" s="54">
        <f t="shared" si="208"/>
        <v>0</v>
      </c>
      <c r="CY343" s="54">
        <f t="shared" si="209"/>
        <v>1</v>
      </c>
      <c r="CZ343" s="54">
        <f t="shared" si="210"/>
        <v>1</v>
      </c>
      <c r="DA343" s="54">
        <f t="shared" si="211"/>
        <v>1</v>
      </c>
      <c r="DB343" s="54">
        <f t="shared" si="212"/>
        <v>0</v>
      </c>
      <c r="DD343" s="2">
        <f t="shared" si="213"/>
        <v>7</v>
      </c>
    </row>
    <row r="344" spans="1:108">
      <c r="A344" s="2" t="s">
        <v>437</v>
      </c>
      <c r="B344" s="2" t="s">
        <v>438</v>
      </c>
      <c r="C344" s="18" t="str">
        <f ca="1">IF(AND(AA344="YES",AG344&lt;&gt;""),"COMPLETED",IF((S344+21)&lt;TODAY(),"PAST DUE","WITHIN 15 DAYS"))</f>
        <v>COMPLETED</v>
      </c>
      <c r="D344" s="19" t="str">
        <f t="shared" si="192"/>
        <v>Jun</v>
      </c>
      <c r="E344" s="20">
        <f t="shared" si="193"/>
        <v>45465</v>
      </c>
      <c r="F344" s="20">
        <f t="shared" si="194"/>
        <v>45464</v>
      </c>
      <c r="G344" s="20">
        <f t="shared" si="195"/>
        <v>45471</v>
      </c>
      <c r="H344" s="19">
        <f ca="1">(TODAY()-(G344))</f>
        <v>123</v>
      </c>
      <c r="I344" s="19" t="str">
        <f ca="1">IF(H344&lt;0,H344,"")</f>
        <v/>
      </c>
      <c r="J344" s="2" t="s">
        <v>439</v>
      </c>
      <c r="K344" s="24">
        <f t="shared" si="196"/>
        <v>1</v>
      </c>
      <c r="L344" s="19" t="s">
        <v>1592</v>
      </c>
      <c r="M344" s="2" t="s">
        <v>981</v>
      </c>
      <c r="N344" s="2" t="s">
        <v>441</v>
      </c>
      <c r="O344" s="2" t="s">
        <v>352</v>
      </c>
      <c r="P344" s="2" t="s">
        <v>19</v>
      </c>
      <c r="Q344" s="25" t="s">
        <v>2082</v>
      </c>
      <c r="R344" s="25" t="s">
        <v>531</v>
      </c>
      <c r="S344" s="9">
        <v>45443</v>
      </c>
      <c r="T344" s="2">
        <v>4266173</v>
      </c>
      <c r="U344" s="2" t="s">
        <v>2083</v>
      </c>
      <c r="V344" s="2" t="s">
        <v>2084</v>
      </c>
      <c r="W344" s="9" t="s">
        <v>701</v>
      </c>
      <c r="X344" s="9">
        <v>37746</v>
      </c>
      <c r="Y344" s="2">
        <v>9602257149</v>
      </c>
      <c r="Z344" s="2" t="s">
        <v>2085</v>
      </c>
      <c r="AA344" s="32" t="s">
        <v>448</v>
      </c>
      <c r="AB344" s="2" t="s">
        <v>449</v>
      </c>
      <c r="AC344" s="10">
        <v>45811</v>
      </c>
      <c r="AD344" s="10">
        <v>45446</v>
      </c>
      <c r="AE344" s="2" t="s">
        <v>450</v>
      </c>
      <c r="AF344" s="2" t="s">
        <v>450</v>
      </c>
      <c r="AG344" s="35" t="s">
        <v>451</v>
      </c>
      <c r="AH344" s="10">
        <v>45442</v>
      </c>
      <c r="AI344" s="10">
        <v>45442</v>
      </c>
      <c r="AJ344" s="35" t="s">
        <v>452</v>
      </c>
      <c r="AK344" s="2" t="s">
        <v>453</v>
      </c>
      <c r="AL344" s="2" t="s">
        <v>1430</v>
      </c>
      <c r="AM344" s="2" t="s">
        <v>1815</v>
      </c>
      <c r="AN344" s="10">
        <v>45443</v>
      </c>
      <c r="AP344" s="2" t="s">
        <v>362</v>
      </c>
      <c r="AQ344" s="2" t="s">
        <v>455</v>
      </c>
      <c r="AS344" s="11">
        <v>249781876</v>
      </c>
      <c r="AT344" s="2" t="s">
        <v>472</v>
      </c>
      <c r="AV344" s="12">
        <v>70262453853</v>
      </c>
      <c r="AW344" s="2" t="s">
        <v>481</v>
      </c>
      <c r="AY344" s="13">
        <v>121326749544</v>
      </c>
      <c r="AZ344" s="2" t="s">
        <v>459</v>
      </c>
      <c r="BA344" s="2" t="s">
        <v>1858</v>
      </c>
      <c r="BB344" s="14">
        <v>653160236</v>
      </c>
      <c r="BC344" s="2" t="s">
        <v>450</v>
      </c>
      <c r="BD344" s="2" t="s">
        <v>450</v>
      </c>
      <c r="BE344" s="2" t="s">
        <v>450</v>
      </c>
      <c r="BF344" s="2" t="s">
        <v>450</v>
      </c>
      <c r="BG344" s="2" t="s">
        <v>450</v>
      </c>
      <c r="BH344" s="2" t="s">
        <v>450</v>
      </c>
      <c r="BI344" s="2" t="s">
        <v>448</v>
      </c>
      <c r="BJ344" s="2" t="s">
        <v>379</v>
      </c>
      <c r="BK344" s="2" t="s">
        <v>358</v>
      </c>
      <c r="BL344" s="2" t="s">
        <v>448</v>
      </c>
      <c r="BM344" s="2" t="s">
        <v>450</v>
      </c>
      <c r="BN344" s="2" t="s">
        <v>448</v>
      </c>
      <c r="BO344" s="2" t="s">
        <v>450</v>
      </c>
      <c r="BP344" s="2" t="s">
        <v>450</v>
      </c>
      <c r="BQ344" s="2" t="s">
        <v>450</v>
      </c>
      <c r="BR344" s="2" t="s">
        <v>448</v>
      </c>
      <c r="BS344" s="2" t="s">
        <v>448</v>
      </c>
      <c r="BT344" s="2" t="s">
        <v>448</v>
      </c>
      <c r="BU344" s="2" t="s">
        <v>448</v>
      </c>
      <c r="BV344" s="2" t="s">
        <v>450</v>
      </c>
      <c r="BW344" s="2" t="s">
        <v>448</v>
      </c>
      <c r="BX344" s="2" t="s">
        <v>448</v>
      </c>
      <c r="BY344" s="2" t="s">
        <v>448</v>
      </c>
      <c r="BZ344" s="2" t="s">
        <v>448</v>
      </c>
      <c r="CA344" s="2" t="s">
        <v>448</v>
      </c>
      <c r="CB344" s="2" t="s">
        <v>448</v>
      </c>
      <c r="CC344" s="2" t="s">
        <v>2086</v>
      </c>
      <c r="CD344" s="2" t="s">
        <v>448</v>
      </c>
      <c r="CE344" s="10">
        <v>45449</v>
      </c>
      <c r="CH344" s="2" t="s">
        <v>465</v>
      </c>
      <c r="CI344" s="67" t="s">
        <v>660</v>
      </c>
      <c r="CJ344" s="67" t="s">
        <v>417</v>
      </c>
      <c r="CM344" s="52">
        <f t="shared" si="197"/>
        <v>1</v>
      </c>
      <c r="CN344" s="52">
        <f t="shared" si="198"/>
        <v>1</v>
      </c>
      <c r="CO344" s="52">
        <f t="shared" si="199"/>
        <v>1</v>
      </c>
      <c r="CP344" s="52">
        <f t="shared" si="200"/>
        <v>1</v>
      </c>
      <c r="CQ344" s="52">
        <f t="shared" si="201"/>
        <v>1</v>
      </c>
      <c r="CR344" s="52">
        <f t="shared" si="202"/>
        <v>1</v>
      </c>
      <c r="CS344" s="52">
        <f t="shared" si="203"/>
        <v>1</v>
      </c>
      <c r="CT344" s="52">
        <f t="shared" si="204"/>
        <v>1</v>
      </c>
      <c r="CU344" s="52">
        <f t="shared" si="205"/>
        <v>1</v>
      </c>
      <c r="CV344" s="52">
        <f t="shared" si="206"/>
        <v>1</v>
      </c>
      <c r="CW344" s="54">
        <f t="shared" si="207"/>
        <v>1</v>
      </c>
      <c r="CX344" s="54">
        <f t="shared" si="208"/>
        <v>1</v>
      </c>
      <c r="CY344" s="54">
        <f t="shared" si="209"/>
        <v>1</v>
      </c>
      <c r="CZ344" s="54">
        <f t="shared" si="210"/>
        <v>1</v>
      </c>
      <c r="DA344" s="54">
        <f t="shared" si="211"/>
        <v>1</v>
      </c>
      <c r="DB344" s="54">
        <f t="shared" si="212"/>
        <v>0</v>
      </c>
      <c r="DD344" s="2">
        <f t="shared" si="213"/>
        <v>7</v>
      </c>
    </row>
    <row r="345" spans="1:108">
      <c r="A345" s="2" t="s">
        <v>437</v>
      </c>
      <c r="B345" s="2" t="s">
        <v>438</v>
      </c>
      <c r="C345" s="18" t="str">
        <f ca="1">IF(AND(AA345="YES",AG345&lt;&gt;""),"COMPLETED",IF((S345+21)&lt;TODAY(),"PAST DUE","WITHIN 15 DAYS"))</f>
        <v>COMPLETED</v>
      </c>
      <c r="D345" s="19" t="str">
        <f t="shared" si="192"/>
        <v>Jun</v>
      </c>
      <c r="E345" s="20">
        <f t="shared" si="193"/>
        <v>45465</v>
      </c>
      <c r="F345" s="20">
        <f t="shared" si="194"/>
        <v>45464</v>
      </c>
      <c r="G345" s="20">
        <f t="shared" si="195"/>
        <v>45471</v>
      </c>
      <c r="H345" s="19">
        <f ca="1">(TODAY()-(G345))</f>
        <v>123</v>
      </c>
      <c r="I345" s="19" t="str">
        <f ca="1">IF(H345&lt;0,H345,"")</f>
        <v/>
      </c>
      <c r="J345" s="2" t="s">
        <v>439</v>
      </c>
      <c r="K345" s="24">
        <f t="shared" si="196"/>
        <v>1</v>
      </c>
      <c r="L345" s="19" t="s">
        <v>1592</v>
      </c>
      <c r="M345" s="2" t="s">
        <v>981</v>
      </c>
      <c r="N345" s="2" t="s">
        <v>441</v>
      </c>
      <c r="O345" s="2" t="s">
        <v>352</v>
      </c>
      <c r="P345" s="2" t="s">
        <v>19</v>
      </c>
      <c r="Q345" s="25" t="s">
        <v>2082</v>
      </c>
      <c r="R345" s="25" t="s">
        <v>531</v>
      </c>
      <c r="S345" s="9">
        <v>45443</v>
      </c>
      <c r="T345" s="2">
        <v>4266174</v>
      </c>
      <c r="U345" s="2" t="s">
        <v>2087</v>
      </c>
      <c r="V345" s="2" t="s">
        <v>1124</v>
      </c>
      <c r="W345" s="9" t="s">
        <v>2088</v>
      </c>
      <c r="X345" s="9">
        <v>37539</v>
      </c>
      <c r="Y345" s="2">
        <v>9661647508</v>
      </c>
      <c r="Z345" s="2" t="s">
        <v>2089</v>
      </c>
      <c r="AA345" s="32" t="s">
        <v>448</v>
      </c>
      <c r="AB345" s="2" t="s">
        <v>449</v>
      </c>
      <c r="AC345" s="10">
        <v>45801</v>
      </c>
      <c r="AD345" s="10">
        <v>45436</v>
      </c>
      <c r="AE345" s="2" t="s">
        <v>450</v>
      </c>
      <c r="AF345" s="2" t="s">
        <v>450</v>
      </c>
      <c r="AG345" s="35" t="s">
        <v>451</v>
      </c>
      <c r="AH345" s="10">
        <v>45436</v>
      </c>
      <c r="AI345" s="10">
        <v>45437</v>
      </c>
      <c r="AJ345" s="35" t="s">
        <v>452</v>
      </c>
      <c r="AK345" s="2" t="s">
        <v>453</v>
      </c>
      <c r="AL345" s="2" t="s">
        <v>1430</v>
      </c>
      <c r="AM345" s="2" t="s">
        <v>1815</v>
      </c>
      <c r="AN345" s="10">
        <v>45443</v>
      </c>
      <c r="AP345" s="2" t="s">
        <v>362</v>
      </c>
      <c r="AQ345" s="2" t="s">
        <v>480</v>
      </c>
      <c r="AS345" s="11">
        <v>248199252</v>
      </c>
      <c r="AT345" s="2" t="s">
        <v>472</v>
      </c>
      <c r="AU345" s="2" t="s">
        <v>2090</v>
      </c>
      <c r="AV345" s="12">
        <v>72543133583</v>
      </c>
      <c r="AW345" s="2" t="s">
        <v>458</v>
      </c>
      <c r="AY345" s="13">
        <v>121312788423</v>
      </c>
      <c r="AZ345" s="2" t="s">
        <v>472</v>
      </c>
      <c r="BB345" s="14">
        <v>397867463</v>
      </c>
      <c r="BC345" s="2" t="s">
        <v>450</v>
      </c>
      <c r="BD345" s="2" t="s">
        <v>450</v>
      </c>
      <c r="BE345" s="2" t="s">
        <v>450</v>
      </c>
      <c r="BF345" s="2" t="s">
        <v>450</v>
      </c>
      <c r="BG345" s="2" t="s">
        <v>450</v>
      </c>
      <c r="BH345" s="2" t="s">
        <v>450</v>
      </c>
      <c r="BI345" s="2" t="s">
        <v>448</v>
      </c>
      <c r="BL345" s="2" t="s">
        <v>448</v>
      </c>
      <c r="BM345" s="2" t="s">
        <v>450</v>
      </c>
      <c r="BN345" s="2" t="s">
        <v>448</v>
      </c>
      <c r="BO345" s="2" t="s">
        <v>448</v>
      </c>
      <c r="BP345" s="2" t="s">
        <v>448</v>
      </c>
      <c r="BQ345" s="2" t="s">
        <v>450</v>
      </c>
      <c r="BR345" s="2" t="s">
        <v>448</v>
      </c>
      <c r="BS345" s="2" t="s">
        <v>448</v>
      </c>
      <c r="BT345" s="2" t="s">
        <v>448</v>
      </c>
      <c r="BU345" s="2" t="s">
        <v>448</v>
      </c>
      <c r="BV345" s="2" t="s">
        <v>450</v>
      </c>
      <c r="BW345" s="2" t="s">
        <v>448</v>
      </c>
      <c r="BX345" s="2" t="s">
        <v>448</v>
      </c>
      <c r="BY345" s="2" t="s">
        <v>448</v>
      </c>
      <c r="BZ345" s="2" t="s">
        <v>448</v>
      </c>
      <c r="CA345" s="2" t="s">
        <v>448</v>
      </c>
      <c r="CB345" s="2" t="s">
        <v>448</v>
      </c>
      <c r="CC345" s="2" t="s">
        <v>448</v>
      </c>
      <c r="CD345" s="2" t="s">
        <v>448</v>
      </c>
      <c r="CE345" s="10">
        <v>45449</v>
      </c>
      <c r="CH345" s="2" t="s">
        <v>465</v>
      </c>
      <c r="CI345" s="2" t="s">
        <v>660</v>
      </c>
      <c r="CM345" s="52">
        <f t="shared" si="197"/>
        <v>1</v>
      </c>
      <c r="CN345" s="52">
        <f t="shared" si="198"/>
        <v>1</v>
      </c>
      <c r="CO345" s="52">
        <f t="shared" si="199"/>
        <v>1</v>
      </c>
      <c r="CP345" s="52">
        <f t="shared" si="200"/>
        <v>1</v>
      </c>
      <c r="CQ345" s="52">
        <f t="shared" si="201"/>
        <v>1</v>
      </c>
      <c r="CR345" s="52">
        <f t="shared" si="202"/>
        <v>1</v>
      </c>
      <c r="CS345" s="52">
        <f t="shared" si="203"/>
        <v>1</v>
      </c>
      <c r="CT345" s="52">
        <f t="shared" si="204"/>
        <v>1</v>
      </c>
      <c r="CU345" s="52">
        <f t="shared" si="205"/>
        <v>1</v>
      </c>
      <c r="CV345" s="52">
        <f t="shared" si="206"/>
        <v>1</v>
      </c>
      <c r="CW345" s="54">
        <f t="shared" si="207"/>
        <v>1</v>
      </c>
      <c r="CX345" s="54">
        <f t="shared" si="208"/>
        <v>0</v>
      </c>
      <c r="CY345" s="54">
        <f t="shared" si="209"/>
        <v>1</v>
      </c>
      <c r="CZ345" s="54">
        <f t="shared" si="210"/>
        <v>1</v>
      </c>
      <c r="DA345" s="54">
        <f t="shared" si="211"/>
        <v>1</v>
      </c>
      <c r="DB345" s="54">
        <f t="shared" si="212"/>
        <v>0</v>
      </c>
      <c r="DD345" s="2">
        <f t="shared" si="213"/>
        <v>7</v>
      </c>
    </row>
    <row r="346" spans="1:108">
      <c r="A346" s="2" t="s">
        <v>437</v>
      </c>
      <c r="B346" s="2" t="s">
        <v>438</v>
      </c>
      <c r="C346" s="18" t="str">
        <f ca="1">IF(AND(AA346="YES",AG346&lt;&gt;""),"COMPLETED",IF((S346+21)&lt;TODAY(),"PAST DUE","WITHIN 15 DAYS"))</f>
        <v>COMPLETED</v>
      </c>
      <c r="D346" s="19" t="str">
        <f t="shared" si="192"/>
        <v>Jun</v>
      </c>
      <c r="E346" s="20">
        <f t="shared" si="193"/>
        <v>45465</v>
      </c>
      <c r="F346" s="20">
        <f t="shared" si="194"/>
        <v>45464</v>
      </c>
      <c r="G346" s="20">
        <f t="shared" si="195"/>
        <v>45471</v>
      </c>
      <c r="H346" s="19">
        <f ca="1">(TODAY()-(G346))</f>
        <v>123</v>
      </c>
      <c r="I346" s="19" t="str">
        <f ca="1">IF(H346&lt;0,H346,"")</f>
        <v/>
      </c>
      <c r="J346" s="2" t="s">
        <v>439</v>
      </c>
      <c r="K346" s="24">
        <f t="shared" si="196"/>
        <v>1</v>
      </c>
      <c r="L346" s="19" t="s">
        <v>1592</v>
      </c>
      <c r="M346" s="2" t="s">
        <v>981</v>
      </c>
      <c r="N346" s="2" t="s">
        <v>441</v>
      </c>
      <c r="O346" s="2" t="s">
        <v>352</v>
      </c>
      <c r="P346" s="2" t="s">
        <v>19</v>
      </c>
      <c r="Q346" s="25" t="s">
        <v>2082</v>
      </c>
      <c r="R346" s="25" t="s">
        <v>531</v>
      </c>
      <c r="S346" s="9">
        <v>45443</v>
      </c>
      <c r="T346" s="2">
        <v>4266175</v>
      </c>
      <c r="U346" s="2" t="s">
        <v>2091</v>
      </c>
      <c r="V346" s="2" t="s">
        <v>2092</v>
      </c>
      <c r="W346" s="9" t="s">
        <v>2093</v>
      </c>
      <c r="X346" s="9">
        <v>37815</v>
      </c>
      <c r="Y346" s="2">
        <v>9488340894</v>
      </c>
      <c r="Z346" s="2" t="s">
        <v>2094</v>
      </c>
      <c r="AA346" s="32" t="s">
        <v>448</v>
      </c>
      <c r="AB346" s="2" t="s">
        <v>449</v>
      </c>
      <c r="AC346" s="10">
        <v>45807</v>
      </c>
      <c r="AD346" s="10">
        <v>45442</v>
      </c>
      <c r="AE346" s="2" t="s">
        <v>450</v>
      </c>
      <c r="AF346" s="2" t="s">
        <v>450</v>
      </c>
      <c r="AG346" s="35" t="s">
        <v>451</v>
      </c>
      <c r="AH346" s="10">
        <v>45439</v>
      </c>
      <c r="AI346" s="10">
        <v>45439</v>
      </c>
      <c r="AJ346" s="35" t="s">
        <v>452</v>
      </c>
      <c r="AK346" s="2" t="s">
        <v>453</v>
      </c>
      <c r="AL346" s="2" t="s">
        <v>1430</v>
      </c>
      <c r="AM346" s="2" t="s">
        <v>1815</v>
      </c>
      <c r="AN346" s="10">
        <v>45443</v>
      </c>
      <c r="AP346" s="2" t="s">
        <v>362</v>
      </c>
      <c r="AQ346" s="2" t="s">
        <v>480</v>
      </c>
      <c r="AS346" s="11">
        <v>247850107</v>
      </c>
      <c r="AT346" s="2" t="s">
        <v>456</v>
      </c>
      <c r="AV346" s="12">
        <v>70261821239</v>
      </c>
      <c r="AW346" s="2" t="s">
        <v>458</v>
      </c>
      <c r="AY346" s="13">
        <v>121309401062</v>
      </c>
      <c r="AZ346" s="2" t="s">
        <v>386</v>
      </c>
      <c r="BB346" s="14">
        <v>641721616</v>
      </c>
      <c r="BC346" s="2" t="s">
        <v>450</v>
      </c>
      <c r="BD346" s="2" t="s">
        <v>450</v>
      </c>
      <c r="BE346" s="2" t="s">
        <v>450</v>
      </c>
      <c r="BF346" s="2" t="s">
        <v>450</v>
      </c>
      <c r="BG346" s="2" t="s">
        <v>450</v>
      </c>
      <c r="BH346" s="2" t="s">
        <v>450</v>
      </c>
      <c r="BI346" s="2" t="s">
        <v>448</v>
      </c>
      <c r="BL346" s="2" t="s">
        <v>448</v>
      </c>
      <c r="BM346" s="2" t="s">
        <v>450</v>
      </c>
      <c r="BN346" s="2" t="s">
        <v>448</v>
      </c>
      <c r="BO346" s="2" t="s">
        <v>450</v>
      </c>
      <c r="BP346" s="2" t="s">
        <v>450</v>
      </c>
      <c r="BQ346" s="2" t="s">
        <v>450</v>
      </c>
      <c r="BR346" s="2" t="s">
        <v>448</v>
      </c>
      <c r="BS346" s="2" t="s">
        <v>448</v>
      </c>
      <c r="BT346" s="2" t="s">
        <v>448</v>
      </c>
      <c r="BU346" s="2" t="s">
        <v>448</v>
      </c>
      <c r="BV346" s="2" t="s">
        <v>450</v>
      </c>
      <c r="BW346" s="2" t="s">
        <v>448</v>
      </c>
      <c r="BX346" s="2" t="s">
        <v>448</v>
      </c>
      <c r="BY346" s="2" t="s">
        <v>448</v>
      </c>
      <c r="BZ346" s="2" t="s">
        <v>448</v>
      </c>
      <c r="CA346" s="2" t="s">
        <v>448</v>
      </c>
      <c r="CB346" s="2" t="s">
        <v>448</v>
      </c>
      <c r="CC346" s="2" t="s">
        <v>448</v>
      </c>
      <c r="CD346" s="2" t="s">
        <v>448</v>
      </c>
      <c r="CE346" s="10">
        <v>45449</v>
      </c>
      <c r="CH346" s="2" t="s">
        <v>465</v>
      </c>
      <c r="CI346" s="2" t="s">
        <v>660</v>
      </c>
      <c r="CM346" s="52">
        <f t="shared" si="197"/>
        <v>1</v>
      </c>
      <c r="CN346" s="52">
        <f t="shared" si="198"/>
        <v>1</v>
      </c>
      <c r="CO346" s="52">
        <f t="shared" si="199"/>
        <v>1</v>
      </c>
      <c r="CP346" s="52">
        <f t="shared" si="200"/>
        <v>1</v>
      </c>
      <c r="CQ346" s="52">
        <f t="shared" si="201"/>
        <v>1</v>
      </c>
      <c r="CR346" s="52">
        <f t="shared" si="202"/>
        <v>1</v>
      </c>
      <c r="CS346" s="52">
        <f t="shared" si="203"/>
        <v>1</v>
      </c>
      <c r="CT346" s="52">
        <f t="shared" si="204"/>
        <v>1</v>
      </c>
      <c r="CU346" s="52">
        <f t="shared" si="205"/>
        <v>1</v>
      </c>
      <c r="CV346" s="52">
        <f t="shared" si="206"/>
        <v>1</v>
      </c>
      <c r="CW346" s="54">
        <f t="shared" si="207"/>
        <v>1</v>
      </c>
      <c r="CX346" s="54">
        <f t="shared" si="208"/>
        <v>0</v>
      </c>
      <c r="CY346" s="54">
        <f t="shared" si="209"/>
        <v>1</v>
      </c>
      <c r="CZ346" s="54">
        <f t="shared" si="210"/>
        <v>1</v>
      </c>
      <c r="DA346" s="54">
        <f t="shared" si="211"/>
        <v>1</v>
      </c>
      <c r="DB346" s="54">
        <f t="shared" si="212"/>
        <v>0</v>
      </c>
      <c r="DD346" s="2">
        <f t="shared" si="213"/>
        <v>7</v>
      </c>
    </row>
    <row r="347" spans="1:108">
      <c r="A347" s="2" t="s">
        <v>437</v>
      </c>
      <c r="B347" s="2" t="s">
        <v>438</v>
      </c>
      <c r="C347" s="18" t="str">
        <f ca="1">IF(AND(AA347="YES",AG347&lt;&gt;""),"COMPLETED",IF((S347+21)&lt;TODAY(),"PAST DUE","WITHIN 15 DAYS"))</f>
        <v>COMPLETED</v>
      </c>
      <c r="D347" s="19" t="str">
        <f t="shared" si="192"/>
        <v>Jun</v>
      </c>
      <c r="E347" s="20">
        <f t="shared" si="193"/>
        <v>45465</v>
      </c>
      <c r="F347" s="20">
        <f t="shared" si="194"/>
        <v>45464</v>
      </c>
      <c r="G347" s="20">
        <f t="shared" si="195"/>
        <v>45471</v>
      </c>
      <c r="H347" s="19">
        <f ca="1">(TODAY()-(G347))</f>
        <v>123</v>
      </c>
      <c r="I347" s="19" t="str">
        <f ca="1">IF(H347&lt;0,H347,"")</f>
        <v/>
      </c>
      <c r="J347" s="2" t="s">
        <v>439</v>
      </c>
      <c r="K347" s="24">
        <f t="shared" si="196"/>
        <v>1</v>
      </c>
      <c r="L347" s="19" t="s">
        <v>1592</v>
      </c>
      <c r="M347" s="2" t="s">
        <v>981</v>
      </c>
      <c r="N347" s="2" t="s">
        <v>441</v>
      </c>
      <c r="O347" s="2" t="s">
        <v>352</v>
      </c>
      <c r="P347" s="2" t="s">
        <v>19</v>
      </c>
      <c r="Q347" s="25" t="s">
        <v>2082</v>
      </c>
      <c r="R347" s="25" t="s">
        <v>531</v>
      </c>
      <c r="S347" s="9">
        <v>45443</v>
      </c>
      <c r="T347" s="2">
        <v>4266176</v>
      </c>
      <c r="U347" s="2" t="s">
        <v>743</v>
      </c>
      <c r="V347" s="2" t="s">
        <v>2095</v>
      </c>
      <c r="W347" s="9" t="s">
        <v>2096</v>
      </c>
      <c r="X347" s="9">
        <v>37244</v>
      </c>
      <c r="Y347" s="2">
        <v>9657385465</v>
      </c>
      <c r="Z347" s="2" t="s">
        <v>2097</v>
      </c>
      <c r="AA347" s="32" t="s">
        <v>448</v>
      </c>
      <c r="AB347" s="2" t="s">
        <v>449</v>
      </c>
      <c r="AE347" s="2" t="s">
        <v>448</v>
      </c>
      <c r="AF347" s="10">
        <v>45443</v>
      </c>
      <c r="AG347" s="35" t="s">
        <v>451</v>
      </c>
      <c r="AH347" s="10">
        <v>45441</v>
      </c>
      <c r="AI347" s="10">
        <v>45441</v>
      </c>
      <c r="AJ347" s="35" t="s">
        <v>452</v>
      </c>
      <c r="AK347" s="2" t="s">
        <v>453</v>
      </c>
      <c r="AL347" s="2" t="s">
        <v>1430</v>
      </c>
      <c r="AM347" s="2" t="s">
        <v>1815</v>
      </c>
      <c r="AN347" s="10">
        <v>45443</v>
      </c>
      <c r="AP347" s="2" t="s">
        <v>362</v>
      </c>
      <c r="AQ347" s="2" t="s">
        <v>455</v>
      </c>
      <c r="AS347" s="11">
        <v>248064934</v>
      </c>
      <c r="AT347" s="2" t="s">
        <v>472</v>
      </c>
      <c r="AV347" s="12">
        <v>212538539608</v>
      </c>
      <c r="AW347" s="2" t="s">
        <v>481</v>
      </c>
      <c r="AY347" s="13">
        <v>121311627752</v>
      </c>
      <c r="AZ347" s="2" t="s">
        <v>386</v>
      </c>
      <c r="BB347" s="14">
        <v>618708390</v>
      </c>
      <c r="BC347" s="2" t="s">
        <v>450</v>
      </c>
      <c r="BD347" s="2" t="s">
        <v>450</v>
      </c>
      <c r="BE347" s="2" t="s">
        <v>450</v>
      </c>
      <c r="BF347" s="2" t="s">
        <v>450</v>
      </c>
      <c r="BG347" s="2" t="s">
        <v>450</v>
      </c>
      <c r="BH347" s="2" t="s">
        <v>450</v>
      </c>
      <c r="BI347" s="2" t="s">
        <v>448</v>
      </c>
      <c r="BL347" s="2" t="s">
        <v>448</v>
      </c>
      <c r="BM347" s="2" t="s">
        <v>450</v>
      </c>
      <c r="BN347" s="2" t="s">
        <v>448</v>
      </c>
      <c r="BO347" s="2" t="s">
        <v>450</v>
      </c>
      <c r="BP347" s="2" t="s">
        <v>450</v>
      </c>
      <c r="BQ347" s="2" t="s">
        <v>448</v>
      </c>
      <c r="BR347" s="2" t="s">
        <v>448</v>
      </c>
      <c r="BS347" s="2" t="s">
        <v>448</v>
      </c>
      <c r="BT347" s="2" t="s">
        <v>448</v>
      </c>
      <c r="BU347" s="2" t="s">
        <v>448</v>
      </c>
      <c r="BV347" s="2" t="s">
        <v>450</v>
      </c>
      <c r="BW347" s="2" t="s">
        <v>448</v>
      </c>
      <c r="BX347" s="2" t="s">
        <v>448</v>
      </c>
      <c r="BY347" s="2" t="s">
        <v>448</v>
      </c>
      <c r="BZ347" s="2" t="s">
        <v>448</v>
      </c>
      <c r="CA347" s="2" t="s">
        <v>448</v>
      </c>
      <c r="CB347" s="2" t="s">
        <v>448</v>
      </c>
      <c r="CC347" s="2" t="s">
        <v>448</v>
      </c>
      <c r="CD347" s="2" t="s">
        <v>448</v>
      </c>
      <c r="CE347" s="10">
        <v>45449</v>
      </c>
      <c r="CH347" s="2" t="s">
        <v>465</v>
      </c>
      <c r="CI347" s="2" t="s">
        <v>660</v>
      </c>
      <c r="CM347" s="52">
        <f t="shared" si="197"/>
        <v>1</v>
      </c>
      <c r="CN347" s="52">
        <f t="shared" si="198"/>
        <v>1</v>
      </c>
      <c r="CO347" s="52">
        <f t="shared" si="199"/>
        <v>1</v>
      </c>
      <c r="CP347" s="52">
        <f t="shared" si="200"/>
        <v>1</v>
      </c>
      <c r="CQ347" s="52">
        <f t="shared" si="201"/>
        <v>1</v>
      </c>
      <c r="CR347" s="52">
        <f t="shared" si="202"/>
        <v>1</v>
      </c>
      <c r="CS347" s="52">
        <f t="shared" si="203"/>
        <v>1</v>
      </c>
      <c r="CT347" s="52">
        <f t="shared" si="204"/>
        <v>1</v>
      </c>
      <c r="CU347" s="52">
        <f t="shared" si="205"/>
        <v>1</v>
      </c>
      <c r="CV347" s="52">
        <f t="shared" si="206"/>
        <v>1</v>
      </c>
      <c r="CW347" s="54">
        <f t="shared" si="207"/>
        <v>1</v>
      </c>
      <c r="CX347" s="54">
        <f t="shared" si="208"/>
        <v>0</v>
      </c>
      <c r="CY347" s="54">
        <f t="shared" si="209"/>
        <v>1</v>
      </c>
      <c r="CZ347" s="54">
        <f t="shared" si="210"/>
        <v>1</v>
      </c>
      <c r="DA347" s="54">
        <f t="shared" si="211"/>
        <v>1</v>
      </c>
      <c r="DB347" s="54">
        <f t="shared" si="212"/>
        <v>0</v>
      </c>
      <c r="DD347" s="2">
        <f t="shared" si="213"/>
        <v>7</v>
      </c>
    </row>
    <row r="348" spans="1:108">
      <c r="A348" s="2" t="s">
        <v>437</v>
      </c>
      <c r="B348" s="2" t="s">
        <v>438</v>
      </c>
      <c r="C348" s="18" t="str">
        <f ca="1">IF(AND(AA348="YES",AG348&lt;&gt;""),"COMPLETED",IF((S348+21)&lt;TODAY(),"PAST DUE","WITHIN 15 DAYS"))</f>
        <v>COMPLETED</v>
      </c>
      <c r="D348" s="19" t="str">
        <f t="shared" si="192"/>
        <v>Jun</v>
      </c>
      <c r="E348" s="20">
        <f t="shared" si="193"/>
        <v>45465</v>
      </c>
      <c r="F348" s="20">
        <f t="shared" si="194"/>
        <v>45464</v>
      </c>
      <c r="G348" s="20">
        <f t="shared" si="195"/>
        <v>45471</v>
      </c>
      <c r="H348" s="19">
        <f ca="1">(TODAY()-(G348))</f>
        <v>123</v>
      </c>
      <c r="I348" s="19" t="str">
        <f ca="1">IF(H348&lt;0,H348,"")</f>
        <v/>
      </c>
      <c r="J348" s="2" t="s">
        <v>439</v>
      </c>
      <c r="K348" s="24">
        <f t="shared" si="196"/>
        <v>1</v>
      </c>
      <c r="L348" s="19" t="s">
        <v>1592</v>
      </c>
      <c r="M348" s="2" t="s">
        <v>981</v>
      </c>
      <c r="N348" s="2" t="s">
        <v>441</v>
      </c>
      <c r="O348" s="2" t="s">
        <v>352</v>
      </c>
      <c r="P348" s="2" t="s">
        <v>19</v>
      </c>
      <c r="Q348" s="25" t="s">
        <v>2082</v>
      </c>
      <c r="R348" s="25" t="s">
        <v>531</v>
      </c>
      <c r="S348" s="9">
        <v>45443</v>
      </c>
      <c r="T348" s="2">
        <v>4266177</v>
      </c>
      <c r="U348" s="2" t="s">
        <v>753</v>
      </c>
      <c r="V348" s="2" t="s">
        <v>2098</v>
      </c>
      <c r="W348" s="9" t="s">
        <v>2099</v>
      </c>
      <c r="X348" s="9">
        <v>37180</v>
      </c>
      <c r="Y348" s="2">
        <v>9051675014</v>
      </c>
      <c r="Z348" s="2" t="s">
        <v>2100</v>
      </c>
      <c r="AA348" s="32" t="s">
        <v>448</v>
      </c>
      <c r="AB348" s="2" t="s">
        <v>449</v>
      </c>
      <c r="AC348" s="10">
        <v>45807</v>
      </c>
      <c r="AD348" s="10">
        <v>45456</v>
      </c>
      <c r="AE348" s="2" t="s">
        <v>448</v>
      </c>
      <c r="AF348" s="10">
        <v>45443</v>
      </c>
      <c r="AG348" s="35" t="s">
        <v>451</v>
      </c>
      <c r="AH348" s="10">
        <v>45439</v>
      </c>
      <c r="AI348" s="10" t="s">
        <v>2101</v>
      </c>
      <c r="AJ348" s="35" t="s">
        <v>452</v>
      </c>
      <c r="AK348" s="2" t="s">
        <v>453</v>
      </c>
      <c r="AL348" s="2" t="s">
        <v>1430</v>
      </c>
      <c r="AM348" s="2" t="s">
        <v>1815</v>
      </c>
      <c r="AN348" s="10">
        <v>45443</v>
      </c>
      <c r="AP348" s="2" t="s">
        <v>362</v>
      </c>
      <c r="AQ348" s="2" t="s">
        <v>497</v>
      </c>
      <c r="AS348" s="11">
        <v>831984311</v>
      </c>
      <c r="AT348" s="2" t="s">
        <v>472</v>
      </c>
      <c r="AV348" s="12">
        <v>150256673268</v>
      </c>
      <c r="AW348" s="2" t="s">
        <v>481</v>
      </c>
      <c r="AY348" s="13">
        <v>121324830597</v>
      </c>
      <c r="AZ348" s="2" t="s">
        <v>1538</v>
      </c>
      <c r="BB348" s="14">
        <v>640749021</v>
      </c>
      <c r="BC348" s="2" t="s">
        <v>450</v>
      </c>
      <c r="BD348" s="2" t="s">
        <v>450</v>
      </c>
      <c r="BE348" s="2" t="s">
        <v>450</v>
      </c>
      <c r="BF348" s="2" t="s">
        <v>450</v>
      </c>
      <c r="BG348" s="2" t="s">
        <v>450</v>
      </c>
      <c r="BH348" s="2" t="s">
        <v>450</v>
      </c>
      <c r="BI348" s="2" t="s">
        <v>448</v>
      </c>
      <c r="BL348" s="2" t="s">
        <v>448</v>
      </c>
      <c r="BM348" s="2" t="s">
        <v>448</v>
      </c>
      <c r="BN348" s="2" t="s">
        <v>448</v>
      </c>
      <c r="BO348" s="2" t="s">
        <v>450</v>
      </c>
      <c r="BP348" s="2" t="s">
        <v>450</v>
      </c>
      <c r="BQ348" s="2" t="s">
        <v>448</v>
      </c>
      <c r="BR348" s="2" t="s">
        <v>448</v>
      </c>
      <c r="BS348" s="2" t="s">
        <v>448</v>
      </c>
      <c r="BT348" s="2" t="s">
        <v>448</v>
      </c>
      <c r="BU348" s="2" t="s">
        <v>448</v>
      </c>
      <c r="BV348" s="2" t="s">
        <v>450</v>
      </c>
      <c r="BW348" s="2" t="s">
        <v>448</v>
      </c>
      <c r="BX348" s="2" t="s">
        <v>448</v>
      </c>
      <c r="BY348" s="2" t="s">
        <v>448</v>
      </c>
      <c r="BZ348" s="2" t="s">
        <v>448</v>
      </c>
      <c r="CA348" s="2" t="s">
        <v>448</v>
      </c>
      <c r="CB348" s="2" t="s">
        <v>448</v>
      </c>
      <c r="CC348" s="2" t="s">
        <v>448</v>
      </c>
      <c r="CD348" s="2" t="s">
        <v>448</v>
      </c>
      <c r="CE348" s="10">
        <v>45449</v>
      </c>
      <c r="CH348" s="2" t="s">
        <v>465</v>
      </c>
      <c r="CI348" s="2" t="s">
        <v>660</v>
      </c>
      <c r="CK348" s="10">
        <v>45465</v>
      </c>
      <c r="CM348" s="52">
        <f t="shared" si="197"/>
        <v>1</v>
      </c>
      <c r="CN348" s="52">
        <f t="shared" si="198"/>
        <v>1</v>
      </c>
      <c r="CO348" s="52">
        <f t="shared" si="199"/>
        <v>1</v>
      </c>
      <c r="CP348" s="52">
        <f t="shared" si="200"/>
        <v>1</v>
      </c>
      <c r="CQ348" s="52">
        <f t="shared" si="201"/>
        <v>1</v>
      </c>
      <c r="CR348" s="52">
        <f t="shared" si="202"/>
        <v>1</v>
      </c>
      <c r="CS348" s="52">
        <f t="shared" si="203"/>
        <v>1</v>
      </c>
      <c r="CT348" s="52">
        <f t="shared" si="204"/>
        <v>1</v>
      </c>
      <c r="CU348" s="52">
        <f t="shared" si="205"/>
        <v>1</v>
      </c>
      <c r="CV348" s="52">
        <f t="shared" si="206"/>
        <v>1</v>
      </c>
      <c r="CW348" s="54">
        <f t="shared" si="207"/>
        <v>1</v>
      </c>
      <c r="CX348" s="54">
        <f t="shared" si="208"/>
        <v>0</v>
      </c>
      <c r="CY348" s="54">
        <f t="shared" si="209"/>
        <v>1</v>
      </c>
      <c r="CZ348" s="54">
        <f t="shared" si="210"/>
        <v>1</v>
      </c>
      <c r="DA348" s="54">
        <f t="shared" si="211"/>
        <v>1</v>
      </c>
      <c r="DB348" s="54">
        <f t="shared" si="212"/>
        <v>0</v>
      </c>
      <c r="DD348" s="2">
        <f t="shared" si="213"/>
        <v>7</v>
      </c>
    </row>
    <row r="349" spans="1:108">
      <c r="A349" s="2" t="s">
        <v>437</v>
      </c>
      <c r="B349" s="2" t="s">
        <v>438</v>
      </c>
      <c r="C349" s="18" t="str">
        <f ca="1">IF(AND(AA349="YES",AG349&lt;&gt;""),"COMPLETED",IF((S349+21)&lt;TODAY(),"PAST DUE","WITHIN 15 DAYS"))</f>
        <v>COMPLETED</v>
      </c>
      <c r="D349" s="19" t="str">
        <f t="shared" si="192"/>
        <v>Jun</v>
      </c>
      <c r="E349" s="20">
        <f t="shared" si="193"/>
        <v>45465</v>
      </c>
      <c r="F349" s="20">
        <f t="shared" si="194"/>
        <v>45464</v>
      </c>
      <c r="G349" s="20">
        <f t="shared" si="195"/>
        <v>45471</v>
      </c>
      <c r="H349" s="19">
        <f ca="1">(TODAY()-(G349))</f>
        <v>123</v>
      </c>
      <c r="I349" s="19" t="str">
        <f ca="1">IF(H349&lt;0,H349,"")</f>
        <v/>
      </c>
      <c r="J349" s="2" t="s">
        <v>439</v>
      </c>
      <c r="K349" s="24">
        <f t="shared" si="196"/>
        <v>1</v>
      </c>
      <c r="L349" s="19" t="s">
        <v>1592</v>
      </c>
      <c r="M349" s="2" t="s">
        <v>981</v>
      </c>
      <c r="N349" s="2" t="s">
        <v>441</v>
      </c>
      <c r="O349" s="2" t="s">
        <v>352</v>
      </c>
      <c r="P349" s="2" t="s">
        <v>19</v>
      </c>
      <c r="Q349" s="25" t="s">
        <v>2082</v>
      </c>
      <c r="R349" s="25" t="s">
        <v>531</v>
      </c>
      <c r="S349" s="9">
        <v>45443</v>
      </c>
      <c r="T349" s="2">
        <v>4266178</v>
      </c>
      <c r="U349" s="2" t="s">
        <v>2102</v>
      </c>
      <c r="V349" s="2" t="s">
        <v>2103</v>
      </c>
      <c r="W349" s="9" t="s">
        <v>1127</v>
      </c>
      <c r="X349" s="9">
        <v>36781</v>
      </c>
      <c r="Y349" s="2">
        <v>9696417497</v>
      </c>
      <c r="Z349" s="2" t="s">
        <v>2104</v>
      </c>
      <c r="AA349" s="32" t="s">
        <v>448</v>
      </c>
      <c r="AB349" s="2" t="s">
        <v>449</v>
      </c>
      <c r="AC349" s="10">
        <v>45797</v>
      </c>
      <c r="AD349" s="10">
        <v>45442</v>
      </c>
      <c r="AE349" s="2" t="s">
        <v>450</v>
      </c>
      <c r="AF349" s="2" t="s">
        <v>450</v>
      </c>
      <c r="AG349" s="35" t="s">
        <v>451</v>
      </c>
      <c r="AH349" s="10">
        <v>45436</v>
      </c>
      <c r="AI349" s="10">
        <v>45436</v>
      </c>
      <c r="AJ349" s="35" t="s">
        <v>452</v>
      </c>
      <c r="AK349" s="2" t="s">
        <v>453</v>
      </c>
      <c r="AL349" s="2" t="s">
        <v>1430</v>
      </c>
      <c r="AM349" s="2" t="s">
        <v>1815</v>
      </c>
      <c r="AN349" s="10">
        <v>45443</v>
      </c>
      <c r="AP349" s="2" t="s">
        <v>362</v>
      </c>
      <c r="AQ349" s="2" t="s">
        <v>480</v>
      </c>
      <c r="AS349" s="11">
        <v>3517900001</v>
      </c>
      <c r="AT349" s="2" t="s">
        <v>472</v>
      </c>
      <c r="AV349" s="12">
        <v>70261239963</v>
      </c>
      <c r="AW349" s="2" t="s">
        <v>458</v>
      </c>
      <c r="AY349" s="13">
        <v>121295897072</v>
      </c>
      <c r="AZ349" s="2" t="s">
        <v>472</v>
      </c>
      <c r="BB349" s="14">
        <v>627799758</v>
      </c>
      <c r="BC349" s="2" t="s">
        <v>450</v>
      </c>
      <c r="BD349" s="2" t="s">
        <v>450</v>
      </c>
      <c r="BE349" s="2" t="s">
        <v>450</v>
      </c>
      <c r="BF349" s="2" t="s">
        <v>450</v>
      </c>
      <c r="BG349" s="2" t="s">
        <v>450</v>
      </c>
      <c r="BH349" s="2" t="s">
        <v>450</v>
      </c>
      <c r="BI349" s="2" t="s">
        <v>448</v>
      </c>
      <c r="BL349" s="2" t="s">
        <v>448</v>
      </c>
      <c r="BM349" s="2" t="s">
        <v>450</v>
      </c>
      <c r="BN349" s="2" t="s">
        <v>448</v>
      </c>
      <c r="BO349" s="2" t="s">
        <v>450</v>
      </c>
      <c r="BP349" s="2" t="s">
        <v>450</v>
      </c>
      <c r="BQ349" s="2" t="s">
        <v>448</v>
      </c>
      <c r="BR349" s="2" t="s">
        <v>448</v>
      </c>
      <c r="BS349" s="2" t="s">
        <v>448</v>
      </c>
      <c r="BT349" s="2" t="s">
        <v>448</v>
      </c>
      <c r="BU349" s="2" t="s">
        <v>448</v>
      </c>
      <c r="BV349" s="2" t="s">
        <v>450</v>
      </c>
      <c r="BW349" s="2" t="s">
        <v>448</v>
      </c>
      <c r="BX349" s="2" t="s">
        <v>448</v>
      </c>
      <c r="BY349" s="2" t="s">
        <v>448</v>
      </c>
      <c r="BZ349" s="2" t="s">
        <v>448</v>
      </c>
      <c r="CA349" s="2" t="s">
        <v>448</v>
      </c>
      <c r="CB349" s="2" t="s">
        <v>448</v>
      </c>
      <c r="CC349" s="2" t="s">
        <v>448</v>
      </c>
      <c r="CD349" s="2" t="s">
        <v>448</v>
      </c>
      <c r="CE349" s="10">
        <v>45449</v>
      </c>
      <c r="CH349" s="2" t="s">
        <v>465</v>
      </c>
      <c r="CI349" s="2" t="s">
        <v>660</v>
      </c>
      <c r="CM349" s="52">
        <f t="shared" si="197"/>
        <v>1</v>
      </c>
      <c r="CN349" s="52">
        <f t="shared" si="198"/>
        <v>1</v>
      </c>
      <c r="CO349" s="52">
        <f t="shared" si="199"/>
        <v>1</v>
      </c>
      <c r="CP349" s="52">
        <f t="shared" si="200"/>
        <v>1</v>
      </c>
      <c r="CQ349" s="52">
        <f t="shared" si="201"/>
        <v>1</v>
      </c>
      <c r="CR349" s="52">
        <f t="shared" si="202"/>
        <v>1</v>
      </c>
      <c r="CS349" s="52">
        <f t="shared" si="203"/>
        <v>1</v>
      </c>
      <c r="CT349" s="52">
        <f t="shared" si="204"/>
        <v>1</v>
      </c>
      <c r="CU349" s="52">
        <f t="shared" si="205"/>
        <v>1</v>
      </c>
      <c r="CV349" s="52">
        <f t="shared" si="206"/>
        <v>1</v>
      </c>
      <c r="CW349" s="54">
        <f t="shared" si="207"/>
        <v>1</v>
      </c>
      <c r="CX349" s="54">
        <f t="shared" si="208"/>
        <v>0</v>
      </c>
      <c r="CY349" s="54">
        <f t="shared" si="209"/>
        <v>1</v>
      </c>
      <c r="CZ349" s="54">
        <f t="shared" si="210"/>
        <v>1</v>
      </c>
      <c r="DA349" s="54">
        <f t="shared" si="211"/>
        <v>1</v>
      </c>
      <c r="DB349" s="54">
        <f t="shared" si="212"/>
        <v>0</v>
      </c>
      <c r="DD349" s="2">
        <f t="shared" si="213"/>
        <v>7</v>
      </c>
    </row>
    <row r="350" spans="1:108">
      <c r="A350" s="2" t="s">
        <v>437</v>
      </c>
      <c r="B350" s="2" t="s">
        <v>438</v>
      </c>
      <c r="C350" s="18" t="str">
        <f ca="1">IF(AND(AA350="YES",AG350&lt;&gt;""),"COMPLETED",IF((S350+21)&lt;TODAY(),"PAST DUE","WITHIN 15 DAYS"))</f>
        <v>COMPLETED</v>
      </c>
      <c r="D350" s="19" t="str">
        <f t="shared" si="192"/>
        <v>Jun</v>
      </c>
      <c r="E350" s="20">
        <f t="shared" si="193"/>
        <v>45465</v>
      </c>
      <c r="F350" s="20">
        <f t="shared" si="194"/>
        <v>45464</v>
      </c>
      <c r="G350" s="20">
        <f t="shared" si="195"/>
        <v>45471</v>
      </c>
      <c r="H350" s="19">
        <f ca="1">(TODAY()-(G350))</f>
        <v>123</v>
      </c>
      <c r="I350" s="19" t="str">
        <f ca="1">IF(H350&lt;0,H350,"")</f>
        <v/>
      </c>
      <c r="J350" s="2" t="s">
        <v>439</v>
      </c>
      <c r="K350" s="24">
        <f t="shared" si="196"/>
        <v>1</v>
      </c>
      <c r="L350" s="19" t="s">
        <v>1592</v>
      </c>
      <c r="M350" s="2" t="s">
        <v>981</v>
      </c>
      <c r="N350" s="2" t="s">
        <v>653</v>
      </c>
      <c r="O350" s="2" t="s">
        <v>352</v>
      </c>
      <c r="P350" s="2" t="s">
        <v>19</v>
      </c>
      <c r="Q350" s="25" t="s">
        <v>2082</v>
      </c>
      <c r="R350" s="25" t="s">
        <v>531</v>
      </c>
      <c r="S350" s="9">
        <v>45443</v>
      </c>
      <c r="T350" s="2">
        <v>4266179</v>
      </c>
      <c r="U350" s="2" t="s">
        <v>2105</v>
      </c>
      <c r="V350" s="2" t="s">
        <v>2106</v>
      </c>
      <c r="W350" s="9" t="s">
        <v>2107</v>
      </c>
      <c r="X350" s="9">
        <v>37727</v>
      </c>
      <c r="Y350" s="2">
        <v>9764577590</v>
      </c>
      <c r="Z350" s="2" t="s">
        <v>2108</v>
      </c>
      <c r="AA350" s="32" t="s">
        <v>448</v>
      </c>
      <c r="AB350" s="2" t="s">
        <v>449</v>
      </c>
      <c r="AC350" s="10">
        <v>45770</v>
      </c>
      <c r="AD350" s="10">
        <v>45405</v>
      </c>
      <c r="AE350" s="2" t="s">
        <v>450</v>
      </c>
      <c r="AF350" s="2" t="s">
        <v>450</v>
      </c>
      <c r="AG350" s="35" t="s">
        <v>451</v>
      </c>
      <c r="AH350" s="10">
        <v>45442</v>
      </c>
      <c r="AI350" s="10">
        <v>45442</v>
      </c>
      <c r="AJ350" s="35" t="s">
        <v>452</v>
      </c>
      <c r="AK350" s="2" t="s">
        <v>453</v>
      </c>
      <c r="AL350" s="2" t="s">
        <v>1430</v>
      </c>
      <c r="AM350" s="2" t="s">
        <v>1815</v>
      </c>
      <c r="AN350" s="10">
        <v>45443</v>
      </c>
      <c r="AP350" s="2" t="s">
        <v>362</v>
      </c>
      <c r="AQ350" s="2" t="s">
        <v>480</v>
      </c>
      <c r="AS350" s="11">
        <v>251539236</v>
      </c>
      <c r="AT350" s="2" t="s">
        <v>472</v>
      </c>
      <c r="AV350" s="12">
        <v>72507562478</v>
      </c>
      <c r="AW350" s="2" t="s">
        <v>458</v>
      </c>
      <c r="AY350" s="13">
        <v>121340589414</v>
      </c>
      <c r="AZ350" s="2" t="s">
        <v>1857</v>
      </c>
      <c r="BB350" s="14">
        <v>652101156</v>
      </c>
      <c r="BC350" s="2" t="s">
        <v>450</v>
      </c>
      <c r="BD350" s="2" t="s">
        <v>450</v>
      </c>
      <c r="BE350" s="2" t="s">
        <v>450</v>
      </c>
      <c r="BF350" s="2" t="s">
        <v>450</v>
      </c>
      <c r="BG350" s="2" t="s">
        <v>450</v>
      </c>
      <c r="BH350" s="2" t="s">
        <v>450</v>
      </c>
      <c r="BI350" s="2" t="s">
        <v>448</v>
      </c>
      <c r="BL350" s="2" t="s">
        <v>450</v>
      </c>
      <c r="BM350" s="2" t="s">
        <v>450</v>
      </c>
      <c r="BN350" s="2" t="s">
        <v>448</v>
      </c>
      <c r="BO350" s="2" t="s">
        <v>450</v>
      </c>
      <c r="BP350" s="2" t="s">
        <v>450</v>
      </c>
      <c r="BQ350" s="2" t="s">
        <v>450</v>
      </c>
      <c r="BU350" s="2" t="s">
        <v>448</v>
      </c>
      <c r="BV350" s="2" t="s">
        <v>450</v>
      </c>
      <c r="BW350" s="2" t="s">
        <v>448</v>
      </c>
      <c r="BX350" s="2" t="s">
        <v>448</v>
      </c>
      <c r="BY350" s="2" t="s">
        <v>448</v>
      </c>
      <c r="BZ350" s="2" t="s">
        <v>448</v>
      </c>
      <c r="CA350" s="2" t="s">
        <v>448</v>
      </c>
      <c r="CB350" s="2" t="s">
        <v>448</v>
      </c>
      <c r="CC350" s="2" t="s">
        <v>448</v>
      </c>
      <c r="CD350" s="2" t="s">
        <v>448</v>
      </c>
      <c r="CE350" s="10">
        <v>45449</v>
      </c>
      <c r="CH350" s="2" t="s">
        <v>465</v>
      </c>
      <c r="CI350" s="2" t="s">
        <v>660</v>
      </c>
      <c r="CK350" s="10">
        <v>45538</v>
      </c>
      <c r="CM350" s="52">
        <f t="shared" si="197"/>
        <v>1</v>
      </c>
      <c r="CN350" s="52">
        <f t="shared" si="198"/>
        <v>1</v>
      </c>
      <c r="CO350" s="52">
        <f t="shared" si="199"/>
        <v>1</v>
      </c>
      <c r="CP350" s="52">
        <f t="shared" si="200"/>
        <v>1</v>
      </c>
      <c r="CQ350" s="52">
        <f t="shared" si="201"/>
        <v>1</v>
      </c>
      <c r="CR350" s="52">
        <f t="shared" si="202"/>
        <v>1</v>
      </c>
      <c r="CS350" s="52">
        <f t="shared" si="203"/>
        <v>1</v>
      </c>
      <c r="CT350" s="52">
        <f t="shared" si="204"/>
        <v>1</v>
      </c>
      <c r="CU350" s="52">
        <f t="shared" si="205"/>
        <v>1</v>
      </c>
      <c r="CV350" s="52">
        <f t="shared" si="206"/>
        <v>1</v>
      </c>
      <c r="CW350" s="54">
        <f t="shared" si="207"/>
        <v>1</v>
      </c>
      <c r="CX350" s="54">
        <f t="shared" si="208"/>
        <v>0</v>
      </c>
      <c r="CY350" s="54">
        <f t="shared" si="209"/>
        <v>1</v>
      </c>
      <c r="CZ350" s="54">
        <f t="shared" si="210"/>
        <v>1</v>
      </c>
      <c r="DA350" s="54">
        <f t="shared" si="211"/>
        <v>1</v>
      </c>
      <c r="DB350" s="54">
        <f t="shared" si="212"/>
        <v>0</v>
      </c>
      <c r="DD350" s="2">
        <f t="shared" si="213"/>
        <v>7</v>
      </c>
    </row>
    <row r="351" spans="1:108">
      <c r="A351" s="2" t="s">
        <v>437</v>
      </c>
      <c r="B351" s="2" t="s">
        <v>438</v>
      </c>
      <c r="C351" s="18" t="str">
        <f ca="1">IF(AND(AA351="YES",AG351&lt;&gt;""),"COMPLETED",IF((S351+21)&lt;TODAY(),"PAST DUE","WITHIN 15 DAYS"))</f>
        <v>COMPLETED</v>
      </c>
      <c r="D351" s="19" t="str">
        <f t="shared" si="192"/>
        <v>Jun</v>
      </c>
      <c r="E351" s="20">
        <f t="shared" si="193"/>
        <v>45465</v>
      </c>
      <c r="F351" s="20">
        <f t="shared" si="194"/>
        <v>45464</v>
      </c>
      <c r="G351" s="20">
        <f t="shared" si="195"/>
        <v>45471</v>
      </c>
      <c r="H351" s="19">
        <f ca="1">(TODAY()-(G351))</f>
        <v>123</v>
      </c>
      <c r="I351" s="19" t="str">
        <f ca="1">IF(H351&lt;0,H351,"")</f>
        <v/>
      </c>
      <c r="J351" s="2" t="s">
        <v>439</v>
      </c>
      <c r="K351" s="24">
        <f t="shared" si="196"/>
        <v>1</v>
      </c>
      <c r="L351" s="19" t="s">
        <v>1592</v>
      </c>
      <c r="M351" s="2" t="s">
        <v>981</v>
      </c>
      <c r="N351" s="2" t="s">
        <v>441</v>
      </c>
      <c r="O351" s="2" t="s">
        <v>352</v>
      </c>
      <c r="P351" s="2" t="s">
        <v>19</v>
      </c>
      <c r="Q351" s="25" t="s">
        <v>2082</v>
      </c>
      <c r="R351" s="25" t="s">
        <v>531</v>
      </c>
      <c r="S351" s="9">
        <v>45443</v>
      </c>
      <c r="T351" s="2">
        <v>4266180</v>
      </c>
      <c r="U351" s="2" t="s">
        <v>2109</v>
      </c>
      <c r="V351" s="2" t="s">
        <v>2110</v>
      </c>
      <c r="W351" s="9" t="s">
        <v>2111</v>
      </c>
      <c r="X351" s="9">
        <v>37855</v>
      </c>
      <c r="Y351" s="2">
        <v>9051309433</v>
      </c>
      <c r="Z351" s="2" t="s">
        <v>2112</v>
      </c>
      <c r="AA351" s="32" t="s">
        <v>448</v>
      </c>
      <c r="AB351" s="2" t="s">
        <v>449</v>
      </c>
      <c r="AC351" s="10">
        <v>45806</v>
      </c>
      <c r="AD351" s="10">
        <v>45457</v>
      </c>
      <c r="AG351" s="35" t="s">
        <v>451</v>
      </c>
      <c r="AH351" s="10">
        <v>45440</v>
      </c>
      <c r="AI351" s="10">
        <v>45440</v>
      </c>
      <c r="AJ351" s="35" t="s">
        <v>452</v>
      </c>
      <c r="AK351" s="2" t="s">
        <v>453</v>
      </c>
      <c r="AL351" s="2" t="s">
        <v>1430</v>
      </c>
      <c r="AM351" s="2" t="s">
        <v>1815</v>
      </c>
      <c r="AN351" s="10">
        <v>45443</v>
      </c>
      <c r="AP351" s="2" t="s">
        <v>362</v>
      </c>
      <c r="AQ351" s="2" t="s">
        <v>480</v>
      </c>
      <c r="AS351" s="11">
        <v>249219128</v>
      </c>
      <c r="AT351" s="2" t="s">
        <v>456</v>
      </c>
      <c r="AV351" s="12">
        <v>72526578555</v>
      </c>
      <c r="AW351" s="2" t="s">
        <v>458</v>
      </c>
      <c r="AY351" s="13">
        <v>121321716117</v>
      </c>
      <c r="AZ351" s="2" t="s">
        <v>459</v>
      </c>
      <c r="BA351" s="2" t="s">
        <v>1655</v>
      </c>
      <c r="BB351" s="14">
        <v>651265181</v>
      </c>
      <c r="BC351" s="2" t="s">
        <v>450</v>
      </c>
      <c r="BD351" s="2" t="s">
        <v>450</v>
      </c>
      <c r="BE351" s="2" t="s">
        <v>450</v>
      </c>
      <c r="BF351" s="2" t="s">
        <v>450</v>
      </c>
      <c r="BG351" s="2" t="s">
        <v>450</v>
      </c>
      <c r="BH351" s="2" t="s">
        <v>450</v>
      </c>
      <c r="BI351" s="2" t="s">
        <v>448</v>
      </c>
      <c r="BL351" s="2" t="s">
        <v>448</v>
      </c>
      <c r="BM351" s="2" t="s">
        <v>450</v>
      </c>
      <c r="BN351" s="2" t="s">
        <v>448</v>
      </c>
      <c r="BO351" s="2" t="s">
        <v>450</v>
      </c>
      <c r="BP351" s="2" t="s">
        <v>450</v>
      </c>
      <c r="BQ351" s="2" t="s">
        <v>448</v>
      </c>
      <c r="BR351" s="2" t="s">
        <v>448</v>
      </c>
      <c r="BS351" s="2" t="s">
        <v>448</v>
      </c>
      <c r="BT351" s="2" t="s">
        <v>448</v>
      </c>
      <c r="BU351" s="2" t="s">
        <v>448</v>
      </c>
      <c r="BV351" s="2" t="s">
        <v>450</v>
      </c>
      <c r="BW351" s="2" t="s">
        <v>448</v>
      </c>
      <c r="BX351" s="2" t="s">
        <v>448</v>
      </c>
      <c r="BY351" s="2" t="s">
        <v>448</v>
      </c>
      <c r="BZ351" s="2" t="s">
        <v>448</v>
      </c>
      <c r="CA351" s="2" t="s">
        <v>448</v>
      </c>
      <c r="CB351" s="2" t="s">
        <v>448</v>
      </c>
      <c r="CC351" s="2" t="s">
        <v>448</v>
      </c>
      <c r="CD351" s="2" t="s">
        <v>448</v>
      </c>
      <c r="CE351" s="10">
        <v>45449</v>
      </c>
      <c r="CH351" s="2" t="s">
        <v>465</v>
      </c>
      <c r="CI351" s="2" t="s">
        <v>660</v>
      </c>
      <c r="CK351" s="10">
        <v>45465</v>
      </c>
      <c r="CM351" s="52">
        <f t="shared" si="197"/>
        <v>1</v>
      </c>
      <c r="CN351" s="52">
        <f t="shared" si="198"/>
        <v>1</v>
      </c>
      <c r="CO351" s="52">
        <f t="shared" si="199"/>
        <v>1</v>
      </c>
      <c r="CP351" s="52">
        <f t="shared" si="200"/>
        <v>1</v>
      </c>
      <c r="CQ351" s="52">
        <f t="shared" si="201"/>
        <v>1</v>
      </c>
      <c r="CR351" s="52">
        <f t="shared" si="202"/>
        <v>1</v>
      </c>
      <c r="CS351" s="52">
        <f t="shared" si="203"/>
        <v>1</v>
      </c>
      <c r="CT351" s="52">
        <f t="shared" si="204"/>
        <v>1</v>
      </c>
      <c r="CU351" s="52">
        <f t="shared" si="205"/>
        <v>1</v>
      </c>
      <c r="CV351" s="52">
        <f t="shared" si="206"/>
        <v>1</v>
      </c>
      <c r="CW351" s="54">
        <f t="shared" si="207"/>
        <v>1</v>
      </c>
      <c r="CX351" s="54">
        <f t="shared" si="208"/>
        <v>0</v>
      </c>
      <c r="CY351" s="54">
        <f t="shared" si="209"/>
        <v>1</v>
      </c>
      <c r="CZ351" s="54">
        <f t="shared" si="210"/>
        <v>1</v>
      </c>
      <c r="DA351" s="54">
        <f t="shared" si="211"/>
        <v>1</v>
      </c>
      <c r="DB351" s="54">
        <f t="shared" si="212"/>
        <v>0</v>
      </c>
      <c r="DD351" s="2">
        <f t="shared" si="213"/>
        <v>7</v>
      </c>
    </row>
    <row r="352" spans="1:108">
      <c r="A352" s="2" t="s">
        <v>437</v>
      </c>
      <c r="B352" s="2" t="s">
        <v>438</v>
      </c>
      <c r="C352" s="18" t="str">
        <f ca="1">IF(AND(AA352="YES",AG352&lt;&gt;""),"COMPLETED",IF((S352+21)&lt;TODAY(),"PAST DUE","WITHIN 15 DAYS"))</f>
        <v>COMPLETED</v>
      </c>
      <c r="D352" s="19" t="str">
        <f t="shared" si="192"/>
        <v>Jun</v>
      </c>
      <c r="E352" s="20">
        <f t="shared" si="193"/>
        <v>45465</v>
      </c>
      <c r="F352" s="20">
        <f t="shared" si="194"/>
        <v>45464</v>
      </c>
      <c r="G352" s="20">
        <f t="shared" si="195"/>
        <v>45471</v>
      </c>
      <c r="H352" s="19">
        <f ca="1">(TODAY()-(G352))</f>
        <v>123</v>
      </c>
      <c r="I352" s="19" t="str">
        <f ca="1">IF(H352&lt;0,H352,"")</f>
        <v/>
      </c>
      <c r="J352" s="2" t="s">
        <v>439</v>
      </c>
      <c r="K352" s="24">
        <f t="shared" si="196"/>
        <v>1</v>
      </c>
      <c r="L352" s="19" t="s">
        <v>1592</v>
      </c>
      <c r="M352" s="2" t="s">
        <v>981</v>
      </c>
      <c r="N352" s="2" t="s">
        <v>441</v>
      </c>
      <c r="O352" s="2" t="s">
        <v>352</v>
      </c>
      <c r="P352" s="2" t="s">
        <v>19</v>
      </c>
      <c r="Q352" s="25" t="s">
        <v>2082</v>
      </c>
      <c r="R352" s="25" t="s">
        <v>531</v>
      </c>
      <c r="S352" s="9">
        <v>45443</v>
      </c>
      <c r="T352" s="2">
        <v>4266181</v>
      </c>
      <c r="U352" s="2" t="s">
        <v>936</v>
      </c>
      <c r="V352" s="2" t="s">
        <v>2113</v>
      </c>
      <c r="W352" s="9" t="s">
        <v>22</v>
      </c>
      <c r="X352" s="9">
        <v>37915</v>
      </c>
      <c r="Y352" s="2">
        <v>9920233772</v>
      </c>
      <c r="Z352" s="2" t="s">
        <v>2114</v>
      </c>
      <c r="AA352" s="32" t="s">
        <v>448</v>
      </c>
      <c r="AB352" s="2" t="s">
        <v>449</v>
      </c>
      <c r="AC352" s="10">
        <v>45800</v>
      </c>
      <c r="AD352" s="10">
        <v>45435</v>
      </c>
      <c r="AE352" s="2" t="s">
        <v>450</v>
      </c>
      <c r="AF352" s="2" t="s">
        <v>450</v>
      </c>
      <c r="AG352" s="35" t="s">
        <v>451</v>
      </c>
      <c r="AH352" s="10">
        <v>45435</v>
      </c>
      <c r="AI352" s="10">
        <v>45435</v>
      </c>
      <c r="AJ352" s="35" t="s">
        <v>452</v>
      </c>
      <c r="AK352" s="2" t="s">
        <v>453</v>
      </c>
      <c r="AL352" s="2" t="s">
        <v>1430</v>
      </c>
      <c r="AM352" s="2" t="s">
        <v>1815</v>
      </c>
      <c r="AN352" s="10">
        <v>45443</v>
      </c>
      <c r="AP352" s="2" t="s">
        <v>362</v>
      </c>
      <c r="AQ352" s="2" t="s">
        <v>497</v>
      </c>
      <c r="AS352" s="11">
        <v>3512388453</v>
      </c>
      <c r="AT352" s="2" t="s">
        <v>472</v>
      </c>
      <c r="AV352" s="12">
        <v>72507896805</v>
      </c>
      <c r="AW352" s="2" t="s">
        <v>458</v>
      </c>
      <c r="AY352" s="13">
        <v>121342072069</v>
      </c>
      <c r="AZ352" s="2" t="s">
        <v>459</v>
      </c>
      <c r="BA352" s="2" t="s">
        <v>1655</v>
      </c>
      <c r="BB352" s="14">
        <v>651658652</v>
      </c>
      <c r="BC352" s="2" t="s">
        <v>450</v>
      </c>
      <c r="BD352" s="2" t="s">
        <v>450</v>
      </c>
      <c r="BE352" s="2" t="s">
        <v>450</v>
      </c>
      <c r="BF352" s="2" t="s">
        <v>450</v>
      </c>
      <c r="BG352" s="2" t="s">
        <v>450</v>
      </c>
      <c r="BH352" s="2" t="s">
        <v>450</v>
      </c>
      <c r="BI352" s="2" t="s">
        <v>448</v>
      </c>
      <c r="BL352" s="2" t="s">
        <v>448</v>
      </c>
      <c r="BM352" s="2" t="s">
        <v>450</v>
      </c>
      <c r="BN352" s="2" t="s">
        <v>450</v>
      </c>
      <c r="BO352" s="2" t="s">
        <v>450</v>
      </c>
      <c r="BP352" s="2" t="s">
        <v>450</v>
      </c>
      <c r="BQ352" s="2" t="s">
        <v>448</v>
      </c>
      <c r="BR352" s="2" t="s">
        <v>448</v>
      </c>
      <c r="BS352" s="2" t="s">
        <v>448</v>
      </c>
      <c r="BT352" s="2" t="s">
        <v>448</v>
      </c>
      <c r="BU352" s="2" t="s">
        <v>448</v>
      </c>
      <c r="BV352" s="2" t="s">
        <v>450</v>
      </c>
      <c r="BW352" s="2" t="s">
        <v>448</v>
      </c>
      <c r="BX352" s="2" t="s">
        <v>448</v>
      </c>
      <c r="BY352" s="2" t="s">
        <v>448</v>
      </c>
      <c r="BZ352" s="2" t="s">
        <v>448</v>
      </c>
      <c r="CA352" s="2" t="s">
        <v>448</v>
      </c>
      <c r="CB352" s="2" t="s">
        <v>448</v>
      </c>
      <c r="CC352" s="2" t="s">
        <v>448</v>
      </c>
      <c r="CD352" s="2" t="s">
        <v>448</v>
      </c>
      <c r="CE352" s="10">
        <v>45449</v>
      </c>
      <c r="CH352" s="2" t="s">
        <v>465</v>
      </c>
      <c r="CI352" s="2" t="s">
        <v>660</v>
      </c>
      <c r="CM352" s="52">
        <f t="shared" si="197"/>
        <v>1</v>
      </c>
      <c r="CN352" s="52">
        <f t="shared" si="198"/>
        <v>1</v>
      </c>
      <c r="CO352" s="52">
        <f t="shared" si="199"/>
        <v>1</v>
      </c>
      <c r="CP352" s="52">
        <f t="shared" si="200"/>
        <v>1</v>
      </c>
      <c r="CQ352" s="52">
        <f t="shared" si="201"/>
        <v>1</v>
      </c>
      <c r="CR352" s="52">
        <f t="shared" si="202"/>
        <v>1</v>
      </c>
      <c r="CS352" s="52">
        <f t="shared" si="203"/>
        <v>1</v>
      </c>
      <c r="CT352" s="52">
        <f t="shared" si="204"/>
        <v>1</v>
      </c>
      <c r="CU352" s="52">
        <f t="shared" si="205"/>
        <v>1</v>
      </c>
      <c r="CV352" s="52">
        <f t="shared" si="206"/>
        <v>1</v>
      </c>
      <c r="CW352" s="54">
        <f t="shared" si="207"/>
        <v>1</v>
      </c>
      <c r="CX352" s="54">
        <f t="shared" si="208"/>
        <v>0</v>
      </c>
      <c r="CY352" s="54">
        <f t="shared" si="209"/>
        <v>1</v>
      </c>
      <c r="CZ352" s="54">
        <f t="shared" si="210"/>
        <v>1</v>
      </c>
      <c r="DA352" s="54">
        <f t="shared" si="211"/>
        <v>1</v>
      </c>
      <c r="DB352" s="54">
        <f t="shared" si="212"/>
        <v>0</v>
      </c>
      <c r="DD352" s="2">
        <f t="shared" si="213"/>
        <v>7</v>
      </c>
    </row>
    <row r="353" spans="1:108">
      <c r="A353" s="2" t="s">
        <v>437</v>
      </c>
      <c r="B353" s="2" t="s">
        <v>438</v>
      </c>
      <c r="C353" s="18" t="str">
        <f ca="1">IF(AND(AA353="YES",AG353&lt;&gt;""),"COMPLETED",IF((S353+21)&lt;TODAY(),"PAST DUE","WITHIN 15 DAYS"))</f>
        <v>COMPLETED</v>
      </c>
      <c r="D353" s="19" t="str">
        <f t="shared" si="192"/>
        <v>Jun</v>
      </c>
      <c r="E353" s="20">
        <f t="shared" si="193"/>
        <v>45465</v>
      </c>
      <c r="F353" s="20">
        <f t="shared" si="194"/>
        <v>45464</v>
      </c>
      <c r="G353" s="20">
        <f t="shared" si="195"/>
        <v>45471</v>
      </c>
      <c r="H353" s="19">
        <f ca="1">(TODAY()-(G353))</f>
        <v>123</v>
      </c>
      <c r="I353" s="19" t="str">
        <f ca="1">IF(H353&lt;0,H353,"")</f>
        <v/>
      </c>
      <c r="J353" s="2" t="s">
        <v>439</v>
      </c>
      <c r="K353" s="24">
        <f t="shared" si="196"/>
        <v>1</v>
      </c>
      <c r="L353" s="19" t="s">
        <v>1592</v>
      </c>
      <c r="M353" s="2" t="s">
        <v>981</v>
      </c>
      <c r="N353" s="2" t="s">
        <v>441</v>
      </c>
      <c r="O353" s="2" t="s">
        <v>352</v>
      </c>
      <c r="P353" s="2" t="s">
        <v>19</v>
      </c>
      <c r="Q353" s="25" t="s">
        <v>2082</v>
      </c>
      <c r="R353" s="25" t="s">
        <v>531</v>
      </c>
      <c r="S353" s="9">
        <v>45443</v>
      </c>
      <c r="T353" s="2">
        <v>4266182</v>
      </c>
      <c r="U353" s="2" t="s">
        <v>2115</v>
      </c>
      <c r="V353" s="2" t="s">
        <v>2116</v>
      </c>
      <c r="W353" s="9" t="s">
        <v>809</v>
      </c>
      <c r="X353" s="9">
        <v>37029</v>
      </c>
      <c r="Y353" s="2">
        <v>9474285000</v>
      </c>
      <c r="Z353" s="2" t="s">
        <v>2117</v>
      </c>
      <c r="AA353" s="32" t="s">
        <v>448</v>
      </c>
      <c r="AB353" s="2" t="s">
        <v>449</v>
      </c>
      <c r="AC353" s="10">
        <v>45794</v>
      </c>
      <c r="AD353" s="10">
        <v>45440</v>
      </c>
      <c r="AE353" s="2" t="s">
        <v>450</v>
      </c>
      <c r="AF353" s="2" t="s">
        <v>450</v>
      </c>
      <c r="AG353" s="35" t="s">
        <v>451</v>
      </c>
      <c r="AH353" s="10">
        <v>45440</v>
      </c>
      <c r="AI353" s="10">
        <v>45440</v>
      </c>
      <c r="AJ353" s="35" t="s">
        <v>452</v>
      </c>
      <c r="AK353" s="2" t="s">
        <v>453</v>
      </c>
      <c r="AL353" s="2" t="s">
        <v>1430</v>
      </c>
      <c r="AM353" s="2" t="s">
        <v>1815</v>
      </c>
      <c r="AN353" s="10">
        <v>45443</v>
      </c>
      <c r="AP353" s="2" t="s">
        <v>362</v>
      </c>
      <c r="AQ353" s="2" t="s">
        <v>455</v>
      </c>
      <c r="AS353" s="11">
        <v>3530952858</v>
      </c>
      <c r="AT353" s="2" t="s">
        <v>456</v>
      </c>
      <c r="AV353" s="12">
        <v>210257484771</v>
      </c>
      <c r="AW353" s="2" t="s">
        <v>458</v>
      </c>
      <c r="AY353" s="13">
        <v>121275802880</v>
      </c>
      <c r="AZ353" s="2" t="s">
        <v>472</v>
      </c>
      <c r="BB353" s="14">
        <v>649105120</v>
      </c>
      <c r="BC353" s="2" t="s">
        <v>450</v>
      </c>
      <c r="BD353" s="2" t="s">
        <v>450</v>
      </c>
      <c r="BE353" s="2" t="s">
        <v>450</v>
      </c>
      <c r="BF353" s="2" t="s">
        <v>450</v>
      </c>
      <c r="BG353" s="2" t="s">
        <v>450</v>
      </c>
      <c r="BH353" s="2" t="s">
        <v>450</v>
      </c>
      <c r="BI353" s="2" t="s">
        <v>448</v>
      </c>
      <c r="BL353" s="2" t="s">
        <v>448</v>
      </c>
      <c r="BM353" s="2" t="s">
        <v>450</v>
      </c>
      <c r="BN353" s="2" t="s">
        <v>448</v>
      </c>
      <c r="BO353" s="2" t="s">
        <v>450</v>
      </c>
      <c r="BP353" s="2" t="s">
        <v>450</v>
      </c>
      <c r="BQ353" s="2" t="s">
        <v>450</v>
      </c>
      <c r="BR353" s="2" t="s">
        <v>448</v>
      </c>
      <c r="BS353" s="2" t="s">
        <v>448</v>
      </c>
      <c r="BT353" s="2" t="s">
        <v>448</v>
      </c>
      <c r="BU353" s="2" t="s">
        <v>448</v>
      </c>
      <c r="BV353" s="2" t="s">
        <v>450</v>
      </c>
      <c r="BW353" s="2" t="s">
        <v>448</v>
      </c>
      <c r="BX353" s="2" t="s">
        <v>448</v>
      </c>
      <c r="BY353" s="2" t="s">
        <v>448</v>
      </c>
      <c r="BZ353" s="2" t="s">
        <v>448</v>
      </c>
      <c r="CA353" s="2" t="s">
        <v>448</v>
      </c>
      <c r="CB353" s="2" t="s">
        <v>448</v>
      </c>
      <c r="CC353" s="2" t="s">
        <v>448</v>
      </c>
      <c r="CD353" s="2" t="s">
        <v>448</v>
      </c>
      <c r="CE353" s="10">
        <v>45449</v>
      </c>
      <c r="CH353" s="2" t="s">
        <v>465</v>
      </c>
      <c r="CI353" s="2" t="s">
        <v>660</v>
      </c>
      <c r="CM353" s="52">
        <f t="shared" si="197"/>
        <v>1</v>
      </c>
      <c r="CN353" s="52">
        <f t="shared" si="198"/>
        <v>1</v>
      </c>
      <c r="CO353" s="52">
        <f t="shared" si="199"/>
        <v>1</v>
      </c>
      <c r="CP353" s="52">
        <f t="shared" si="200"/>
        <v>1</v>
      </c>
      <c r="CQ353" s="52">
        <f t="shared" si="201"/>
        <v>1</v>
      </c>
      <c r="CR353" s="52">
        <f t="shared" si="202"/>
        <v>1</v>
      </c>
      <c r="CS353" s="52">
        <f t="shared" si="203"/>
        <v>1</v>
      </c>
      <c r="CT353" s="52">
        <f t="shared" si="204"/>
        <v>1</v>
      </c>
      <c r="CU353" s="52">
        <f t="shared" si="205"/>
        <v>1</v>
      </c>
      <c r="CV353" s="52">
        <f t="shared" si="206"/>
        <v>1</v>
      </c>
      <c r="CW353" s="54">
        <f t="shared" si="207"/>
        <v>1</v>
      </c>
      <c r="CX353" s="54">
        <f t="shared" si="208"/>
        <v>0</v>
      </c>
      <c r="CY353" s="54">
        <f t="shared" si="209"/>
        <v>1</v>
      </c>
      <c r="CZ353" s="54">
        <f t="shared" si="210"/>
        <v>1</v>
      </c>
      <c r="DA353" s="54">
        <f t="shared" si="211"/>
        <v>1</v>
      </c>
      <c r="DB353" s="54">
        <f t="shared" si="212"/>
        <v>0</v>
      </c>
      <c r="DD353" s="2">
        <f t="shared" si="213"/>
        <v>7</v>
      </c>
    </row>
    <row r="354" spans="1:108">
      <c r="A354" s="2" t="s">
        <v>437</v>
      </c>
      <c r="B354" s="2" t="s">
        <v>438</v>
      </c>
      <c r="C354" s="18" t="str">
        <f ca="1">IF(AND(AA354="YES",AG354&lt;&gt;""),"COMPLETED",IF((S354+21)&lt;TODAY(),"PAST DUE","WITHIN 15 DAYS"))</f>
        <v>COMPLETED</v>
      </c>
      <c r="D354" s="19" t="str">
        <f t="shared" si="192"/>
        <v>Jun</v>
      </c>
      <c r="E354" s="20">
        <f t="shared" si="193"/>
        <v>45465</v>
      </c>
      <c r="F354" s="20">
        <f t="shared" si="194"/>
        <v>45464</v>
      </c>
      <c r="G354" s="20">
        <f t="shared" si="195"/>
        <v>45471</v>
      </c>
      <c r="H354" s="19">
        <f ca="1">(TODAY()-(G354))</f>
        <v>123</v>
      </c>
      <c r="I354" s="19" t="str">
        <f ca="1">IF(H354&lt;0,H354,"")</f>
        <v/>
      </c>
      <c r="J354" s="2" t="s">
        <v>439</v>
      </c>
      <c r="K354" s="24">
        <f t="shared" si="196"/>
        <v>1</v>
      </c>
      <c r="L354" s="19" t="s">
        <v>1592</v>
      </c>
      <c r="M354" s="2" t="s">
        <v>981</v>
      </c>
      <c r="N354" s="2" t="s">
        <v>653</v>
      </c>
      <c r="O354" s="2" t="s">
        <v>352</v>
      </c>
      <c r="P354" s="2" t="s">
        <v>19</v>
      </c>
      <c r="Q354" s="25" t="s">
        <v>2082</v>
      </c>
      <c r="R354" s="25" t="s">
        <v>531</v>
      </c>
      <c r="S354" s="9">
        <v>45443</v>
      </c>
      <c r="T354" s="2">
        <v>4266183</v>
      </c>
      <c r="U354" s="2" t="s">
        <v>2118</v>
      </c>
      <c r="V354" s="2" t="s">
        <v>2119</v>
      </c>
      <c r="W354" s="9" t="s">
        <v>2120</v>
      </c>
      <c r="X354" s="9">
        <v>38422</v>
      </c>
      <c r="Y354" s="2">
        <v>9975572390</v>
      </c>
      <c r="Z354" s="2" t="s">
        <v>2121</v>
      </c>
      <c r="AA354" s="32" t="s">
        <v>448</v>
      </c>
      <c r="AB354" s="2" t="s">
        <v>449</v>
      </c>
      <c r="AC354" s="10">
        <v>45800</v>
      </c>
      <c r="AD354" s="10">
        <v>45435</v>
      </c>
      <c r="AE354" s="2" t="s">
        <v>450</v>
      </c>
      <c r="AF354" s="2" t="s">
        <v>450</v>
      </c>
      <c r="AG354" s="35" t="s">
        <v>451</v>
      </c>
      <c r="AH354" s="10">
        <v>45435</v>
      </c>
      <c r="AI354" s="10">
        <v>45435</v>
      </c>
      <c r="AJ354" s="35" t="s">
        <v>452</v>
      </c>
      <c r="AK354" s="2" t="s">
        <v>453</v>
      </c>
      <c r="AL354" s="2" t="s">
        <v>1430</v>
      </c>
      <c r="AM354" s="2" t="s">
        <v>1815</v>
      </c>
      <c r="AN354" s="10">
        <v>45443</v>
      </c>
      <c r="AP354" s="2" t="s">
        <v>362</v>
      </c>
      <c r="AQ354" s="2" t="s">
        <v>455</v>
      </c>
      <c r="AS354" s="11">
        <v>251878955</v>
      </c>
      <c r="AT354" s="2" t="s">
        <v>472</v>
      </c>
      <c r="AV354" s="12">
        <v>72507967354</v>
      </c>
      <c r="AW354" s="2" t="s">
        <v>458</v>
      </c>
      <c r="AY354" s="13">
        <v>121342033792</v>
      </c>
      <c r="AZ354" s="2" t="s">
        <v>459</v>
      </c>
      <c r="BA354" s="2" t="s">
        <v>1655</v>
      </c>
      <c r="BB354" s="14">
        <v>651645916</v>
      </c>
      <c r="BC354" s="2" t="s">
        <v>450</v>
      </c>
      <c r="BD354" s="2" t="s">
        <v>450</v>
      </c>
      <c r="BE354" s="2" t="s">
        <v>450</v>
      </c>
      <c r="BF354" s="2" t="s">
        <v>450</v>
      </c>
      <c r="BG354" s="2" t="s">
        <v>450</v>
      </c>
      <c r="BH354" s="2" t="s">
        <v>450</v>
      </c>
      <c r="BI354" s="2" t="s">
        <v>448</v>
      </c>
      <c r="BL354" s="2" t="s">
        <v>448</v>
      </c>
      <c r="BM354" s="2" t="s">
        <v>450</v>
      </c>
      <c r="BN354" s="2" t="s">
        <v>448</v>
      </c>
      <c r="BO354" s="2" t="s">
        <v>450</v>
      </c>
      <c r="BP354" s="2" t="s">
        <v>450</v>
      </c>
      <c r="BQ354" s="2" t="s">
        <v>450</v>
      </c>
      <c r="BR354" s="2" t="s">
        <v>448</v>
      </c>
      <c r="BS354" s="2" t="s">
        <v>448</v>
      </c>
      <c r="BT354" s="2" t="s">
        <v>448</v>
      </c>
      <c r="BU354" s="2" t="s">
        <v>448</v>
      </c>
      <c r="BV354" s="2" t="s">
        <v>450</v>
      </c>
      <c r="BW354" s="2" t="s">
        <v>448</v>
      </c>
      <c r="BX354" s="2" t="s">
        <v>448</v>
      </c>
      <c r="BY354" s="2" t="s">
        <v>448</v>
      </c>
      <c r="BZ354" s="2" t="s">
        <v>448</v>
      </c>
      <c r="CA354" s="2" t="s">
        <v>448</v>
      </c>
      <c r="CB354" s="2" t="s">
        <v>448</v>
      </c>
      <c r="CC354" s="2" t="s">
        <v>448</v>
      </c>
      <c r="CD354" s="2" t="s">
        <v>448</v>
      </c>
      <c r="CE354" s="10">
        <v>45449</v>
      </c>
      <c r="CH354" s="2" t="s">
        <v>465</v>
      </c>
      <c r="CI354" s="2" t="s">
        <v>660</v>
      </c>
      <c r="CK354" s="10">
        <v>45465</v>
      </c>
      <c r="CM354" s="52">
        <f t="shared" si="197"/>
        <v>1</v>
      </c>
      <c r="CN354" s="52">
        <f t="shared" si="198"/>
        <v>1</v>
      </c>
      <c r="CO354" s="52">
        <f t="shared" si="199"/>
        <v>1</v>
      </c>
      <c r="CP354" s="52">
        <f t="shared" si="200"/>
        <v>1</v>
      </c>
      <c r="CQ354" s="52">
        <f t="shared" si="201"/>
        <v>1</v>
      </c>
      <c r="CR354" s="52">
        <f t="shared" si="202"/>
        <v>1</v>
      </c>
      <c r="CS354" s="52">
        <f t="shared" si="203"/>
        <v>1</v>
      </c>
      <c r="CT354" s="52">
        <f t="shared" si="204"/>
        <v>1</v>
      </c>
      <c r="CU354" s="52">
        <f t="shared" si="205"/>
        <v>1</v>
      </c>
      <c r="CV354" s="52">
        <f t="shared" si="206"/>
        <v>1</v>
      </c>
      <c r="CW354" s="54">
        <f t="shared" si="207"/>
        <v>1</v>
      </c>
      <c r="CX354" s="54">
        <f t="shared" si="208"/>
        <v>0</v>
      </c>
      <c r="CY354" s="54">
        <f t="shared" si="209"/>
        <v>1</v>
      </c>
      <c r="CZ354" s="54">
        <f t="shared" si="210"/>
        <v>1</v>
      </c>
      <c r="DA354" s="54">
        <f t="shared" si="211"/>
        <v>1</v>
      </c>
      <c r="DB354" s="54">
        <f t="shared" si="212"/>
        <v>0</v>
      </c>
      <c r="DD354" s="2">
        <f t="shared" si="213"/>
        <v>7</v>
      </c>
    </row>
    <row r="355" spans="1:108">
      <c r="A355" s="2" t="s">
        <v>437</v>
      </c>
      <c r="B355" s="2" t="s">
        <v>438</v>
      </c>
      <c r="C355" s="18" t="str">
        <f ca="1">IF(AND(AA355="YES",AG355&lt;&gt;""),"COMPLETED",IF((S355+21)&lt;TODAY(),"PAST DUE","WITHIN 15 DAYS"))</f>
        <v>COMPLETED</v>
      </c>
      <c r="D355" s="19" t="str">
        <f t="shared" si="192"/>
        <v>Jun</v>
      </c>
      <c r="E355" s="20">
        <f t="shared" si="193"/>
        <v>45465</v>
      </c>
      <c r="F355" s="20">
        <f t="shared" si="194"/>
        <v>45464</v>
      </c>
      <c r="G355" s="20">
        <f t="shared" si="195"/>
        <v>45471</v>
      </c>
      <c r="H355" s="19">
        <f ca="1">(TODAY()-(G355))</f>
        <v>123</v>
      </c>
      <c r="I355" s="19" t="str">
        <f ca="1">IF(H355&lt;0,H355,"")</f>
        <v/>
      </c>
      <c r="J355" s="2" t="s">
        <v>439</v>
      </c>
      <c r="K355" s="24">
        <f t="shared" si="196"/>
        <v>1</v>
      </c>
      <c r="L355" s="19" t="s">
        <v>1592</v>
      </c>
      <c r="M355" s="2" t="s">
        <v>981</v>
      </c>
      <c r="N355" s="2" t="s">
        <v>441</v>
      </c>
      <c r="O355" s="2" t="s">
        <v>352</v>
      </c>
      <c r="P355" s="2" t="s">
        <v>19</v>
      </c>
      <c r="Q355" s="25" t="s">
        <v>2082</v>
      </c>
      <c r="R355" s="25" t="s">
        <v>531</v>
      </c>
      <c r="S355" s="9">
        <v>45443</v>
      </c>
      <c r="T355" s="2">
        <v>4266184</v>
      </c>
      <c r="U355" s="2" t="s">
        <v>788</v>
      </c>
      <c r="V355" s="2" t="s">
        <v>2122</v>
      </c>
      <c r="W355" s="9" t="s">
        <v>2123</v>
      </c>
      <c r="X355" s="9">
        <v>38069</v>
      </c>
      <c r="Y355" s="2">
        <v>9516304499</v>
      </c>
      <c r="Z355" s="2" t="s">
        <v>2124</v>
      </c>
      <c r="AA355" s="32" t="s">
        <v>448</v>
      </c>
      <c r="AB355" s="2" t="s">
        <v>449</v>
      </c>
      <c r="AC355" s="10">
        <v>45442</v>
      </c>
      <c r="AD355" s="10">
        <v>45442</v>
      </c>
      <c r="AE355" s="2" t="s">
        <v>450</v>
      </c>
      <c r="AF355" s="2" t="s">
        <v>450</v>
      </c>
      <c r="AG355" s="35" t="s">
        <v>451</v>
      </c>
      <c r="AH355" s="10">
        <v>45439</v>
      </c>
      <c r="AI355" s="10">
        <v>45440</v>
      </c>
      <c r="AJ355" s="35" t="s">
        <v>452</v>
      </c>
      <c r="AK355" s="2" t="s">
        <v>453</v>
      </c>
      <c r="AL355" s="2" t="s">
        <v>1430</v>
      </c>
      <c r="AM355" s="2" t="s">
        <v>1815</v>
      </c>
      <c r="AN355" s="10">
        <v>45443</v>
      </c>
      <c r="AP355" s="2" t="s">
        <v>362</v>
      </c>
      <c r="AQ355" s="2" t="s">
        <v>455</v>
      </c>
      <c r="AS355" s="11">
        <v>249045211</v>
      </c>
      <c r="AT355" s="2" t="s">
        <v>472</v>
      </c>
      <c r="AV355" s="12">
        <v>70262285128</v>
      </c>
      <c r="AW355" s="2" t="s">
        <v>458</v>
      </c>
      <c r="AY355" s="13">
        <v>121321396554</v>
      </c>
      <c r="AZ355" s="2" t="s">
        <v>487</v>
      </c>
      <c r="BB355" s="14">
        <v>629319938</v>
      </c>
      <c r="BC355" s="2" t="s">
        <v>450</v>
      </c>
      <c r="BD355" s="2" t="s">
        <v>450</v>
      </c>
      <c r="BE355" s="2" t="s">
        <v>450</v>
      </c>
      <c r="BF355" s="2" t="s">
        <v>450</v>
      </c>
      <c r="BG355" s="2" t="s">
        <v>450</v>
      </c>
      <c r="BH355" s="2" t="s">
        <v>450</v>
      </c>
      <c r="BI355" s="2" t="s">
        <v>448</v>
      </c>
      <c r="BL355" s="2" t="s">
        <v>448</v>
      </c>
      <c r="BM355" s="2" t="s">
        <v>450</v>
      </c>
      <c r="BN355" s="2" t="s">
        <v>448</v>
      </c>
      <c r="BO355" s="2" t="s">
        <v>450</v>
      </c>
      <c r="BP355" s="2" t="s">
        <v>450</v>
      </c>
      <c r="BQ355" s="2" t="s">
        <v>450</v>
      </c>
      <c r="BR355" s="2" t="s">
        <v>448</v>
      </c>
      <c r="BS355" s="2" t="s">
        <v>448</v>
      </c>
      <c r="BT355" s="2" t="s">
        <v>448</v>
      </c>
      <c r="BU355" s="2" t="s">
        <v>448</v>
      </c>
      <c r="BV355" s="2" t="s">
        <v>450</v>
      </c>
      <c r="BW355" s="2" t="s">
        <v>448</v>
      </c>
      <c r="BX355" s="2" t="s">
        <v>448</v>
      </c>
      <c r="BY355" s="2" t="s">
        <v>448</v>
      </c>
      <c r="BZ355" s="2" t="s">
        <v>448</v>
      </c>
      <c r="CA355" s="2" t="s">
        <v>448</v>
      </c>
      <c r="CB355" s="2" t="s">
        <v>448</v>
      </c>
      <c r="CC355" s="2" t="s">
        <v>448</v>
      </c>
      <c r="CD355" s="2" t="s">
        <v>448</v>
      </c>
      <c r="CE355" s="10">
        <v>45449</v>
      </c>
      <c r="CH355" s="2" t="s">
        <v>465</v>
      </c>
      <c r="CI355" s="2" t="s">
        <v>660</v>
      </c>
      <c r="CM355" s="52">
        <f t="shared" si="197"/>
        <v>1</v>
      </c>
      <c r="CN355" s="52">
        <f t="shared" si="198"/>
        <v>1</v>
      </c>
      <c r="CO355" s="52">
        <f t="shared" si="199"/>
        <v>1</v>
      </c>
      <c r="CP355" s="52">
        <f t="shared" si="200"/>
        <v>1</v>
      </c>
      <c r="CQ355" s="52">
        <f t="shared" si="201"/>
        <v>1</v>
      </c>
      <c r="CR355" s="52">
        <f t="shared" si="202"/>
        <v>1</v>
      </c>
      <c r="CS355" s="52">
        <f t="shared" si="203"/>
        <v>1</v>
      </c>
      <c r="CT355" s="52">
        <f t="shared" si="204"/>
        <v>1</v>
      </c>
      <c r="CU355" s="52">
        <f t="shared" si="205"/>
        <v>1</v>
      </c>
      <c r="CV355" s="52">
        <f t="shared" si="206"/>
        <v>1</v>
      </c>
      <c r="CW355" s="54">
        <f t="shared" si="207"/>
        <v>1</v>
      </c>
      <c r="CX355" s="54">
        <f t="shared" si="208"/>
        <v>0</v>
      </c>
      <c r="CY355" s="54">
        <f t="shared" si="209"/>
        <v>1</v>
      </c>
      <c r="CZ355" s="54">
        <f t="shared" si="210"/>
        <v>1</v>
      </c>
      <c r="DA355" s="54">
        <f t="shared" si="211"/>
        <v>1</v>
      </c>
      <c r="DB355" s="54">
        <f t="shared" si="212"/>
        <v>0</v>
      </c>
      <c r="DD355" s="2">
        <f t="shared" si="213"/>
        <v>7</v>
      </c>
    </row>
    <row r="356" spans="1:108">
      <c r="A356" s="2" t="s">
        <v>437</v>
      </c>
      <c r="B356" s="2" t="s">
        <v>438</v>
      </c>
      <c r="C356" s="18" t="str">
        <f ca="1">IF(AND(AA356="YES",AG356&lt;&gt;""),"COMPLETED",IF((S356+21)&lt;TODAY(),"PAST DUE","WITHIN 15 DAYS"))</f>
        <v>COMPLETED</v>
      </c>
      <c r="D356" s="19" t="str">
        <f t="shared" si="192"/>
        <v>Jun</v>
      </c>
      <c r="E356" s="20">
        <f t="shared" si="193"/>
        <v>45465</v>
      </c>
      <c r="F356" s="20">
        <f t="shared" si="194"/>
        <v>45464</v>
      </c>
      <c r="G356" s="20">
        <f t="shared" si="195"/>
        <v>45471</v>
      </c>
      <c r="H356" s="19">
        <f ca="1">(TODAY()-(G356))</f>
        <v>123</v>
      </c>
      <c r="I356" s="19" t="str">
        <f ca="1">IF(H356&lt;0,H356,"")</f>
        <v/>
      </c>
      <c r="J356" s="2" t="s">
        <v>439</v>
      </c>
      <c r="K356" s="24">
        <f t="shared" si="196"/>
        <v>1</v>
      </c>
      <c r="L356" s="19" t="s">
        <v>1592</v>
      </c>
      <c r="M356" s="2" t="s">
        <v>981</v>
      </c>
      <c r="N356" s="2" t="s">
        <v>441</v>
      </c>
      <c r="O356" s="2" t="s">
        <v>352</v>
      </c>
      <c r="P356" s="2" t="s">
        <v>19</v>
      </c>
      <c r="Q356" s="25" t="s">
        <v>2082</v>
      </c>
      <c r="R356" s="25" t="s">
        <v>531</v>
      </c>
      <c r="S356" s="9">
        <v>45443</v>
      </c>
      <c r="T356" s="2">
        <v>4266185</v>
      </c>
      <c r="U356" s="2" t="s">
        <v>824</v>
      </c>
      <c r="V356" s="2" t="s">
        <v>2125</v>
      </c>
      <c r="W356" s="9" t="s">
        <v>230</v>
      </c>
      <c r="X356" s="9">
        <v>37818</v>
      </c>
      <c r="Y356" s="2">
        <v>9973314138</v>
      </c>
      <c r="Z356" s="2" t="s">
        <v>2126</v>
      </c>
      <c r="AA356" s="32" t="s">
        <v>448</v>
      </c>
      <c r="AB356" s="2" t="s">
        <v>449</v>
      </c>
      <c r="AC356" s="10">
        <v>45811</v>
      </c>
      <c r="AD356" s="10">
        <v>45461</v>
      </c>
      <c r="AG356" s="35" t="s">
        <v>451</v>
      </c>
      <c r="AH356" s="10">
        <v>45442</v>
      </c>
      <c r="AI356" s="10">
        <v>45442</v>
      </c>
      <c r="AJ356" s="35" t="s">
        <v>452</v>
      </c>
      <c r="AK356" s="2" t="s">
        <v>453</v>
      </c>
      <c r="AL356" s="2" t="s">
        <v>1430</v>
      </c>
      <c r="AM356" s="2" t="s">
        <v>1815</v>
      </c>
      <c r="AN356" s="10">
        <v>45443</v>
      </c>
      <c r="AP356" s="2" t="s">
        <v>362</v>
      </c>
      <c r="AQ356" s="2" t="s">
        <v>480</v>
      </c>
      <c r="AS356" s="11">
        <v>246874223</v>
      </c>
      <c r="AT356" s="2" t="s">
        <v>456</v>
      </c>
      <c r="AV356" s="12">
        <v>72512804390</v>
      </c>
      <c r="AW356" s="2" t="s">
        <v>458</v>
      </c>
      <c r="AY356" s="13">
        <v>121300652310</v>
      </c>
      <c r="AZ356" s="2" t="s">
        <v>459</v>
      </c>
      <c r="BA356" s="2" t="s">
        <v>2127</v>
      </c>
      <c r="BB356" s="14">
        <v>651279105</v>
      </c>
      <c r="BC356" s="2" t="s">
        <v>450</v>
      </c>
      <c r="BD356" s="2" t="s">
        <v>450</v>
      </c>
      <c r="BE356" s="2" t="s">
        <v>450</v>
      </c>
      <c r="BF356" s="2" t="s">
        <v>450</v>
      </c>
      <c r="BG356" s="2" t="s">
        <v>450</v>
      </c>
      <c r="BH356" s="2" t="s">
        <v>450</v>
      </c>
      <c r="BI356" s="2" t="s">
        <v>448</v>
      </c>
      <c r="BL356" s="2" t="s">
        <v>448</v>
      </c>
      <c r="BM356" s="2" t="s">
        <v>450</v>
      </c>
      <c r="BN356" s="2" t="s">
        <v>448</v>
      </c>
      <c r="BO356" s="2" t="s">
        <v>450</v>
      </c>
      <c r="BP356" s="2" t="s">
        <v>450</v>
      </c>
      <c r="BQ356" s="2" t="s">
        <v>450</v>
      </c>
      <c r="BR356" s="2" t="s">
        <v>448</v>
      </c>
      <c r="BS356" s="2" t="s">
        <v>448</v>
      </c>
      <c r="BT356" s="2" t="s">
        <v>448</v>
      </c>
      <c r="BU356" s="2" t="s">
        <v>448</v>
      </c>
      <c r="BV356" s="2" t="s">
        <v>450</v>
      </c>
      <c r="BW356" s="2" t="s">
        <v>448</v>
      </c>
      <c r="BX356" s="2" t="s">
        <v>448</v>
      </c>
      <c r="BY356" s="2" t="s">
        <v>448</v>
      </c>
      <c r="BZ356" s="2" t="s">
        <v>448</v>
      </c>
      <c r="CA356" s="2" t="s">
        <v>448</v>
      </c>
      <c r="CB356" s="2" t="s">
        <v>448</v>
      </c>
      <c r="CC356" s="2" t="s">
        <v>448</v>
      </c>
      <c r="CD356" s="2" t="s">
        <v>448</v>
      </c>
      <c r="CE356" s="10">
        <v>45449</v>
      </c>
      <c r="CH356" s="2" t="s">
        <v>465</v>
      </c>
      <c r="CI356" s="2" t="s">
        <v>660</v>
      </c>
      <c r="CK356" s="10">
        <v>45465</v>
      </c>
      <c r="CM356" s="52">
        <f t="shared" si="197"/>
        <v>1</v>
      </c>
      <c r="CN356" s="52">
        <f t="shared" si="198"/>
        <v>1</v>
      </c>
      <c r="CO356" s="52">
        <f t="shared" si="199"/>
        <v>1</v>
      </c>
      <c r="CP356" s="52">
        <f t="shared" si="200"/>
        <v>1</v>
      </c>
      <c r="CQ356" s="52">
        <f t="shared" si="201"/>
        <v>1</v>
      </c>
      <c r="CR356" s="52">
        <f t="shared" si="202"/>
        <v>1</v>
      </c>
      <c r="CS356" s="52">
        <f t="shared" si="203"/>
        <v>1</v>
      </c>
      <c r="CT356" s="52">
        <f t="shared" si="204"/>
        <v>1</v>
      </c>
      <c r="CU356" s="52">
        <f t="shared" si="205"/>
        <v>1</v>
      </c>
      <c r="CV356" s="52">
        <f t="shared" si="206"/>
        <v>1</v>
      </c>
      <c r="CW356" s="54">
        <f t="shared" si="207"/>
        <v>1</v>
      </c>
      <c r="CX356" s="54">
        <f t="shared" si="208"/>
        <v>0</v>
      </c>
      <c r="CY356" s="54">
        <f t="shared" si="209"/>
        <v>1</v>
      </c>
      <c r="CZ356" s="54">
        <f t="shared" si="210"/>
        <v>1</v>
      </c>
      <c r="DA356" s="54">
        <f t="shared" si="211"/>
        <v>1</v>
      </c>
      <c r="DB356" s="54">
        <f t="shared" si="212"/>
        <v>0</v>
      </c>
      <c r="DD356" s="2">
        <f t="shared" si="213"/>
        <v>7</v>
      </c>
    </row>
    <row r="357" spans="1:108">
      <c r="A357" s="2" t="s">
        <v>437</v>
      </c>
      <c r="B357" s="2" t="s">
        <v>438</v>
      </c>
      <c r="C357" s="18" t="str">
        <f ca="1">IF(AND(AA357="YES",AG357&lt;&gt;""),"COMPLETED",IF((S357+21)&lt;TODAY(),"PAST DUE","WITHIN 15 DAYS"))</f>
        <v>COMPLETED</v>
      </c>
      <c r="D357" s="19" t="str">
        <f t="shared" si="192"/>
        <v>Jun</v>
      </c>
      <c r="E357" s="20">
        <f t="shared" si="193"/>
        <v>45465</v>
      </c>
      <c r="F357" s="20">
        <f t="shared" si="194"/>
        <v>45464</v>
      </c>
      <c r="G357" s="20">
        <f t="shared" si="195"/>
        <v>45471</v>
      </c>
      <c r="H357" s="19">
        <f ca="1">(TODAY()-(G357))</f>
        <v>123</v>
      </c>
      <c r="I357" s="19" t="str">
        <f ca="1">IF(H357&lt;0,H357,"")</f>
        <v/>
      </c>
      <c r="J357" s="2" t="s">
        <v>439</v>
      </c>
      <c r="K357" s="24">
        <f t="shared" si="196"/>
        <v>1</v>
      </c>
      <c r="L357" s="19" t="s">
        <v>1592</v>
      </c>
      <c r="M357" s="2" t="s">
        <v>981</v>
      </c>
      <c r="N357" s="2" t="s">
        <v>441</v>
      </c>
      <c r="O357" s="2" t="s">
        <v>352</v>
      </c>
      <c r="P357" s="2" t="s">
        <v>19</v>
      </c>
      <c r="Q357" s="25" t="s">
        <v>2082</v>
      </c>
      <c r="R357" s="25" t="s">
        <v>531</v>
      </c>
      <c r="S357" s="9">
        <v>45443</v>
      </c>
      <c r="T357" s="2">
        <v>4266186</v>
      </c>
      <c r="U357" s="2" t="s">
        <v>2128</v>
      </c>
      <c r="V357" s="2" t="s">
        <v>2129</v>
      </c>
      <c r="W357" s="9" t="s">
        <v>2130</v>
      </c>
      <c r="X357" s="9">
        <v>37328</v>
      </c>
      <c r="Y357" s="2">
        <v>9503688197</v>
      </c>
      <c r="Z357" s="2" t="s">
        <v>2131</v>
      </c>
      <c r="AA357" s="32" t="s">
        <v>448</v>
      </c>
      <c r="AB357" s="2" t="s">
        <v>449</v>
      </c>
      <c r="AC357" s="10">
        <v>45805</v>
      </c>
      <c r="AD357" s="10">
        <v>45453</v>
      </c>
      <c r="AG357" s="35" t="s">
        <v>451</v>
      </c>
      <c r="AH357" s="10">
        <v>45437</v>
      </c>
      <c r="AI357" s="10">
        <v>45437</v>
      </c>
      <c r="AJ357" s="35" t="s">
        <v>452</v>
      </c>
      <c r="AK357" s="2" t="s">
        <v>453</v>
      </c>
      <c r="AL357" s="2" t="s">
        <v>1430</v>
      </c>
      <c r="AM357" s="2" t="s">
        <v>1815</v>
      </c>
      <c r="AN357" s="10">
        <v>45443</v>
      </c>
      <c r="AP357" s="2" t="s">
        <v>362</v>
      </c>
      <c r="AQ357" s="2" t="s">
        <v>480</v>
      </c>
      <c r="AS357" s="11">
        <v>251760063</v>
      </c>
      <c r="AT357" s="2" t="s">
        <v>456</v>
      </c>
      <c r="AV357" s="12">
        <v>72541370049</v>
      </c>
      <c r="AW357" s="2" t="s">
        <v>481</v>
      </c>
      <c r="AY357" s="13">
        <v>121341064519</v>
      </c>
      <c r="AZ357" s="2" t="s">
        <v>459</v>
      </c>
      <c r="BB357" s="14">
        <v>650236349</v>
      </c>
      <c r="BC357" s="2" t="s">
        <v>450</v>
      </c>
      <c r="BD357" s="2" t="s">
        <v>450</v>
      </c>
      <c r="BE357" s="2" t="s">
        <v>450</v>
      </c>
      <c r="BF357" s="2" t="s">
        <v>450</v>
      </c>
      <c r="BG357" s="2" t="s">
        <v>450</v>
      </c>
      <c r="BH357" s="2" t="s">
        <v>450</v>
      </c>
      <c r="BI357" s="2" t="s">
        <v>448</v>
      </c>
      <c r="BL357" s="2" t="s">
        <v>448</v>
      </c>
      <c r="BM357" s="2" t="s">
        <v>450</v>
      </c>
      <c r="BN357" s="2" t="s">
        <v>448</v>
      </c>
      <c r="BO357" s="2" t="s">
        <v>450</v>
      </c>
      <c r="BP357" s="2" t="s">
        <v>450</v>
      </c>
      <c r="BQ357" s="2" t="s">
        <v>450</v>
      </c>
      <c r="BR357" s="2" t="s">
        <v>448</v>
      </c>
      <c r="BS357" s="2" t="s">
        <v>448</v>
      </c>
      <c r="BT357" s="2" t="s">
        <v>448</v>
      </c>
      <c r="BU357" s="2" t="s">
        <v>448</v>
      </c>
      <c r="BV357" s="2" t="s">
        <v>450</v>
      </c>
      <c r="BW357" s="2" t="s">
        <v>448</v>
      </c>
      <c r="BX357" s="2" t="s">
        <v>448</v>
      </c>
      <c r="BY357" s="2" t="s">
        <v>448</v>
      </c>
      <c r="BZ357" s="2" t="s">
        <v>448</v>
      </c>
      <c r="CA357" s="2" t="s">
        <v>448</v>
      </c>
      <c r="CB357" s="2" t="s">
        <v>448</v>
      </c>
      <c r="CC357" s="2" t="s">
        <v>448</v>
      </c>
      <c r="CD357" s="2" t="s">
        <v>448</v>
      </c>
      <c r="CE357" s="10">
        <v>45449</v>
      </c>
      <c r="CH357" s="2" t="s">
        <v>465</v>
      </c>
      <c r="CI357" s="2" t="s">
        <v>660</v>
      </c>
      <c r="CM357" s="52">
        <f t="shared" si="197"/>
        <v>1</v>
      </c>
      <c r="CN357" s="52">
        <f t="shared" si="198"/>
        <v>1</v>
      </c>
      <c r="CO357" s="52">
        <f t="shared" si="199"/>
        <v>1</v>
      </c>
      <c r="CP357" s="52">
        <f t="shared" si="200"/>
        <v>1</v>
      </c>
      <c r="CQ357" s="52">
        <f t="shared" si="201"/>
        <v>1</v>
      </c>
      <c r="CR357" s="52">
        <f t="shared" si="202"/>
        <v>1</v>
      </c>
      <c r="CS357" s="52">
        <f t="shared" si="203"/>
        <v>1</v>
      </c>
      <c r="CT357" s="52">
        <f t="shared" si="204"/>
        <v>1</v>
      </c>
      <c r="CU357" s="52">
        <f t="shared" si="205"/>
        <v>1</v>
      </c>
      <c r="CV357" s="52">
        <f t="shared" si="206"/>
        <v>1</v>
      </c>
      <c r="CW357" s="54">
        <f t="shared" si="207"/>
        <v>1</v>
      </c>
      <c r="CX357" s="54">
        <f t="shared" si="208"/>
        <v>0</v>
      </c>
      <c r="CY357" s="54">
        <f t="shared" si="209"/>
        <v>1</v>
      </c>
      <c r="CZ357" s="54">
        <f t="shared" si="210"/>
        <v>1</v>
      </c>
      <c r="DA357" s="54">
        <f t="shared" si="211"/>
        <v>1</v>
      </c>
      <c r="DB357" s="54">
        <f t="shared" si="212"/>
        <v>0</v>
      </c>
      <c r="DD357" s="2">
        <f t="shared" si="213"/>
        <v>7</v>
      </c>
    </row>
    <row r="358" spans="1:108">
      <c r="A358" s="2" t="s">
        <v>437</v>
      </c>
      <c r="B358" s="2" t="s">
        <v>438</v>
      </c>
      <c r="C358" s="18" t="str">
        <f ca="1">IF(AND(AA358="YES",AG358&lt;&gt;""),"COMPLETED",IF((S358+21)&lt;TODAY(),"PAST DUE","WITHIN 15 DAYS"))</f>
        <v>COMPLETED</v>
      </c>
      <c r="D358" s="19" t="str">
        <f t="shared" si="192"/>
        <v>Jun</v>
      </c>
      <c r="E358" s="20">
        <f t="shared" si="193"/>
        <v>45465</v>
      </c>
      <c r="F358" s="20">
        <f t="shared" si="194"/>
        <v>45464</v>
      </c>
      <c r="G358" s="20">
        <f t="shared" si="195"/>
        <v>45471</v>
      </c>
      <c r="H358" s="19">
        <f ca="1">(TODAY()-(G358))</f>
        <v>123</v>
      </c>
      <c r="I358" s="19" t="str">
        <f ca="1">IF(H358&lt;0,H358,"")</f>
        <v/>
      </c>
      <c r="J358" s="2" t="s">
        <v>439</v>
      </c>
      <c r="K358" s="24">
        <f t="shared" si="196"/>
        <v>1</v>
      </c>
      <c r="L358" s="19" t="s">
        <v>1592</v>
      </c>
      <c r="M358" s="2" t="s">
        <v>440</v>
      </c>
      <c r="N358" s="2" t="s">
        <v>441</v>
      </c>
      <c r="O358" s="2" t="s">
        <v>352</v>
      </c>
      <c r="P358" s="2" t="s">
        <v>19</v>
      </c>
      <c r="Q358" s="25" t="s">
        <v>2132</v>
      </c>
      <c r="R358" s="25" t="s">
        <v>443</v>
      </c>
      <c r="S358" s="9">
        <v>45443</v>
      </c>
      <c r="T358" s="2">
        <v>4266190</v>
      </c>
      <c r="U358" s="2" t="s">
        <v>2133</v>
      </c>
      <c r="V358" s="2" t="s">
        <v>2134</v>
      </c>
      <c r="W358" s="9" t="s">
        <v>268</v>
      </c>
      <c r="X358" s="9">
        <v>36010</v>
      </c>
      <c r="Y358" s="2">
        <v>9052733166</v>
      </c>
      <c r="Z358" s="2" t="s">
        <v>2135</v>
      </c>
      <c r="AA358" s="32" t="s">
        <v>448</v>
      </c>
      <c r="AB358" s="2" t="s">
        <v>449</v>
      </c>
      <c r="AC358" s="10">
        <v>45783</v>
      </c>
      <c r="AD358" s="10">
        <v>45418</v>
      </c>
      <c r="AE358" s="2" t="s">
        <v>450</v>
      </c>
      <c r="AF358" s="2" t="s">
        <v>450</v>
      </c>
      <c r="AG358" s="35" t="s">
        <v>451</v>
      </c>
      <c r="AH358" s="10">
        <v>45415</v>
      </c>
      <c r="AI358" s="10">
        <v>45415</v>
      </c>
      <c r="AJ358" s="35" t="s">
        <v>452</v>
      </c>
      <c r="AK358" s="2" t="s">
        <v>453</v>
      </c>
      <c r="AL358" s="2" t="s">
        <v>1430</v>
      </c>
      <c r="AM358" s="2" t="s">
        <v>1815</v>
      </c>
      <c r="AN358" s="10">
        <v>45443</v>
      </c>
      <c r="AP358" s="2" t="s">
        <v>362</v>
      </c>
      <c r="AQ358" s="2" t="s">
        <v>455</v>
      </c>
      <c r="AS358" s="11">
        <v>240898917</v>
      </c>
      <c r="AT358" s="2" t="s">
        <v>456</v>
      </c>
      <c r="AV358" s="12">
        <v>70258088784</v>
      </c>
      <c r="AW358" s="2" t="s">
        <v>458</v>
      </c>
      <c r="AY358" s="13">
        <v>121182324384</v>
      </c>
      <c r="AZ358" s="2" t="s">
        <v>459</v>
      </c>
      <c r="BB358" s="14">
        <v>332008129</v>
      </c>
      <c r="BC358" s="2" t="s">
        <v>450</v>
      </c>
      <c r="BD358" s="2" t="s">
        <v>450</v>
      </c>
      <c r="BE358" s="2" t="s">
        <v>450</v>
      </c>
      <c r="BF358" s="2" t="s">
        <v>450</v>
      </c>
      <c r="BG358" s="2" t="s">
        <v>450</v>
      </c>
      <c r="BH358" s="2" t="s">
        <v>450</v>
      </c>
      <c r="BI358" s="2" t="s">
        <v>448</v>
      </c>
      <c r="BL358" s="2" t="s">
        <v>448</v>
      </c>
      <c r="BM358" s="2" t="s">
        <v>450</v>
      </c>
      <c r="BN358" s="2" t="s">
        <v>448</v>
      </c>
      <c r="BO358" s="2" t="s">
        <v>450</v>
      </c>
      <c r="BP358" s="2" t="s">
        <v>450</v>
      </c>
      <c r="BQ358" s="2" t="s">
        <v>450</v>
      </c>
      <c r="BR358" s="2" t="s">
        <v>448</v>
      </c>
      <c r="BS358" s="2" t="s">
        <v>448</v>
      </c>
      <c r="BT358" s="2" t="s">
        <v>448</v>
      </c>
      <c r="BU358" s="2" t="s">
        <v>448</v>
      </c>
      <c r="BV358" s="2" t="s">
        <v>450</v>
      </c>
      <c r="BW358" s="2" t="s">
        <v>448</v>
      </c>
      <c r="BX358" s="2" t="s">
        <v>448</v>
      </c>
      <c r="BY358" s="2" t="s">
        <v>448</v>
      </c>
      <c r="BZ358" s="2" t="s">
        <v>448</v>
      </c>
      <c r="CA358" s="2" t="s">
        <v>448</v>
      </c>
      <c r="CB358" s="2" t="s">
        <v>448</v>
      </c>
      <c r="CC358" s="2" t="s">
        <v>448</v>
      </c>
      <c r="CD358" s="2" t="s">
        <v>448</v>
      </c>
      <c r="CE358" s="10">
        <v>45448</v>
      </c>
      <c r="CH358" s="2" t="s">
        <v>465</v>
      </c>
      <c r="CI358" s="2" t="s">
        <v>660</v>
      </c>
      <c r="CM358" s="52">
        <f t="shared" si="197"/>
        <v>1</v>
      </c>
      <c r="CN358" s="52">
        <f t="shared" si="198"/>
        <v>1</v>
      </c>
      <c r="CO358" s="52">
        <f t="shared" si="199"/>
        <v>1</v>
      </c>
      <c r="CP358" s="52">
        <f t="shared" si="200"/>
        <v>1</v>
      </c>
      <c r="CQ358" s="52">
        <f t="shared" si="201"/>
        <v>1</v>
      </c>
      <c r="CR358" s="52">
        <f t="shared" si="202"/>
        <v>1</v>
      </c>
      <c r="CS358" s="52">
        <f t="shared" si="203"/>
        <v>1</v>
      </c>
      <c r="CT358" s="52">
        <f t="shared" si="204"/>
        <v>1</v>
      </c>
      <c r="CU358" s="52">
        <f t="shared" si="205"/>
        <v>1</v>
      </c>
      <c r="CV358" s="52">
        <f t="shared" si="206"/>
        <v>1</v>
      </c>
      <c r="CW358" s="54">
        <f t="shared" si="207"/>
        <v>1</v>
      </c>
      <c r="CX358" s="54">
        <f t="shared" si="208"/>
        <v>0</v>
      </c>
      <c r="CY358" s="54">
        <f t="shared" si="209"/>
        <v>1</v>
      </c>
      <c r="CZ358" s="54">
        <f t="shared" si="210"/>
        <v>1</v>
      </c>
      <c r="DA358" s="54">
        <f t="shared" si="211"/>
        <v>1</v>
      </c>
      <c r="DB358" s="54">
        <f t="shared" si="212"/>
        <v>0</v>
      </c>
      <c r="DD358" s="2">
        <f t="shared" si="213"/>
        <v>7</v>
      </c>
    </row>
    <row r="359" spans="1:108">
      <c r="A359" s="2" t="s">
        <v>437</v>
      </c>
      <c r="B359" s="2" t="s">
        <v>438</v>
      </c>
      <c r="C359" s="18" t="str">
        <f ca="1">IF(AND(AA359="YES",AG359&lt;&gt;""),"COMPLETED",IF((S359+21)&lt;TODAY(),"PAST DUE","WITHIN 15 DAYS"))</f>
        <v>COMPLETED</v>
      </c>
      <c r="D359" s="19" t="str">
        <f t="shared" si="192"/>
        <v>Jun</v>
      </c>
      <c r="E359" s="20">
        <f t="shared" si="193"/>
        <v>45465</v>
      </c>
      <c r="F359" s="20">
        <f t="shared" si="194"/>
        <v>45464</v>
      </c>
      <c r="G359" s="20">
        <f t="shared" si="195"/>
        <v>45471</v>
      </c>
      <c r="H359" s="19">
        <f ca="1">(TODAY()-(G359))</f>
        <v>123</v>
      </c>
      <c r="I359" s="19" t="str">
        <f ca="1">IF(H359&lt;0,H359,"")</f>
        <v/>
      </c>
      <c r="J359" s="2" t="s">
        <v>439</v>
      </c>
      <c r="K359" s="24">
        <f t="shared" si="196"/>
        <v>0</v>
      </c>
      <c r="L359" s="19" t="s">
        <v>1592</v>
      </c>
      <c r="M359" s="2" t="s">
        <v>440</v>
      </c>
      <c r="N359" s="2" t="s">
        <v>653</v>
      </c>
      <c r="O359" s="2" t="s">
        <v>352</v>
      </c>
      <c r="P359" s="2" t="s">
        <v>19</v>
      </c>
      <c r="Q359" s="25" t="s">
        <v>2132</v>
      </c>
      <c r="R359" s="25" t="s">
        <v>443</v>
      </c>
      <c r="S359" s="9">
        <v>45443</v>
      </c>
      <c r="T359" s="2">
        <v>4266191</v>
      </c>
      <c r="U359" s="2" t="s">
        <v>1845</v>
      </c>
      <c r="V359" s="2" t="s">
        <v>2136</v>
      </c>
      <c r="W359" s="9" t="s">
        <v>2137</v>
      </c>
      <c r="X359" s="9">
        <v>37410</v>
      </c>
      <c r="Y359" s="2">
        <v>9166492989</v>
      </c>
      <c r="Z359" s="2" t="s">
        <v>2138</v>
      </c>
      <c r="AA359" s="32" t="s">
        <v>448</v>
      </c>
      <c r="AB359" s="2" t="s">
        <v>449</v>
      </c>
      <c r="AG359" s="35" t="s">
        <v>451</v>
      </c>
      <c r="AJ359" s="35" t="s">
        <v>452</v>
      </c>
      <c r="AK359" s="2" t="s">
        <v>453</v>
      </c>
      <c r="AL359" s="2" t="s">
        <v>1430</v>
      </c>
      <c r="AM359" s="2" t="s">
        <v>1815</v>
      </c>
      <c r="AN359" s="10">
        <v>45443</v>
      </c>
      <c r="AP359" s="2" t="s">
        <v>362</v>
      </c>
      <c r="AQ359" s="2" t="s">
        <v>480</v>
      </c>
      <c r="AS359" s="11">
        <v>3510409224</v>
      </c>
      <c r="AW359" s="2" t="s">
        <v>458</v>
      </c>
      <c r="AY359" s="13">
        <v>121287856687</v>
      </c>
      <c r="BA359" s="2" t="s">
        <v>923</v>
      </c>
      <c r="BI359" s="2" t="s">
        <v>448</v>
      </c>
      <c r="BR359" s="2" t="s">
        <v>448</v>
      </c>
      <c r="BS359" s="2" t="s">
        <v>448</v>
      </c>
      <c r="BT359" s="2" t="s">
        <v>448</v>
      </c>
      <c r="BU359" s="2" t="s">
        <v>448</v>
      </c>
      <c r="BV359" s="2" t="s">
        <v>450</v>
      </c>
      <c r="BW359" s="2" t="s">
        <v>448</v>
      </c>
      <c r="BX359" s="2" t="s">
        <v>448</v>
      </c>
      <c r="BY359" s="2" t="s">
        <v>448</v>
      </c>
      <c r="BZ359" s="2" t="s">
        <v>448</v>
      </c>
      <c r="CA359" s="2" t="s">
        <v>448</v>
      </c>
      <c r="CB359" s="2" t="s">
        <v>448</v>
      </c>
      <c r="CC359" s="2" t="s">
        <v>448</v>
      </c>
      <c r="CD359" s="2" t="s">
        <v>448</v>
      </c>
      <c r="CE359" s="10">
        <v>45448</v>
      </c>
      <c r="CH359" s="2" t="s">
        <v>465</v>
      </c>
      <c r="CI359" s="2" t="s">
        <v>660</v>
      </c>
      <c r="CM359" s="52">
        <f t="shared" si="197"/>
        <v>1</v>
      </c>
      <c r="CN359" s="52">
        <f t="shared" si="198"/>
        <v>1</v>
      </c>
      <c r="CO359" s="52">
        <f t="shared" si="199"/>
        <v>1</v>
      </c>
      <c r="CP359" s="52">
        <f t="shared" si="200"/>
        <v>1</v>
      </c>
      <c r="CQ359" s="52">
        <f t="shared" si="201"/>
        <v>1</v>
      </c>
      <c r="CR359" s="52">
        <f t="shared" si="202"/>
        <v>1</v>
      </c>
      <c r="CS359" s="52">
        <f t="shared" si="203"/>
        <v>0</v>
      </c>
      <c r="CT359" s="52">
        <f t="shared" si="204"/>
        <v>1</v>
      </c>
      <c r="CU359" s="52">
        <f t="shared" si="205"/>
        <v>0</v>
      </c>
      <c r="CV359" s="52">
        <f t="shared" si="206"/>
        <v>0</v>
      </c>
      <c r="CW359" s="54">
        <f t="shared" si="207"/>
        <v>1</v>
      </c>
      <c r="CX359" s="54">
        <f t="shared" si="208"/>
        <v>0</v>
      </c>
      <c r="CY359" s="54">
        <f t="shared" si="209"/>
        <v>1</v>
      </c>
      <c r="CZ359" s="54">
        <f t="shared" si="210"/>
        <v>1</v>
      </c>
      <c r="DA359" s="54">
        <f t="shared" si="211"/>
        <v>1</v>
      </c>
      <c r="DB359" s="54">
        <f t="shared" si="212"/>
        <v>0</v>
      </c>
      <c r="DD359" s="2">
        <f t="shared" si="213"/>
        <v>5</v>
      </c>
    </row>
    <row r="360" spans="1:108">
      <c r="A360" s="2" t="s">
        <v>437</v>
      </c>
      <c r="B360" s="2" t="s">
        <v>438</v>
      </c>
      <c r="C360" s="18" t="str">
        <f ca="1">IF(AND(AA360="YES",AG360&lt;&gt;""),"COMPLETED",IF((S360+21)&lt;TODAY(),"PAST DUE","WITHIN 15 DAYS"))</f>
        <v>COMPLETED</v>
      </c>
      <c r="D360" s="19" t="str">
        <f t="shared" si="192"/>
        <v>Jun</v>
      </c>
      <c r="E360" s="20">
        <f t="shared" si="193"/>
        <v>45465</v>
      </c>
      <c r="F360" s="20">
        <f t="shared" si="194"/>
        <v>45464</v>
      </c>
      <c r="G360" s="20">
        <f t="shared" si="195"/>
        <v>45471</v>
      </c>
      <c r="H360" s="19">
        <f ca="1">(TODAY()-(G360))</f>
        <v>123</v>
      </c>
      <c r="I360" s="19" t="str">
        <f ca="1">IF(H360&lt;0,H360,"")</f>
        <v/>
      </c>
      <c r="J360" s="2" t="s">
        <v>439</v>
      </c>
      <c r="K360" s="24">
        <f t="shared" si="196"/>
        <v>1</v>
      </c>
      <c r="L360" s="19" t="s">
        <v>1592</v>
      </c>
      <c r="M360" s="2" t="s">
        <v>440</v>
      </c>
      <c r="N360" s="2" t="s">
        <v>441</v>
      </c>
      <c r="O360" s="2" t="s">
        <v>352</v>
      </c>
      <c r="P360" s="2" t="s">
        <v>19</v>
      </c>
      <c r="Q360" s="25" t="s">
        <v>2132</v>
      </c>
      <c r="R360" s="25" t="s">
        <v>443</v>
      </c>
      <c r="S360" s="9">
        <v>45443</v>
      </c>
      <c r="T360" s="2">
        <v>4266192</v>
      </c>
      <c r="U360" s="2" t="s">
        <v>202</v>
      </c>
      <c r="V360" s="2" t="s">
        <v>1926</v>
      </c>
      <c r="W360" s="9" t="s">
        <v>720</v>
      </c>
      <c r="X360" s="9">
        <v>29352</v>
      </c>
      <c r="Y360" s="2">
        <v>9611366981</v>
      </c>
      <c r="Z360" s="2" t="s">
        <v>2139</v>
      </c>
      <c r="AA360" s="32" t="s">
        <v>448</v>
      </c>
      <c r="AB360" s="2" t="s">
        <v>449</v>
      </c>
      <c r="AC360" s="10">
        <v>45786</v>
      </c>
      <c r="AD360" s="10">
        <v>45433</v>
      </c>
      <c r="AE360" s="2" t="s">
        <v>450</v>
      </c>
      <c r="AF360" s="2" t="s">
        <v>450</v>
      </c>
      <c r="AG360" s="35" t="s">
        <v>451</v>
      </c>
      <c r="AH360" s="10">
        <v>45418</v>
      </c>
      <c r="AI360" s="10">
        <v>45418</v>
      </c>
      <c r="AJ360" s="35" t="s">
        <v>452</v>
      </c>
      <c r="AK360" s="2" t="s">
        <v>453</v>
      </c>
      <c r="AL360" s="2" t="s">
        <v>1430</v>
      </c>
      <c r="AM360" s="2" t="s">
        <v>1815</v>
      </c>
      <c r="AN360" s="10">
        <v>45443</v>
      </c>
      <c r="AP360" s="2" t="s">
        <v>362</v>
      </c>
      <c r="AQ360" s="2" t="s">
        <v>472</v>
      </c>
      <c r="AS360" s="11">
        <v>219750510</v>
      </c>
      <c r="AT360" s="2" t="s">
        <v>472</v>
      </c>
      <c r="AV360" s="12">
        <v>70251530120</v>
      </c>
      <c r="AW360" s="2" t="s">
        <v>2140</v>
      </c>
      <c r="AY360" s="13">
        <v>140000995432</v>
      </c>
      <c r="AZ360" s="2" t="s">
        <v>472</v>
      </c>
      <c r="BB360" s="14">
        <v>222394239</v>
      </c>
      <c r="BC360" s="2" t="s">
        <v>450</v>
      </c>
      <c r="BD360" s="2" t="s">
        <v>450</v>
      </c>
      <c r="BE360" s="2" t="s">
        <v>450</v>
      </c>
      <c r="BF360" s="2" t="s">
        <v>450</v>
      </c>
      <c r="BG360" s="2" t="s">
        <v>450</v>
      </c>
      <c r="BH360" s="2" t="s">
        <v>450</v>
      </c>
      <c r="BI360" s="2" t="s">
        <v>448</v>
      </c>
      <c r="BL360" s="2" t="s">
        <v>448</v>
      </c>
      <c r="BM360" s="2" t="s">
        <v>450</v>
      </c>
      <c r="BN360" s="2" t="s">
        <v>448</v>
      </c>
      <c r="BO360" s="2" t="s">
        <v>448</v>
      </c>
      <c r="BP360" s="2" t="s">
        <v>448</v>
      </c>
      <c r="BQ360" s="2" t="s">
        <v>450</v>
      </c>
      <c r="BR360" s="2" t="s">
        <v>448</v>
      </c>
      <c r="BS360" s="2" t="s">
        <v>448</v>
      </c>
      <c r="BT360" s="2" t="s">
        <v>448</v>
      </c>
      <c r="BU360" s="2" t="s">
        <v>448</v>
      </c>
      <c r="BV360" s="2" t="s">
        <v>450</v>
      </c>
      <c r="BW360" s="2" t="s">
        <v>448</v>
      </c>
      <c r="BX360" s="2" t="s">
        <v>448</v>
      </c>
      <c r="BY360" s="2" t="s">
        <v>448</v>
      </c>
      <c r="BZ360" s="2" t="s">
        <v>448</v>
      </c>
      <c r="CA360" s="2" t="s">
        <v>448</v>
      </c>
      <c r="CB360" s="2" t="s">
        <v>448</v>
      </c>
      <c r="CC360" s="2" t="s">
        <v>448</v>
      </c>
      <c r="CD360" s="2" t="s">
        <v>448</v>
      </c>
      <c r="CE360" s="10">
        <v>45448</v>
      </c>
      <c r="CH360" s="2" t="s">
        <v>465</v>
      </c>
      <c r="CI360" s="2" t="s">
        <v>660</v>
      </c>
      <c r="CM360" s="52">
        <f t="shared" si="197"/>
        <v>1</v>
      </c>
      <c r="CN360" s="52">
        <f t="shared" si="198"/>
        <v>1</v>
      </c>
      <c r="CO360" s="52">
        <f t="shared" si="199"/>
        <v>1</v>
      </c>
      <c r="CP360" s="52">
        <f t="shared" si="200"/>
        <v>1</v>
      </c>
      <c r="CQ360" s="52">
        <f t="shared" si="201"/>
        <v>1</v>
      </c>
      <c r="CR360" s="52">
        <f t="shared" si="202"/>
        <v>1</v>
      </c>
      <c r="CS360" s="52">
        <f t="shared" si="203"/>
        <v>1</v>
      </c>
      <c r="CT360" s="52">
        <f t="shared" si="204"/>
        <v>1</v>
      </c>
      <c r="CU360" s="52">
        <f t="shared" si="205"/>
        <v>1</v>
      </c>
      <c r="CV360" s="52">
        <f t="shared" si="206"/>
        <v>1</v>
      </c>
      <c r="CW360" s="54">
        <f t="shared" si="207"/>
        <v>1</v>
      </c>
      <c r="CX360" s="54">
        <f t="shared" si="208"/>
        <v>0</v>
      </c>
      <c r="CY360" s="54">
        <f t="shared" si="209"/>
        <v>1</v>
      </c>
      <c r="CZ360" s="54">
        <f t="shared" si="210"/>
        <v>1</v>
      </c>
      <c r="DA360" s="54">
        <f t="shared" si="211"/>
        <v>1</v>
      </c>
      <c r="DB360" s="54">
        <f t="shared" si="212"/>
        <v>0</v>
      </c>
      <c r="DD360" s="2">
        <f t="shared" si="213"/>
        <v>7</v>
      </c>
    </row>
    <row r="361" spans="1:108">
      <c r="A361" s="2" t="s">
        <v>437</v>
      </c>
      <c r="B361" s="2" t="s">
        <v>438</v>
      </c>
      <c r="C361" s="18" t="str">
        <f ca="1">IF(AND(AA361="YES",AG361&lt;&gt;""),"COMPLETED",IF((S361+21)&lt;TODAY(),"PAST DUE","WITHIN 15 DAYS"))</f>
        <v>COMPLETED</v>
      </c>
      <c r="D361" s="19" t="str">
        <f t="shared" si="192"/>
        <v>Jun</v>
      </c>
      <c r="E361" s="20">
        <f t="shared" si="193"/>
        <v>45465</v>
      </c>
      <c r="F361" s="20">
        <f t="shared" si="194"/>
        <v>45464</v>
      </c>
      <c r="G361" s="20">
        <f t="shared" si="195"/>
        <v>45471</v>
      </c>
      <c r="H361" s="19">
        <f ca="1">(TODAY()-(G361))</f>
        <v>123</v>
      </c>
      <c r="I361" s="19" t="str">
        <f ca="1">IF(H361&lt;0,H361,"")</f>
        <v/>
      </c>
      <c r="J361" s="2" t="s">
        <v>439</v>
      </c>
      <c r="K361" s="24">
        <f t="shared" si="196"/>
        <v>1</v>
      </c>
      <c r="L361" s="19" t="s">
        <v>1592</v>
      </c>
      <c r="M361" s="2" t="s">
        <v>440</v>
      </c>
      <c r="N361" s="2" t="s">
        <v>441</v>
      </c>
      <c r="O361" s="2" t="s">
        <v>352</v>
      </c>
      <c r="P361" s="2" t="s">
        <v>19</v>
      </c>
      <c r="Q361" s="25" t="s">
        <v>2132</v>
      </c>
      <c r="R361" s="25" t="s">
        <v>443</v>
      </c>
      <c r="S361" s="9">
        <v>45443</v>
      </c>
      <c r="T361" s="2">
        <v>4266193</v>
      </c>
      <c r="U361" s="2" t="s">
        <v>171</v>
      </c>
      <c r="V361" s="2" t="s">
        <v>2141</v>
      </c>
      <c r="W361" s="9" t="s">
        <v>2142</v>
      </c>
      <c r="X361" s="9">
        <v>32336</v>
      </c>
      <c r="Y361" s="2">
        <v>9309466811</v>
      </c>
      <c r="Z361" s="2" t="s">
        <v>2143</v>
      </c>
      <c r="AA361" s="32" t="s">
        <v>448</v>
      </c>
      <c r="AB361" s="2" t="s">
        <v>449</v>
      </c>
      <c r="AC361" s="10">
        <v>45700</v>
      </c>
      <c r="AD361" s="10">
        <v>45343</v>
      </c>
      <c r="AE361" s="2" t="s">
        <v>544</v>
      </c>
      <c r="AF361" s="2" t="s">
        <v>450</v>
      </c>
      <c r="AG361" s="35" t="s">
        <v>451</v>
      </c>
      <c r="AH361" s="10">
        <v>45418</v>
      </c>
      <c r="AI361" s="10">
        <v>45418</v>
      </c>
      <c r="AJ361" s="35" t="s">
        <v>452</v>
      </c>
      <c r="AK361" s="2" t="s">
        <v>453</v>
      </c>
      <c r="AL361" s="2" t="s">
        <v>1430</v>
      </c>
      <c r="AM361" s="2" t="s">
        <v>1815</v>
      </c>
      <c r="AN361" s="10">
        <v>45443</v>
      </c>
      <c r="AP361" s="2" t="s">
        <v>362</v>
      </c>
      <c r="AQ361" s="2" t="s">
        <v>497</v>
      </c>
      <c r="AS361" s="11">
        <v>226342704</v>
      </c>
      <c r="AT361" s="2" t="s">
        <v>456</v>
      </c>
      <c r="AV361" s="12">
        <v>70510651675</v>
      </c>
      <c r="AW361" s="2" t="s">
        <v>481</v>
      </c>
      <c r="AY361" s="13">
        <v>121206033859</v>
      </c>
      <c r="AZ361" s="2" t="s">
        <v>487</v>
      </c>
      <c r="BB361" s="14">
        <v>709259498</v>
      </c>
      <c r="BC361" s="2" t="s">
        <v>450</v>
      </c>
      <c r="BD361" s="2" t="s">
        <v>450</v>
      </c>
      <c r="BE361" s="2" t="s">
        <v>450</v>
      </c>
      <c r="BF361" s="2" t="s">
        <v>450</v>
      </c>
      <c r="BG361" s="2" t="s">
        <v>450</v>
      </c>
      <c r="BH361" s="2" t="s">
        <v>450</v>
      </c>
      <c r="BI361" s="2" t="s">
        <v>448</v>
      </c>
      <c r="BL361" s="2" t="s">
        <v>448</v>
      </c>
      <c r="BM361" s="2" t="s">
        <v>450</v>
      </c>
      <c r="BN361" s="2" t="s">
        <v>448</v>
      </c>
      <c r="BO361" s="2" t="s">
        <v>450</v>
      </c>
      <c r="BP361" s="2" t="s">
        <v>450</v>
      </c>
      <c r="BQ361" s="2" t="s">
        <v>450</v>
      </c>
      <c r="BR361" s="2" t="s">
        <v>448</v>
      </c>
      <c r="BS361" s="2" t="s">
        <v>448</v>
      </c>
      <c r="BT361" s="2" t="s">
        <v>448</v>
      </c>
      <c r="BU361" s="2" t="s">
        <v>448</v>
      </c>
      <c r="BV361" s="2" t="s">
        <v>450</v>
      </c>
      <c r="BW361" s="2" t="s">
        <v>448</v>
      </c>
      <c r="BX361" s="2" t="s">
        <v>448</v>
      </c>
      <c r="BY361" s="2" t="s">
        <v>448</v>
      </c>
      <c r="BZ361" s="2" t="s">
        <v>448</v>
      </c>
      <c r="CA361" s="2" t="s">
        <v>448</v>
      </c>
      <c r="CB361" s="2" t="s">
        <v>448</v>
      </c>
      <c r="CC361" s="2" t="s">
        <v>448</v>
      </c>
      <c r="CD361" s="2" t="s">
        <v>448</v>
      </c>
      <c r="CE361" s="10">
        <v>45448</v>
      </c>
      <c r="CH361" s="2" t="s">
        <v>465</v>
      </c>
      <c r="CI361" s="2" t="s">
        <v>660</v>
      </c>
      <c r="CM361" s="52">
        <f t="shared" si="197"/>
        <v>1</v>
      </c>
      <c r="CN361" s="52">
        <f t="shared" si="198"/>
        <v>1</v>
      </c>
      <c r="CO361" s="52">
        <f t="shared" si="199"/>
        <v>1</v>
      </c>
      <c r="CP361" s="52">
        <f t="shared" si="200"/>
        <v>1</v>
      </c>
      <c r="CQ361" s="52">
        <f t="shared" si="201"/>
        <v>1</v>
      </c>
      <c r="CR361" s="52">
        <f t="shared" si="202"/>
        <v>1</v>
      </c>
      <c r="CS361" s="52">
        <f t="shared" si="203"/>
        <v>1</v>
      </c>
      <c r="CT361" s="52">
        <f t="shared" si="204"/>
        <v>1</v>
      </c>
      <c r="CU361" s="52">
        <f t="shared" si="205"/>
        <v>1</v>
      </c>
      <c r="CV361" s="52">
        <f t="shared" si="206"/>
        <v>1</v>
      </c>
      <c r="CW361" s="54">
        <f t="shared" si="207"/>
        <v>1</v>
      </c>
      <c r="CX361" s="54">
        <f t="shared" si="208"/>
        <v>0</v>
      </c>
      <c r="CY361" s="54">
        <f t="shared" si="209"/>
        <v>1</v>
      </c>
      <c r="CZ361" s="54">
        <f t="shared" si="210"/>
        <v>1</v>
      </c>
      <c r="DA361" s="54">
        <f t="shared" si="211"/>
        <v>1</v>
      </c>
      <c r="DB361" s="54">
        <f t="shared" si="212"/>
        <v>0</v>
      </c>
      <c r="DD361" s="2">
        <f t="shared" si="213"/>
        <v>7</v>
      </c>
    </row>
    <row r="362" spans="1:108">
      <c r="A362" s="2" t="s">
        <v>437</v>
      </c>
      <c r="B362" s="2" t="s">
        <v>438</v>
      </c>
      <c r="C362" s="18" t="str">
        <f ca="1">IF(AND(AA362="YES",AG362&lt;&gt;""),"COMPLETED",IF((S362+21)&lt;TODAY(),"PAST DUE","WITHIN 15 DAYS"))</f>
        <v>COMPLETED</v>
      </c>
      <c r="D362" s="19" t="str">
        <f t="shared" si="192"/>
        <v>Jun</v>
      </c>
      <c r="E362" s="20">
        <f t="shared" si="193"/>
        <v>45465</v>
      </c>
      <c r="F362" s="20">
        <f t="shared" si="194"/>
        <v>45464</v>
      </c>
      <c r="G362" s="20">
        <f t="shared" si="195"/>
        <v>45471</v>
      </c>
      <c r="H362" s="19">
        <f ca="1">(TODAY()-(G362))</f>
        <v>123</v>
      </c>
      <c r="I362" s="19" t="str">
        <f ca="1">IF(H362&lt;0,H362,"")</f>
        <v/>
      </c>
      <c r="J362" s="2" t="s">
        <v>439</v>
      </c>
      <c r="K362" s="24">
        <f t="shared" si="196"/>
        <v>1</v>
      </c>
      <c r="L362" s="19" t="s">
        <v>1592</v>
      </c>
      <c r="M362" s="2" t="s">
        <v>440</v>
      </c>
      <c r="N362" s="2" t="s">
        <v>441</v>
      </c>
      <c r="O362" s="2" t="s">
        <v>352</v>
      </c>
      <c r="P362" s="2" t="s">
        <v>19</v>
      </c>
      <c r="Q362" s="25" t="s">
        <v>2132</v>
      </c>
      <c r="R362" s="25" t="s">
        <v>443</v>
      </c>
      <c r="S362" s="9">
        <v>45443</v>
      </c>
      <c r="T362" s="2">
        <v>4266194</v>
      </c>
      <c r="U362" s="2" t="s">
        <v>2144</v>
      </c>
      <c r="V362" s="2" t="s">
        <v>2145</v>
      </c>
      <c r="W362" s="9" t="s">
        <v>2146</v>
      </c>
      <c r="X362" s="9">
        <v>37341</v>
      </c>
      <c r="Y362" s="2">
        <v>9859258407</v>
      </c>
      <c r="Z362" s="2" t="s">
        <v>2147</v>
      </c>
      <c r="AA362" s="32" t="s">
        <v>448</v>
      </c>
      <c r="AB362" s="2" t="s">
        <v>449</v>
      </c>
      <c r="AC362" s="10">
        <v>45804</v>
      </c>
      <c r="AD362" s="10">
        <v>45446</v>
      </c>
      <c r="AE362" s="2" t="s">
        <v>450</v>
      </c>
      <c r="AF362" s="2" t="s">
        <v>450</v>
      </c>
      <c r="AG362" s="35" t="s">
        <v>451</v>
      </c>
      <c r="AH362" s="10">
        <v>45436</v>
      </c>
      <c r="AI362" s="10">
        <v>45436</v>
      </c>
      <c r="AJ362" s="35" t="s">
        <v>452</v>
      </c>
      <c r="AK362" s="2" t="s">
        <v>453</v>
      </c>
      <c r="AL362" s="2" t="s">
        <v>1430</v>
      </c>
      <c r="AM362" s="2" t="s">
        <v>1815</v>
      </c>
      <c r="AN362" s="10">
        <v>45443</v>
      </c>
      <c r="AP362" s="2" t="s">
        <v>362</v>
      </c>
      <c r="AQ362" s="2" t="s">
        <v>455</v>
      </c>
      <c r="AS362" s="11">
        <v>251882022</v>
      </c>
      <c r="AT362" s="2" t="s">
        <v>456</v>
      </c>
      <c r="AV362" s="12">
        <v>32511414457</v>
      </c>
      <c r="AW362" s="2" t="s">
        <v>458</v>
      </c>
      <c r="AY362" s="13">
        <v>121342103618</v>
      </c>
      <c r="AZ362" s="2" t="s">
        <v>1857</v>
      </c>
      <c r="BB362" s="14">
        <v>650430300</v>
      </c>
      <c r="BC362" s="2" t="s">
        <v>450</v>
      </c>
      <c r="BD362" s="2" t="s">
        <v>450</v>
      </c>
      <c r="BE362" s="2" t="s">
        <v>450</v>
      </c>
      <c r="BF362" s="2" t="s">
        <v>450</v>
      </c>
      <c r="BG362" s="2" t="s">
        <v>450</v>
      </c>
      <c r="BH362" s="2" t="s">
        <v>450</v>
      </c>
      <c r="BI362" s="2" t="s">
        <v>448</v>
      </c>
      <c r="BL362" s="2" t="s">
        <v>450</v>
      </c>
      <c r="BM362" s="2" t="s">
        <v>450</v>
      </c>
      <c r="BN362" s="2" t="s">
        <v>448</v>
      </c>
      <c r="BO362" s="2" t="s">
        <v>450</v>
      </c>
      <c r="BP362" s="2" t="s">
        <v>450</v>
      </c>
      <c r="BQ362" s="2" t="s">
        <v>450</v>
      </c>
      <c r="BR362" s="2" t="s">
        <v>448</v>
      </c>
      <c r="BS362" s="2" t="s">
        <v>448</v>
      </c>
      <c r="BT362" s="2" t="s">
        <v>448</v>
      </c>
      <c r="BU362" s="2" t="s">
        <v>448</v>
      </c>
      <c r="BV362" s="2" t="s">
        <v>450</v>
      </c>
      <c r="BW362" s="2" t="s">
        <v>448</v>
      </c>
      <c r="BX362" s="2" t="s">
        <v>448</v>
      </c>
      <c r="BY362" s="2" t="s">
        <v>448</v>
      </c>
      <c r="BZ362" s="2" t="s">
        <v>448</v>
      </c>
      <c r="CA362" s="2" t="s">
        <v>448</v>
      </c>
      <c r="CB362" s="2" t="s">
        <v>448</v>
      </c>
      <c r="CC362" s="2" t="s">
        <v>448</v>
      </c>
      <c r="CD362" s="2" t="s">
        <v>448</v>
      </c>
      <c r="CE362" s="10">
        <v>45448</v>
      </c>
      <c r="CH362" s="2" t="s">
        <v>465</v>
      </c>
      <c r="CI362" s="2" t="s">
        <v>660</v>
      </c>
      <c r="CM362" s="52">
        <f t="shared" si="197"/>
        <v>1</v>
      </c>
      <c r="CN362" s="52">
        <f t="shared" si="198"/>
        <v>1</v>
      </c>
      <c r="CO362" s="52">
        <f t="shared" si="199"/>
        <v>1</v>
      </c>
      <c r="CP362" s="52">
        <f t="shared" si="200"/>
        <v>1</v>
      </c>
      <c r="CQ362" s="52">
        <f t="shared" si="201"/>
        <v>1</v>
      </c>
      <c r="CR362" s="52">
        <f t="shared" si="202"/>
        <v>1</v>
      </c>
      <c r="CS362" s="52">
        <f t="shared" si="203"/>
        <v>1</v>
      </c>
      <c r="CT362" s="52">
        <f t="shared" si="204"/>
        <v>1</v>
      </c>
      <c r="CU362" s="52">
        <f t="shared" si="205"/>
        <v>1</v>
      </c>
      <c r="CV362" s="52">
        <f t="shared" si="206"/>
        <v>1</v>
      </c>
      <c r="CW362" s="54">
        <f t="shared" si="207"/>
        <v>1</v>
      </c>
      <c r="CX362" s="54">
        <f t="shared" si="208"/>
        <v>0</v>
      </c>
      <c r="CY362" s="54">
        <f t="shared" si="209"/>
        <v>1</v>
      </c>
      <c r="CZ362" s="54">
        <f t="shared" si="210"/>
        <v>1</v>
      </c>
      <c r="DA362" s="54">
        <f t="shared" si="211"/>
        <v>1</v>
      </c>
      <c r="DB362" s="54">
        <f t="shared" si="212"/>
        <v>0</v>
      </c>
      <c r="DD362" s="2">
        <f t="shared" si="213"/>
        <v>7</v>
      </c>
    </row>
    <row r="363" spans="1:108">
      <c r="A363" s="2" t="s">
        <v>437</v>
      </c>
      <c r="B363" s="2" t="s">
        <v>438</v>
      </c>
      <c r="C363" s="18" t="str">
        <f ca="1">IF(AND(AA363="YES",AG363&lt;&gt;""),"COMPLETED",IF((S363+21)&lt;TODAY(),"PAST DUE","WITHIN 15 DAYS"))</f>
        <v>COMPLETED</v>
      </c>
      <c r="D363" s="19" t="str">
        <f t="shared" si="192"/>
        <v>Jun</v>
      </c>
      <c r="E363" s="20">
        <f t="shared" si="193"/>
        <v>45465</v>
      </c>
      <c r="F363" s="20">
        <f t="shared" si="194"/>
        <v>45464</v>
      </c>
      <c r="G363" s="20">
        <f t="shared" si="195"/>
        <v>45471</v>
      </c>
      <c r="H363" s="19">
        <f ca="1">(TODAY()-(G363))</f>
        <v>123</v>
      </c>
      <c r="I363" s="19" t="str">
        <f ca="1">IF(H363&lt;0,H363,"")</f>
        <v/>
      </c>
      <c r="J363" s="2" t="s">
        <v>439</v>
      </c>
      <c r="K363" s="24">
        <f t="shared" si="196"/>
        <v>1</v>
      </c>
      <c r="L363" s="19" t="s">
        <v>1592</v>
      </c>
      <c r="M363" s="2" t="s">
        <v>440</v>
      </c>
      <c r="N363" s="2" t="s">
        <v>441</v>
      </c>
      <c r="O363" s="2" t="s">
        <v>352</v>
      </c>
      <c r="P363" s="2" t="s">
        <v>19</v>
      </c>
      <c r="Q363" s="25" t="s">
        <v>2132</v>
      </c>
      <c r="R363" s="25" t="s">
        <v>443</v>
      </c>
      <c r="S363" s="9">
        <v>45443</v>
      </c>
      <c r="T363" s="2">
        <v>4266195</v>
      </c>
      <c r="U363" s="2" t="s">
        <v>2148</v>
      </c>
      <c r="V363" s="2" t="s">
        <v>2149</v>
      </c>
      <c r="W363" s="9" t="s">
        <v>2150</v>
      </c>
      <c r="X363" s="9">
        <v>31454</v>
      </c>
      <c r="Y363" s="2">
        <v>9948198315</v>
      </c>
      <c r="Z363" s="2" t="s">
        <v>2151</v>
      </c>
      <c r="AA363" s="32" t="s">
        <v>448</v>
      </c>
      <c r="AB363" s="2" t="s">
        <v>449</v>
      </c>
      <c r="AC363" s="10">
        <v>45792</v>
      </c>
      <c r="AD363" s="10">
        <v>45427</v>
      </c>
      <c r="AE363" s="2" t="s">
        <v>450</v>
      </c>
      <c r="AF363" s="2" t="s">
        <v>450</v>
      </c>
      <c r="AG363" s="35" t="s">
        <v>451</v>
      </c>
      <c r="AH363" s="10">
        <v>45414</v>
      </c>
      <c r="AI363" s="10">
        <v>45414</v>
      </c>
      <c r="AJ363" s="35" t="s">
        <v>452</v>
      </c>
      <c r="AK363" s="2" t="s">
        <v>453</v>
      </c>
      <c r="AL363" s="2" t="s">
        <v>1430</v>
      </c>
      <c r="AM363" s="2" t="s">
        <v>1815</v>
      </c>
      <c r="AN363" s="10">
        <v>45443</v>
      </c>
      <c r="AP363" s="2" t="s">
        <v>362</v>
      </c>
      <c r="AQ363" s="2" t="s">
        <v>455</v>
      </c>
      <c r="AS363" s="11">
        <v>251652883</v>
      </c>
      <c r="AT363" s="2" t="s">
        <v>472</v>
      </c>
      <c r="AV363" s="12">
        <v>70262876088</v>
      </c>
      <c r="AW363" s="2" t="s">
        <v>458</v>
      </c>
      <c r="AY363" s="13">
        <v>121340808308</v>
      </c>
      <c r="AZ363" s="2" t="s">
        <v>472</v>
      </c>
      <c r="BB363" s="14">
        <v>630609810</v>
      </c>
      <c r="BC363" s="2" t="s">
        <v>450</v>
      </c>
      <c r="BD363" s="2" t="s">
        <v>450</v>
      </c>
      <c r="BE363" s="2" t="s">
        <v>450</v>
      </c>
      <c r="BF363" s="2" t="s">
        <v>450</v>
      </c>
      <c r="BG363" s="2" t="s">
        <v>450</v>
      </c>
      <c r="BH363" s="2" t="s">
        <v>450</v>
      </c>
      <c r="BI363" s="2" t="s">
        <v>448</v>
      </c>
      <c r="BL363" s="2" t="s">
        <v>448</v>
      </c>
      <c r="BM363" s="2" t="s">
        <v>450</v>
      </c>
      <c r="BN363" s="2" t="s">
        <v>448</v>
      </c>
      <c r="BO363" s="2" t="s">
        <v>450</v>
      </c>
      <c r="BP363" s="2" t="s">
        <v>450</v>
      </c>
      <c r="BQ363" s="2" t="s">
        <v>450</v>
      </c>
      <c r="BR363" s="2" t="s">
        <v>448</v>
      </c>
      <c r="BS363" s="2" t="s">
        <v>448</v>
      </c>
      <c r="BT363" s="2" t="s">
        <v>448</v>
      </c>
      <c r="BU363" s="2" t="s">
        <v>448</v>
      </c>
      <c r="BV363" s="2" t="s">
        <v>450</v>
      </c>
      <c r="BW363" s="2" t="s">
        <v>448</v>
      </c>
      <c r="BX363" s="2" t="s">
        <v>448</v>
      </c>
      <c r="BY363" s="2" t="s">
        <v>448</v>
      </c>
      <c r="BZ363" s="2" t="s">
        <v>448</v>
      </c>
      <c r="CA363" s="2" t="s">
        <v>448</v>
      </c>
      <c r="CB363" s="2" t="s">
        <v>448</v>
      </c>
      <c r="CC363" s="2" t="s">
        <v>448</v>
      </c>
      <c r="CD363" s="2" t="s">
        <v>448</v>
      </c>
      <c r="CE363" s="10">
        <v>45448</v>
      </c>
      <c r="CH363" s="2" t="s">
        <v>465</v>
      </c>
      <c r="CI363" s="2" t="s">
        <v>660</v>
      </c>
      <c r="CM363" s="52">
        <f t="shared" si="197"/>
        <v>1</v>
      </c>
      <c r="CN363" s="52">
        <f t="shared" si="198"/>
        <v>1</v>
      </c>
      <c r="CO363" s="52">
        <f t="shared" si="199"/>
        <v>1</v>
      </c>
      <c r="CP363" s="52">
        <f t="shared" si="200"/>
        <v>1</v>
      </c>
      <c r="CQ363" s="52">
        <f t="shared" si="201"/>
        <v>1</v>
      </c>
      <c r="CR363" s="52">
        <f t="shared" si="202"/>
        <v>1</v>
      </c>
      <c r="CS363" s="52">
        <f t="shared" si="203"/>
        <v>1</v>
      </c>
      <c r="CT363" s="52">
        <f t="shared" si="204"/>
        <v>1</v>
      </c>
      <c r="CU363" s="52">
        <f t="shared" si="205"/>
        <v>1</v>
      </c>
      <c r="CV363" s="52">
        <f t="shared" si="206"/>
        <v>1</v>
      </c>
      <c r="CW363" s="54">
        <f t="shared" si="207"/>
        <v>1</v>
      </c>
      <c r="CX363" s="54">
        <f t="shared" si="208"/>
        <v>0</v>
      </c>
      <c r="CY363" s="54">
        <f t="shared" si="209"/>
        <v>1</v>
      </c>
      <c r="CZ363" s="54">
        <f t="shared" si="210"/>
        <v>1</v>
      </c>
      <c r="DA363" s="54">
        <f t="shared" si="211"/>
        <v>1</v>
      </c>
      <c r="DB363" s="54">
        <f t="shared" si="212"/>
        <v>0</v>
      </c>
      <c r="DD363" s="2">
        <f t="shared" si="213"/>
        <v>7</v>
      </c>
    </row>
    <row r="364" spans="1:108">
      <c r="A364" s="2" t="s">
        <v>437</v>
      </c>
      <c r="B364" s="2" t="s">
        <v>438</v>
      </c>
      <c r="C364" s="18" t="str">
        <f ca="1">IF(AND(AA364="YES",AG364&lt;&gt;""),"COMPLETED",IF((S364+21)&lt;TODAY(),"PAST DUE","WITHIN 15 DAYS"))</f>
        <v>COMPLETED</v>
      </c>
      <c r="D364" s="19" t="str">
        <f t="shared" si="192"/>
        <v>Jun</v>
      </c>
      <c r="E364" s="20">
        <f t="shared" si="193"/>
        <v>45465</v>
      </c>
      <c r="F364" s="20">
        <f t="shared" si="194"/>
        <v>45464</v>
      </c>
      <c r="G364" s="20">
        <f t="shared" si="195"/>
        <v>45471</v>
      </c>
      <c r="H364" s="19">
        <f ca="1">(TODAY()-(G364))</f>
        <v>123</v>
      </c>
      <c r="I364" s="19" t="str">
        <f ca="1">IF(H364&lt;0,H364,"")</f>
        <v/>
      </c>
      <c r="J364" s="2" t="s">
        <v>439</v>
      </c>
      <c r="K364" s="24">
        <f t="shared" si="196"/>
        <v>1</v>
      </c>
      <c r="L364" s="19" t="s">
        <v>1592</v>
      </c>
      <c r="M364" s="2" t="s">
        <v>440</v>
      </c>
      <c r="N364" s="2" t="s">
        <v>441</v>
      </c>
      <c r="O364" s="2" t="s">
        <v>352</v>
      </c>
      <c r="P364" s="2" t="s">
        <v>19</v>
      </c>
      <c r="Q364" s="25" t="s">
        <v>2132</v>
      </c>
      <c r="R364" s="25" t="s">
        <v>443</v>
      </c>
      <c r="S364" s="9">
        <v>45443</v>
      </c>
      <c r="T364" s="2">
        <v>4266196</v>
      </c>
      <c r="U364" s="2" t="s">
        <v>195</v>
      </c>
      <c r="V364" s="2" t="s">
        <v>2152</v>
      </c>
      <c r="W364" s="9" t="s">
        <v>2153</v>
      </c>
      <c r="X364" s="9">
        <v>30249</v>
      </c>
      <c r="Y364" s="2">
        <v>9817172789</v>
      </c>
      <c r="Z364" s="2" t="s">
        <v>2154</v>
      </c>
      <c r="AA364" s="32" t="s">
        <v>448</v>
      </c>
      <c r="AB364" s="2" t="s">
        <v>449</v>
      </c>
      <c r="AC364" s="10">
        <v>45630</v>
      </c>
      <c r="AD364" s="10">
        <v>45405</v>
      </c>
      <c r="AE364" s="2" t="s">
        <v>450</v>
      </c>
      <c r="AF364" s="2" t="s">
        <v>450</v>
      </c>
      <c r="AG364" s="35" t="s">
        <v>451</v>
      </c>
      <c r="AH364" s="10">
        <v>45402</v>
      </c>
      <c r="AI364" s="10">
        <v>45402</v>
      </c>
      <c r="AJ364" s="35" t="s">
        <v>452</v>
      </c>
      <c r="AK364" s="2" t="s">
        <v>453</v>
      </c>
      <c r="AL364" s="2" t="s">
        <v>1430</v>
      </c>
      <c r="AM364" s="2" t="s">
        <v>1815</v>
      </c>
      <c r="AN364" s="10">
        <v>45443</v>
      </c>
      <c r="AP364" s="2" t="s">
        <v>362</v>
      </c>
      <c r="AQ364" s="2" t="s">
        <v>2155</v>
      </c>
      <c r="AS364" s="11">
        <v>730603599</v>
      </c>
      <c r="AT364" s="2" t="s">
        <v>456</v>
      </c>
      <c r="AV364" s="12">
        <v>120251258576</v>
      </c>
      <c r="AW364" s="2" t="s">
        <v>458</v>
      </c>
      <c r="AY364" s="2">
        <v>121343596510</v>
      </c>
      <c r="AZ364" s="2" t="s">
        <v>459</v>
      </c>
      <c r="BB364" s="14">
        <v>239861246</v>
      </c>
      <c r="BC364" s="2" t="s">
        <v>450</v>
      </c>
      <c r="BD364" s="2" t="s">
        <v>450</v>
      </c>
      <c r="BE364" s="2" t="s">
        <v>450</v>
      </c>
      <c r="BF364" s="2" t="s">
        <v>450</v>
      </c>
      <c r="BG364" s="2" t="s">
        <v>450</v>
      </c>
      <c r="BH364" s="2" t="s">
        <v>450</v>
      </c>
      <c r="BI364" s="2" t="s">
        <v>448</v>
      </c>
      <c r="BL364" s="2" t="s">
        <v>448</v>
      </c>
      <c r="BM364" s="2" t="s">
        <v>450</v>
      </c>
      <c r="BN364" s="2" t="s">
        <v>448</v>
      </c>
      <c r="BO364" s="2" t="s">
        <v>448</v>
      </c>
      <c r="BP364" s="2" t="s">
        <v>450</v>
      </c>
      <c r="BQ364" s="2" t="s">
        <v>450</v>
      </c>
      <c r="BR364" s="2" t="s">
        <v>448</v>
      </c>
      <c r="BS364" s="2" t="s">
        <v>448</v>
      </c>
      <c r="BT364" s="2" t="s">
        <v>448</v>
      </c>
      <c r="BU364" s="2" t="s">
        <v>448</v>
      </c>
      <c r="BV364" s="2" t="s">
        <v>450</v>
      </c>
      <c r="BW364" s="2" t="s">
        <v>448</v>
      </c>
      <c r="BX364" s="2" t="s">
        <v>448</v>
      </c>
      <c r="BY364" s="2" t="s">
        <v>448</v>
      </c>
      <c r="BZ364" s="2" t="s">
        <v>448</v>
      </c>
      <c r="CA364" s="2" t="s">
        <v>448</v>
      </c>
      <c r="CB364" s="2" t="s">
        <v>448</v>
      </c>
      <c r="CC364" s="2" t="s">
        <v>2086</v>
      </c>
      <c r="CD364" s="2" t="s">
        <v>448</v>
      </c>
      <c r="CE364" s="10">
        <v>45448</v>
      </c>
      <c r="CH364" s="2" t="s">
        <v>465</v>
      </c>
      <c r="CI364" s="2" t="s">
        <v>660</v>
      </c>
      <c r="CJ364" s="67" t="s">
        <v>417</v>
      </c>
      <c r="CM364" s="52">
        <f t="shared" si="197"/>
        <v>1</v>
      </c>
      <c r="CN364" s="52">
        <f t="shared" si="198"/>
        <v>1</v>
      </c>
      <c r="CO364" s="52">
        <f t="shared" si="199"/>
        <v>1</v>
      </c>
      <c r="CP364" s="52">
        <f t="shared" si="200"/>
        <v>1</v>
      </c>
      <c r="CQ364" s="52">
        <f t="shared" si="201"/>
        <v>1</v>
      </c>
      <c r="CR364" s="52">
        <f t="shared" si="202"/>
        <v>1</v>
      </c>
      <c r="CS364" s="52">
        <f t="shared" si="203"/>
        <v>1</v>
      </c>
      <c r="CT364" s="52">
        <f t="shared" si="204"/>
        <v>1</v>
      </c>
      <c r="CU364" s="52">
        <f t="shared" si="205"/>
        <v>1</v>
      </c>
      <c r="CV364" s="52">
        <f t="shared" si="206"/>
        <v>1</v>
      </c>
      <c r="CW364" s="54">
        <f t="shared" si="207"/>
        <v>1</v>
      </c>
      <c r="CX364" s="54">
        <f t="shared" si="208"/>
        <v>1</v>
      </c>
      <c r="CY364" s="54">
        <f t="shared" si="209"/>
        <v>1</v>
      </c>
      <c r="CZ364" s="54">
        <f t="shared" si="210"/>
        <v>1</v>
      </c>
      <c r="DA364" s="54">
        <f t="shared" si="211"/>
        <v>1</v>
      </c>
      <c r="DB364" s="54">
        <f t="shared" si="212"/>
        <v>0</v>
      </c>
      <c r="DD364" s="2">
        <f t="shared" si="213"/>
        <v>7</v>
      </c>
    </row>
    <row r="365" spans="1:108">
      <c r="A365" s="2" t="s">
        <v>437</v>
      </c>
      <c r="B365" s="2" t="s">
        <v>438</v>
      </c>
      <c r="C365" s="18" t="str">
        <f ca="1">IF(AND(AA365="YES",AG365&lt;&gt;""),"COMPLETED",IF((S365+21)&lt;TODAY(),"PAST DUE","WITHIN 15 DAYS"))</f>
        <v>COMPLETED</v>
      </c>
      <c r="D365" s="19" t="str">
        <f t="shared" si="192"/>
        <v>Jun</v>
      </c>
      <c r="E365" s="20">
        <f t="shared" si="193"/>
        <v>45465</v>
      </c>
      <c r="F365" s="20">
        <f t="shared" si="194"/>
        <v>45464</v>
      </c>
      <c r="G365" s="20">
        <f t="shared" si="195"/>
        <v>45471</v>
      </c>
      <c r="H365" s="19">
        <f ca="1">(TODAY()-(G365))</f>
        <v>123</v>
      </c>
      <c r="I365" s="19" t="str">
        <f ca="1">IF(H365&lt;0,H365,"")</f>
        <v/>
      </c>
      <c r="J365" s="2" t="s">
        <v>439</v>
      </c>
      <c r="K365" s="24">
        <f t="shared" si="196"/>
        <v>1</v>
      </c>
      <c r="L365" s="19" t="s">
        <v>1592</v>
      </c>
      <c r="M365" s="2" t="s">
        <v>440</v>
      </c>
      <c r="N365" s="2" t="s">
        <v>653</v>
      </c>
      <c r="O365" s="2" t="s">
        <v>352</v>
      </c>
      <c r="P365" s="2" t="s">
        <v>19</v>
      </c>
      <c r="Q365" s="25" t="s">
        <v>2132</v>
      </c>
      <c r="R365" s="25" t="s">
        <v>443</v>
      </c>
      <c r="S365" s="9">
        <v>45443</v>
      </c>
      <c r="T365" s="2">
        <v>4266197</v>
      </c>
      <c r="U365" s="2" t="s">
        <v>766</v>
      </c>
      <c r="V365" s="2" t="s">
        <v>2156</v>
      </c>
      <c r="W365" s="9" t="s">
        <v>260</v>
      </c>
      <c r="X365" s="9">
        <v>36643</v>
      </c>
      <c r="Y365" s="2">
        <v>9487233630</v>
      </c>
      <c r="Z365" s="2" t="s">
        <v>2157</v>
      </c>
      <c r="AA365" s="32" t="s">
        <v>448</v>
      </c>
      <c r="AB365" s="2" t="s">
        <v>449</v>
      </c>
      <c r="AC365" s="10">
        <v>45813</v>
      </c>
      <c r="AD365" s="10">
        <v>45462</v>
      </c>
      <c r="AG365" s="35" t="s">
        <v>451</v>
      </c>
      <c r="AH365" s="10">
        <v>45443</v>
      </c>
      <c r="AI365" s="10">
        <v>45443</v>
      </c>
      <c r="AJ365" s="35" t="s">
        <v>452</v>
      </c>
      <c r="AK365" s="2" t="s">
        <v>453</v>
      </c>
      <c r="AL365" s="2" t="s">
        <v>1430</v>
      </c>
      <c r="AM365" s="2" t="s">
        <v>1815</v>
      </c>
      <c r="AN365" s="10">
        <v>45443</v>
      </c>
      <c r="AP365" s="2" t="s">
        <v>362</v>
      </c>
      <c r="AQ365" s="2" t="s">
        <v>480</v>
      </c>
      <c r="AS365" s="11">
        <v>350518806</v>
      </c>
      <c r="AT365" s="2" t="s">
        <v>456</v>
      </c>
      <c r="AV365" s="12">
        <v>142512800954</v>
      </c>
      <c r="AW365" s="2" t="s">
        <v>458</v>
      </c>
      <c r="AY365" s="13">
        <v>121282994790</v>
      </c>
      <c r="AZ365" s="2" t="s">
        <v>563</v>
      </c>
      <c r="BB365" s="14">
        <v>504615057</v>
      </c>
      <c r="BC365" s="2" t="str">
        <f>$BC$364</f>
        <v>N/A</v>
      </c>
      <c r="BD365" s="2" t="str">
        <f>$BC$364</f>
        <v>N/A</v>
      </c>
      <c r="BE365" s="2" t="str">
        <f>$BC$364</f>
        <v>N/A</v>
      </c>
      <c r="BF365" s="2" t="str">
        <f>$BC$364</f>
        <v>N/A</v>
      </c>
      <c r="BG365" s="2" t="str">
        <f>$BC$364</f>
        <v>N/A</v>
      </c>
      <c r="BH365" s="2" t="str">
        <f>$BC$364</f>
        <v>N/A</v>
      </c>
      <c r="BI365" s="2" t="s">
        <v>448</v>
      </c>
      <c r="BL365" s="2" t="s">
        <v>448</v>
      </c>
      <c r="BM365" s="2" t="s">
        <v>450</v>
      </c>
      <c r="BN365" s="2" t="s">
        <v>448</v>
      </c>
      <c r="BO365" s="2" t="s">
        <v>450</v>
      </c>
      <c r="BP365" s="2" t="s">
        <v>450</v>
      </c>
      <c r="BR365" s="2" t="s">
        <v>448</v>
      </c>
      <c r="BS365" s="2" t="s">
        <v>448</v>
      </c>
      <c r="BT365" s="2" t="s">
        <v>448</v>
      </c>
      <c r="BU365" s="2" t="s">
        <v>448</v>
      </c>
      <c r="BV365" s="2" t="s">
        <v>450</v>
      </c>
      <c r="BW365" s="2" t="s">
        <v>448</v>
      </c>
      <c r="BX365" s="2" t="s">
        <v>448</v>
      </c>
      <c r="BY365" s="2" t="s">
        <v>448</v>
      </c>
      <c r="BZ365" s="2" t="s">
        <v>448</v>
      </c>
      <c r="CA365" s="2" t="s">
        <v>448</v>
      </c>
      <c r="CB365" s="2" t="s">
        <v>448</v>
      </c>
      <c r="CC365" s="2" t="s">
        <v>448</v>
      </c>
      <c r="CD365" s="2" t="s">
        <v>448</v>
      </c>
      <c r="CE365" s="10">
        <v>45448</v>
      </c>
      <c r="CH365" s="2" t="s">
        <v>465</v>
      </c>
      <c r="CI365" s="2" t="s">
        <v>660</v>
      </c>
      <c r="CK365" s="10">
        <v>45465</v>
      </c>
      <c r="CM365" s="52">
        <f t="shared" si="197"/>
        <v>1</v>
      </c>
      <c r="CN365" s="52">
        <f t="shared" si="198"/>
        <v>1</v>
      </c>
      <c r="CO365" s="52">
        <f t="shared" si="199"/>
        <v>1</v>
      </c>
      <c r="CP365" s="52">
        <f t="shared" si="200"/>
        <v>1</v>
      </c>
      <c r="CQ365" s="52">
        <f t="shared" si="201"/>
        <v>1</v>
      </c>
      <c r="CR365" s="52">
        <f t="shared" si="202"/>
        <v>1</v>
      </c>
      <c r="CS365" s="52">
        <f t="shared" si="203"/>
        <v>1</v>
      </c>
      <c r="CT365" s="52">
        <f t="shared" si="204"/>
        <v>1</v>
      </c>
      <c r="CU365" s="52">
        <f t="shared" si="205"/>
        <v>1</v>
      </c>
      <c r="CV365" s="52">
        <f t="shared" si="206"/>
        <v>1</v>
      </c>
      <c r="CW365" s="54">
        <f t="shared" si="207"/>
        <v>1</v>
      </c>
      <c r="CX365" s="54">
        <f t="shared" si="208"/>
        <v>0</v>
      </c>
      <c r="CY365" s="54">
        <f t="shared" si="209"/>
        <v>1</v>
      </c>
      <c r="CZ365" s="54">
        <f t="shared" si="210"/>
        <v>1</v>
      </c>
      <c r="DA365" s="54">
        <f t="shared" si="211"/>
        <v>1</v>
      </c>
      <c r="DB365" s="54">
        <f t="shared" si="212"/>
        <v>0</v>
      </c>
      <c r="DD365" s="2">
        <f t="shared" si="213"/>
        <v>7</v>
      </c>
    </row>
    <row r="366" spans="1:108">
      <c r="A366" s="2" t="s">
        <v>437</v>
      </c>
      <c r="B366" s="2" t="s">
        <v>438</v>
      </c>
      <c r="C366" s="18" t="str">
        <f ca="1">IF(AND(AA366="YES",AG366&lt;&gt;""),"COMPLETED",IF((S366+21)&lt;TODAY(),"PAST DUE","WITHIN 15 DAYS"))</f>
        <v>COMPLETED</v>
      </c>
      <c r="D366" s="19" t="str">
        <f t="shared" si="192"/>
        <v>Jun</v>
      </c>
      <c r="E366" s="20">
        <f t="shared" si="193"/>
        <v>45465</v>
      </c>
      <c r="F366" s="20">
        <f t="shared" si="194"/>
        <v>45464</v>
      </c>
      <c r="G366" s="20">
        <f t="shared" si="195"/>
        <v>45471</v>
      </c>
      <c r="H366" s="19">
        <f ca="1">(TODAY()-(G366))</f>
        <v>123</v>
      </c>
      <c r="I366" s="19" t="str">
        <f ca="1">IF(H366&lt;0,H366,"")</f>
        <v/>
      </c>
      <c r="J366" s="2" t="s">
        <v>439</v>
      </c>
      <c r="K366" s="24">
        <f t="shared" si="196"/>
        <v>1</v>
      </c>
      <c r="L366" s="19" t="s">
        <v>1592</v>
      </c>
      <c r="M366" s="2" t="s">
        <v>440</v>
      </c>
      <c r="N366" s="2" t="s">
        <v>441</v>
      </c>
      <c r="O366" s="2" t="s">
        <v>352</v>
      </c>
      <c r="P366" s="2" t="s">
        <v>19</v>
      </c>
      <c r="Q366" s="25" t="s">
        <v>2132</v>
      </c>
      <c r="R366" s="25" t="s">
        <v>443</v>
      </c>
      <c r="S366" s="9">
        <v>45443</v>
      </c>
      <c r="T366" s="2">
        <v>4266198</v>
      </c>
      <c r="U366" s="2" t="s">
        <v>2158</v>
      </c>
      <c r="V366" s="2" t="s">
        <v>2159</v>
      </c>
      <c r="W366" s="9" t="s">
        <v>2160</v>
      </c>
      <c r="X366" s="9">
        <v>33482</v>
      </c>
      <c r="Y366" s="2">
        <v>9852817969</v>
      </c>
      <c r="Z366" s="2" t="s">
        <v>2161</v>
      </c>
      <c r="AA366" s="32" t="s">
        <v>448</v>
      </c>
      <c r="AB366" s="2" t="s">
        <v>449</v>
      </c>
      <c r="AC366" s="10">
        <v>45755</v>
      </c>
      <c r="AD366" s="10">
        <v>45390</v>
      </c>
      <c r="AE366" s="2" t="s">
        <v>450</v>
      </c>
      <c r="AF366" s="2" t="s">
        <v>450</v>
      </c>
      <c r="AG366" s="35" t="s">
        <v>451</v>
      </c>
      <c r="AH366" s="10">
        <v>45390</v>
      </c>
      <c r="AI366" s="10">
        <v>45390</v>
      </c>
      <c r="AJ366" s="35" t="s">
        <v>452</v>
      </c>
      <c r="AK366" s="2" t="s">
        <v>453</v>
      </c>
      <c r="AL366" s="2" t="s">
        <v>1430</v>
      </c>
      <c r="AM366" s="2" t="s">
        <v>1815</v>
      </c>
      <c r="AN366" s="10">
        <v>45443</v>
      </c>
      <c r="AP366" s="2" t="s">
        <v>362</v>
      </c>
      <c r="AQ366" s="2" t="s">
        <v>471</v>
      </c>
      <c r="AS366" s="11">
        <v>236299478</v>
      </c>
      <c r="AT366" s="2" t="s">
        <v>472</v>
      </c>
      <c r="AV366" s="12">
        <v>80513958440</v>
      </c>
      <c r="AW366" s="2" t="s">
        <v>458</v>
      </c>
      <c r="AY366" s="13">
        <v>121112861967</v>
      </c>
      <c r="AZ366" s="2" t="s">
        <v>472</v>
      </c>
      <c r="BB366" s="14">
        <v>345147715</v>
      </c>
      <c r="BC366" s="2" t="s">
        <v>450</v>
      </c>
      <c r="BD366" s="2" t="str">
        <f>$BC$364</f>
        <v>N/A</v>
      </c>
      <c r="BE366" s="2" t="s">
        <v>448</v>
      </c>
      <c r="BF366" s="2" t="s">
        <v>448</v>
      </c>
      <c r="BG366" s="10">
        <v>44440</v>
      </c>
      <c r="BH366" s="10">
        <v>44487</v>
      </c>
      <c r="BI366" s="2" t="s">
        <v>448</v>
      </c>
      <c r="BL366" s="2" t="s">
        <v>448</v>
      </c>
      <c r="BM366" s="2" t="s">
        <v>450</v>
      </c>
      <c r="BN366" s="2" t="s">
        <v>448</v>
      </c>
      <c r="BO366" s="2" t="s">
        <v>450</v>
      </c>
      <c r="BP366" s="2" t="s">
        <v>450</v>
      </c>
      <c r="BQ366" s="2" t="s">
        <v>450</v>
      </c>
      <c r="BR366" s="2" t="s">
        <v>448</v>
      </c>
      <c r="BS366" s="2" t="s">
        <v>448</v>
      </c>
      <c r="BT366" s="2" t="s">
        <v>448</v>
      </c>
      <c r="BU366" s="2" t="s">
        <v>448</v>
      </c>
      <c r="BV366" s="2" t="s">
        <v>450</v>
      </c>
      <c r="BW366" s="2" t="s">
        <v>448</v>
      </c>
      <c r="BX366" s="2" t="s">
        <v>448</v>
      </c>
      <c r="BY366" s="2" t="s">
        <v>448</v>
      </c>
      <c r="BZ366" s="2" t="s">
        <v>448</v>
      </c>
      <c r="CA366" s="2" t="s">
        <v>448</v>
      </c>
      <c r="CB366" s="2" t="s">
        <v>448</v>
      </c>
      <c r="CC366" s="2" t="s">
        <v>448</v>
      </c>
      <c r="CD366" s="2" t="s">
        <v>448</v>
      </c>
      <c r="CE366" s="10">
        <v>45448</v>
      </c>
      <c r="CH366" s="2" t="s">
        <v>465</v>
      </c>
      <c r="CI366" s="2" t="s">
        <v>660</v>
      </c>
      <c r="CM366" s="52">
        <f t="shared" si="197"/>
        <v>1</v>
      </c>
      <c r="CN366" s="52">
        <f t="shared" si="198"/>
        <v>1</v>
      </c>
      <c r="CO366" s="52">
        <f t="shared" si="199"/>
        <v>1</v>
      </c>
      <c r="CP366" s="52">
        <f t="shared" si="200"/>
        <v>1</v>
      </c>
      <c r="CQ366" s="52">
        <f t="shared" si="201"/>
        <v>1</v>
      </c>
      <c r="CR366" s="52">
        <f t="shared" si="202"/>
        <v>1</v>
      </c>
      <c r="CS366" s="52">
        <f t="shared" si="203"/>
        <v>1</v>
      </c>
      <c r="CT366" s="52">
        <f t="shared" si="204"/>
        <v>1</v>
      </c>
      <c r="CU366" s="52">
        <f t="shared" si="205"/>
        <v>1</v>
      </c>
      <c r="CV366" s="52">
        <f t="shared" si="206"/>
        <v>1</v>
      </c>
      <c r="CW366" s="54">
        <f t="shared" si="207"/>
        <v>1</v>
      </c>
      <c r="CX366" s="54">
        <f t="shared" si="208"/>
        <v>0</v>
      </c>
      <c r="CY366" s="54">
        <f t="shared" si="209"/>
        <v>1</v>
      </c>
      <c r="CZ366" s="54">
        <f t="shared" si="210"/>
        <v>1</v>
      </c>
      <c r="DA366" s="54">
        <f t="shared" si="211"/>
        <v>1</v>
      </c>
      <c r="DB366" s="54">
        <f t="shared" si="212"/>
        <v>0</v>
      </c>
      <c r="DD366" s="2">
        <f t="shared" si="213"/>
        <v>7</v>
      </c>
    </row>
    <row r="367" spans="1:108">
      <c r="A367" s="2" t="s">
        <v>437</v>
      </c>
      <c r="B367" s="2" t="s">
        <v>438</v>
      </c>
      <c r="C367" s="18" t="str">
        <f ca="1">IF(AND(AA367="YES",AG367&lt;&gt;""),"COMPLETED",IF((S367+21)&lt;TODAY(),"PAST DUE","WITHIN 15 DAYS"))</f>
        <v>COMPLETED</v>
      </c>
      <c r="D367" s="19" t="str">
        <f t="shared" si="192"/>
        <v>Jun</v>
      </c>
      <c r="E367" s="20">
        <f t="shared" si="193"/>
        <v>45465</v>
      </c>
      <c r="F367" s="20">
        <f t="shared" si="194"/>
        <v>45464</v>
      </c>
      <c r="G367" s="20">
        <f t="shared" si="195"/>
        <v>45471</v>
      </c>
      <c r="H367" s="19">
        <f ca="1">(TODAY()-(G367))</f>
        <v>123</v>
      </c>
      <c r="I367" s="19" t="str">
        <f ca="1">IF(H367&lt;0,H367,"")</f>
        <v/>
      </c>
      <c r="J367" s="2" t="s">
        <v>439</v>
      </c>
      <c r="K367" s="24">
        <f t="shared" si="196"/>
        <v>1</v>
      </c>
      <c r="L367" s="19" t="s">
        <v>1592</v>
      </c>
      <c r="M367" s="2" t="s">
        <v>440</v>
      </c>
      <c r="N367" s="2" t="s">
        <v>441</v>
      </c>
      <c r="O367" s="2" t="s">
        <v>352</v>
      </c>
      <c r="P367" s="2" t="s">
        <v>19</v>
      </c>
      <c r="Q367" s="25" t="s">
        <v>2132</v>
      </c>
      <c r="R367" s="25" t="s">
        <v>443</v>
      </c>
      <c r="S367" s="9">
        <v>45443</v>
      </c>
      <c r="T367" s="2">
        <v>4266199</v>
      </c>
      <c r="U367" s="2" t="s">
        <v>2162</v>
      </c>
      <c r="V367" s="2" t="s">
        <v>2163</v>
      </c>
      <c r="W367" s="9" t="s">
        <v>2164</v>
      </c>
      <c r="X367" s="9">
        <v>35675</v>
      </c>
      <c r="Y367" s="2">
        <v>9455478577</v>
      </c>
      <c r="Z367" s="2" t="s">
        <v>2165</v>
      </c>
      <c r="AA367" s="32" t="s">
        <v>448</v>
      </c>
      <c r="AB367" s="2" t="s">
        <v>449</v>
      </c>
      <c r="AC367" s="10">
        <v>45797</v>
      </c>
      <c r="AD367" s="10">
        <v>45446</v>
      </c>
      <c r="AE367" s="2" t="s">
        <v>448</v>
      </c>
      <c r="AF367" s="10">
        <v>45443</v>
      </c>
      <c r="AG367" s="35" t="s">
        <v>451</v>
      </c>
      <c r="AH367" s="10">
        <v>45422</v>
      </c>
      <c r="AI367" s="10">
        <v>45422</v>
      </c>
      <c r="AJ367" s="35" t="s">
        <v>452</v>
      </c>
      <c r="AK367" s="2" t="s">
        <v>453</v>
      </c>
      <c r="AL367" s="2" t="s">
        <v>1430</v>
      </c>
      <c r="AM367" s="2" t="s">
        <v>1815</v>
      </c>
      <c r="AN367" s="10">
        <v>45443</v>
      </c>
      <c r="AP367" s="2" t="s">
        <v>362</v>
      </c>
      <c r="AQ367" s="2" t="s">
        <v>455</v>
      </c>
      <c r="AS367" s="11">
        <v>3480608207</v>
      </c>
      <c r="AT367" s="2" t="s">
        <v>456</v>
      </c>
      <c r="AV367" s="12">
        <v>70259535164</v>
      </c>
      <c r="AW367" s="2" t="s">
        <v>458</v>
      </c>
      <c r="AY367" s="13">
        <v>121240380307</v>
      </c>
      <c r="AZ367" s="2" t="s">
        <v>472</v>
      </c>
      <c r="BB367" s="14">
        <v>609104942</v>
      </c>
      <c r="BC367" s="2" t="s">
        <v>450</v>
      </c>
      <c r="BD367" s="2" t="s">
        <v>450</v>
      </c>
      <c r="BE367" s="2" t="s">
        <v>450</v>
      </c>
      <c r="BF367" s="2" t="s">
        <v>450</v>
      </c>
      <c r="BG367" s="2" t="s">
        <v>450</v>
      </c>
      <c r="BH367" s="2" t="s">
        <v>450</v>
      </c>
      <c r="BI367" s="2" t="s">
        <v>448</v>
      </c>
      <c r="BL367" s="2" t="s">
        <v>448</v>
      </c>
      <c r="BM367" s="2" t="s">
        <v>448</v>
      </c>
      <c r="BN367" s="2" t="s">
        <v>448</v>
      </c>
      <c r="BO367" s="2" t="s">
        <v>448</v>
      </c>
      <c r="BP367" s="2" t="s">
        <v>450</v>
      </c>
      <c r="BR367" s="2" t="s">
        <v>448</v>
      </c>
      <c r="BS367" s="2" t="s">
        <v>448</v>
      </c>
      <c r="BT367" s="2" t="s">
        <v>448</v>
      </c>
      <c r="BU367" s="2" t="s">
        <v>448</v>
      </c>
      <c r="BV367" s="2" t="s">
        <v>450</v>
      </c>
      <c r="BW367" s="2" t="s">
        <v>448</v>
      </c>
      <c r="BX367" s="2" t="s">
        <v>448</v>
      </c>
      <c r="BY367" s="2" t="s">
        <v>448</v>
      </c>
      <c r="BZ367" s="2" t="s">
        <v>448</v>
      </c>
      <c r="CA367" s="2" t="s">
        <v>448</v>
      </c>
      <c r="CB367" s="2" t="s">
        <v>448</v>
      </c>
      <c r="CC367" s="2" t="s">
        <v>448</v>
      </c>
      <c r="CD367" s="2" t="s">
        <v>448</v>
      </c>
      <c r="CE367" s="10">
        <v>45448</v>
      </c>
      <c r="CH367" s="2" t="s">
        <v>465</v>
      </c>
      <c r="CI367" s="2" t="s">
        <v>660</v>
      </c>
      <c r="CM367" s="52">
        <f t="shared" si="197"/>
        <v>1</v>
      </c>
      <c r="CN367" s="52">
        <f t="shared" si="198"/>
        <v>1</v>
      </c>
      <c r="CO367" s="52">
        <f t="shared" si="199"/>
        <v>1</v>
      </c>
      <c r="CP367" s="52">
        <f t="shared" si="200"/>
        <v>1</v>
      </c>
      <c r="CQ367" s="52">
        <f t="shared" si="201"/>
        <v>1</v>
      </c>
      <c r="CR367" s="52">
        <f t="shared" si="202"/>
        <v>1</v>
      </c>
      <c r="CS367" s="52">
        <f t="shared" si="203"/>
        <v>1</v>
      </c>
      <c r="CT367" s="52">
        <f t="shared" si="204"/>
        <v>1</v>
      </c>
      <c r="CU367" s="52">
        <f t="shared" si="205"/>
        <v>1</v>
      </c>
      <c r="CV367" s="52">
        <f t="shared" si="206"/>
        <v>1</v>
      </c>
      <c r="CW367" s="54">
        <f t="shared" si="207"/>
        <v>1</v>
      </c>
      <c r="CX367" s="54">
        <f t="shared" si="208"/>
        <v>0</v>
      </c>
      <c r="CY367" s="54">
        <f t="shared" si="209"/>
        <v>1</v>
      </c>
      <c r="CZ367" s="54">
        <f t="shared" si="210"/>
        <v>1</v>
      </c>
      <c r="DA367" s="54">
        <f t="shared" si="211"/>
        <v>1</v>
      </c>
      <c r="DB367" s="54">
        <f t="shared" si="212"/>
        <v>0</v>
      </c>
      <c r="DD367" s="2">
        <f t="shared" si="213"/>
        <v>7</v>
      </c>
    </row>
    <row r="368" spans="1:108">
      <c r="A368" s="2" t="s">
        <v>437</v>
      </c>
      <c r="B368" s="2" t="s">
        <v>438</v>
      </c>
      <c r="C368" s="18" t="str">
        <f ca="1">IF(AND(AA368="YES",AG368&lt;&gt;""),"COMPLETED",IF((S368+21)&lt;TODAY(),"PAST DUE","WITHIN 15 DAYS"))</f>
        <v>COMPLETED</v>
      </c>
      <c r="D368" s="19" t="str">
        <f t="shared" si="192"/>
        <v>Jun</v>
      </c>
      <c r="E368" s="20">
        <f t="shared" si="193"/>
        <v>45465</v>
      </c>
      <c r="F368" s="20">
        <f t="shared" si="194"/>
        <v>45464</v>
      </c>
      <c r="G368" s="20">
        <f t="shared" si="195"/>
        <v>45471</v>
      </c>
      <c r="H368" s="19">
        <f ca="1">(TODAY()-(G368))</f>
        <v>123</v>
      </c>
      <c r="I368" s="19" t="str">
        <f ca="1">IF(H368&lt;0,H368,"")</f>
        <v/>
      </c>
      <c r="J368" s="2" t="s">
        <v>439</v>
      </c>
      <c r="K368" s="24">
        <f t="shared" si="196"/>
        <v>1</v>
      </c>
      <c r="L368" s="19" t="s">
        <v>1592</v>
      </c>
      <c r="M368" s="2" t="s">
        <v>440</v>
      </c>
      <c r="N368" s="2" t="s">
        <v>441</v>
      </c>
      <c r="O368" s="2" t="s">
        <v>352</v>
      </c>
      <c r="P368" s="2" t="s">
        <v>19</v>
      </c>
      <c r="Q368" s="25" t="s">
        <v>2132</v>
      </c>
      <c r="R368" s="25" t="s">
        <v>443</v>
      </c>
      <c r="S368" s="9">
        <v>45443</v>
      </c>
      <c r="T368" s="2">
        <v>4266200</v>
      </c>
      <c r="U368" s="2" t="s">
        <v>269</v>
      </c>
      <c r="V368" s="2" t="s">
        <v>2166</v>
      </c>
      <c r="W368" s="9" t="s">
        <v>1984</v>
      </c>
      <c r="X368" s="9">
        <v>36143</v>
      </c>
      <c r="Z368" s="2" t="s">
        <v>2167</v>
      </c>
      <c r="AA368" s="32" t="s">
        <v>448</v>
      </c>
      <c r="AB368" s="2" t="s">
        <v>449</v>
      </c>
      <c r="AC368" s="10">
        <v>45800</v>
      </c>
      <c r="AD368" s="10">
        <v>45448</v>
      </c>
      <c r="AE368" s="2" t="s">
        <v>448</v>
      </c>
      <c r="AF368" s="10">
        <v>45443</v>
      </c>
      <c r="AG368" s="35" t="s">
        <v>451</v>
      </c>
      <c r="AH368" s="10">
        <v>45429</v>
      </c>
      <c r="AI368" s="10">
        <v>45429</v>
      </c>
      <c r="AJ368" s="35" t="s">
        <v>452</v>
      </c>
      <c r="AK368" s="2" t="s">
        <v>453</v>
      </c>
      <c r="AL368" s="2" t="s">
        <v>1430</v>
      </c>
      <c r="AM368" s="2" t="s">
        <v>1815</v>
      </c>
      <c r="AN368" s="10">
        <v>45443</v>
      </c>
      <c r="AP368" s="2" t="s">
        <v>362</v>
      </c>
      <c r="AQ368" s="2" t="s">
        <v>480</v>
      </c>
      <c r="AS368" s="11">
        <v>242065450</v>
      </c>
      <c r="AT368" s="2" t="s">
        <v>472</v>
      </c>
      <c r="AV368" s="12">
        <v>12514688778</v>
      </c>
      <c r="AW368" s="2" t="s">
        <v>481</v>
      </c>
      <c r="AY368" s="13">
        <v>121200940088</v>
      </c>
      <c r="AZ368" s="2" t="s">
        <v>472</v>
      </c>
      <c r="BB368" s="14">
        <v>337982077</v>
      </c>
      <c r="BC368" s="2" t="s">
        <v>450</v>
      </c>
      <c r="BD368" s="2" t="s">
        <v>450</v>
      </c>
      <c r="BE368" s="2" t="s">
        <v>450</v>
      </c>
      <c r="BF368" s="2" t="s">
        <v>450</v>
      </c>
      <c r="BG368" s="2" t="s">
        <v>450</v>
      </c>
      <c r="BH368" s="2" t="s">
        <v>450</v>
      </c>
      <c r="BI368" s="2" t="s">
        <v>448</v>
      </c>
      <c r="BL368" s="2" t="s">
        <v>448</v>
      </c>
      <c r="BM368" s="2" t="s">
        <v>450</v>
      </c>
      <c r="BN368" s="2" t="s">
        <v>448</v>
      </c>
      <c r="BO368" s="2" t="s">
        <v>450</v>
      </c>
      <c r="BP368" s="2" t="s">
        <v>450</v>
      </c>
      <c r="BR368" s="2" t="s">
        <v>448</v>
      </c>
      <c r="BS368" s="2" t="s">
        <v>448</v>
      </c>
      <c r="BT368" s="2" t="s">
        <v>448</v>
      </c>
      <c r="BU368" s="2" t="s">
        <v>448</v>
      </c>
      <c r="BV368" s="2" t="s">
        <v>450</v>
      </c>
      <c r="BW368" s="2" t="s">
        <v>448</v>
      </c>
      <c r="BX368" s="2" t="s">
        <v>448</v>
      </c>
      <c r="BY368" s="2" t="s">
        <v>448</v>
      </c>
      <c r="BZ368" s="2" t="s">
        <v>448</v>
      </c>
      <c r="CA368" s="2" t="s">
        <v>448</v>
      </c>
      <c r="CB368" s="2" t="s">
        <v>448</v>
      </c>
      <c r="CC368" s="2" t="s">
        <v>448</v>
      </c>
      <c r="CD368" s="2" t="s">
        <v>448</v>
      </c>
      <c r="CE368" s="10">
        <v>45448</v>
      </c>
      <c r="CH368" s="2" t="s">
        <v>465</v>
      </c>
      <c r="CI368" s="2" t="s">
        <v>660</v>
      </c>
      <c r="CM368" s="52">
        <f t="shared" si="197"/>
        <v>1</v>
      </c>
      <c r="CN368" s="52">
        <f t="shared" si="198"/>
        <v>1</v>
      </c>
      <c r="CO368" s="52">
        <f t="shared" si="199"/>
        <v>1</v>
      </c>
      <c r="CP368" s="52">
        <f t="shared" si="200"/>
        <v>1</v>
      </c>
      <c r="CQ368" s="52">
        <f t="shared" si="201"/>
        <v>1</v>
      </c>
      <c r="CR368" s="52">
        <f t="shared" si="202"/>
        <v>1</v>
      </c>
      <c r="CS368" s="52">
        <f t="shared" si="203"/>
        <v>1</v>
      </c>
      <c r="CT368" s="52">
        <f t="shared" si="204"/>
        <v>1</v>
      </c>
      <c r="CU368" s="52">
        <f t="shared" si="205"/>
        <v>1</v>
      </c>
      <c r="CV368" s="52">
        <f t="shared" si="206"/>
        <v>1</v>
      </c>
      <c r="CW368" s="54">
        <f t="shared" si="207"/>
        <v>1</v>
      </c>
      <c r="CX368" s="54">
        <f t="shared" si="208"/>
        <v>0</v>
      </c>
      <c r="CY368" s="54">
        <f t="shared" si="209"/>
        <v>1</v>
      </c>
      <c r="CZ368" s="54">
        <f t="shared" si="210"/>
        <v>1</v>
      </c>
      <c r="DA368" s="54">
        <f t="shared" si="211"/>
        <v>1</v>
      </c>
      <c r="DB368" s="54">
        <f t="shared" si="212"/>
        <v>0</v>
      </c>
      <c r="DD368" s="2">
        <f t="shared" si="213"/>
        <v>7</v>
      </c>
    </row>
    <row r="369" spans="1:108">
      <c r="A369" s="2" t="s">
        <v>437</v>
      </c>
      <c r="B369" s="2" t="s">
        <v>438</v>
      </c>
      <c r="C369" s="18" t="str">
        <f ca="1">IF(AND(AA369="YES",AG369&lt;&gt;""),"COMPLETED",IF((S369+21)&lt;TODAY(),"PAST DUE","WITHIN 15 DAYS"))</f>
        <v>COMPLETED</v>
      </c>
      <c r="D369" s="19" t="str">
        <f t="shared" si="192"/>
        <v>Jun</v>
      </c>
      <c r="E369" s="20">
        <f t="shared" si="193"/>
        <v>45465</v>
      </c>
      <c r="F369" s="20">
        <f t="shared" si="194"/>
        <v>45464</v>
      </c>
      <c r="G369" s="20">
        <f t="shared" si="195"/>
        <v>45471</v>
      </c>
      <c r="H369" s="19">
        <f ca="1">(TODAY()-(G369))</f>
        <v>123</v>
      </c>
      <c r="I369" s="19" t="str">
        <f ca="1">IF(H369&lt;0,H369,"")</f>
        <v/>
      </c>
      <c r="J369" s="2" t="s">
        <v>439</v>
      </c>
      <c r="K369" s="24">
        <f t="shared" si="196"/>
        <v>1</v>
      </c>
      <c r="L369" s="19" t="s">
        <v>1592</v>
      </c>
      <c r="M369" s="2" t="s">
        <v>440</v>
      </c>
      <c r="N369" s="2" t="s">
        <v>441</v>
      </c>
      <c r="O369" s="2" t="s">
        <v>352</v>
      </c>
      <c r="P369" s="2" t="s">
        <v>19</v>
      </c>
      <c r="Q369" s="25" t="s">
        <v>2132</v>
      </c>
      <c r="R369" s="25" t="s">
        <v>443</v>
      </c>
      <c r="S369" s="9">
        <v>45443</v>
      </c>
      <c r="T369" s="2">
        <v>4266201</v>
      </c>
      <c r="U369" s="2" t="s">
        <v>2168</v>
      </c>
      <c r="V369" s="2" t="s">
        <v>2169</v>
      </c>
      <c r="W369" s="9" t="s">
        <v>1861</v>
      </c>
      <c r="X369" s="9">
        <v>37178</v>
      </c>
      <c r="Y369" s="2">
        <v>9193055731</v>
      </c>
      <c r="Z369" s="2" t="s">
        <v>2170</v>
      </c>
      <c r="AA369" s="32" t="s">
        <v>448</v>
      </c>
      <c r="AB369" s="2" t="s">
        <v>449</v>
      </c>
      <c r="AC369" s="10">
        <v>45805</v>
      </c>
      <c r="AD369" s="10">
        <v>45447</v>
      </c>
      <c r="AE369" s="2" t="s">
        <v>450</v>
      </c>
      <c r="AF369" s="2" t="s">
        <v>450</v>
      </c>
      <c r="AG369" s="35" t="s">
        <v>451</v>
      </c>
      <c r="AH369" s="10">
        <v>45436</v>
      </c>
      <c r="AI369" s="10">
        <v>45436</v>
      </c>
      <c r="AJ369" s="35" t="s">
        <v>452</v>
      </c>
      <c r="AK369" s="2" t="s">
        <v>453</v>
      </c>
      <c r="AL369" s="2" t="s">
        <v>1430</v>
      </c>
      <c r="AM369" s="2" t="s">
        <v>1815</v>
      </c>
      <c r="AN369" s="10">
        <v>45443</v>
      </c>
      <c r="AP369" s="2" t="s">
        <v>362</v>
      </c>
      <c r="AQ369" s="2" t="s">
        <v>455</v>
      </c>
      <c r="AS369" s="11">
        <v>250847767</v>
      </c>
      <c r="AT369" s="2" t="s">
        <v>456</v>
      </c>
      <c r="AV369" s="12">
        <v>72506978743</v>
      </c>
      <c r="AW369" s="2" t="s">
        <v>458</v>
      </c>
      <c r="AY369" s="13">
        <v>121276676881</v>
      </c>
      <c r="AZ369" s="2" t="s">
        <v>1857</v>
      </c>
      <c r="BB369" s="14" t="s">
        <v>2171</v>
      </c>
      <c r="BC369" s="2" t="s">
        <v>450</v>
      </c>
      <c r="BD369" s="2" t="s">
        <v>450</v>
      </c>
      <c r="BE369" s="2" t="s">
        <v>450</v>
      </c>
      <c r="BF369" s="2" t="s">
        <v>450</v>
      </c>
      <c r="BG369" s="2" t="s">
        <v>450</v>
      </c>
      <c r="BH369" s="2" t="s">
        <v>450</v>
      </c>
      <c r="BI369" s="2" t="s">
        <v>448</v>
      </c>
      <c r="BL369" s="2" t="s">
        <v>450</v>
      </c>
      <c r="BM369" s="2" t="s">
        <v>450</v>
      </c>
      <c r="BN369" s="2" t="s">
        <v>448</v>
      </c>
      <c r="BO369" s="2" t="s">
        <v>450</v>
      </c>
      <c r="BP369" s="2" t="s">
        <v>450</v>
      </c>
      <c r="BQ369" s="2" t="s">
        <v>450</v>
      </c>
      <c r="BR369" s="2" t="s">
        <v>448</v>
      </c>
      <c r="BS369" s="2" t="s">
        <v>448</v>
      </c>
      <c r="BT369" s="2" t="s">
        <v>448</v>
      </c>
      <c r="BU369" s="2" t="s">
        <v>448</v>
      </c>
      <c r="BV369" s="2" t="s">
        <v>450</v>
      </c>
      <c r="BW369" s="2" t="s">
        <v>448</v>
      </c>
      <c r="BX369" s="2" t="s">
        <v>448</v>
      </c>
      <c r="BY369" s="2" t="s">
        <v>448</v>
      </c>
      <c r="BZ369" s="2" t="s">
        <v>448</v>
      </c>
      <c r="CA369" s="2" t="s">
        <v>448</v>
      </c>
      <c r="CB369" s="2" t="s">
        <v>448</v>
      </c>
      <c r="CC369" s="2" t="s">
        <v>448</v>
      </c>
      <c r="CD369" s="2" t="s">
        <v>448</v>
      </c>
      <c r="CE369" s="10">
        <v>45448</v>
      </c>
      <c r="CH369" s="2" t="s">
        <v>465</v>
      </c>
      <c r="CI369" s="2" t="s">
        <v>660</v>
      </c>
      <c r="CM369" s="52">
        <f t="shared" si="197"/>
        <v>1</v>
      </c>
      <c r="CN369" s="52">
        <f t="shared" si="198"/>
        <v>1</v>
      </c>
      <c r="CO369" s="52">
        <f t="shared" si="199"/>
        <v>1</v>
      </c>
      <c r="CP369" s="52">
        <f t="shared" si="200"/>
        <v>1</v>
      </c>
      <c r="CQ369" s="52">
        <f t="shared" si="201"/>
        <v>1</v>
      </c>
      <c r="CR369" s="52">
        <f t="shared" si="202"/>
        <v>1</v>
      </c>
      <c r="CS369" s="52">
        <f t="shared" si="203"/>
        <v>1</v>
      </c>
      <c r="CT369" s="52">
        <f t="shared" si="204"/>
        <v>1</v>
      </c>
      <c r="CU369" s="52">
        <f t="shared" si="205"/>
        <v>1</v>
      </c>
      <c r="CV369" s="52">
        <f t="shared" si="206"/>
        <v>1</v>
      </c>
      <c r="CW369" s="54">
        <f t="shared" si="207"/>
        <v>1</v>
      </c>
      <c r="CX369" s="54">
        <f t="shared" si="208"/>
        <v>0</v>
      </c>
      <c r="CY369" s="54">
        <f t="shared" si="209"/>
        <v>1</v>
      </c>
      <c r="CZ369" s="54">
        <f t="shared" si="210"/>
        <v>1</v>
      </c>
      <c r="DA369" s="54">
        <f t="shared" si="211"/>
        <v>1</v>
      </c>
      <c r="DB369" s="54">
        <f t="shared" si="212"/>
        <v>0</v>
      </c>
      <c r="DD369" s="2">
        <f t="shared" si="213"/>
        <v>7</v>
      </c>
    </row>
    <row r="370" spans="1:108">
      <c r="A370" s="2" t="s">
        <v>437</v>
      </c>
      <c r="B370" s="2" t="s">
        <v>438</v>
      </c>
      <c r="C370" s="18" t="str">
        <f ca="1">IF(AND(AA370="YES",AG370&lt;&gt;""),"COMPLETED",IF((S370+21)&lt;TODAY(),"PAST DUE","WITHIN 15 DAYS"))</f>
        <v>COMPLETED</v>
      </c>
      <c r="D370" s="19" t="str">
        <f t="shared" si="192"/>
        <v>Jun</v>
      </c>
      <c r="E370" s="20">
        <f t="shared" si="193"/>
        <v>45465</v>
      </c>
      <c r="F370" s="20">
        <f t="shared" si="194"/>
        <v>45464</v>
      </c>
      <c r="G370" s="20">
        <f t="shared" si="195"/>
        <v>45471</v>
      </c>
      <c r="H370" s="19">
        <f ca="1">(TODAY()-(G370))</f>
        <v>123</v>
      </c>
      <c r="I370" s="19" t="str">
        <f ca="1">IF(H370&lt;0,H370,"")</f>
        <v/>
      </c>
      <c r="J370" s="2" t="s">
        <v>439</v>
      </c>
      <c r="K370" s="24">
        <f t="shared" si="196"/>
        <v>1</v>
      </c>
      <c r="L370" s="19" t="s">
        <v>1592</v>
      </c>
      <c r="M370" s="2" t="s">
        <v>440</v>
      </c>
      <c r="N370" s="2" t="s">
        <v>653</v>
      </c>
      <c r="O370" s="2" t="s">
        <v>352</v>
      </c>
      <c r="P370" s="2" t="s">
        <v>19</v>
      </c>
      <c r="Q370" s="25" t="s">
        <v>2132</v>
      </c>
      <c r="R370" s="25" t="s">
        <v>443</v>
      </c>
      <c r="S370" s="9">
        <v>45443</v>
      </c>
      <c r="T370" s="2">
        <v>4266202</v>
      </c>
      <c r="U370" s="2" t="s">
        <v>2172</v>
      </c>
      <c r="V370" s="2" t="s">
        <v>2173</v>
      </c>
      <c r="W370" s="9" t="s">
        <v>2174</v>
      </c>
      <c r="X370" s="9">
        <v>34848</v>
      </c>
      <c r="Y370" s="2">
        <v>9925841009</v>
      </c>
      <c r="Z370" s="2" t="s">
        <v>2175</v>
      </c>
      <c r="AA370" s="32" t="s">
        <v>448</v>
      </c>
      <c r="AB370" s="2" t="s">
        <v>449</v>
      </c>
      <c r="AC370" s="10">
        <v>45799</v>
      </c>
      <c r="AD370" s="10">
        <v>45447</v>
      </c>
      <c r="AE370" s="2" t="s">
        <v>448</v>
      </c>
      <c r="AF370" s="10">
        <v>45443</v>
      </c>
      <c r="AG370" s="35" t="s">
        <v>451</v>
      </c>
      <c r="AH370" s="10">
        <v>45419</v>
      </c>
      <c r="AI370" s="10">
        <v>45419</v>
      </c>
      <c r="AJ370" s="35" t="s">
        <v>452</v>
      </c>
      <c r="AK370" s="2" t="s">
        <v>453</v>
      </c>
      <c r="AL370" s="2" t="s">
        <v>1430</v>
      </c>
      <c r="AM370" s="2" t="s">
        <v>1815</v>
      </c>
      <c r="AN370" s="10">
        <v>45443</v>
      </c>
      <c r="AP370" s="2" t="s">
        <v>362</v>
      </c>
      <c r="AQ370" s="2" t="s">
        <v>471</v>
      </c>
      <c r="AS370" s="11">
        <v>238225013</v>
      </c>
      <c r="AT370" s="2" t="s">
        <v>472</v>
      </c>
      <c r="AV370" s="12">
        <v>72502475968</v>
      </c>
      <c r="AW370" s="2" t="s">
        <v>458</v>
      </c>
      <c r="AY370" s="13">
        <v>121170859193</v>
      </c>
      <c r="AZ370" s="2" t="s">
        <v>472</v>
      </c>
      <c r="BB370" s="14">
        <v>329822918</v>
      </c>
      <c r="BC370" s="2" t="s">
        <v>450</v>
      </c>
      <c r="BD370" s="2" t="s">
        <v>450</v>
      </c>
      <c r="BE370" s="2" t="s">
        <v>450</v>
      </c>
      <c r="BF370" s="2" t="s">
        <v>450</v>
      </c>
      <c r="BG370" s="2" t="s">
        <v>450</v>
      </c>
      <c r="BH370" s="2" t="s">
        <v>450</v>
      </c>
      <c r="BI370" s="2" t="s">
        <v>448</v>
      </c>
      <c r="BL370" s="2" t="s">
        <v>448</v>
      </c>
      <c r="BM370" s="2" t="s">
        <v>450</v>
      </c>
      <c r="BN370" s="2" t="s">
        <v>448</v>
      </c>
      <c r="BO370" s="2" t="s">
        <v>450</v>
      </c>
      <c r="BP370" s="2" t="s">
        <v>450</v>
      </c>
      <c r="BR370" s="2" t="s">
        <v>448</v>
      </c>
      <c r="BS370" s="2" t="s">
        <v>448</v>
      </c>
      <c r="BT370" s="2" t="s">
        <v>448</v>
      </c>
      <c r="BU370" s="2" t="s">
        <v>448</v>
      </c>
      <c r="BV370" s="2" t="s">
        <v>450</v>
      </c>
      <c r="BW370" s="2" t="s">
        <v>448</v>
      </c>
      <c r="BX370" s="2" t="s">
        <v>448</v>
      </c>
      <c r="BY370" s="2" t="s">
        <v>448</v>
      </c>
      <c r="BZ370" s="2" t="s">
        <v>448</v>
      </c>
      <c r="CA370" s="2" t="s">
        <v>448</v>
      </c>
      <c r="CB370" s="2" t="s">
        <v>448</v>
      </c>
      <c r="CC370" s="2" t="s">
        <v>448</v>
      </c>
      <c r="CD370" s="2" t="s">
        <v>448</v>
      </c>
      <c r="CE370" s="10">
        <v>45448</v>
      </c>
      <c r="CH370" s="2" t="s">
        <v>465</v>
      </c>
      <c r="CI370" s="2" t="s">
        <v>660</v>
      </c>
      <c r="CK370" s="10">
        <v>45465</v>
      </c>
      <c r="CM370" s="52">
        <f t="shared" si="197"/>
        <v>1</v>
      </c>
      <c r="CN370" s="52">
        <f t="shared" si="198"/>
        <v>1</v>
      </c>
      <c r="CO370" s="52">
        <f t="shared" si="199"/>
        <v>1</v>
      </c>
      <c r="CP370" s="52">
        <f t="shared" si="200"/>
        <v>1</v>
      </c>
      <c r="CQ370" s="52">
        <f t="shared" si="201"/>
        <v>1</v>
      </c>
      <c r="CR370" s="52">
        <f t="shared" si="202"/>
        <v>1</v>
      </c>
      <c r="CS370" s="52">
        <f t="shared" si="203"/>
        <v>1</v>
      </c>
      <c r="CT370" s="52">
        <f t="shared" si="204"/>
        <v>1</v>
      </c>
      <c r="CU370" s="52">
        <f t="shared" si="205"/>
        <v>1</v>
      </c>
      <c r="CV370" s="52">
        <f t="shared" si="206"/>
        <v>1</v>
      </c>
      <c r="CW370" s="54">
        <f t="shared" si="207"/>
        <v>1</v>
      </c>
      <c r="CX370" s="54">
        <f t="shared" si="208"/>
        <v>0</v>
      </c>
      <c r="CY370" s="54">
        <f t="shared" si="209"/>
        <v>1</v>
      </c>
      <c r="CZ370" s="54">
        <f t="shared" si="210"/>
        <v>1</v>
      </c>
      <c r="DA370" s="54">
        <f t="shared" si="211"/>
        <v>1</v>
      </c>
      <c r="DB370" s="54">
        <f t="shared" si="212"/>
        <v>0</v>
      </c>
      <c r="DD370" s="2">
        <f t="shared" si="213"/>
        <v>7</v>
      </c>
    </row>
    <row r="371" spans="1:108">
      <c r="A371" s="2" t="s">
        <v>437</v>
      </c>
      <c r="B371" s="2" t="s">
        <v>438</v>
      </c>
      <c r="C371" s="18" t="str">
        <f ca="1">IF(AND(AA371="YES",AG371&lt;&gt;""),"COMPLETED",IF((S371+21)&lt;TODAY(),"PAST DUE","WITHIN 15 DAYS"))</f>
        <v>COMPLETED</v>
      </c>
      <c r="D371" s="19" t="str">
        <f t="shared" si="192"/>
        <v>Jun</v>
      </c>
      <c r="E371" s="20">
        <f t="shared" si="193"/>
        <v>45465</v>
      </c>
      <c r="F371" s="20">
        <f t="shared" si="194"/>
        <v>45464</v>
      </c>
      <c r="G371" s="20">
        <f t="shared" si="195"/>
        <v>45471</v>
      </c>
      <c r="H371" s="19">
        <f ca="1">(TODAY()-(G371))</f>
        <v>123</v>
      </c>
      <c r="I371" s="19" t="str">
        <f ca="1">IF(H371&lt;0,H371,"")</f>
        <v/>
      </c>
      <c r="J371" s="2" t="s">
        <v>439</v>
      </c>
      <c r="K371" s="24">
        <f t="shared" si="196"/>
        <v>1</v>
      </c>
      <c r="L371" s="19" t="s">
        <v>1592</v>
      </c>
      <c r="M371" s="2" t="s">
        <v>440</v>
      </c>
      <c r="N371" s="2" t="s">
        <v>653</v>
      </c>
      <c r="O371" s="2" t="s">
        <v>352</v>
      </c>
      <c r="P371" s="2" t="s">
        <v>19</v>
      </c>
      <c r="Q371" s="25" t="s">
        <v>2132</v>
      </c>
      <c r="R371" s="25" t="s">
        <v>443</v>
      </c>
      <c r="S371" s="9">
        <v>45443</v>
      </c>
      <c r="T371" s="2">
        <v>4266203</v>
      </c>
      <c r="U371" s="2" t="s">
        <v>1320</v>
      </c>
      <c r="V371" s="2" t="s">
        <v>2176</v>
      </c>
      <c r="W371" s="9" t="s">
        <v>2177</v>
      </c>
      <c r="X371" s="9">
        <v>37966</v>
      </c>
      <c r="Y371" s="2">
        <v>9279696096</v>
      </c>
      <c r="Z371" s="2" t="s">
        <v>2178</v>
      </c>
      <c r="AA371" s="32" t="s">
        <v>448</v>
      </c>
      <c r="AB371" s="2" t="s">
        <v>449</v>
      </c>
      <c r="AC371" s="10">
        <v>45797</v>
      </c>
      <c r="AD371" s="10">
        <v>45432</v>
      </c>
      <c r="AE371" s="2" t="s">
        <v>450</v>
      </c>
      <c r="AF371" s="2" t="s">
        <v>450</v>
      </c>
      <c r="AG371" s="35" t="s">
        <v>451</v>
      </c>
      <c r="AH371" s="10">
        <v>45432</v>
      </c>
      <c r="AI371" s="10">
        <v>45433</v>
      </c>
      <c r="AJ371" s="35" t="s">
        <v>452</v>
      </c>
      <c r="AK371" s="2" t="s">
        <v>453</v>
      </c>
      <c r="AL371" s="2" t="s">
        <v>1430</v>
      </c>
      <c r="AM371" s="2" t="s">
        <v>1815</v>
      </c>
      <c r="AN371" s="10">
        <v>45443</v>
      </c>
      <c r="AP371" s="2" t="s">
        <v>362</v>
      </c>
      <c r="AQ371" s="2" t="s">
        <v>455</v>
      </c>
      <c r="AS371" s="11">
        <v>3515088718</v>
      </c>
      <c r="AT371" s="2" t="s">
        <v>472</v>
      </c>
      <c r="AV371" s="12">
        <v>82518801402</v>
      </c>
      <c r="AW371" s="2" t="s">
        <v>458</v>
      </c>
      <c r="AY371" s="13">
        <v>12129276649</v>
      </c>
      <c r="AZ371" s="2" t="s">
        <v>459</v>
      </c>
      <c r="BA371" s="2" t="s">
        <v>1655</v>
      </c>
      <c r="BB371" s="14">
        <v>651265181</v>
      </c>
      <c r="BC371" s="2" t="s">
        <v>450</v>
      </c>
      <c r="BD371" s="2" t="s">
        <v>450</v>
      </c>
      <c r="BE371" s="2" t="s">
        <v>450</v>
      </c>
      <c r="BF371" s="2" t="s">
        <v>450</v>
      </c>
      <c r="BG371" s="2" t="s">
        <v>450</v>
      </c>
      <c r="BH371" s="2" t="s">
        <v>450</v>
      </c>
      <c r="BI371" s="2" t="s">
        <v>448</v>
      </c>
      <c r="BL371" s="2" t="s">
        <v>448</v>
      </c>
      <c r="BM371" s="2" t="s">
        <v>450</v>
      </c>
      <c r="BN371" s="2" t="s">
        <v>448</v>
      </c>
      <c r="BO371" s="2" t="s">
        <v>450</v>
      </c>
      <c r="BP371" s="2" t="s">
        <v>450</v>
      </c>
      <c r="BQ371" s="2" t="s">
        <v>450</v>
      </c>
      <c r="BR371" s="2" t="s">
        <v>448</v>
      </c>
      <c r="BS371" s="2" t="s">
        <v>448</v>
      </c>
      <c r="BT371" s="2" t="s">
        <v>448</v>
      </c>
      <c r="BU371" s="2" t="s">
        <v>448</v>
      </c>
      <c r="BV371" s="2" t="s">
        <v>450</v>
      </c>
      <c r="BW371" s="2" t="s">
        <v>448</v>
      </c>
      <c r="BX371" s="2" t="s">
        <v>448</v>
      </c>
      <c r="BY371" s="2" t="s">
        <v>448</v>
      </c>
      <c r="BZ371" s="2" t="s">
        <v>448</v>
      </c>
      <c r="CA371" s="2" t="s">
        <v>448</v>
      </c>
      <c r="CB371" s="2" t="s">
        <v>448</v>
      </c>
      <c r="CC371" s="2" t="s">
        <v>448</v>
      </c>
      <c r="CD371" s="2" t="s">
        <v>448</v>
      </c>
      <c r="CE371" s="10">
        <v>45448</v>
      </c>
      <c r="CH371" s="2" t="s">
        <v>465</v>
      </c>
      <c r="CI371" s="2" t="s">
        <v>660</v>
      </c>
      <c r="CM371" s="52">
        <f t="shared" si="197"/>
        <v>1</v>
      </c>
      <c r="CN371" s="52">
        <f t="shared" si="198"/>
        <v>1</v>
      </c>
      <c r="CO371" s="52">
        <f t="shared" si="199"/>
        <v>1</v>
      </c>
      <c r="CP371" s="52">
        <f t="shared" si="200"/>
        <v>1</v>
      </c>
      <c r="CQ371" s="52">
        <f t="shared" si="201"/>
        <v>1</v>
      </c>
      <c r="CR371" s="52">
        <f t="shared" si="202"/>
        <v>1</v>
      </c>
      <c r="CS371" s="52">
        <f t="shared" si="203"/>
        <v>1</v>
      </c>
      <c r="CT371" s="52">
        <f t="shared" si="204"/>
        <v>1</v>
      </c>
      <c r="CU371" s="52">
        <f t="shared" si="205"/>
        <v>1</v>
      </c>
      <c r="CV371" s="52">
        <f t="shared" si="206"/>
        <v>1</v>
      </c>
      <c r="CW371" s="54">
        <f t="shared" si="207"/>
        <v>1</v>
      </c>
      <c r="CX371" s="54">
        <f t="shared" si="208"/>
        <v>0</v>
      </c>
      <c r="CY371" s="54">
        <f t="shared" si="209"/>
        <v>1</v>
      </c>
      <c r="CZ371" s="54">
        <f t="shared" si="210"/>
        <v>1</v>
      </c>
      <c r="DA371" s="54">
        <f t="shared" si="211"/>
        <v>1</v>
      </c>
      <c r="DB371" s="54">
        <f t="shared" si="212"/>
        <v>0</v>
      </c>
      <c r="DD371" s="2">
        <f t="shared" si="213"/>
        <v>7</v>
      </c>
    </row>
    <row r="372" spans="1:108">
      <c r="A372" s="2" t="s">
        <v>437</v>
      </c>
      <c r="B372" s="2" t="s">
        <v>438</v>
      </c>
      <c r="C372" s="18" t="str">
        <f ca="1">IF(AND(AA372="YES",AG372&lt;&gt;""),"COMPLETED",IF((S372+21)&lt;TODAY(),"PAST DUE","WITHIN 15 DAYS"))</f>
        <v>COMPLETED</v>
      </c>
      <c r="D372" s="19" t="str">
        <f t="shared" si="192"/>
        <v>Jun</v>
      </c>
      <c r="E372" s="20">
        <f t="shared" si="193"/>
        <v>45465</v>
      </c>
      <c r="F372" s="20">
        <f t="shared" si="194"/>
        <v>45464</v>
      </c>
      <c r="G372" s="20">
        <f t="shared" si="195"/>
        <v>45471</v>
      </c>
      <c r="H372" s="19">
        <f ca="1">(TODAY()-(G372))</f>
        <v>123</v>
      </c>
      <c r="I372" s="19" t="str">
        <f ca="1">IF(H372&lt;0,H372,"")</f>
        <v/>
      </c>
      <c r="J372" s="2" t="s">
        <v>439</v>
      </c>
      <c r="K372" s="24">
        <f t="shared" si="196"/>
        <v>1</v>
      </c>
      <c r="L372" s="19" t="s">
        <v>1592</v>
      </c>
      <c r="M372" s="2" t="s">
        <v>440</v>
      </c>
      <c r="N372" s="2" t="s">
        <v>441</v>
      </c>
      <c r="O372" s="2" t="s">
        <v>352</v>
      </c>
      <c r="P372" s="2" t="s">
        <v>19</v>
      </c>
      <c r="Q372" s="25" t="s">
        <v>2132</v>
      </c>
      <c r="R372" s="25" t="s">
        <v>443</v>
      </c>
      <c r="S372" s="9">
        <v>45443</v>
      </c>
      <c r="T372" s="2">
        <v>4266204</v>
      </c>
      <c r="U372" s="2" t="s">
        <v>2179</v>
      </c>
      <c r="V372" s="2" t="s">
        <v>2180</v>
      </c>
      <c r="W372" s="9" t="s">
        <v>809</v>
      </c>
      <c r="X372" s="9">
        <v>37875</v>
      </c>
      <c r="Y372" s="2">
        <v>9637849843</v>
      </c>
      <c r="Z372" s="2" t="s">
        <v>2181</v>
      </c>
      <c r="AA372" s="32" t="s">
        <v>448</v>
      </c>
      <c r="AB372" s="2" t="s">
        <v>449</v>
      </c>
      <c r="AC372" s="10">
        <v>45818</v>
      </c>
      <c r="AD372" s="10">
        <v>45453</v>
      </c>
      <c r="AE372" s="2" t="s">
        <v>448</v>
      </c>
      <c r="AF372" s="10">
        <v>45443</v>
      </c>
      <c r="AG372" s="35" t="s">
        <v>451</v>
      </c>
      <c r="AH372" s="10">
        <v>45443</v>
      </c>
      <c r="AI372" s="10">
        <v>45443</v>
      </c>
      <c r="AJ372" s="35" t="s">
        <v>452</v>
      </c>
      <c r="AK372" s="2" t="s">
        <v>453</v>
      </c>
      <c r="AL372" s="2" t="s">
        <v>1430</v>
      </c>
      <c r="AM372" s="2" t="s">
        <v>1815</v>
      </c>
      <c r="AN372" s="10">
        <v>45443</v>
      </c>
      <c r="AP372" s="2" t="s">
        <v>362</v>
      </c>
      <c r="AQ372" s="2" t="s">
        <v>455</v>
      </c>
      <c r="AS372" s="11">
        <v>252005947</v>
      </c>
      <c r="AT372" s="2" t="s">
        <v>472</v>
      </c>
      <c r="AV372" s="12">
        <v>70262966486</v>
      </c>
      <c r="AW372" s="2" t="s">
        <v>481</v>
      </c>
      <c r="AY372" s="13">
        <v>121342744736</v>
      </c>
      <c r="AZ372" s="2" t="s">
        <v>1857</v>
      </c>
      <c r="BA372" s="2" t="s">
        <v>1655</v>
      </c>
      <c r="BB372" s="14">
        <v>652118172</v>
      </c>
      <c r="BC372" s="2" t="s">
        <v>450</v>
      </c>
      <c r="BD372" s="2" t="s">
        <v>450</v>
      </c>
      <c r="BE372" s="2" t="s">
        <v>450</v>
      </c>
      <c r="BF372" s="2" t="s">
        <v>450</v>
      </c>
      <c r="BG372" s="2" t="s">
        <v>450</v>
      </c>
      <c r="BH372" s="2" t="s">
        <v>450</v>
      </c>
      <c r="BI372" s="2" t="s">
        <v>448</v>
      </c>
      <c r="BL372" s="2" t="s">
        <v>448</v>
      </c>
      <c r="BM372" s="2" t="s">
        <v>450</v>
      </c>
      <c r="BN372" s="2" t="s">
        <v>448</v>
      </c>
      <c r="BO372" s="2" t="s">
        <v>450</v>
      </c>
      <c r="BP372" s="2" t="s">
        <v>450</v>
      </c>
      <c r="BR372" s="2" t="s">
        <v>448</v>
      </c>
      <c r="BS372" s="2" t="s">
        <v>448</v>
      </c>
      <c r="BT372" s="2" t="s">
        <v>448</v>
      </c>
      <c r="BU372" s="2" t="s">
        <v>448</v>
      </c>
      <c r="BV372" s="2" t="s">
        <v>450</v>
      </c>
      <c r="BW372" s="2" t="s">
        <v>448</v>
      </c>
      <c r="BX372" s="2" t="s">
        <v>448</v>
      </c>
      <c r="BY372" s="2" t="s">
        <v>448</v>
      </c>
      <c r="BZ372" s="2" t="s">
        <v>448</v>
      </c>
      <c r="CA372" s="2" t="s">
        <v>448</v>
      </c>
      <c r="CB372" s="2" t="s">
        <v>448</v>
      </c>
      <c r="CC372" s="2" t="s">
        <v>2086</v>
      </c>
      <c r="CD372" s="2" t="s">
        <v>448</v>
      </c>
      <c r="CE372" s="10">
        <v>45448</v>
      </c>
      <c r="CH372" s="2" t="s">
        <v>465</v>
      </c>
      <c r="CI372" s="2" t="s">
        <v>660</v>
      </c>
      <c r="CJ372" s="67" t="s">
        <v>417</v>
      </c>
      <c r="CM372" s="52">
        <f t="shared" si="197"/>
        <v>1</v>
      </c>
      <c r="CN372" s="52">
        <f t="shared" si="198"/>
        <v>1</v>
      </c>
      <c r="CO372" s="52">
        <f t="shared" si="199"/>
        <v>1</v>
      </c>
      <c r="CP372" s="52">
        <f t="shared" si="200"/>
        <v>1</v>
      </c>
      <c r="CQ372" s="52">
        <f t="shared" si="201"/>
        <v>1</v>
      </c>
      <c r="CR372" s="52">
        <f t="shared" si="202"/>
        <v>1</v>
      </c>
      <c r="CS372" s="52">
        <f t="shared" si="203"/>
        <v>1</v>
      </c>
      <c r="CT372" s="52">
        <f t="shared" si="204"/>
        <v>1</v>
      </c>
      <c r="CU372" s="52">
        <f t="shared" si="205"/>
        <v>1</v>
      </c>
      <c r="CV372" s="52">
        <f t="shared" si="206"/>
        <v>1</v>
      </c>
      <c r="CW372" s="54">
        <f t="shared" si="207"/>
        <v>1</v>
      </c>
      <c r="CX372" s="54">
        <f t="shared" si="208"/>
        <v>1</v>
      </c>
      <c r="CY372" s="54">
        <f t="shared" si="209"/>
        <v>1</v>
      </c>
      <c r="CZ372" s="54">
        <f t="shared" si="210"/>
        <v>1</v>
      </c>
      <c r="DA372" s="54">
        <f t="shared" si="211"/>
        <v>1</v>
      </c>
      <c r="DB372" s="54">
        <f t="shared" si="212"/>
        <v>0</v>
      </c>
      <c r="DD372" s="2">
        <f t="shared" si="213"/>
        <v>7</v>
      </c>
    </row>
    <row r="373" spans="1:108">
      <c r="A373" s="2" t="s">
        <v>437</v>
      </c>
      <c r="B373" s="2" t="s">
        <v>438</v>
      </c>
      <c r="C373" s="18" t="str">
        <f ca="1">IF(AND(AA373="YES",AG373&lt;&gt;""),"COMPLETED",IF((S373+21)&lt;TODAY(),"PAST DUE","WITHIN 15 DAYS"))</f>
        <v>COMPLETED</v>
      </c>
      <c r="D373" s="19" t="str">
        <f t="shared" si="192"/>
        <v>Jun</v>
      </c>
      <c r="E373" s="20">
        <f t="shared" si="193"/>
        <v>45465</v>
      </c>
      <c r="F373" s="20">
        <f t="shared" si="194"/>
        <v>45464</v>
      </c>
      <c r="G373" s="20">
        <f t="shared" si="195"/>
        <v>45471</v>
      </c>
      <c r="H373" s="19">
        <f ca="1">(TODAY()-(G373))</f>
        <v>123</v>
      </c>
      <c r="I373" s="19" t="str">
        <f ca="1">IF(H373&lt;0,H373,"")</f>
        <v/>
      </c>
      <c r="J373" s="2" t="s">
        <v>439</v>
      </c>
      <c r="K373" s="24">
        <f t="shared" si="196"/>
        <v>1</v>
      </c>
      <c r="L373" s="19" t="s">
        <v>1592</v>
      </c>
      <c r="M373" s="2" t="s">
        <v>440</v>
      </c>
      <c r="N373" s="2" t="s">
        <v>441</v>
      </c>
      <c r="O373" s="2" t="s">
        <v>352</v>
      </c>
      <c r="P373" s="2" t="s">
        <v>19</v>
      </c>
      <c r="Q373" s="25" t="s">
        <v>2132</v>
      </c>
      <c r="R373" s="25" t="s">
        <v>443</v>
      </c>
      <c r="S373" s="9">
        <v>45443</v>
      </c>
      <c r="T373" s="2">
        <v>4266205</v>
      </c>
      <c r="U373" s="2" t="s">
        <v>2182</v>
      </c>
      <c r="V373" s="2" t="s">
        <v>2183</v>
      </c>
      <c r="W373" s="9" t="s">
        <v>2184</v>
      </c>
      <c r="X373" s="9">
        <v>37399</v>
      </c>
      <c r="Y373" s="2">
        <v>9360561078</v>
      </c>
      <c r="Z373" s="2" t="s">
        <v>2185</v>
      </c>
      <c r="AA373" s="32" t="s">
        <v>448</v>
      </c>
      <c r="AB373" s="2" t="s">
        <v>449</v>
      </c>
      <c r="AC373" s="10">
        <v>45808</v>
      </c>
      <c r="AD373" s="10">
        <v>45443</v>
      </c>
      <c r="AE373" s="2" t="s">
        <v>450</v>
      </c>
      <c r="AF373" s="2" t="s">
        <v>450</v>
      </c>
      <c r="AG373" s="35" t="s">
        <v>451</v>
      </c>
      <c r="AH373" s="10">
        <v>45443</v>
      </c>
      <c r="AI373" s="10">
        <v>45443</v>
      </c>
      <c r="AJ373" s="35" t="s">
        <v>452</v>
      </c>
      <c r="AK373" s="2" t="s">
        <v>453</v>
      </c>
      <c r="AL373" s="2" t="s">
        <v>1430</v>
      </c>
      <c r="AM373" s="2" t="s">
        <v>1815</v>
      </c>
      <c r="AN373" s="10">
        <v>45443</v>
      </c>
      <c r="AP373" s="2" t="s">
        <v>362</v>
      </c>
      <c r="AQ373" s="2" t="s">
        <v>2186</v>
      </c>
      <c r="AS373" s="11">
        <v>251924906</v>
      </c>
      <c r="AT373" s="2" t="s">
        <v>456</v>
      </c>
      <c r="AV373" s="12">
        <v>72022975928</v>
      </c>
      <c r="AW373" s="2" t="s">
        <v>458</v>
      </c>
      <c r="AY373" s="13">
        <v>121342135524</v>
      </c>
      <c r="AZ373" s="2" t="s">
        <v>459</v>
      </c>
      <c r="BA373" s="2" t="s">
        <v>1655</v>
      </c>
      <c r="BB373" s="14">
        <v>653154853</v>
      </c>
      <c r="BC373" s="2" t="s">
        <v>450</v>
      </c>
      <c r="BD373" s="2" t="s">
        <v>450</v>
      </c>
      <c r="BE373" s="2" t="s">
        <v>450</v>
      </c>
      <c r="BF373" s="2" t="s">
        <v>450</v>
      </c>
      <c r="BG373" s="2" t="s">
        <v>450</v>
      </c>
      <c r="BH373" s="2" t="s">
        <v>450</v>
      </c>
      <c r="BI373" s="2" t="s">
        <v>448</v>
      </c>
      <c r="BL373" s="2" t="s">
        <v>448</v>
      </c>
      <c r="BM373" s="2" t="s">
        <v>450</v>
      </c>
      <c r="BN373" s="2" t="s">
        <v>448</v>
      </c>
      <c r="BO373" s="2" t="s">
        <v>450</v>
      </c>
      <c r="BP373" s="2" t="s">
        <v>450</v>
      </c>
      <c r="BR373" s="2" t="s">
        <v>448</v>
      </c>
      <c r="BS373" s="2" t="s">
        <v>448</v>
      </c>
      <c r="BT373" s="2" t="s">
        <v>448</v>
      </c>
      <c r="BU373" s="2" t="s">
        <v>448</v>
      </c>
      <c r="BV373" s="2" t="s">
        <v>450</v>
      </c>
      <c r="BW373" s="2" t="s">
        <v>448</v>
      </c>
      <c r="BX373" s="2" t="s">
        <v>448</v>
      </c>
      <c r="BY373" s="2" t="s">
        <v>448</v>
      </c>
      <c r="BZ373" s="2" t="s">
        <v>448</v>
      </c>
      <c r="CA373" s="2" t="s">
        <v>448</v>
      </c>
      <c r="CB373" s="2" t="s">
        <v>448</v>
      </c>
      <c r="CC373" s="2" t="s">
        <v>448</v>
      </c>
      <c r="CD373" s="2" t="s">
        <v>448</v>
      </c>
      <c r="CE373" s="10">
        <v>45448</v>
      </c>
      <c r="CH373" s="2" t="s">
        <v>465</v>
      </c>
      <c r="CI373" s="2" t="s">
        <v>1718</v>
      </c>
      <c r="CM373" s="52">
        <f t="shared" si="197"/>
        <v>1</v>
      </c>
      <c r="CN373" s="52">
        <f t="shared" si="198"/>
        <v>1</v>
      </c>
      <c r="CO373" s="52">
        <f t="shared" si="199"/>
        <v>1</v>
      </c>
      <c r="CP373" s="52">
        <f t="shared" si="200"/>
        <v>1</v>
      </c>
      <c r="CQ373" s="52">
        <f t="shared" si="201"/>
        <v>1</v>
      </c>
      <c r="CR373" s="52">
        <f t="shared" si="202"/>
        <v>1</v>
      </c>
      <c r="CS373" s="52">
        <f t="shared" si="203"/>
        <v>1</v>
      </c>
      <c r="CT373" s="52">
        <f t="shared" si="204"/>
        <v>1</v>
      </c>
      <c r="CU373" s="52">
        <f t="shared" si="205"/>
        <v>1</v>
      </c>
      <c r="CV373" s="52">
        <f t="shared" si="206"/>
        <v>1</v>
      </c>
      <c r="CW373" s="54">
        <f t="shared" si="207"/>
        <v>1</v>
      </c>
      <c r="CX373" s="54">
        <f t="shared" si="208"/>
        <v>0</v>
      </c>
      <c r="CY373" s="54">
        <f t="shared" si="209"/>
        <v>1</v>
      </c>
      <c r="CZ373" s="54">
        <f t="shared" si="210"/>
        <v>1</v>
      </c>
      <c r="DA373" s="54">
        <f t="shared" si="211"/>
        <v>0</v>
      </c>
      <c r="DB373" s="54">
        <f t="shared" si="212"/>
        <v>0</v>
      </c>
      <c r="DD373" s="2">
        <f t="shared" si="213"/>
        <v>7</v>
      </c>
    </row>
    <row r="374" spans="1:108">
      <c r="A374" s="2" t="s">
        <v>437</v>
      </c>
      <c r="B374" s="2" t="s">
        <v>438</v>
      </c>
      <c r="C374" s="18" t="str">
        <f ca="1">IF(AND(AA374="YES",AG374&lt;&gt;""),"COMPLETED",IF((S374+21)&lt;TODAY(),"PAST DUE","WITHIN 15 DAYS"))</f>
        <v>COMPLETED</v>
      </c>
      <c r="D374" s="19" t="str">
        <f t="shared" si="192"/>
        <v>Jun</v>
      </c>
      <c r="E374" s="20">
        <f t="shared" si="193"/>
        <v>45465</v>
      </c>
      <c r="F374" s="20">
        <f t="shared" si="194"/>
        <v>45464</v>
      </c>
      <c r="G374" s="20">
        <f t="shared" si="195"/>
        <v>45471</v>
      </c>
      <c r="H374" s="19">
        <f ca="1">(TODAY()-(G374))</f>
        <v>123</v>
      </c>
      <c r="I374" s="19" t="str">
        <f ca="1">IF(H374&lt;0,H374,"")</f>
        <v/>
      </c>
      <c r="J374" s="2" t="s">
        <v>439</v>
      </c>
      <c r="K374" s="24">
        <f t="shared" si="196"/>
        <v>1</v>
      </c>
      <c r="L374" s="19" t="s">
        <v>1592</v>
      </c>
      <c r="M374" s="2" t="s">
        <v>440</v>
      </c>
      <c r="N374" s="2" t="s">
        <v>441</v>
      </c>
      <c r="O374" s="2" t="s">
        <v>352</v>
      </c>
      <c r="P374" s="2" t="s">
        <v>19</v>
      </c>
      <c r="Q374" s="25" t="s">
        <v>2132</v>
      </c>
      <c r="R374" s="25" t="s">
        <v>443</v>
      </c>
      <c r="S374" s="9">
        <v>45443</v>
      </c>
      <c r="T374" s="2">
        <v>4266206</v>
      </c>
      <c r="U374" s="2" t="s">
        <v>2187</v>
      </c>
      <c r="V374" s="2" t="s">
        <v>2188</v>
      </c>
      <c r="W374" s="9" t="s">
        <v>631</v>
      </c>
      <c r="X374" s="9">
        <v>36485</v>
      </c>
      <c r="Y374" s="2">
        <v>9357308416</v>
      </c>
      <c r="Z374" s="2" t="s">
        <v>2189</v>
      </c>
      <c r="AA374" s="32" t="s">
        <v>448</v>
      </c>
      <c r="AB374" s="2" t="s">
        <v>449</v>
      </c>
      <c r="AC374" s="10">
        <v>45702</v>
      </c>
      <c r="AD374" s="10">
        <v>45336</v>
      </c>
      <c r="AE374" s="2" t="s">
        <v>450</v>
      </c>
      <c r="AF374" s="2" t="s">
        <v>450</v>
      </c>
      <c r="AG374" s="35" t="s">
        <v>451</v>
      </c>
      <c r="AH374" s="10">
        <v>45441</v>
      </c>
      <c r="AI374" s="10">
        <v>45441</v>
      </c>
      <c r="AJ374" s="35" t="s">
        <v>452</v>
      </c>
      <c r="AK374" s="2" t="s">
        <v>453</v>
      </c>
      <c r="AL374" s="2" t="s">
        <v>1430</v>
      </c>
      <c r="AM374" s="2" t="s">
        <v>1815</v>
      </c>
      <c r="AN374" s="10">
        <v>45443</v>
      </c>
      <c r="AP374" s="2" t="s">
        <v>362</v>
      </c>
      <c r="AQ374" s="2" t="s">
        <v>471</v>
      </c>
      <c r="AS374" s="11">
        <v>250866492</v>
      </c>
      <c r="AT374" s="2" t="s">
        <v>456</v>
      </c>
      <c r="AV374" s="12">
        <v>212514179902</v>
      </c>
      <c r="AW374" s="2" t="s">
        <v>458</v>
      </c>
      <c r="AY374" s="13">
        <v>121336263836</v>
      </c>
      <c r="AZ374" s="2" t="s">
        <v>459</v>
      </c>
      <c r="BB374" s="14">
        <v>646257123</v>
      </c>
      <c r="BC374" s="2" t="s">
        <v>450</v>
      </c>
      <c r="BD374" s="2" t="s">
        <v>450</v>
      </c>
      <c r="BE374" s="2" t="s">
        <v>450</v>
      </c>
      <c r="BF374" s="2" t="s">
        <v>450</v>
      </c>
      <c r="BG374" s="2" t="s">
        <v>450</v>
      </c>
      <c r="BH374" s="2" t="s">
        <v>450</v>
      </c>
      <c r="BI374" s="2" t="s">
        <v>448</v>
      </c>
      <c r="BL374" s="2" t="s">
        <v>448</v>
      </c>
      <c r="BM374" s="2" t="s">
        <v>450</v>
      </c>
      <c r="BN374" s="2" t="s">
        <v>448</v>
      </c>
      <c r="BO374" s="2" t="s">
        <v>450</v>
      </c>
      <c r="BP374" s="2" t="s">
        <v>450</v>
      </c>
      <c r="BQ374" s="2" t="s">
        <v>450</v>
      </c>
      <c r="BR374" s="2" t="s">
        <v>448</v>
      </c>
      <c r="BS374" s="2" t="s">
        <v>448</v>
      </c>
      <c r="BT374" s="2" t="s">
        <v>448</v>
      </c>
      <c r="BU374" s="2" t="s">
        <v>448</v>
      </c>
      <c r="BV374" s="2" t="s">
        <v>450</v>
      </c>
      <c r="BW374" s="2" t="s">
        <v>448</v>
      </c>
      <c r="BX374" s="2" t="s">
        <v>448</v>
      </c>
      <c r="BY374" s="2" t="s">
        <v>448</v>
      </c>
      <c r="BZ374" s="2" t="s">
        <v>448</v>
      </c>
      <c r="CA374" s="2" t="s">
        <v>448</v>
      </c>
      <c r="CB374" s="2" t="s">
        <v>448</v>
      </c>
      <c r="CC374" s="2" t="s">
        <v>448</v>
      </c>
      <c r="CD374" s="2" t="s">
        <v>448</v>
      </c>
      <c r="CE374" s="10">
        <v>45448</v>
      </c>
      <c r="CH374" s="2" t="s">
        <v>465</v>
      </c>
      <c r="CI374" s="2" t="s">
        <v>660</v>
      </c>
      <c r="CM374" s="52">
        <f t="shared" si="197"/>
        <v>1</v>
      </c>
      <c r="CN374" s="52">
        <f t="shared" si="198"/>
        <v>1</v>
      </c>
      <c r="CO374" s="52">
        <f t="shared" si="199"/>
        <v>1</v>
      </c>
      <c r="CP374" s="52">
        <f t="shared" si="200"/>
        <v>1</v>
      </c>
      <c r="CQ374" s="52">
        <f t="shared" si="201"/>
        <v>1</v>
      </c>
      <c r="CR374" s="52">
        <f t="shared" si="202"/>
        <v>1</v>
      </c>
      <c r="CS374" s="52">
        <f t="shared" si="203"/>
        <v>1</v>
      </c>
      <c r="CT374" s="52">
        <f t="shared" si="204"/>
        <v>1</v>
      </c>
      <c r="CU374" s="52">
        <f t="shared" si="205"/>
        <v>1</v>
      </c>
      <c r="CV374" s="52">
        <f t="shared" si="206"/>
        <v>1</v>
      </c>
      <c r="CW374" s="54">
        <f t="shared" si="207"/>
        <v>1</v>
      </c>
      <c r="CX374" s="54">
        <f t="shared" si="208"/>
        <v>0</v>
      </c>
      <c r="CY374" s="54">
        <f t="shared" si="209"/>
        <v>1</v>
      </c>
      <c r="CZ374" s="54">
        <f t="shared" si="210"/>
        <v>1</v>
      </c>
      <c r="DA374" s="54">
        <f t="shared" si="211"/>
        <v>1</v>
      </c>
      <c r="DB374" s="54">
        <f t="shared" si="212"/>
        <v>0</v>
      </c>
      <c r="DD374" s="2">
        <f t="shared" si="213"/>
        <v>7</v>
      </c>
    </row>
    <row r="375" spans="1:108">
      <c r="A375" s="2" t="s">
        <v>437</v>
      </c>
      <c r="B375" s="2" t="s">
        <v>438</v>
      </c>
      <c r="C375" s="18" t="str">
        <f ca="1">IF(AND(AA375="YES",AG375&lt;&gt;""),"COMPLETED",IF((S375+21)&lt;TODAY(),"PAST DUE","WITHIN 15 DAYS"))</f>
        <v>COMPLETED</v>
      </c>
      <c r="D375" s="19" t="str">
        <f t="shared" si="192"/>
        <v>Jun</v>
      </c>
      <c r="E375" s="20">
        <f t="shared" si="193"/>
        <v>45465</v>
      </c>
      <c r="F375" s="20">
        <f t="shared" si="194"/>
        <v>45464</v>
      </c>
      <c r="G375" s="20">
        <f t="shared" si="195"/>
        <v>45471</v>
      </c>
      <c r="H375" s="19">
        <f ca="1">(TODAY()-(G375))</f>
        <v>123</v>
      </c>
      <c r="I375" s="19" t="str">
        <f ca="1">IF(H375&lt;0,H375,"")</f>
        <v/>
      </c>
      <c r="J375" s="2" t="s">
        <v>439</v>
      </c>
      <c r="K375" s="24">
        <f t="shared" si="196"/>
        <v>1</v>
      </c>
      <c r="L375" s="19" t="s">
        <v>1592</v>
      </c>
      <c r="M375" s="2" t="s">
        <v>440</v>
      </c>
      <c r="N375" s="2" t="s">
        <v>441</v>
      </c>
      <c r="O375" s="2" t="s">
        <v>352</v>
      </c>
      <c r="P375" s="2" t="s">
        <v>19</v>
      </c>
      <c r="Q375" s="25" t="s">
        <v>2132</v>
      </c>
      <c r="R375" s="25" t="s">
        <v>443</v>
      </c>
      <c r="S375" s="9">
        <v>45443</v>
      </c>
      <c r="T375" s="2">
        <v>4266207</v>
      </c>
      <c r="U375" s="2" t="s">
        <v>2190</v>
      </c>
      <c r="V375" s="2" t="s">
        <v>2191</v>
      </c>
      <c r="W375" s="9" t="s">
        <v>2192</v>
      </c>
      <c r="X375" s="9">
        <v>36818</v>
      </c>
      <c r="Y375" s="2">
        <v>9563553932</v>
      </c>
      <c r="Z375" s="2" t="s">
        <v>2193</v>
      </c>
      <c r="AA375" s="32" t="s">
        <v>448</v>
      </c>
      <c r="AB375" s="2" t="s">
        <v>449</v>
      </c>
      <c r="AC375" s="10">
        <v>45797</v>
      </c>
      <c r="AD375" s="10">
        <v>45432</v>
      </c>
      <c r="AE375" s="2" t="s">
        <v>450</v>
      </c>
      <c r="AF375" s="2" t="s">
        <v>450</v>
      </c>
      <c r="AG375" s="35" t="s">
        <v>451</v>
      </c>
      <c r="AH375" s="10">
        <v>45432</v>
      </c>
      <c r="AI375" s="10">
        <v>45433</v>
      </c>
      <c r="AJ375" s="35" t="s">
        <v>452</v>
      </c>
      <c r="AK375" s="2" t="s">
        <v>453</v>
      </c>
      <c r="AL375" s="2" t="s">
        <v>1430</v>
      </c>
      <c r="AM375" s="2" t="s">
        <v>1815</v>
      </c>
      <c r="AN375" s="10">
        <v>45443</v>
      </c>
      <c r="AP375" s="2" t="s">
        <v>362</v>
      </c>
      <c r="AQ375" s="2" t="s">
        <v>455</v>
      </c>
      <c r="AS375" s="11">
        <v>446907000</v>
      </c>
      <c r="AT375" s="2" t="s">
        <v>456</v>
      </c>
      <c r="AV375" s="12">
        <v>92519200033</v>
      </c>
      <c r="AW375" s="2" t="s">
        <v>481</v>
      </c>
      <c r="AY375" s="13">
        <v>121342744736</v>
      </c>
      <c r="AZ375" s="2" t="s">
        <v>459</v>
      </c>
      <c r="BA375" s="2" t="s">
        <v>1655</v>
      </c>
      <c r="BB375" s="14">
        <v>651603702</v>
      </c>
      <c r="BC375" s="2" t="s">
        <v>450</v>
      </c>
      <c r="BD375" s="2" t="s">
        <v>450</v>
      </c>
      <c r="BE375" s="2" t="s">
        <v>450</v>
      </c>
      <c r="BF375" s="2" t="s">
        <v>450</v>
      </c>
      <c r="BG375" s="2" t="s">
        <v>450</v>
      </c>
      <c r="BH375" s="2" t="s">
        <v>450</v>
      </c>
      <c r="BI375" s="2" t="s">
        <v>448</v>
      </c>
      <c r="BL375" s="2" t="s">
        <v>448</v>
      </c>
      <c r="BM375" s="2" t="s">
        <v>450</v>
      </c>
      <c r="BN375" s="2" t="s">
        <v>448</v>
      </c>
      <c r="BO375" s="2" t="s">
        <v>450</v>
      </c>
      <c r="BP375" s="2" t="s">
        <v>450</v>
      </c>
      <c r="BQ375" s="2" t="s">
        <v>450</v>
      </c>
      <c r="BR375" s="2" t="s">
        <v>448</v>
      </c>
      <c r="BS375" s="2" t="s">
        <v>448</v>
      </c>
      <c r="BT375" s="2" t="s">
        <v>448</v>
      </c>
      <c r="BU375" s="2" t="s">
        <v>448</v>
      </c>
      <c r="BV375" s="2" t="s">
        <v>450</v>
      </c>
      <c r="BW375" s="2" t="s">
        <v>448</v>
      </c>
      <c r="BX375" s="2" t="s">
        <v>448</v>
      </c>
      <c r="BY375" s="2" t="s">
        <v>448</v>
      </c>
      <c r="BZ375" s="2" t="s">
        <v>448</v>
      </c>
      <c r="CA375" s="2" t="s">
        <v>448</v>
      </c>
      <c r="CB375" s="2" t="s">
        <v>448</v>
      </c>
      <c r="CC375" s="2" t="s">
        <v>448</v>
      </c>
      <c r="CD375" s="2" t="s">
        <v>448</v>
      </c>
      <c r="CE375" s="10">
        <v>45448</v>
      </c>
      <c r="CH375" s="2" t="s">
        <v>465</v>
      </c>
      <c r="CI375" s="2" t="s">
        <v>660</v>
      </c>
      <c r="CM375" s="52">
        <f t="shared" si="197"/>
        <v>1</v>
      </c>
      <c r="CN375" s="52">
        <f t="shared" si="198"/>
        <v>1</v>
      </c>
      <c r="CO375" s="52">
        <f t="shared" si="199"/>
        <v>1</v>
      </c>
      <c r="CP375" s="52">
        <f t="shared" si="200"/>
        <v>1</v>
      </c>
      <c r="CQ375" s="52">
        <f t="shared" si="201"/>
        <v>1</v>
      </c>
      <c r="CR375" s="52">
        <f t="shared" si="202"/>
        <v>1</v>
      </c>
      <c r="CS375" s="52">
        <f t="shared" si="203"/>
        <v>1</v>
      </c>
      <c r="CT375" s="52">
        <f t="shared" si="204"/>
        <v>1</v>
      </c>
      <c r="CU375" s="52">
        <f t="shared" si="205"/>
        <v>1</v>
      </c>
      <c r="CV375" s="52">
        <f t="shared" si="206"/>
        <v>1</v>
      </c>
      <c r="CW375" s="54">
        <f t="shared" si="207"/>
        <v>1</v>
      </c>
      <c r="CX375" s="54">
        <f t="shared" si="208"/>
        <v>0</v>
      </c>
      <c r="CY375" s="54">
        <f t="shared" si="209"/>
        <v>1</v>
      </c>
      <c r="CZ375" s="54">
        <f t="shared" si="210"/>
        <v>1</v>
      </c>
      <c r="DA375" s="54">
        <f t="shared" si="211"/>
        <v>1</v>
      </c>
      <c r="DB375" s="54">
        <f t="shared" si="212"/>
        <v>0</v>
      </c>
      <c r="DD375" s="2">
        <f t="shared" si="213"/>
        <v>7</v>
      </c>
    </row>
    <row r="376" spans="1:108">
      <c r="A376" s="2" t="s">
        <v>437</v>
      </c>
      <c r="B376" s="2" t="s">
        <v>438</v>
      </c>
      <c r="C376" s="18" t="str">
        <f ca="1">IF(AND(AA376="YES",AG376&lt;&gt;""),"COMPLETED",IF((S376+21)&lt;TODAY(),"PAST DUE","WITHIN 15 DAYS"))</f>
        <v>COMPLETED</v>
      </c>
      <c r="D376" s="19" t="str">
        <f t="shared" si="192"/>
        <v>Jun</v>
      </c>
      <c r="E376" s="20">
        <f t="shared" si="193"/>
        <v>45465</v>
      </c>
      <c r="F376" s="20">
        <f t="shared" si="194"/>
        <v>45464</v>
      </c>
      <c r="G376" s="20">
        <f t="shared" si="195"/>
        <v>45471</v>
      </c>
      <c r="H376" s="19">
        <f ca="1">(TODAY()-(G376))</f>
        <v>123</v>
      </c>
      <c r="I376" s="19" t="str">
        <f ca="1">IF(H376&lt;0,H376,"")</f>
        <v/>
      </c>
      <c r="J376" s="2" t="s">
        <v>439</v>
      </c>
      <c r="K376" s="24">
        <f t="shared" si="196"/>
        <v>1</v>
      </c>
      <c r="L376" s="19" t="s">
        <v>1592</v>
      </c>
      <c r="M376" s="2" t="s">
        <v>440</v>
      </c>
      <c r="N376" s="2" t="s">
        <v>441</v>
      </c>
      <c r="O376" s="2" t="s">
        <v>352</v>
      </c>
      <c r="P376" s="2" t="s">
        <v>19</v>
      </c>
      <c r="Q376" s="25" t="s">
        <v>2132</v>
      </c>
      <c r="R376" s="25" t="s">
        <v>443</v>
      </c>
      <c r="S376" s="9">
        <v>45443</v>
      </c>
      <c r="T376" s="2">
        <v>4266208</v>
      </c>
      <c r="U376" s="2" t="s">
        <v>2194</v>
      </c>
      <c r="V376" s="2" t="s">
        <v>2195</v>
      </c>
      <c r="W376" s="9" t="s">
        <v>686</v>
      </c>
      <c r="X376" s="9">
        <v>36471</v>
      </c>
      <c r="Y376" s="2">
        <v>9360566613</v>
      </c>
      <c r="Z376" s="2" t="s">
        <v>2196</v>
      </c>
      <c r="AA376" s="32" t="s">
        <v>448</v>
      </c>
      <c r="AB376" s="2" t="s">
        <v>449</v>
      </c>
      <c r="AC376" s="10">
        <v>45800</v>
      </c>
      <c r="AD376" s="10">
        <v>45435</v>
      </c>
      <c r="AE376" s="2" t="s">
        <v>450</v>
      </c>
      <c r="AF376" s="2" t="s">
        <v>450</v>
      </c>
      <c r="AG376" s="35" t="s">
        <v>451</v>
      </c>
      <c r="AH376" s="10">
        <v>45428</v>
      </c>
      <c r="AI376" s="10">
        <v>45428</v>
      </c>
      <c r="AJ376" s="35" t="s">
        <v>452</v>
      </c>
      <c r="AK376" s="2" t="s">
        <v>453</v>
      </c>
      <c r="AL376" s="2" t="s">
        <v>1430</v>
      </c>
      <c r="AM376" s="2" t="s">
        <v>1815</v>
      </c>
      <c r="AN376" s="10">
        <v>45443</v>
      </c>
      <c r="AP376" s="2" t="s">
        <v>362</v>
      </c>
      <c r="AQ376" s="2" t="s">
        <v>455</v>
      </c>
      <c r="AS376" s="11">
        <v>3483640165</v>
      </c>
      <c r="AT376" s="2" t="s">
        <v>472</v>
      </c>
      <c r="AV376" s="12">
        <v>102509293004</v>
      </c>
      <c r="AW376" s="2" t="s">
        <v>472</v>
      </c>
      <c r="AY376" s="13">
        <v>121248771634</v>
      </c>
      <c r="AZ376" s="2" t="s">
        <v>459</v>
      </c>
      <c r="BB376" s="14">
        <v>752213344</v>
      </c>
      <c r="BC376" s="2" t="s">
        <v>450</v>
      </c>
      <c r="BD376" s="2" t="s">
        <v>450</v>
      </c>
      <c r="BE376" s="2" t="s">
        <v>450</v>
      </c>
      <c r="BF376" s="2" t="s">
        <v>450</v>
      </c>
      <c r="BG376" s="2" t="s">
        <v>450</v>
      </c>
      <c r="BH376" s="2" t="s">
        <v>450</v>
      </c>
      <c r="BI376" s="2" t="s">
        <v>448</v>
      </c>
      <c r="BL376" s="2" t="s">
        <v>448</v>
      </c>
      <c r="BM376" s="2" t="s">
        <v>450</v>
      </c>
      <c r="BN376" s="2" t="s">
        <v>448</v>
      </c>
      <c r="BO376" s="2" t="s">
        <v>450</v>
      </c>
      <c r="BP376" s="2" t="s">
        <v>450</v>
      </c>
      <c r="BQ376" s="2" t="s">
        <v>450</v>
      </c>
      <c r="BR376" s="2" t="s">
        <v>448</v>
      </c>
      <c r="BS376" s="2" t="s">
        <v>448</v>
      </c>
      <c r="BT376" s="2" t="s">
        <v>448</v>
      </c>
      <c r="BU376" s="2" t="s">
        <v>448</v>
      </c>
      <c r="BV376" s="2" t="s">
        <v>450</v>
      </c>
      <c r="BW376" s="2" t="s">
        <v>448</v>
      </c>
      <c r="BX376" s="2" t="s">
        <v>448</v>
      </c>
      <c r="BY376" s="2" t="s">
        <v>448</v>
      </c>
      <c r="BZ376" s="2" t="s">
        <v>448</v>
      </c>
      <c r="CA376" s="2" t="s">
        <v>448</v>
      </c>
      <c r="CB376" s="2" t="s">
        <v>448</v>
      </c>
      <c r="CC376" s="2" t="s">
        <v>448</v>
      </c>
      <c r="CD376" s="2" t="s">
        <v>448</v>
      </c>
      <c r="CE376" s="10">
        <v>45448</v>
      </c>
      <c r="CH376" s="2" t="s">
        <v>465</v>
      </c>
      <c r="CI376" s="2" t="s">
        <v>660</v>
      </c>
      <c r="CM376" s="52">
        <f t="shared" si="197"/>
        <v>1</v>
      </c>
      <c r="CN376" s="52">
        <f t="shared" si="198"/>
        <v>1</v>
      </c>
      <c r="CO376" s="52">
        <f t="shared" si="199"/>
        <v>1</v>
      </c>
      <c r="CP376" s="52">
        <f t="shared" si="200"/>
        <v>1</v>
      </c>
      <c r="CQ376" s="52">
        <f t="shared" si="201"/>
        <v>1</v>
      </c>
      <c r="CR376" s="52">
        <f t="shared" si="202"/>
        <v>1</v>
      </c>
      <c r="CS376" s="52">
        <f t="shared" si="203"/>
        <v>1</v>
      </c>
      <c r="CT376" s="52">
        <f t="shared" si="204"/>
        <v>1</v>
      </c>
      <c r="CU376" s="52">
        <f t="shared" si="205"/>
        <v>1</v>
      </c>
      <c r="CV376" s="52">
        <f t="shared" si="206"/>
        <v>1</v>
      </c>
      <c r="CW376" s="54">
        <f t="shared" si="207"/>
        <v>1</v>
      </c>
      <c r="CX376" s="54">
        <f t="shared" si="208"/>
        <v>0</v>
      </c>
      <c r="CY376" s="54">
        <f t="shared" si="209"/>
        <v>1</v>
      </c>
      <c r="CZ376" s="54">
        <f t="shared" si="210"/>
        <v>1</v>
      </c>
      <c r="DA376" s="54">
        <f t="shared" si="211"/>
        <v>1</v>
      </c>
      <c r="DB376" s="54">
        <f t="shared" si="212"/>
        <v>0</v>
      </c>
      <c r="DD376" s="2">
        <f t="shared" si="213"/>
        <v>7</v>
      </c>
    </row>
    <row r="377" spans="1:108">
      <c r="A377" s="2" t="s">
        <v>437</v>
      </c>
      <c r="B377" s="2" t="s">
        <v>438</v>
      </c>
      <c r="C377" s="18" t="str">
        <f ca="1">IF(AND(AA377="YES",AG377&lt;&gt;""),"COMPLETED",IF((S377+21)&lt;TODAY(),"PAST DUE","WITHIN 15 DAYS"))</f>
        <v>COMPLETED</v>
      </c>
      <c r="D377" s="19" t="str">
        <f t="shared" si="192"/>
        <v>Jun</v>
      </c>
      <c r="E377" s="20">
        <f t="shared" si="193"/>
        <v>45465</v>
      </c>
      <c r="F377" s="20">
        <f t="shared" si="194"/>
        <v>45464</v>
      </c>
      <c r="G377" s="20">
        <f t="shared" si="195"/>
        <v>45471</v>
      </c>
      <c r="H377" s="19">
        <f ca="1">(TODAY()-(G377))</f>
        <v>123</v>
      </c>
      <c r="I377" s="19" t="str">
        <f ca="1">IF(H377&lt;0,H377,"")</f>
        <v/>
      </c>
      <c r="J377" s="2" t="s">
        <v>439</v>
      </c>
      <c r="K377" s="24">
        <f t="shared" si="196"/>
        <v>1</v>
      </c>
      <c r="L377" s="19" t="s">
        <v>1592</v>
      </c>
      <c r="M377" s="2" t="s">
        <v>440</v>
      </c>
      <c r="N377" s="2" t="s">
        <v>441</v>
      </c>
      <c r="O377" s="2" t="s">
        <v>352</v>
      </c>
      <c r="P377" s="2" t="s">
        <v>19</v>
      </c>
      <c r="Q377" s="25" t="s">
        <v>2132</v>
      </c>
      <c r="R377" s="25" t="s">
        <v>443</v>
      </c>
      <c r="S377" s="9">
        <v>45443</v>
      </c>
      <c r="T377" s="2">
        <v>4266209</v>
      </c>
      <c r="U377" s="2" t="s">
        <v>2197</v>
      </c>
      <c r="V377" s="2" t="s">
        <v>2198</v>
      </c>
      <c r="W377" s="9" t="s">
        <v>2199</v>
      </c>
      <c r="X377" s="9">
        <v>33734</v>
      </c>
      <c r="Y377" s="2">
        <v>9693616794</v>
      </c>
      <c r="Z377" s="2" t="s">
        <v>2200</v>
      </c>
      <c r="AA377" s="32" t="s">
        <v>448</v>
      </c>
      <c r="AB377" s="2" t="s">
        <v>449</v>
      </c>
      <c r="AC377" s="10">
        <v>45811</v>
      </c>
      <c r="AD377" s="10">
        <v>45446</v>
      </c>
      <c r="AE377" s="2" t="s">
        <v>450</v>
      </c>
      <c r="AF377" s="2" t="s">
        <v>450</v>
      </c>
      <c r="AG377" s="35" t="s">
        <v>451</v>
      </c>
      <c r="AH377" s="10">
        <v>45442</v>
      </c>
      <c r="AI377" s="10">
        <v>45442</v>
      </c>
      <c r="AJ377" s="35" t="s">
        <v>452</v>
      </c>
      <c r="AK377" s="2" t="s">
        <v>453</v>
      </c>
      <c r="AL377" s="2" t="s">
        <v>1430</v>
      </c>
      <c r="AM377" s="2" t="s">
        <v>1815</v>
      </c>
      <c r="AN377" s="10">
        <v>45443</v>
      </c>
      <c r="AP377" s="2" t="s">
        <v>362</v>
      </c>
      <c r="AQ377" s="2" t="s">
        <v>471</v>
      </c>
      <c r="AS377" s="11">
        <v>226349299</v>
      </c>
      <c r="AT377" s="2" t="s">
        <v>472</v>
      </c>
      <c r="AV377" s="12">
        <v>70506639156</v>
      </c>
      <c r="AW377" s="2" t="s">
        <v>481</v>
      </c>
      <c r="AY377" s="13">
        <v>121153514187</v>
      </c>
      <c r="AZ377" s="2" t="s">
        <v>472</v>
      </c>
      <c r="BB377" s="14">
        <v>291780396</v>
      </c>
      <c r="BC377" s="2" t="s">
        <v>450</v>
      </c>
      <c r="BD377" s="2" t="s">
        <v>450</v>
      </c>
      <c r="BE377" s="2" t="s">
        <v>450</v>
      </c>
      <c r="BF377" s="2" t="s">
        <v>450</v>
      </c>
      <c r="BG377" s="2" t="s">
        <v>450</v>
      </c>
      <c r="BH377" s="2" t="s">
        <v>450</v>
      </c>
      <c r="BI377" s="2" t="s">
        <v>448</v>
      </c>
      <c r="BL377" s="2" t="s">
        <v>448</v>
      </c>
      <c r="BM377" s="2" t="s">
        <v>450</v>
      </c>
      <c r="BN377" s="2" t="s">
        <v>448</v>
      </c>
      <c r="BO377" s="2" t="s">
        <v>450</v>
      </c>
      <c r="BP377" s="2" t="s">
        <v>450</v>
      </c>
      <c r="BQ377" s="2" t="s">
        <v>450</v>
      </c>
      <c r="BR377" s="2" t="s">
        <v>448</v>
      </c>
      <c r="BS377" s="2" t="s">
        <v>448</v>
      </c>
      <c r="BT377" s="2" t="s">
        <v>448</v>
      </c>
      <c r="BU377" s="2" t="s">
        <v>448</v>
      </c>
      <c r="BV377" s="2" t="s">
        <v>450</v>
      </c>
      <c r="BW377" s="2" t="s">
        <v>448</v>
      </c>
      <c r="BX377" s="2" t="s">
        <v>448</v>
      </c>
      <c r="BY377" s="2" t="s">
        <v>448</v>
      </c>
      <c r="BZ377" s="2" t="s">
        <v>448</v>
      </c>
      <c r="CA377" s="2" t="s">
        <v>448</v>
      </c>
      <c r="CB377" s="2" t="s">
        <v>448</v>
      </c>
      <c r="CC377" s="2" t="s">
        <v>448</v>
      </c>
      <c r="CD377" s="2" t="s">
        <v>448</v>
      </c>
      <c r="CE377" s="10">
        <v>45448</v>
      </c>
      <c r="CH377" s="2" t="s">
        <v>465</v>
      </c>
      <c r="CI377" s="2" t="s">
        <v>660</v>
      </c>
      <c r="CM377" s="52">
        <f t="shared" si="197"/>
        <v>1</v>
      </c>
      <c r="CN377" s="52">
        <f t="shared" si="198"/>
        <v>1</v>
      </c>
      <c r="CO377" s="52">
        <f t="shared" si="199"/>
        <v>1</v>
      </c>
      <c r="CP377" s="52">
        <f t="shared" si="200"/>
        <v>1</v>
      </c>
      <c r="CQ377" s="52">
        <f t="shared" si="201"/>
        <v>1</v>
      </c>
      <c r="CR377" s="52">
        <f t="shared" si="202"/>
        <v>1</v>
      </c>
      <c r="CS377" s="52">
        <f t="shared" si="203"/>
        <v>1</v>
      </c>
      <c r="CT377" s="52">
        <f t="shared" si="204"/>
        <v>1</v>
      </c>
      <c r="CU377" s="52">
        <f t="shared" si="205"/>
        <v>1</v>
      </c>
      <c r="CV377" s="52">
        <f t="shared" si="206"/>
        <v>1</v>
      </c>
      <c r="CW377" s="54">
        <f t="shared" si="207"/>
        <v>1</v>
      </c>
      <c r="CX377" s="54">
        <f t="shared" si="208"/>
        <v>0</v>
      </c>
      <c r="CY377" s="54">
        <f t="shared" si="209"/>
        <v>1</v>
      </c>
      <c r="CZ377" s="54">
        <f t="shared" si="210"/>
        <v>1</v>
      </c>
      <c r="DA377" s="54">
        <f t="shared" si="211"/>
        <v>1</v>
      </c>
      <c r="DB377" s="54">
        <f t="shared" si="212"/>
        <v>0</v>
      </c>
      <c r="DD377" s="2">
        <f t="shared" si="213"/>
        <v>7</v>
      </c>
    </row>
    <row r="378" spans="1:108">
      <c r="A378" s="2" t="s">
        <v>437</v>
      </c>
      <c r="B378" s="2" t="s">
        <v>438</v>
      </c>
      <c r="C378" s="18" t="str">
        <f ca="1">IF(AND(AA378="YES",AG378&lt;&gt;""),"COMPLETED",IF((S378+21)&lt;TODAY(),"PAST DUE","WITHIN 15 DAYS"))</f>
        <v>COMPLETED</v>
      </c>
      <c r="D378" s="19" t="str">
        <f t="shared" si="192"/>
        <v>Jun</v>
      </c>
      <c r="E378" s="20">
        <f t="shared" si="193"/>
        <v>45465</v>
      </c>
      <c r="F378" s="20">
        <f t="shared" si="194"/>
        <v>45464</v>
      </c>
      <c r="G378" s="20">
        <f t="shared" si="195"/>
        <v>45471</v>
      </c>
      <c r="H378" s="19">
        <f ca="1">(TODAY()-(G378))</f>
        <v>123</v>
      </c>
      <c r="I378" s="19" t="str">
        <f ca="1">IF(H378&lt;0,H378,"")</f>
        <v/>
      </c>
      <c r="J378" s="2" t="s">
        <v>439</v>
      </c>
      <c r="K378" s="24">
        <f t="shared" si="196"/>
        <v>1</v>
      </c>
      <c r="L378" s="19" t="s">
        <v>1592</v>
      </c>
      <c r="M378" s="2" t="s">
        <v>440</v>
      </c>
      <c r="N378" s="2" t="s">
        <v>441</v>
      </c>
      <c r="O378" s="2" t="s">
        <v>352</v>
      </c>
      <c r="P378" s="2" t="s">
        <v>19</v>
      </c>
      <c r="Q378" s="25" t="s">
        <v>2132</v>
      </c>
      <c r="R378" s="25" t="s">
        <v>443</v>
      </c>
      <c r="S378" s="9">
        <v>45443</v>
      </c>
      <c r="T378" s="2">
        <v>4266210</v>
      </c>
      <c r="U378" s="2" t="s">
        <v>338</v>
      </c>
      <c r="V378" s="2" t="s">
        <v>2201</v>
      </c>
      <c r="W378" s="9" t="s">
        <v>298</v>
      </c>
      <c r="X378" s="9">
        <v>36331</v>
      </c>
      <c r="Y378" s="2">
        <v>9483830320</v>
      </c>
      <c r="Z378" s="2" t="s">
        <v>2202</v>
      </c>
      <c r="AA378" s="32" t="s">
        <v>448</v>
      </c>
      <c r="AB378" s="2" t="s">
        <v>449</v>
      </c>
      <c r="AC378" s="10">
        <v>45801</v>
      </c>
      <c r="AD378" s="10">
        <v>45446</v>
      </c>
      <c r="AE378" s="2" t="s">
        <v>450</v>
      </c>
      <c r="AF378" s="2" t="s">
        <v>450</v>
      </c>
      <c r="AG378" s="35" t="s">
        <v>451</v>
      </c>
      <c r="AH378" s="10">
        <v>45437</v>
      </c>
      <c r="AI378" s="10">
        <v>45437</v>
      </c>
      <c r="AJ378" s="35" t="s">
        <v>452</v>
      </c>
      <c r="AK378" s="2" t="s">
        <v>453</v>
      </c>
      <c r="AL378" s="2" t="s">
        <v>1430</v>
      </c>
      <c r="AM378" s="2" t="s">
        <v>1815</v>
      </c>
      <c r="AN378" s="10">
        <v>45443</v>
      </c>
      <c r="AP378" s="2" t="s">
        <v>362</v>
      </c>
      <c r="AQ378" s="2" t="s">
        <v>471</v>
      </c>
      <c r="AS378" s="11">
        <v>247205561</v>
      </c>
      <c r="AT378" s="2" t="s">
        <v>456</v>
      </c>
      <c r="AV378" s="12">
        <v>70261028016</v>
      </c>
      <c r="AW378" s="2" t="s">
        <v>458</v>
      </c>
      <c r="AY378" s="13">
        <v>121303689833</v>
      </c>
      <c r="AZ378" s="2" t="s">
        <v>459</v>
      </c>
      <c r="BB378" s="14">
        <v>632136749</v>
      </c>
      <c r="BC378" s="2" t="s">
        <v>450</v>
      </c>
      <c r="BD378" s="2" t="s">
        <v>450</v>
      </c>
      <c r="BE378" s="2" t="s">
        <v>450</v>
      </c>
      <c r="BF378" s="2" t="s">
        <v>450</v>
      </c>
      <c r="BG378" s="2" t="s">
        <v>450</v>
      </c>
      <c r="BH378" s="2" t="s">
        <v>450</v>
      </c>
      <c r="BI378" s="2" t="s">
        <v>448</v>
      </c>
      <c r="BL378" s="2" t="s">
        <v>448</v>
      </c>
      <c r="BM378" s="2" t="s">
        <v>450</v>
      </c>
      <c r="BN378" s="2" t="s">
        <v>448</v>
      </c>
      <c r="BO378" s="2" t="s">
        <v>450</v>
      </c>
      <c r="BP378" s="2" t="s">
        <v>450</v>
      </c>
      <c r="BQ378" s="2" t="s">
        <v>450</v>
      </c>
      <c r="BR378" s="2" t="s">
        <v>448</v>
      </c>
      <c r="BS378" s="2" t="s">
        <v>448</v>
      </c>
      <c r="BT378" s="2" t="s">
        <v>448</v>
      </c>
      <c r="BU378" s="2" t="s">
        <v>448</v>
      </c>
      <c r="BV378" s="2" t="s">
        <v>450</v>
      </c>
      <c r="BW378" s="2" t="s">
        <v>448</v>
      </c>
      <c r="BX378" s="2" t="s">
        <v>448</v>
      </c>
      <c r="BY378" s="2" t="s">
        <v>448</v>
      </c>
      <c r="BZ378" s="2" t="s">
        <v>448</v>
      </c>
      <c r="CA378" s="2" t="s">
        <v>448</v>
      </c>
      <c r="CB378" s="2" t="s">
        <v>448</v>
      </c>
      <c r="CC378" s="2" t="s">
        <v>448</v>
      </c>
      <c r="CD378" s="2" t="s">
        <v>448</v>
      </c>
      <c r="CE378" s="10">
        <v>45448</v>
      </c>
      <c r="CH378" s="2" t="s">
        <v>465</v>
      </c>
      <c r="CI378" s="2" t="s">
        <v>660</v>
      </c>
      <c r="CM378" s="52">
        <f t="shared" si="197"/>
        <v>1</v>
      </c>
      <c r="CN378" s="52">
        <f t="shared" si="198"/>
        <v>1</v>
      </c>
      <c r="CO378" s="52">
        <f t="shared" si="199"/>
        <v>1</v>
      </c>
      <c r="CP378" s="52">
        <f t="shared" si="200"/>
        <v>1</v>
      </c>
      <c r="CQ378" s="52">
        <f t="shared" si="201"/>
        <v>1</v>
      </c>
      <c r="CR378" s="52">
        <f t="shared" si="202"/>
        <v>1</v>
      </c>
      <c r="CS378" s="52">
        <f t="shared" si="203"/>
        <v>1</v>
      </c>
      <c r="CT378" s="52">
        <f t="shared" si="204"/>
        <v>1</v>
      </c>
      <c r="CU378" s="52">
        <f t="shared" si="205"/>
        <v>1</v>
      </c>
      <c r="CV378" s="52">
        <f t="shared" si="206"/>
        <v>1</v>
      </c>
      <c r="CW378" s="54">
        <f t="shared" si="207"/>
        <v>1</v>
      </c>
      <c r="CX378" s="54">
        <f t="shared" si="208"/>
        <v>0</v>
      </c>
      <c r="CY378" s="54">
        <f t="shared" si="209"/>
        <v>1</v>
      </c>
      <c r="CZ378" s="54">
        <f t="shared" si="210"/>
        <v>1</v>
      </c>
      <c r="DA378" s="54">
        <f t="shared" si="211"/>
        <v>1</v>
      </c>
      <c r="DB378" s="54">
        <f t="shared" si="212"/>
        <v>0</v>
      </c>
      <c r="DD378" s="2">
        <f t="shared" si="213"/>
        <v>7</v>
      </c>
    </row>
    <row r="379" spans="1:108">
      <c r="A379" s="2" t="s">
        <v>437</v>
      </c>
      <c r="B379" s="2" t="s">
        <v>438</v>
      </c>
      <c r="C379" s="18" t="str">
        <f ca="1">IF(AND(AA379="YES",AG379&lt;&gt;""),"COMPLETED",IF((S379+21)&lt;TODAY(),"PAST DUE","WITHIN 15 DAYS"))</f>
        <v>COMPLETED</v>
      </c>
      <c r="D379" s="19" t="str">
        <f t="shared" si="192"/>
        <v>Jun</v>
      </c>
      <c r="E379" s="20">
        <f t="shared" si="193"/>
        <v>45465</v>
      </c>
      <c r="F379" s="20">
        <f t="shared" si="194"/>
        <v>45464</v>
      </c>
      <c r="G379" s="20">
        <f t="shared" si="195"/>
        <v>45471</v>
      </c>
      <c r="H379" s="19">
        <f ca="1">(TODAY()-(G379))</f>
        <v>123</v>
      </c>
      <c r="I379" s="19" t="str">
        <f ca="1">IF(H379&lt;0,H379,"")</f>
        <v/>
      </c>
      <c r="J379" s="2" t="s">
        <v>439</v>
      </c>
      <c r="K379" s="24">
        <f t="shared" si="196"/>
        <v>1</v>
      </c>
      <c r="L379" s="19" t="s">
        <v>1592</v>
      </c>
      <c r="M379" s="2" t="s">
        <v>440</v>
      </c>
      <c r="N379" s="2" t="s">
        <v>441</v>
      </c>
      <c r="O379" s="2" t="s">
        <v>352</v>
      </c>
      <c r="P379" s="2" t="s">
        <v>19</v>
      </c>
      <c r="Q379" s="25" t="s">
        <v>2132</v>
      </c>
      <c r="R379" s="25" t="s">
        <v>443</v>
      </c>
      <c r="S379" s="9">
        <v>45443</v>
      </c>
      <c r="T379" s="2">
        <v>4266211</v>
      </c>
      <c r="U379" s="2" t="s">
        <v>866</v>
      </c>
      <c r="V379" s="2" t="s">
        <v>2203</v>
      </c>
      <c r="W379" s="9" t="s">
        <v>2204</v>
      </c>
      <c r="X379" s="9">
        <v>37068</v>
      </c>
      <c r="Y379" s="2">
        <v>9995103038</v>
      </c>
      <c r="Z379" s="2" t="s">
        <v>2205</v>
      </c>
      <c r="AA379" s="32" t="s">
        <v>448</v>
      </c>
      <c r="AB379" s="2" t="s">
        <v>449</v>
      </c>
      <c r="AC379" s="10">
        <v>45801</v>
      </c>
      <c r="AD379" s="10">
        <v>45453</v>
      </c>
      <c r="AG379" s="35" t="s">
        <v>451</v>
      </c>
      <c r="AH379" s="10">
        <v>45436</v>
      </c>
      <c r="AI379" s="10">
        <v>45436</v>
      </c>
      <c r="AJ379" s="35" t="s">
        <v>452</v>
      </c>
      <c r="AK379" s="2" t="s">
        <v>453</v>
      </c>
      <c r="AL379" s="2" t="s">
        <v>1430</v>
      </c>
      <c r="AM379" s="2" t="s">
        <v>1815</v>
      </c>
      <c r="AN379" s="10">
        <v>45443</v>
      </c>
      <c r="AP379" s="2" t="s">
        <v>362</v>
      </c>
      <c r="AQ379" s="2" t="s">
        <v>497</v>
      </c>
      <c r="AS379" s="11">
        <v>247073638</v>
      </c>
      <c r="AT379" s="2" t="s">
        <v>456</v>
      </c>
      <c r="AV379" s="12">
        <v>72502460464</v>
      </c>
      <c r="AW379" s="2" t="s">
        <v>481</v>
      </c>
      <c r="AY379" s="13">
        <v>121335380357</v>
      </c>
      <c r="AZ379" s="2" t="s">
        <v>472</v>
      </c>
      <c r="BB379" s="14">
        <v>635839920</v>
      </c>
      <c r="BC379" s="2" t="s">
        <v>450</v>
      </c>
      <c r="BD379" s="2" t="s">
        <v>450</v>
      </c>
      <c r="BE379" s="2" t="s">
        <v>450</v>
      </c>
      <c r="BF379" s="2" t="s">
        <v>450</v>
      </c>
      <c r="BG379" s="2" t="s">
        <v>450</v>
      </c>
      <c r="BH379" s="2" t="s">
        <v>450</v>
      </c>
      <c r="BI379" s="2" t="s">
        <v>448</v>
      </c>
      <c r="BL379" s="2" t="s">
        <v>448</v>
      </c>
      <c r="BM379" s="2" t="s">
        <v>450</v>
      </c>
      <c r="BN379" s="2" t="s">
        <v>448</v>
      </c>
      <c r="BO379" s="2" t="s">
        <v>450</v>
      </c>
      <c r="BP379" s="2" t="s">
        <v>450</v>
      </c>
      <c r="BR379" s="2" t="s">
        <v>448</v>
      </c>
      <c r="BS379" s="2" t="s">
        <v>448</v>
      </c>
      <c r="BT379" s="2" t="s">
        <v>448</v>
      </c>
      <c r="BU379" s="2" t="s">
        <v>448</v>
      </c>
      <c r="BV379" s="2" t="s">
        <v>450</v>
      </c>
      <c r="BW379" s="2" t="s">
        <v>448</v>
      </c>
      <c r="BX379" s="2" t="s">
        <v>448</v>
      </c>
      <c r="BY379" s="2" t="s">
        <v>448</v>
      </c>
      <c r="BZ379" s="2" t="s">
        <v>448</v>
      </c>
      <c r="CA379" s="2" t="s">
        <v>448</v>
      </c>
      <c r="CB379" s="2" t="s">
        <v>448</v>
      </c>
      <c r="CC379" s="2" t="s">
        <v>448</v>
      </c>
      <c r="CD379" s="2" t="s">
        <v>448</v>
      </c>
      <c r="CE379" s="10">
        <v>45448</v>
      </c>
      <c r="CH379" s="2" t="s">
        <v>465</v>
      </c>
      <c r="CI379" s="2" t="s">
        <v>660</v>
      </c>
      <c r="CM379" s="52">
        <f t="shared" si="197"/>
        <v>1</v>
      </c>
      <c r="CN379" s="52">
        <f t="shared" si="198"/>
        <v>1</v>
      </c>
      <c r="CO379" s="52">
        <f t="shared" si="199"/>
        <v>1</v>
      </c>
      <c r="CP379" s="52">
        <f t="shared" si="200"/>
        <v>1</v>
      </c>
      <c r="CQ379" s="52">
        <f t="shared" si="201"/>
        <v>1</v>
      </c>
      <c r="CR379" s="52">
        <f t="shared" si="202"/>
        <v>1</v>
      </c>
      <c r="CS379" s="52">
        <f t="shared" si="203"/>
        <v>1</v>
      </c>
      <c r="CT379" s="52">
        <f t="shared" si="204"/>
        <v>1</v>
      </c>
      <c r="CU379" s="52">
        <f t="shared" si="205"/>
        <v>1</v>
      </c>
      <c r="CV379" s="52">
        <f t="shared" si="206"/>
        <v>1</v>
      </c>
      <c r="CW379" s="54">
        <f t="shared" si="207"/>
        <v>1</v>
      </c>
      <c r="CX379" s="54">
        <f t="shared" si="208"/>
        <v>0</v>
      </c>
      <c r="CY379" s="54">
        <f t="shared" si="209"/>
        <v>1</v>
      </c>
      <c r="CZ379" s="54">
        <f t="shared" si="210"/>
        <v>1</v>
      </c>
      <c r="DA379" s="54">
        <f t="shared" si="211"/>
        <v>1</v>
      </c>
      <c r="DB379" s="54">
        <f t="shared" si="212"/>
        <v>0</v>
      </c>
      <c r="DD379" s="2">
        <f t="shared" si="213"/>
        <v>7</v>
      </c>
    </row>
    <row r="380" spans="1:108">
      <c r="A380" s="2" t="s">
        <v>437</v>
      </c>
      <c r="B380" s="2" t="s">
        <v>438</v>
      </c>
      <c r="C380" s="18" t="str">
        <f ca="1">IF(AND(AA380="YES",AG380&lt;&gt;""),"COMPLETED",IF((S380+21)&lt;TODAY(),"PAST DUE","WITHIN 15 DAYS"))</f>
        <v>COMPLETED</v>
      </c>
      <c r="D380" s="19" t="str">
        <f t="shared" si="192"/>
        <v>Jun</v>
      </c>
      <c r="E380" s="20">
        <f t="shared" si="193"/>
        <v>45465</v>
      </c>
      <c r="F380" s="20">
        <f t="shared" si="194"/>
        <v>45464</v>
      </c>
      <c r="G380" s="20">
        <f t="shared" si="195"/>
        <v>45471</v>
      </c>
      <c r="H380" s="19">
        <f ca="1">(TODAY()-(G380))</f>
        <v>123</v>
      </c>
      <c r="I380" s="19" t="str">
        <f ca="1">IF(H380&lt;0,H380,"")</f>
        <v/>
      </c>
      <c r="J380" s="2" t="s">
        <v>439</v>
      </c>
      <c r="K380" s="24">
        <f t="shared" si="196"/>
        <v>1</v>
      </c>
      <c r="L380" s="19" t="s">
        <v>1592</v>
      </c>
      <c r="M380" s="2" t="s">
        <v>440</v>
      </c>
      <c r="N380" s="2" t="s">
        <v>441</v>
      </c>
      <c r="O380" s="2" t="s">
        <v>352</v>
      </c>
      <c r="P380" s="2" t="s">
        <v>19</v>
      </c>
      <c r="Q380" s="25" t="s">
        <v>2132</v>
      </c>
      <c r="R380" s="25" t="s">
        <v>443</v>
      </c>
      <c r="S380" s="9">
        <v>45443</v>
      </c>
      <c r="T380" s="2">
        <v>4266212</v>
      </c>
      <c r="U380" s="2" t="s">
        <v>66</v>
      </c>
      <c r="V380" s="2" t="s">
        <v>2206</v>
      </c>
      <c r="W380" s="9" t="s">
        <v>2096</v>
      </c>
      <c r="X380" s="9">
        <v>37215</v>
      </c>
      <c r="Y380" s="2">
        <v>9493690201</v>
      </c>
      <c r="Z380" s="2" t="s">
        <v>2207</v>
      </c>
      <c r="AA380" s="32" t="s">
        <v>448</v>
      </c>
      <c r="AB380" s="2" t="s">
        <v>449</v>
      </c>
      <c r="AC380" s="10">
        <v>45797</v>
      </c>
      <c r="AD380" s="10">
        <v>45442</v>
      </c>
      <c r="AE380" s="2" t="s">
        <v>450</v>
      </c>
      <c r="AF380" s="2" t="s">
        <v>450</v>
      </c>
      <c r="AG380" s="35" t="s">
        <v>451</v>
      </c>
      <c r="AH380" s="10">
        <v>45432</v>
      </c>
      <c r="AI380" s="10">
        <v>45433</v>
      </c>
      <c r="AJ380" s="35" t="s">
        <v>452</v>
      </c>
      <c r="AK380" s="2" t="s">
        <v>453</v>
      </c>
      <c r="AL380" s="2" t="s">
        <v>1430</v>
      </c>
      <c r="AM380" s="2" t="s">
        <v>1815</v>
      </c>
      <c r="AN380" s="10">
        <v>45443</v>
      </c>
      <c r="AP380" s="2" t="s">
        <v>362</v>
      </c>
      <c r="AQ380" s="2" t="s">
        <v>455</v>
      </c>
      <c r="AS380" s="11">
        <v>251123972</v>
      </c>
      <c r="AT380" s="2" t="s">
        <v>472</v>
      </c>
      <c r="AV380" s="12">
        <v>70262862532</v>
      </c>
      <c r="AW380" s="2" t="s">
        <v>458</v>
      </c>
      <c r="AY380" s="13">
        <v>121339104730</v>
      </c>
      <c r="AZ380" s="2" t="s">
        <v>459</v>
      </c>
      <c r="BA380" s="2" t="s">
        <v>1655</v>
      </c>
      <c r="BB380" s="14">
        <v>651271487</v>
      </c>
      <c r="BC380" s="2" t="s">
        <v>450</v>
      </c>
      <c r="BD380" s="2" t="s">
        <v>450</v>
      </c>
      <c r="BE380" s="2" t="s">
        <v>450</v>
      </c>
      <c r="BF380" s="2" t="s">
        <v>450</v>
      </c>
      <c r="BG380" s="2" t="s">
        <v>450</v>
      </c>
      <c r="BH380" s="2" t="s">
        <v>450</v>
      </c>
      <c r="BI380" s="2" t="s">
        <v>448</v>
      </c>
      <c r="BL380" s="2" t="s">
        <v>448</v>
      </c>
      <c r="BM380" s="2" t="s">
        <v>450</v>
      </c>
      <c r="BN380" s="2" t="s">
        <v>448</v>
      </c>
      <c r="BO380" s="2" t="s">
        <v>450</v>
      </c>
      <c r="BP380" s="2" t="s">
        <v>450</v>
      </c>
      <c r="BQ380" s="2" t="s">
        <v>450</v>
      </c>
      <c r="BR380" s="2" t="s">
        <v>448</v>
      </c>
      <c r="BS380" s="2" t="s">
        <v>448</v>
      </c>
      <c r="BT380" s="2" t="s">
        <v>448</v>
      </c>
      <c r="BU380" s="2" t="s">
        <v>448</v>
      </c>
      <c r="BV380" s="2" t="s">
        <v>450</v>
      </c>
      <c r="BW380" s="2" t="s">
        <v>448</v>
      </c>
      <c r="BX380" s="2" t="s">
        <v>448</v>
      </c>
      <c r="BY380" s="2" t="s">
        <v>448</v>
      </c>
      <c r="BZ380" s="2" t="s">
        <v>448</v>
      </c>
      <c r="CA380" s="2" t="s">
        <v>448</v>
      </c>
      <c r="CB380" s="2" t="s">
        <v>448</v>
      </c>
      <c r="CC380" s="2" t="s">
        <v>448</v>
      </c>
      <c r="CD380" s="2" t="s">
        <v>448</v>
      </c>
      <c r="CE380" s="10">
        <v>45448</v>
      </c>
      <c r="CH380" s="2" t="s">
        <v>465</v>
      </c>
      <c r="CI380" s="2" t="s">
        <v>660</v>
      </c>
      <c r="CM380" s="52">
        <f t="shared" si="197"/>
        <v>1</v>
      </c>
      <c r="CN380" s="52">
        <f t="shared" si="198"/>
        <v>1</v>
      </c>
      <c r="CO380" s="52">
        <f t="shared" si="199"/>
        <v>1</v>
      </c>
      <c r="CP380" s="52">
        <f t="shared" si="200"/>
        <v>1</v>
      </c>
      <c r="CQ380" s="52">
        <f t="shared" si="201"/>
        <v>1</v>
      </c>
      <c r="CR380" s="52">
        <f t="shared" si="202"/>
        <v>1</v>
      </c>
      <c r="CS380" s="52">
        <f t="shared" si="203"/>
        <v>1</v>
      </c>
      <c r="CT380" s="52">
        <f t="shared" si="204"/>
        <v>1</v>
      </c>
      <c r="CU380" s="52">
        <f t="shared" si="205"/>
        <v>1</v>
      </c>
      <c r="CV380" s="52">
        <f t="shared" si="206"/>
        <v>1</v>
      </c>
      <c r="CW380" s="54">
        <f t="shared" si="207"/>
        <v>1</v>
      </c>
      <c r="CX380" s="54">
        <f t="shared" si="208"/>
        <v>0</v>
      </c>
      <c r="CY380" s="54">
        <f t="shared" si="209"/>
        <v>1</v>
      </c>
      <c r="CZ380" s="54">
        <f t="shared" si="210"/>
        <v>1</v>
      </c>
      <c r="DA380" s="54">
        <f t="shared" si="211"/>
        <v>1</v>
      </c>
      <c r="DB380" s="54">
        <f t="shared" si="212"/>
        <v>0</v>
      </c>
      <c r="DD380" s="2">
        <f t="shared" si="213"/>
        <v>7</v>
      </c>
    </row>
    <row r="381" spans="1:108">
      <c r="A381" s="2" t="s">
        <v>437</v>
      </c>
      <c r="B381" s="2" t="s">
        <v>438</v>
      </c>
      <c r="C381" s="18" t="str">
        <f ca="1">IF(AND(AA381="YES",AG381&lt;&gt;""),"COMPLETED",IF((S381+21)&lt;TODAY(),"PAST DUE","WITHIN 15 DAYS"))</f>
        <v>COMPLETED</v>
      </c>
      <c r="D381" s="19" t="str">
        <f t="shared" si="192"/>
        <v>Jun</v>
      </c>
      <c r="E381" s="20">
        <f t="shared" si="193"/>
        <v>45465</v>
      </c>
      <c r="F381" s="20">
        <f t="shared" si="194"/>
        <v>45464</v>
      </c>
      <c r="G381" s="20">
        <f t="shared" si="195"/>
        <v>45471</v>
      </c>
      <c r="H381" s="19">
        <f ca="1">(TODAY()-(G381))</f>
        <v>123</v>
      </c>
      <c r="I381" s="19" t="str">
        <f ca="1">IF(H381&lt;0,H381,"")</f>
        <v/>
      </c>
      <c r="J381" s="2" t="s">
        <v>439</v>
      </c>
      <c r="K381" s="24">
        <f t="shared" si="196"/>
        <v>1</v>
      </c>
      <c r="L381" s="19" t="s">
        <v>1592</v>
      </c>
      <c r="M381" s="2" t="s">
        <v>440</v>
      </c>
      <c r="N381" s="2" t="s">
        <v>653</v>
      </c>
      <c r="O381" s="2" t="s">
        <v>352</v>
      </c>
      <c r="P381" s="2" t="s">
        <v>19</v>
      </c>
      <c r="Q381" s="25" t="s">
        <v>2132</v>
      </c>
      <c r="R381" s="25" t="s">
        <v>443</v>
      </c>
      <c r="S381" s="9">
        <v>45443</v>
      </c>
      <c r="T381" s="2">
        <v>4266213</v>
      </c>
      <c r="U381" s="2" t="s">
        <v>2208</v>
      </c>
      <c r="V381" s="2" t="s">
        <v>2209</v>
      </c>
      <c r="W381" s="9" t="s">
        <v>258</v>
      </c>
      <c r="X381" s="9">
        <v>38009</v>
      </c>
      <c r="Y381" s="2">
        <v>9127452524</v>
      </c>
      <c r="Z381" s="2" t="s">
        <v>2210</v>
      </c>
      <c r="AA381" s="32" t="s">
        <v>448</v>
      </c>
      <c r="AB381" s="2" t="s">
        <v>449</v>
      </c>
      <c r="AC381" s="10">
        <v>45540</v>
      </c>
      <c r="AD381" s="10">
        <v>45184</v>
      </c>
      <c r="AE381" s="2" t="s">
        <v>450</v>
      </c>
      <c r="AF381" s="2" t="s">
        <v>450</v>
      </c>
      <c r="AG381" s="35" t="s">
        <v>451</v>
      </c>
      <c r="AH381" s="10">
        <v>45418</v>
      </c>
      <c r="AI381" s="10">
        <v>45418</v>
      </c>
      <c r="AJ381" s="35" t="s">
        <v>452</v>
      </c>
      <c r="AK381" s="2" t="s">
        <v>453</v>
      </c>
      <c r="AL381" s="2" t="s">
        <v>1430</v>
      </c>
      <c r="AM381" s="2" t="s">
        <v>1815</v>
      </c>
      <c r="AN381" s="10">
        <v>45443</v>
      </c>
      <c r="AP381" s="2" t="s">
        <v>362</v>
      </c>
      <c r="AQ381" s="2" t="s">
        <v>455</v>
      </c>
      <c r="AS381" s="11">
        <v>249881349</v>
      </c>
      <c r="AT381" s="2" t="s">
        <v>472</v>
      </c>
      <c r="AV381" s="12">
        <v>72531297629</v>
      </c>
      <c r="AW381" s="2" t="s">
        <v>458</v>
      </c>
      <c r="AY381" s="13">
        <v>121327499864</v>
      </c>
      <c r="AZ381" s="2" t="s">
        <v>633</v>
      </c>
      <c r="BB381" s="14">
        <v>652075215</v>
      </c>
      <c r="BC381" s="2" t="s">
        <v>450</v>
      </c>
      <c r="BD381" s="2" t="s">
        <v>450</v>
      </c>
      <c r="BE381" s="2" t="s">
        <v>450</v>
      </c>
      <c r="BF381" s="2" t="s">
        <v>450</v>
      </c>
      <c r="BG381" s="2" t="s">
        <v>450</v>
      </c>
      <c r="BH381" s="2" t="s">
        <v>450</v>
      </c>
      <c r="BI381" s="2" t="s">
        <v>448</v>
      </c>
      <c r="BL381" s="2" t="s">
        <v>448</v>
      </c>
      <c r="BM381" s="2" t="s">
        <v>450</v>
      </c>
      <c r="BN381" s="2" t="s">
        <v>448</v>
      </c>
      <c r="BO381" s="2" t="s">
        <v>450</v>
      </c>
      <c r="BP381" s="2" t="s">
        <v>450</v>
      </c>
      <c r="BQ381" s="2" t="s">
        <v>450</v>
      </c>
      <c r="BR381" s="2" t="s">
        <v>448</v>
      </c>
      <c r="BS381" s="2" t="s">
        <v>448</v>
      </c>
      <c r="BT381" s="2" t="s">
        <v>448</v>
      </c>
      <c r="BU381" s="2" t="s">
        <v>448</v>
      </c>
      <c r="BV381" s="2" t="s">
        <v>450</v>
      </c>
      <c r="BW381" s="2" t="s">
        <v>448</v>
      </c>
      <c r="BX381" s="2" t="s">
        <v>448</v>
      </c>
      <c r="BY381" s="2" t="s">
        <v>448</v>
      </c>
      <c r="BZ381" s="2" t="s">
        <v>448</v>
      </c>
      <c r="CA381" s="2" t="s">
        <v>448</v>
      </c>
      <c r="CB381" s="2" t="s">
        <v>448</v>
      </c>
      <c r="CC381" s="2" t="s">
        <v>2086</v>
      </c>
      <c r="CD381" s="2" t="s">
        <v>448</v>
      </c>
      <c r="CE381" s="10">
        <v>45448</v>
      </c>
      <c r="CH381" s="2" t="s">
        <v>465</v>
      </c>
      <c r="CI381" s="67" t="s">
        <v>660</v>
      </c>
      <c r="CJ381" s="67" t="s">
        <v>417</v>
      </c>
      <c r="CK381" s="10">
        <v>45523</v>
      </c>
      <c r="CM381" s="52">
        <f t="shared" si="197"/>
        <v>1</v>
      </c>
      <c r="CN381" s="52">
        <f t="shared" si="198"/>
        <v>1</v>
      </c>
      <c r="CO381" s="52">
        <f t="shared" si="199"/>
        <v>1</v>
      </c>
      <c r="CP381" s="52">
        <f t="shared" si="200"/>
        <v>1</v>
      </c>
      <c r="CQ381" s="52">
        <f t="shared" si="201"/>
        <v>1</v>
      </c>
      <c r="CR381" s="52">
        <f t="shared" si="202"/>
        <v>1</v>
      </c>
      <c r="CS381" s="52">
        <f t="shared" si="203"/>
        <v>1</v>
      </c>
      <c r="CT381" s="52">
        <f t="shared" si="204"/>
        <v>1</v>
      </c>
      <c r="CU381" s="52">
        <f t="shared" si="205"/>
        <v>1</v>
      </c>
      <c r="CV381" s="52">
        <f t="shared" si="206"/>
        <v>1</v>
      </c>
      <c r="CW381" s="54">
        <f t="shared" si="207"/>
        <v>1</v>
      </c>
      <c r="CX381" s="54">
        <f t="shared" si="208"/>
        <v>1</v>
      </c>
      <c r="CY381" s="54">
        <f t="shared" si="209"/>
        <v>1</v>
      </c>
      <c r="CZ381" s="54">
        <f t="shared" si="210"/>
        <v>1</v>
      </c>
      <c r="DA381" s="54">
        <f t="shared" si="211"/>
        <v>1</v>
      </c>
      <c r="DB381" s="54">
        <f t="shared" si="212"/>
        <v>0</v>
      </c>
      <c r="DD381" s="2">
        <f t="shared" si="213"/>
        <v>7</v>
      </c>
    </row>
    <row r="382" spans="1:108">
      <c r="A382" s="2" t="s">
        <v>437</v>
      </c>
      <c r="B382" s="2" t="s">
        <v>438</v>
      </c>
      <c r="C382" s="18" t="str">
        <f ca="1">IF(AND(AA382="YES",AG382&lt;&gt;""),"COMPLETED",IF((S382+21)&lt;TODAY(),"PAST DUE","WITHIN 15 DAYS"))</f>
        <v>COMPLETED</v>
      </c>
      <c r="D382" s="19" t="str">
        <f t="shared" si="192"/>
        <v>Jun</v>
      </c>
      <c r="E382" s="20">
        <f t="shared" si="193"/>
        <v>45465</v>
      </c>
      <c r="F382" s="20">
        <f t="shared" si="194"/>
        <v>45464</v>
      </c>
      <c r="G382" s="20">
        <f t="shared" si="195"/>
        <v>45471</v>
      </c>
      <c r="H382" s="19">
        <f ca="1">(TODAY()-(G382))</f>
        <v>123</v>
      </c>
      <c r="I382" s="19" t="str">
        <f ca="1">IF(H382&lt;0,H382,"")</f>
        <v/>
      </c>
      <c r="J382" s="2" t="s">
        <v>439</v>
      </c>
      <c r="K382" s="24">
        <f t="shared" si="196"/>
        <v>0</v>
      </c>
      <c r="L382" s="19" t="s">
        <v>1592</v>
      </c>
      <c r="M382" s="2" t="s">
        <v>440</v>
      </c>
      <c r="N382" s="67" t="s">
        <v>653</v>
      </c>
      <c r="O382" s="2" t="s">
        <v>352</v>
      </c>
      <c r="P382" s="2" t="s">
        <v>19</v>
      </c>
      <c r="Q382" s="25" t="s">
        <v>2132</v>
      </c>
      <c r="R382" s="25" t="s">
        <v>443</v>
      </c>
      <c r="S382" s="9">
        <v>45443</v>
      </c>
      <c r="T382" s="2">
        <v>4266214</v>
      </c>
      <c r="U382" s="2" t="s">
        <v>2211</v>
      </c>
      <c r="V382" s="9" t="s">
        <v>2212</v>
      </c>
      <c r="W382" s="9" t="s">
        <v>2213</v>
      </c>
      <c r="X382" s="9">
        <v>35276</v>
      </c>
      <c r="Y382" s="2">
        <v>9850523329</v>
      </c>
      <c r="Z382" s="2" t="s">
        <v>2214</v>
      </c>
      <c r="AA382" s="32" t="s">
        <v>448</v>
      </c>
      <c r="AB382" s="2" t="s">
        <v>449</v>
      </c>
      <c r="AC382" s="10">
        <v>45646</v>
      </c>
      <c r="AD382" s="10">
        <v>45299</v>
      </c>
      <c r="AE382" s="2" t="s">
        <v>450</v>
      </c>
      <c r="AF382" s="2" t="s">
        <v>450</v>
      </c>
      <c r="AG382" s="35" t="s">
        <v>451</v>
      </c>
      <c r="AH382" s="10">
        <v>45288</v>
      </c>
      <c r="AI382" s="10">
        <v>45288</v>
      </c>
      <c r="AJ382" s="35" t="s">
        <v>452</v>
      </c>
      <c r="AK382" s="2" t="s">
        <v>453</v>
      </c>
      <c r="AL382" s="2" t="s">
        <v>1430</v>
      </c>
      <c r="AM382" s="2" t="s">
        <v>1815</v>
      </c>
      <c r="AN382" s="10">
        <v>45443</v>
      </c>
      <c r="AP382" s="2" t="s">
        <v>362</v>
      </c>
      <c r="AQ382" s="2" t="s">
        <v>455</v>
      </c>
      <c r="AS382" s="11">
        <v>247485501</v>
      </c>
      <c r="AT382" s="2" t="s">
        <v>472</v>
      </c>
      <c r="AV382" s="12">
        <v>70259043067</v>
      </c>
      <c r="AZ382" s="2" t="s">
        <v>2215</v>
      </c>
      <c r="BB382" s="14">
        <v>639788053</v>
      </c>
      <c r="BC382" s="2" t="s">
        <v>450</v>
      </c>
      <c r="BD382" s="2" t="s">
        <v>450</v>
      </c>
      <c r="BE382" s="2" t="s">
        <v>450</v>
      </c>
      <c r="BF382" s="2" t="s">
        <v>450</v>
      </c>
      <c r="BG382" s="2" t="s">
        <v>450</v>
      </c>
      <c r="BH382" s="2" t="s">
        <v>450</v>
      </c>
      <c r="BI382" s="2" t="s">
        <v>448</v>
      </c>
      <c r="BL382" s="2" t="s">
        <v>448</v>
      </c>
      <c r="BM382" s="2" t="s">
        <v>450</v>
      </c>
      <c r="BN382" s="2" t="s">
        <v>448</v>
      </c>
      <c r="BO382" s="2" t="s">
        <v>450</v>
      </c>
      <c r="BP382" s="2" t="s">
        <v>450</v>
      </c>
      <c r="BQ382" s="2" t="s">
        <v>450</v>
      </c>
      <c r="BR382" s="2" t="s">
        <v>448</v>
      </c>
      <c r="BS382" s="2" t="s">
        <v>448</v>
      </c>
      <c r="BT382" s="2" t="s">
        <v>448</v>
      </c>
      <c r="BU382" s="2" t="s">
        <v>448</v>
      </c>
      <c r="BV382" s="2" t="s">
        <v>450</v>
      </c>
      <c r="BW382" s="2" t="s">
        <v>448</v>
      </c>
      <c r="BX382" s="2" t="s">
        <v>448</v>
      </c>
      <c r="BY382" s="2" t="s">
        <v>448</v>
      </c>
      <c r="BZ382" s="2" t="s">
        <v>448</v>
      </c>
      <c r="CA382" s="2" t="s">
        <v>448</v>
      </c>
      <c r="CB382" s="2" t="s">
        <v>448</v>
      </c>
      <c r="CC382" s="2" t="s">
        <v>448</v>
      </c>
      <c r="CD382" s="2" t="s">
        <v>448</v>
      </c>
      <c r="CE382" s="10">
        <v>45448</v>
      </c>
      <c r="CH382" s="2" t="s">
        <v>465</v>
      </c>
      <c r="CI382" s="2" t="s">
        <v>660</v>
      </c>
      <c r="CM382" s="52">
        <f t="shared" si="197"/>
        <v>1</v>
      </c>
      <c r="CN382" s="52">
        <f t="shared" si="198"/>
        <v>1</v>
      </c>
      <c r="CO382" s="52">
        <f t="shared" si="199"/>
        <v>1</v>
      </c>
      <c r="CP382" s="52">
        <f t="shared" si="200"/>
        <v>1</v>
      </c>
      <c r="CQ382" s="52">
        <f t="shared" si="201"/>
        <v>1</v>
      </c>
      <c r="CR382" s="52">
        <f t="shared" si="202"/>
        <v>1</v>
      </c>
      <c r="CS382" s="52">
        <f t="shared" si="203"/>
        <v>1</v>
      </c>
      <c r="CT382" s="52">
        <f t="shared" si="204"/>
        <v>0</v>
      </c>
      <c r="CU382" s="52">
        <f t="shared" si="205"/>
        <v>1</v>
      </c>
      <c r="CV382" s="52">
        <f t="shared" si="206"/>
        <v>1</v>
      </c>
      <c r="CW382" s="54">
        <f t="shared" si="207"/>
        <v>1</v>
      </c>
      <c r="CX382" s="54">
        <f t="shared" si="208"/>
        <v>0</v>
      </c>
      <c r="CY382" s="54">
        <f t="shared" si="209"/>
        <v>1</v>
      </c>
      <c r="CZ382" s="54">
        <f t="shared" si="210"/>
        <v>1</v>
      </c>
      <c r="DA382" s="54">
        <f t="shared" si="211"/>
        <v>1</v>
      </c>
      <c r="DB382" s="54">
        <f t="shared" si="212"/>
        <v>0</v>
      </c>
      <c r="DD382" s="2">
        <f t="shared" si="213"/>
        <v>6</v>
      </c>
    </row>
    <row r="383" spans="1:108">
      <c r="A383" s="2" t="s">
        <v>437</v>
      </c>
      <c r="B383" s="2" t="s">
        <v>438</v>
      </c>
      <c r="C383" s="18" t="str">
        <f ca="1">IF(AND(AA383="YES",AG383&lt;&gt;""),"COMPLETED",IF((S383+21)&lt;TODAY(),"PAST DUE","WITHIN 15 DAYS"))</f>
        <v>COMPLETED</v>
      </c>
      <c r="D383" s="19" t="str">
        <f t="shared" si="192"/>
        <v>Jun</v>
      </c>
      <c r="E383" s="20">
        <f t="shared" si="193"/>
        <v>45465</v>
      </c>
      <c r="F383" s="20">
        <f t="shared" si="194"/>
        <v>45464</v>
      </c>
      <c r="G383" s="20">
        <f t="shared" si="195"/>
        <v>45471</v>
      </c>
      <c r="H383" s="19">
        <f ca="1">(TODAY()-(G383))</f>
        <v>123</v>
      </c>
      <c r="I383" s="19" t="str">
        <f ca="1">IF(H383&lt;0,H383,"")</f>
        <v/>
      </c>
      <c r="J383" s="2" t="s">
        <v>439</v>
      </c>
      <c r="K383" s="24">
        <f t="shared" si="196"/>
        <v>1</v>
      </c>
      <c r="L383" s="19" t="s">
        <v>1592</v>
      </c>
      <c r="M383" s="2" t="s">
        <v>981</v>
      </c>
      <c r="N383" s="2" t="s">
        <v>441</v>
      </c>
      <c r="O383" s="2" t="s">
        <v>352</v>
      </c>
      <c r="P383" s="2" t="s">
        <v>19</v>
      </c>
      <c r="Q383" s="25" t="s">
        <v>2082</v>
      </c>
      <c r="R383" s="25" t="s">
        <v>531</v>
      </c>
      <c r="S383" s="9">
        <v>45443</v>
      </c>
      <c r="T383" s="2">
        <v>4266215</v>
      </c>
      <c r="U383" s="2" t="s">
        <v>2216</v>
      </c>
      <c r="V383" s="9" t="s">
        <v>2217</v>
      </c>
      <c r="W383" s="9" t="s">
        <v>2218</v>
      </c>
      <c r="X383" s="9">
        <v>37366</v>
      </c>
      <c r="Y383" s="2">
        <v>9128589553</v>
      </c>
      <c r="Z383" s="2" t="s">
        <v>2219</v>
      </c>
      <c r="AA383" s="32" t="s">
        <v>448</v>
      </c>
      <c r="AB383" s="2" t="s">
        <v>449</v>
      </c>
      <c r="AC383" s="10">
        <v>45779</v>
      </c>
      <c r="AD383" s="10">
        <v>45436</v>
      </c>
      <c r="AE383" s="2" t="s">
        <v>450</v>
      </c>
      <c r="AF383" s="2" t="s">
        <v>450</v>
      </c>
      <c r="AG383" s="35" t="s">
        <v>451</v>
      </c>
      <c r="AH383" s="10">
        <v>45434</v>
      </c>
      <c r="AI383" s="10">
        <v>45434</v>
      </c>
      <c r="AJ383" s="35" t="s">
        <v>452</v>
      </c>
      <c r="AK383" s="2" t="s">
        <v>453</v>
      </c>
      <c r="AL383" s="2" t="s">
        <v>1430</v>
      </c>
      <c r="AM383" s="2" t="s">
        <v>1815</v>
      </c>
      <c r="AN383" s="10">
        <v>45443</v>
      </c>
      <c r="AP383" s="2" t="s">
        <v>362</v>
      </c>
      <c r="AQ383" s="2" t="s">
        <v>455</v>
      </c>
      <c r="AS383" s="11">
        <v>3519844026</v>
      </c>
      <c r="AT383" s="2" t="s">
        <v>472</v>
      </c>
      <c r="AV383" s="12">
        <v>70261099460</v>
      </c>
      <c r="AW383" s="2" t="s">
        <v>481</v>
      </c>
      <c r="AY383" s="13">
        <v>121298383734</v>
      </c>
      <c r="AZ383" s="2" t="s">
        <v>459</v>
      </c>
      <c r="BB383" s="14">
        <v>508953729</v>
      </c>
      <c r="BC383" s="2" t="s">
        <v>450</v>
      </c>
      <c r="BD383" s="2" t="s">
        <v>450</v>
      </c>
      <c r="BE383" s="2" t="s">
        <v>450</v>
      </c>
      <c r="BF383" s="2" t="s">
        <v>450</v>
      </c>
      <c r="BG383" s="2" t="s">
        <v>450</v>
      </c>
      <c r="BH383" s="2" t="s">
        <v>450</v>
      </c>
      <c r="BI383" s="2" t="s">
        <v>448</v>
      </c>
      <c r="BL383" s="2" t="s">
        <v>448</v>
      </c>
      <c r="BM383" s="2" t="s">
        <v>450</v>
      </c>
      <c r="BN383" s="2" t="s">
        <v>448</v>
      </c>
      <c r="BO383" s="2" t="s">
        <v>450</v>
      </c>
      <c r="BP383" s="2" t="s">
        <v>450</v>
      </c>
      <c r="BQ383" s="2" t="s">
        <v>450</v>
      </c>
      <c r="BR383" s="2" t="s">
        <v>448</v>
      </c>
      <c r="BS383" s="2" t="s">
        <v>448</v>
      </c>
      <c r="BT383" s="2" t="s">
        <v>448</v>
      </c>
      <c r="BU383" s="2" t="s">
        <v>448</v>
      </c>
      <c r="BV383" s="2" t="s">
        <v>450</v>
      </c>
      <c r="BW383" s="2" t="s">
        <v>448</v>
      </c>
      <c r="BX383" s="2" t="s">
        <v>448</v>
      </c>
      <c r="BY383" s="2" t="s">
        <v>448</v>
      </c>
      <c r="BZ383" s="2" t="s">
        <v>448</v>
      </c>
      <c r="CA383" s="2" t="s">
        <v>448</v>
      </c>
      <c r="CB383" s="2" t="s">
        <v>448</v>
      </c>
      <c r="CC383" s="2" t="s">
        <v>448</v>
      </c>
      <c r="CD383" s="2" t="s">
        <v>448</v>
      </c>
      <c r="CE383" s="10">
        <v>45448</v>
      </c>
      <c r="CH383" s="2" t="s">
        <v>465</v>
      </c>
      <c r="CI383" s="2" t="s">
        <v>660</v>
      </c>
      <c r="CM383" s="52">
        <f t="shared" si="197"/>
        <v>1</v>
      </c>
      <c r="CN383" s="52">
        <f t="shared" si="198"/>
        <v>1</v>
      </c>
      <c r="CO383" s="52">
        <f t="shared" si="199"/>
        <v>1</v>
      </c>
      <c r="CP383" s="52">
        <f t="shared" si="200"/>
        <v>1</v>
      </c>
      <c r="CQ383" s="52">
        <f t="shared" si="201"/>
        <v>1</v>
      </c>
      <c r="CR383" s="52">
        <f t="shared" si="202"/>
        <v>1</v>
      </c>
      <c r="CS383" s="52">
        <f t="shared" si="203"/>
        <v>1</v>
      </c>
      <c r="CT383" s="52">
        <f t="shared" si="204"/>
        <v>1</v>
      </c>
      <c r="CU383" s="52">
        <f t="shared" si="205"/>
        <v>1</v>
      </c>
      <c r="CV383" s="52">
        <f t="shared" si="206"/>
        <v>1</v>
      </c>
      <c r="CW383" s="54">
        <f t="shared" si="207"/>
        <v>1</v>
      </c>
      <c r="CX383" s="54">
        <f t="shared" si="208"/>
        <v>0</v>
      </c>
      <c r="CY383" s="54">
        <f t="shared" si="209"/>
        <v>1</v>
      </c>
      <c r="CZ383" s="54">
        <f t="shared" si="210"/>
        <v>1</v>
      </c>
      <c r="DA383" s="54">
        <f t="shared" si="211"/>
        <v>1</v>
      </c>
      <c r="DB383" s="54">
        <f t="shared" si="212"/>
        <v>0</v>
      </c>
      <c r="DD383" s="2">
        <f t="shared" si="213"/>
        <v>7</v>
      </c>
    </row>
    <row r="384" spans="1:108">
      <c r="A384" s="2" t="s">
        <v>437</v>
      </c>
      <c r="B384" s="2" t="s">
        <v>438</v>
      </c>
      <c r="C384" s="18" t="str">
        <f ca="1">IF(AND(AA384="YES",AG384&lt;&gt;""),"COMPLETED",IF((S384+21)&lt;TODAY(),"PAST DUE","WITHIN 15 DAYS"))</f>
        <v>COMPLETED</v>
      </c>
      <c r="D384" s="19" t="str">
        <f t="shared" si="192"/>
        <v>Jun</v>
      </c>
      <c r="E384" s="20">
        <f t="shared" si="193"/>
        <v>45472</v>
      </c>
      <c r="F384" s="20">
        <f t="shared" si="194"/>
        <v>45469</v>
      </c>
      <c r="G384" s="20">
        <f t="shared" si="195"/>
        <v>45476</v>
      </c>
      <c r="H384" s="19">
        <f ca="1">(TODAY()-(G384))</f>
        <v>118</v>
      </c>
      <c r="I384" s="19" t="str">
        <f ca="1">IF(H384&lt;0,H384,"")</f>
        <v/>
      </c>
      <c r="J384" s="2" t="s">
        <v>439</v>
      </c>
      <c r="K384" s="24">
        <f t="shared" si="196"/>
        <v>1</v>
      </c>
      <c r="L384" s="19" t="s">
        <v>2220</v>
      </c>
      <c r="M384" s="2" t="s">
        <v>2064</v>
      </c>
      <c r="N384" s="2" t="s">
        <v>441</v>
      </c>
      <c r="O384" s="2" t="s">
        <v>352</v>
      </c>
      <c r="P384" s="2" t="s">
        <v>19</v>
      </c>
      <c r="Q384" s="25" t="s">
        <v>2221</v>
      </c>
      <c r="R384" s="25" t="s">
        <v>2066</v>
      </c>
      <c r="S384" s="9">
        <v>45448</v>
      </c>
      <c r="T384" s="2">
        <v>4266298</v>
      </c>
      <c r="U384" s="2" t="s">
        <v>2222</v>
      </c>
      <c r="V384" s="9" t="s">
        <v>309</v>
      </c>
      <c r="W384" s="9" t="s">
        <v>2223</v>
      </c>
      <c r="X384" s="9">
        <v>38524</v>
      </c>
      <c r="Y384" s="2">
        <v>9984027128</v>
      </c>
      <c r="Z384" s="2" t="s">
        <v>2224</v>
      </c>
      <c r="AA384" s="32" t="s">
        <v>448</v>
      </c>
      <c r="AB384" s="2" t="s">
        <v>449</v>
      </c>
      <c r="AC384" s="10">
        <v>45790</v>
      </c>
      <c r="AD384" s="10">
        <v>45425</v>
      </c>
      <c r="AE384" s="2" t="s">
        <v>450</v>
      </c>
      <c r="AF384" s="2" t="s">
        <v>450</v>
      </c>
      <c r="AG384" s="35" t="s">
        <v>451</v>
      </c>
      <c r="AJ384" s="35" t="s">
        <v>452</v>
      </c>
      <c r="AK384" s="2" t="s">
        <v>453</v>
      </c>
      <c r="AL384" s="2" t="s">
        <v>1430</v>
      </c>
      <c r="AM384" s="2" t="s">
        <v>1815</v>
      </c>
      <c r="AN384" s="10">
        <v>45448</v>
      </c>
      <c r="AP384" s="2" t="s">
        <v>362</v>
      </c>
      <c r="AQ384" s="2" t="s">
        <v>480</v>
      </c>
      <c r="AS384" s="11">
        <v>250525490</v>
      </c>
      <c r="AT384" s="2" t="s">
        <v>472</v>
      </c>
      <c r="AV384" s="12">
        <v>72532197210</v>
      </c>
      <c r="AW384" s="2" t="s">
        <v>458</v>
      </c>
      <c r="AY384" s="13">
        <v>121333144875</v>
      </c>
      <c r="AZ384" s="2" t="s">
        <v>459</v>
      </c>
      <c r="BB384" s="14">
        <v>641854587</v>
      </c>
      <c r="BC384" s="2" t="s">
        <v>450</v>
      </c>
      <c r="BD384" s="2" t="s">
        <v>450</v>
      </c>
      <c r="BE384" s="2" t="s">
        <v>450</v>
      </c>
      <c r="BF384" s="2" t="s">
        <v>450</v>
      </c>
      <c r="BG384" s="2" t="s">
        <v>450</v>
      </c>
      <c r="BH384" s="2" t="s">
        <v>450</v>
      </c>
      <c r="BL384" s="2" t="s">
        <v>448</v>
      </c>
      <c r="BM384" s="2" t="s">
        <v>450</v>
      </c>
      <c r="BN384" s="2" t="s">
        <v>448</v>
      </c>
      <c r="BO384" s="2" t="s">
        <v>450</v>
      </c>
      <c r="BP384" s="2" t="s">
        <v>450</v>
      </c>
      <c r="BQ384" s="2" t="s">
        <v>450</v>
      </c>
      <c r="BR384" s="2" t="s">
        <v>448</v>
      </c>
      <c r="BS384" s="2" t="s">
        <v>448</v>
      </c>
      <c r="BT384" s="2" t="s">
        <v>448</v>
      </c>
      <c r="BU384" s="2" t="s">
        <v>448</v>
      </c>
      <c r="BV384" s="2" t="s">
        <v>450</v>
      </c>
      <c r="BW384" s="2" t="s">
        <v>448</v>
      </c>
      <c r="BX384" s="2" t="s">
        <v>448</v>
      </c>
      <c r="BY384" s="2" t="s">
        <v>448</v>
      </c>
      <c r="BZ384" s="2" t="s">
        <v>448</v>
      </c>
      <c r="CA384" s="2" t="s">
        <v>448</v>
      </c>
      <c r="CB384" s="2" t="s">
        <v>448</v>
      </c>
      <c r="CC384" s="2" t="s">
        <v>448</v>
      </c>
      <c r="CD384" s="2" t="s">
        <v>448</v>
      </c>
      <c r="CE384" s="10">
        <v>45469</v>
      </c>
      <c r="CH384" s="2" t="s">
        <v>465</v>
      </c>
      <c r="CI384" s="2" t="s">
        <v>660</v>
      </c>
      <c r="CM384" s="52">
        <f t="shared" si="197"/>
        <v>1</v>
      </c>
      <c r="CN384" s="52">
        <f t="shared" si="198"/>
        <v>1</v>
      </c>
      <c r="CO384" s="52">
        <f t="shared" si="199"/>
        <v>1</v>
      </c>
      <c r="CP384" s="52">
        <f t="shared" si="200"/>
        <v>1</v>
      </c>
      <c r="CQ384" s="52">
        <f t="shared" si="201"/>
        <v>1</v>
      </c>
      <c r="CR384" s="52">
        <f t="shared" si="202"/>
        <v>1</v>
      </c>
      <c r="CS384" s="52">
        <f t="shared" si="203"/>
        <v>1</v>
      </c>
      <c r="CT384" s="52">
        <f t="shared" si="204"/>
        <v>1</v>
      </c>
      <c r="CU384" s="52">
        <f t="shared" si="205"/>
        <v>1</v>
      </c>
      <c r="CV384" s="52">
        <f t="shared" si="206"/>
        <v>1</v>
      </c>
      <c r="CW384" s="54">
        <f t="shared" si="207"/>
        <v>1</v>
      </c>
      <c r="CX384" s="54">
        <f t="shared" si="208"/>
        <v>0</v>
      </c>
      <c r="CY384" s="54">
        <f t="shared" si="209"/>
        <v>1</v>
      </c>
      <c r="CZ384" s="54">
        <f t="shared" si="210"/>
        <v>1</v>
      </c>
      <c r="DA384" s="54">
        <f t="shared" si="211"/>
        <v>1</v>
      </c>
      <c r="DB384" s="54">
        <f t="shared" si="212"/>
        <v>0</v>
      </c>
      <c r="DD384" s="2">
        <f t="shared" si="213"/>
        <v>7</v>
      </c>
    </row>
    <row r="385" spans="1:108">
      <c r="A385" s="2" t="s">
        <v>437</v>
      </c>
      <c r="B385" s="2" t="s">
        <v>438</v>
      </c>
      <c r="C385" s="18" t="str">
        <f ca="1">IF(AND(AA385="YES",AG385&lt;&gt;""),"COMPLETED",IF((S385+21)&lt;TODAY(),"PAST DUE","WITHIN 15 DAYS"))</f>
        <v>COMPLETED</v>
      </c>
      <c r="D385" s="19" t="str">
        <f t="shared" si="192"/>
        <v>Jun</v>
      </c>
      <c r="E385" s="20">
        <f t="shared" si="193"/>
        <v>45472</v>
      </c>
      <c r="F385" s="20">
        <f t="shared" si="194"/>
        <v>45469</v>
      </c>
      <c r="G385" s="20">
        <f t="shared" si="195"/>
        <v>45476</v>
      </c>
      <c r="H385" s="19">
        <f ca="1">(TODAY()-(G385))</f>
        <v>118</v>
      </c>
      <c r="I385" s="19" t="str">
        <f ca="1">IF(H385&lt;0,H385,"")</f>
        <v/>
      </c>
      <c r="J385" s="2" t="s">
        <v>439</v>
      </c>
      <c r="K385" s="24">
        <f t="shared" si="196"/>
        <v>1</v>
      </c>
      <c r="L385" s="19" t="s">
        <v>2220</v>
      </c>
      <c r="M385" s="2" t="s">
        <v>2064</v>
      </c>
      <c r="N385" s="2" t="s">
        <v>441</v>
      </c>
      <c r="O385" s="2" t="s">
        <v>352</v>
      </c>
      <c r="P385" s="2" t="s">
        <v>19</v>
      </c>
      <c r="Q385" s="25" t="s">
        <v>2221</v>
      </c>
      <c r="R385" s="25" t="s">
        <v>2066</v>
      </c>
      <c r="S385" s="9">
        <v>45448</v>
      </c>
      <c r="T385" s="2">
        <v>4266299</v>
      </c>
      <c r="U385" s="2" t="s">
        <v>2225</v>
      </c>
      <c r="V385" s="9" t="s">
        <v>2226</v>
      </c>
      <c r="W385" s="9" t="s">
        <v>2227</v>
      </c>
      <c r="X385" s="9">
        <v>37970</v>
      </c>
      <c r="Y385" s="2">
        <v>9918160615</v>
      </c>
      <c r="Z385" s="2" t="s">
        <v>2228</v>
      </c>
      <c r="AA385" s="32" t="s">
        <v>448</v>
      </c>
      <c r="AB385" s="2" t="s">
        <v>449</v>
      </c>
      <c r="AC385" s="10">
        <v>45790</v>
      </c>
      <c r="AD385" s="10">
        <v>45425</v>
      </c>
      <c r="AE385" s="2" t="s">
        <v>450</v>
      </c>
      <c r="AF385" s="2" t="s">
        <v>450</v>
      </c>
      <c r="AG385" s="35" t="s">
        <v>451</v>
      </c>
      <c r="AJ385" s="35" t="s">
        <v>452</v>
      </c>
      <c r="AK385" s="2" t="s">
        <v>453</v>
      </c>
      <c r="AL385" s="2" t="s">
        <v>1430</v>
      </c>
      <c r="AM385" s="2" t="s">
        <v>1815</v>
      </c>
      <c r="AN385" s="10">
        <v>45448</v>
      </c>
      <c r="AP385" s="2" t="s">
        <v>362</v>
      </c>
      <c r="AQ385" s="2" t="s">
        <v>986</v>
      </c>
      <c r="AS385" s="11">
        <v>3516398203</v>
      </c>
      <c r="AT385" s="2" t="s">
        <v>472</v>
      </c>
      <c r="AV385" s="12">
        <v>72502508270</v>
      </c>
      <c r="AW385" s="2" t="s">
        <v>458</v>
      </c>
      <c r="AY385" s="13">
        <v>121294360710</v>
      </c>
      <c r="AZ385" s="2" t="s">
        <v>459</v>
      </c>
      <c r="BA385" s="2" t="s">
        <v>1655</v>
      </c>
      <c r="BB385" s="14">
        <v>651668226</v>
      </c>
      <c r="BC385" s="2" t="s">
        <v>450</v>
      </c>
      <c r="BD385" s="2" t="s">
        <v>450</v>
      </c>
      <c r="BE385" s="2" t="s">
        <v>450</v>
      </c>
      <c r="BF385" s="2" t="s">
        <v>450</v>
      </c>
      <c r="BG385" s="2" t="s">
        <v>450</v>
      </c>
      <c r="BH385" s="2" t="s">
        <v>450</v>
      </c>
      <c r="BL385" s="2" t="s">
        <v>448</v>
      </c>
      <c r="BM385" s="2" t="s">
        <v>450</v>
      </c>
      <c r="BN385" s="2" t="s">
        <v>448</v>
      </c>
      <c r="BO385" s="2" t="s">
        <v>450</v>
      </c>
      <c r="BP385" s="2" t="s">
        <v>450</v>
      </c>
      <c r="BQ385" s="2" t="s">
        <v>450</v>
      </c>
      <c r="BR385" s="2" t="s">
        <v>448</v>
      </c>
      <c r="BS385" s="2" t="s">
        <v>448</v>
      </c>
      <c r="BT385" s="2" t="s">
        <v>448</v>
      </c>
      <c r="BU385" s="2" t="s">
        <v>448</v>
      </c>
      <c r="BV385" s="2" t="s">
        <v>450</v>
      </c>
      <c r="BW385" s="2" t="s">
        <v>448</v>
      </c>
      <c r="BX385" s="2" t="s">
        <v>448</v>
      </c>
      <c r="BY385" s="2" t="s">
        <v>448</v>
      </c>
      <c r="BZ385" s="2" t="s">
        <v>448</v>
      </c>
      <c r="CA385" s="2" t="s">
        <v>448</v>
      </c>
      <c r="CB385" s="2" t="s">
        <v>448</v>
      </c>
      <c r="CC385" s="2" t="s">
        <v>448</v>
      </c>
      <c r="CD385" s="2" t="s">
        <v>448</v>
      </c>
      <c r="CE385" s="10">
        <v>45460</v>
      </c>
      <c r="CH385" s="2" t="s">
        <v>465</v>
      </c>
      <c r="CI385" s="2" t="s">
        <v>660</v>
      </c>
      <c r="CM385" s="52">
        <f t="shared" si="197"/>
        <v>1</v>
      </c>
      <c r="CN385" s="52">
        <f t="shared" si="198"/>
        <v>1</v>
      </c>
      <c r="CO385" s="52">
        <f t="shared" si="199"/>
        <v>1</v>
      </c>
      <c r="CP385" s="52">
        <f t="shared" si="200"/>
        <v>1</v>
      </c>
      <c r="CQ385" s="52">
        <f t="shared" si="201"/>
        <v>1</v>
      </c>
      <c r="CR385" s="52">
        <f t="shared" si="202"/>
        <v>1</v>
      </c>
      <c r="CS385" s="52">
        <f t="shared" si="203"/>
        <v>1</v>
      </c>
      <c r="CT385" s="52">
        <f t="shared" si="204"/>
        <v>1</v>
      </c>
      <c r="CU385" s="52">
        <f t="shared" si="205"/>
        <v>1</v>
      </c>
      <c r="CV385" s="52">
        <f t="shared" si="206"/>
        <v>1</v>
      </c>
      <c r="CW385" s="54">
        <f t="shared" si="207"/>
        <v>1</v>
      </c>
      <c r="CX385" s="54">
        <f t="shared" si="208"/>
        <v>0</v>
      </c>
      <c r="CY385" s="54">
        <f t="shared" si="209"/>
        <v>1</v>
      </c>
      <c r="CZ385" s="54">
        <f t="shared" si="210"/>
        <v>1</v>
      </c>
      <c r="DA385" s="54">
        <f t="shared" si="211"/>
        <v>1</v>
      </c>
      <c r="DB385" s="54">
        <f t="shared" si="212"/>
        <v>0</v>
      </c>
      <c r="DD385" s="2">
        <f t="shared" si="213"/>
        <v>7</v>
      </c>
    </row>
    <row r="386" spans="1:108">
      <c r="A386" s="2" t="s">
        <v>437</v>
      </c>
      <c r="B386" s="2" t="s">
        <v>438</v>
      </c>
      <c r="C386" s="18" t="str">
        <f ca="1">IF(AND(AA386="YES",AG386&lt;&gt;""),"COMPLETED",IF((S386+21)&lt;TODAY(),"PAST DUE","WITHIN 15 DAYS"))</f>
        <v>COMPLETED</v>
      </c>
      <c r="D386" s="19" t="str">
        <f t="shared" si="192"/>
        <v>Jun</v>
      </c>
      <c r="E386" s="20">
        <f t="shared" si="193"/>
        <v>45472</v>
      </c>
      <c r="F386" s="20">
        <f t="shared" si="194"/>
        <v>45469</v>
      </c>
      <c r="G386" s="20">
        <f t="shared" si="195"/>
        <v>45476</v>
      </c>
      <c r="H386" s="19">
        <f ca="1">(TODAY()-(G386))</f>
        <v>118</v>
      </c>
      <c r="I386" s="19" t="str">
        <f ca="1">IF(H386&lt;0,H386,"")</f>
        <v/>
      </c>
      <c r="J386" s="2" t="s">
        <v>439</v>
      </c>
      <c r="K386" s="24">
        <f t="shared" si="196"/>
        <v>1</v>
      </c>
      <c r="L386" s="19" t="s">
        <v>2220</v>
      </c>
      <c r="M386" s="2" t="s">
        <v>2064</v>
      </c>
      <c r="N386" s="2" t="s">
        <v>441</v>
      </c>
      <c r="O386" s="2" t="s">
        <v>352</v>
      </c>
      <c r="P386" s="2" t="s">
        <v>19</v>
      </c>
      <c r="Q386" s="25" t="s">
        <v>2221</v>
      </c>
      <c r="R386" s="25" t="s">
        <v>2066</v>
      </c>
      <c r="S386" s="9">
        <v>45448</v>
      </c>
      <c r="T386" s="2">
        <v>4266300</v>
      </c>
      <c r="U386" s="2" t="s">
        <v>2229</v>
      </c>
      <c r="V386" s="9" t="s">
        <v>2230</v>
      </c>
      <c r="W386" s="9" t="s">
        <v>1911</v>
      </c>
      <c r="X386" s="9">
        <v>29794</v>
      </c>
      <c r="Y386" s="2">
        <v>9194683494</v>
      </c>
      <c r="Z386" s="2" t="s">
        <v>2231</v>
      </c>
      <c r="AA386" s="32" t="s">
        <v>448</v>
      </c>
      <c r="AB386" s="2" t="s">
        <v>449</v>
      </c>
      <c r="AC386" s="10">
        <v>45794</v>
      </c>
      <c r="AD386" s="10">
        <v>45440</v>
      </c>
      <c r="AE386" s="2" t="s">
        <v>450</v>
      </c>
      <c r="AF386" s="2" t="s">
        <v>450</v>
      </c>
      <c r="AG386" s="35" t="s">
        <v>451</v>
      </c>
      <c r="AJ386" s="35" t="s">
        <v>452</v>
      </c>
      <c r="AK386" s="2" t="s">
        <v>453</v>
      </c>
      <c r="AL386" s="2" t="s">
        <v>1430</v>
      </c>
      <c r="AM386" s="2" t="s">
        <v>1815</v>
      </c>
      <c r="AN386" s="10">
        <v>45448</v>
      </c>
      <c r="AP386" s="2" t="s">
        <v>362</v>
      </c>
      <c r="AQ386" s="2" t="s">
        <v>674</v>
      </c>
      <c r="AS386" s="11">
        <v>217590361</v>
      </c>
      <c r="AT386" s="2" t="s">
        <v>472</v>
      </c>
      <c r="AV386" s="12">
        <v>70503077386</v>
      </c>
      <c r="AW386" s="2" t="s">
        <v>458</v>
      </c>
      <c r="AY386" s="13">
        <v>12105391136</v>
      </c>
      <c r="AZ386" s="2" t="s">
        <v>487</v>
      </c>
      <c r="BB386" s="14">
        <v>233043283</v>
      </c>
      <c r="BC386" s="2" t="s">
        <v>450</v>
      </c>
      <c r="BD386" s="2" t="s">
        <v>450</v>
      </c>
      <c r="BE386" s="2" t="s">
        <v>450</v>
      </c>
      <c r="BF386" s="2" t="s">
        <v>450</v>
      </c>
      <c r="BG386" s="2" t="s">
        <v>450</v>
      </c>
      <c r="BH386" s="2" t="s">
        <v>450</v>
      </c>
      <c r="BL386" s="2" t="s">
        <v>448</v>
      </c>
      <c r="BM386" s="2" t="s">
        <v>450</v>
      </c>
      <c r="BN386" s="2" t="s">
        <v>448</v>
      </c>
      <c r="BO386" s="2" t="s">
        <v>450</v>
      </c>
      <c r="BP386" s="2" t="s">
        <v>450</v>
      </c>
      <c r="BQ386" s="2" t="s">
        <v>450</v>
      </c>
      <c r="BR386" s="2" t="s">
        <v>448</v>
      </c>
      <c r="BS386" s="2" t="s">
        <v>448</v>
      </c>
      <c r="BT386" s="2" t="s">
        <v>448</v>
      </c>
      <c r="BU386" s="2" t="s">
        <v>448</v>
      </c>
      <c r="BV386" s="2" t="s">
        <v>450</v>
      </c>
      <c r="BW386" s="2" t="s">
        <v>448</v>
      </c>
      <c r="BX386" s="2" t="s">
        <v>448</v>
      </c>
      <c r="BY386" s="2" t="s">
        <v>448</v>
      </c>
      <c r="BZ386" s="2" t="s">
        <v>448</v>
      </c>
      <c r="CA386" s="2" t="s">
        <v>448</v>
      </c>
      <c r="CB386" s="2" t="s">
        <v>448</v>
      </c>
      <c r="CC386" s="2" t="s">
        <v>448</v>
      </c>
      <c r="CD386" s="2" t="s">
        <v>448</v>
      </c>
      <c r="CE386" s="10">
        <v>45460</v>
      </c>
      <c r="CH386" s="2" t="s">
        <v>465</v>
      </c>
      <c r="CI386" s="2" t="s">
        <v>660</v>
      </c>
      <c r="CM386" s="52">
        <f t="shared" si="197"/>
        <v>1</v>
      </c>
      <c r="CN386" s="52">
        <f t="shared" si="198"/>
        <v>1</v>
      </c>
      <c r="CO386" s="52">
        <f t="shared" si="199"/>
        <v>1</v>
      </c>
      <c r="CP386" s="52">
        <f t="shared" si="200"/>
        <v>1</v>
      </c>
      <c r="CQ386" s="52">
        <f t="shared" si="201"/>
        <v>1</v>
      </c>
      <c r="CR386" s="52">
        <f t="shared" si="202"/>
        <v>1</v>
      </c>
      <c r="CS386" s="52">
        <f t="shared" si="203"/>
        <v>1</v>
      </c>
      <c r="CT386" s="52">
        <f t="shared" si="204"/>
        <v>1</v>
      </c>
      <c r="CU386" s="52">
        <f t="shared" si="205"/>
        <v>1</v>
      </c>
      <c r="CV386" s="52">
        <f t="shared" si="206"/>
        <v>1</v>
      </c>
      <c r="CW386" s="54">
        <f t="shared" si="207"/>
        <v>1</v>
      </c>
      <c r="CX386" s="54">
        <f t="shared" si="208"/>
        <v>0</v>
      </c>
      <c r="CY386" s="54">
        <f t="shared" si="209"/>
        <v>1</v>
      </c>
      <c r="CZ386" s="54">
        <f t="shared" si="210"/>
        <v>1</v>
      </c>
      <c r="DA386" s="54">
        <f t="shared" si="211"/>
        <v>1</v>
      </c>
      <c r="DB386" s="54">
        <f t="shared" si="212"/>
        <v>0</v>
      </c>
      <c r="DD386" s="2">
        <f t="shared" si="213"/>
        <v>7</v>
      </c>
    </row>
    <row r="387" spans="1:108">
      <c r="A387" s="2" t="s">
        <v>437</v>
      </c>
      <c r="B387" s="2" t="s">
        <v>438</v>
      </c>
      <c r="C387" s="18" t="str">
        <f ca="1">IF(AND(AA387="YES",AG387&lt;&gt;""),"COMPLETED",IF((S387+21)&lt;TODAY(),"PAST DUE","WITHIN 15 DAYS"))</f>
        <v>COMPLETED</v>
      </c>
      <c r="D387" s="19" t="str">
        <f t="shared" si="192"/>
        <v>Jun</v>
      </c>
      <c r="E387" s="20">
        <f t="shared" si="193"/>
        <v>45472</v>
      </c>
      <c r="F387" s="20">
        <f t="shared" si="194"/>
        <v>45469</v>
      </c>
      <c r="G387" s="20">
        <f t="shared" si="195"/>
        <v>45476</v>
      </c>
      <c r="H387" s="19">
        <f ca="1">(TODAY()-(G387))</f>
        <v>118</v>
      </c>
      <c r="I387" s="19" t="str">
        <f ca="1">IF(H387&lt;0,H387,"")</f>
        <v/>
      </c>
      <c r="J387" s="2" t="s">
        <v>439</v>
      </c>
      <c r="K387" s="24">
        <f t="shared" si="196"/>
        <v>1</v>
      </c>
      <c r="L387" s="19" t="s">
        <v>2220</v>
      </c>
      <c r="M387" s="2" t="s">
        <v>2064</v>
      </c>
      <c r="N387" s="2" t="s">
        <v>441</v>
      </c>
      <c r="O387" s="2" t="s">
        <v>352</v>
      </c>
      <c r="P387" s="2" t="s">
        <v>19</v>
      </c>
      <c r="Q387" s="25" t="s">
        <v>2221</v>
      </c>
      <c r="R387" s="25" t="s">
        <v>2066</v>
      </c>
      <c r="S387" s="9">
        <v>45448</v>
      </c>
      <c r="T387" s="2">
        <v>4266301</v>
      </c>
      <c r="U387" s="2" t="s">
        <v>62</v>
      </c>
      <c r="V387" s="9" t="s">
        <v>2232</v>
      </c>
      <c r="W387" s="9" t="s">
        <v>2233</v>
      </c>
      <c r="X387" s="9">
        <v>31378</v>
      </c>
      <c r="Y387" s="2">
        <v>9666420345</v>
      </c>
      <c r="Z387" s="2" t="s">
        <v>2234</v>
      </c>
      <c r="AA387" s="32" t="s">
        <v>448</v>
      </c>
      <c r="AB387" s="2" t="s">
        <v>449</v>
      </c>
      <c r="AC387" s="10">
        <v>45790</v>
      </c>
      <c r="AD387" s="10">
        <v>45436</v>
      </c>
      <c r="AE387" s="2" t="s">
        <v>450</v>
      </c>
      <c r="AF387" s="2" t="s">
        <v>450</v>
      </c>
      <c r="AG387" s="35" t="s">
        <v>451</v>
      </c>
      <c r="AJ387" s="35" t="s">
        <v>452</v>
      </c>
      <c r="AK387" s="2" t="s">
        <v>453</v>
      </c>
      <c r="AL387" s="2" t="s">
        <v>1430</v>
      </c>
      <c r="AM387" s="2" t="s">
        <v>1815</v>
      </c>
      <c r="AN387" s="10">
        <v>45448</v>
      </c>
      <c r="AP387" s="2" t="s">
        <v>362</v>
      </c>
      <c r="AQ387" s="2" t="s">
        <v>986</v>
      </c>
      <c r="AS387" s="11">
        <v>220525527</v>
      </c>
      <c r="AT387" s="2" t="s">
        <v>472</v>
      </c>
      <c r="AV387" s="12">
        <v>190265306989</v>
      </c>
      <c r="AW387" s="2" t="s">
        <v>458</v>
      </c>
      <c r="AY387" s="13">
        <v>121005766670</v>
      </c>
      <c r="AZ387" s="2" t="s">
        <v>487</v>
      </c>
      <c r="BB387" s="14">
        <v>253975031</v>
      </c>
      <c r="BC387" s="2" t="s">
        <v>450</v>
      </c>
      <c r="BD387" s="2" t="s">
        <v>450</v>
      </c>
      <c r="BE387" s="2" t="s">
        <v>450</v>
      </c>
      <c r="BF387" s="2" t="s">
        <v>450</v>
      </c>
      <c r="BG387" s="2" t="s">
        <v>450</v>
      </c>
      <c r="BH387" s="2" t="s">
        <v>450</v>
      </c>
      <c r="BL387" s="2" t="s">
        <v>448</v>
      </c>
      <c r="BM387" s="2" t="s">
        <v>450</v>
      </c>
      <c r="BN387" s="2" t="s">
        <v>448</v>
      </c>
      <c r="BO387" s="2" t="s">
        <v>450</v>
      </c>
      <c r="BP387" s="2" t="s">
        <v>450</v>
      </c>
      <c r="BQ387" s="2" t="s">
        <v>450</v>
      </c>
      <c r="BR387" s="2" t="s">
        <v>448</v>
      </c>
      <c r="BS387" s="2" t="s">
        <v>448</v>
      </c>
      <c r="BT387" s="2" t="s">
        <v>448</v>
      </c>
      <c r="BU387" s="2" t="s">
        <v>448</v>
      </c>
      <c r="BV387" s="2" t="s">
        <v>450</v>
      </c>
      <c r="BW387" s="2" t="s">
        <v>448</v>
      </c>
      <c r="BX387" s="2" t="s">
        <v>448</v>
      </c>
      <c r="BY387" s="2" t="s">
        <v>448</v>
      </c>
      <c r="BZ387" s="2" t="s">
        <v>448</v>
      </c>
      <c r="CA387" s="2" t="s">
        <v>448</v>
      </c>
      <c r="CB387" s="2" t="s">
        <v>448</v>
      </c>
      <c r="CC387" s="2" t="s">
        <v>448</v>
      </c>
      <c r="CD387" s="2" t="s">
        <v>448</v>
      </c>
      <c r="CE387" s="10">
        <v>45460</v>
      </c>
      <c r="CH387" s="2" t="s">
        <v>465</v>
      </c>
      <c r="CI387" s="2" t="s">
        <v>660</v>
      </c>
      <c r="CM387" s="52">
        <f t="shared" si="197"/>
        <v>1</v>
      </c>
      <c r="CN387" s="52">
        <f t="shared" si="198"/>
        <v>1</v>
      </c>
      <c r="CO387" s="52">
        <f t="shared" si="199"/>
        <v>1</v>
      </c>
      <c r="CP387" s="52">
        <f t="shared" si="200"/>
        <v>1</v>
      </c>
      <c r="CQ387" s="52">
        <f t="shared" si="201"/>
        <v>1</v>
      </c>
      <c r="CR387" s="52">
        <f t="shared" si="202"/>
        <v>1</v>
      </c>
      <c r="CS387" s="52">
        <f t="shared" si="203"/>
        <v>1</v>
      </c>
      <c r="CT387" s="52">
        <f t="shared" si="204"/>
        <v>1</v>
      </c>
      <c r="CU387" s="52">
        <f t="shared" si="205"/>
        <v>1</v>
      </c>
      <c r="CV387" s="52">
        <f t="shared" si="206"/>
        <v>1</v>
      </c>
      <c r="CW387" s="54">
        <f t="shared" si="207"/>
        <v>1</v>
      </c>
      <c r="CX387" s="54">
        <f t="shared" si="208"/>
        <v>0</v>
      </c>
      <c r="CY387" s="54">
        <f t="shared" si="209"/>
        <v>1</v>
      </c>
      <c r="CZ387" s="54">
        <f t="shared" si="210"/>
        <v>1</v>
      </c>
      <c r="DA387" s="54">
        <f t="shared" si="211"/>
        <v>1</v>
      </c>
      <c r="DB387" s="54">
        <f t="shared" si="212"/>
        <v>0</v>
      </c>
      <c r="DD387" s="2">
        <f t="shared" si="213"/>
        <v>7</v>
      </c>
    </row>
    <row r="388" spans="1:108">
      <c r="A388" s="2" t="s">
        <v>437</v>
      </c>
      <c r="B388" s="2" t="s">
        <v>438</v>
      </c>
      <c r="C388" s="18" t="str">
        <f ca="1">IF(AND(AA388="YES",AG388&lt;&gt;""),"COMPLETED",IF((S388+21)&lt;TODAY(),"PAST DUE","WITHIN 15 DAYS"))</f>
        <v>COMPLETED</v>
      </c>
      <c r="D388" s="19" t="str">
        <f t="shared" si="192"/>
        <v>Jun</v>
      </c>
      <c r="E388" s="20">
        <f t="shared" si="193"/>
        <v>45472</v>
      </c>
      <c r="F388" s="20">
        <f t="shared" si="194"/>
        <v>45469</v>
      </c>
      <c r="G388" s="20">
        <f t="shared" si="195"/>
        <v>45476</v>
      </c>
      <c r="H388" s="19">
        <f ca="1">(TODAY()-(G388))</f>
        <v>118</v>
      </c>
      <c r="I388" s="19" t="str">
        <f ca="1">IF(H388&lt;0,H388,"")</f>
        <v/>
      </c>
      <c r="J388" s="2" t="s">
        <v>439</v>
      </c>
      <c r="K388" s="24">
        <f t="shared" si="196"/>
        <v>1</v>
      </c>
      <c r="L388" s="19" t="s">
        <v>2220</v>
      </c>
      <c r="M388" s="2" t="s">
        <v>2064</v>
      </c>
      <c r="N388" s="2" t="s">
        <v>441</v>
      </c>
      <c r="O388" s="2" t="s">
        <v>352</v>
      </c>
      <c r="P388" s="2" t="s">
        <v>19</v>
      </c>
      <c r="Q388" s="25" t="s">
        <v>2221</v>
      </c>
      <c r="R388" s="25" t="s">
        <v>2066</v>
      </c>
      <c r="S388" s="9">
        <v>45448</v>
      </c>
      <c r="T388" s="2">
        <v>4266302</v>
      </c>
      <c r="U388" s="2" t="s">
        <v>1861</v>
      </c>
      <c r="V388" s="9" t="s">
        <v>2235</v>
      </c>
      <c r="W388" s="9" t="s">
        <v>809</v>
      </c>
      <c r="X388" s="9">
        <v>37201</v>
      </c>
      <c r="Y388" s="2">
        <v>9914048823</v>
      </c>
      <c r="Z388" s="2" t="s">
        <v>2236</v>
      </c>
      <c r="AA388" s="32" t="s">
        <v>448</v>
      </c>
      <c r="AB388" s="2" t="s">
        <v>449</v>
      </c>
      <c r="AC388" s="10">
        <v>45799</v>
      </c>
      <c r="AD388" s="10">
        <v>45434</v>
      </c>
      <c r="AE388" s="2" t="s">
        <v>450</v>
      </c>
      <c r="AF388" s="2" t="s">
        <v>450</v>
      </c>
      <c r="AG388" s="35" t="s">
        <v>451</v>
      </c>
      <c r="AJ388" s="35" t="s">
        <v>452</v>
      </c>
      <c r="AK388" s="2" t="s">
        <v>453</v>
      </c>
      <c r="AL388" s="2" t="s">
        <v>1430</v>
      </c>
      <c r="AM388" s="2" t="s">
        <v>1815</v>
      </c>
      <c r="AN388" s="10">
        <v>45448</v>
      </c>
      <c r="AP388" s="2" t="s">
        <v>362</v>
      </c>
      <c r="AQ388" s="2" t="s">
        <v>455</v>
      </c>
      <c r="AS388" s="11">
        <v>248292007</v>
      </c>
      <c r="AT388" s="2" t="s">
        <v>472</v>
      </c>
      <c r="AV388" s="12">
        <v>70262898189</v>
      </c>
      <c r="AW388" s="2" t="s">
        <v>458</v>
      </c>
      <c r="AY388" s="13">
        <v>121313346677</v>
      </c>
      <c r="AZ388" s="2" t="s">
        <v>487</v>
      </c>
      <c r="BB388" s="14">
        <v>718654700</v>
      </c>
      <c r="BC388" s="2" t="s">
        <v>450</v>
      </c>
      <c r="BD388" s="2" t="s">
        <v>450</v>
      </c>
      <c r="BE388" s="2" t="s">
        <v>450</v>
      </c>
      <c r="BF388" s="2" t="s">
        <v>450</v>
      </c>
      <c r="BG388" s="2" t="s">
        <v>450</v>
      </c>
      <c r="BH388" s="2" t="s">
        <v>450</v>
      </c>
      <c r="BL388" s="2" t="s">
        <v>448</v>
      </c>
      <c r="BM388" s="2" t="s">
        <v>450</v>
      </c>
      <c r="BN388" s="2" t="s">
        <v>448</v>
      </c>
      <c r="BO388" s="2" t="s">
        <v>450</v>
      </c>
      <c r="BP388" s="2" t="s">
        <v>450</v>
      </c>
      <c r="BQ388" s="2" t="s">
        <v>450</v>
      </c>
      <c r="BR388" s="2" t="s">
        <v>448</v>
      </c>
      <c r="BS388" s="2" t="s">
        <v>448</v>
      </c>
      <c r="BT388" s="2" t="s">
        <v>448</v>
      </c>
      <c r="BU388" s="2" t="s">
        <v>448</v>
      </c>
      <c r="BV388" s="2" t="s">
        <v>450</v>
      </c>
      <c r="BW388" s="2" t="s">
        <v>448</v>
      </c>
      <c r="BX388" s="2" t="s">
        <v>448</v>
      </c>
      <c r="BY388" s="2" t="s">
        <v>448</v>
      </c>
      <c r="BZ388" s="2" t="s">
        <v>448</v>
      </c>
      <c r="CA388" s="2" t="s">
        <v>448</v>
      </c>
      <c r="CB388" s="2" t="s">
        <v>448</v>
      </c>
      <c r="CC388" s="2" t="s">
        <v>448</v>
      </c>
      <c r="CD388" s="2" t="s">
        <v>448</v>
      </c>
      <c r="CE388" s="10">
        <v>45460</v>
      </c>
      <c r="CH388" s="2" t="s">
        <v>465</v>
      </c>
      <c r="CI388" s="2" t="s">
        <v>660</v>
      </c>
      <c r="CM388" s="52">
        <f t="shared" si="197"/>
        <v>1</v>
      </c>
      <c r="CN388" s="52">
        <f t="shared" si="198"/>
        <v>1</v>
      </c>
      <c r="CO388" s="52">
        <f t="shared" si="199"/>
        <v>1</v>
      </c>
      <c r="CP388" s="52">
        <f t="shared" si="200"/>
        <v>1</v>
      </c>
      <c r="CQ388" s="52">
        <f t="shared" si="201"/>
        <v>1</v>
      </c>
      <c r="CR388" s="52">
        <f t="shared" si="202"/>
        <v>1</v>
      </c>
      <c r="CS388" s="52">
        <f t="shared" si="203"/>
        <v>1</v>
      </c>
      <c r="CT388" s="52">
        <f t="shared" si="204"/>
        <v>1</v>
      </c>
      <c r="CU388" s="52">
        <f t="shared" si="205"/>
        <v>1</v>
      </c>
      <c r="CV388" s="52">
        <f t="shared" si="206"/>
        <v>1</v>
      </c>
      <c r="CW388" s="54">
        <f t="shared" si="207"/>
        <v>1</v>
      </c>
      <c r="CX388" s="54">
        <f t="shared" si="208"/>
        <v>0</v>
      </c>
      <c r="CY388" s="54">
        <f t="shared" si="209"/>
        <v>1</v>
      </c>
      <c r="CZ388" s="54">
        <f t="shared" si="210"/>
        <v>1</v>
      </c>
      <c r="DA388" s="54">
        <f t="shared" si="211"/>
        <v>1</v>
      </c>
      <c r="DB388" s="54">
        <f t="shared" si="212"/>
        <v>0</v>
      </c>
      <c r="DD388" s="2">
        <f t="shared" si="213"/>
        <v>7</v>
      </c>
    </row>
    <row r="389" spans="1:108">
      <c r="A389" s="2" t="s">
        <v>437</v>
      </c>
      <c r="B389" s="2" t="s">
        <v>438</v>
      </c>
      <c r="C389" s="18" t="str">
        <f ca="1">IF(AND(AA389="YES",AG389&lt;&gt;""),"COMPLETED",IF((S389+21)&lt;TODAY(),"PAST DUE","WITHIN 15 DAYS"))</f>
        <v>COMPLETED</v>
      </c>
      <c r="D389" s="19" t="str">
        <f t="shared" si="192"/>
        <v>Jun</v>
      </c>
      <c r="E389" s="20">
        <f t="shared" si="193"/>
        <v>45472</v>
      </c>
      <c r="F389" s="20">
        <f t="shared" si="194"/>
        <v>45469</v>
      </c>
      <c r="G389" s="20">
        <f t="shared" si="195"/>
        <v>45476</v>
      </c>
      <c r="H389" s="19">
        <f ca="1">(TODAY()-(G389))</f>
        <v>118</v>
      </c>
      <c r="I389" s="19" t="str">
        <f ca="1">IF(H389&lt;0,H389,"")</f>
        <v/>
      </c>
      <c r="J389" s="2" t="s">
        <v>439</v>
      </c>
      <c r="K389" s="24">
        <f t="shared" si="196"/>
        <v>0</v>
      </c>
      <c r="L389" s="19" t="s">
        <v>2220</v>
      </c>
      <c r="M389" s="2" t="s">
        <v>2064</v>
      </c>
      <c r="N389" s="2" t="s">
        <v>653</v>
      </c>
      <c r="O389" s="2" t="s">
        <v>352</v>
      </c>
      <c r="P389" s="2" t="s">
        <v>19</v>
      </c>
      <c r="Q389" s="25" t="s">
        <v>2221</v>
      </c>
      <c r="R389" s="25" t="s">
        <v>2066</v>
      </c>
      <c r="S389" s="9">
        <v>45448</v>
      </c>
      <c r="T389" s="2">
        <v>4266303</v>
      </c>
      <c r="U389" s="2" t="s">
        <v>27</v>
      </c>
      <c r="V389" s="9" t="s">
        <v>2237</v>
      </c>
      <c r="W389" s="9" t="s">
        <v>2238</v>
      </c>
      <c r="X389" s="9">
        <v>36979</v>
      </c>
      <c r="Y389" s="2">
        <v>9369521693</v>
      </c>
      <c r="Z389" s="2" t="s">
        <v>2239</v>
      </c>
      <c r="AA389" s="32" t="s">
        <v>448</v>
      </c>
      <c r="AB389" s="2" t="s">
        <v>449</v>
      </c>
      <c r="AC389" s="10">
        <v>45797</v>
      </c>
      <c r="AD389" s="10">
        <v>45442</v>
      </c>
      <c r="AE389" s="2" t="s">
        <v>450</v>
      </c>
      <c r="AF389" s="2" t="s">
        <v>450</v>
      </c>
      <c r="AG389" s="35" t="s">
        <v>451</v>
      </c>
      <c r="AJ389" s="35" t="s">
        <v>452</v>
      </c>
      <c r="AK389" s="2" t="s">
        <v>453</v>
      </c>
      <c r="AL389" s="2" t="s">
        <v>1430</v>
      </c>
      <c r="AM389" s="2" t="s">
        <v>1815</v>
      </c>
      <c r="AN389" s="10">
        <v>45448</v>
      </c>
      <c r="AP389" s="2" t="s">
        <v>362</v>
      </c>
      <c r="AQ389" s="2" t="s">
        <v>480</v>
      </c>
      <c r="AS389" s="11">
        <v>3506610108</v>
      </c>
      <c r="AT389" s="2" t="s">
        <v>456</v>
      </c>
      <c r="AV389" s="12">
        <v>72513107332</v>
      </c>
      <c r="AW389" s="2" t="s">
        <v>458</v>
      </c>
      <c r="AY389" s="13">
        <v>121284076871</v>
      </c>
      <c r="BA389" s="14" t="s">
        <v>1864</v>
      </c>
      <c r="BC389" s="2" t="s">
        <v>450</v>
      </c>
      <c r="BD389" s="2" t="s">
        <v>450</v>
      </c>
      <c r="BE389" s="2" t="s">
        <v>450</v>
      </c>
      <c r="BF389" s="2" t="s">
        <v>450</v>
      </c>
      <c r="BG389" s="2" t="s">
        <v>450</v>
      </c>
      <c r="BH389" s="2" t="s">
        <v>450</v>
      </c>
      <c r="BL389" s="2" t="s">
        <v>448</v>
      </c>
      <c r="BM389" s="2" t="s">
        <v>448</v>
      </c>
      <c r="BN389" s="2" t="s">
        <v>450</v>
      </c>
      <c r="BO389" s="2" t="s">
        <v>450</v>
      </c>
      <c r="BP389" s="2" t="s">
        <v>450</v>
      </c>
      <c r="BQ389" s="2" t="s">
        <v>450</v>
      </c>
      <c r="BR389" s="2" t="s">
        <v>448</v>
      </c>
      <c r="BS389" s="2" t="s">
        <v>448</v>
      </c>
      <c r="BT389" s="2" t="s">
        <v>448</v>
      </c>
      <c r="BU389" s="2" t="s">
        <v>448</v>
      </c>
      <c r="BV389" s="2" t="s">
        <v>450</v>
      </c>
      <c r="BW389" s="2" t="s">
        <v>448</v>
      </c>
      <c r="BX389" s="2" t="s">
        <v>448</v>
      </c>
      <c r="BY389" s="2" t="s">
        <v>448</v>
      </c>
      <c r="BZ389" s="2" t="s">
        <v>448</v>
      </c>
      <c r="CA389" s="2" t="s">
        <v>448</v>
      </c>
      <c r="CB389" s="2" t="s">
        <v>448</v>
      </c>
      <c r="CC389" s="2" t="s">
        <v>448</v>
      </c>
      <c r="CD389" s="2" t="s">
        <v>448</v>
      </c>
      <c r="CE389" s="10">
        <v>45460</v>
      </c>
      <c r="CH389" s="2" t="s">
        <v>465</v>
      </c>
      <c r="CI389" s="2" t="s">
        <v>660</v>
      </c>
      <c r="CM389" s="52">
        <f t="shared" si="197"/>
        <v>1</v>
      </c>
      <c r="CN389" s="52">
        <f t="shared" si="198"/>
        <v>1</v>
      </c>
      <c r="CO389" s="52">
        <f t="shared" si="199"/>
        <v>1</v>
      </c>
      <c r="CP389" s="52">
        <f t="shared" si="200"/>
        <v>1</v>
      </c>
      <c r="CQ389" s="52">
        <f t="shared" si="201"/>
        <v>1</v>
      </c>
      <c r="CR389" s="52">
        <f t="shared" si="202"/>
        <v>1</v>
      </c>
      <c r="CS389" s="52">
        <f t="shared" si="203"/>
        <v>1</v>
      </c>
      <c r="CT389" s="52">
        <f t="shared" si="204"/>
        <v>1</v>
      </c>
      <c r="CU389" s="52">
        <f t="shared" si="205"/>
        <v>0</v>
      </c>
      <c r="CV389" s="52">
        <f t="shared" si="206"/>
        <v>1</v>
      </c>
      <c r="CW389" s="54">
        <f t="shared" si="207"/>
        <v>1</v>
      </c>
      <c r="CX389" s="54">
        <f t="shared" si="208"/>
        <v>0</v>
      </c>
      <c r="CY389" s="54">
        <f t="shared" si="209"/>
        <v>1</v>
      </c>
      <c r="CZ389" s="54">
        <f t="shared" si="210"/>
        <v>1</v>
      </c>
      <c r="DA389" s="54">
        <f t="shared" si="211"/>
        <v>1</v>
      </c>
      <c r="DB389" s="54">
        <f t="shared" si="212"/>
        <v>0</v>
      </c>
      <c r="DD389" s="2">
        <f t="shared" si="213"/>
        <v>6</v>
      </c>
    </row>
    <row r="390" spans="1:108">
      <c r="A390" s="2" t="s">
        <v>437</v>
      </c>
      <c r="B390" s="2" t="s">
        <v>438</v>
      </c>
      <c r="C390" s="18" t="str">
        <f ca="1">IF(AND(AA390="YES",AG390&lt;&gt;""),"COMPLETED",IF((S390+21)&lt;TODAY(),"PAST DUE","WITHIN 15 DAYS"))</f>
        <v>COMPLETED</v>
      </c>
      <c r="D390" s="19" t="str">
        <f t="shared" si="192"/>
        <v>Jun</v>
      </c>
      <c r="E390" s="20">
        <f t="shared" si="193"/>
        <v>45472</v>
      </c>
      <c r="F390" s="20">
        <f t="shared" si="194"/>
        <v>45469</v>
      </c>
      <c r="G390" s="20">
        <f t="shared" si="195"/>
        <v>45476</v>
      </c>
      <c r="H390" s="19">
        <f ca="1">(TODAY()-(G390))</f>
        <v>118</v>
      </c>
      <c r="I390" s="19" t="str">
        <f ca="1">IF(H390&lt;0,H390,"")</f>
        <v/>
      </c>
      <c r="J390" s="2" t="s">
        <v>439</v>
      </c>
      <c r="K390" s="24">
        <f t="shared" si="196"/>
        <v>1</v>
      </c>
      <c r="L390" s="19" t="s">
        <v>2220</v>
      </c>
      <c r="M390" s="2" t="s">
        <v>2064</v>
      </c>
      <c r="N390" s="2" t="s">
        <v>441</v>
      </c>
      <c r="O390" s="2" t="s">
        <v>352</v>
      </c>
      <c r="P390" s="2" t="s">
        <v>19</v>
      </c>
      <c r="Q390" s="25" t="s">
        <v>2221</v>
      </c>
      <c r="R390" s="25" t="s">
        <v>2066</v>
      </c>
      <c r="S390" s="9">
        <v>45448</v>
      </c>
      <c r="T390" s="2">
        <v>4266304</v>
      </c>
      <c r="U390" s="2" t="s">
        <v>1341</v>
      </c>
      <c r="V390" s="9" t="s">
        <v>297</v>
      </c>
      <c r="W390" s="9" t="s">
        <v>989</v>
      </c>
      <c r="X390" s="9">
        <v>38079</v>
      </c>
      <c r="Y390" s="2">
        <v>9762731644</v>
      </c>
      <c r="Z390" s="2" t="s">
        <v>2240</v>
      </c>
      <c r="AA390" s="32" t="s">
        <v>448</v>
      </c>
      <c r="AB390" s="2" t="s">
        <v>449</v>
      </c>
      <c r="AC390" s="10">
        <v>45794</v>
      </c>
      <c r="AD390" s="10">
        <v>45429</v>
      </c>
      <c r="AE390" s="2" t="s">
        <v>450</v>
      </c>
      <c r="AF390" s="2" t="s">
        <v>450</v>
      </c>
      <c r="AG390" s="35" t="s">
        <v>451</v>
      </c>
      <c r="AJ390" s="35" t="s">
        <v>452</v>
      </c>
      <c r="AK390" s="2" t="s">
        <v>453</v>
      </c>
      <c r="AL390" s="2" t="s">
        <v>1430</v>
      </c>
      <c r="AM390" s="2" t="s">
        <v>1815</v>
      </c>
      <c r="AN390" s="10">
        <v>45448</v>
      </c>
      <c r="AP390" s="2" t="s">
        <v>362</v>
      </c>
      <c r="AQ390" s="2" t="s">
        <v>986</v>
      </c>
      <c r="AS390" s="11">
        <v>249735974</v>
      </c>
      <c r="AT390" s="2" t="s">
        <v>456</v>
      </c>
      <c r="AV390" s="12">
        <v>70262444358</v>
      </c>
      <c r="AW390" s="2" t="s">
        <v>458</v>
      </c>
      <c r="AY390" s="13">
        <v>121326024680</v>
      </c>
      <c r="AZ390" s="2" t="s">
        <v>459</v>
      </c>
      <c r="BB390" s="14">
        <v>652006703</v>
      </c>
      <c r="BC390" s="2" t="s">
        <v>450</v>
      </c>
      <c r="BD390" s="2" t="s">
        <v>450</v>
      </c>
      <c r="BE390" s="2" t="s">
        <v>450</v>
      </c>
      <c r="BF390" s="2" t="s">
        <v>450</v>
      </c>
      <c r="BG390" s="2" t="s">
        <v>450</v>
      </c>
      <c r="BH390" s="2" t="s">
        <v>450</v>
      </c>
      <c r="BL390" s="2" t="s">
        <v>448</v>
      </c>
      <c r="BM390" s="2" t="s">
        <v>450</v>
      </c>
      <c r="BN390" s="2" t="s">
        <v>448</v>
      </c>
      <c r="BO390" s="2" t="s">
        <v>450</v>
      </c>
      <c r="BP390" s="2" t="s">
        <v>450</v>
      </c>
      <c r="BQ390" s="2" t="s">
        <v>450</v>
      </c>
      <c r="BR390" s="2" t="s">
        <v>448</v>
      </c>
      <c r="BS390" s="2" t="s">
        <v>448</v>
      </c>
      <c r="BT390" s="2" t="s">
        <v>448</v>
      </c>
      <c r="BU390" s="2" t="s">
        <v>448</v>
      </c>
      <c r="BV390" s="2" t="s">
        <v>450</v>
      </c>
      <c r="BW390" s="2" t="s">
        <v>448</v>
      </c>
      <c r="BX390" s="2" t="s">
        <v>448</v>
      </c>
      <c r="BY390" s="2" t="s">
        <v>448</v>
      </c>
      <c r="BZ390" s="2" t="s">
        <v>448</v>
      </c>
      <c r="CA390" s="2" t="s">
        <v>448</v>
      </c>
      <c r="CB390" s="2" t="s">
        <v>448</v>
      </c>
      <c r="CC390" s="2" t="s">
        <v>448</v>
      </c>
      <c r="CD390" s="2" t="s">
        <v>448</v>
      </c>
      <c r="CE390" s="10">
        <v>45460</v>
      </c>
      <c r="CH390" s="2" t="s">
        <v>465</v>
      </c>
      <c r="CI390" s="2" t="s">
        <v>660</v>
      </c>
      <c r="CM390" s="52">
        <f t="shared" si="197"/>
        <v>1</v>
      </c>
      <c r="CN390" s="52">
        <f t="shared" si="198"/>
        <v>1</v>
      </c>
      <c r="CO390" s="52">
        <f t="shared" si="199"/>
        <v>1</v>
      </c>
      <c r="CP390" s="52">
        <f t="shared" si="200"/>
        <v>1</v>
      </c>
      <c r="CQ390" s="52">
        <f t="shared" si="201"/>
        <v>1</v>
      </c>
      <c r="CR390" s="52">
        <f t="shared" si="202"/>
        <v>1</v>
      </c>
      <c r="CS390" s="52">
        <f t="shared" si="203"/>
        <v>1</v>
      </c>
      <c r="CT390" s="52">
        <f t="shared" si="204"/>
        <v>1</v>
      </c>
      <c r="CU390" s="52">
        <f t="shared" si="205"/>
        <v>1</v>
      </c>
      <c r="CV390" s="52">
        <f t="shared" si="206"/>
        <v>1</v>
      </c>
      <c r="CW390" s="54">
        <f t="shared" si="207"/>
        <v>1</v>
      </c>
      <c r="CX390" s="54">
        <f t="shared" si="208"/>
        <v>0</v>
      </c>
      <c r="CY390" s="54">
        <f t="shared" si="209"/>
        <v>1</v>
      </c>
      <c r="CZ390" s="54">
        <f t="shared" si="210"/>
        <v>1</v>
      </c>
      <c r="DA390" s="54">
        <f t="shared" si="211"/>
        <v>1</v>
      </c>
      <c r="DB390" s="54">
        <f t="shared" si="212"/>
        <v>0</v>
      </c>
      <c r="DD390" s="2">
        <f t="shared" si="213"/>
        <v>7</v>
      </c>
    </row>
    <row r="391" spans="1:108">
      <c r="A391" s="2" t="s">
        <v>437</v>
      </c>
      <c r="B391" s="2" t="s">
        <v>438</v>
      </c>
      <c r="C391" s="18" t="str">
        <f ca="1">IF(AND(AA391="YES",AG391&lt;&gt;""),"COMPLETED",IF((S391+21)&lt;TODAY(),"PAST DUE","WITHIN 15 DAYS"))</f>
        <v>COMPLETED</v>
      </c>
      <c r="D391" s="19" t="str">
        <f t="shared" si="192"/>
        <v>Jun</v>
      </c>
      <c r="E391" s="20">
        <f t="shared" si="193"/>
        <v>45472</v>
      </c>
      <c r="F391" s="20">
        <f t="shared" si="194"/>
        <v>45469</v>
      </c>
      <c r="G391" s="20">
        <f t="shared" si="195"/>
        <v>45476</v>
      </c>
      <c r="H391" s="19">
        <f ca="1">(TODAY()-(G391))</f>
        <v>118</v>
      </c>
      <c r="I391" s="19" t="str">
        <f ca="1">IF(H391&lt;0,H391,"")</f>
        <v/>
      </c>
      <c r="J391" s="2" t="s">
        <v>439</v>
      </c>
      <c r="K391" s="24">
        <f t="shared" si="196"/>
        <v>1</v>
      </c>
      <c r="L391" s="19" t="s">
        <v>2220</v>
      </c>
      <c r="M391" s="2" t="s">
        <v>2064</v>
      </c>
      <c r="N391" s="2" t="s">
        <v>653</v>
      </c>
      <c r="O391" s="2" t="s">
        <v>352</v>
      </c>
      <c r="P391" s="2" t="s">
        <v>19</v>
      </c>
      <c r="Q391" s="25" t="s">
        <v>2221</v>
      </c>
      <c r="R391" s="25" t="s">
        <v>2066</v>
      </c>
      <c r="S391" s="9">
        <v>45448</v>
      </c>
      <c r="T391" s="2">
        <v>4266305</v>
      </c>
      <c r="U391" s="2" t="s">
        <v>2241</v>
      </c>
      <c r="V391" s="9" t="s">
        <v>2242</v>
      </c>
      <c r="W391" s="9" t="s">
        <v>2243</v>
      </c>
      <c r="X391" s="9">
        <v>36252</v>
      </c>
      <c r="Y391" s="2">
        <v>9690914058</v>
      </c>
      <c r="Z391" s="2" t="s">
        <v>2244</v>
      </c>
      <c r="AA391" s="32" t="s">
        <v>448</v>
      </c>
      <c r="AB391" s="2" t="s">
        <v>449</v>
      </c>
      <c r="AC391" s="10">
        <v>45589</v>
      </c>
      <c r="AD391" s="10">
        <v>45247</v>
      </c>
      <c r="AE391" s="2" t="s">
        <v>450</v>
      </c>
      <c r="AF391" s="2" t="s">
        <v>450</v>
      </c>
      <c r="AG391" s="35" t="s">
        <v>451</v>
      </c>
      <c r="AJ391" s="35" t="s">
        <v>452</v>
      </c>
      <c r="AK391" s="2" t="s">
        <v>453</v>
      </c>
      <c r="AL391" s="2" t="s">
        <v>1430</v>
      </c>
      <c r="AM391" s="2" t="s">
        <v>1815</v>
      </c>
      <c r="AN391" s="10">
        <v>45448</v>
      </c>
      <c r="AP391" s="2" t="s">
        <v>362</v>
      </c>
      <c r="AQ391" s="2" t="s">
        <v>455</v>
      </c>
      <c r="AS391" s="11">
        <v>250287709</v>
      </c>
      <c r="AT391" s="2" t="s">
        <v>472</v>
      </c>
      <c r="AV391" s="12">
        <v>52509440573</v>
      </c>
      <c r="AW391" s="2" t="s">
        <v>458</v>
      </c>
      <c r="AY391" s="13">
        <v>121330987345</v>
      </c>
      <c r="AZ391" s="2" t="s">
        <v>472</v>
      </c>
      <c r="BB391" s="14">
        <v>637395115</v>
      </c>
      <c r="BC391" s="2" t="s">
        <v>450</v>
      </c>
      <c r="BD391" s="2" t="s">
        <v>450</v>
      </c>
      <c r="BE391" s="2" t="s">
        <v>450</v>
      </c>
      <c r="BF391" s="2" t="s">
        <v>450</v>
      </c>
      <c r="BG391" s="2" t="s">
        <v>450</v>
      </c>
      <c r="BH391" s="2" t="s">
        <v>450</v>
      </c>
      <c r="BL391" s="2" t="s">
        <v>448</v>
      </c>
      <c r="BM391" s="2" t="s">
        <v>448</v>
      </c>
      <c r="BN391" s="2" t="s">
        <v>448</v>
      </c>
      <c r="BO391" s="2" t="s">
        <v>450</v>
      </c>
      <c r="BP391" s="2" t="s">
        <v>450</v>
      </c>
      <c r="BQ391" s="2" t="s">
        <v>450</v>
      </c>
      <c r="BR391" s="2" t="s">
        <v>448</v>
      </c>
      <c r="BS391" s="2" t="s">
        <v>448</v>
      </c>
      <c r="BT391" s="2" t="s">
        <v>448</v>
      </c>
      <c r="BU391" s="2" t="s">
        <v>448</v>
      </c>
      <c r="BV391" s="2" t="s">
        <v>450</v>
      </c>
      <c r="BW391" s="2" t="s">
        <v>448</v>
      </c>
      <c r="BX391" s="2" t="s">
        <v>448</v>
      </c>
      <c r="BY391" s="2" t="s">
        <v>448</v>
      </c>
      <c r="BZ391" s="2" t="s">
        <v>448</v>
      </c>
      <c r="CA391" s="2" t="s">
        <v>448</v>
      </c>
      <c r="CB391" s="2" t="s">
        <v>448</v>
      </c>
      <c r="CC391" s="2" t="s">
        <v>448</v>
      </c>
      <c r="CD391" s="2" t="s">
        <v>448</v>
      </c>
      <c r="CE391" s="10">
        <v>45460</v>
      </c>
      <c r="CH391" s="2" t="s">
        <v>465</v>
      </c>
      <c r="CI391" s="2" t="s">
        <v>660</v>
      </c>
      <c r="CK391" s="10">
        <v>45524</v>
      </c>
      <c r="CM391" s="52">
        <f t="shared" si="197"/>
        <v>1</v>
      </c>
      <c r="CN391" s="52">
        <f t="shared" si="198"/>
        <v>1</v>
      </c>
      <c r="CO391" s="52">
        <f t="shared" si="199"/>
        <v>1</v>
      </c>
      <c r="CP391" s="52">
        <f t="shared" si="200"/>
        <v>1</v>
      </c>
      <c r="CQ391" s="52">
        <f t="shared" si="201"/>
        <v>1</v>
      </c>
      <c r="CR391" s="52">
        <f t="shared" si="202"/>
        <v>1</v>
      </c>
      <c r="CS391" s="52">
        <f t="shared" si="203"/>
        <v>1</v>
      </c>
      <c r="CT391" s="52">
        <f t="shared" si="204"/>
        <v>1</v>
      </c>
      <c r="CU391" s="52">
        <f t="shared" si="205"/>
        <v>1</v>
      </c>
      <c r="CV391" s="52">
        <f t="shared" si="206"/>
        <v>1</v>
      </c>
      <c r="CW391" s="54">
        <f t="shared" si="207"/>
        <v>1</v>
      </c>
      <c r="CX391" s="54">
        <f t="shared" si="208"/>
        <v>0</v>
      </c>
      <c r="CY391" s="54">
        <f t="shared" si="209"/>
        <v>1</v>
      </c>
      <c r="CZ391" s="54">
        <f t="shared" si="210"/>
        <v>1</v>
      </c>
      <c r="DA391" s="54">
        <f t="shared" si="211"/>
        <v>1</v>
      </c>
      <c r="DB391" s="54">
        <f t="shared" si="212"/>
        <v>0</v>
      </c>
      <c r="DD391" s="2">
        <f t="shared" si="213"/>
        <v>7</v>
      </c>
    </row>
    <row r="392" spans="1:108">
      <c r="A392" s="2" t="s">
        <v>437</v>
      </c>
      <c r="B392" s="2" t="s">
        <v>438</v>
      </c>
      <c r="C392" s="18" t="str">
        <f ca="1">IF(AND(AA392="YES",AG392&lt;&gt;""),"COMPLETED",IF((S392+21)&lt;TODAY(),"PAST DUE","WITHIN 15 DAYS"))</f>
        <v>COMPLETED</v>
      </c>
      <c r="D392" s="19" t="str">
        <f t="shared" si="192"/>
        <v>Jun</v>
      </c>
      <c r="E392" s="20">
        <f t="shared" si="193"/>
        <v>45472</v>
      </c>
      <c r="F392" s="20">
        <f t="shared" si="194"/>
        <v>45469</v>
      </c>
      <c r="G392" s="20">
        <f t="shared" si="195"/>
        <v>45476</v>
      </c>
      <c r="H392" s="19">
        <f ca="1">(TODAY()-(G392))</f>
        <v>118</v>
      </c>
      <c r="I392" s="19" t="str">
        <f ca="1">IF(H392&lt;0,H392,"")</f>
        <v/>
      </c>
      <c r="J392" s="2" t="s">
        <v>439</v>
      </c>
      <c r="K392" s="24">
        <f t="shared" si="196"/>
        <v>1</v>
      </c>
      <c r="L392" s="19" t="s">
        <v>2220</v>
      </c>
      <c r="M392" s="2" t="s">
        <v>2064</v>
      </c>
      <c r="N392" s="2" t="s">
        <v>441</v>
      </c>
      <c r="O392" s="2" t="s">
        <v>352</v>
      </c>
      <c r="P392" s="2" t="s">
        <v>19</v>
      </c>
      <c r="Q392" s="25" t="s">
        <v>2221</v>
      </c>
      <c r="R392" s="25" t="s">
        <v>2066</v>
      </c>
      <c r="S392" s="9">
        <v>45448</v>
      </c>
      <c r="T392" s="2">
        <v>4266306</v>
      </c>
      <c r="U392" s="2" t="s">
        <v>2245</v>
      </c>
      <c r="V392" s="9" t="s">
        <v>2246</v>
      </c>
      <c r="W392" s="9" t="s">
        <v>2247</v>
      </c>
      <c r="X392" s="9">
        <v>30992</v>
      </c>
      <c r="Y392" s="2">
        <v>9179795731</v>
      </c>
      <c r="Z392" s="2" t="s">
        <v>2248</v>
      </c>
      <c r="AA392" s="32" t="s">
        <v>448</v>
      </c>
      <c r="AB392" s="2" t="s">
        <v>449</v>
      </c>
      <c r="AC392" s="10">
        <v>45763</v>
      </c>
      <c r="AD392" s="10">
        <v>45398</v>
      </c>
      <c r="AE392" s="2" t="s">
        <v>450</v>
      </c>
      <c r="AF392" s="2" t="s">
        <v>450</v>
      </c>
      <c r="AG392" s="35" t="s">
        <v>451</v>
      </c>
      <c r="AJ392" s="35" t="s">
        <v>452</v>
      </c>
      <c r="AK392" s="2" t="s">
        <v>453</v>
      </c>
      <c r="AL392" s="2" t="s">
        <v>1430</v>
      </c>
      <c r="AM392" s="2" t="s">
        <v>1815</v>
      </c>
      <c r="AN392" s="10">
        <v>45448</v>
      </c>
      <c r="AP392" s="2" t="s">
        <v>362</v>
      </c>
      <c r="AQ392" s="2" t="s">
        <v>986</v>
      </c>
      <c r="AS392" s="11">
        <v>3485420545</v>
      </c>
      <c r="AT392" s="2" t="s">
        <v>472</v>
      </c>
      <c r="AV392" s="12">
        <v>70262887896</v>
      </c>
      <c r="AW392" s="2" t="s">
        <v>481</v>
      </c>
      <c r="AY392" s="13">
        <v>121339317108</v>
      </c>
      <c r="AZ392" s="2" t="s">
        <v>472</v>
      </c>
      <c r="BB392" s="14">
        <v>624647290</v>
      </c>
      <c r="BC392" s="2" t="s">
        <v>450</v>
      </c>
      <c r="BD392" s="2" t="s">
        <v>450</v>
      </c>
      <c r="BE392" s="2" t="s">
        <v>450</v>
      </c>
      <c r="BF392" s="2" t="s">
        <v>450</v>
      </c>
      <c r="BG392" s="2" t="s">
        <v>450</v>
      </c>
      <c r="BH392" s="2" t="s">
        <v>450</v>
      </c>
      <c r="BL392" s="2" t="s">
        <v>448</v>
      </c>
      <c r="BM392" s="2" t="s">
        <v>450</v>
      </c>
      <c r="BN392" s="2" t="s">
        <v>448</v>
      </c>
      <c r="BO392" s="2" t="s">
        <v>450</v>
      </c>
      <c r="BP392" s="2" t="s">
        <v>448</v>
      </c>
      <c r="BQ392" s="2" t="s">
        <v>450</v>
      </c>
      <c r="BR392" s="2" t="s">
        <v>448</v>
      </c>
      <c r="BS392" s="2" t="s">
        <v>448</v>
      </c>
      <c r="BT392" s="2" t="s">
        <v>448</v>
      </c>
      <c r="BU392" s="2" t="s">
        <v>448</v>
      </c>
      <c r="BV392" s="2" t="s">
        <v>450</v>
      </c>
      <c r="BW392" s="2" t="s">
        <v>448</v>
      </c>
      <c r="BX392" s="2" t="s">
        <v>448</v>
      </c>
      <c r="BY392" s="2" t="s">
        <v>448</v>
      </c>
      <c r="BZ392" s="2" t="s">
        <v>448</v>
      </c>
      <c r="CA392" s="2" t="s">
        <v>448</v>
      </c>
      <c r="CB392" s="2" t="s">
        <v>448</v>
      </c>
      <c r="CC392" s="2" t="s">
        <v>448</v>
      </c>
      <c r="CD392" s="2" t="s">
        <v>448</v>
      </c>
      <c r="CE392" s="10">
        <v>45460</v>
      </c>
      <c r="CH392" s="2" t="s">
        <v>465</v>
      </c>
      <c r="CI392" s="2" t="s">
        <v>660</v>
      </c>
      <c r="CM392" s="52">
        <f t="shared" si="197"/>
        <v>1</v>
      </c>
      <c r="CN392" s="52">
        <f t="shared" si="198"/>
        <v>1</v>
      </c>
      <c r="CO392" s="52">
        <f t="shared" si="199"/>
        <v>1</v>
      </c>
      <c r="CP392" s="52">
        <f t="shared" si="200"/>
        <v>1</v>
      </c>
      <c r="CQ392" s="52">
        <f t="shared" si="201"/>
        <v>1</v>
      </c>
      <c r="CR392" s="52">
        <f t="shared" si="202"/>
        <v>1</v>
      </c>
      <c r="CS392" s="52">
        <f t="shared" si="203"/>
        <v>1</v>
      </c>
      <c r="CT392" s="52">
        <f t="shared" si="204"/>
        <v>1</v>
      </c>
      <c r="CU392" s="52">
        <f t="shared" si="205"/>
        <v>1</v>
      </c>
      <c r="CV392" s="52">
        <f t="shared" si="206"/>
        <v>1</v>
      </c>
      <c r="CW392" s="54">
        <f t="shared" si="207"/>
        <v>1</v>
      </c>
      <c r="CX392" s="54">
        <f t="shared" si="208"/>
        <v>0</v>
      </c>
      <c r="CY392" s="54">
        <f t="shared" si="209"/>
        <v>1</v>
      </c>
      <c r="CZ392" s="54">
        <f t="shared" si="210"/>
        <v>1</v>
      </c>
      <c r="DA392" s="54">
        <f t="shared" si="211"/>
        <v>1</v>
      </c>
      <c r="DB392" s="54">
        <f t="shared" si="212"/>
        <v>0</v>
      </c>
      <c r="DD392" s="2">
        <f t="shared" si="213"/>
        <v>7</v>
      </c>
    </row>
    <row r="393" spans="1:108">
      <c r="A393" s="2" t="s">
        <v>437</v>
      </c>
      <c r="B393" s="2" t="s">
        <v>438</v>
      </c>
      <c r="C393" s="18" t="str">
        <f ca="1">IF(AND(AA393="YES",AG393&lt;&gt;""),"COMPLETED",IF((S393+21)&lt;TODAY(),"PAST DUE","WITHIN 15 DAYS"))</f>
        <v>COMPLETED</v>
      </c>
      <c r="D393" s="19" t="str">
        <f t="shared" si="192"/>
        <v>Jun</v>
      </c>
      <c r="E393" s="20">
        <f t="shared" si="193"/>
        <v>45472</v>
      </c>
      <c r="F393" s="20">
        <f t="shared" si="194"/>
        <v>45469</v>
      </c>
      <c r="G393" s="20">
        <f t="shared" si="195"/>
        <v>45476</v>
      </c>
      <c r="H393" s="19">
        <f ca="1">(TODAY()-(G393))</f>
        <v>118</v>
      </c>
      <c r="I393" s="19" t="str">
        <f ca="1">IF(H393&lt;0,H393,"")</f>
        <v/>
      </c>
      <c r="J393" s="2" t="s">
        <v>439</v>
      </c>
      <c r="K393" s="24">
        <f t="shared" si="196"/>
        <v>1</v>
      </c>
      <c r="L393" s="19" t="s">
        <v>2220</v>
      </c>
      <c r="M393" s="2" t="s">
        <v>2064</v>
      </c>
      <c r="N393" s="2" t="s">
        <v>441</v>
      </c>
      <c r="O393" s="2" t="s">
        <v>352</v>
      </c>
      <c r="P393" s="2" t="s">
        <v>19</v>
      </c>
      <c r="Q393" s="25" t="s">
        <v>2221</v>
      </c>
      <c r="R393" s="25" t="s">
        <v>2066</v>
      </c>
      <c r="S393" s="9">
        <v>45448</v>
      </c>
      <c r="T393" s="2">
        <v>4266307</v>
      </c>
      <c r="U393" s="2" t="s">
        <v>2249</v>
      </c>
      <c r="V393" s="9" t="s">
        <v>1614</v>
      </c>
      <c r="W393" s="9" t="s">
        <v>148</v>
      </c>
      <c r="X393" s="9">
        <v>37719</v>
      </c>
      <c r="Y393" s="2">
        <v>9062070104</v>
      </c>
      <c r="Z393" s="2" t="s">
        <v>2250</v>
      </c>
      <c r="AA393" s="32" t="s">
        <v>448</v>
      </c>
      <c r="AB393" s="2" t="s">
        <v>449</v>
      </c>
      <c r="AC393" s="10">
        <v>45792</v>
      </c>
      <c r="AD393" s="10">
        <v>45427</v>
      </c>
      <c r="AE393" s="2" t="s">
        <v>450</v>
      </c>
      <c r="AF393" s="2" t="s">
        <v>450</v>
      </c>
      <c r="AG393" s="35" t="s">
        <v>451</v>
      </c>
      <c r="AJ393" s="35" t="s">
        <v>452</v>
      </c>
      <c r="AK393" s="2" t="s">
        <v>453</v>
      </c>
      <c r="AL393" s="2" t="s">
        <v>1430</v>
      </c>
      <c r="AM393" s="2" t="s">
        <v>1815</v>
      </c>
      <c r="AN393" s="10">
        <v>45448</v>
      </c>
      <c r="AP393" s="2" t="s">
        <v>362</v>
      </c>
      <c r="AQ393" s="2" t="s">
        <v>455</v>
      </c>
      <c r="AS393" s="11">
        <v>251803674</v>
      </c>
      <c r="AT393" s="2" t="s">
        <v>456</v>
      </c>
      <c r="AV393" s="12">
        <v>72528968261</v>
      </c>
      <c r="AW393" s="2" t="s">
        <v>458</v>
      </c>
      <c r="AY393" s="13">
        <v>121341771958</v>
      </c>
      <c r="AZ393" s="2" t="s">
        <v>1538</v>
      </c>
      <c r="BA393" s="2" t="s">
        <v>1655</v>
      </c>
      <c r="BB393" s="14">
        <v>651671456</v>
      </c>
      <c r="BC393" s="2" t="s">
        <v>450</v>
      </c>
      <c r="BD393" s="2" t="s">
        <v>450</v>
      </c>
      <c r="BE393" s="2" t="s">
        <v>450</v>
      </c>
      <c r="BF393" s="2" t="s">
        <v>450</v>
      </c>
      <c r="BG393" s="2" t="s">
        <v>450</v>
      </c>
      <c r="BH393" s="2" t="s">
        <v>450</v>
      </c>
      <c r="BL393" s="2" t="s">
        <v>448</v>
      </c>
      <c r="BM393" s="2" t="s">
        <v>450</v>
      </c>
      <c r="BN393" s="2" t="s">
        <v>448</v>
      </c>
      <c r="BO393" s="2" t="s">
        <v>450</v>
      </c>
      <c r="BP393" s="2" t="s">
        <v>450</v>
      </c>
      <c r="BQ393" s="2" t="s">
        <v>450</v>
      </c>
      <c r="BR393" s="2" t="s">
        <v>448</v>
      </c>
      <c r="BS393" s="2" t="s">
        <v>448</v>
      </c>
      <c r="BT393" s="2" t="s">
        <v>448</v>
      </c>
      <c r="BU393" s="2" t="s">
        <v>448</v>
      </c>
      <c r="BV393" s="2" t="s">
        <v>450</v>
      </c>
      <c r="BW393" s="2" t="s">
        <v>448</v>
      </c>
      <c r="BX393" s="2" t="s">
        <v>448</v>
      </c>
      <c r="BY393" s="2" t="s">
        <v>448</v>
      </c>
      <c r="BZ393" s="2" t="s">
        <v>448</v>
      </c>
      <c r="CA393" s="2" t="s">
        <v>448</v>
      </c>
      <c r="CB393" s="2" t="s">
        <v>448</v>
      </c>
      <c r="CC393" s="2" t="s">
        <v>448</v>
      </c>
      <c r="CD393" s="2" t="s">
        <v>448</v>
      </c>
      <c r="CE393" s="10">
        <v>45460</v>
      </c>
      <c r="CH393" s="2" t="s">
        <v>465</v>
      </c>
      <c r="CI393" s="2" t="s">
        <v>660</v>
      </c>
      <c r="CM393" s="52">
        <f t="shared" si="197"/>
        <v>1</v>
      </c>
      <c r="CN393" s="52">
        <f t="shared" si="198"/>
        <v>1</v>
      </c>
      <c r="CO393" s="52">
        <f t="shared" si="199"/>
        <v>1</v>
      </c>
      <c r="CP393" s="52">
        <f t="shared" si="200"/>
        <v>1</v>
      </c>
      <c r="CQ393" s="52">
        <f t="shared" si="201"/>
        <v>1</v>
      </c>
      <c r="CR393" s="52">
        <f t="shared" si="202"/>
        <v>1</v>
      </c>
      <c r="CS393" s="52">
        <f t="shared" si="203"/>
        <v>1</v>
      </c>
      <c r="CT393" s="52">
        <f t="shared" si="204"/>
        <v>1</v>
      </c>
      <c r="CU393" s="52">
        <f t="shared" si="205"/>
        <v>1</v>
      </c>
      <c r="CV393" s="52">
        <f t="shared" si="206"/>
        <v>1</v>
      </c>
      <c r="CW393" s="54">
        <f t="shared" si="207"/>
        <v>1</v>
      </c>
      <c r="CX393" s="54">
        <f t="shared" si="208"/>
        <v>0</v>
      </c>
      <c r="CY393" s="54">
        <f t="shared" si="209"/>
        <v>1</v>
      </c>
      <c r="CZ393" s="54">
        <f t="shared" si="210"/>
        <v>1</v>
      </c>
      <c r="DA393" s="54">
        <f t="shared" si="211"/>
        <v>1</v>
      </c>
      <c r="DB393" s="54">
        <f t="shared" si="212"/>
        <v>0</v>
      </c>
      <c r="DD393" s="2">
        <f t="shared" si="213"/>
        <v>7</v>
      </c>
    </row>
    <row r="394" spans="1:108">
      <c r="A394" s="2" t="s">
        <v>437</v>
      </c>
      <c r="B394" s="2" t="s">
        <v>438</v>
      </c>
      <c r="C394" s="18" t="str">
        <f ca="1">IF(AND(AA394="YES",AG394&lt;&gt;""),"COMPLETED",IF((S394+21)&lt;TODAY(),"PAST DUE","WITHIN 15 DAYS"))</f>
        <v>COMPLETED</v>
      </c>
      <c r="D394" s="19" t="str">
        <f t="shared" si="192"/>
        <v>Jun</v>
      </c>
      <c r="E394" s="20">
        <f t="shared" si="193"/>
        <v>45472</v>
      </c>
      <c r="F394" s="20">
        <f t="shared" si="194"/>
        <v>45469</v>
      </c>
      <c r="G394" s="20">
        <f t="shared" si="195"/>
        <v>45476</v>
      </c>
      <c r="H394" s="19">
        <f ca="1">(TODAY()-(G394))</f>
        <v>118</v>
      </c>
      <c r="I394" s="19" t="str">
        <f ca="1">IF(H394&lt;0,H394,"")</f>
        <v/>
      </c>
      <c r="J394" s="2" t="s">
        <v>439</v>
      </c>
      <c r="K394" s="24">
        <f t="shared" si="196"/>
        <v>1</v>
      </c>
      <c r="L394" s="19" t="s">
        <v>2220</v>
      </c>
      <c r="M394" s="2" t="s">
        <v>2064</v>
      </c>
      <c r="N394" s="2" t="s">
        <v>653</v>
      </c>
      <c r="O394" s="2" t="s">
        <v>352</v>
      </c>
      <c r="P394" s="2" t="s">
        <v>19</v>
      </c>
      <c r="Q394" s="25" t="s">
        <v>2221</v>
      </c>
      <c r="R394" s="25" t="s">
        <v>2066</v>
      </c>
      <c r="S394" s="9">
        <v>45448</v>
      </c>
      <c r="T394" s="2">
        <v>4266308</v>
      </c>
      <c r="U394" s="2" t="s">
        <v>954</v>
      </c>
      <c r="V394" s="9" t="s">
        <v>2251</v>
      </c>
      <c r="W394" s="9" t="s">
        <v>228</v>
      </c>
      <c r="X394" s="9">
        <v>36320</v>
      </c>
      <c r="Y394" s="2">
        <v>9074370478</v>
      </c>
      <c r="Z394" s="2" t="s">
        <v>2252</v>
      </c>
      <c r="AA394" s="32" t="s">
        <v>448</v>
      </c>
      <c r="AB394" s="2" t="s">
        <v>449</v>
      </c>
      <c r="AC394" s="10">
        <v>45683</v>
      </c>
      <c r="AD394" s="10">
        <v>45317</v>
      </c>
      <c r="AE394" s="2" t="s">
        <v>450</v>
      </c>
      <c r="AF394" s="2" t="s">
        <v>450</v>
      </c>
      <c r="AG394" s="35" t="s">
        <v>451</v>
      </c>
      <c r="AJ394" s="35" t="s">
        <v>452</v>
      </c>
      <c r="AK394" s="2" t="s">
        <v>453</v>
      </c>
      <c r="AL394" s="2" t="s">
        <v>1430</v>
      </c>
      <c r="AM394" s="2" t="s">
        <v>1815</v>
      </c>
      <c r="AN394" s="10">
        <v>45448</v>
      </c>
      <c r="AP394" s="2" t="s">
        <v>362</v>
      </c>
      <c r="AQ394" s="2" t="s">
        <v>455</v>
      </c>
      <c r="AS394" s="11">
        <v>250782385</v>
      </c>
      <c r="AT394" s="2" t="s">
        <v>456</v>
      </c>
      <c r="AV394" s="12">
        <v>72511112940</v>
      </c>
      <c r="AW394" s="2" t="s">
        <v>458</v>
      </c>
      <c r="AY394" s="13">
        <v>121341678149</v>
      </c>
      <c r="AZ394" s="2" t="s">
        <v>487</v>
      </c>
      <c r="BB394" s="14">
        <v>642871393</v>
      </c>
      <c r="BC394" s="2" t="s">
        <v>450</v>
      </c>
      <c r="BD394" s="2" t="s">
        <v>450</v>
      </c>
      <c r="BE394" s="2" t="s">
        <v>450</v>
      </c>
      <c r="BF394" s="2" t="s">
        <v>450</v>
      </c>
      <c r="BG394" s="2" t="s">
        <v>450</v>
      </c>
      <c r="BH394" s="2" t="s">
        <v>450</v>
      </c>
      <c r="BL394" s="2" t="s">
        <v>448</v>
      </c>
      <c r="BM394" s="2" t="s">
        <v>450</v>
      </c>
      <c r="BN394" s="2" t="s">
        <v>448</v>
      </c>
      <c r="BO394" s="2" t="s">
        <v>448</v>
      </c>
      <c r="BP394" s="2" t="s">
        <v>450</v>
      </c>
      <c r="BQ394" s="2" t="s">
        <v>450</v>
      </c>
      <c r="BR394" s="2" t="s">
        <v>448</v>
      </c>
      <c r="BS394" s="2" t="s">
        <v>448</v>
      </c>
      <c r="BT394" s="2" t="s">
        <v>448</v>
      </c>
      <c r="BU394" s="2" t="s">
        <v>448</v>
      </c>
      <c r="BV394" s="2" t="s">
        <v>450</v>
      </c>
      <c r="BW394" s="2" t="s">
        <v>448</v>
      </c>
      <c r="BX394" s="2" t="s">
        <v>448</v>
      </c>
      <c r="BY394" s="2" t="s">
        <v>448</v>
      </c>
      <c r="BZ394" s="2" t="s">
        <v>448</v>
      </c>
      <c r="CA394" s="2" t="s">
        <v>448</v>
      </c>
      <c r="CB394" s="2" t="s">
        <v>448</v>
      </c>
      <c r="CC394" s="2" t="s">
        <v>448</v>
      </c>
      <c r="CD394" s="2" t="s">
        <v>448</v>
      </c>
      <c r="CE394" s="10">
        <v>45460</v>
      </c>
      <c r="CH394" s="2" t="s">
        <v>465</v>
      </c>
      <c r="CI394" s="2" t="s">
        <v>660</v>
      </c>
      <c r="CM394" s="52">
        <f t="shared" si="197"/>
        <v>1</v>
      </c>
      <c r="CN394" s="52">
        <f t="shared" si="198"/>
        <v>1</v>
      </c>
      <c r="CO394" s="52">
        <f t="shared" si="199"/>
        <v>1</v>
      </c>
      <c r="CP394" s="52">
        <f t="shared" si="200"/>
        <v>1</v>
      </c>
      <c r="CQ394" s="52">
        <f t="shared" si="201"/>
        <v>1</v>
      </c>
      <c r="CR394" s="52">
        <f t="shared" si="202"/>
        <v>1</v>
      </c>
      <c r="CS394" s="52">
        <f t="shared" si="203"/>
        <v>1</v>
      </c>
      <c r="CT394" s="52">
        <f t="shared" si="204"/>
        <v>1</v>
      </c>
      <c r="CU394" s="52">
        <f t="shared" si="205"/>
        <v>1</v>
      </c>
      <c r="CV394" s="52">
        <f t="shared" si="206"/>
        <v>1</v>
      </c>
      <c r="CW394" s="54">
        <f t="shared" si="207"/>
        <v>1</v>
      </c>
      <c r="CX394" s="54">
        <f t="shared" si="208"/>
        <v>0</v>
      </c>
      <c r="CY394" s="54">
        <f t="shared" si="209"/>
        <v>1</v>
      </c>
      <c r="CZ394" s="54">
        <f t="shared" si="210"/>
        <v>1</v>
      </c>
      <c r="DA394" s="54">
        <f t="shared" si="211"/>
        <v>1</v>
      </c>
      <c r="DB394" s="54">
        <f t="shared" si="212"/>
        <v>0</v>
      </c>
      <c r="DD394" s="2">
        <f t="shared" si="213"/>
        <v>7</v>
      </c>
    </row>
    <row r="395" spans="1:108">
      <c r="A395" s="2" t="s">
        <v>437</v>
      </c>
      <c r="B395" s="2" t="s">
        <v>438</v>
      </c>
      <c r="C395" s="18" t="str">
        <f ca="1">IF(AND(AA395="YES",AG395&lt;&gt;""),"COMPLETED",IF((S395+21)&lt;TODAY(),"PAST DUE","WITHIN 15 DAYS"))</f>
        <v>COMPLETED</v>
      </c>
      <c r="D395" s="19" t="str">
        <f t="shared" si="192"/>
        <v>Jun</v>
      </c>
      <c r="E395" s="20">
        <f t="shared" si="193"/>
        <v>45472</v>
      </c>
      <c r="F395" s="20">
        <f t="shared" si="194"/>
        <v>45469</v>
      </c>
      <c r="G395" s="20">
        <f t="shared" si="195"/>
        <v>45476</v>
      </c>
      <c r="H395" s="19">
        <f ca="1">(TODAY()-(G395))</f>
        <v>118</v>
      </c>
      <c r="I395" s="19" t="str">
        <f ca="1">IF(H395&lt;0,H395,"")</f>
        <v/>
      </c>
      <c r="J395" s="2" t="s">
        <v>439</v>
      </c>
      <c r="K395" s="24">
        <f t="shared" si="196"/>
        <v>0</v>
      </c>
      <c r="L395" s="19" t="s">
        <v>2220</v>
      </c>
      <c r="M395" s="2" t="s">
        <v>2064</v>
      </c>
      <c r="N395" s="67" t="s">
        <v>653</v>
      </c>
      <c r="O395" s="2" t="s">
        <v>352</v>
      </c>
      <c r="P395" s="2" t="s">
        <v>19</v>
      </c>
      <c r="Q395" s="25" t="s">
        <v>2221</v>
      </c>
      <c r="R395" s="25" t="s">
        <v>2066</v>
      </c>
      <c r="S395" s="9">
        <v>45448</v>
      </c>
      <c r="T395" s="2">
        <v>4266309</v>
      </c>
      <c r="U395" s="2" t="s">
        <v>1486</v>
      </c>
      <c r="V395" s="9" t="s">
        <v>2253</v>
      </c>
      <c r="W395" s="9" t="s">
        <v>2254</v>
      </c>
      <c r="X395" s="9">
        <v>37530</v>
      </c>
      <c r="Y395" s="2">
        <v>9312034654</v>
      </c>
      <c r="Z395" s="2" t="s">
        <v>2255</v>
      </c>
      <c r="AA395" s="32" t="s">
        <v>448</v>
      </c>
      <c r="AB395" s="2" t="s">
        <v>449</v>
      </c>
      <c r="AC395" s="10">
        <v>45793</v>
      </c>
      <c r="AD395" s="10">
        <v>45440</v>
      </c>
      <c r="AE395" s="2" t="s">
        <v>450</v>
      </c>
      <c r="AF395" s="2" t="s">
        <v>450</v>
      </c>
      <c r="AG395" s="35" t="s">
        <v>451</v>
      </c>
      <c r="AJ395" s="35" t="s">
        <v>452</v>
      </c>
      <c r="AK395" s="2" t="s">
        <v>453</v>
      </c>
      <c r="AL395" s="2" t="s">
        <v>1430</v>
      </c>
      <c r="AM395" s="2" t="s">
        <v>1815</v>
      </c>
      <c r="AN395" s="10">
        <v>45448</v>
      </c>
      <c r="AP395" s="2" t="s">
        <v>362</v>
      </c>
      <c r="AQ395" s="2" t="s">
        <v>455</v>
      </c>
      <c r="AS395" s="11">
        <v>251801391</v>
      </c>
      <c r="AT395" s="2" t="s">
        <v>472</v>
      </c>
      <c r="AV395" s="12">
        <v>70262884951</v>
      </c>
      <c r="AW395" s="2" t="s">
        <v>458</v>
      </c>
      <c r="AY395" s="13">
        <v>121341596377</v>
      </c>
      <c r="BA395" s="2" t="s">
        <v>923</v>
      </c>
      <c r="BC395" s="2" t="s">
        <v>450</v>
      </c>
      <c r="BD395" s="2" t="s">
        <v>450</v>
      </c>
      <c r="BE395" s="2" t="s">
        <v>450</v>
      </c>
      <c r="BF395" s="2" t="s">
        <v>450</v>
      </c>
      <c r="BG395" s="2" t="s">
        <v>450</v>
      </c>
      <c r="BH395" s="2" t="s">
        <v>450</v>
      </c>
      <c r="BL395" s="2" t="s">
        <v>448</v>
      </c>
      <c r="BM395" s="2" t="s">
        <v>450</v>
      </c>
      <c r="BN395" s="2" t="s">
        <v>448</v>
      </c>
      <c r="BO395" s="2" t="s">
        <v>450</v>
      </c>
      <c r="BP395" s="2" t="s">
        <v>450</v>
      </c>
      <c r="BQ395" s="2" t="s">
        <v>450</v>
      </c>
      <c r="BR395" s="2" t="s">
        <v>448</v>
      </c>
      <c r="BS395" s="2" t="s">
        <v>448</v>
      </c>
      <c r="BT395" s="2" t="s">
        <v>448</v>
      </c>
      <c r="BU395" s="2" t="s">
        <v>448</v>
      </c>
      <c r="BV395" s="2" t="s">
        <v>450</v>
      </c>
      <c r="BW395" s="2" t="s">
        <v>448</v>
      </c>
      <c r="BX395" s="2" t="s">
        <v>448</v>
      </c>
      <c r="BY395" s="2" t="s">
        <v>448</v>
      </c>
      <c r="BZ395" s="2" t="s">
        <v>448</v>
      </c>
      <c r="CA395" s="2" t="s">
        <v>448</v>
      </c>
      <c r="CB395" s="2" t="s">
        <v>448</v>
      </c>
      <c r="CC395" s="2" t="s">
        <v>448</v>
      </c>
      <c r="CD395" s="2" t="s">
        <v>448</v>
      </c>
      <c r="CE395" s="10">
        <v>45460</v>
      </c>
      <c r="CH395" s="2" t="s">
        <v>465</v>
      </c>
      <c r="CI395" s="2" t="s">
        <v>660</v>
      </c>
      <c r="CM395" s="52">
        <f t="shared" si="197"/>
        <v>1</v>
      </c>
      <c r="CN395" s="52">
        <f t="shared" si="198"/>
        <v>1</v>
      </c>
      <c r="CO395" s="52">
        <f t="shared" si="199"/>
        <v>1</v>
      </c>
      <c r="CP395" s="52">
        <f t="shared" si="200"/>
        <v>1</v>
      </c>
      <c r="CQ395" s="52">
        <f t="shared" si="201"/>
        <v>1</v>
      </c>
      <c r="CR395" s="52">
        <f t="shared" si="202"/>
        <v>1</v>
      </c>
      <c r="CS395" s="52">
        <f t="shared" si="203"/>
        <v>1</v>
      </c>
      <c r="CT395" s="52">
        <f t="shared" si="204"/>
        <v>1</v>
      </c>
      <c r="CU395" s="52">
        <f t="shared" si="205"/>
        <v>0</v>
      </c>
      <c r="CV395" s="52">
        <f t="shared" si="206"/>
        <v>1</v>
      </c>
      <c r="CW395" s="54">
        <f t="shared" si="207"/>
        <v>1</v>
      </c>
      <c r="CX395" s="54">
        <f t="shared" si="208"/>
        <v>0</v>
      </c>
      <c r="CY395" s="54">
        <f t="shared" si="209"/>
        <v>1</v>
      </c>
      <c r="CZ395" s="54">
        <f t="shared" si="210"/>
        <v>1</v>
      </c>
      <c r="DA395" s="54">
        <f t="shared" si="211"/>
        <v>1</v>
      </c>
      <c r="DB395" s="54">
        <f t="shared" si="212"/>
        <v>0</v>
      </c>
      <c r="DD395" s="2">
        <f t="shared" si="213"/>
        <v>6</v>
      </c>
    </row>
    <row r="396" spans="1:108">
      <c r="A396" s="2" t="s">
        <v>437</v>
      </c>
      <c r="B396" s="2" t="s">
        <v>438</v>
      </c>
      <c r="C396" s="18" t="str">
        <f ca="1">IF(AND(AA396="YES",AG396&lt;&gt;""),"COMPLETED",IF((S396+21)&lt;TODAY(),"PAST DUE","WITHIN 15 DAYS"))</f>
        <v>COMPLETED</v>
      </c>
      <c r="D396" s="19" t="str">
        <f t="shared" si="192"/>
        <v>Jun</v>
      </c>
      <c r="E396" s="20">
        <f t="shared" si="193"/>
        <v>45472</v>
      </c>
      <c r="F396" s="20">
        <f t="shared" si="194"/>
        <v>45469</v>
      </c>
      <c r="G396" s="20">
        <f t="shared" si="195"/>
        <v>45476</v>
      </c>
      <c r="H396" s="19">
        <f ca="1">(TODAY()-(G396))</f>
        <v>118</v>
      </c>
      <c r="I396" s="19" t="str">
        <f ca="1">IF(H396&lt;0,H396,"")</f>
        <v/>
      </c>
      <c r="J396" s="2" t="s">
        <v>439</v>
      </c>
      <c r="K396" s="24">
        <f t="shared" si="196"/>
        <v>1</v>
      </c>
      <c r="L396" s="19" t="s">
        <v>2220</v>
      </c>
      <c r="M396" s="2" t="s">
        <v>2064</v>
      </c>
      <c r="N396" s="2" t="s">
        <v>441</v>
      </c>
      <c r="O396" s="2" t="s">
        <v>352</v>
      </c>
      <c r="P396" s="2" t="s">
        <v>19</v>
      </c>
      <c r="Q396" s="25" t="s">
        <v>2221</v>
      </c>
      <c r="R396" s="25" t="s">
        <v>2066</v>
      </c>
      <c r="S396" s="9">
        <v>45448</v>
      </c>
      <c r="T396" s="2">
        <v>4266310</v>
      </c>
      <c r="U396" s="2" t="s">
        <v>2256</v>
      </c>
      <c r="V396" s="9" t="s">
        <v>2257</v>
      </c>
      <c r="W396" s="9" t="s">
        <v>2258</v>
      </c>
      <c r="X396" s="9">
        <v>37837</v>
      </c>
      <c r="Y396" s="2">
        <v>9159528023</v>
      </c>
      <c r="Z396" s="2" t="s">
        <v>2259</v>
      </c>
      <c r="AA396" s="32" t="s">
        <v>448</v>
      </c>
      <c r="AB396" s="2" t="s">
        <v>449</v>
      </c>
      <c r="AC396" s="10">
        <v>45793</v>
      </c>
      <c r="AD396" s="10">
        <v>45440</v>
      </c>
      <c r="AE396" s="2" t="s">
        <v>450</v>
      </c>
      <c r="AF396" s="2" t="s">
        <v>450</v>
      </c>
      <c r="AG396" s="35" t="s">
        <v>451</v>
      </c>
      <c r="AJ396" s="35" t="s">
        <v>452</v>
      </c>
      <c r="AK396" s="2" t="s">
        <v>453</v>
      </c>
      <c r="AL396" s="2" t="s">
        <v>1430</v>
      </c>
      <c r="AM396" s="2" t="s">
        <v>1815</v>
      </c>
      <c r="AN396" s="10">
        <v>45448</v>
      </c>
      <c r="AP396" s="2" t="s">
        <v>362</v>
      </c>
      <c r="AQ396" s="2" t="s">
        <v>455</v>
      </c>
      <c r="AS396" s="11">
        <v>251803357</v>
      </c>
      <c r="AT396" s="2" t="s">
        <v>472</v>
      </c>
      <c r="AV396" s="12">
        <v>32513315111</v>
      </c>
      <c r="AW396" s="2" t="s">
        <v>481</v>
      </c>
      <c r="AY396" s="13">
        <v>121342284574</v>
      </c>
      <c r="AZ396" s="2" t="s">
        <v>563</v>
      </c>
      <c r="BB396" s="14">
        <v>651251477</v>
      </c>
      <c r="BC396" s="2" t="s">
        <v>450</v>
      </c>
      <c r="BD396" s="2" t="s">
        <v>450</v>
      </c>
      <c r="BE396" s="2" t="s">
        <v>450</v>
      </c>
      <c r="BF396" s="2" t="s">
        <v>450</v>
      </c>
      <c r="BG396" s="2" t="s">
        <v>450</v>
      </c>
      <c r="BH396" s="2" t="s">
        <v>450</v>
      </c>
      <c r="BL396" s="2" t="s">
        <v>448</v>
      </c>
      <c r="BM396" s="2" t="s">
        <v>450</v>
      </c>
      <c r="BN396" s="2" t="s">
        <v>448</v>
      </c>
      <c r="BO396" s="2" t="s">
        <v>450</v>
      </c>
      <c r="BP396" s="2" t="s">
        <v>450</v>
      </c>
      <c r="BQ396" s="2" t="s">
        <v>450</v>
      </c>
      <c r="BR396" s="2" t="s">
        <v>448</v>
      </c>
      <c r="BS396" s="2" t="s">
        <v>448</v>
      </c>
      <c r="BT396" s="2" t="s">
        <v>448</v>
      </c>
      <c r="BU396" s="2" t="s">
        <v>448</v>
      </c>
      <c r="BV396" s="2" t="s">
        <v>450</v>
      </c>
      <c r="BW396" s="2" t="s">
        <v>448</v>
      </c>
      <c r="BX396" s="2" t="s">
        <v>448</v>
      </c>
      <c r="BY396" s="2" t="s">
        <v>448</v>
      </c>
      <c r="BZ396" s="2" t="s">
        <v>448</v>
      </c>
      <c r="CA396" s="2" t="s">
        <v>448</v>
      </c>
      <c r="CB396" s="2" t="s">
        <v>448</v>
      </c>
      <c r="CC396" s="2" t="s">
        <v>448</v>
      </c>
      <c r="CD396" s="2" t="s">
        <v>448</v>
      </c>
      <c r="CE396" s="10">
        <v>45460</v>
      </c>
      <c r="CH396" s="2" t="s">
        <v>465</v>
      </c>
      <c r="CI396" s="2" t="s">
        <v>660</v>
      </c>
      <c r="CM396" s="52">
        <f t="shared" si="197"/>
        <v>1</v>
      </c>
      <c r="CN396" s="52">
        <f t="shared" si="198"/>
        <v>1</v>
      </c>
      <c r="CO396" s="52">
        <f t="shared" si="199"/>
        <v>1</v>
      </c>
      <c r="CP396" s="52">
        <f t="shared" si="200"/>
        <v>1</v>
      </c>
      <c r="CQ396" s="52">
        <f t="shared" si="201"/>
        <v>1</v>
      </c>
      <c r="CR396" s="52">
        <f t="shared" si="202"/>
        <v>1</v>
      </c>
      <c r="CS396" s="52">
        <f t="shared" si="203"/>
        <v>1</v>
      </c>
      <c r="CT396" s="52">
        <f t="shared" si="204"/>
        <v>1</v>
      </c>
      <c r="CU396" s="52">
        <f t="shared" si="205"/>
        <v>1</v>
      </c>
      <c r="CV396" s="52">
        <f t="shared" si="206"/>
        <v>1</v>
      </c>
      <c r="CW396" s="54">
        <f t="shared" si="207"/>
        <v>1</v>
      </c>
      <c r="CX396" s="54">
        <f t="shared" si="208"/>
        <v>0</v>
      </c>
      <c r="CY396" s="54">
        <f t="shared" si="209"/>
        <v>1</v>
      </c>
      <c r="CZ396" s="54">
        <f t="shared" si="210"/>
        <v>1</v>
      </c>
      <c r="DA396" s="54">
        <f t="shared" si="211"/>
        <v>1</v>
      </c>
      <c r="DB396" s="54">
        <f t="shared" si="212"/>
        <v>0</v>
      </c>
      <c r="DD396" s="2">
        <f t="shared" si="213"/>
        <v>7</v>
      </c>
    </row>
    <row r="397" spans="1:108">
      <c r="A397" s="2" t="s">
        <v>437</v>
      </c>
      <c r="B397" s="2" t="s">
        <v>438</v>
      </c>
      <c r="C397" s="18" t="str">
        <f ca="1">IF(AND(AA397="YES",AG397&lt;&gt;""),"COMPLETED",IF((S397+21)&lt;TODAY(),"PAST DUE","WITHIN 15 DAYS"))</f>
        <v>COMPLETED</v>
      </c>
      <c r="D397" s="19" t="str">
        <f t="shared" si="192"/>
        <v>Jun</v>
      </c>
      <c r="E397" s="20">
        <f t="shared" si="193"/>
        <v>45472</v>
      </c>
      <c r="F397" s="20">
        <f t="shared" si="194"/>
        <v>45469</v>
      </c>
      <c r="G397" s="20">
        <f t="shared" si="195"/>
        <v>45476</v>
      </c>
      <c r="H397" s="19">
        <f ca="1">(TODAY()-(G397))</f>
        <v>118</v>
      </c>
      <c r="I397" s="19" t="str">
        <f ca="1">IF(H397&lt;0,H397,"")</f>
        <v/>
      </c>
      <c r="J397" s="2" t="s">
        <v>439</v>
      </c>
      <c r="K397" s="24">
        <f t="shared" si="196"/>
        <v>1</v>
      </c>
      <c r="L397" s="19" t="s">
        <v>2220</v>
      </c>
      <c r="M397" s="2" t="s">
        <v>2064</v>
      </c>
      <c r="N397" s="2" t="s">
        <v>441</v>
      </c>
      <c r="O397" s="2" t="s">
        <v>352</v>
      </c>
      <c r="P397" s="2" t="s">
        <v>19</v>
      </c>
      <c r="Q397" s="25" t="s">
        <v>2221</v>
      </c>
      <c r="R397" s="25" t="s">
        <v>2066</v>
      </c>
      <c r="S397" s="9">
        <v>45448</v>
      </c>
      <c r="T397" s="2">
        <v>4266311</v>
      </c>
      <c r="U397" s="2" t="s">
        <v>2260</v>
      </c>
      <c r="V397" s="9" t="s">
        <v>2261</v>
      </c>
      <c r="W397" s="9" t="s">
        <v>2262</v>
      </c>
      <c r="X397" s="9">
        <v>37892</v>
      </c>
      <c r="Y397" s="2">
        <v>9162454036</v>
      </c>
      <c r="Z397" s="2" t="s">
        <v>2263</v>
      </c>
      <c r="AA397" s="32" t="s">
        <v>448</v>
      </c>
      <c r="AB397" s="2" t="s">
        <v>449</v>
      </c>
      <c r="AC397" s="10">
        <v>45793</v>
      </c>
      <c r="AD397" s="10">
        <v>45428</v>
      </c>
      <c r="AE397" s="2" t="s">
        <v>450</v>
      </c>
      <c r="AF397" s="2" t="s">
        <v>450</v>
      </c>
      <c r="AG397" s="35" t="s">
        <v>451</v>
      </c>
      <c r="AJ397" s="35" t="s">
        <v>452</v>
      </c>
      <c r="AK397" s="2" t="s">
        <v>453</v>
      </c>
      <c r="AL397" s="2" t="s">
        <v>1430</v>
      </c>
      <c r="AM397" s="2" t="s">
        <v>1815</v>
      </c>
      <c r="AN397" s="10">
        <v>45448</v>
      </c>
      <c r="AP397" s="2" t="s">
        <v>362</v>
      </c>
      <c r="AQ397" s="2" t="s">
        <v>455</v>
      </c>
      <c r="AS397" s="11">
        <v>251803496</v>
      </c>
      <c r="AT397" s="2" t="s">
        <v>472</v>
      </c>
      <c r="AV397" s="12">
        <v>72545712157</v>
      </c>
      <c r="AW397" s="2" t="s">
        <v>458</v>
      </c>
      <c r="AY397" s="13">
        <v>121342296105</v>
      </c>
      <c r="AZ397" s="2" t="s">
        <v>472</v>
      </c>
      <c r="BB397" s="14">
        <v>607165452</v>
      </c>
      <c r="BC397" s="2" t="s">
        <v>450</v>
      </c>
      <c r="BD397" s="2" t="s">
        <v>450</v>
      </c>
      <c r="BE397" s="2" t="s">
        <v>450</v>
      </c>
      <c r="BF397" s="2" t="s">
        <v>450</v>
      </c>
      <c r="BG397" s="2" t="s">
        <v>450</v>
      </c>
      <c r="BH397" s="2" t="s">
        <v>450</v>
      </c>
      <c r="BL397" s="2" t="s">
        <v>448</v>
      </c>
      <c r="BM397" s="2" t="s">
        <v>450</v>
      </c>
      <c r="BN397" s="2" t="s">
        <v>448</v>
      </c>
      <c r="BO397" s="2" t="s">
        <v>450</v>
      </c>
      <c r="BP397" s="2" t="s">
        <v>450</v>
      </c>
      <c r="BQ397" s="2" t="s">
        <v>450</v>
      </c>
      <c r="BR397" s="2" t="s">
        <v>448</v>
      </c>
      <c r="BS397" s="2" t="s">
        <v>448</v>
      </c>
      <c r="BT397" s="2" t="s">
        <v>448</v>
      </c>
      <c r="BU397" s="2" t="s">
        <v>448</v>
      </c>
      <c r="BV397" s="2" t="s">
        <v>450</v>
      </c>
      <c r="BW397" s="2" t="s">
        <v>448</v>
      </c>
      <c r="BX397" s="2" t="s">
        <v>448</v>
      </c>
      <c r="BY397" s="2" t="s">
        <v>448</v>
      </c>
      <c r="BZ397" s="2" t="s">
        <v>448</v>
      </c>
      <c r="CA397" s="2" t="s">
        <v>448</v>
      </c>
      <c r="CB397" s="2" t="s">
        <v>448</v>
      </c>
      <c r="CC397" s="2" t="s">
        <v>448</v>
      </c>
      <c r="CD397" s="2" t="s">
        <v>448</v>
      </c>
      <c r="CE397" s="10">
        <v>45460</v>
      </c>
      <c r="CH397" s="2" t="s">
        <v>465</v>
      </c>
      <c r="CI397" s="2" t="s">
        <v>660</v>
      </c>
      <c r="CM397" s="52">
        <f t="shared" si="197"/>
        <v>1</v>
      </c>
      <c r="CN397" s="52">
        <f t="shared" si="198"/>
        <v>1</v>
      </c>
      <c r="CO397" s="52">
        <f t="shared" si="199"/>
        <v>1</v>
      </c>
      <c r="CP397" s="52">
        <f t="shared" si="200"/>
        <v>1</v>
      </c>
      <c r="CQ397" s="52">
        <f t="shared" si="201"/>
        <v>1</v>
      </c>
      <c r="CR397" s="52">
        <f t="shared" si="202"/>
        <v>1</v>
      </c>
      <c r="CS397" s="52">
        <f t="shared" si="203"/>
        <v>1</v>
      </c>
      <c r="CT397" s="52">
        <f t="shared" si="204"/>
        <v>1</v>
      </c>
      <c r="CU397" s="52">
        <f t="shared" si="205"/>
        <v>1</v>
      </c>
      <c r="CV397" s="52">
        <f t="shared" si="206"/>
        <v>1</v>
      </c>
      <c r="CW397" s="54">
        <f t="shared" si="207"/>
        <v>1</v>
      </c>
      <c r="CX397" s="54">
        <f t="shared" si="208"/>
        <v>0</v>
      </c>
      <c r="CY397" s="54">
        <f t="shared" si="209"/>
        <v>1</v>
      </c>
      <c r="CZ397" s="54">
        <f t="shared" si="210"/>
        <v>1</v>
      </c>
      <c r="DA397" s="54">
        <f t="shared" si="211"/>
        <v>1</v>
      </c>
      <c r="DB397" s="54">
        <f t="shared" si="212"/>
        <v>0</v>
      </c>
      <c r="DD397" s="2">
        <f t="shared" si="213"/>
        <v>7</v>
      </c>
    </row>
    <row r="398" spans="1:108">
      <c r="A398" s="2" t="s">
        <v>437</v>
      </c>
      <c r="B398" s="2" t="s">
        <v>438</v>
      </c>
      <c r="C398" s="18" t="str">
        <f ca="1">IF(AND(AA398="YES",AG398&lt;&gt;""),"COMPLETED",IF((S398+21)&lt;TODAY(),"PAST DUE","WITHIN 15 DAYS"))</f>
        <v>COMPLETED</v>
      </c>
      <c r="D398" s="19" t="str">
        <f t="shared" si="192"/>
        <v>Jun</v>
      </c>
      <c r="E398" s="20">
        <f t="shared" si="193"/>
        <v>45472</v>
      </c>
      <c r="F398" s="20">
        <f t="shared" si="194"/>
        <v>45469</v>
      </c>
      <c r="G398" s="20">
        <f t="shared" si="195"/>
        <v>45476</v>
      </c>
      <c r="H398" s="19">
        <f ca="1">(TODAY()-(G398))</f>
        <v>118</v>
      </c>
      <c r="I398" s="19" t="str">
        <f ca="1">IF(H398&lt;0,H398,"")</f>
        <v/>
      </c>
      <c r="J398" s="2" t="s">
        <v>439</v>
      </c>
      <c r="K398" s="24">
        <f t="shared" si="196"/>
        <v>1</v>
      </c>
      <c r="L398" s="19" t="s">
        <v>2220</v>
      </c>
      <c r="M398" s="2" t="s">
        <v>2064</v>
      </c>
      <c r="N398" s="2" t="s">
        <v>653</v>
      </c>
      <c r="O398" s="2" t="s">
        <v>352</v>
      </c>
      <c r="P398" s="2" t="s">
        <v>19</v>
      </c>
      <c r="Q398" s="25" t="s">
        <v>2221</v>
      </c>
      <c r="R398" s="25" t="s">
        <v>2066</v>
      </c>
      <c r="S398" s="9">
        <v>45448</v>
      </c>
      <c r="T398" s="2">
        <v>4266312</v>
      </c>
      <c r="U398" s="2" t="s">
        <v>2264</v>
      </c>
      <c r="V398" s="9" t="s">
        <v>2265</v>
      </c>
      <c r="W398" s="9" t="s">
        <v>2266</v>
      </c>
      <c r="X398" s="9">
        <v>36541</v>
      </c>
      <c r="Y398" s="2">
        <v>9356284495</v>
      </c>
      <c r="Z398" s="2" t="s">
        <v>2267</v>
      </c>
      <c r="AA398" s="32" t="s">
        <v>448</v>
      </c>
      <c r="AB398" s="2" t="s">
        <v>449</v>
      </c>
      <c r="AC398" s="10">
        <v>45529</v>
      </c>
      <c r="AD398" s="10">
        <v>45182</v>
      </c>
      <c r="AE398" s="2" t="s">
        <v>450</v>
      </c>
      <c r="AF398" s="2" t="s">
        <v>450</v>
      </c>
      <c r="AG398" s="35" t="s">
        <v>451</v>
      </c>
      <c r="AJ398" s="35" t="s">
        <v>452</v>
      </c>
      <c r="AK398" s="2" t="s">
        <v>453</v>
      </c>
      <c r="AL398" s="2" t="s">
        <v>1430</v>
      </c>
      <c r="AM398" s="2" t="s">
        <v>1815</v>
      </c>
      <c r="AN398" s="10">
        <v>45448</v>
      </c>
      <c r="AP398" s="2" t="s">
        <v>362</v>
      </c>
      <c r="AQ398" s="2" t="s">
        <v>455</v>
      </c>
      <c r="AS398" s="11">
        <v>248764247</v>
      </c>
      <c r="AT398" s="2" t="s">
        <v>472</v>
      </c>
      <c r="AV398" s="12">
        <v>52516822880</v>
      </c>
      <c r="AW398" s="2" t="s">
        <v>458</v>
      </c>
      <c r="AY398" s="13">
        <v>121326446132</v>
      </c>
      <c r="AZ398" s="2" t="s">
        <v>472</v>
      </c>
      <c r="BB398" s="14">
        <v>631519130</v>
      </c>
      <c r="BC398" s="2" t="s">
        <v>450</v>
      </c>
      <c r="BD398" s="2" t="s">
        <v>450</v>
      </c>
      <c r="BE398" s="2" t="s">
        <v>450</v>
      </c>
      <c r="BF398" s="2" t="s">
        <v>450</v>
      </c>
      <c r="BG398" s="2" t="s">
        <v>450</v>
      </c>
      <c r="BH398" s="2" t="s">
        <v>450</v>
      </c>
      <c r="BL398" s="2" t="s">
        <v>450</v>
      </c>
      <c r="BM398" s="2" t="s">
        <v>450</v>
      </c>
      <c r="BN398" s="2" t="s">
        <v>448</v>
      </c>
      <c r="BO398" s="2" t="s">
        <v>450</v>
      </c>
      <c r="BP398" s="2" t="s">
        <v>450</v>
      </c>
      <c r="BQ398" s="2" t="s">
        <v>450</v>
      </c>
      <c r="BR398" s="2" t="s">
        <v>448</v>
      </c>
      <c r="BS398" s="2" t="s">
        <v>448</v>
      </c>
      <c r="BT398" s="2" t="s">
        <v>448</v>
      </c>
      <c r="BU398" s="2" t="s">
        <v>448</v>
      </c>
      <c r="BV398" s="2" t="s">
        <v>450</v>
      </c>
      <c r="BW398" s="2" t="s">
        <v>448</v>
      </c>
      <c r="BX398" s="2" t="s">
        <v>448</v>
      </c>
      <c r="BY398" s="2" t="s">
        <v>448</v>
      </c>
      <c r="BZ398" s="2" t="s">
        <v>448</v>
      </c>
      <c r="CA398" s="2" t="s">
        <v>448</v>
      </c>
      <c r="CB398" s="2" t="s">
        <v>448</v>
      </c>
      <c r="CC398" s="2" t="s">
        <v>448</v>
      </c>
      <c r="CD398" s="2" t="s">
        <v>448</v>
      </c>
      <c r="CE398" s="10">
        <v>45460</v>
      </c>
      <c r="CH398" s="2" t="s">
        <v>465</v>
      </c>
      <c r="CI398" s="2" t="s">
        <v>660</v>
      </c>
      <c r="CK398" s="10">
        <v>45524</v>
      </c>
      <c r="CM398" s="52">
        <f t="shared" si="197"/>
        <v>1</v>
      </c>
      <c r="CN398" s="52">
        <f t="shared" si="198"/>
        <v>1</v>
      </c>
      <c r="CO398" s="52">
        <f t="shared" si="199"/>
        <v>1</v>
      </c>
      <c r="CP398" s="52">
        <f t="shared" si="200"/>
        <v>1</v>
      </c>
      <c r="CQ398" s="52">
        <f t="shared" si="201"/>
        <v>1</v>
      </c>
      <c r="CR398" s="52">
        <f t="shared" si="202"/>
        <v>1</v>
      </c>
      <c r="CS398" s="52">
        <f t="shared" si="203"/>
        <v>1</v>
      </c>
      <c r="CT398" s="52">
        <f t="shared" si="204"/>
        <v>1</v>
      </c>
      <c r="CU398" s="52">
        <f t="shared" si="205"/>
        <v>1</v>
      </c>
      <c r="CV398" s="52">
        <f t="shared" si="206"/>
        <v>1</v>
      </c>
      <c r="CW398" s="54">
        <f t="shared" si="207"/>
        <v>1</v>
      </c>
      <c r="CX398" s="54">
        <f t="shared" si="208"/>
        <v>0</v>
      </c>
      <c r="CY398" s="54">
        <f t="shared" si="209"/>
        <v>1</v>
      </c>
      <c r="CZ398" s="54">
        <f t="shared" si="210"/>
        <v>1</v>
      </c>
      <c r="DA398" s="54">
        <f t="shared" si="211"/>
        <v>1</v>
      </c>
      <c r="DB398" s="54">
        <f t="shared" si="212"/>
        <v>0</v>
      </c>
      <c r="DD398" s="2">
        <f t="shared" si="213"/>
        <v>7</v>
      </c>
    </row>
    <row r="399" spans="1:108">
      <c r="A399" s="2" t="s">
        <v>437</v>
      </c>
      <c r="B399" s="2" t="s">
        <v>438</v>
      </c>
      <c r="C399" s="18" t="str">
        <f ca="1">IF(AND(AA399="YES",AG399&lt;&gt;""),"COMPLETED",IF((S399+21)&lt;TODAY(),"PAST DUE","WITHIN 15 DAYS"))</f>
        <v>COMPLETED</v>
      </c>
      <c r="D399" s="19" t="str">
        <f t="shared" si="192"/>
        <v>Jun</v>
      </c>
      <c r="E399" s="20">
        <f t="shared" si="193"/>
        <v>45472</v>
      </c>
      <c r="F399" s="20">
        <f t="shared" si="194"/>
        <v>45471</v>
      </c>
      <c r="G399" s="20">
        <f t="shared" si="195"/>
        <v>45478</v>
      </c>
      <c r="H399" s="19">
        <f ca="1">(TODAY()-(G399))</f>
        <v>116</v>
      </c>
      <c r="I399" s="19" t="str">
        <f ca="1">IF(H399&lt;0,H399,"")</f>
        <v/>
      </c>
      <c r="J399" s="2" t="s">
        <v>439</v>
      </c>
      <c r="K399" s="24">
        <f t="shared" si="196"/>
        <v>1</v>
      </c>
      <c r="L399" s="19" t="s">
        <v>2220</v>
      </c>
      <c r="M399" s="2" t="s">
        <v>440</v>
      </c>
      <c r="N399" s="2" t="s">
        <v>441</v>
      </c>
      <c r="O399" s="2" t="s">
        <v>352</v>
      </c>
      <c r="P399" s="2" t="s">
        <v>19</v>
      </c>
      <c r="Q399" s="25" t="s">
        <v>2268</v>
      </c>
      <c r="R399" s="25" t="s">
        <v>443</v>
      </c>
      <c r="S399" s="9">
        <v>45450</v>
      </c>
      <c r="T399" s="2">
        <v>4266424</v>
      </c>
      <c r="U399" s="2" t="s">
        <v>2269</v>
      </c>
      <c r="V399" s="9" t="s">
        <v>2270</v>
      </c>
      <c r="W399" s="9" t="s">
        <v>2271</v>
      </c>
      <c r="X399" s="9">
        <v>37832</v>
      </c>
      <c r="Y399" s="2">
        <v>9652609156</v>
      </c>
      <c r="Z399" s="2" t="s">
        <v>2272</v>
      </c>
      <c r="AA399" s="32" t="s">
        <v>448</v>
      </c>
      <c r="AB399" s="2" t="s">
        <v>449</v>
      </c>
      <c r="AC399" s="10">
        <v>45813</v>
      </c>
      <c r="AD399" s="10">
        <v>45448</v>
      </c>
      <c r="AE399" s="2" t="s">
        <v>450</v>
      </c>
      <c r="AF399" s="2" t="s">
        <v>450</v>
      </c>
      <c r="AG399" s="35" t="s">
        <v>451</v>
      </c>
      <c r="AJ399" s="35" t="s">
        <v>452</v>
      </c>
      <c r="AK399" s="2" t="s">
        <v>453</v>
      </c>
      <c r="AL399" s="2" t="s">
        <v>1430</v>
      </c>
      <c r="AM399" s="2" t="s">
        <v>1815</v>
      </c>
      <c r="AN399" s="10">
        <v>45450</v>
      </c>
      <c r="AP399" s="2" t="s">
        <v>362</v>
      </c>
      <c r="AQ399" s="2" t="s">
        <v>480</v>
      </c>
      <c r="AS399" s="11">
        <v>248841940</v>
      </c>
      <c r="AT399" s="2" t="s">
        <v>472</v>
      </c>
      <c r="AV399" s="12">
        <v>70262182752</v>
      </c>
      <c r="AW399" s="2" t="s">
        <v>458</v>
      </c>
      <c r="AY399" s="13">
        <v>121313585009</v>
      </c>
      <c r="AZ399" s="2" t="s">
        <v>472</v>
      </c>
      <c r="BB399" s="14">
        <v>625161616</v>
      </c>
      <c r="BC399" s="2" t="s">
        <v>450</v>
      </c>
      <c r="BD399" s="2" t="s">
        <v>450</v>
      </c>
      <c r="BE399" s="2" t="s">
        <v>450</v>
      </c>
      <c r="BF399" s="2" t="s">
        <v>450</v>
      </c>
      <c r="BG399" s="2" t="s">
        <v>450</v>
      </c>
      <c r="BH399" s="2" t="s">
        <v>450</v>
      </c>
      <c r="BL399" s="2" t="s">
        <v>448</v>
      </c>
      <c r="BM399" s="2" t="s">
        <v>450</v>
      </c>
      <c r="BN399" s="2" t="s">
        <v>448</v>
      </c>
      <c r="BO399" s="2" t="s">
        <v>450</v>
      </c>
      <c r="BP399" s="2" t="s">
        <v>450</v>
      </c>
      <c r="BQ399" s="2" t="s">
        <v>450</v>
      </c>
      <c r="BR399" s="2" t="s">
        <v>448</v>
      </c>
      <c r="BS399" s="2" t="s">
        <v>448</v>
      </c>
      <c r="BT399" s="2" t="s">
        <v>448</v>
      </c>
      <c r="BU399" s="2" t="s">
        <v>448</v>
      </c>
      <c r="BV399" s="2" t="s">
        <v>450</v>
      </c>
      <c r="BW399" s="2" t="s">
        <v>448</v>
      </c>
      <c r="BX399" s="2" t="s">
        <v>448</v>
      </c>
      <c r="BY399" s="2" t="s">
        <v>448</v>
      </c>
      <c r="BZ399" s="2" t="s">
        <v>448</v>
      </c>
      <c r="CA399" s="2" t="s">
        <v>448</v>
      </c>
      <c r="CB399" s="2" t="s">
        <v>448</v>
      </c>
      <c r="CC399" s="2" t="s">
        <v>448</v>
      </c>
      <c r="CD399" s="2" t="s">
        <v>448</v>
      </c>
      <c r="CE399" s="10">
        <v>45460</v>
      </c>
      <c r="CH399" s="2" t="s">
        <v>465</v>
      </c>
      <c r="CI399" s="2" t="s">
        <v>660</v>
      </c>
      <c r="CM399" s="52">
        <f t="shared" si="197"/>
        <v>1</v>
      </c>
      <c r="CN399" s="52">
        <f t="shared" si="198"/>
        <v>1</v>
      </c>
      <c r="CO399" s="52">
        <f t="shared" si="199"/>
        <v>1</v>
      </c>
      <c r="CP399" s="52">
        <f t="shared" si="200"/>
        <v>1</v>
      </c>
      <c r="CQ399" s="52">
        <f t="shared" si="201"/>
        <v>1</v>
      </c>
      <c r="CR399" s="52">
        <f t="shared" si="202"/>
        <v>1</v>
      </c>
      <c r="CS399" s="52">
        <f t="shared" si="203"/>
        <v>1</v>
      </c>
      <c r="CT399" s="52">
        <f t="shared" si="204"/>
        <v>1</v>
      </c>
      <c r="CU399" s="52">
        <f t="shared" si="205"/>
        <v>1</v>
      </c>
      <c r="CV399" s="52">
        <f t="shared" si="206"/>
        <v>1</v>
      </c>
      <c r="CW399" s="54">
        <f t="shared" si="207"/>
        <v>1</v>
      </c>
      <c r="CX399" s="54">
        <f t="shared" si="208"/>
        <v>0</v>
      </c>
      <c r="CY399" s="54">
        <f t="shared" si="209"/>
        <v>1</v>
      </c>
      <c r="CZ399" s="54">
        <f t="shared" si="210"/>
        <v>1</v>
      </c>
      <c r="DA399" s="54">
        <f t="shared" si="211"/>
        <v>1</v>
      </c>
      <c r="DB399" s="54">
        <f t="shared" si="212"/>
        <v>0</v>
      </c>
      <c r="DD399" s="2">
        <f t="shared" si="213"/>
        <v>7</v>
      </c>
    </row>
    <row r="400" spans="1:108">
      <c r="A400" s="2" t="s">
        <v>437</v>
      </c>
      <c r="B400" s="2" t="s">
        <v>438</v>
      </c>
      <c r="C400" s="18" t="str">
        <f ca="1">IF(AND(AA400="YES",AG400&lt;&gt;""),"COMPLETED",IF((S400+21)&lt;TODAY(),"PAST DUE","WITHIN 15 DAYS"))</f>
        <v>COMPLETED</v>
      </c>
      <c r="D400" s="19" t="str">
        <f t="shared" si="192"/>
        <v>Jun</v>
      </c>
      <c r="E400" s="20">
        <f t="shared" si="193"/>
        <v>45472</v>
      </c>
      <c r="F400" s="20">
        <f t="shared" si="194"/>
        <v>45471</v>
      </c>
      <c r="G400" s="20">
        <f t="shared" si="195"/>
        <v>45478</v>
      </c>
      <c r="H400" s="19">
        <f ca="1">(TODAY()-(G400))</f>
        <v>116</v>
      </c>
      <c r="I400" s="19" t="str">
        <f ca="1">IF(H400&lt;0,H400,"")</f>
        <v/>
      </c>
      <c r="J400" s="2" t="s">
        <v>439</v>
      </c>
      <c r="K400" s="24">
        <f t="shared" si="196"/>
        <v>1</v>
      </c>
      <c r="L400" s="19" t="s">
        <v>2220</v>
      </c>
      <c r="M400" s="2" t="s">
        <v>440</v>
      </c>
      <c r="N400" s="2" t="s">
        <v>441</v>
      </c>
      <c r="O400" s="2" t="s">
        <v>352</v>
      </c>
      <c r="P400" s="2" t="s">
        <v>19</v>
      </c>
      <c r="Q400" s="25" t="s">
        <v>2268</v>
      </c>
      <c r="R400" s="25" t="s">
        <v>443</v>
      </c>
      <c r="S400" s="9">
        <v>45450</v>
      </c>
      <c r="T400" s="2">
        <v>4266425</v>
      </c>
      <c r="U400" s="2" t="s">
        <v>2273</v>
      </c>
      <c r="V400" s="9" t="s">
        <v>2274</v>
      </c>
      <c r="W400" s="9" t="s">
        <v>2275</v>
      </c>
      <c r="X400" s="9">
        <v>36957</v>
      </c>
      <c r="Y400" s="2">
        <v>9066840356</v>
      </c>
      <c r="Z400" s="2" t="s">
        <v>2276</v>
      </c>
      <c r="AA400" s="32" t="s">
        <v>448</v>
      </c>
      <c r="AB400" s="2" t="s">
        <v>449</v>
      </c>
      <c r="AC400" s="10">
        <v>45689</v>
      </c>
      <c r="AD400" s="10">
        <v>45323</v>
      </c>
      <c r="AG400" s="35" t="s">
        <v>451</v>
      </c>
      <c r="AJ400" s="35" t="s">
        <v>452</v>
      </c>
      <c r="AK400" s="2" t="s">
        <v>453</v>
      </c>
      <c r="AL400" s="2" t="s">
        <v>1430</v>
      </c>
      <c r="AM400" s="2" t="s">
        <v>1815</v>
      </c>
      <c r="AN400" s="10">
        <v>45450</v>
      </c>
      <c r="AP400" s="2" t="s">
        <v>362</v>
      </c>
      <c r="AQ400" s="2" t="s">
        <v>455</v>
      </c>
      <c r="AS400" s="11">
        <v>250734126</v>
      </c>
      <c r="AT400" s="2" t="s">
        <v>472</v>
      </c>
      <c r="AV400" s="12">
        <v>70262741816</v>
      </c>
      <c r="AW400" s="2" t="s">
        <v>458</v>
      </c>
      <c r="AY400" s="13">
        <v>121334922671</v>
      </c>
      <c r="AZ400" s="2" t="s">
        <v>459</v>
      </c>
      <c r="BA400" s="2" t="s">
        <v>1655</v>
      </c>
      <c r="BB400" s="14">
        <v>651669816</v>
      </c>
      <c r="BC400" s="2" t="s">
        <v>450</v>
      </c>
      <c r="BD400" s="2" t="s">
        <v>450</v>
      </c>
      <c r="BE400" s="2" t="s">
        <v>450</v>
      </c>
      <c r="BF400" s="2" t="s">
        <v>450</v>
      </c>
      <c r="BG400" s="2" t="s">
        <v>450</v>
      </c>
      <c r="BH400" s="2" t="s">
        <v>450</v>
      </c>
      <c r="BL400" s="2" t="s">
        <v>448</v>
      </c>
      <c r="BM400" s="2" t="s">
        <v>450</v>
      </c>
      <c r="BN400" s="2" t="s">
        <v>448</v>
      </c>
      <c r="BO400" s="2" t="s">
        <v>450</v>
      </c>
      <c r="BP400" s="2" t="s">
        <v>450</v>
      </c>
      <c r="BQ400" s="2" t="s">
        <v>448</v>
      </c>
      <c r="BR400" s="2" t="s">
        <v>448</v>
      </c>
      <c r="BS400" s="2" t="s">
        <v>448</v>
      </c>
      <c r="BT400" s="2" t="s">
        <v>448</v>
      </c>
      <c r="BU400" s="2" t="s">
        <v>448</v>
      </c>
      <c r="BV400" s="2" t="s">
        <v>450</v>
      </c>
      <c r="BW400" s="2" t="s">
        <v>448</v>
      </c>
      <c r="BX400" s="2" t="s">
        <v>448</v>
      </c>
      <c r="BY400" s="2" t="s">
        <v>448</v>
      </c>
      <c r="BZ400" s="2" t="s">
        <v>448</v>
      </c>
      <c r="CA400" s="2" t="s">
        <v>448</v>
      </c>
      <c r="CB400" s="2" t="s">
        <v>448</v>
      </c>
      <c r="CC400" s="2" t="s">
        <v>448</v>
      </c>
      <c r="CD400" s="2" t="s">
        <v>448</v>
      </c>
      <c r="CE400" s="10">
        <v>45460</v>
      </c>
      <c r="CH400" s="2" t="s">
        <v>465</v>
      </c>
      <c r="CI400" s="2" t="s">
        <v>660</v>
      </c>
      <c r="CM400" s="52">
        <f t="shared" si="197"/>
        <v>1</v>
      </c>
      <c r="CN400" s="52">
        <f t="shared" si="198"/>
        <v>1</v>
      </c>
      <c r="CO400" s="52">
        <f t="shared" si="199"/>
        <v>1</v>
      </c>
      <c r="CP400" s="52">
        <f t="shared" si="200"/>
        <v>1</v>
      </c>
      <c r="CQ400" s="52">
        <f t="shared" si="201"/>
        <v>1</v>
      </c>
      <c r="CR400" s="52">
        <f t="shared" si="202"/>
        <v>1</v>
      </c>
      <c r="CS400" s="52">
        <f t="shared" si="203"/>
        <v>1</v>
      </c>
      <c r="CT400" s="52">
        <f t="shared" si="204"/>
        <v>1</v>
      </c>
      <c r="CU400" s="52">
        <f t="shared" si="205"/>
        <v>1</v>
      </c>
      <c r="CV400" s="52">
        <f t="shared" si="206"/>
        <v>1</v>
      </c>
      <c r="CW400" s="54">
        <f t="shared" si="207"/>
        <v>1</v>
      </c>
      <c r="CX400" s="54">
        <f t="shared" si="208"/>
        <v>0</v>
      </c>
      <c r="CY400" s="54">
        <f t="shared" si="209"/>
        <v>1</v>
      </c>
      <c r="CZ400" s="54">
        <f t="shared" si="210"/>
        <v>1</v>
      </c>
      <c r="DA400" s="54">
        <f t="shared" si="211"/>
        <v>1</v>
      </c>
      <c r="DB400" s="54">
        <f t="shared" si="212"/>
        <v>0</v>
      </c>
      <c r="DD400" s="2">
        <f t="shared" si="213"/>
        <v>7</v>
      </c>
    </row>
    <row r="401" spans="1:108">
      <c r="A401" s="2" t="s">
        <v>437</v>
      </c>
      <c r="B401" s="2" t="s">
        <v>438</v>
      </c>
      <c r="C401" s="18" t="str">
        <f ca="1">IF(AND(AA401="YES",AG401&lt;&gt;""),"COMPLETED",IF((S401+21)&lt;TODAY(),"PAST DUE","WITHIN 15 DAYS"))</f>
        <v>COMPLETED</v>
      </c>
      <c r="D401" s="19" t="str">
        <f t="shared" si="192"/>
        <v>Jun</v>
      </c>
      <c r="E401" s="20">
        <f t="shared" si="193"/>
        <v>45472</v>
      </c>
      <c r="F401" s="20">
        <f t="shared" si="194"/>
        <v>45471</v>
      </c>
      <c r="G401" s="20">
        <f t="shared" si="195"/>
        <v>45478</v>
      </c>
      <c r="H401" s="19">
        <f ca="1">(TODAY()-(G401))</f>
        <v>116</v>
      </c>
      <c r="I401" s="19" t="str">
        <f ca="1">IF(H401&lt;0,H401,"")</f>
        <v/>
      </c>
      <c r="J401" s="2" t="s">
        <v>439</v>
      </c>
      <c r="K401" s="24">
        <f t="shared" si="196"/>
        <v>1</v>
      </c>
      <c r="L401" s="19" t="s">
        <v>2220</v>
      </c>
      <c r="M401" s="2" t="s">
        <v>440</v>
      </c>
      <c r="N401" s="2" t="s">
        <v>441</v>
      </c>
      <c r="O401" s="2" t="s">
        <v>352</v>
      </c>
      <c r="P401" s="2" t="s">
        <v>19</v>
      </c>
      <c r="Q401" s="25" t="s">
        <v>2268</v>
      </c>
      <c r="R401" s="25" t="s">
        <v>443</v>
      </c>
      <c r="S401" s="9">
        <v>45450</v>
      </c>
      <c r="T401" s="2">
        <v>4266426</v>
      </c>
      <c r="U401" s="2" t="s">
        <v>642</v>
      </c>
      <c r="V401" s="9" t="s">
        <v>2277</v>
      </c>
      <c r="W401" s="9" t="s">
        <v>2278</v>
      </c>
      <c r="X401" s="9">
        <v>37147</v>
      </c>
      <c r="Y401" s="2">
        <v>9610802476</v>
      </c>
      <c r="Z401" s="2" t="s">
        <v>2279</v>
      </c>
      <c r="AA401" s="32" t="s">
        <v>448</v>
      </c>
      <c r="AB401" s="2" t="s">
        <v>449</v>
      </c>
      <c r="AC401" s="10">
        <v>45770</v>
      </c>
      <c r="AD401" s="10">
        <v>45418</v>
      </c>
      <c r="AE401" s="2" t="s">
        <v>450</v>
      </c>
      <c r="AF401" s="2" t="s">
        <v>450</v>
      </c>
      <c r="AG401" s="35" t="s">
        <v>451</v>
      </c>
      <c r="AJ401" s="35" t="s">
        <v>452</v>
      </c>
      <c r="AK401" s="2" t="s">
        <v>453</v>
      </c>
      <c r="AL401" s="2" t="s">
        <v>1430</v>
      </c>
      <c r="AM401" s="2" t="s">
        <v>1815</v>
      </c>
      <c r="AN401" s="10">
        <v>45450</v>
      </c>
      <c r="AP401" s="2" t="s">
        <v>362</v>
      </c>
      <c r="AQ401" s="2" t="s">
        <v>480</v>
      </c>
      <c r="AS401" s="11">
        <v>251405797</v>
      </c>
      <c r="AT401" s="2" t="s">
        <v>472</v>
      </c>
      <c r="AV401" s="12">
        <v>72503749697</v>
      </c>
      <c r="AW401" s="2" t="s">
        <v>458</v>
      </c>
      <c r="AY401" s="13">
        <v>121339592194</v>
      </c>
      <c r="AZ401" s="2" t="s">
        <v>459</v>
      </c>
      <c r="BB401" s="14">
        <v>648512039</v>
      </c>
      <c r="BC401" s="2" t="s">
        <v>450</v>
      </c>
      <c r="BD401" s="2" t="s">
        <v>450</v>
      </c>
      <c r="BE401" s="2" t="s">
        <v>450</v>
      </c>
      <c r="BF401" s="2" t="s">
        <v>450</v>
      </c>
      <c r="BG401" s="2" t="s">
        <v>450</v>
      </c>
      <c r="BH401" s="2" t="s">
        <v>450</v>
      </c>
      <c r="BL401" s="2" t="s">
        <v>448</v>
      </c>
      <c r="BM401" s="2" t="s">
        <v>450</v>
      </c>
      <c r="BN401" s="2" t="s">
        <v>448</v>
      </c>
      <c r="BO401" s="2" t="s">
        <v>450</v>
      </c>
      <c r="BP401" s="2" t="s">
        <v>450</v>
      </c>
      <c r="BQ401" s="2" t="s">
        <v>450</v>
      </c>
      <c r="BR401" s="2" t="s">
        <v>448</v>
      </c>
      <c r="BS401" s="2" t="s">
        <v>448</v>
      </c>
      <c r="BT401" s="2" t="s">
        <v>448</v>
      </c>
      <c r="BU401" s="2" t="s">
        <v>448</v>
      </c>
      <c r="BV401" s="2" t="s">
        <v>450</v>
      </c>
      <c r="BW401" s="2" t="s">
        <v>448</v>
      </c>
      <c r="BX401" s="2" t="s">
        <v>448</v>
      </c>
      <c r="BY401" s="2" t="s">
        <v>448</v>
      </c>
      <c r="BZ401" s="2" t="s">
        <v>448</v>
      </c>
      <c r="CA401" s="2" t="s">
        <v>448</v>
      </c>
      <c r="CB401" s="2" t="s">
        <v>448</v>
      </c>
      <c r="CC401" s="2" t="s">
        <v>448</v>
      </c>
      <c r="CD401" s="2" t="s">
        <v>448</v>
      </c>
      <c r="CE401" s="10">
        <v>45460</v>
      </c>
      <c r="CH401" s="2" t="s">
        <v>465</v>
      </c>
      <c r="CI401" s="2" t="s">
        <v>660</v>
      </c>
      <c r="CM401" s="52">
        <f t="shared" si="197"/>
        <v>1</v>
      </c>
      <c r="CN401" s="52">
        <f t="shared" si="198"/>
        <v>1</v>
      </c>
      <c r="CO401" s="52">
        <f t="shared" si="199"/>
        <v>1</v>
      </c>
      <c r="CP401" s="52">
        <f t="shared" si="200"/>
        <v>1</v>
      </c>
      <c r="CQ401" s="52">
        <f t="shared" si="201"/>
        <v>1</v>
      </c>
      <c r="CR401" s="52">
        <f t="shared" si="202"/>
        <v>1</v>
      </c>
      <c r="CS401" s="52">
        <f t="shared" si="203"/>
        <v>1</v>
      </c>
      <c r="CT401" s="52">
        <f t="shared" si="204"/>
        <v>1</v>
      </c>
      <c r="CU401" s="52">
        <f t="shared" si="205"/>
        <v>1</v>
      </c>
      <c r="CV401" s="52">
        <f t="shared" si="206"/>
        <v>1</v>
      </c>
      <c r="CW401" s="54">
        <f t="shared" si="207"/>
        <v>1</v>
      </c>
      <c r="CX401" s="54">
        <f t="shared" si="208"/>
        <v>0</v>
      </c>
      <c r="CY401" s="54">
        <f t="shared" si="209"/>
        <v>1</v>
      </c>
      <c r="CZ401" s="54">
        <f t="shared" si="210"/>
        <v>1</v>
      </c>
      <c r="DA401" s="54">
        <f t="shared" si="211"/>
        <v>1</v>
      </c>
      <c r="DB401" s="54">
        <f t="shared" si="212"/>
        <v>0</v>
      </c>
      <c r="DD401" s="2">
        <f t="shared" si="213"/>
        <v>7</v>
      </c>
    </row>
    <row r="402" spans="1:108">
      <c r="A402" s="2" t="s">
        <v>437</v>
      </c>
      <c r="B402" s="2" t="s">
        <v>438</v>
      </c>
      <c r="C402" s="18" t="str">
        <f ca="1">IF(AND(AA402="YES",AG402&lt;&gt;""),"COMPLETED",IF((S402+21)&lt;TODAY(),"PAST DUE","WITHIN 15 DAYS"))</f>
        <v>COMPLETED</v>
      </c>
      <c r="D402" s="19" t="str">
        <f t="shared" si="192"/>
        <v>Jun</v>
      </c>
      <c r="E402" s="20">
        <f t="shared" si="193"/>
        <v>45472</v>
      </c>
      <c r="F402" s="20">
        <f t="shared" si="194"/>
        <v>45471</v>
      </c>
      <c r="G402" s="20">
        <f t="shared" si="195"/>
        <v>45478</v>
      </c>
      <c r="H402" s="19">
        <f ca="1">(TODAY()-(G402))</f>
        <v>116</v>
      </c>
      <c r="I402" s="19" t="str">
        <f ca="1">IF(H402&lt;0,H402,"")</f>
        <v/>
      </c>
      <c r="J402" s="2" t="s">
        <v>439</v>
      </c>
      <c r="K402" s="24">
        <f t="shared" si="196"/>
        <v>1</v>
      </c>
      <c r="L402" s="19" t="s">
        <v>2220</v>
      </c>
      <c r="M402" s="2" t="s">
        <v>440</v>
      </c>
      <c r="N402" s="2" t="s">
        <v>441</v>
      </c>
      <c r="O402" s="2" t="s">
        <v>352</v>
      </c>
      <c r="P402" s="2" t="s">
        <v>19</v>
      </c>
      <c r="Q402" s="25" t="s">
        <v>2268</v>
      </c>
      <c r="R402" s="25" t="s">
        <v>443</v>
      </c>
      <c r="S402" s="9">
        <v>45450</v>
      </c>
      <c r="T402" s="2">
        <v>4266427</v>
      </c>
      <c r="U402" s="2" t="s">
        <v>2280</v>
      </c>
      <c r="V402" s="9" t="s">
        <v>2281</v>
      </c>
      <c r="W402" s="9" t="s">
        <v>2282</v>
      </c>
      <c r="X402" s="9">
        <v>36487</v>
      </c>
      <c r="Y402" s="2">
        <v>9454437548</v>
      </c>
      <c r="Z402" s="2" t="s">
        <v>2283</v>
      </c>
      <c r="AA402" s="32" t="s">
        <v>448</v>
      </c>
      <c r="AB402" s="2" t="s">
        <v>449</v>
      </c>
      <c r="AC402" s="10">
        <v>45799</v>
      </c>
      <c r="AD402" s="10">
        <v>45434</v>
      </c>
      <c r="AE402" s="2" t="s">
        <v>450</v>
      </c>
      <c r="AF402" s="2" t="s">
        <v>450</v>
      </c>
      <c r="AG402" s="35" t="s">
        <v>451</v>
      </c>
      <c r="AJ402" s="35" t="s">
        <v>452</v>
      </c>
      <c r="AK402" s="2" t="s">
        <v>453</v>
      </c>
      <c r="AL402" s="2" t="s">
        <v>1430</v>
      </c>
      <c r="AM402" s="2" t="s">
        <v>1815</v>
      </c>
      <c r="AN402" s="10">
        <v>45450</v>
      </c>
      <c r="AP402" s="2" t="s">
        <v>362</v>
      </c>
      <c r="AQ402" s="2" t="s">
        <v>455</v>
      </c>
      <c r="AS402" s="11">
        <v>246818904</v>
      </c>
      <c r="AT402" s="2" t="s">
        <v>472</v>
      </c>
      <c r="AV402" s="12">
        <v>72510405030</v>
      </c>
      <c r="AW402" s="2" t="s">
        <v>458</v>
      </c>
      <c r="AY402" s="13">
        <v>121299873404</v>
      </c>
      <c r="AZ402" s="2" t="s">
        <v>472</v>
      </c>
      <c r="BB402" s="14">
        <v>615917673</v>
      </c>
      <c r="BC402" s="2" t="s">
        <v>450</v>
      </c>
      <c r="BD402" s="2" t="s">
        <v>450</v>
      </c>
      <c r="BE402" s="2" t="s">
        <v>450</v>
      </c>
      <c r="BF402" s="2" t="s">
        <v>450</v>
      </c>
      <c r="BG402" s="2" t="s">
        <v>450</v>
      </c>
      <c r="BH402" s="2" t="s">
        <v>450</v>
      </c>
      <c r="BL402" s="2" t="s">
        <v>448</v>
      </c>
      <c r="BM402" s="2" t="s">
        <v>450</v>
      </c>
      <c r="BN402" s="2" t="s">
        <v>448</v>
      </c>
      <c r="BO402" s="2" t="s">
        <v>450</v>
      </c>
      <c r="BP402" s="2" t="s">
        <v>450</v>
      </c>
      <c r="BQ402" s="2" t="s">
        <v>450</v>
      </c>
      <c r="BR402" s="2" t="s">
        <v>448</v>
      </c>
      <c r="BS402" s="2" t="s">
        <v>448</v>
      </c>
      <c r="BT402" s="2" t="s">
        <v>448</v>
      </c>
      <c r="BU402" s="2" t="s">
        <v>448</v>
      </c>
      <c r="BV402" s="2" t="s">
        <v>450</v>
      </c>
      <c r="BW402" s="2" t="s">
        <v>448</v>
      </c>
      <c r="BX402" s="2" t="s">
        <v>448</v>
      </c>
      <c r="BY402" s="2" t="s">
        <v>448</v>
      </c>
      <c r="BZ402" s="2" t="s">
        <v>448</v>
      </c>
      <c r="CA402" s="2" t="s">
        <v>448</v>
      </c>
      <c r="CB402" s="2" t="s">
        <v>448</v>
      </c>
      <c r="CC402" s="2" t="s">
        <v>448</v>
      </c>
      <c r="CD402" s="2" t="s">
        <v>448</v>
      </c>
      <c r="CE402" s="10">
        <v>45460</v>
      </c>
      <c r="CH402" s="2" t="s">
        <v>465</v>
      </c>
      <c r="CI402" s="2" t="s">
        <v>660</v>
      </c>
      <c r="CM402" s="52">
        <f t="shared" si="197"/>
        <v>1</v>
      </c>
      <c r="CN402" s="52">
        <f t="shared" si="198"/>
        <v>1</v>
      </c>
      <c r="CO402" s="52">
        <f t="shared" si="199"/>
        <v>1</v>
      </c>
      <c r="CP402" s="52">
        <f t="shared" si="200"/>
        <v>1</v>
      </c>
      <c r="CQ402" s="52">
        <f t="shared" si="201"/>
        <v>1</v>
      </c>
      <c r="CR402" s="52">
        <f t="shared" si="202"/>
        <v>1</v>
      </c>
      <c r="CS402" s="52">
        <f t="shared" si="203"/>
        <v>1</v>
      </c>
      <c r="CT402" s="52">
        <f t="shared" si="204"/>
        <v>1</v>
      </c>
      <c r="CU402" s="52">
        <f t="shared" si="205"/>
        <v>1</v>
      </c>
      <c r="CV402" s="52">
        <f t="shared" si="206"/>
        <v>1</v>
      </c>
      <c r="CW402" s="54">
        <f t="shared" si="207"/>
        <v>1</v>
      </c>
      <c r="CX402" s="54">
        <f t="shared" si="208"/>
        <v>0</v>
      </c>
      <c r="CY402" s="54">
        <f t="shared" si="209"/>
        <v>1</v>
      </c>
      <c r="CZ402" s="54">
        <f t="shared" si="210"/>
        <v>1</v>
      </c>
      <c r="DA402" s="54">
        <f t="shared" si="211"/>
        <v>1</v>
      </c>
      <c r="DB402" s="54">
        <f t="shared" si="212"/>
        <v>0</v>
      </c>
      <c r="DD402" s="2">
        <f t="shared" si="213"/>
        <v>7</v>
      </c>
    </row>
    <row r="403" spans="1:108">
      <c r="A403" s="2" t="s">
        <v>437</v>
      </c>
      <c r="B403" s="2" t="s">
        <v>438</v>
      </c>
      <c r="C403" s="18" t="str">
        <f ca="1">IF(AND(AA403="YES",AG403&lt;&gt;""),"COMPLETED",IF((S403+21)&lt;TODAY(),"PAST DUE","WITHIN 15 DAYS"))</f>
        <v>COMPLETED</v>
      </c>
      <c r="D403" s="19" t="str">
        <f t="shared" si="192"/>
        <v>Jun</v>
      </c>
      <c r="E403" s="20">
        <f t="shared" si="193"/>
        <v>45472</v>
      </c>
      <c r="F403" s="20">
        <f t="shared" si="194"/>
        <v>45471</v>
      </c>
      <c r="G403" s="20">
        <f t="shared" si="195"/>
        <v>45478</v>
      </c>
      <c r="H403" s="19">
        <f ca="1">(TODAY()-(G403))</f>
        <v>116</v>
      </c>
      <c r="I403" s="19" t="str">
        <f ca="1">IF(H403&lt;0,H403,"")</f>
        <v/>
      </c>
      <c r="J403" s="2" t="s">
        <v>439</v>
      </c>
      <c r="K403" s="24">
        <f t="shared" si="196"/>
        <v>1</v>
      </c>
      <c r="L403" s="19" t="s">
        <v>2220</v>
      </c>
      <c r="M403" s="2" t="s">
        <v>440</v>
      </c>
      <c r="N403" s="2" t="s">
        <v>441</v>
      </c>
      <c r="O403" s="2" t="s">
        <v>352</v>
      </c>
      <c r="P403" s="2" t="s">
        <v>19</v>
      </c>
      <c r="Q403" s="25" t="s">
        <v>2268</v>
      </c>
      <c r="R403" s="25" t="s">
        <v>443</v>
      </c>
      <c r="S403" s="9">
        <v>45450</v>
      </c>
      <c r="T403" s="2">
        <v>4266428</v>
      </c>
      <c r="U403" s="2" t="s">
        <v>2284</v>
      </c>
      <c r="V403" s="9" t="s">
        <v>2285</v>
      </c>
      <c r="W403" s="9" t="s">
        <v>1076</v>
      </c>
      <c r="X403" s="9">
        <v>28307</v>
      </c>
      <c r="Y403" s="2">
        <v>9677153764</v>
      </c>
      <c r="Z403" s="2" t="s">
        <v>2286</v>
      </c>
      <c r="AA403" s="32" t="s">
        <v>448</v>
      </c>
      <c r="AB403" s="2" t="s">
        <v>449</v>
      </c>
      <c r="AC403" s="10">
        <v>45814</v>
      </c>
      <c r="AD403" s="10">
        <v>45449</v>
      </c>
      <c r="AE403" s="2" t="s">
        <v>450</v>
      </c>
      <c r="AF403" s="2" t="s">
        <v>450</v>
      </c>
      <c r="AG403" s="35" t="s">
        <v>451</v>
      </c>
      <c r="AJ403" s="35" t="s">
        <v>452</v>
      </c>
      <c r="AK403" s="2" t="s">
        <v>453</v>
      </c>
      <c r="AL403" s="2" t="s">
        <v>1430</v>
      </c>
      <c r="AM403" s="2" t="s">
        <v>1815</v>
      </c>
      <c r="AN403" s="10">
        <v>45450</v>
      </c>
      <c r="AP403" s="2" t="s">
        <v>362</v>
      </c>
      <c r="AQ403" s="2" t="s">
        <v>674</v>
      </c>
      <c r="AS403" s="11">
        <v>211753007</v>
      </c>
      <c r="AT403" s="2" t="s">
        <v>472</v>
      </c>
      <c r="AV403" s="12">
        <v>70253452372</v>
      </c>
      <c r="AW403" s="2" t="s">
        <v>458</v>
      </c>
      <c r="AY403" s="13">
        <v>121036198040</v>
      </c>
      <c r="AZ403" s="2" t="s">
        <v>487</v>
      </c>
      <c r="BB403" s="14">
        <v>225229112</v>
      </c>
      <c r="BC403" s="2" t="s">
        <v>450</v>
      </c>
      <c r="BD403" s="2" t="s">
        <v>450</v>
      </c>
      <c r="BE403" s="2" t="s">
        <v>450</v>
      </c>
      <c r="BF403" s="2" t="s">
        <v>450</v>
      </c>
      <c r="BG403" s="2" t="s">
        <v>450</v>
      </c>
      <c r="BH403" s="2" t="s">
        <v>450</v>
      </c>
      <c r="BL403" s="2" t="s">
        <v>448</v>
      </c>
      <c r="BM403" s="2" t="s">
        <v>450</v>
      </c>
      <c r="BN403" s="2" t="s">
        <v>448</v>
      </c>
      <c r="BO403" s="2" t="s">
        <v>450</v>
      </c>
      <c r="BP403" s="2" t="s">
        <v>450</v>
      </c>
      <c r="BQ403" s="2" t="s">
        <v>450</v>
      </c>
      <c r="BR403" s="2" t="s">
        <v>448</v>
      </c>
      <c r="BS403" s="2" t="s">
        <v>448</v>
      </c>
      <c r="BT403" s="2" t="s">
        <v>448</v>
      </c>
      <c r="BU403" s="2" t="s">
        <v>448</v>
      </c>
      <c r="BV403" s="2" t="s">
        <v>450</v>
      </c>
      <c r="BW403" s="2" t="s">
        <v>448</v>
      </c>
      <c r="BX403" s="2" t="s">
        <v>448</v>
      </c>
      <c r="BY403" s="2" t="s">
        <v>448</v>
      </c>
      <c r="BZ403" s="2" t="s">
        <v>448</v>
      </c>
      <c r="CA403" s="2" t="s">
        <v>448</v>
      </c>
      <c r="CB403" s="2" t="s">
        <v>448</v>
      </c>
      <c r="CC403" s="2" t="s">
        <v>448</v>
      </c>
      <c r="CD403" s="2" t="s">
        <v>448</v>
      </c>
      <c r="CE403" s="10">
        <v>45460</v>
      </c>
      <c r="CH403" s="2" t="s">
        <v>465</v>
      </c>
      <c r="CI403" s="2" t="s">
        <v>660</v>
      </c>
      <c r="CM403" s="52">
        <f t="shared" si="197"/>
        <v>1</v>
      </c>
      <c r="CN403" s="52">
        <f t="shared" si="198"/>
        <v>1</v>
      </c>
      <c r="CO403" s="52">
        <f t="shared" si="199"/>
        <v>1</v>
      </c>
      <c r="CP403" s="52">
        <f t="shared" si="200"/>
        <v>1</v>
      </c>
      <c r="CQ403" s="52">
        <f t="shared" si="201"/>
        <v>1</v>
      </c>
      <c r="CR403" s="52">
        <f t="shared" si="202"/>
        <v>1</v>
      </c>
      <c r="CS403" s="52">
        <f t="shared" si="203"/>
        <v>1</v>
      </c>
      <c r="CT403" s="52">
        <f t="shared" si="204"/>
        <v>1</v>
      </c>
      <c r="CU403" s="52">
        <f t="shared" si="205"/>
        <v>1</v>
      </c>
      <c r="CV403" s="52">
        <f t="shared" si="206"/>
        <v>1</v>
      </c>
      <c r="CW403" s="54">
        <f t="shared" si="207"/>
        <v>1</v>
      </c>
      <c r="CX403" s="54">
        <f t="shared" si="208"/>
        <v>0</v>
      </c>
      <c r="CY403" s="54">
        <f t="shared" si="209"/>
        <v>1</v>
      </c>
      <c r="CZ403" s="54">
        <f t="shared" si="210"/>
        <v>1</v>
      </c>
      <c r="DA403" s="54">
        <f t="shared" si="211"/>
        <v>1</v>
      </c>
      <c r="DB403" s="54">
        <f t="shared" si="212"/>
        <v>0</v>
      </c>
      <c r="DD403" s="2">
        <f t="shared" si="213"/>
        <v>7</v>
      </c>
    </row>
    <row r="404" spans="1:108">
      <c r="A404" s="2" t="s">
        <v>437</v>
      </c>
      <c r="B404" s="2" t="s">
        <v>438</v>
      </c>
      <c r="C404" s="18" t="str">
        <f ca="1">IF(AND(AA404="YES",AG404&lt;&gt;""),"COMPLETED",IF((S404+21)&lt;TODAY(),"PAST DUE","WITHIN 15 DAYS"))</f>
        <v>COMPLETED</v>
      </c>
      <c r="D404" s="19" t="str">
        <f t="shared" si="192"/>
        <v>Jun</v>
      </c>
      <c r="E404" s="20">
        <f t="shared" si="193"/>
        <v>45472</v>
      </c>
      <c r="F404" s="20">
        <f t="shared" si="194"/>
        <v>45471</v>
      </c>
      <c r="G404" s="20">
        <f t="shared" si="195"/>
        <v>45478</v>
      </c>
      <c r="H404" s="19">
        <f ca="1">(TODAY()-(G404))</f>
        <v>116</v>
      </c>
      <c r="I404" s="19" t="str">
        <f ca="1">IF(H404&lt;0,H404,"")</f>
        <v/>
      </c>
      <c r="J404" s="2" t="s">
        <v>439</v>
      </c>
      <c r="K404" s="24">
        <f t="shared" si="196"/>
        <v>1</v>
      </c>
      <c r="L404" s="19" t="s">
        <v>2220</v>
      </c>
      <c r="M404" s="2" t="s">
        <v>440</v>
      </c>
      <c r="N404" s="2" t="s">
        <v>441</v>
      </c>
      <c r="O404" s="2" t="s">
        <v>352</v>
      </c>
      <c r="P404" s="2" t="s">
        <v>19</v>
      </c>
      <c r="Q404" s="25" t="s">
        <v>2268</v>
      </c>
      <c r="R404" s="25" t="s">
        <v>443</v>
      </c>
      <c r="S404" s="9">
        <v>45450</v>
      </c>
      <c r="T404" s="2">
        <v>4266429</v>
      </c>
      <c r="U404" s="2" t="s">
        <v>2287</v>
      </c>
      <c r="V404" s="9" t="s">
        <v>2288</v>
      </c>
      <c r="W404" s="9" t="s">
        <v>27</v>
      </c>
      <c r="X404" s="9">
        <v>36505</v>
      </c>
      <c r="Y404" s="2">
        <v>9303050187</v>
      </c>
      <c r="Z404" s="2" t="s">
        <v>2289</v>
      </c>
      <c r="AA404" s="32" t="s">
        <v>448</v>
      </c>
      <c r="AB404" s="2" t="s">
        <v>449</v>
      </c>
      <c r="AC404" s="10">
        <v>45804</v>
      </c>
      <c r="AD404" s="10">
        <v>45447</v>
      </c>
      <c r="AE404" s="2" t="s">
        <v>450</v>
      </c>
      <c r="AF404" s="2" t="s">
        <v>450</v>
      </c>
      <c r="AG404" s="35" t="s">
        <v>451</v>
      </c>
      <c r="AJ404" s="35" t="s">
        <v>452</v>
      </c>
      <c r="AK404" s="2" t="s">
        <v>453</v>
      </c>
      <c r="AL404" s="2" t="s">
        <v>1430</v>
      </c>
      <c r="AM404" s="2" t="s">
        <v>1815</v>
      </c>
      <c r="AN404" s="10">
        <v>45450</v>
      </c>
      <c r="AP404" s="2" t="s">
        <v>362</v>
      </c>
      <c r="AQ404" s="2" t="s">
        <v>480</v>
      </c>
      <c r="AS404" s="11">
        <v>247795741</v>
      </c>
      <c r="AT404" s="2" t="s">
        <v>456</v>
      </c>
      <c r="AV404" s="12">
        <v>212535012307</v>
      </c>
      <c r="AW404" s="2" t="s">
        <v>458</v>
      </c>
      <c r="AY404" s="13">
        <v>12138994411</v>
      </c>
      <c r="AZ404" s="2" t="s">
        <v>1538</v>
      </c>
      <c r="BA404" s="2" t="s">
        <v>1655</v>
      </c>
      <c r="BB404" s="14">
        <v>651893865</v>
      </c>
      <c r="BC404" s="2" t="s">
        <v>450</v>
      </c>
      <c r="BD404" s="2" t="s">
        <v>450</v>
      </c>
      <c r="BE404" s="2" t="s">
        <v>450</v>
      </c>
      <c r="BF404" s="2" t="s">
        <v>450</v>
      </c>
      <c r="BG404" s="2" t="s">
        <v>450</v>
      </c>
      <c r="BH404" s="2" t="s">
        <v>450</v>
      </c>
      <c r="BL404" s="2" t="s">
        <v>448</v>
      </c>
      <c r="BM404" s="2" t="s">
        <v>450</v>
      </c>
      <c r="BN404" s="2" t="s">
        <v>448</v>
      </c>
      <c r="BO404" s="2" t="s">
        <v>450</v>
      </c>
      <c r="BP404" s="2" t="s">
        <v>450</v>
      </c>
      <c r="BQ404" s="2" t="s">
        <v>450</v>
      </c>
      <c r="BR404" s="2" t="s">
        <v>448</v>
      </c>
      <c r="BS404" s="2" t="s">
        <v>448</v>
      </c>
      <c r="BT404" s="2" t="s">
        <v>448</v>
      </c>
      <c r="BU404" s="2" t="s">
        <v>448</v>
      </c>
      <c r="BV404" s="2" t="s">
        <v>450</v>
      </c>
      <c r="BW404" s="2" t="s">
        <v>448</v>
      </c>
      <c r="BX404" s="2" t="s">
        <v>448</v>
      </c>
      <c r="BY404" s="2" t="s">
        <v>448</v>
      </c>
      <c r="BZ404" s="2" t="s">
        <v>448</v>
      </c>
      <c r="CA404" s="2" t="s">
        <v>448</v>
      </c>
      <c r="CB404" s="2" t="s">
        <v>448</v>
      </c>
      <c r="CC404" s="2" t="s">
        <v>448</v>
      </c>
      <c r="CD404" s="2" t="s">
        <v>448</v>
      </c>
      <c r="CE404" s="10">
        <v>45460</v>
      </c>
      <c r="CH404" s="2" t="s">
        <v>465</v>
      </c>
      <c r="CI404" s="2" t="s">
        <v>660</v>
      </c>
      <c r="CM404" s="52">
        <f t="shared" si="197"/>
        <v>1</v>
      </c>
      <c r="CN404" s="52">
        <f t="shared" si="198"/>
        <v>1</v>
      </c>
      <c r="CO404" s="52">
        <f t="shared" si="199"/>
        <v>1</v>
      </c>
      <c r="CP404" s="52">
        <f t="shared" si="200"/>
        <v>1</v>
      </c>
      <c r="CQ404" s="52">
        <f t="shared" si="201"/>
        <v>1</v>
      </c>
      <c r="CR404" s="52">
        <f t="shared" si="202"/>
        <v>1</v>
      </c>
      <c r="CS404" s="52">
        <f t="shared" si="203"/>
        <v>1</v>
      </c>
      <c r="CT404" s="52">
        <f t="shared" si="204"/>
        <v>1</v>
      </c>
      <c r="CU404" s="52">
        <f t="shared" si="205"/>
        <v>1</v>
      </c>
      <c r="CV404" s="52">
        <f t="shared" si="206"/>
        <v>1</v>
      </c>
      <c r="CW404" s="54">
        <f t="shared" si="207"/>
        <v>1</v>
      </c>
      <c r="CX404" s="54">
        <f t="shared" si="208"/>
        <v>0</v>
      </c>
      <c r="CY404" s="54">
        <f t="shared" si="209"/>
        <v>1</v>
      </c>
      <c r="CZ404" s="54">
        <f t="shared" si="210"/>
        <v>1</v>
      </c>
      <c r="DA404" s="54">
        <f t="shared" si="211"/>
        <v>1</v>
      </c>
      <c r="DB404" s="54">
        <f t="shared" si="212"/>
        <v>0</v>
      </c>
      <c r="DD404" s="2">
        <f t="shared" si="213"/>
        <v>7</v>
      </c>
    </row>
    <row r="405" spans="1:108">
      <c r="A405" s="2" t="s">
        <v>437</v>
      </c>
      <c r="B405" s="2" t="s">
        <v>438</v>
      </c>
      <c r="C405" s="18" t="str">
        <f ca="1">IF(AND(AA405="YES",AG405&lt;&gt;""),"COMPLETED",IF((S405+21)&lt;TODAY(),"PAST DUE","WITHIN 15 DAYS"))</f>
        <v>COMPLETED</v>
      </c>
      <c r="D405" s="19" t="str">
        <f t="shared" si="192"/>
        <v>Jun</v>
      </c>
      <c r="E405" s="20">
        <f t="shared" si="193"/>
        <v>45472</v>
      </c>
      <c r="F405" s="20">
        <f t="shared" si="194"/>
        <v>45471</v>
      </c>
      <c r="G405" s="20">
        <f t="shared" si="195"/>
        <v>45478</v>
      </c>
      <c r="H405" s="19">
        <f ca="1">(TODAY()-(G405))</f>
        <v>116</v>
      </c>
      <c r="I405" s="19" t="str">
        <f ca="1">IF(H405&lt;0,H405,"")</f>
        <v/>
      </c>
      <c r="J405" s="2" t="s">
        <v>439</v>
      </c>
      <c r="K405" s="24">
        <f t="shared" si="196"/>
        <v>1</v>
      </c>
      <c r="L405" s="19" t="s">
        <v>2220</v>
      </c>
      <c r="M405" s="2" t="s">
        <v>440</v>
      </c>
      <c r="N405" s="2" t="s">
        <v>441</v>
      </c>
      <c r="O405" s="2" t="s">
        <v>352</v>
      </c>
      <c r="P405" s="2" t="s">
        <v>19</v>
      </c>
      <c r="Q405" s="25" t="s">
        <v>2268</v>
      </c>
      <c r="R405" s="25" t="s">
        <v>443</v>
      </c>
      <c r="S405" s="9">
        <v>45450</v>
      </c>
      <c r="T405" s="2">
        <v>4266430</v>
      </c>
      <c r="U405" s="2" t="s">
        <v>2290</v>
      </c>
      <c r="V405" s="9" t="s">
        <v>2291</v>
      </c>
      <c r="W405" s="9" t="s">
        <v>2292</v>
      </c>
      <c r="X405" s="9">
        <v>35732</v>
      </c>
      <c r="Y405" s="2">
        <v>9675434980</v>
      </c>
      <c r="Z405" s="2" t="s">
        <v>2293</v>
      </c>
      <c r="AA405" s="32" t="s">
        <v>448</v>
      </c>
      <c r="AB405" s="2" t="s">
        <v>449</v>
      </c>
      <c r="AC405" s="10">
        <v>45812</v>
      </c>
      <c r="AD405" s="10">
        <v>45447</v>
      </c>
      <c r="AE405" s="2" t="s">
        <v>450</v>
      </c>
      <c r="AF405" s="2" t="s">
        <v>450</v>
      </c>
      <c r="AG405" s="35" t="s">
        <v>451</v>
      </c>
      <c r="AH405" s="10">
        <v>45442</v>
      </c>
      <c r="AI405" s="10">
        <v>45442</v>
      </c>
      <c r="AJ405" s="35" t="s">
        <v>452</v>
      </c>
      <c r="AK405" s="2" t="s">
        <v>453</v>
      </c>
      <c r="AL405" s="2" t="s">
        <v>1430</v>
      </c>
      <c r="AM405" s="2" t="s">
        <v>1815</v>
      </c>
      <c r="AN405" s="10">
        <v>45450</v>
      </c>
      <c r="AP405" s="2" t="s">
        <v>362</v>
      </c>
      <c r="AQ405" s="2" t="s">
        <v>497</v>
      </c>
      <c r="AS405" s="11">
        <v>242734927</v>
      </c>
      <c r="AT405" s="2" t="s">
        <v>472</v>
      </c>
      <c r="AV405" s="12">
        <v>72527151156</v>
      </c>
      <c r="AW405" s="2" t="s">
        <v>481</v>
      </c>
      <c r="AY405" s="13">
        <v>121209531269</v>
      </c>
      <c r="AZ405" s="2" t="s">
        <v>472</v>
      </c>
      <c r="BB405" s="14">
        <v>342673825</v>
      </c>
      <c r="BC405" s="2" t="s">
        <v>450</v>
      </c>
      <c r="BD405" s="2" t="s">
        <v>450</v>
      </c>
      <c r="BE405" s="2" t="s">
        <v>450</v>
      </c>
      <c r="BF405" s="2" t="s">
        <v>450</v>
      </c>
      <c r="BG405" s="2" t="s">
        <v>450</v>
      </c>
      <c r="BH405" s="2" t="s">
        <v>450</v>
      </c>
      <c r="BL405" s="2" t="s">
        <v>448</v>
      </c>
      <c r="BM405" s="2" t="s">
        <v>450</v>
      </c>
      <c r="BN405" s="2" t="s">
        <v>448</v>
      </c>
      <c r="BO405" s="2" t="s">
        <v>450</v>
      </c>
      <c r="BP405" s="2" t="s">
        <v>450</v>
      </c>
      <c r="BQ405" s="2" t="s">
        <v>450</v>
      </c>
      <c r="BR405" s="2" t="s">
        <v>448</v>
      </c>
      <c r="BS405" s="2" t="s">
        <v>448</v>
      </c>
      <c r="BT405" s="2" t="s">
        <v>448</v>
      </c>
      <c r="BU405" s="2" t="s">
        <v>448</v>
      </c>
      <c r="BV405" s="2" t="s">
        <v>450</v>
      </c>
      <c r="BW405" s="2" t="s">
        <v>448</v>
      </c>
      <c r="BX405" s="2" t="s">
        <v>448</v>
      </c>
      <c r="BY405" s="2" t="s">
        <v>448</v>
      </c>
      <c r="BZ405" s="2" t="s">
        <v>448</v>
      </c>
      <c r="CA405" s="2" t="s">
        <v>448</v>
      </c>
      <c r="CB405" s="2" t="s">
        <v>448</v>
      </c>
      <c r="CC405" s="2" t="s">
        <v>448</v>
      </c>
      <c r="CD405" s="2" t="s">
        <v>448</v>
      </c>
      <c r="CE405" s="10">
        <v>45460</v>
      </c>
      <c r="CH405" s="2" t="s">
        <v>465</v>
      </c>
      <c r="CI405" s="2" t="s">
        <v>660</v>
      </c>
      <c r="CM405" s="52">
        <f t="shared" si="197"/>
        <v>1</v>
      </c>
      <c r="CN405" s="52">
        <f t="shared" si="198"/>
        <v>1</v>
      </c>
      <c r="CO405" s="52">
        <f t="shared" si="199"/>
        <v>1</v>
      </c>
      <c r="CP405" s="52">
        <f t="shared" si="200"/>
        <v>1</v>
      </c>
      <c r="CQ405" s="52">
        <f t="shared" si="201"/>
        <v>1</v>
      </c>
      <c r="CR405" s="52">
        <f t="shared" si="202"/>
        <v>1</v>
      </c>
      <c r="CS405" s="52">
        <f t="shared" si="203"/>
        <v>1</v>
      </c>
      <c r="CT405" s="52">
        <f t="shared" si="204"/>
        <v>1</v>
      </c>
      <c r="CU405" s="52">
        <f t="shared" si="205"/>
        <v>1</v>
      </c>
      <c r="CV405" s="52">
        <f t="shared" si="206"/>
        <v>1</v>
      </c>
      <c r="CW405" s="54">
        <f t="shared" si="207"/>
        <v>1</v>
      </c>
      <c r="CX405" s="54">
        <f t="shared" si="208"/>
        <v>0</v>
      </c>
      <c r="CY405" s="54">
        <f t="shared" si="209"/>
        <v>1</v>
      </c>
      <c r="CZ405" s="54">
        <f t="shared" si="210"/>
        <v>1</v>
      </c>
      <c r="DA405" s="54">
        <f t="shared" si="211"/>
        <v>1</v>
      </c>
      <c r="DB405" s="54">
        <f t="shared" si="212"/>
        <v>0</v>
      </c>
      <c r="DD405" s="2">
        <f t="shared" si="213"/>
        <v>7</v>
      </c>
    </row>
    <row r="406" spans="1:108">
      <c r="A406" s="2" t="s">
        <v>437</v>
      </c>
      <c r="B406" s="2" t="s">
        <v>438</v>
      </c>
      <c r="C406" s="18" t="str">
        <f ca="1">IF(AND(AA406="YES",AG406&lt;&gt;""),"COMPLETED",IF((S406+21)&lt;TODAY(),"PAST DUE","WITHIN 15 DAYS"))</f>
        <v>COMPLETED</v>
      </c>
      <c r="D406" s="19" t="str">
        <f t="shared" ref="D406:D469" si="214">TEXT(F406,"mmm")</f>
        <v>Jun</v>
      </c>
      <c r="E406" s="20">
        <f t="shared" ref="E406:E469" si="215">F406+7-WEEKDAY(F406)</f>
        <v>45472</v>
      </c>
      <c r="F406" s="20">
        <f t="shared" ref="F406:F469" si="216">WORKDAY(S406,15,1)</f>
        <v>45471</v>
      </c>
      <c r="G406" s="20">
        <f t="shared" ref="G406:G469" si="217">WORKDAY(S406,20,1)</f>
        <v>45478</v>
      </c>
      <c r="H406" s="19">
        <f ca="1">(TODAY()-(G406))</f>
        <v>116</v>
      </c>
      <c r="I406" s="19" t="str">
        <f ca="1">IF(H406&lt;0,H406,"")</f>
        <v/>
      </c>
      <c r="J406" s="2" t="s">
        <v>439</v>
      </c>
      <c r="K406" s="24">
        <f t="shared" ref="K406:K469" si="218">IF(AND(AA406="YES",AG406&lt;&gt;"",AJ406&lt;&gt;"",AQ406&lt;&gt;"",AT406&lt;&gt;"",AW406&lt;&gt;"",AZ406&lt;&gt;""),1,0)</f>
        <v>1</v>
      </c>
      <c r="L406" s="19" t="s">
        <v>2220</v>
      </c>
      <c r="M406" s="2" t="s">
        <v>440</v>
      </c>
      <c r="N406" s="2" t="s">
        <v>441</v>
      </c>
      <c r="O406" s="2" t="s">
        <v>352</v>
      </c>
      <c r="P406" s="2" t="s">
        <v>19</v>
      </c>
      <c r="Q406" s="25" t="s">
        <v>2268</v>
      </c>
      <c r="R406" s="25" t="s">
        <v>443</v>
      </c>
      <c r="S406" s="9">
        <v>45450</v>
      </c>
      <c r="T406" s="2">
        <v>4266431</v>
      </c>
      <c r="U406" s="2" t="s">
        <v>2294</v>
      </c>
      <c r="V406" s="9" t="s">
        <v>2295</v>
      </c>
      <c r="W406" s="9" t="s">
        <v>2296</v>
      </c>
      <c r="X406" s="9">
        <v>36584</v>
      </c>
      <c r="Y406" s="2">
        <v>9616246452</v>
      </c>
      <c r="Z406" s="2" t="s">
        <v>2297</v>
      </c>
      <c r="AA406" s="32" t="s">
        <v>448</v>
      </c>
      <c r="AB406" s="2" t="s">
        <v>449</v>
      </c>
      <c r="AC406" s="10">
        <v>45814</v>
      </c>
      <c r="AD406" s="10">
        <v>45449</v>
      </c>
      <c r="AE406" s="2" t="s">
        <v>450</v>
      </c>
      <c r="AF406" s="2" t="s">
        <v>450</v>
      </c>
      <c r="AG406" s="35" t="s">
        <v>451</v>
      </c>
      <c r="AJ406" s="35" t="s">
        <v>452</v>
      </c>
      <c r="AK406" s="2" t="s">
        <v>453</v>
      </c>
      <c r="AL406" s="2" t="s">
        <v>1430</v>
      </c>
      <c r="AM406" s="2" t="s">
        <v>1815</v>
      </c>
      <c r="AN406" s="10">
        <v>45450</v>
      </c>
      <c r="AP406" s="2" t="s">
        <v>362</v>
      </c>
      <c r="AQ406" s="2" t="s">
        <v>497</v>
      </c>
      <c r="AS406" s="11">
        <v>3482903502</v>
      </c>
      <c r="AT406" s="2" t="s">
        <v>472</v>
      </c>
      <c r="AV406" s="12">
        <v>70260110754</v>
      </c>
      <c r="AW406" s="2" t="s">
        <v>481</v>
      </c>
      <c r="AY406" s="13">
        <v>121246551547</v>
      </c>
      <c r="AZ406" s="2" t="s">
        <v>472</v>
      </c>
      <c r="BB406" s="14">
        <v>755755349</v>
      </c>
      <c r="BC406" s="2" t="s">
        <v>450</v>
      </c>
      <c r="BD406" s="2" t="s">
        <v>450</v>
      </c>
      <c r="BE406" s="2" t="s">
        <v>450</v>
      </c>
      <c r="BF406" s="2" t="s">
        <v>450</v>
      </c>
      <c r="BG406" s="2" t="s">
        <v>450</v>
      </c>
      <c r="BH406" s="2" t="s">
        <v>450</v>
      </c>
      <c r="BL406" s="2" t="s">
        <v>448</v>
      </c>
      <c r="BM406" s="2" t="s">
        <v>450</v>
      </c>
      <c r="BN406" s="2" t="s">
        <v>448</v>
      </c>
      <c r="BO406" s="2" t="s">
        <v>450</v>
      </c>
      <c r="BP406" s="2" t="s">
        <v>450</v>
      </c>
      <c r="BQ406" s="2" t="s">
        <v>450</v>
      </c>
      <c r="BR406" s="2" t="s">
        <v>448</v>
      </c>
      <c r="BS406" s="2" t="s">
        <v>448</v>
      </c>
      <c r="BT406" s="2" t="s">
        <v>448</v>
      </c>
      <c r="BU406" s="2" t="s">
        <v>448</v>
      </c>
      <c r="BV406" s="2" t="s">
        <v>450</v>
      </c>
      <c r="BW406" s="2" t="s">
        <v>448</v>
      </c>
      <c r="BX406" s="2" t="s">
        <v>448</v>
      </c>
      <c r="BY406" s="2" t="s">
        <v>448</v>
      </c>
      <c r="BZ406" s="2" t="s">
        <v>448</v>
      </c>
      <c r="CA406" s="2" t="s">
        <v>448</v>
      </c>
      <c r="CB406" s="2" t="s">
        <v>448</v>
      </c>
      <c r="CC406" s="2" t="s">
        <v>448</v>
      </c>
      <c r="CD406" s="2" t="s">
        <v>448</v>
      </c>
      <c r="CE406" s="10">
        <v>45460</v>
      </c>
      <c r="CH406" s="2" t="s">
        <v>465</v>
      </c>
      <c r="CI406" s="2" t="s">
        <v>660</v>
      </c>
      <c r="CM406" s="52">
        <f t="shared" ref="CM406:CM469" si="219">IF(U406&lt;&gt;"",1,0)</f>
        <v>1</v>
      </c>
      <c r="CN406" s="52">
        <f t="shared" ref="CN406:CN469" si="220">IF($AA406="YES",1,0)</f>
        <v>1</v>
      </c>
      <c r="CO406" s="52">
        <f t="shared" ref="CO406:CO469" si="221">IF($AG406&lt;&gt;"",1,0)</f>
        <v>1</v>
      </c>
      <c r="CP406" s="52">
        <f t="shared" ref="CP406:CP469" si="222">IF($AJ406&lt;&gt;"",1,0)</f>
        <v>1</v>
      </c>
      <c r="CQ406" s="52">
        <f t="shared" ref="CQ406:CQ469" si="223">IF($AL406&lt;&gt;"",1,0)</f>
        <v>1</v>
      </c>
      <c r="CR406" s="52">
        <f t="shared" ref="CR406:CR469" si="224">IF($AQ406&lt;&gt;"",1,0)</f>
        <v>1</v>
      </c>
      <c r="CS406" s="52">
        <f t="shared" ref="CS406:CS469" si="225">IF($AT406&lt;&gt;"",1,0)</f>
        <v>1</v>
      </c>
      <c r="CT406" s="52">
        <f t="shared" ref="CT406:CT469" si="226">IF($AW406&lt;&gt;"",1,0)</f>
        <v>1</v>
      </c>
      <c r="CU406" s="52">
        <f t="shared" ref="CU406:CU469" si="227">IF($AZ406&lt;&gt;"",1,0)</f>
        <v>1</v>
      </c>
      <c r="CV406" s="52">
        <f t="shared" ref="CV406:CV469" si="228">IF($BE406&lt;&gt;"",1,0)</f>
        <v>1</v>
      </c>
      <c r="CW406" s="54">
        <f t="shared" ref="CW406:CW469" si="229">COUNTIF(CD406,"YES")</f>
        <v>1</v>
      </c>
      <c r="CX406" s="54">
        <f t="shared" ref="CX406:CX469" si="230">COUNTIF(CJ406,"WITH FINDINGS")</f>
        <v>0</v>
      </c>
      <c r="CY406" s="54">
        <f t="shared" ref="CY406:CY469" si="231">IF(CH406="DONE AUDIT",1,0)</f>
        <v>1</v>
      </c>
      <c r="CZ406" s="54">
        <f t="shared" ref="CZ406:CZ469" si="232">IF(OR(CI406="ENDORSED TO ACT",CI406="INCOMPLETE - PERS",CI406="PENDING DT",CI406="ENDORSED TO HRIS",CI406="COMPLETE"),1,0)</f>
        <v>1</v>
      </c>
      <c r="DA406" s="54">
        <f t="shared" ref="DA406:DA469" si="233">IF(OR(CI406="ENDORSED TO ACT",CI406="ENDORSED TO HRIS"),1,0)</f>
        <v>1</v>
      </c>
      <c r="DB406" s="54">
        <f t="shared" ref="DB406:DB469" si="234">IF(OR(CI406="WITH FINDINGS"),1,0)</f>
        <v>0</v>
      </c>
      <c r="DD406" s="2">
        <f t="shared" ref="DD406:DD469" si="235">SUM(CN406:CV406)-CQ406-CV406</f>
        <v>7</v>
      </c>
    </row>
    <row r="407" spans="1:108">
      <c r="A407" s="2" t="s">
        <v>437</v>
      </c>
      <c r="B407" s="2" t="s">
        <v>438</v>
      </c>
      <c r="C407" s="18" t="str">
        <f ca="1">IF(AND(AA407="YES",AG407&lt;&gt;""),"COMPLETED",IF((S407+21)&lt;TODAY(),"PAST DUE","WITHIN 15 DAYS"))</f>
        <v>COMPLETED</v>
      </c>
      <c r="D407" s="19" t="str">
        <f t="shared" si="214"/>
        <v>Jun</v>
      </c>
      <c r="E407" s="20">
        <f t="shared" si="215"/>
        <v>45472</v>
      </c>
      <c r="F407" s="20">
        <f t="shared" si="216"/>
        <v>45471</v>
      </c>
      <c r="G407" s="20">
        <f t="shared" si="217"/>
        <v>45478</v>
      </c>
      <c r="H407" s="19">
        <f ca="1">(TODAY()-(G407))</f>
        <v>116</v>
      </c>
      <c r="I407" s="19" t="str">
        <f ca="1">IF(H407&lt;0,H407,"")</f>
        <v/>
      </c>
      <c r="J407" s="2" t="s">
        <v>439</v>
      </c>
      <c r="K407" s="24">
        <f t="shared" si="218"/>
        <v>1</v>
      </c>
      <c r="L407" s="19" t="s">
        <v>2220</v>
      </c>
      <c r="M407" s="2" t="s">
        <v>440</v>
      </c>
      <c r="N407" s="2" t="s">
        <v>441</v>
      </c>
      <c r="O407" s="2" t="s">
        <v>352</v>
      </c>
      <c r="P407" s="2" t="s">
        <v>19</v>
      </c>
      <c r="Q407" s="25" t="s">
        <v>2268</v>
      </c>
      <c r="R407" s="25" t="s">
        <v>443</v>
      </c>
      <c r="S407" s="9">
        <v>45450</v>
      </c>
      <c r="T407" s="2">
        <v>4266432</v>
      </c>
      <c r="U407" s="2" t="s">
        <v>553</v>
      </c>
      <c r="V407" s="9" t="s">
        <v>2298</v>
      </c>
      <c r="W407" s="9" t="s">
        <v>2299</v>
      </c>
      <c r="X407" s="9">
        <v>37966</v>
      </c>
      <c r="Y407" s="2">
        <v>9693685371</v>
      </c>
      <c r="Z407" s="2" t="s">
        <v>2300</v>
      </c>
      <c r="AA407" s="32" t="s">
        <v>448</v>
      </c>
      <c r="AB407" s="2" t="s">
        <v>449</v>
      </c>
      <c r="AC407" s="10">
        <v>45616</v>
      </c>
      <c r="AD407" s="10">
        <v>45250</v>
      </c>
      <c r="AE407" s="2" t="s">
        <v>450</v>
      </c>
      <c r="AF407" s="2" t="s">
        <v>450</v>
      </c>
      <c r="AG407" s="35" t="s">
        <v>451</v>
      </c>
      <c r="AJ407" s="35" t="s">
        <v>452</v>
      </c>
      <c r="AK407" s="2" t="s">
        <v>453</v>
      </c>
      <c r="AL407" s="2" t="s">
        <v>1430</v>
      </c>
      <c r="AM407" s="2" t="s">
        <v>1815</v>
      </c>
      <c r="AN407" s="10">
        <v>45450</v>
      </c>
      <c r="AP407" s="2" t="s">
        <v>362</v>
      </c>
      <c r="AQ407" s="2" t="s">
        <v>480</v>
      </c>
      <c r="AS407" s="11">
        <v>250421277</v>
      </c>
      <c r="AT407" s="2" t="s">
        <v>472</v>
      </c>
      <c r="AV407" s="12">
        <v>72503617375</v>
      </c>
      <c r="AW407" s="2" t="s">
        <v>458</v>
      </c>
      <c r="AY407" s="13">
        <v>121331935269</v>
      </c>
      <c r="AZ407" s="2" t="s">
        <v>459</v>
      </c>
      <c r="BA407" s="2" t="s">
        <v>1858</v>
      </c>
      <c r="BB407" s="14">
        <v>651864729</v>
      </c>
      <c r="BC407" s="2" t="s">
        <v>450</v>
      </c>
      <c r="BD407" s="2" t="s">
        <v>450</v>
      </c>
      <c r="BF407" s="2" t="s">
        <v>450</v>
      </c>
      <c r="BG407" s="2" t="s">
        <v>450</v>
      </c>
      <c r="BH407" s="2" t="s">
        <v>450</v>
      </c>
      <c r="BL407" s="2" t="s">
        <v>448</v>
      </c>
      <c r="BM407" s="2" t="s">
        <v>450</v>
      </c>
      <c r="BN407" s="2" t="s">
        <v>448</v>
      </c>
      <c r="BO407" s="2" t="s">
        <v>450</v>
      </c>
      <c r="BP407" s="2" t="s">
        <v>450</v>
      </c>
      <c r="BQ407" s="2" t="s">
        <v>450</v>
      </c>
      <c r="BR407" s="2" t="s">
        <v>448</v>
      </c>
      <c r="BS407" s="2" t="s">
        <v>448</v>
      </c>
      <c r="BT407" s="2" t="s">
        <v>448</v>
      </c>
      <c r="BU407" s="2" t="s">
        <v>448</v>
      </c>
      <c r="BV407" s="2" t="s">
        <v>450</v>
      </c>
      <c r="BW407" s="2" t="s">
        <v>448</v>
      </c>
      <c r="BX407" s="2" t="s">
        <v>448</v>
      </c>
      <c r="BY407" s="2" t="s">
        <v>448</v>
      </c>
      <c r="BZ407" s="2" t="s">
        <v>448</v>
      </c>
      <c r="CA407" s="2" t="s">
        <v>448</v>
      </c>
      <c r="CB407" s="2" t="s">
        <v>448</v>
      </c>
      <c r="CC407" s="2" t="s">
        <v>448</v>
      </c>
      <c r="CD407" s="2" t="s">
        <v>448</v>
      </c>
      <c r="CE407" s="10">
        <v>45460</v>
      </c>
      <c r="CH407" s="2" t="s">
        <v>465</v>
      </c>
      <c r="CI407" s="2" t="s">
        <v>660</v>
      </c>
      <c r="CM407" s="52">
        <f t="shared" si="219"/>
        <v>1</v>
      </c>
      <c r="CN407" s="52">
        <f t="shared" si="220"/>
        <v>1</v>
      </c>
      <c r="CO407" s="52">
        <f t="shared" si="221"/>
        <v>1</v>
      </c>
      <c r="CP407" s="52">
        <f t="shared" si="222"/>
        <v>1</v>
      </c>
      <c r="CQ407" s="52">
        <f t="shared" si="223"/>
        <v>1</v>
      </c>
      <c r="CR407" s="52">
        <f t="shared" si="224"/>
        <v>1</v>
      </c>
      <c r="CS407" s="52">
        <f t="shared" si="225"/>
        <v>1</v>
      </c>
      <c r="CT407" s="52">
        <f t="shared" si="226"/>
        <v>1</v>
      </c>
      <c r="CU407" s="52">
        <f t="shared" si="227"/>
        <v>1</v>
      </c>
      <c r="CV407" s="52">
        <f t="shared" si="228"/>
        <v>0</v>
      </c>
      <c r="CW407" s="54">
        <f t="shared" si="229"/>
        <v>1</v>
      </c>
      <c r="CX407" s="54">
        <f t="shared" si="230"/>
        <v>0</v>
      </c>
      <c r="CY407" s="54">
        <f t="shared" si="231"/>
        <v>1</v>
      </c>
      <c r="CZ407" s="54">
        <f t="shared" si="232"/>
        <v>1</v>
      </c>
      <c r="DA407" s="54">
        <f t="shared" si="233"/>
        <v>1</v>
      </c>
      <c r="DB407" s="54">
        <f t="shared" si="234"/>
        <v>0</v>
      </c>
      <c r="DD407" s="2">
        <f t="shared" si="235"/>
        <v>7</v>
      </c>
    </row>
    <row r="408" spans="1:108">
      <c r="A408" s="2" t="s">
        <v>437</v>
      </c>
      <c r="B408" s="2" t="s">
        <v>438</v>
      </c>
      <c r="C408" s="18" t="str">
        <f ca="1">IF(AND(AA408="YES",AG408&lt;&gt;""),"COMPLETED",IF((S408+21)&lt;TODAY(),"PAST DUE","WITHIN 15 DAYS"))</f>
        <v>COMPLETED</v>
      </c>
      <c r="D408" s="19" t="str">
        <f t="shared" si="214"/>
        <v>Jun</v>
      </c>
      <c r="E408" s="20">
        <f t="shared" si="215"/>
        <v>45472</v>
      </c>
      <c r="F408" s="20">
        <f t="shared" si="216"/>
        <v>45471</v>
      </c>
      <c r="G408" s="20">
        <f t="shared" si="217"/>
        <v>45478</v>
      </c>
      <c r="H408" s="19">
        <f ca="1">(TODAY()-(G408))</f>
        <v>116</v>
      </c>
      <c r="I408" s="19" t="str">
        <f ca="1">IF(H408&lt;0,H408,"")</f>
        <v/>
      </c>
      <c r="J408" s="2" t="s">
        <v>439</v>
      </c>
      <c r="K408" s="24">
        <f t="shared" si="218"/>
        <v>1</v>
      </c>
      <c r="L408" s="19" t="s">
        <v>2220</v>
      </c>
      <c r="M408" s="2" t="s">
        <v>440</v>
      </c>
      <c r="N408" s="2" t="s">
        <v>441</v>
      </c>
      <c r="O408" s="2" t="s">
        <v>352</v>
      </c>
      <c r="P408" s="2" t="s">
        <v>19</v>
      </c>
      <c r="Q408" s="25" t="s">
        <v>2268</v>
      </c>
      <c r="R408" s="25" t="s">
        <v>443</v>
      </c>
      <c r="S408" s="9">
        <v>45450</v>
      </c>
      <c r="T408" s="2">
        <v>4266433</v>
      </c>
      <c r="U408" s="2" t="s">
        <v>27</v>
      </c>
      <c r="V408" s="9" t="s">
        <v>2301</v>
      </c>
      <c r="W408" s="9" t="s">
        <v>2302</v>
      </c>
      <c r="X408" s="9">
        <v>37383</v>
      </c>
      <c r="Y408" s="2">
        <v>9466858235</v>
      </c>
      <c r="Z408" s="2" t="s">
        <v>2303</v>
      </c>
      <c r="AA408" s="32" t="s">
        <v>448</v>
      </c>
      <c r="AB408" s="2" t="s">
        <v>449</v>
      </c>
      <c r="AC408" s="10">
        <v>45818</v>
      </c>
      <c r="AD408" s="10">
        <v>45462</v>
      </c>
      <c r="AG408" s="35" t="s">
        <v>451</v>
      </c>
      <c r="AJ408" s="35" t="s">
        <v>452</v>
      </c>
      <c r="AK408" s="2" t="s">
        <v>453</v>
      </c>
      <c r="AL408" s="2" t="s">
        <v>1430</v>
      </c>
      <c r="AM408" s="2" t="s">
        <v>1815</v>
      </c>
      <c r="AN408" s="10">
        <v>45450</v>
      </c>
      <c r="AP408" s="2" t="s">
        <v>362</v>
      </c>
      <c r="AQ408" s="2" t="s">
        <v>455</v>
      </c>
      <c r="AS408" s="11">
        <v>252090088</v>
      </c>
      <c r="AT408" s="2" t="s">
        <v>472</v>
      </c>
      <c r="AV408" s="12">
        <v>72504480667</v>
      </c>
      <c r="AW408" s="2" t="s">
        <v>458</v>
      </c>
      <c r="AY408" s="13">
        <v>121343150569</v>
      </c>
      <c r="AZ408" s="2" t="s">
        <v>563</v>
      </c>
      <c r="BB408" s="14">
        <v>651567373</v>
      </c>
      <c r="BC408" s="2" t="s">
        <v>450</v>
      </c>
      <c r="BD408" s="2" t="s">
        <v>450</v>
      </c>
      <c r="BE408" s="2" t="s">
        <v>450</v>
      </c>
      <c r="BF408" s="2" t="s">
        <v>450</v>
      </c>
      <c r="BG408" s="2" t="s">
        <v>450</v>
      </c>
      <c r="BH408" s="2" t="s">
        <v>450</v>
      </c>
      <c r="BL408" s="2" t="s">
        <v>448</v>
      </c>
      <c r="BM408" s="2" t="s">
        <v>450</v>
      </c>
      <c r="BN408" s="2" t="s">
        <v>448</v>
      </c>
      <c r="BO408" s="2" t="s">
        <v>450</v>
      </c>
      <c r="BP408" s="2" t="s">
        <v>450</v>
      </c>
      <c r="BQ408" s="2" t="s">
        <v>450</v>
      </c>
      <c r="BR408" s="2" t="s">
        <v>448</v>
      </c>
      <c r="BS408" s="2" t="s">
        <v>448</v>
      </c>
      <c r="BT408" s="2" t="s">
        <v>448</v>
      </c>
      <c r="BU408" s="2" t="s">
        <v>448</v>
      </c>
      <c r="BV408" s="2" t="s">
        <v>450</v>
      </c>
      <c r="BW408" s="2" t="s">
        <v>448</v>
      </c>
      <c r="BX408" s="2" t="s">
        <v>448</v>
      </c>
      <c r="BY408" s="2" t="s">
        <v>448</v>
      </c>
      <c r="BZ408" s="2" t="s">
        <v>448</v>
      </c>
      <c r="CA408" s="2" t="s">
        <v>448</v>
      </c>
      <c r="CB408" s="2" t="s">
        <v>448</v>
      </c>
      <c r="CC408" s="2" t="s">
        <v>448</v>
      </c>
      <c r="CD408" s="2" t="s">
        <v>448</v>
      </c>
      <c r="CE408" s="10">
        <v>45460</v>
      </c>
      <c r="CH408" s="2" t="s">
        <v>465</v>
      </c>
      <c r="CI408" s="2" t="s">
        <v>660</v>
      </c>
      <c r="CM408" s="52">
        <f t="shared" si="219"/>
        <v>1</v>
      </c>
      <c r="CN408" s="52">
        <f t="shared" si="220"/>
        <v>1</v>
      </c>
      <c r="CO408" s="52">
        <f t="shared" si="221"/>
        <v>1</v>
      </c>
      <c r="CP408" s="52">
        <f t="shared" si="222"/>
        <v>1</v>
      </c>
      <c r="CQ408" s="52">
        <f t="shared" si="223"/>
        <v>1</v>
      </c>
      <c r="CR408" s="52">
        <f t="shared" si="224"/>
        <v>1</v>
      </c>
      <c r="CS408" s="52">
        <f t="shared" si="225"/>
        <v>1</v>
      </c>
      <c r="CT408" s="52">
        <f t="shared" si="226"/>
        <v>1</v>
      </c>
      <c r="CU408" s="52">
        <f t="shared" si="227"/>
        <v>1</v>
      </c>
      <c r="CV408" s="52">
        <f t="shared" si="228"/>
        <v>1</v>
      </c>
      <c r="CW408" s="54">
        <f t="shared" si="229"/>
        <v>1</v>
      </c>
      <c r="CX408" s="54">
        <f t="shared" si="230"/>
        <v>0</v>
      </c>
      <c r="CY408" s="54">
        <f t="shared" si="231"/>
        <v>1</v>
      </c>
      <c r="CZ408" s="54">
        <f t="shared" si="232"/>
        <v>1</v>
      </c>
      <c r="DA408" s="54">
        <f t="shared" si="233"/>
        <v>1</v>
      </c>
      <c r="DB408" s="54">
        <f t="shared" si="234"/>
        <v>0</v>
      </c>
      <c r="DD408" s="2">
        <f t="shared" si="235"/>
        <v>7</v>
      </c>
    </row>
    <row r="409" spans="1:108">
      <c r="A409" s="2" t="s">
        <v>437</v>
      </c>
      <c r="B409" s="2" t="s">
        <v>438</v>
      </c>
      <c r="C409" s="18" t="str">
        <f ca="1">IF(AND(AA409="YES",AG409&lt;&gt;""),"COMPLETED",IF((S409+21)&lt;TODAY(),"PAST DUE","WITHIN 15 DAYS"))</f>
        <v>COMPLETED</v>
      </c>
      <c r="D409" s="19" t="str">
        <f t="shared" si="214"/>
        <v>Jun</v>
      </c>
      <c r="E409" s="20">
        <f t="shared" si="215"/>
        <v>45472</v>
      </c>
      <c r="F409" s="20">
        <f t="shared" si="216"/>
        <v>45471</v>
      </c>
      <c r="G409" s="20">
        <f t="shared" si="217"/>
        <v>45478</v>
      </c>
      <c r="H409" s="19">
        <f ca="1">(TODAY()-(G409))</f>
        <v>116</v>
      </c>
      <c r="I409" s="19" t="str">
        <f ca="1">IF(H409&lt;0,H409,"")</f>
        <v/>
      </c>
      <c r="J409" s="2" t="s">
        <v>439</v>
      </c>
      <c r="K409" s="24">
        <f t="shared" si="218"/>
        <v>1</v>
      </c>
      <c r="L409" s="19" t="s">
        <v>2220</v>
      </c>
      <c r="M409" s="2" t="s">
        <v>440</v>
      </c>
      <c r="N409" s="2" t="s">
        <v>441</v>
      </c>
      <c r="O409" s="2" t="s">
        <v>352</v>
      </c>
      <c r="P409" s="2" t="s">
        <v>19</v>
      </c>
      <c r="Q409" s="25" t="s">
        <v>2268</v>
      </c>
      <c r="R409" s="25" t="s">
        <v>443</v>
      </c>
      <c r="S409" s="9">
        <v>45450</v>
      </c>
      <c r="T409" s="2">
        <v>4266434</v>
      </c>
      <c r="U409" s="2" t="s">
        <v>2304</v>
      </c>
      <c r="V409" s="9" t="s">
        <v>2305</v>
      </c>
      <c r="W409" s="9" t="s">
        <v>2306</v>
      </c>
      <c r="X409" s="9">
        <v>38257</v>
      </c>
      <c r="Y409" s="2">
        <v>9923662522</v>
      </c>
      <c r="Z409" s="2" t="s">
        <v>2307</v>
      </c>
      <c r="AA409" s="32" t="s">
        <v>448</v>
      </c>
      <c r="AB409" s="2" t="s">
        <v>449</v>
      </c>
      <c r="AC409" s="10">
        <v>45808</v>
      </c>
      <c r="AD409" s="10">
        <v>45443</v>
      </c>
      <c r="AE409" s="2" t="s">
        <v>450</v>
      </c>
      <c r="AF409" s="2" t="s">
        <v>450</v>
      </c>
      <c r="AG409" s="35" t="s">
        <v>451</v>
      </c>
      <c r="AH409" s="10">
        <v>45418</v>
      </c>
      <c r="AI409" s="10">
        <v>45418</v>
      </c>
      <c r="AJ409" s="35" t="s">
        <v>452</v>
      </c>
      <c r="AK409" s="2" t="s">
        <v>453</v>
      </c>
      <c r="AL409" s="2" t="s">
        <v>1430</v>
      </c>
      <c r="AM409" s="2" t="s">
        <v>1815</v>
      </c>
      <c r="AN409" s="10">
        <v>45450</v>
      </c>
      <c r="AP409" s="2" t="s">
        <v>362</v>
      </c>
      <c r="AQ409" s="2" t="s">
        <v>480</v>
      </c>
      <c r="AS409" s="11">
        <v>251685847</v>
      </c>
      <c r="AT409" s="2" t="s">
        <v>472</v>
      </c>
      <c r="AV409" s="12">
        <v>70262906025</v>
      </c>
      <c r="AW409" s="2" t="s">
        <v>481</v>
      </c>
      <c r="AY409" s="13">
        <v>121341805282</v>
      </c>
      <c r="AZ409" s="2" t="s">
        <v>459</v>
      </c>
      <c r="BA409" s="2" t="s">
        <v>1655</v>
      </c>
      <c r="BB409" s="14">
        <v>651677857</v>
      </c>
      <c r="BC409" s="2" t="s">
        <v>450</v>
      </c>
      <c r="BD409" s="2" t="s">
        <v>450</v>
      </c>
      <c r="BE409" s="2" t="s">
        <v>450</v>
      </c>
      <c r="BF409" s="2" t="s">
        <v>450</v>
      </c>
      <c r="BG409" s="2" t="s">
        <v>450</v>
      </c>
      <c r="BH409" s="2" t="s">
        <v>450</v>
      </c>
      <c r="BL409" s="2" t="s">
        <v>448</v>
      </c>
      <c r="BM409" s="2" t="s">
        <v>450</v>
      </c>
      <c r="BN409" s="2" t="s">
        <v>450</v>
      </c>
      <c r="BO409" s="2" t="s">
        <v>450</v>
      </c>
      <c r="BP409" s="2" t="s">
        <v>450</v>
      </c>
      <c r="BQ409" s="2" t="s">
        <v>450</v>
      </c>
      <c r="BR409" s="2" t="s">
        <v>448</v>
      </c>
      <c r="BS409" s="2" t="s">
        <v>448</v>
      </c>
      <c r="BT409" s="2" t="s">
        <v>448</v>
      </c>
      <c r="BU409" s="2" t="s">
        <v>448</v>
      </c>
      <c r="BV409" s="2" t="s">
        <v>450</v>
      </c>
      <c r="BW409" s="2" t="s">
        <v>448</v>
      </c>
      <c r="BX409" s="2" t="s">
        <v>448</v>
      </c>
      <c r="BY409" s="2" t="s">
        <v>448</v>
      </c>
      <c r="BZ409" s="2" t="s">
        <v>448</v>
      </c>
      <c r="CA409" s="2" t="s">
        <v>448</v>
      </c>
      <c r="CB409" s="2" t="s">
        <v>448</v>
      </c>
      <c r="CC409" s="2" t="s">
        <v>448</v>
      </c>
      <c r="CD409" s="2" t="s">
        <v>448</v>
      </c>
      <c r="CE409" s="10">
        <v>45460</v>
      </c>
      <c r="CH409" s="2" t="s">
        <v>465</v>
      </c>
      <c r="CI409" s="2" t="s">
        <v>660</v>
      </c>
      <c r="CM409" s="52">
        <f t="shared" si="219"/>
        <v>1</v>
      </c>
      <c r="CN409" s="52">
        <f t="shared" si="220"/>
        <v>1</v>
      </c>
      <c r="CO409" s="52">
        <f t="shared" si="221"/>
        <v>1</v>
      </c>
      <c r="CP409" s="52">
        <f t="shared" si="222"/>
        <v>1</v>
      </c>
      <c r="CQ409" s="52">
        <f t="shared" si="223"/>
        <v>1</v>
      </c>
      <c r="CR409" s="52">
        <f t="shared" si="224"/>
        <v>1</v>
      </c>
      <c r="CS409" s="52">
        <f t="shared" si="225"/>
        <v>1</v>
      </c>
      <c r="CT409" s="52">
        <f t="shared" si="226"/>
        <v>1</v>
      </c>
      <c r="CU409" s="52">
        <f t="shared" si="227"/>
        <v>1</v>
      </c>
      <c r="CV409" s="52">
        <f t="shared" si="228"/>
        <v>1</v>
      </c>
      <c r="CW409" s="54">
        <f t="shared" si="229"/>
        <v>1</v>
      </c>
      <c r="CX409" s="54">
        <f t="shared" si="230"/>
        <v>0</v>
      </c>
      <c r="CY409" s="54">
        <f t="shared" si="231"/>
        <v>1</v>
      </c>
      <c r="CZ409" s="54">
        <f t="shared" si="232"/>
        <v>1</v>
      </c>
      <c r="DA409" s="54">
        <f t="shared" si="233"/>
        <v>1</v>
      </c>
      <c r="DB409" s="54">
        <f t="shared" si="234"/>
        <v>0</v>
      </c>
      <c r="DD409" s="2">
        <f t="shared" si="235"/>
        <v>7</v>
      </c>
    </row>
    <row r="410" spans="1:108">
      <c r="A410" s="2" t="s">
        <v>437</v>
      </c>
      <c r="B410" s="2" t="s">
        <v>438</v>
      </c>
      <c r="C410" s="18" t="str">
        <f ca="1">IF(AND(AA410="YES",AG410&lt;&gt;""),"COMPLETED",IF((S410+21)&lt;TODAY(),"PAST DUE","WITHIN 15 DAYS"))</f>
        <v>COMPLETED</v>
      </c>
      <c r="D410" s="19" t="str">
        <f t="shared" si="214"/>
        <v>Jun</v>
      </c>
      <c r="E410" s="20">
        <f t="shared" si="215"/>
        <v>45472</v>
      </c>
      <c r="F410" s="20">
        <f t="shared" si="216"/>
        <v>45471</v>
      </c>
      <c r="G410" s="20">
        <f t="shared" si="217"/>
        <v>45478</v>
      </c>
      <c r="H410" s="19">
        <f ca="1">(TODAY()-(G410))</f>
        <v>116</v>
      </c>
      <c r="I410" s="19" t="str">
        <f ca="1">IF(H410&lt;0,H410,"")</f>
        <v/>
      </c>
      <c r="J410" s="2" t="s">
        <v>439</v>
      </c>
      <c r="K410" s="24">
        <f t="shared" si="218"/>
        <v>1</v>
      </c>
      <c r="L410" s="19" t="s">
        <v>2220</v>
      </c>
      <c r="M410" s="2" t="s">
        <v>440</v>
      </c>
      <c r="N410" s="2" t="s">
        <v>441</v>
      </c>
      <c r="O410" s="2" t="s">
        <v>352</v>
      </c>
      <c r="P410" s="2" t="s">
        <v>19</v>
      </c>
      <c r="Q410" s="25" t="s">
        <v>2268</v>
      </c>
      <c r="R410" s="25" t="s">
        <v>443</v>
      </c>
      <c r="S410" s="9">
        <v>45450</v>
      </c>
      <c r="T410" s="2">
        <v>4266435</v>
      </c>
      <c r="U410" s="59" t="s">
        <v>2308</v>
      </c>
      <c r="V410" s="9" t="s">
        <v>2309</v>
      </c>
      <c r="W410" s="9" t="s">
        <v>842</v>
      </c>
      <c r="X410" s="9" t="s">
        <v>2310</v>
      </c>
      <c r="Y410" s="2">
        <v>9269900964</v>
      </c>
      <c r="Z410" s="2" t="s">
        <v>2311</v>
      </c>
      <c r="AA410" s="32" t="s">
        <v>448</v>
      </c>
      <c r="AB410" s="2" t="s">
        <v>449</v>
      </c>
      <c r="AC410" s="10">
        <v>45801</v>
      </c>
      <c r="AD410" s="10">
        <v>45436</v>
      </c>
      <c r="AE410" s="2" t="s">
        <v>450</v>
      </c>
      <c r="AF410" s="2" t="s">
        <v>450</v>
      </c>
      <c r="AG410" s="35" t="s">
        <v>451</v>
      </c>
      <c r="AJ410" s="35" t="s">
        <v>452</v>
      </c>
      <c r="AK410" s="2" t="s">
        <v>453</v>
      </c>
      <c r="AL410" s="2" t="s">
        <v>1430</v>
      </c>
      <c r="AM410" s="2" t="s">
        <v>1815</v>
      </c>
      <c r="AN410" s="10">
        <v>45450</v>
      </c>
      <c r="AP410" s="2" t="s">
        <v>362</v>
      </c>
      <c r="AQ410" s="2" t="s">
        <v>986</v>
      </c>
      <c r="AS410" s="11">
        <v>3504678870</v>
      </c>
      <c r="AT410" s="2" t="s">
        <v>456</v>
      </c>
      <c r="AV410" s="12">
        <v>72019673902</v>
      </c>
      <c r="AW410" s="2" t="s">
        <v>458</v>
      </c>
      <c r="AY410" s="13">
        <v>121341999090</v>
      </c>
      <c r="AZ410" s="2" t="s">
        <v>459</v>
      </c>
      <c r="BB410" s="14">
        <v>651186761</v>
      </c>
      <c r="BC410" s="2" t="s">
        <v>450</v>
      </c>
      <c r="BD410" s="2" t="s">
        <v>450</v>
      </c>
      <c r="BE410" s="2" t="s">
        <v>450</v>
      </c>
      <c r="BF410" s="2" t="s">
        <v>450</v>
      </c>
      <c r="BG410" s="2" t="s">
        <v>450</v>
      </c>
      <c r="BH410" s="2" t="s">
        <v>450</v>
      </c>
      <c r="BL410" s="2" t="s">
        <v>448</v>
      </c>
      <c r="BM410" s="2" t="s">
        <v>450</v>
      </c>
      <c r="BN410" s="2" t="s">
        <v>448</v>
      </c>
      <c r="BO410" s="2" t="s">
        <v>450</v>
      </c>
      <c r="BP410" s="2" t="s">
        <v>450</v>
      </c>
      <c r="BQ410" s="2" t="s">
        <v>450</v>
      </c>
      <c r="BR410" s="2" t="s">
        <v>448</v>
      </c>
      <c r="BS410" s="2" t="s">
        <v>448</v>
      </c>
      <c r="BT410" s="2" t="s">
        <v>448</v>
      </c>
      <c r="BU410" s="2" t="s">
        <v>448</v>
      </c>
      <c r="BV410" s="2" t="s">
        <v>450</v>
      </c>
      <c r="BW410" s="2" t="s">
        <v>448</v>
      </c>
      <c r="BX410" s="2" t="s">
        <v>448</v>
      </c>
      <c r="BY410" s="2" t="s">
        <v>448</v>
      </c>
      <c r="BZ410" s="2" t="s">
        <v>448</v>
      </c>
      <c r="CA410" s="2" t="s">
        <v>448</v>
      </c>
      <c r="CB410" s="2" t="s">
        <v>448</v>
      </c>
      <c r="CC410" s="2" t="s">
        <v>448</v>
      </c>
      <c r="CD410" s="2" t="s">
        <v>448</v>
      </c>
      <c r="CE410" s="10">
        <v>45469</v>
      </c>
      <c r="CH410" s="2" t="s">
        <v>465</v>
      </c>
      <c r="CI410" s="2" t="s">
        <v>660</v>
      </c>
      <c r="CM410" s="52">
        <f t="shared" si="219"/>
        <v>1</v>
      </c>
      <c r="CN410" s="52">
        <f t="shared" si="220"/>
        <v>1</v>
      </c>
      <c r="CO410" s="52">
        <f t="shared" si="221"/>
        <v>1</v>
      </c>
      <c r="CP410" s="52">
        <f t="shared" si="222"/>
        <v>1</v>
      </c>
      <c r="CQ410" s="52">
        <f t="shared" si="223"/>
        <v>1</v>
      </c>
      <c r="CR410" s="52">
        <f t="shared" si="224"/>
        <v>1</v>
      </c>
      <c r="CS410" s="52">
        <f t="shared" si="225"/>
        <v>1</v>
      </c>
      <c r="CT410" s="52">
        <f t="shared" si="226"/>
        <v>1</v>
      </c>
      <c r="CU410" s="52">
        <f t="shared" si="227"/>
        <v>1</v>
      </c>
      <c r="CV410" s="52">
        <f t="shared" si="228"/>
        <v>1</v>
      </c>
      <c r="CW410" s="54">
        <f t="shared" si="229"/>
        <v>1</v>
      </c>
      <c r="CX410" s="54">
        <f t="shared" si="230"/>
        <v>0</v>
      </c>
      <c r="CY410" s="54">
        <f t="shared" si="231"/>
        <v>1</v>
      </c>
      <c r="CZ410" s="54">
        <f t="shared" si="232"/>
        <v>1</v>
      </c>
      <c r="DA410" s="54">
        <f t="shared" si="233"/>
        <v>1</v>
      </c>
      <c r="DB410" s="54">
        <f t="shared" si="234"/>
        <v>0</v>
      </c>
      <c r="DD410" s="2">
        <f t="shared" si="235"/>
        <v>7</v>
      </c>
    </row>
    <row r="411" spans="1:108">
      <c r="A411" s="2" t="s">
        <v>437</v>
      </c>
      <c r="B411" s="2" t="s">
        <v>438</v>
      </c>
      <c r="C411" s="18" t="str">
        <f ca="1">IF(AND(AA411="YES",AG411&lt;&gt;""),"COMPLETED",IF((S411+21)&lt;TODAY(),"PAST DUE","WITHIN 15 DAYS"))</f>
        <v>COMPLETED</v>
      </c>
      <c r="D411" s="19" t="str">
        <f t="shared" si="214"/>
        <v>Jun</v>
      </c>
      <c r="E411" s="20">
        <f t="shared" si="215"/>
        <v>45472</v>
      </c>
      <c r="F411" s="20">
        <f t="shared" si="216"/>
        <v>45471</v>
      </c>
      <c r="G411" s="20">
        <f t="shared" si="217"/>
        <v>45478</v>
      </c>
      <c r="H411" s="19">
        <f ca="1">(TODAY()-(G411))</f>
        <v>116</v>
      </c>
      <c r="I411" s="19" t="str">
        <f ca="1">IF(H411&lt;0,H411,"")</f>
        <v/>
      </c>
      <c r="J411" s="2" t="s">
        <v>439</v>
      </c>
      <c r="K411" s="24">
        <f t="shared" si="218"/>
        <v>1</v>
      </c>
      <c r="L411" s="19" t="s">
        <v>2220</v>
      </c>
      <c r="M411" s="2" t="s">
        <v>440</v>
      </c>
      <c r="N411" s="2" t="s">
        <v>441</v>
      </c>
      <c r="O411" s="2" t="s">
        <v>352</v>
      </c>
      <c r="P411" s="2" t="s">
        <v>19</v>
      </c>
      <c r="Q411" s="25" t="s">
        <v>2268</v>
      </c>
      <c r="R411" s="25" t="s">
        <v>443</v>
      </c>
      <c r="S411" s="9">
        <v>45450</v>
      </c>
      <c r="T411" s="2">
        <v>4266436</v>
      </c>
      <c r="U411" s="2" t="s">
        <v>258</v>
      </c>
      <c r="V411" s="9" t="s">
        <v>2312</v>
      </c>
      <c r="W411" s="9" t="s">
        <v>2313</v>
      </c>
      <c r="X411" s="9">
        <v>36525</v>
      </c>
      <c r="Y411" s="2">
        <v>9452457463</v>
      </c>
      <c r="Z411" s="2" t="s">
        <v>2314</v>
      </c>
      <c r="AA411" s="32" t="s">
        <v>448</v>
      </c>
      <c r="AB411" s="2" t="s">
        <v>449</v>
      </c>
      <c r="AC411" s="10">
        <v>45676</v>
      </c>
      <c r="AD411" s="10">
        <v>45310</v>
      </c>
      <c r="AE411" s="2" t="s">
        <v>450</v>
      </c>
      <c r="AF411" s="2" t="s">
        <v>450</v>
      </c>
      <c r="AG411" s="35" t="s">
        <v>451</v>
      </c>
      <c r="AJ411" s="35" t="s">
        <v>452</v>
      </c>
      <c r="AK411" s="2" t="s">
        <v>453</v>
      </c>
      <c r="AL411" s="2" t="s">
        <v>1430</v>
      </c>
      <c r="AM411" s="2" t="s">
        <v>1815</v>
      </c>
      <c r="AN411" s="10">
        <v>45450</v>
      </c>
      <c r="AP411" s="2" t="s">
        <v>362</v>
      </c>
      <c r="AQ411" s="2" t="s">
        <v>480</v>
      </c>
      <c r="AS411" s="11">
        <v>247571606</v>
      </c>
      <c r="AT411" s="2" t="s">
        <v>472</v>
      </c>
      <c r="AV411" s="12">
        <v>70261714041</v>
      </c>
      <c r="AW411" s="2" t="s">
        <v>481</v>
      </c>
      <c r="AY411" s="13">
        <v>121305806463</v>
      </c>
      <c r="AZ411" s="2" t="s">
        <v>459</v>
      </c>
      <c r="BB411" s="14">
        <v>614566968</v>
      </c>
      <c r="BC411" s="2" t="s">
        <v>450</v>
      </c>
      <c r="BD411" s="2" t="s">
        <v>450</v>
      </c>
      <c r="BE411" s="2" t="s">
        <v>450</v>
      </c>
      <c r="BF411" s="2" t="s">
        <v>450</v>
      </c>
      <c r="BG411" s="2" t="s">
        <v>450</v>
      </c>
      <c r="BH411" s="2" t="s">
        <v>450</v>
      </c>
      <c r="BL411" s="2" t="s">
        <v>448</v>
      </c>
      <c r="BM411" s="2" t="s">
        <v>450</v>
      </c>
      <c r="BN411" s="2" t="s">
        <v>450</v>
      </c>
      <c r="BO411" s="2" t="s">
        <v>450</v>
      </c>
      <c r="BP411" s="2" t="s">
        <v>450</v>
      </c>
      <c r="BQ411" s="2" t="s">
        <v>450</v>
      </c>
      <c r="BR411" s="2" t="s">
        <v>448</v>
      </c>
      <c r="BS411" s="2" t="s">
        <v>448</v>
      </c>
      <c r="BT411" s="2" t="s">
        <v>448</v>
      </c>
      <c r="BU411" s="2" t="s">
        <v>448</v>
      </c>
      <c r="BV411" s="2" t="s">
        <v>450</v>
      </c>
      <c r="BW411" s="2" t="s">
        <v>448</v>
      </c>
      <c r="BX411" s="2" t="s">
        <v>448</v>
      </c>
      <c r="BY411" s="2" t="s">
        <v>448</v>
      </c>
      <c r="BZ411" s="2" t="s">
        <v>448</v>
      </c>
      <c r="CA411" s="2" t="s">
        <v>448</v>
      </c>
      <c r="CB411" s="2" t="s">
        <v>448</v>
      </c>
      <c r="CC411" s="2" t="s">
        <v>2315</v>
      </c>
      <c r="CD411" s="2" t="s">
        <v>448</v>
      </c>
      <c r="CE411" s="10">
        <v>45460</v>
      </c>
      <c r="CH411" s="2" t="s">
        <v>465</v>
      </c>
      <c r="CI411" s="2" t="s">
        <v>660</v>
      </c>
      <c r="CJ411" s="67" t="s">
        <v>417</v>
      </c>
      <c r="CM411" s="52">
        <f t="shared" si="219"/>
        <v>1</v>
      </c>
      <c r="CN411" s="52">
        <f t="shared" si="220"/>
        <v>1</v>
      </c>
      <c r="CO411" s="52">
        <f t="shared" si="221"/>
        <v>1</v>
      </c>
      <c r="CP411" s="52">
        <f t="shared" si="222"/>
        <v>1</v>
      </c>
      <c r="CQ411" s="52">
        <f t="shared" si="223"/>
        <v>1</v>
      </c>
      <c r="CR411" s="52">
        <f t="shared" si="224"/>
        <v>1</v>
      </c>
      <c r="CS411" s="52">
        <f t="shared" si="225"/>
        <v>1</v>
      </c>
      <c r="CT411" s="52">
        <f t="shared" si="226"/>
        <v>1</v>
      </c>
      <c r="CU411" s="52">
        <f t="shared" si="227"/>
        <v>1</v>
      </c>
      <c r="CV411" s="52">
        <f t="shared" si="228"/>
        <v>1</v>
      </c>
      <c r="CW411" s="54">
        <f t="shared" si="229"/>
        <v>1</v>
      </c>
      <c r="CX411" s="54">
        <f t="shared" si="230"/>
        <v>1</v>
      </c>
      <c r="CY411" s="54">
        <f t="shared" si="231"/>
        <v>1</v>
      </c>
      <c r="CZ411" s="54">
        <f t="shared" si="232"/>
        <v>1</v>
      </c>
      <c r="DA411" s="54">
        <f t="shared" si="233"/>
        <v>1</v>
      </c>
      <c r="DB411" s="54">
        <f t="shared" si="234"/>
        <v>0</v>
      </c>
      <c r="DD411" s="2">
        <f t="shared" si="235"/>
        <v>7</v>
      </c>
    </row>
    <row r="412" spans="1:108">
      <c r="A412" s="2" t="s">
        <v>437</v>
      </c>
      <c r="B412" s="2" t="s">
        <v>438</v>
      </c>
      <c r="C412" s="18" t="str">
        <f ca="1">IF(AND(AA412="YES",AG412&lt;&gt;""),"COMPLETED",IF((S412+21)&lt;TODAY(),"PAST DUE","WITHIN 15 DAYS"))</f>
        <v>COMPLETED</v>
      </c>
      <c r="D412" s="19" t="str">
        <f t="shared" si="214"/>
        <v>Jun</v>
      </c>
      <c r="E412" s="20">
        <f t="shared" si="215"/>
        <v>45472</v>
      </c>
      <c r="F412" s="20">
        <f t="shared" si="216"/>
        <v>45471</v>
      </c>
      <c r="G412" s="20">
        <f t="shared" si="217"/>
        <v>45478</v>
      </c>
      <c r="H412" s="19">
        <f ca="1">(TODAY()-(G412))</f>
        <v>116</v>
      </c>
      <c r="I412" s="19" t="str">
        <f ca="1">IF(H412&lt;0,H412,"")</f>
        <v/>
      </c>
      <c r="J412" s="2" t="s">
        <v>439</v>
      </c>
      <c r="K412" s="24">
        <f t="shared" si="218"/>
        <v>1</v>
      </c>
      <c r="L412" s="19" t="s">
        <v>2220</v>
      </c>
      <c r="M412" s="2" t="s">
        <v>440</v>
      </c>
      <c r="N412" s="2" t="s">
        <v>441</v>
      </c>
      <c r="O412" s="2" t="s">
        <v>352</v>
      </c>
      <c r="P412" s="2" t="s">
        <v>19</v>
      </c>
      <c r="Q412" s="25" t="s">
        <v>2268</v>
      </c>
      <c r="R412" s="25" t="s">
        <v>443</v>
      </c>
      <c r="S412" s="9">
        <v>45450</v>
      </c>
      <c r="T412" s="2">
        <v>4266437</v>
      </c>
      <c r="U412" s="59" t="s">
        <v>2316</v>
      </c>
      <c r="V412" s="9" t="s">
        <v>2317</v>
      </c>
      <c r="W412" s="9" t="s">
        <v>753</v>
      </c>
      <c r="X412" s="9">
        <v>37726</v>
      </c>
      <c r="Y412" s="2">
        <v>9285338819</v>
      </c>
      <c r="Z412" s="2" t="s">
        <v>2318</v>
      </c>
      <c r="AA412" s="32" t="s">
        <v>448</v>
      </c>
      <c r="AB412" s="2" t="s">
        <v>449</v>
      </c>
      <c r="AC412" s="10">
        <v>45792</v>
      </c>
      <c r="AD412" s="10">
        <v>45440</v>
      </c>
      <c r="AE412" s="2" t="s">
        <v>450</v>
      </c>
      <c r="AF412" s="2" t="s">
        <v>450</v>
      </c>
      <c r="AG412" s="35" t="s">
        <v>451</v>
      </c>
      <c r="AJ412" s="35" t="s">
        <v>452</v>
      </c>
      <c r="AK412" s="2" t="s">
        <v>453</v>
      </c>
      <c r="AL412" s="2" t="s">
        <v>1430</v>
      </c>
      <c r="AM412" s="2" t="s">
        <v>1815</v>
      </c>
      <c r="AN412" s="10">
        <v>45450</v>
      </c>
      <c r="AP412" s="2" t="s">
        <v>362</v>
      </c>
      <c r="AQ412" s="2" t="s">
        <v>455</v>
      </c>
      <c r="AS412" s="11">
        <v>251725231</v>
      </c>
      <c r="AT412" s="2" t="s">
        <v>472</v>
      </c>
      <c r="AV412" s="12">
        <v>70262892318</v>
      </c>
      <c r="AW412" s="2" t="s">
        <v>458</v>
      </c>
      <c r="AY412" s="13">
        <v>121341333739</v>
      </c>
      <c r="AZ412" s="2" t="s">
        <v>1538</v>
      </c>
      <c r="BA412" s="2" t="s">
        <v>1655</v>
      </c>
      <c r="BB412" s="14">
        <v>651669572</v>
      </c>
      <c r="BC412" s="2" t="s">
        <v>450</v>
      </c>
      <c r="BD412" s="2" t="s">
        <v>450</v>
      </c>
      <c r="BE412" s="2" t="s">
        <v>450</v>
      </c>
      <c r="BF412" s="2" t="s">
        <v>450</v>
      </c>
      <c r="BG412" s="2" t="s">
        <v>450</v>
      </c>
      <c r="BH412" s="2" t="s">
        <v>450</v>
      </c>
      <c r="BL412" s="2" t="s">
        <v>448</v>
      </c>
      <c r="BM412" s="2" t="s">
        <v>450</v>
      </c>
      <c r="BN412" s="2" t="s">
        <v>448</v>
      </c>
      <c r="BO412" s="2" t="s">
        <v>450</v>
      </c>
      <c r="BP412" s="2" t="s">
        <v>450</v>
      </c>
      <c r="BQ412" s="2" t="s">
        <v>450</v>
      </c>
      <c r="BR412" s="2" t="s">
        <v>448</v>
      </c>
      <c r="BS412" s="2" t="s">
        <v>448</v>
      </c>
      <c r="BT412" s="2" t="s">
        <v>448</v>
      </c>
      <c r="BU412" s="2" t="s">
        <v>448</v>
      </c>
      <c r="BV412" s="2" t="s">
        <v>450</v>
      </c>
      <c r="BW412" s="2" t="s">
        <v>448</v>
      </c>
      <c r="BX412" s="2" t="s">
        <v>448</v>
      </c>
      <c r="BY412" s="2" t="s">
        <v>448</v>
      </c>
      <c r="BZ412" s="2" t="s">
        <v>448</v>
      </c>
      <c r="CA412" s="2" t="s">
        <v>448</v>
      </c>
      <c r="CB412" s="2" t="s">
        <v>448</v>
      </c>
      <c r="CC412" s="2" t="s">
        <v>448</v>
      </c>
      <c r="CD412" s="2" t="s">
        <v>448</v>
      </c>
      <c r="CE412" s="10">
        <v>45469</v>
      </c>
      <c r="CH412" s="2" t="s">
        <v>465</v>
      </c>
      <c r="CI412" s="2" t="s">
        <v>660</v>
      </c>
      <c r="CM412" s="52">
        <f t="shared" si="219"/>
        <v>1</v>
      </c>
      <c r="CN412" s="52">
        <f t="shared" si="220"/>
        <v>1</v>
      </c>
      <c r="CO412" s="52">
        <f t="shared" si="221"/>
        <v>1</v>
      </c>
      <c r="CP412" s="52">
        <f t="shared" si="222"/>
        <v>1</v>
      </c>
      <c r="CQ412" s="52">
        <f t="shared" si="223"/>
        <v>1</v>
      </c>
      <c r="CR412" s="52">
        <f t="shared" si="224"/>
        <v>1</v>
      </c>
      <c r="CS412" s="52">
        <f t="shared" si="225"/>
        <v>1</v>
      </c>
      <c r="CT412" s="52">
        <f t="shared" si="226"/>
        <v>1</v>
      </c>
      <c r="CU412" s="52">
        <f t="shared" si="227"/>
        <v>1</v>
      </c>
      <c r="CV412" s="52">
        <f t="shared" si="228"/>
        <v>1</v>
      </c>
      <c r="CW412" s="54">
        <f t="shared" si="229"/>
        <v>1</v>
      </c>
      <c r="CX412" s="54">
        <f t="shared" si="230"/>
        <v>0</v>
      </c>
      <c r="CY412" s="54">
        <f t="shared" si="231"/>
        <v>1</v>
      </c>
      <c r="CZ412" s="54">
        <f t="shared" si="232"/>
        <v>1</v>
      </c>
      <c r="DA412" s="54">
        <f t="shared" si="233"/>
        <v>1</v>
      </c>
      <c r="DB412" s="54">
        <f t="shared" si="234"/>
        <v>0</v>
      </c>
      <c r="DD412" s="2">
        <f t="shared" si="235"/>
        <v>7</v>
      </c>
    </row>
    <row r="413" spans="1:108">
      <c r="A413" s="2" t="s">
        <v>437</v>
      </c>
      <c r="B413" s="2" t="s">
        <v>438</v>
      </c>
      <c r="C413" s="18" t="str">
        <f ca="1">IF(AND(AA413="YES",AG413&lt;&gt;""),"COMPLETED",IF((S413+21)&lt;TODAY(),"PAST DUE","WITHIN 15 DAYS"))</f>
        <v>COMPLETED</v>
      </c>
      <c r="D413" s="19" t="str">
        <f t="shared" si="214"/>
        <v>Jun</v>
      </c>
      <c r="E413" s="20">
        <f t="shared" si="215"/>
        <v>45472</v>
      </c>
      <c r="F413" s="20">
        <f t="shared" si="216"/>
        <v>45471</v>
      </c>
      <c r="G413" s="20">
        <f t="shared" si="217"/>
        <v>45478</v>
      </c>
      <c r="H413" s="19">
        <f ca="1">(TODAY()-(G413))</f>
        <v>116</v>
      </c>
      <c r="I413" s="19" t="str">
        <f ca="1">IF(H413&lt;0,H413,"")</f>
        <v/>
      </c>
      <c r="J413" s="2" t="s">
        <v>439</v>
      </c>
      <c r="K413" s="24">
        <f t="shared" si="218"/>
        <v>1</v>
      </c>
      <c r="L413" s="19" t="s">
        <v>2220</v>
      </c>
      <c r="M413" s="2" t="s">
        <v>440</v>
      </c>
      <c r="N413" s="2" t="s">
        <v>441</v>
      </c>
      <c r="O413" s="2" t="s">
        <v>352</v>
      </c>
      <c r="P413" s="2" t="s">
        <v>19</v>
      </c>
      <c r="Q413" s="25" t="s">
        <v>2268</v>
      </c>
      <c r="R413" s="25" t="s">
        <v>443</v>
      </c>
      <c r="S413" s="9">
        <v>45450</v>
      </c>
      <c r="T413" s="2">
        <v>4266438</v>
      </c>
      <c r="U413" s="2" t="s">
        <v>2319</v>
      </c>
      <c r="V413" s="9" t="s">
        <v>2320</v>
      </c>
      <c r="W413" s="9" t="s">
        <v>2321</v>
      </c>
      <c r="X413" s="9">
        <v>36446</v>
      </c>
      <c r="Y413" s="2">
        <v>9353381419</v>
      </c>
      <c r="Z413" s="2" t="s">
        <v>2322</v>
      </c>
      <c r="AA413" s="32" t="s">
        <v>448</v>
      </c>
      <c r="AB413" s="2" t="s">
        <v>449</v>
      </c>
      <c r="AC413" s="10">
        <v>45813</v>
      </c>
      <c r="AD413" s="10">
        <v>45448</v>
      </c>
      <c r="AE413" s="2" t="s">
        <v>450</v>
      </c>
      <c r="AF413" s="2" t="s">
        <v>450</v>
      </c>
      <c r="AG413" s="35" t="s">
        <v>451</v>
      </c>
      <c r="AH413" s="10">
        <v>45442</v>
      </c>
      <c r="AI413" s="10">
        <v>45442</v>
      </c>
      <c r="AJ413" s="35" t="s">
        <v>452</v>
      </c>
      <c r="AK413" s="2" t="s">
        <v>453</v>
      </c>
      <c r="AL413" s="2" t="s">
        <v>1430</v>
      </c>
      <c r="AM413" s="2" t="s">
        <v>1815</v>
      </c>
      <c r="AN413" s="10">
        <v>45450</v>
      </c>
      <c r="AP413" s="2" t="s">
        <v>362</v>
      </c>
      <c r="AQ413" s="2" t="s">
        <v>455</v>
      </c>
      <c r="AS413" s="11">
        <v>245125287</v>
      </c>
      <c r="AT413" s="2" t="s">
        <v>456</v>
      </c>
      <c r="AV413" s="12">
        <v>210256289266</v>
      </c>
      <c r="AW413" s="2" t="s">
        <v>458</v>
      </c>
      <c r="AY413" s="13">
        <v>121243646520</v>
      </c>
      <c r="AZ413" s="2" t="s">
        <v>487</v>
      </c>
      <c r="BB413" s="14">
        <v>357669433</v>
      </c>
      <c r="BC413" s="2" t="s">
        <v>450</v>
      </c>
      <c r="BD413" s="2" t="s">
        <v>450</v>
      </c>
      <c r="BE413" s="2" t="s">
        <v>450</v>
      </c>
      <c r="BF413" s="2" t="s">
        <v>450</v>
      </c>
      <c r="BG413" s="2" t="s">
        <v>450</v>
      </c>
      <c r="BH413" s="2" t="s">
        <v>450</v>
      </c>
      <c r="BL413" s="2" t="s">
        <v>448</v>
      </c>
      <c r="BM413" s="2" t="s">
        <v>450</v>
      </c>
      <c r="BN413" s="2" t="s">
        <v>448</v>
      </c>
      <c r="BO413" s="2" t="s">
        <v>450</v>
      </c>
      <c r="BP413" s="2" t="s">
        <v>448</v>
      </c>
      <c r="BQ413" s="2" t="s">
        <v>450</v>
      </c>
      <c r="BR413" s="2" t="s">
        <v>448</v>
      </c>
      <c r="BS413" s="2" t="s">
        <v>448</v>
      </c>
      <c r="BT413" s="2" t="s">
        <v>448</v>
      </c>
      <c r="BU413" s="2" t="s">
        <v>448</v>
      </c>
      <c r="BV413" s="2" t="s">
        <v>450</v>
      </c>
      <c r="BW413" s="2" t="s">
        <v>448</v>
      </c>
      <c r="BX413" s="2" t="s">
        <v>448</v>
      </c>
      <c r="BY413" s="2" t="s">
        <v>448</v>
      </c>
      <c r="BZ413" s="2" t="s">
        <v>448</v>
      </c>
      <c r="CA413" s="2" t="s">
        <v>448</v>
      </c>
      <c r="CB413" s="2" t="s">
        <v>448</v>
      </c>
      <c r="CC413" s="2" t="s">
        <v>448</v>
      </c>
      <c r="CD413" s="2" t="s">
        <v>448</v>
      </c>
      <c r="CE413" s="10">
        <v>45460</v>
      </c>
      <c r="CH413" s="2" t="s">
        <v>465</v>
      </c>
      <c r="CI413" s="2" t="s">
        <v>660</v>
      </c>
      <c r="CM413" s="52">
        <f t="shared" si="219"/>
        <v>1</v>
      </c>
      <c r="CN413" s="52">
        <f t="shared" si="220"/>
        <v>1</v>
      </c>
      <c r="CO413" s="52">
        <f t="shared" si="221"/>
        <v>1</v>
      </c>
      <c r="CP413" s="52">
        <f t="shared" si="222"/>
        <v>1</v>
      </c>
      <c r="CQ413" s="52">
        <f t="shared" si="223"/>
        <v>1</v>
      </c>
      <c r="CR413" s="52">
        <f t="shared" si="224"/>
        <v>1</v>
      </c>
      <c r="CS413" s="52">
        <f t="shared" si="225"/>
        <v>1</v>
      </c>
      <c r="CT413" s="52">
        <f t="shared" si="226"/>
        <v>1</v>
      </c>
      <c r="CU413" s="52">
        <f t="shared" si="227"/>
        <v>1</v>
      </c>
      <c r="CV413" s="52">
        <f t="shared" si="228"/>
        <v>1</v>
      </c>
      <c r="CW413" s="54">
        <f t="shared" si="229"/>
        <v>1</v>
      </c>
      <c r="CX413" s="54">
        <f t="shared" si="230"/>
        <v>0</v>
      </c>
      <c r="CY413" s="54">
        <f t="shared" si="231"/>
        <v>1</v>
      </c>
      <c r="CZ413" s="54">
        <f t="shared" si="232"/>
        <v>1</v>
      </c>
      <c r="DA413" s="54">
        <f t="shared" si="233"/>
        <v>1</v>
      </c>
      <c r="DB413" s="54">
        <f t="shared" si="234"/>
        <v>0</v>
      </c>
      <c r="DD413" s="2">
        <f t="shared" si="235"/>
        <v>7</v>
      </c>
    </row>
    <row r="414" spans="1:108">
      <c r="A414" s="2" t="s">
        <v>437</v>
      </c>
      <c r="B414" s="2" t="s">
        <v>438</v>
      </c>
      <c r="C414" s="18" t="str">
        <f ca="1">IF(AND(AA414="YES",AG414&lt;&gt;""),"COMPLETED",IF((S414+21)&lt;TODAY(),"PAST DUE","WITHIN 15 DAYS"))</f>
        <v>COMPLETED</v>
      </c>
      <c r="D414" s="19" t="str">
        <f t="shared" si="214"/>
        <v>Jun</v>
      </c>
      <c r="E414" s="20">
        <f t="shared" si="215"/>
        <v>45472</v>
      </c>
      <c r="F414" s="20">
        <f t="shared" si="216"/>
        <v>45471</v>
      </c>
      <c r="G414" s="20">
        <f t="shared" si="217"/>
        <v>45478</v>
      </c>
      <c r="H414" s="19">
        <f ca="1">(TODAY()-(G414))</f>
        <v>116</v>
      </c>
      <c r="I414" s="19" t="str">
        <f ca="1">IF(H414&lt;0,H414,"")</f>
        <v/>
      </c>
      <c r="J414" s="2" t="s">
        <v>439</v>
      </c>
      <c r="K414" s="24">
        <f t="shared" si="218"/>
        <v>0</v>
      </c>
      <c r="L414" s="19" t="s">
        <v>2220</v>
      </c>
      <c r="M414" s="2" t="s">
        <v>440</v>
      </c>
      <c r="N414" s="2" t="s">
        <v>441</v>
      </c>
      <c r="O414" s="2" t="s">
        <v>352</v>
      </c>
      <c r="P414" s="2" t="s">
        <v>19</v>
      </c>
      <c r="Q414" s="25" t="s">
        <v>2268</v>
      </c>
      <c r="R414" s="25" t="s">
        <v>443</v>
      </c>
      <c r="S414" s="9">
        <v>45450</v>
      </c>
      <c r="T414" s="2">
        <v>4266439</v>
      </c>
      <c r="U414" s="2" t="s">
        <v>2323</v>
      </c>
      <c r="V414" s="9" t="s">
        <v>2324</v>
      </c>
      <c r="W414" s="9" t="s">
        <v>268</v>
      </c>
      <c r="X414" s="9">
        <v>36532</v>
      </c>
      <c r="Y414" s="2">
        <v>9947019469</v>
      </c>
      <c r="Z414" s="2" t="s">
        <v>2325</v>
      </c>
      <c r="AA414" s="32" t="s">
        <v>448</v>
      </c>
      <c r="AB414" s="2" t="s">
        <v>449</v>
      </c>
      <c r="AC414" s="10">
        <v>45813</v>
      </c>
      <c r="AD414" s="10">
        <v>45461</v>
      </c>
      <c r="AE414" s="2" t="s">
        <v>448</v>
      </c>
      <c r="AF414" s="10">
        <v>45450</v>
      </c>
      <c r="AG414" s="35" t="s">
        <v>451</v>
      </c>
      <c r="AJ414" s="35" t="s">
        <v>452</v>
      </c>
      <c r="AK414" s="2" t="s">
        <v>453</v>
      </c>
      <c r="AL414" s="2" t="s">
        <v>1430</v>
      </c>
      <c r="AM414" s="2" t="s">
        <v>1815</v>
      </c>
      <c r="AN414" s="10">
        <v>45450</v>
      </c>
      <c r="AP414" s="2" t="s">
        <v>362</v>
      </c>
      <c r="AQ414" s="2" t="s">
        <v>480</v>
      </c>
      <c r="AS414" s="11">
        <v>444015758</v>
      </c>
      <c r="AT414" s="2" t="s">
        <v>456</v>
      </c>
      <c r="AV414" s="12">
        <v>212504848245</v>
      </c>
      <c r="AW414" s="2" t="s">
        <v>458</v>
      </c>
      <c r="AY414" s="13">
        <v>121305383557</v>
      </c>
      <c r="BA414" s="14" t="s">
        <v>1717</v>
      </c>
      <c r="BC414" s="2" t="s">
        <v>450</v>
      </c>
      <c r="BD414" s="2" t="s">
        <v>450</v>
      </c>
      <c r="BE414" s="2" t="s">
        <v>450</v>
      </c>
      <c r="BF414" s="2" t="s">
        <v>450</v>
      </c>
      <c r="BG414" s="2" t="s">
        <v>450</v>
      </c>
      <c r="BH414" s="2" t="s">
        <v>450</v>
      </c>
      <c r="BL414" s="2" t="s">
        <v>448</v>
      </c>
      <c r="BM414" s="2" t="s">
        <v>450</v>
      </c>
      <c r="BN414" s="2" t="s">
        <v>448</v>
      </c>
      <c r="BO414" s="2" t="s">
        <v>450</v>
      </c>
      <c r="BP414" s="2" t="s">
        <v>450</v>
      </c>
      <c r="BQ414" s="2" t="s">
        <v>450</v>
      </c>
      <c r="BR414" s="2" t="s">
        <v>448</v>
      </c>
      <c r="BS414" s="2" t="s">
        <v>448</v>
      </c>
      <c r="BT414" s="2" t="s">
        <v>448</v>
      </c>
      <c r="BU414" s="2" t="s">
        <v>448</v>
      </c>
      <c r="BV414" s="2" t="s">
        <v>450</v>
      </c>
      <c r="BW414" s="2" t="s">
        <v>448</v>
      </c>
      <c r="BX414" s="2" t="s">
        <v>448</v>
      </c>
      <c r="BY414" s="2" t="s">
        <v>448</v>
      </c>
      <c r="BZ414" s="2" t="s">
        <v>448</v>
      </c>
      <c r="CA414" s="2" t="s">
        <v>448</v>
      </c>
      <c r="CB414" s="2" t="s">
        <v>448</v>
      </c>
      <c r="CC414" s="2" t="s">
        <v>448</v>
      </c>
      <c r="CD414" s="2" t="s">
        <v>448</v>
      </c>
      <c r="CE414" s="10">
        <v>45460</v>
      </c>
      <c r="CH414" s="2" t="s">
        <v>465</v>
      </c>
      <c r="CI414" s="2" t="s">
        <v>660</v>
      </c>
      <c r="CK414" t="s">
        <v>2326</v>
      </c>
      <c r="CM414" s="52">
        <f t="shared" si="219"/>
        <v>1</v>
      </c>
      <c r="CN414" s="52">
        <f t="shared" si="220"/>
        <v>1</v>
      </c>
      <c r="CO414" s="52">
        <f t="shared" si="221"/>
        <v>1</v>
      </c>
      <c r="CP414" s="52">
        <f t="shared" si="222"/>
        <v>1</v>
      </c>
      <c r="CQ414" s="52">
        <f t="shared" si="223"/>
        <v>1</v>
      </c>
      <c r="CR414" s="52">
        <f t="shared" si="224"/>
        <v>1</v>
      </c>
      <c r="CS414" s="52">
        <f t="shared" si="225"/>
        <v>1</v>
      </c>
      <c r="CT414" s="52">
        <f t="shared" si="226"/>
        <v>1</v>
      </c>
      <c r="CU414" s="52">
        <f t="shared" si="227"/>
        <v>0</v>
      </c>
      <c r="CV414" s="52">
        <f t="shared" si="228"/>
        <v>1</v>
      </c>
      <c r="CW414" s="54">
        <f t="shared" si="229"/>
        <v>1</v>
      </c>
      <c r="CX414" s="54">
        <f t="shared" si="230"/>
        <v>0</v>
      </c>
      <c r="CY414" s="54">
        <f t="shared" si="231"/>
        <v>1</v>
      </c>
      <c r="CZ414" s="54">
        <f t="shared" si="232"/>
        <v>1</v>
      </c>
      <c r="DA414" s="54">
        <f t="shared" si="233"/>
        <v>1</v>
      </c>
      <c r="DB414" s="54">
        <f t="shared" si="234"/>
        <v>0</v>
      </c>
      <c r="DD414" s="2">
        <f t="shared" si="235"/>
        <v>6</v>
      </c>
    </row>
    <row r="415" spans="1:108">
      <c r="A415" s="2" t="s">
        <v>437</v>
      </c>
      <c r="B415" s="2" t="s">
        <v>438</v>
      </c>
      <c r="C415" s="18" t="str">
        <f ca="1">IF(AND(AA415="YES",AG415&lt;&gt;""),"COMPLETED",IF((S415+21)&lt;TODAY(),"PAST DUE","WITHIN 15 DAYS"))</f>
        <v>COMPLETED</v>
      </c>
      <c r="D415" s="19" t="str">
        <f t="shared" si="214"/>
        <v>Jun</v>
      </c>
      <c r="E415" s="20">
        <f t="shared" si="215"/>
        <v>45472</v>
      </c>
      <c r="F415" s="20">
        <f t="shared" si="216"/>
        <v>45471</v>
      </c>
      <c r="G415" s="20">
        <f t="shared" si="217"/>
        <v>45478</v>
      </c>
      <c r="H415" s="19">
        <f ca="1">(TODAY()-(G415))</f>
        <v>116</v>
      </c>
      <c r="I415" s="19" t="str">
        <f ca="1">IF(H415&lt;0,H415,"")</f>
        <v/>
      </c>
      <c r="J415" s="2" t="s">
        <v>439</v>
      </c>
      <c r="K415" s="24">
        <f t="shared" si="218"/>
        <v>1</v>
      </c>
      <c r="L415" s="19" t="s">
        <v>2220</v>
      </c>
      <c r="M415" s="2" t="s">
        <v>440</v>
      </c>
      <c r="N415" s="2" t="s">
        <v>441</v>
      </c>
      <c r="O415" s="2" t="s">
        <v>352</v>
      </c>
      <c r="P415" s="2" t="s">
        <v>19</v>
      </c>
      <c r="Q415" s="25" t="s">
        <v>2268</v>
      </c>
      <c r="R415" s="25" t="s">
        <v>443</v>
      </c>
      <c r="S415" s="9">
        <v>45450</v>
      </c>
      <c r="T415" s="2">
        <v>4266440</v>
      </c>
      <c r="U415" s="2" t="s">
        <v>1024</v>
      </c>
      <c r="V415" s="9" t="s">
        <v>2327</v>
      </c>
      <c r="W415" s="9" t="s">
        <v>2328</v>
      </c>
      <c r="X415" s="9">
        <v>37869</v>
      </c>
      <c r="Y415" s="2">
        <v>9657349814</v>
      </c>
      <c r="Z415" s="2" t="s">
        <v>2329</v>
      </c>
      <c r="AA415" s="32" t="s">
        <v>448</v>
      </c>
      <c r="AB415" s="2" t="s">
        <v>449</v>
      </c>
      <c r="AC415" s="10">
        <v>45813</v>
      </c>
      <c r="AD415" s="10">
        <v>45462</v>
      </c>
      <c r="AE415" s="2" t="s">
        <v>448</v>
      </c>
      <c r="AF415" s="10">
        <v>45450</v>
      </c>
      <c r="AG415" s="35" t="s">
        <v>451</v>
      </c>
      <c r="AJ415" s="35" t="s">
        <v>452</v>
      </c>
      <c r="AK415" s="2" t="s">
        <v>453</v>
      </c>
      <c r="AL415" s="2" t="s">
        <v>1430</v>
      </c>
      <c r="AM415" s="2" t="s">
        <v>1815</v>
      </c>
      <c r="AN415" s="10">
        <v>45450</v>
      </c>
      <c r="AP415" s="2" t="s">
        <v>362</v>
      </c>
      <c r="AQ415" s="2" t="s">
        <v>455</v>
      </c>
      <c r="AS415" s="11">
        <v>246714435</v>
      </c>
      <c r="AT415" s="2" t="s">
        <v>472</v>
      </c>
      <c r="AV415" s="12">
        <v>72503427037</v>
      </c>
      <c r="AW415" s="2" t="s">
        <v>481</v>
      </c>
      <c r="AY415" s="13">
        <v>121298979867</v>
      </c>
      <c r="AZ415" s="2" t="s">
        <v>487</v>
      </c>
      <c r="BB415" s="14">
        <v>619251226</v>
      </c>
      <c r="BC415" s="2" t="s">
        <v>450</v>
      </c>
      <c r="BD415" s="2" t="s">
        <v>450</v>
      </c>
      <c r="BE415" s="2" t="s">
        <v>450</v>
      </c>
      <c r="BF415" s="2" t="s">
        <v>450</v>
      </c>
      <c r="BG415" s="2" t="s">
        <v>450</v>
      </c>
      <c r="BH415" s="2" t="s">
        <v>450</v>
      </c>
      <c r="BL415" s="2" t="s">
        <v>448</v>
      </c>
      <c r="BM415" s="2" t="s">
        <v>450</v>
      </c>
      <c r="BN415" s="2" t="s">
        <v>448</v>
      </c>
      <c r="BO415" s="2" t="s">
        <v>450</v>
      </c>
      <c r="BP415" s="2" t="s">
        <v>450</v>
      </c>
      <c r="BQ415" s="2" t="s">
        <v>450</v>
      </c>
      <c r="BR415" s="2" t="s">
        <v>448</v>
      </c>
      <c r="BS415" s="2" t="s">
        <v>448</v>
      </c>
      <c r="BT415" s="2" t="s">
        <v>448</v>
      </c>
      <c r="BU415" s="2" t="s">
        <v>448</v>
      </c>
      <c r="BV415" s="2" t="s">
        <v>450</v>
      </c>
      <c r="BW415" s="2" t="s">
        <v>448</v>
      </c>
      <c r="BX415" s="2" t="s">
        <v>448</v>
      </c>
      <c r="BY415" s="2" t="s">
        <v>448</v>
      </c>
      <c r="BZ415" s="2" t="s">
        <v>448</v>
      </c>
      <c r="CA415" s="2" t="s">
        <v>448</v>
      </c>
      <c r="CB415" s="2" t="s">
        <v>448</v>
      </c>
      <c r="CC415" s="2" t="s">
        <v>448</v>
      </c>
      <c r="CD415" s="2" t="s">
        <v>448</v>
      </c>
      <c r="CE415" s="10">
        <v>45460</v>
      </c>
      <c r="CH415" s="2" t="s">
        <v>465</v>
      </c>
      <c r="CI415" s="2" t="s">
        <v>660</v>
      </c>
      <c r="CM415" s="52">
        <f t="shared" si="219"/>
        <v>1</v>
      </c>
      <c r="CN415" s="52">
        <f t="shared" si="220"/>
        <v>1</v>
      </c>
      <c r="CO415" s="52">
        <f t="shared" si="221"/>
        <v>1</v>
      </c>
      <c r="CP415" s="52">
        <f t="shared" si="222"/>
        <v>1</v>
      </c>
      <c r="CQ415" s="52">
        <f t="shared" si="223"/>
        <v>1</v>
      </c>
      <c r="CR415" s="52">
        <f t="shared" si="224"/>
        <v>1</v>
      </c>
      <c r="CS415" s="52">
        <f t="shared" si="225"/>
        <v>1</v>
      </c>
      <c r="CT415" s="52">
        <f t="shared" si="226"/>
        <v>1</v>
      </c>
      <c r="CU415" s="52">
        <f t="shared" si="227"/>
        <v>1</v>
      </c>
      <c r="CV415" s="52">
        <f t="shared" si="228"/>
        <v>1</v>
      </c>
      <c r="CW415" s="54">
        <f t="shared" si="229"/>
        <v>1</v>
      </c>
      <c r="CX415" s="54">
        <f t="shared" si="230"/>
        <v>0</v>
      </c>
      <c r="CY415" s="54">
        <f t="shared" si="231"/>
        <v>1</v>
      </c>
      <c r="CZ415" s="54">
        <f t="shared" si="232"/>
        <v>1</v>
      </c>
      <c r="DA415" s="54">
        <f t="shared" si="233"/>
        <v>1</v>
      </c>
      <c r="DB415" s="54">
        <f t="shared" si="234"/>
        <v>0</v>
      </c>
      <c r="DD415" s="2">
        <f t="shared" si="235"/>
        <v>7</v>
      </c>
    </row>
    <row r="416" spans="1:108">
      <c r="A416" s="2" t="s">
        <v>437</v>
      </c>
      <c r="B416" s="2" t="s">
        <v>438</v>
      </c>
      <c r="C416" s="18" t="str">
        <f ca="1">IF(AND(AA416="YES",AG416&lt;&gt;""),"COMPLETED",IF((S416+21)&lt;TODAY(),"PAST DUE","WITHIN 15 DAYS"))</f>
        <v>COMPLETED</v>
      </c>
      <c r="D416" s="19" t="str">
        <f t="shared" si="214"/>
        <v>Jun</v>
      </c>
      <c r="E416" s="20">
        <f t="shared" si="215"/>
        <v>45472</v>
      </c>
      <c r="F416" s="20">
        <f t="shared" si="216"/>
        <v>45471</v>
      </c>
      <c r="G416" s="20">
        <f t="shared" si="217"/>
        <v>45478</v>
      </c>
      <c r="H416" s="19">
        <f ca="1">(TODAY()-(G416))</f>
        <v>116</v>
      </c>
      <c r="I416" s="19" t="str">
        <f ca="1">IF(H416&lt;0,H416,"")</f>
        <v/>
      </c>
      <c r="J416" s="2" t="s">
        <v>439</v>
      </c>
      <c r="K416" s="24">
        <f t="shared" si="218"/>
        <v>1</v>
      </c>
      <c r="L416" s="19" t="s">
        <v>2220</v>
      </c>
      <c r="M416" s="2" t="s">
        <v>440</v>
      </c>
      <c r="N416" s="2" t="s">
        <v>441</v>
      </c>
      <c r="O416" s="2" t="s">
        <v>352</v>
      </c>
      <c r="P416" s="2" t="s">
        <v>19</v>
      </c>
      <c r="Q416" s="25" t="s">
        <v>2268</v>
      </c>
      <c r="R416" s="25" t="s">
        <v>443</v>
      </c>
      <c r="S416" s="9">
        <v>45450</v>
      </c>
      <c r="T416" s="2">
        <v>4266441</v>
      </c>
      <c r="U416" s="2" t="s">
        <v>338</v>
      </c>
      <c r="V416" s="9" t="s">
        <v>2330</v>
      </c>
      <c r="W416" s="9" t="s">
        <v>2331</v>
      </c>
      <c r="X416" s="9">
        <v>34911</v>
      </c>
      <c r="Y416" s="2">
        <v>9622532249</v>
      </c>
      <c r="Z416" s="2" t="s">
        <v>2332</v>
      </c>
      <c r="AA416" s="32" t="s">
        <v>448</v>
      </c>
      <c r="AB416" s="2" t="s">
        <v>449</v>
      </c>
      <c r="AC416" s="10">
        <v>45776</v>
      </c>
      <c r="AD416" s="10">
        <v>45421</v>
      </c>
      <c r="AE416" s="2" t="s">
        <v>450</v>
      </c>
      <c r="AF416" s="2" t="s">
        <v>450</v>
      </c>
      <c r="AG416" s="35" t="s">
        <v>451</v>
      </c>
      <c r="AJ416" s="35" t="s">
        <v>452</v>
      </c>
      <c r="AK416" s="2" t="s">
        <v>453</v>
      </c>
      <c r="AL416" s="2" t="s">
        <v>1430</v>
      </c>
      <c r="AM416" s="2" t="s">
        <v>1815</v>
      </c>
      <c r="AN416" s="10">
        <v>45450</v>
      </c>
      <c r="AP416" s="2" t="s">
        <v>362</v>
      </c>
      <c r="AQ416" s="2" t="s">
        <v>497</v>
      </c>
      <c r="AS416" s="11">
        <v>3440083820</v>
      </c>
      <c r="AT416" s="2" t="s">
        <v>472</v>
      </c>
      <c r="AV416" s="12">
        <v>80261947122</v>
      </c>
      <c r="AW416" s="2" t="s">
        <v>472</v>
      </c>
      <c r="AY416" s="13">
        <v>121095779902</v>
      </c>
      <c r="AZ416" s="2" t="s">
        <v>487</v>
      </c>
      <c r="BB416" s="14">
        <v>389886881</v>
      </c>
      <c r="BC416" s="2" t="s">
        <v>450</v>
      </c>
      <c r="BD416" s="2" t="s">
        <v>450</v>
      </c>
      <c r="BE416" s="2" t="s">
        <v>450</v>
      </c>
      <c r="BF416" s="2" t="s">
        <v>450</v>
      </c>
      <c r="BG416" s="2" t="s">
        <v>450</v>
      </c>
      <c r="BH416" s="2" t="s">
        <v>450</v>
      </c>
      <c r="BL416" s="2" t="s">
        <v>448</v>
      </c>
      <c r="BM416" s="2" t="s">
        <v>450</v>
      </c>
      <c r="BN416" s="2" t="s">
        <v>448</v>
      </c>
      <c r="BO416" s="2" t="s">
        <v>450</v>
      </c>
      <c r="BP416" s="2" t="s">
        <v>450</v>
      </c>
      <c r="BQ416" s="2" t="s">
        <v>450</v>
      </c>
      <c r="BR416" s="2" t="s">
        <v>448</v>
      </c>
      <c r="BS416" s="2" t="s">
        <v>448</v>
      </c>
      <c r="BT416" s="2" t="s">
        <v>448</v>
      </c>
      <c r="BU416" s="2" t="s">
        <v>448</v>
      </c>
      <c r="BV416" s="2" t="s">
        <v>450</v>
      </c>
      <c r="BW416" s="2" t="s">
        <v>448</v>
      </c>
      <c r="BX416" s="2" t="s">
        <v>448</v>
      </c>
      <c r="BY416" s="2" t="s">
        <v>448</v>
      </c>
      <c r="BZ416" s="2" t="s">
        <v>448</v>
      </c>
      <c r="CA416" s="2" t="s">
        <v>448</v>
      </c>
      <c r="CB416" s="2" t="s">
        <v>448</v>
      </c>
      <c r="CC416" s="2" t="s">
        <v>448</v>
      </c>
      <c r="CD416" s="2" t="s">
        <v>448</v>
      </c>
      <c r="CE416" s="10">
        <v>45460</v>
      </c>
      <c r="CH416" s="2" t="s">
        <v>465</v>
      </c>
      <c r="CI416" s="2" t="s">
        <v>660</v>
      </c>
      <c r="CM416" s="52">
        <f t="shared" si="219"/>
        <v>1</v>
      </c>
      <c r="CN416" s="52">
        <f t="shared" si="220"/>
        <v>1</v>
      </c>
      <c r="CO416" s="52">
        <f t="shared" si="221"/>
        <v>1</v>
      </c>
      <c r="CP416" s="52">
        <f t="shared" si="222"/>
        <v>1</v>
      </c>
      <c r="CQ416" s="52">
        <f t="shared" si="223"/>
        <v>1</v>
      </c>
      <c r="CR416" s="52">
        <f t="shared" si="224"/>
        <v>1</v>
      </c>
      <c r="CS416" s="52">
        <f t="shared" si="225"/>
        <v>1</v>
      </c>
      <c r="CT416" s="52">
        <f t="shared" si="226"/>
        <v>1</v>
      </c>
      <c r="CU416" s="52">
        <f t="shared" si="227"/>
        <v>1</v>
      </c>
      <c r="CV416" s="52">
        <f t="shared" si="228"/>
        <v>1</v>
      </c>
      <c r="CW416" s="54">
        <f t="shared" si="229"/>
        <v>1</v>
      </c>
      <c r="CX416" s="54">
        <f t="shared" si="230"/>
        <v>0</v>
      </c>
      <c r="CY416" s="54">
        <f t="shared" si="231"/>
        <v>1</v>
      </c>
      <c r="CZ416" s="54">
        <f t="shared" si="232"/>
        <v>1</v>
      </c>
      <c r="DA416" s="54">
        <f t="shared" si="233"/>
        <v>1</v>
      </c>
      <c r="DB416" s="54">
        <f t="shared" si="234"/>
        <v>0</v>
      </c>
      <c r="DD416" s="2">
        <f t="shared" si="235"/>
        <v>7</v>
      </c>
    </row>
    <row r="417" spans="1:108">
      <c r="A417" s="2" t="s">
        <v>437</v>
      </c>
      <c r="B417" s="2" t="s">
        <v>438</v>
      </c>
      <c r="C417" s="18" t="str">
        <f ca="1">IF(AND(AA417="YES",AG417&lt;&gt;""),"COMPLETED",IF((S417+21)&lt;TODAY(),"PAST DUE","WITHIN 15 DAYS"))</f>
        <v>COMPLETED</v>
      </c>
      <c r="D417" s="19" t="str">
        <f t="shared" si="214"/>
        <v>Jun</v>
      </c>
      <c r="E417" s="20">
        <f t="shared" si="215"/>
        <v>45472</v>
      </c>
      <c r="F417" s="20">
        <f t="shared" si="216"/>
        <v>45471</v>
      </c>
      <c r="G417" s="20">
        <f t="shared" si="217"/>
        <v>45478</v>
      </c>
      <c r="H417" s="19">
        <f ca="1">(TODAY()-(G417))</f>
        <v>116</v>
      </c>
      <c r="I417" s="19" t="str">
        <f ca="1">IF(H417&lt;0,H417,"")</f>
        <v/>
      </c>
      <c r="J417" s="2" t="s">
        <v>439</v>
      </c>
      <c r="K417" s="24">
        <f t="shared" si="218"/>
        <v>1</v>
      </c>
      <c r="L417" s="19" t="s">
        <v>2220</v>
      </c>
      <c r="M417" s="2" t="s">
        <v>440</v>
      </c>
      <c r="N417" s="2" t="s">
        <v>441</v>
      </c>
      <c r="O417" s="2" t="s">
        <v>352</v>
      </c>
      <c r="P417" s="2" t="s">
        <v>19</v>
      </c>
      <c r="Q417" s="25" t="s">
        <v>2268</v>
      </c>
      <c r="R417" s="25" t="s">
        <v>443</v>
      </c>
      <c r="S417" s="9">
        <v>45450</v>
      </c>
      <c r="T417" s="2">
        <v>4266442</v>
      </c>
      <c r="U417" s="2" t="s">
        <v>720</v>
      </c>
      <c r="V417" s="9" t="s">
        <v>2333</v>
      </c>
      <c r="W417" s="9" t="s">
        <v>2334</v>
      </c>
      <c r="X417" s="9">
        <v>36181</v>
      </c>
      <c r="Y417" s="2">
        <v>9325192427</v>
      </c>
      <c r="Z417" s="2" t="s">
        <v>2335</v>
      </c>
      <c r="AA417" s="32" t="s">
        <v>448</v>
      </c>
      <c r="AB417" s="2" t="s">
        <v>449</v>
      </c>
      <c r="AC417" s="10">
        <v>45811</v>
      </c>
      <c r="AD417" s="10">
        <v>45448</v>
      </c>
      <c r="AE417" s="2" t="s">
        <v>448</v>
      </c>
      <c r="AF417" s="10">
        <v>45450</v>
      </c>
      <c r="AG417" s="35" t="s">
        <v>451</v>
      </c>
      <c r="AJ417" s="35" t="s">
        <v>452</v>
      </c>
      <c r="AK417" s="2" t="s">
        <v>453</v>
      </c>
      <c r="AL417" s="2" t="s">
        <v>1430</v>
      </c>
      <c r="AM417" s="2" t="s">
        <v>1815</v>
      </c>
      <c r="AN417" s="10">
        <v>45450</v>
      </c>
      <c r="AP417" s="2" t="s">
        <v>362</v>
      </c>
      <c r="AQ417" s="2" t="s">
        <v>986</v>
      </c>
      <c r="AS417" s="11">
        <v>244133513</v>
      </c>
      <c r="AT417" s="2" t="s">
        <v>456</v>
      </c>
      <c r="AV417" s="12">
        <v>70259264926</v>
      </c>
      <c r="AW417" s="2" t="s">
        <v>458</v>
      </c>
      <c r="AY417" s="13">
        <v>121233254565</v>
      </c>
      <c r="AZ417" s="2" t="s">
        <v>386</v>
      </c>
      <c r="BB417" s="14">
        <v>768965811</v>
      </c>
      <c r="BC417" s="2" t="s">
        <v>450</v>
      </c>
      <c r="BD417" s="2" t="s">
        <v>450</v>
      </c>
      <c r="BE417" s="2" t="s">
        <v>450</v>
      </c>
      <c r="BF417" s="2" t="s">
        <v>450</v>
      </c>
      <c r="BG417" s="2" t="s">
        <v>450</v>
      </c>
      <c r="BH417" s="2" t="s">
        <v>450</v>
      </c>
      <c r="BL417" s="2" t="s">
        <v>448</v>
      </c>
      <c r="BM417" s="2" t="s">
        <v>448</v>
      </c>
      <c r="BN417" s="2" t="s">
        <v>450</v>
      </c>
      <c r="BO417" s="2" t="s">
        <v>450</v>
      </c>
      <c r="BP417" s="2" t="s">
        <v>450</v>
      </c>
      <c r="BQ417" s="2" t="s">
        <v>448</v>
      </c>
      <c r="BR417" s="2" t="s">
        <v>448</v>
      </c>
      <c r="BS417" s="2" t="s">
        <v>448</v>
      </c>
      <c r="BT417" s="2" t="s">
        <v>448</v>
      </c>
      <c r="BU417" s="2" t="s">
        <v>448</v>
      </c>
      <c r="BV417" s="2" t="s">
        <v>450</v>
      </c>
      <c r="BW417" s="2" t="s">
        <v>448</v>
      </c>
      <c r="BX417" s="2" t="s">
        <v>448</v>
      </c>
      <c r="BY417" s="2" t="s">
        <v>448</v>
      </c>
      <c r="BZ417" s="2" t="s">
        <v>448</v>
      </c>
      <c r="CA417" s="2" t="s">
        <v>448</v>
      </c>
      <c r="CB417" s="2" t="s">
        <v>448</v>
      </c>
      <c r="CC417" s="2" t="s">
        <v>448</v>
      </c>
      <c r="CD417" s="2" t="s">
        <v>448</v>
      </c>
      <c r="CE417" s="10">
        <v>45460</v>
      </c>
      <c r="CH417" s="2" t="s">
        <v>465</v>
      </c>
      <c r="CI417" s="2" t="s">
        <v>660</v>
      </c>
      <c r="CM417" s="52">
        <f t="shared" si="219"/>
        <v>1</v>
      </c>
      <c r="CN417" s="52">
        <f t="shared" si="220"/>
        <v>1</v>
      </c>
      <c r="CO417" s="52">
        <f t="shared" si="221"/>
        <v>1</v>
      </c>
      <c r="CP417" s="52">
        <f t="shared" si="222"/>
        <v>1</v>
      </c>
      <c r="CQ417" s="52">
        <f t="shared" si="223"/>
        <v>1</v>
      </c>
      <c r="CR417" s="52">
        <f t="shared" si="224"/>
        <v>1</v>
      </c>
      <c r="CS417" s="52">
        <f t="shared" si="225"/>
        <v>1</v>
      </c>
      <c r="CT417" s="52">
        <f t="shared" si="226"/>
        <v>1</v>
      </c>
      <c r="CU417" s="52">
        <f t="shared" si="227"/>
        <v>1</v>
      </c>
      <c r="CV417" s="52">
        <f t="shared" si="228"/>
        <v>1</v>
      </c>
      <c r="CW417" s="54">
        <f t="shared" si="229"/>
        <v>1</v>
      </c>
      <c r="CX417" s="54">
        <f t="shared" si="230"/>
        <v>0</v>
      </c>
      <c r="CY417" s="54">
        <f t="shared" si="231"/>
        <v>1</v>
      </c>
      <c r="CZ417" s="54">
        <f t="shared" si="232"/>
        <v>1</v>
      </c>
      <c r="DA417" s="54">
        <f t="shared" si="233"/>
        <v>1</v>
      </c>
      <c r="DB417" s="54">
        <f t="shared" si="234"/>
        <v>0</v>
      </c>
      <c r="DD417" s="2">
        <f t="shared" si="235"/>
        <v>7</v>
      </c>
    </row>
    <row r="418" spans="1:108">
      <c r="A418" s="2" t="s">
        <v>437</v>
      </c>
      <c r="B418" s="2" t="s">
        <v>438</v>
      </c>
      <c r="C418" s="18" t="str">
        <f ca="1">IF(AND(AA418="YES",AG418&lt;&gt;""),"COMPLETED",IF((S418+21)&lt;TODAY(),"PAST DUE","WITHIN 15 DAYS"))</f>
        <v>COMPLETED</v>
      </c>
      <c r="D418" s="19" t="str">
        <f t="shared" si="214"/>
        <v>Jun</v>
      </c>
      <c r="E418" s="20">
        <f t="shared" si="215"/>
        <v>45472</v>
      </c>
      <c r="F418" s="20">
        <f t="shared" si="216"/>
        <v>45471</v>
      </c>
      <c r="G418" s="20">
        <f t="shared" si="217"/>
        <v>45478</v>
      </c>
      <c r="H418" s="19">
        <f ca="1">(TODAY()-(G418))</f>
        <v>116</v>
      </c>
      <c r="I418" s="19" t="str">
        <f ca="1">IF(H418&lt;0,H418,"")</f>
        <v/>
      </c>
      <c r="J418" s="2" t="s">
        <v>439</v>
      </c>
      <c r="K418" s="24">
        <f t="shared" si="218"/>
        <v>1</v>
      </c>
      <c r="L418" s="19" t="s">
        <v>2220</v>
      </c>
      <c r="M418" s="2" t="s">
        <v>440</v>
      </c>
      <c r="N418" s="2" t="s">
        <v>653</v>
      </c>
      <c r="O418" s="2" t="s">
        <v>352</v>
      </c>
      <c r="P418" s="2" t="s">
        <v>19</v>
      </c>
      <c r="Q418" s="25" t="s">
        <v>2268</v>
      </c>
      <c r="R418" s="25" t="s">
        <v>443</v>
      </c>
      <c r="S418" s="9">
        <v>45450</v>
      </c>
      <c r="T418" s="2">
        <v>4266443</v>
      </c>
      <c r="U418" s="2" t="s">
        <v>2336</v>
      </c>
      <c r="V418" s="9" t="s">
        <v>2337</v>
      </c>
      <c r="W418" s="9" t="s">
        <v>2338</v>
      </c>
      <c r="X418" s="9">
        <v>36449</v>
      </c>
      <c r="Y418" s="2">
        <v>9267366166</v>
      </c>
      <c r="Z418" s="2" t="s">
        <v>2339</v>
      </c>
      <c r="AA418" s="32" t="s">
        <v>448</v>
      </c>
      <c r="AB418" s="2" t="s">
        <v>449</v>
      </c>
      <c r="AC418" s="10">
        <v>45818</v>
      </c>
      <c r="AD418" s="10">
        <v>45453</v>
      </c>
      <c r="AG418" s="35" t="s">
        <v>451</v>
      </c>
      <c r="AJ418" s="35" t="s">
        <v>452</v>
      </c>
      <c r="AK418" s="2" t="s">
        <v>453</v>
      </c>
      <c r="AL418" s="2" t="s">
        <v>1430</v>
      </c>
      <c r="AM418" s="2" t="s">
        <v>1815</v>
      </c>
      <c r="AN418" s="10">
        <v>45450</v>
      </c>
      <c r="AP418" s="2" t="s">
        <v>362</v>
      </c>
      <c r="AQ418" s="2" t="s">
        <v>480</v>
      </c>
      <c r="AS418" s="11">
        <v>247111820</v>
      </c>
      <c r="AT418" s="2" t="s">
        <v>456</v>
      </c>
      <c r="AV418" s="12">
        <v>72530546811</v>
      </c>
      <c r="AW418" s="2" t="s">
        <v>458</v>
      </c>
      <c r="AY418" s="13">
        <v>121302505171</v>
      </c>
      <c r="AZ418" s="2" t="s">
        <v>459</v>
      </c>
      <c r="BB418" s="14">
        <v>621194082</v>
      </c>
      <c r="BC418" s="2" t="s">
        <v>450</v>
      </c>
      <c r="BD418" s="2" t="s">
        <v>450</v>
      </c>
      <c r="BE418" s="2" t="s">
        <v>450</v>
      </c>
      <c r="BF418" s="2" t="s">
        <v>450</v>
      </c>
      <c r="BG418" s="2" t="s">
        <v>450</v>
      </c>
      <c r="BH418" s="2" t="s">
        <v>450</v>
      </c>
      <c r="BL418" s="2" t="s">
        <v>448</v>
      </c>
      <c r="BM418" s="2" t="s">
        <v>450</v>
      </c>
      <c r="BN418" s="2" t="s">
        <v>448</v>
      </c>
      <c r="BO418" s="2" t="s">
        <v>450</v>
      </c>
      <c r="BP418" s="2" t="s">
        <v>450</v>
      </c>
      <c r="BQ418" s="2" t="s">
        <v>448</v>
      </c>
      <c r="BR418" s="2" t="s">
        <v>448</v>
      </c>
      <c r="BS418" s="2" t="s">
        <v>448</v>
      </c>
      <c r="BT418" s="2" t="s">
        <v>448</v>
      </c>
      <c r="BU418" s="2" t="s">
        <v>448</v>
      </c>
      <c r="BV418" s="2" t="s">
        <v>450</v>
      </c>
      <c r="BW418" s="2" t="s">
        <v>448</v>
      </c>
      <c r="BX418" s="2" t="s">
        <v>448</v>
      </c>
      <c r="BY418" s="2" t="s">
        <v>448</v>
      </c>
      <c r="BZ418" s="2" t="s">
        <v>448</v>
      </c>
      <c r="CA418" s="2" t="s">
        <v>448</v>
      </c>
      <c r="CB418" s="2" t="s">
        <v>448</v>
      </c>
      <c r="CC418" s="2" t="s">
        <v>448</v>
      </c>
      <c r="CD418" s="2" t="s">
        <v>448</v>
      </c>
      <c r="CE418" s="10">
        <v>45460</v>
      </c>
      <c r="CH418" s="2" t="s">
        <v>465</v>
      </c>
      <c r="CI418" s="2" t="s">
        <v>660</v>
      </c>
      <c r="CK418" s="10">
        <v>45519</v>
      </c>
      <c r="CM418" s="52">
        <f t="shared" si="219"/>
        <v>1</v>
      </c>
      <c r="CN418" s="52">
        <f t="shared" si="220"/>
        <v>1</v>
      </c>
      <c r="CO418" s="52">
        <f t="shared" si="221"/>
        <v>1</v>
      </c>
      <c r="CP418" s="52">
        <f t="shared" si="222"/>
        <v>1</v>
      </c>
      <c r="CQ418" s="52">
        <f t="shared" si="223"/>
        <v>1</v>
      </c>
      <c r="CR418" s="52">
        <f t="shared" si="224"/>
        <v>1</v>
      </c>
      <c r="CS418" s="52">
        <f t="shared" si="225"/>
        <v>1</v>
      </c>
      <c r="CT418" s="52">
        <f t="shared" si="226"/>
        <v>1</v>
      </c>
      <c r="CU418" s="52">
        <f t="shared" si="227"/>
        <v>1</v>
      </c>
      <c r="CV418" s="52">
        <f t="shared" si="228"/>
        <v>1</v>
      </c>
      <c r="CW418" s="54">
        <f t="shared" si="229"/>
        <v>1</v>
      </c>
      <c r="CX418" s="54">
        <f t="shared" si="230"/>
        <v>0</v>
      </c>
      <c r="CY418" s="54">
        <f t="shared" si="231"/>
        <v>1</v>
      </c>
      <c r="CZ418" s="54">
        <f t="shared" si="232"/>
        <v>1</v>
      </c>
      <c r="DA418" s="54">
        <f t="shared" si="233"/>
        <v>1</v>
      </c>
      <c r="DB418" s="54">
        <f t="shared" si="234"/>
        <v>0</v>
      </c>
      <c r="DD418" s="2">
        <f t="shared" si="235"/>
        <v>7</v>
      </c>
    </row>
    <row r="419" spans="1:108">
      <c r="A419" s="2" t="s">
        <v>437</v>
      </c>
      <c r="B419" s="2" t="s">
        <v>438</v>
      </c>
      <c r="C419" s="18" t="str">
        <f ca="1">IF(AND(AA419="YES",AG419&lt;&gt;""),"COMPLETED",IF((S419+21)&lt;TODAY(),"PAST DUE","WITHIN 15 DAYS"))</f>
        <v>COMPLETED</v>
      </c>
      <c r="D419" s="19" t="str">
        <f t="shared" si="214"/>
        <v>Jun</v>
      </c>
      <c r="E419" s="20">
        <f t="shared" si="215"/>
        <v>45472</v>
      </c>
      <c r="F419" s="20">
        <f t="shared" si="216"/>
        <v>45471</v>
      </c>
      <c r="G419" s="20">
        <f t="shared" si="217"/>
        <v>45478</v>
      </c>
      <c r="H419" s="19">
        <f ca="1">(TODAY()-(G419))</f>
        <v>116</v>
      </c>
      <c r="I419" s="19" t="str">
        <f ca="1">IF(H419&lt;0,H419,"")</f>
        <v/>
      </c>
      <c r="J419" s="2" t="s">
        <v>439</v>
      </c>
      <c r="K419" s="24">
        <f t="shared" si="218"/>
        <v>1</v>
      </c>
      <c r="L419" s="19" t="s">
        <v>2220</v>
      </c>
      <c r="M419" s="2" t="s">
        <v>440</v>
      </c>
      <c r="N419" s="2" t="s">
        <v>441</v>
      </c>
      <c r="O419" s="2" t="s">
        <v>352</v>
      </c>
      <c r="P419" s="2" t="s">
        <v>19</v>
      </c>
      <c r="Q419" s="25" t="s">
        <v>2268</v>
      </c>
      <c r="R419" s="25" t="s">
        <v>443</v>
      </c>
      <c r="S419" s="9">
        <v>45450</v>
      </c>
      <c r="T419" s="2">
        <v>4266444</v>
      </c>
      <c r="U419" s="2" t="s">
        <v>2340</v>
      </c>
      <c r="V419" s="9" t="s">
        <v>2341</v>
      </c>
      <c r="W419" s="9" t="s">
        <v>2342</v>
      </c>
      <c r="X419" s="9">
        <v>34592</v>
      </c>
      <c r="Y419" s="2">
        <v>9270419993</v>
      </c>
      <c r="Z419" s="2" t="s">
        <v>2343</v>
      </c>
      <c r="AA419" s="32" t="s">
        <v>448</v>
      </c>
      <c r="AB419" s="2" t="s">
        <v>449</v>
      </c>
      <c r="AC419" s="10">
        <v>45821</v>
      </c>
      <c r="AD419" s="10">
        <v>45456</v>
      </c>
      <c r="AE419" s="2" t="s">
        <v>448</v>
      </c>
      <c r="AF419" s="10">
        <v>45450</v>
      </c>
      <c r="AG419" s="35" t="s">
        <v>451</v>
      </c>
      <c r="AJ419" s="35" t="s">
        <v>452</v>
      </c>
      <c r="AK419" s="2" t="s">
        <v>453</v>
      </c>
      <c r="AL419" s="2" t="s">
        <v>1430</v>
      </c>
      <c r="AM419" s="2" t="s">
        <v>1815</v>
      </c>
      <c r="AN419" s="10">
        <v>45450</v>
      </c>
      <c r="AP419" s="2" t="s">
        <v>362</v>
      </c>
      <c r="AQ419" s="2" t="s">
        <v>986</v>
      </c>
      <c r="AS419" s="11">
        <v>512343394</v>
      </c>
      <c r="AT419" s="2" t="s">
        <v>472</v>
      </c>
      <c r="AV419" s="12">
        <v>100502192641</v>
      </c>
      <c r="AW419" s="2" t="s">
        <v>458</v>
      </c>
      <c r="AY419" s="13">
        <v>121132220760</v>
      </c>
      <c r="AZ419" s="2" t="s">
        <v>472</v>
      </c>
      <c r="BB419" s="14">
        <v>319762960</v>
      </c>
      <c r="BC419" s="2" t="s">
        <v>450</v>
      </c>
      <c r="BD419" s="2" t="s">
        <v>450</v>
      </c>
      <c r="BE419" s="2" t="s">
        <v>450</v>
      </c>
      <c r="BF419" s="2" t="s">
        <v>450</v>
      </c>
      <c r="BG419" s="2" t="s">
        <v>450</v>
      </c>
      <c r="BH419" s="2" t="s">
        <v>450</v>
      </c>
      <c r="BL419" s="2" t="s">
        <v>448</v>
      </c>
      <c r="BM419" s="2" t="s">
        <v>450</v>
      </c>
      <c r="BN419" s="2" t="s">
        <v>450</v>
      </c>
      <c r="BO419" s="2" t="s">
        <v>450</v>
      </c>
      <c r="BP419" s="2" t="s">
        <v>450</v>
      </c>
      <c r="BQ419" s="2" t="s">
        <v>450</v>
      </c>
      <c r="BR419" s="2" t="s">
        <v>448</v>
      </c>
      <c r="BS419" s="2" t="s">
        <v>448</v>
      </c>
      <c r="BT419" s="2" t="s">
        <v>448</v>
      </c>
      <c r="BU419" s="2" t="s">
        <v>448</v>
      </c>
      <c r="BV419" s="2" t="s">
        <v>450</v>
      </c>
      <c r="BW419" s="2" t="s">
        <v>448</v>
      </c>
      <c r="BX419" s="2" t="s">
        <v>448</v>
      </c>
      <c r="BY419" s="2" t="s">
        <v>448</v>
      </c>
      <c r="BZ419" s="2" t="s">
        <v>448</v>
      </c>
      <c r="CA419" s="2" t="s">
        <v>448</v>
      </c>
      <c r="CB419" s="2" t="s">
        <v>448</v>
      </c>
      <c r="CC419" s="2" t="s">
        <v>448</v>
      </c>
      <c r="CD419" s="2" t="s">
        <v>448</v>
      </c>
      <c r="CE419" s="10">
        <v>45460</v>
      </c>
      <c r="CH419" s="2" t="s">
        <v>465</v>
      </c>
      <c r="CI419" s="2" t="s">
        <v>660</v>
      </c>
      <c r="CM419" s="52">
        <f t="shared" si="219"/>
        <v>1</v>
      </c>
      <c r="CN419" s="52">
        <f t="shared" si="220"/>
        <v>1</v>
      </c>
      <c r="CO419" s="52">
        <f t="shared" si="221"/>
        <v>1</v>
      </c>
      <c r="CP419" s="52">
        <f t="shared" si="222"/>
        <v>1</v>
      </c>
      <c r="CQ419" s="52">
        <f t="shared" si="223"/>
        <v>1</v>
      </c>
      <c r="CR419" s="52">
        <f t="shared" si="224"/>
        <v>1</v>
      </c>
      <c r="CS419" s="52">
        <f t="shared" si="225"/>
        <v>1</v>
      </c>
      <c r="CT419" s="52">
        <f t="shared" si="226"/>
        <v>1</v>
      </c>
      <c r="CU419" s="52">
        <f t="shared" si="227"/>
        <v>1</v>
      </c>
      <c r="CV419" s="52">
        <f t="shared" si="228"/>
        <v>1</v>
      </c>
      <c r="CW419" s="54">
        <f t="shared" si="229"/>
        <v>1</v>
      </c>
      <c r="CX419" s="54">
        <f t="shared" si="230"/>
        <v>0</v>
      </c>
      <c r="CY419" s="54">
        <f t="shared" si="231"/>
        <v>1</v>
      </c>
      <c r="CZ419" s="54">
        <f t="shared" si="232"/>
        <v>1</v>
      </c>
      <c r="DA419" s="54">
        <f t="shared" si="233"/>
        <v>1</v>
      </c>
      <c r="DB419" s="54">
        <f t="shared" si="234"/>
        <v>0</v>
      </c>
      <c r="DD419" s="2">
        <f t="shared" si="235"/>
        <v>7</v>
      </c>
    </row>
    <row r="420" spans="1:108">
      <c r="A420" s="2" t="s">
        <v>437</v>
      </c>
      <c r="B420" s="2" t="s">
        <v>438</v>
      </c>
      <c r="C420" s="18" t="str">
        <f ca="1">IF(AND(AA420="YES",AG420&lt;&gt;""),"COMPLETED",IF((S420+21)&lt;TODAY(),"PAST DUE","WITHIN 15 DAYS"))</f>
        <v>PAST DUE</v>
      </c>
      <c r="D420" s="19" t="str">
        <f t="shared" si="214"/>
        <v>Jun</v>
      </c>
      <c r="E420" s="20">
        <f t="shared" si="215"/>
        <v>45472</v>
      </c>
      <c r="F420" s="20">
        <f t="shared" si="216"/>
        <v>45471</v>
      </c>
      <c r="G420" s="20">
        <f t="shared" si="217"/>
        <v>45478</v>
      </c>
      <c r="H420" s="19">
        <f ca="1">(TODAY()-(G420))</f>
        <v>116</v>
      </c>
      <c r="I420" s="19" t="str">
        <f ca="1">IF(H420&lt;0,H420,"")</f>
        <v/>
      </c>
      <c r="J420" s="2" t="s">
        <v>439</v>
      </c>
      <c r="K420" s="24">
        <f t="shared" si="218"/>
        <v>0</v>
      </c>
      <c r="L420" s="19" t="s">
        <v>2220</v>
      </c>
      <c r="M420" s="2" t="s">
        <v>440</v>
      </c>
      <c r="N420" s="2" t="s">
        <v>653</v>
      </c>
      <c r="O420" s="2" t="s">
        <v>352</v>
      </c>
      <c r="P420" s="2" t="s">
        <v>19</v>
      </c>
      <c r="Q420" s="25" t="s">
        <v>2268</v>
      </c>
      <c r="R420" s="25" t="s">
        <v>443</v>
      </c>
      <c r="S420" s="9">
        <v>45450</v>
      </c>
      <c r="T420" s="2">
        <v>4266445</v>
      </c>
      <c r="U420" s="2" t="s">
        <v>1575</v>
      </c>
      <c r="V420" s="9" t="s">
        <v>2344</v>
      </c>
      <c r="W420" s="9" t="s">
        <v>642</v>
      </c>
      <c r="X420" s="9">
        <v>38359</v>
      </c>
      <c r="Y420" s="2">
        <v>9664467464</v>
      </c>
      <c r="Z420" s="2" t="s">
        <v>2345</v>
      </c>
      <c r="AA420" s="2" t="s">
        <v>463</v>
      </c>
      <c r="AB420" s="2" t="s">
        <v>2346</v>
      </c>
      <c r="AE420" s="2" t="s">
        <v>448</v>
      </c>
      <c r="AF420" s="10">
        <v>45450</v>
      </c>
      <c r="AG420" s="35" t="s">
        <v>451</v>
      </c>
      <c r="AJ420" s="35" t="s">
        <v>452</v>
      </c>
      <c r="AK420" s="2" t="s">
        <v>453</v>
      </c>
      <c r="AL420" s="2" t="s">
        <v>1430</v>
      </c>
      <c r="AM420" s="2" t="s">
        <v>1815</v>
      </c>
      <c r="AN420" s="10">
        <v>45450</v>
      </c>
      <c r="AP420" s="2" t="s">
        <v>362</v>
      </c>
      <c r="AQ420" s="2" t="s">
        <v>497</v>
      </c>
      <c r="AS420" s="11">
        <v>251530484</v>
      </c>
      <c r="AT420" s="2" t="s">
        <v>472</v>
      </c>
      <c r="AV420" s="12">
        <v>72533774416</v>
      </c>
      <c r="AW420" s="2" t="s">
        <v>458</v>
      </c>
      <c r="AY420" s="13">
        <v>121340342554</v>
      </c>
      <c r="BA420" s="2" t="s">
        <v>2127</v>
      </c>
      <c r="BC420" s="2" t="s">
        <v>450</v>
      </c>
      <c r="BD420" s="2" t="s">
        <v>450</v>
      </c>
      <c r="BE420" s="2" t="s">
        <v>450</v>
      </c>
      <c r="BF420" s="2" t="s">
        <v>450</v>
      </c>
      <c r="BG420" s="2" t="s">
        <v>450</v>
      </c>
      <c r="BH420" s="2" t="s">
        <v>450</v>
      </c>
      <c r="BL420" s="2" t="s">
        <v>448</v>
      </c>
      <c r="BM420" s="2" t="s">
        <v>450</v>
      </c>
      <c r="BN420" s="2" t="s">
        <v>448</v>
      </c>
      <c r="BO420" s="2" t="s">
        <v>450</v>
      </c>
      <c r="BP420" s="2" t="s">
        <v>450</v>
      </c>
      <c r="BQ420" s="2" t="s">
        <v>450</v>
      </c>
      <c r="BR420" s="2" t="s">
        <v>448</v>
      </c>
      <c r="BS420" s="2" t="s">
        <v>448</v>
      </c>
      <c r="BT420" s="2" t="s">
        <v>448</v>
      </c>
      <c r="BU420" s="2" t="s">
        <v>448</v>
      </c>
      <c r="BV420" s="2" t="s">
        <v>450</v>
      </c>
      <c r="BW420" s="2" t="s">
        <v>448</v>
      </c>
      <c r="BX420" s="2" t="s">
        <v>448</v>
      </c>
      <c r="BY420" s="2" t="s">
        <v>448</v>
      </c>
      <c r="BZ420" s="2" t="s">
        <v>448</v>
      </c>
      <c r="CA420" s="2" t="s">
        <v>448</v>
      </c>
      <c r="CB420" s="2" t="s">
        <v>448</v>
      </c>
      <c r="CC420" s="2" t="s">
        <v>448</v>
      </c>
      <c r="CD420" s="2" t="s">
        <v>448</v>
      </c>
      <c r="CE420" s="10">
        <v>45460</v>
      </c>
      <c r="CH420" s="2" t="s">
        <v>465</v>
      </c>
      <c r="CI420" s="2" t="s">
        <v>660</v>
      </c>
      <c r="CM420" s="52">
        <f t="shared" si="219"/>
        <v>1</v>
      </c>
      <c r="CN420" s="52">
        <f t="shared" si="220"/>
        <v>0</v>
      </c>
      <c r="CO420" s="52">
        <f t="shared" si="221"/>
        <v>1</v>
      </c>
      <c r="CP420" s="52">
        <f t="shared" si="222"/>
        <v>1</v>
      </c>
      <c r="CQ420" s="52">
        <f t="shared" si="223"/>
        <v>1</v>
      </c>
      <c r="CR420" s="52">
        <f t="shared" si="224"/>
        <v>1</v>
      </c>
      <c r="CS420" s="52">
        <f t="shared" si="225"/>
        <v>1</v>
      </c>
      <c r="CT420" s="52">
        <f t="shared" si="226"/>
        <v>1</v>
      </c>
      <c r="CU420" s="52">
        <f t="shared" si="227"/>
        <v>0</v>
      </c>
      <c r="CV420" s="52">
        <f t="shared" si="228"/>
        <v>1</v>
      </c>
      <c r="CW420" s="54">
        <f t="shared" si="229"/>
        <v>1</v>
      </c>
      <c r="CX420" s="54">
        <f t="shared" si="230"/>
        <v>0</v>
      </c>
      <c r="CY420" s="54">
        <f t="shared" si="231"/>
        <v>1</v>
      </c>
      <c r="CZ420" s="54">
        <f t="shared" si="232"/>
        <v>1</v>
      </c>
      <c r="DA420" s="54">
        <f t="shared" si="233"/>
        <v>1</v>
      </c>
      <c r="DB420" s="54">
        <f t="shared" si="234"/>
        <v>0</v>
      </c>
      <c r="DD420" s="2">
        <f t="shared" si="235"/>
        <v>5</v>
      </c>
    </row>
    <row r="421" spans="1:108">
      <c r="A421" s="2" t="s">
        <v>437</v>
      </c>
      <c r="B421" s="2" t="s">
        <v>438</v>
      </c>
      <c r="C421" s="18" t="str">
        <f ca="1">IF(AND(AA421="YES",AG421&lt;&gt;""),"COMPLETED",IF((S421+21)&lt;TODAY(),"PAST DUE","WITHIN 15 DAYS"))</f>
        <v>COMPLETED</v>
      </c>
      <c r="D421" s="19" t="str">
        <f t="shared" si="214"/>
        <v>Jun</v>
      </c>
      <c r="E421" s="20">
        <f t="shared" si="215"/>
        <v>45472</v>
      </c>
      <c r="F421" s="20">
        <f t="shared" si="216"/>
        <v>45471</v>
      </c>
      <c r="G421" s="20">
        <f t="shared" si="217"/>
        <v>45478</v>
      </c>
      <c r="H421" s="19">
        <f ca="1">(TODAY()-(G421))</f>
        <v>116</v>
      </c>
      <c r="I421" s="19" t="str">
        <f ca="1">IF(H421&lt;0,H421,"")</f>
        <v/>
      </c>
      <c r="J421" s="2" t="s">
        <v>439</v>
      </c>
      <c r="K421" s="24">
        <f t="shared" si="218"/>
        <v>1</v>
      </c>
      <c r="L421" s="19" t="s">
        <v>2220</v>
      </c>
      <c r="M421" s="2" t="s">
        <v>440</v>
      </c>
      <c r="N421" s="2" t="s">
        <v>441</v>
      </c>
      <c r="O421" s="2" t="s">
        <v>352</v>
      </c>
      <c r="P421" s="2" t="s">
        <v>19</v>
      </c>
      <c r="Q421" s="25" t="s">
        <v>2268</v>
      </c>
      <c r="R421" s="25" t="s">
        <v>443</v>
      </c>
      <c r="S421" s="9">
        <v>45450</v>
      </c>
      <c r="T421" s="2">
        <v>4266446</v>
      </c>
      <c r="U421" s="2" t="s">
        <v>2347</v>
      </c>
      <c r="V421" s="9" t="s">
        <v>39</v>
      </c>
      <c r="W421" s="9" t="s">
        <v>22</v>
      </c>
      <c r="X421" s="9">
        <v>37655</v>
      </c>
      <c r="Y421" s="2">
        <v>9266283239</v>
      </c>
      <c r="Z421" s="2" t="s">
        <v>2348</v>
      </c>
      <c r="AA421" s="32" t="s">
        <v>448</v>
      </c>
      <c r="AB421" s="2" t="s">
        <v>449</v>
      </c>
      <c r="AC421" s="10">
        <v>45813</v>
      </c>
      <c r="AD421" s="10">
        <v>45448</v>
      </c>
      <c r="AE421" s="2" t="s">
        <v>450</v>
      </c>
      <c r="AF421" s="2" t="s">
        <v>450</v>
      </c>
      <c r="AG421" s="35" t="s">
        <v>451</v>
      </c>
      <c r="AH421" s="10">
        <v>45448</v>
      </c>
      <c r="AI421" s="10">
        <v>45448</v>
      </c>
      <c r="AJ421" s="35" t="s">
        <v>452</v>
      </c>
      <c r="AK421" s="2" t="s">
        <v>453</v>
      </c>
      <c r="AL421" s="2" t="s">
        <v>1430</v>
      </c>
      <c r="AM421" s="2" t="s">
        <v>1815</v>
      </c>
      <c r="AN421" s="10">
        <v>45450</v>
      </c>
      <c r="AP421" s="2" t="s">
        <v>362</v>
      </c>
      <c r="AQ421" s="2" t="s">
        <v>986</v>
      </c>
      <c r="AS421" s="11">
        <v>247286056</v>
      </c>
      <c r="AT421" s="2" t="s">
        <v>456</v>
      </c>
      <c r="AV421" s="12">
        <v>70261583818</v>
      </c>
      <c r="AW421" s="2" t="s">
        <v>458</v>
      </c>
      <c r="AY421" s="13">
        <v>121304034149</v>
      </c>
      <c r="AZ421" s="2" t="s">
        <v>459</v>
      </c>
      <c r="BA421" s="2" t="s">
        <v>1655</v>
      </c>
      <c r="BB421" s="14">
        <v>652710127</v>
      </c>
      <c r="BC421" s="2" t="s">
        <v>450</v>
      </c>
      <c r="BD421" s="2" t="s">
        <v>450</v>
      </c>
      <c r="BE421" s="2" t="s">
        <v>450</v>
      </c>
      <c r="BF421" s="2" t="s">
        <v>450</v>
      </c>
      <c r="BG421" s="2" t="s">
        <v>450</v>
      </c>
      <c r="BH421" s="2" t="s">
        <v>450</v>
      </c>
      <c r="BL421" s="2" t="s">
        <v>448</v>
      </c>
      <c r="BM421" s="2" t="s">
        <v>450</v>
      </c>
      <c r="BN421" s="2" t="s">
        <v>448</v>
      </c>
      <c r="BO421" s="2" t="s">
        <v>450</v>
      </c>
      <c r="BP421" s="2" t="s">
        <v>450</v>
      </c>
      <c r="BQ421" s="2" t="s">
        <v>450</v>
      </c>
      <c r="BR421" s="2" t="s">
        <v>448</v>
      </c>
      <c r="BS421" s="2" t="s">
        <v>448</v>
      </c>
      <c r="BT421" s="2" t="s">
        <v>448</v>
      </c>
      <c r="BU421" s="2" t="s">
        <v>448</v>
      </c>
      <c r="BV421" s="2" t="s">
        <v>450</v>
      </c>
      <c r="BW421" s="2" t="s">
        <v>448</v>
      </c>
      <c r="BX421" s="2" t="s">
        <v>448</v>
      </c>
      <c r="BY421" s="2" t="s">
        <v>448</v>
      </c>
      <c r="BZ421" s="2" t="s">
        <v>448</v>
      </c>
      <c r="CA421" s="2" t="s">
        <v>448</v>
      </c>
      <c r="CB421" s="2" t="s">
        <v>448</v>
      </c>
      <c r="CC421" s="2" t="s">
        <v>448</v>
      </c>
      <c r="CD421" s="2" t="s">
        <v>448</v>
      </c>
      <c r="CE421" s="10">
        <v>45460</v>
      </c>
      <c r="CH421" s="2" t="s">
        <v>465</v>
      </c>
      <c r="CI421" s="2" t="s">
        <v>660</v>
      </c>
      <c r="CM421" s="52">
        <f t="shared" si="219"/>
        <v>1</v>
      </c>
      <c r="CN421" s="52">
        <f t="shared" si="220"/>
        <v>1</v>
      </c>
      <c r="CO421" s="52">
        <f t="shared" si="221"/>
        <v>1</v>
      </c>
      <c r="CP421" s="52">
        <f t="shared" si="222"/>
        <v>1</v>
      </c>
      <c r="CQ421" s="52">
        <f t="shared" si="223"/>
        <v>1</v>
      </c>
      <c r="CR421" s="52">
        <f t="shared" si="224"/>
        <v>1</v>
      </c>
      <c r="CS421" s="52">
        <f t="shared" si="225"/>
        <v>1</v>
      </c>
      <c r="CT421" s="52">
        <f t="shared" si="226"/>
        <v>1</v>
      </c>
      <c r="CU421" s="52">
        <f t="shared" si="227"/>
        <v>1</v>
      </c>
      <c r="CV421" s="52">
        <f t="shared" si="228"/>
        <v>1</v>
      </c>
      <c r="CW421" s="54">
        <f t="shared" si="229"/>
        <v>1</v>
      </c>
      <c r="CX421" s="54">
        <f t="shared" si="230"/>
        <v>0</v>
      </c>
      <c r="CY421" s="54">
        <f t="shared" si="231"/>
        <v>1</v>
      </c>
      <c r="CZ421" s="54">
        <f t="shared" si="232"/>
        <v>1</v>
      </c>
      <c r="DA421" s="54">
        <f t="shared" si="233"/>
        <v>1</v>
      </c>
      <c r="DB421" s="54">
        <f t="shared" si="234"/>
        <v>0</v>
      </c>
      <c r="DD421" s="2">
        <f t="shared" si="235"/>
        <v>7</v>
      </c>
    </row>
    <row r="422" spans="1:108">
      <c r="A422" s="2" t="s">
        <v>437</v>
      </c>
      <c r="B422" s="2" t="s">
        <v>438</v>
      </c>
      <c r="C422" s="18" t="str">
        <f ca="1">IF(AND(AA422="YES",AG422&lt;&gt;""),"COMPLETED",IF((S422+21)&lt;TODAY(),"PAST DUE","WITHIN 15 DAYS"))</f>
        <v>COMPLETED</v>
      </c>
      <c r="D422" s="19" t="str">
        <f t="shared" si="214"/>
        <v>Jun</v>
      </c>
      <c r="E422" s="20">
        <f t="shared" si="215"/>
        <v>45472</v>
      </c>
      <c r="F422" s="20">
        <f t="shared" si="216"/>
        <v>45471</v>
      </c>
      <c r="G422" s="20">
        <f t="shared" si="217"/>
        <v>45478</v>
      </c>
      <c r="H422" s="19">
        <f ca="1">(TODAY()-(G422))</f>
        <v>116</v>
      </c>
      <c r="I422" s="19" t="str">
        <f ca="1">IF(H422&lt;0,H422,"")</f>
        <v/>
      </c>
      <c r="J422" s="2" t="s">
        <v>439</v>
      </c>
      <c r="K422" s="24">
        <f t="shared" si="218"/>
        <v>1</v>
      </c>
      <c r="L422" s="19" t="s">
        <v>2220</v>
      </c>
      <c r="M422" s="2" t="s">
        <v>440</v>
      </c>
      <c r="N422" s="2" t="s">
        <v>441</v>
      </c>
      <c r="O422" s="2" t="s">
        <v>352</v>
      </c>
      <c r="P422" s="2" t="s">
        <v>19</v>
      </c>
      <c r="Q422" s="25" t="s">
        <v>2268</v>
      </c>
      <c r="R422" s="25" t="s">
        <v>443</v>
      </c>
      <c r="S422" s="9">
        <v>45450</v>
      </c>
      <c r="T422" s="2">
        <v>4266447</v>
      </c>
      <c r="U422" s="2" t="s">
        <v>2349</v>
      </c>
      <c r="V422" s="9" t="s">
        <v>2350</v>
      </c>
      <c r="W422" s="9" t="s">
        <v>2351</v>
      </c>
      <c r="X422" s="9">
        <v>33205</v>
      </c>
      <c r="Y422" s="2">
        <v>9671253131</v>
      </c>
      <c r="Z422" s="2" t="s">
        <v>2352</v>
      </c>
      <c r="AA422" s="32" t="s">
        <v>448</v>
      </c>
      <c r="AB422" s="2" t="s">
        <v>449</v>
      </c>
      <c r="AC422" s="10">
        <v>45801</v>
      </c>
      <c r="AD422" s="10">
        <v>45436</v>
      </c>
      <c r="AE422" s="2" t="s">
        <v>450</v>
      </c>
      <c r="AF422" s="2" t="s">
        <v>450</v>
      </c>
      <c r="AG422" s="35" t="s">
        <v>451</v>
      </c>
      <c r="AJ422" s="35" t="s">
        <v>452</v>
      </c>
      <c r="AK422" s="2" t="s">
        <v>453</v>
      </c>
      <c r="AL422" s="2" t="s">
        <v>1430</v>
      </c>
      <c r="AM422" s="2" t="s">
        <v>1815</v>
      </c>
      <c r="AN422" s="10">
        <v>45450</v>
      </c>
      <c r="AP422" s="2" t="s">
        <v>362</v>
      </c>
      <c r="AQ422" s="2" t="s">
        <v>497</v>
      </c>
      <c r="AS422" s="11">
        <v>226573311</v>
      </c>
      <c r="AT422" s="2" t="s">
        <v>456</v>
      </c>
      <c r="AV422" s="12">
        <v>70506243465</v>
      </c>
      <c r="AW422" s="2" t="s">
        <v>458</v>
      </c>
      <c r="AY422" s="13">
        <v>121070954740</v>
      </c>
      <c r="AZ422" s="2" t="s">
        <v>459</v>
      </c>
      <c r="BB422" s="14">
        <v>312719255</v>
      </c>
      <c r="BC422" s="2" t="s">
        <v>450</v>
      </c>
      <c r="BD422" s="2" t="s">
        <v>450</v>
      </c>
      <c r="BE422" s="2" t="s">
        <v>450</v>
      </c>
      <c r="BF422" s="2" t="s">
        <v>450</v>
      </c>
      <c r="BG422" s="2" t="s">
        <v>450</v>
      </c>
      <c r="BH422" s="2" t="s">
        <v>450</v>
      </c>
      <c r="BL422" s="2" t="s">
        <v>448</v>
      </c>
      <c r="BM422" s="2" t="s">
        <v>448</v>
      </c>
      <c r="BN422" s="2" t="s">
        <v>448</v>
      </c>
      <c r="BO422" s="2" t="s">
        <v>450</v>
      </c>
      <c r="BP422" s="2" t="s">
        <v>450</v>
      </c>
      <c r="BQ422" s="2" t="s">
        <v>450</v>
      </c>
      <c r="BR422" s="2" t="s">
        <v>448</v>
      </c>
      <c r="BS422" s="2" t="s">
        <v>448</v>
      </c>
      <c r="BT422" s="2" t="s">
        <v>448</v>
      </c>
      <c r="BU422" s="2" t="s">
        <v>448</v>
      </c>
      <c r="BV422" s="2" t="s">
        <v>450</v>
      </c>
      <c r="BW422" s="2" t="s">
        <v>448</v>
      </c>
      <c r="BX422" s="2" t="s">
        <v>448</v>
      </c>
      <c r="BY422" s="2" t="s">
        <v>448</v>
      </c>
      <c r="BZ422" s="2" t="s">
        <v>448</v>
      </c>
      <c r="CA422" s="2" t="s">
        <v>448</v>
      </c>
      <c r="CB422" s="2" t="s">
        <v>448</v>
      </c>
      <c r="CC422" s="2" t="s">
        <v>448</v>
      </c>
      <c r="CD422" s="2" t="s">
        <v>448</v>
      </c>
      <c r="CE422" s="10">
        <v>45460</v>
      </c>
      <c r="CH422" s="2" t="s">
        <v>465</v>
      </c>
      <c r="CI422" s="2" t="s">
        <v>660</v>
      </c>
      <c r="CM422" s="52">
        <f t="shared" si="219"/>
        <v>1</v>
      </c>
      <c r="CN422" s="52">
        <f t="shared" si="220"/>
        <v>1</v>
      </c>
      <c r="CO422" s="52">
        <f t="shared" si="221"/>
        <v>1</v>
      </c>
      <c r="CP422" s="52">
        <f t="shared" si="222"/>
        <v>1</v>
      </c>
      <c r="CQ422" s="52">
        <f t="shared" si="223"/>
        <v>1</v>
      </c>
      <c r="CR422" s="52">
        <f t="shared" si="224"/>
        <v>1</v>
      </c>
      <c r="CS422" s="52">
        <f t="shared" si="225"/>
        <v>1</v>
      </c>
      <c r="CT422" s="52">
        <f t="shared" si="226"/>
        <v>1</v>
      </c>
      <c r="CU422" s="52">
        <f t="shared" si="227"/>
        <v>1</v>
      </c>
      <c r="CV422" s="52">
        <f t="shared" si="228"/>
        <v>1</v>
      </c>
      <c r="CW422" s="54">
        <f t="shared" si="229"/>
        <v>1</v>
      </c>
      <c r="CX422" s="54">
        <f t="shared" si="230"/>
        <v>0</v>
      </c>
      <c r="CY422" s="54">
        <f t="shared" si="231"/>
        <v>1</v>
      </c>
      <c r="CZ422" s="54">
        <f t="shared" si="232"/>
        <v>1</v>
      </c>
      <c r="DA422" s="54">
        <f t="shared" si="233"/>
        <v>1</v>
      </c>
      <c r="DB422" s="54">
        <f t="shared" si="234"/>
        <v>0</v>
      </c>
      <c r="DD422" s="2">
        <f t="shared" si="235"/>
        <v>7</v>
      </c>
    </row>
    <row r="423" spans="1:108">
      <c r="A423" s="2" t="s">
        <v>437</v>
      </c>
      <c r="B423" s="2" t="s">
        <v>438</v>
      </c>
      <c r="C423" s="18" t="str">
        <f ca="1">IF(AND(AA423="YES",AG423&lt;&gt;""),"COMPLETED",IF((S423+21)&lt;TODAY(),"PAST DUE","WITHIN 15 DAYS"))</f>
        <v>COMPLETED</v>
      </c>
      <c r="D423" s="19" t="str">
        <f t="shared" si="214"/>
        <v>Jul</v>
      </c>
      <c r="E423" s="20">
        <f t="shared" si="215"/>
        <v>45479</v>
      </c>
      <c r="F423" s="20">
        <f t="shared" si="216"/>
        <v>45478</v>
      </c>
      <c r="G423" s="20">
        <f t="shared" si="217"/>
        <v>45485</v>
      </c>
      <c r="H423" s="19">
        <f ca="1">(TODAY()-(G423))</f>
        <v>109</v>
      </c>
      <c r="I423" s="19" t="str">
        <f ca="1">IF(H423&lt;0,H423,"")</f>
        <v/>
      </c>
      <c r="J423" s="2" t="s">
        <v>439</v>
      </c>
      <c r="K423" s="24">
        <f t="shared" si="218"/>
        <v>1</v>
      </c>
      <c r="L423" s="19" t="s">
        <v>2220</v>
      </c>
      <c r="M423" s="2" t="s">
        <v>440</v>
      </c>
      <c r="N423" s="2" t="s">
        <v>653</v>
      </c>
      <c r="O423" s="2" t="s">
        <v>352</v>
      </c>
      <c r="P423" s="2" t="s">
        <v>19</v>
      </c>
      <c r="Q423" s="25" t="s">
        <v>2353</v>
      </c>
      <c r="R423" s="25" t="s">
        <v>443</v>
      </c>
      <c r="S423" s="9">
        <v>45457</v>
      </c>
      <c r="T423" s="2">
        <v>4266743</v>
      </c>
      <c r="U423" s="2" t="s">
        <v>2354</v>
      </c>
      <c r="V423" s="9" t="s">
        <v>2355</v>
      </c>
      <c r="W423" s="9" t="s">
        <v>2356</v>
      </c>
      <c r="X423" s="9">
        <v>37423</v>
      </c>
      <c r="Y423" s="2">
        <v>9393424634</v>
      </c>
      <c r="Z423" s="2" t="s">
        <v>2357</v>
      </c>
      <c r="AA423" s="32" t="s">
        <v>448</v>
      </c>
      <c r="AB423" s="10" t="s">
        <v>449</v>
      </c>
      <c r="AC423" s="10">
        <v>45815</v>
      </c>
      <c r="AD423" s="10">
        <v>45450</v>
      </c>
      <c r="AE423" s="2" t="s">
        <v>450</v>
      </c>
      <c r="AF423" s="2" t="s">
        <v>450</v>
      </c>
      <c r="AG423" s="35" t="s">
        <v>451</v>
      </c>
      <c r="AJ423" s="35" t="s">
        <v>452</v>
      </c>
      <c r="AK423" s="2" t="s">
        <v>453</v>
      </c>
      <c r="AL423" s="2" t="s">
        <v>1430</v>
      </c>
      <c r="AM423" s="2" t="s">
        <v>1815</v>
      </c>
      <c r="AN423" s="10">
        <v>45457</v>
      </c>
      <c r="AP423" s="2" t="s">
        <v>362</v>
      </c>
      <c r="AQ423" s="2" t="s">
        <v>480</v>
      </c>
      <c r="AS423" s="11">
        <v>248623980</v>
      </c>
      <c r="AT423" s="2" t="s">
        <v>456</v>
      </c>
      <c r="AV423" s="12">
        <v>72535725757</v>
      </c>
      <c r="AW423" s="2" t="s">
        <v>458</v>
      </c>
      <c r="AY423" s="13">
        <v>121316523308</v>
      </c>
      <c r="AZ423" s="2" t="s">
        <v>472</v>
      </c>
      <c r="BB423" s="14">
        <v>622984216</v>
      </c>
      <c r="BC423" s="2" t="s">
        <v>450</v>
      </c>
      <c r="BD423" s="2" t="s">
        <v>450</v>
      </c>
      <c r="BE423" s="2" t="s">
        <v>450</v>
      </c>
      <c r="BF423" s="2" t="s">
        <v>450</v>
      </c>
      <c r="BG423" s="2" t="s">
        <v>450</v>
      </c>
      <c r="BH423" s="2" t="s">
        <v>450</v>
      </c>
      <c r="BL423" s="2" t="s">
        <v>448</v>
      </c>
      <c r="BM423" s="2" t="s">
        <v>450</v>
      </c>
      <c r="BN423" s="2" t="s">
        <v>448</v>
      </c>
      <c r="BO423" s="2" t="s">
        <v>450</v>
      </c>
      <c r="BP423" s="2" t="s">
        <v>450</v>
      </c>
      <c r="BQ423" s="2" t="s">
        <v>450</v>
      </c>
      <c r="BR423" s="2" t="s">
        <v>448</v>
      </c>
      <c r="BS423" s="2" t="s">
        <v>448</v>
      </c>
      <c r="BT423" s="2" t="s">
        <v>448</v>
      </c>
      <c r="BU423" s="2" t="s">
        <v>448</v>
      </c>
      <c r="BV423" s="2" t="s">
        <v>450</v>
      </c>
      <c r="BW423" s="2" t="s">
        <v>448</v>
      </c>
      <c r="BX423" s="2" t="s">
        <v>448</v>
      </c>
      <c r="BY423" s="2" t="s">
        <v>448</v>
      </c>
      <c r="BZ423" s="2" t="s">
        <v>448</v>
      </c>
      <c r="CA423" s="2" t="s">
        <v>448</v>
      </c>
      <c r="CB423" s="2" t="s">
        <v>448</v>
      </c>
      <c r="CC423" s="2" t="s">
        <v>2358</v>
      </c>
      <c r="CD423" s="2" t="s">
        <v>448</v>
      </c>
      <c r="CE423" s="10">
        <v>45485</v>
      </c>
      <c r="CH423" s="2" t="s">
        <v>465</v>
      </c>
      <c r="CI423" s="2" t="s">
        <v>660</v>
      </c>
      <c r="CJ423" s="2" t="s">
        <v>417</v>
      </c>
      <c r="CK423" s="10">
        <v>45544</v>
      </c>
      <c r="CM423" s="52">
        <f t="shared" si="219"/>
        <v>1</v>
      </c>
      <c r="CN423" s="52">
        <f t="shared" si="220"/>
        <v>1</v>
      </c>
      <c r="CO423" s="52">
        <f t="shared" si="221"/>
        <v>1</v>
      </c>
      <c r="CP423" s="52">
        <f t="shared" si="222"/>
        <v>1</v>
      </c>
      <c r="CQ423" s="52">
        <f t="shared" si="223"/>
        <v>1</v>
      </c>
      <c r="CR423" s="52">
        <f t="shared" si="224"/>
        <v>1</v>
      </c>
      <c r="CS423" s="52">
        <f t="shared" si="225"/>
        <v>1</v>
      </c>
      <c r="CT423" s="52">
        <f t="shared" si="226"/>
        <v>1</v>
      </c>
      <c r="CU423" s="52">
        <f t="shared" si="227"/>
        <v>1</v>
      </c>
      <c r="CV423" s="52">
        <f t="shared" si="228"/>
        <v>1</v>
      </c>
      <c r="CW423" s="54">
        <f t="shared" si="229"/>
        <v>1</v>
      </c>
      <c r="CX423" s="54">
        <f t="shared" si="230"/>
        <v>1</v>
      </c>
      <c r="CY423" s="54">
        <f t="shared" si="231"/>
        <v>1</v>
      </c>
      <c r="CZ423" s="54">
        <f t="shared" si="232"/>
        <v>1</v>
      </c>
      <c r="DA423" s="54">
        <f t="shared" si="233"/>
        <v>1</v>
      </c>
      <c r="DB423" s="54">
        <f t="shared" si="234"/>
        <v>0</v>
      </c>
      <c r="DD423" s="2">
        <f t="shared" si="235"/>
        <v>7</v>
      </c>
    </row>
    <row r="424" spans="1:108">
      <c r="A424" s="2" t="s">
        <v>437</v>
      </c>
      <c r="B424" s="2" t="s">
        <v>438</v>
      </c>
      <c r="C424" s="18" t="str">
        <f ca="1">IF(AND(AA424="YES",AG424&lt;&gt;""),"COMPLETED",IF((S424+21)&lt;TODAY(),"PAST DUE","WITHIN 15 DAYS"))</f>
        <v>COMPLETED</v>
      </c>
      <c r="D424" s="19" t="str">
        <f t="shared" si="214"/>
        <v>Jul</v>
      </c>
      <c r="E424" s="20">
        <f t="shared" si="215"/>
        <v>45479</v>
      </c>
      <c r="F424" s="20">
        <f t="shared" si="216"/>
        <v>45478</v>
      </c>
      <c r="G424" s="20">
        <f t="shared" si="217"/>
        <v>45485</v>
      </c>
      <c r="H424" s="19">
        <f ca="1">(TODAY()-(G424))</f>
        <v>109</v>
      </c>
      <c r="I424" s="19" t="str">
        <f ca="1">IF(H424&lt;0,H424,"")</f>
        <v/>
      </c>
      <c r="J424" s="2" t="s">
        <v>439</v>
      </c>
      <c r="K424" s="24">
        <f t="shared" si="218"/>
        <v>1</v>
      </c>
      <c r="L424" s="19" t="s">
        <v>2220</v>
      </c>
      <c r="M424" s="2" t="s">
        <v>440</v>
      </c>
      <c r="N424" s="2" t="s">
        <v>441</v>
      </c>
      <c r="O424" s="2" t="s">
        <v>352</v>
      </c>
      <c r="P424" s="2" t="s">
        <v>19</v>
      </c>
      <c r="Q424" s="25" t="s">
        <v>2353</v>
      </c>
      <c r="R424" s="25" t="s">
        <v>443</v>
      </c>
      <c r="S424" s="9">
        <v>45457</v>
      </c>
      <c r="T424" s="2">
        <v>4266744</v>
      </c>
      <c r="U424" s="2" t="s">
        <v>705</v>
      </c>
      <c r="V424" s="9" t="s">
        <v>2359</v>
      </c>
      <c r="W424" s="9" t="s">
        <v>2360</v>
      </c>
      <c r="X424" s="9">
        <v>37372</v>
      </c>
      <c r="Y424" s="2">
        <v>9078903600</v>
      </c>
      <c r="Z424" s="2" t="s">
        <v>2361</v>
      </c>
      <c r="AA424" s="32" t="s">
        <v>448</v>
      </c>
      <c r="AB424" s="2" t="s">
        <v>449</v>
      </c>
      <c r="AC424" s="10">
        <v>45832</v>
      </c>
      <c r="AD424" s="10">
        <v>45474</v>
      </c>
      <c r="AG424" s="35" t="s">
        <v>451</v>
      </c>
      <c r="AJ424" s="35" t="s">
        <v>452</v>
      </c>
      <c r="AK424" s="2" t="s">
        <v>453</v>
      </c>
      <c r="AL424" s="2" t="s">
        <v>1430</v>
      </c>
      <c r="AM424" s="2" t="s">
        <v>1815</v>
      </c>
      <c r="AN424" s="10">
        <v>45457</v>
      </c>
      <c r="AP424" s="2" t="s">
        <v>362</v>
      </c>
      <c r="AQ424" s="2" t="s">
        <v>455</v>
      </c>
      <c r="AS424" s="11">
        <v>251643562</v>
      </c>
      <c r="AT424" s="2" t="s">
        <v>472</v>
      </c>
      <c r="AV424" s="12">
        <v>70262871531</v>
      </c>
      <c r="AW424" s="2" t="s">
        <v>458</v>
      </c>
      <c r="AY424" s="13">
        <v>121340700084</v>
      </c>
      <c r="AZ424" s="2" t="s">
        <v>1857</v>
      </c>
      <c r="BB424" s="14">
        <v>648979532</v>
      </c>
      <c r="BC424" s="2" t="s">
        <v>450</v>
      </c>
      <c r="BD424" s="2" t="s">
        <v>450</v>
      </c>
      <c r="BE424" s="2" t="s">
        <v>450</v>
      </c>
      <c r="BF424" s="2" t="s">
        <v>450</v>
      </c>
      <c r="BG424" s="2" t="s">
        <v>450</v>
      </c>
      <c r="BH424" s="2" t="s">
        <v>450</v>
      </c>
      <c r="BL424" s="2" t="s">
        <v>448</v>
      </c>
      <c r="BM424" s="2" t="s">
        <v>450</v>
      </c>
      <c r="BN424" s="2" t="s">
        <v>448</v>
      </c>
      <c r="BO424" s="2" t="s">
        <v>450</v>
      </c>
      <c r="BP424" s="2" t="s">
        <v>450</v>
      </c>
      <c r="BR424" s="2" t="s">
        <v>448</v>
      </c>
      <c r="BS424" s="2" t="s">
        <v>448</v>
      </c>
      <c r="BT424" s="2" t="s">
        <v>448</v>
      </c>
      <c r="BU424" s="2" t="s">
        <v>448</v>
      </c>
      <c r="BV424" s="2" t="s">
        <v>450</v>
      </c>
      <c r="BW424" s="2" t="s">
        <v>448</v>
      </c>
      <c r="BX424" s="2" t="s">
        <v>448</v>
      </c>
      <c r="BY424" s="48" t="s">
        <v>448</v>
      </c>
      <c r="BZ424" s="48" t="s">
        <v>448</v>
      </c>
      <c r="CA424" s="48" t="s">
        <v>448</v>
      </c>
      <c r="CB424" s="48" t="s">
        <v>448</v>
      </c>
      <c r="CC424" s="48" t="s">
        <v>2362</v>
      </c>
      <c r="CD424" s="67" t="s">
        <v>448</v>
      </c>
      <c r="CE424" s="10">
        <v>45485</v>
      </c>
      <c r="CH424" s="2" t="s">
        <v>465</v>
      </c>
      <c r="CI424" s="2" t="s">
        <v>660</v>
      </c>
      <c r="CM424" s="52">
        <f t="shared" si="219"/>
        <v>1</v>
      </c>
      <c r="CN424" s="52">
        <f t="shared" si="220"/>
        <v>1</v>
      </c>
      <c r="CO424" s="52">
        <f t="shared" si="221"/>
        <v>1</v>
      </c>
      <c r="CP424" s="52">
        <f t="shared" si="222"/>
        <v>1</v>
      </c>
      <c r="CQ424" s="52">
        <f t="shared" si="223"/>
        <v>1</v>
      </c>
      <c r="CR424" s="52">
        <f t="shared" si="224"/>
        <v>1</v>
      </c>
      <c r="CS424" s="52">
        <f t="shared" si="225"/>
        <v>1</v>
      </c>
      <c r="CT424" s="52">
        <f t="shared" si="226"/>
        <v>1</v>
      </c>
      <c r="CU424" s="52">
        <f t="shared" si="227"/>
        <v>1</v>
      </c>
      <c r="CV424" s="52">
        <f t="shared" si="228"/>
        <v>1</v>
      </c>
      <c r="CW424" s="54">
        <f t="shared" si="229"/>
        <v>1</v>
      </c>
      <c r="CX424" s="54">
        <f t="shared" si="230"/>
        <v>0</v>
      </c>
      <c r="CY424" s="54">
        <f t="shared" si="231"/>
        <v>1</v>
      </c>
      <c r="CZ424" s="54">
        <f t="shared" si="232"/>
        <v>1</v>
      </c>
      <c r="DA424" s="54">
        <f t="shared" si="233"/>
        <v>1</v>
      </c>
      <c r="DB424" s="54">
        <f t="shared" si="234"/>
        <v>0</v>
      </c>
      <c r="DD424" s="2">
        <f t="shared" si="235"/>
        <v>7</v>
      </c>
    </row>
    <row r="425" spans="1:108">
      <c r="A425" s="2" t="s">
        <v>437</v>
      </c>
      <c r="B425" s="2" t="s">
        <v>438</v>
      </c>
      <c r="C425" s="18" t="str">
        <f ca="1">IF(AND(AA425="YES",AG425&lt;&gt;""),"COMPLETED",IF((S425+21)&lt;TODAY(),"PAST DUE","WITHIN 15 DAYS"))</f>
        <v>COMPLETED</v>
      </c>
      <c r="D425" s="19" t="str">
        <f t="shared" si="214"/>
        <v>Jul</v>
      </c>
      <c r="E425" s="20">
        <f t="shared" si="215"/>
        <v>45479</v>
      </c>
      <c r="F425" s="20">
        <f t="shared" si="216"/>
        <v>45478</v>
      </c>
      <c r="G425" s="20">
        <f t="shared" si="217"/>
        <v>45485</v>
      </c>
      <c r="H425" s="19">
        <f ca="1">(TODAY()-(G425))</f>
        <v>109</v>
      </c>
      <c r="I425" s="19" t="str">
        <f ca="1">IF(H425&lt;0,H425,"")</f>
        <v/>
      </c>
      <c r="J425" s="2" t="s">
        <v>439</v>
      </c>
      <c r="K425" s="24">
        <f t="shared" si="218"/>
        <v>1</v>
      </c>
      <c r="L425" s="19" t="s">
        <v>2220</v>
      </c>
      <c r="M425" s="2" t="s">
        <v>440</v>
      </c>
      <c r="N425" s="2" t="s">
        <v>441</v>
      </c>
      <c r="O425" s="2" t="s">
        <v>352</v>
      </c>
      <c r="P425" s="2" t="s">
        <v>19</v>
      </c>
      <c r="Q425" s="25" t="s">
        <v>2353</v>
      </c>
      <c r="R425" s="25" t="s">
        <v>443</v>
      </c>
      <c r="S425" s="9">
        <v>45457</v>
      </c>
      <c r="T425" s="2">
        <v>4266745</v>
      </c>
      <c r="U425" s="2" t="s">
        <v>2363</v>
      </c>
      <c r="V425" s="9" t="s">
        <v>2364</v>
      </c>
      <c r="W425" s="9" t="s">
        <v>2365</v>
      </c>
      <c r="X425" s="9">
        <v>36493</v>
      </c>
      <c r="Y425" s="2">
        <v>9858529210</v>
      </c>
      <c r="Z425" s="2" t="s">
        <v>2366</v>
      </c>
      <c r="AA425" s="32" t="s">
        <v>448</v>
      </c>
      <c r="AB425" s="10" t="s">
        <v>449</v>
      </c>
      <c r="AC425" s="10">
        <v>45832</v>
      </c>
      <c r="AD425" s="10">
        <v>45474</v>
      </c>
      <c r="AG425" s="35" t="s">
        <v>451</v>
      </c>
      <c r="AJ425" s="35" t="s">
        <v>452</v>
      </c>
      <c r="AK425" s="2" t="s">
        <v>453</v>
      </c>
      <c r="AL425" s="2" t="s">
        <v>1430</v>
      </c>
      <c r="AM425" s="2" t="s">
        <v>1815</v>
      </c>
      <c r="AN425" s="10">
        <v>45457</v>
      </c>
      <c r="AP425" s="2" t="s">
        <v>362</v>
      </c>
      <c r="AQ425" s="67" t="s">
        <v>986</v>
      </c>
      <c r="AS425" s="11">
        <v>3507337998</v>
      </c>
      <c r="AT425" s="2" t="s">
        <v>456</v>
      </c>
      <c r="AV425" s="12">
        <v>72540325996</v>
      </c>
      <c r="AW425" s="2" t="s">
        <v>458</v>
      </c>
      <c r="AY425" s="13">
        <v>121284908727</v>
      </c>
      <c r="AZ425" s="2" t="s">
        <v>2367</v>
      </c>
      <c r="BB425" s="14">
        <v>399763501</v>
      </c>
      <c r="BC425" s="2" t="s">
        <v>450</v>
      </c>
      <c r="BD425" s="2" t="s">
        <v>450</v>
      </c>
      <c r="BE425" s="2" t="s">
        <v>450</v>
      </c>
      <c r="BF425" s="2" t="s">
        <v>450</v>
      </c>
      <c r="BG425" s="2" t="s">
        <v>450</v>
      </c>
      <c r="BH425" s="2" t="s">
        <v>450</v>
      </c>
      <c r="BL425" s="2" t="s">
        <v>448</v>
      </c>
      <c r="BM425" s="2" t="s">
        <v>450</v>
      </c>
      <c r="BN425" s="2" t="s">
        <v>450</v>
      </c>
      <c r="BO425" s="2" t="s">
        <v>450</v>
      </c>
      <c r="BP425" s="2" t="s">
        <v>450</v>
      </c>
      <c r="BR425" s="2" t="s">
        <v>448</v>
      </c>
      <c r="BS425" s="2" t="s">
        <v>448</v>
      </c>
      <c r="BT425" s="2" t="s">
        <v>448</v>
      </c>
      <c r="BU425" s="2" t="s">
        <v>448</v>
      </c>
      <c r="BV425" s="2" t="s">
        <v>450</v>
      </c>
      <c r="BW425" s="2" t="s">
        <v>448</v>
      </c>
      <c r="BX425" s="2" t="s">
        <v>448</v>
      </c>
      <c r="BY425" s="48" t="s">
        <v>448</v>
      </c>
      <c r="BZ425" s="48" t="s">
        <v>448</v>
      </c>
      <c r="CA425" s="48" t="s">
        <v>448</v>
      </c>
      <c r="CB425" s="48" t="s">
        <v>448</v>
      </c>
      <c r="CC425" s="2" t="s">
        <v>2368</v>
      </c>
      <c r="CD425" s="2" t="s">
        <v>448</v>
      </c>
      <c r="CE425" s="10">
        <v>45485</v>
      </c>
      <c r="CH425" s="2" t="s">
        <v>465</v>
      </c>
      <c r="CI425" s="2" t="s">
        <v>660</v>
      </c>
      <c r="CJ425" s="2" t="s">
        <v>417</v>
      </c>
      <c r="CM425" s="52">
        <f t="shared" si="219"/>
        <v>1</v>
      </c>
      <c r="CN425" s="52">
        <f t="shared" si="220"/>
        <v>1</v>
      </c>
      <c r="CO425" s="52">
        <f t="shared" si="221"/>
        <v>1</v>
      </c>
      <c r="CP425" s="52">
        <f t="shared" si="222"/>
        <v>1</v>
      </c>
      <c r="CQ425" s="52">
        <f t="shared" si="223"/>
        <v>1</v>
      </c>
      <c r="CR425" s="52">
        <f t="shared" si="224"/>
        <v>1</v>
      </c>
      <c r="CS425" s="52">
        <f t="shared" si="225"/>
        <v>1</v>
      </c>
      <c r="CT425" s="52">
        <f t="shared" si="226"/>
        <v>1</v>
      </c>
      <c r="CU425" s="52">
        <f t="shared" si="227"/>
        <v>1</v>
      </c>
      <c r="CV425" s="52">
        <f t="shared" si="228"/>
        <v>1</v>
      </c>
      <c r="CW425" s="54">
        <f t="shared" si="229"/>
        <v>1</v>
      </c>
      <c r="CX425" s="54">
        <f t="shared" si="230"/>
        <v>1</v>
      </c>
      <c r="CY425" s="54">
        <f t="shared" si="231"/>
        <v>1</v>
      </c>
      <c r="CZ425" s="54">
        <f t="shared" si="232"/>
        <v>1</v>
      </c>
      <c r="DA425" s="54">
        <f t="shared" si="233"/>
        <v>1</v>
      </c>
      <c r="DB425" s="54">
        <f t="shared" si="234"/>
        <v>0</v>
      </c>
      <c r="DD425" s="2">
        <f t="shared" si="235"/>
        <v>7</v>
      </c>
    </row>
    <row r="426" spans="1:108">
      <c r="A426" s="2" t="s">
        <v>437</v>
      </c>
      <c r="B426" s="2" t="s">
        <v>438</v>
      </c>
      <c r="C426" s="18" t="str">
        <f ca="1">IF(AND(AA426="YES",AG426&lt;&gt;""),"COMPLETED",IF((S426+21)&lt;TODAY(),"PAST DUE","WITHIN 15 DAYS"))</f>
        <v>COMPLETED</v>
      </c>
      <c r="D426" s="19" t="str">
        <f t="shared" si="214"/>
        <v>Jul</v>
      </c>
      <c r="E426" s="20">
        <f t="shared" si="215"/>
        <v>45479</v>
      </c>
      <c r="F426" s="20">
        <f t="shared" si="216"/>
        <v>45478</v>
      </c>
      <c r="G426" s="20">
        <f t="shared" si="217"/>
        <v>45485</v>
      </c>
      <c r="H426" s="19">
        <f ca="1">(TODAY()-(G426))</f>
        <v>109</v>
      </c>
      <c r="I426" s="19" t="str">
        <f ca="1">IF(H426&lt;0,H426,"")</f>
        <v/>
      </c>
      <c r="J426" s="2" t="s">
        <v>439</v>
      </c>
      <c r="K426" s="24">
        <f t="shared" si="218"/>
        <v>1</v>
      </c>
      <c r="L426" s="19" t="s">
        <v>2220</v>
      </c>
      <c r="M426" s="2" t="s">
        <v>440</v>
      </c>
      <c r="N426" s="2" t="s">
        <v>441</v>
      </c>
      <c r="O426" s="2" t="s">
        <v>352</v>
      </c>
      <c r="P426" s="2" t="s">
        <v>19</v>
      </c>
      <c r="Q426" s="25" t="s">
        <v>2353</v>
      </c>
      <c r="R426" s="25" t="s">
        <v>443</v>
      </c>
      <c r="S426" s="9">
        <v>45457</v>
      </c>
      <c r="T426" s="2">
        <v>4266746</v>
      </c>
      <c r="U426" s="2" t="s">
        <v>2363</v>
      </c>
      <c r="V426" s="9" t="s">
        <v>2369</v>
      </c>
      <c r="W426" s="9" t="s">
        <v>2365</v>
      </c>
      <c r="X426" s="9">
        <v>37142</v>
      </c>
      <c r="Y426" s="2">
        <v>9853626098</v>
      </c>
      <c r="Z426" s="2" t="s">
        <v>2370</v>
      </c>
      <c r="AA426" s="32" t="s">
        <v>448</v>
      </c>
      <c r="AB426" s="10" t="s">
        <v>449</v>
      </c>
      <c r="AC426" s="10">
        <v>45832</v>
      </c>
      <c r="AD426" s="10">
        <v>45474</v>
      </c>
      <c r="AG426" s="35" t="s">
        <v>451</v>
      </c>
      <c r="AJ426" s="35" t="s">
        <v>452</v>
      </c>
      <c r="AK426" s="2" t="s">
        <v>453</v>
      </c>
      <c r="AL426" s="2" t="s">
        <v>1430</v>
      </c>
      <c r="AM426" s="2" t="s">
        <v>1815</v>
      </c>
      <c r="AN426" s="10">
        <v>45457</v>
      </c>
      <c r="AP426" s="2" t="s">
        <v>362</v>
      </c>
      <c r="AQ426" s="2" t="s">
        <v>455</v>
      </c>
      <c r="AS426" s="11">
        <v>251643847</v>
      </c>
      <c r="AT426" s="2" t="s">
        <v>472</v>
      </c>
      <c r="AV426" s="12">
        <v>72540326011</v>
      </c>
      <c r="AW426" s="2" t="s">
        <v>458</v>
      </c>
      <c r="AY426" s="13">
        <v>121340724618</v>
      </c>
      <c r="AZ426" s="2" t="s">
        <v>472</v>
      </c>
      <c r="BB426" s="14">
        <v>504827766</v>
      </c>
      <c r="BC426" s="2" t="s">
        <v>450</v>
      </c>
      <c r="BD426" s="2" t="s">
        <v>450</v>
      </c>
      <c r="BE426" s="2" t="s">
        <v>450</v>
      </c>
      <c r="BF426" s="2" t="s">
        <v>450</v>
      </c>
      <c r="BG426" s="2" t="s">
        <v>450</v>
      </c>
      <c r="BH426" s="2" t="s">
        <v>450</v>
      </c>
      <c r="BL426" s="2" t="s">
        <v>448</v>
      </c>
      <c r="BM426" s="2" t="s">
        <v>450</v>
      </c>
      <c r="BN426" s="2" t="s">
        <v>448</v>
      </c>
      <c r="BO426" s="2" t="s">
        <v>450</v>
      </c>
      <c r="BP426" s="2" t="s">
        <v>450</v>
      </c>
      <c r="BR426" s="2" t="s">
        <v>448</v>
      </c>
      <c r="BS426" s="2" t="s">
        <v>448</v>
      </c>
      <c r="BT426" s="2" t="s">
        <v>448</v>
      </c>
      <c r="BU426" s="2" t="s">
        <v>448</v>
      </c>
      <c r="BV426" s="2" t="s">
        <v>450</v>
      </c>
      <c r="BW426" s="2" t="s">
        <v>448</v>
      </c>
      <c r="BX426" s="2" t="s">
        <v>448</v>
      </c>
      <c r="BY426" s="48" t="s">
        <v>448</v>
      </c>
      <c r="BZ426" s="48" t="s">
        <v>448</v>
      </c>
      <c r="CA426" s="48" t="s">
        <v>448</v>
      </c>
      <c r="CB426" s="48" t="s">
        <v>448</v>
      </c>
      <c r="CC426" s="2" t="s">
        <v>2368</v>
      </c>
      <c r="CD426" s="2" t="s">
        <v>448</v>
      </c>
      <c r="CE426" s="10">
        <v>45485</v>
      </c>
      <c r="CH426" s="2" t="s">
        <v>465</v>
      </c>
      <c r="CI426" s="2" t="s">
        <v>660</v>
      </c>
      <c r="CJ426" s="2" t="s">
        <v>417</v>
      </c>
      <c r="CM426" s="52">
        <f t="shared" si="219"/>
        <v>1</v>
      </c>
      <c r="CN426" s="52">
        <f t="shared" si="220"/>
        <v>1</v>
      </c>
      <c r="CO426" s="52">
        <f t="shared" si="221"/>
        <v>1</v>
      </c>
      <c r="CP426" s="52">
        <f t="shared" si="222"/>
        <v>1</v>
      </c>
      <c r="CQ426" s="52">
        <f t="shared" si="223"/>
        <v>1</v>
      </c>
      <c r="CR426" s="52">
        <f t="shared" si="224"/>
        <v>1</v>
      </c>
      <c r="CS426" s="52">
        <f t="shared" si="225"/>
        <v>1</v>
      </c>
      <c r="CT426" s="52">
        <f t="shared" si="226"/>
        <v>1</v>
      </c>
      <c r="CU426" s="52">
        <f t="shared" si="227"/>
        <v>1</v>
      </c>
      <c r="CV426" s="52">
        <f t="shared" si="228"/>
        <v>1</v>
      </c>
      <c r="CW426" s="54">
        <f t="shared" si="229"/>
        <v>1</v>
      </c>
      <c r="CX426" s="54">
        <f t="shared" si="230"/>
        <v>1</v>
      </c>
      <c r="CY426" s="54">
        <f t="shared" si="231"/>
        <v>1</v>
      </c>
      <c r="CZ426" s="54">
        <f t="shared" si="232"/>
        <v>1</v>
      </c>
      <c r="DA426" s="54">
        <f t="shared" si="233"/>
        <v>1</v>
      </c>
      <c r="DB426" s="54">
        <f t="shared" si="234"/>
        <v>0</v>
      </c>
      <c r="DD426" s="2">
        <f t="shared" si="235"/>
        <v>7</v>
      </c>
    </row>
    <row r="427" spans="1:108">
      <c r="A427" s="2" t="s">
        <v>437</v>
      </c>
      <c r="B427" s="2" t="s">
        <v>438</v>
      </c>
      <c r="C427" s="18" t="str">
        <f ca="1">IF(AND(AA427="YES",AG427&lt;&gt;""),"COMPLETED",IF((S427+21)&lt;TODAY(),"PAST DUE","WITHIN 15 DAYS"))</f>
        <v>COMPLETED</v>
      </c>
      <c r="D427" s="19" t="str">
        <f t="shared" si="214"/>
        <v>Jul</v>
      </c>
      <c r="E427" s="20">
        <f t="shared" si="215"/>
        <v>45479</v>
      </c>
      <c r="F427" s="20">
        <f t="shared" si="216"/>
        <v>45478</v>
      </c>
      <c r="G427" s="20">
        <f t="shared" si="217"/>
        <v>45485</v>
      </c>
      <c r="H427" s="19">
        <f ca="1">(TODAY()-(G427))</f>
        <v>109</v>
      </c>
      <c r="I427" s="19" t="str">
        <f ca="1">IF(H427&lt;0,H427,"")</f>
        <v/>
      </c>
      <c r="J427" s="2" t="s">
        <v>439</v>
      </c>
      <c r="K427" s="24">
        <f t="shared" si="218"/>
        <v>1</v>
      </c>
      <c r="L427" s="19" t="s">
        <v>2220</v>
      </c>
      <c r="M427" s="2" t="s">
        <v>440</v>
      </c>
      <c r="N427" s="2" t="s">
        <v>441</v>
      </c>
      <c r="O427" s="2" t="s">
        <v>352</v>
      </c>
      <c r="P427" s="2" t="s">
        <v>19</v>
      </c>
      <c r="Q427" s="25" t="s">
        <v>2353</v>
      </c>
      <c r="R427" s="25" t="s">
        <v>443</v>
      </c>
      <c r="S427" s="9">
        <v>45457</v>
      </c>
      <c r="T427" s="2">
        <v>4266747</v>
      </c>
      <c r="U427" s="2" t="s">
        <v>69</v>
      </c>
      <c r="V427" s="9" t="s">
        <v>2371</v>
      </c>
      <c r="W427" s="9" t="s">
        <v>333</v>
      </c>
      <c r="X427" s="9">
        <v>33460</v>
      </c>
      <c r="Y427" s="2">
        <v>9708202759</v>
      </c>
      <c r="Z427" s="2" t="s">
        <v>2372</v>
      </c>
      <c r="AA427" s="32" t="s">
        <v>448</v>
      </c>
      <c r="AB427" s="10" t="s">
        <v>449</v>
      </c>
      <c r="AC427" s="10">
        <v>45819</v>
      </c>
      <c r="AD427" s="10">
        <v>45468</v>
      </c>
      <c r="AG427" s="35" t="s">
        <v>451</v>
      </c>
      <c r="AJ427" s="35" t="s">
        <v>452</v>
      </c>
      <c r="AK427" s="2" t="s">
        <v>453</v>
      </c>
      <c r="AL427" s="2" t="s">
        <v>1430</v>
      </c>
      <c r="AM427" s="2" t="s">
        <v>1815</v>
      </c>
      <c r="AN427" s="10">
        <v>45457</v>
      </c>
      <c r="AP427" s="2" t="s">
        <v>362</v>
      </c>
      <c r="AQ427" s="2" t="s">
        <v>986</v>
      </c>
      <c r="AS427" s="11">
        <v>229916360</v>
      </c>
      <c r="AT427" s="2" t="s">
        <v>472</v>
      </c>
      <c r="AV427" s="12">
        <v>30509357303</v>
      </c>
      <c r="AW427" s="2" t="s">
        <v>458</v>
      </c>
      <c r="AY427" s="13">
        <v>121098252065</v>
      </c>
      <c r="AZ427" s="2" t="s">
        <v>472</v>
      </c>
      <c r="BB427" s="14">
        <v>422923593</v>
      </c>
      <c r="BC427" s="2" t="s">
        <v>450</v>
      </c>
      <c r="BD427" s="2" t="s">
        <v>450</v>
      </c>
      <c r="BE427" s="2" t="s">
        <v>450</v>
      </c>
      <c r="BF427" s="2" t="s">
        <v>450</v>
      </c>
      <c r="BG427" s="2" t="s">
        <v>450</v>
      </c>
      <c r="BH427" s="2" t="s">
        <v>450</v>
      </c>
      <c r="BL427" s="2" t="s">
        <v>448</v>
      </c>
      <c r="BM427" s="2" t="s">
        <v>450</v>
      </c>
      <c r="BN427" s="2" t="s">
        <v>448</v>
      </c>
      <c r="BO427" s="2" t="s">
        <v>450</v>
      </c>
      <c r="BP427" s="2" t="s">
        <v>450</v>
      </c>
      <c r="BR427" s="2" t="s">
        <v>448</v>
      </c>
      <c r="BS427" s="2" t="s">
        <v>448</v>
      </c>
      <c r="BT427" s="2" t="s">
        <v>448</v>
      </c>
      <c r="BU427" s="2" t="s">
        <v>448</v>
      </c>
      <c r="BV427" s="2" t="s">
        <v>450</v>
      </c>
      <c r="BW427" s="2" t="s">
        <v>448</v>
      </c>
      <c r="BX427" s="2" t="s">
        <v>448</v>
      </c>
      <c r="BY427" s="48" t="s">
        <v>448</v>
      </c>
      <c r="BZ427" s="48" t="s">
        <v>448</v>
      </c>
      <c r="CA427" s="48" t="s">
        <v>448</v>
      </c>
      <c r="CB427" s="48" t="s">
        <v>448</v>
      </c>
      <c r="CC427" s="2" t="s">
        <v>2373</v>
      </c>
      <c r="CD427" s="2" t="s">
        <v>448</v>
      </c>
      <c r="CE427" s="10">
        <v>45485</v>
      </c>
      <c r="CH427" s="2" t="s">
        <v>465</v>
      </c>
      <c r="CI427" s="2" t="s">
        <v>660</v>
      </c>
      <c r="CJ427" s="2" t="s">
        <v>417</v>
      </c>
      <c r="CM427" s="52">
        <f t="shared" si="219"/>
        <v>1</v>
      </c>
      <c r="CN427" s="52">
        <f t="shared" si="220"/>
        <v>1</v>
      </c>
      <c r="CO427" s="52">
        <f t="shared" si="221"/>
        <v>1</v>
      </c>
      <c r="CP427" s="52">
        <f t="shared" si="222"/>
        <v>1</v>
      </c>
      <c r="CQ427" s="52">
        <f t="shared" si="223"/>
        <v>1</v>
      </c>
      <c r="CR427" s="52">
        <f t="shared" si="224"/>
        <v>1</v>
      </c>
      <c r="CS427" s="52">
        <f t="shared" si="225"/>
        <v>1</v>
      </c>
      <c r="CT427" s="52">
        <f t="shared" si="226"/>
        <v>1</v>
      </c>
      <c r="CU427" s="52">
        <f t="shared" si="227"/>
        <v>1</v>
      </c>
      <c r="CV427" s="52">
        <f t="shared" si="228"/>
        <v>1</v>
      </c>
      <c r="CW427" s="54">
        <f t="shared" si="229"/>
        <v>1</v>
      </c>
      <c r="CX427" s="54">
        <f t="shared" si="230"/>
        <v>1</v>
      </c>
      <c r="CY427" s="54">
        <f t="shared" si="231"/>
        <v>1</v>
      </c>
      <c r="CZ427" s="54">
        <f t="shared" si="232"/>
        <v>1</v>
      </c>
      <c r="DA427" s="54">
        <f t="shared" si="233"/>
        <v>1</v>
      </c>
      <c r="DB427" s="54">
        <f t="shared" si="234"/>
        <v>0</v>
      </c>
      <c r="DD427" s="2">
        <f t="shared" si="235"/>
        <v>7</v>
      </c>
    </row>
    <row r="428" spans="1:108">
      <c r="A428" s="2" t="s">
        <v>437</v>
      </c>
      <c r="B428" s="2" t="s">
        <v>438</v>
      </c>
      <c r="C428" s="18" t="str">
        <f ca="1">IF(AND(AA428="YES",AG428&lt;&gt;""),"COMPLETED",IF((S428+21)&lt;TODAY(),"PAST DUE","WITHIN 15 DAYS"))</f>
        <v>COMPLETED</v>
      </c>
      <c r="D428" s="19" t="str">
        <f t="shared" si="214"/>
        <v>Jul</v>
      </c>
      <c r="E428" s="20">
        <f t="shared" si="215"/>
        <v>45479</v>
      </c>
      <c r="F428" s="20">
        <f t="shared" si="216"/>
        <v>45478</v>
      </c>
      <c r="G428" s="20">
        <f t="shared" si="217"/>
        <v>45485</v>
      </c>
      <c r="H428" s="19">
        <f ca="1">(TODAY()-(G428))</f>
        <v>109</v>
      </c>
      <c r="I428" s="19" t="str">
        <f ca="1">IF(H428&lt;0,H428,"")</f>
        <v/>
      </c>
      <c r="J428" s="2" t="s">
        <v>439</v>
      </c>
      <c r="K428" s="24">
        <f t="shared" si="218"/>
        <v>1</v>
      </c>
      <c r="L428" s="19" t="s">
        <v>2220</v>
      </c>
      <c r="M428" s="2" t="s">
        <v>440</v>
      </c>
      <c r="N428" s="2" t="s">
        <v>441</v>
      </c>
      <c r="O428" s="2" t="s">
        <v>352</v>
      </c>
      <c r="P428" s="2" t="s">
        <v>19</v>
      </c>
      <c r="Q428" s="25" t="s">
        <v>2353</v>
      </c>
      <c r="R428" s="25" t="s">
        <v>443</v>
      </c>
      <c r="S428" s="9">
        <v>45457</v>
      </c>
      <c r="T428" s="2">
        <v>4266748</v>
      </c>
      <c r="U428" s="2" t="s">
        <v>2374</v>
      </c>
      <c r="V428" s="9" t="s">
        <v>2375</v>
      </c>
      <c r="W428" s="9" t="s">
        <v>1873</v>
      </c>
      <c r="X428" s="9">
        <v>36376</v>
      </c>
      <c r="Y428" s="2">
        <v>9557808162</v>
      </c>
      <c r="Z428" s="2" t="s">
        <v>2376</v>
      </c>
      <c r="AA428" s="32" t="s">
        <v>448</v>
      </c>
      <c r="AB428" s="10" t="s">
        <v>449</v>
      </c>
      <c r="AC428" s="10">
        <v>45709</v>
      </c>
      <c r="AD428" s="10">
        <v>45343</v>
      </c>
      <c r="AG428" s="35" t="s">
        <v>451</v>
      </c>
      <c r="AJ428" s="35" t="s">
        <v>452</v>
      </c>
      <c r="AK428" s="2" t="s">
        <v>453</v>
      </c>
      <c r="AL428" s="2" t="s">
        <v>1430</v>
      </c>
      <c r="AM428" s="2" t="s">
        <v>1815</v>
      </c>
      <c r="AN428" s="10">
        <v>45457</v>
      </c>
      <c r="AP428" s="2" t="s">
        <v>362</v>
      </c>
      <c r="AQ428" s="2" t="s">
        <v>455</v>
      </c>
      <c r="AS428" s="11">
        <v>3514127450</v>
      </c>
      <c r="AT428" s="2" t="s">
        <v>456</v>
      </c>
      <c r="AV428" s="12">
        <v>32514393922</v>
      </c>
      <c r="AW428" s="2" t="s">
        <v>458</v>
      </c>
      <c r="AY428" s="13">
        <v>121292662180</v>
      </c>
      <c r="AZ428" s="2" t="s">
        <v>487</v>
      </c>
      <c r="BB428" s="14">
        <v>514386085</v>
      </c>
      <c r="BC428" s="2" t="s">
        <v>450</v>
      </c>
      <c r="BD428" s="2" t="s">
        <v>450</v>
      </c>
      <c r="BE428" s="2" t="s">
        <v>450</v>
      </c>
      <c r="BF428" s="2" t="s">
        <v>450</v>
      </c>
      <c r="BG428" s="2" t="s">
        <v>450</v>
      </c>
      <c r="BH428" s="2" t="s">
        <v>450</v>
      </c>
      <c r="BL428" s="2" t="s">
        <v>448</v>
      </c>
      <c r="BM428" s="2" t="s">
        <v>450</v>
      </c>
      <c r="BN428" s="2" t="s">
        <v>448</v>
      </c>
      <c r="BO428" s="2" t="s">
        <v>448</v>
      </c>
      <c r="BP428" s="2" t="s">
        <v>448</v>
      </c>
      <c r="BR428" s="2" t="s">
        <v>448</v>
      </c>
      <c r="BS428" s="2" t="s">
        <v>448</v>
      </c>
      <c r="BT428" s="2" t="s">
        <v>448</v>
      </c>
      <c r="BU428" s="2" t="s">
        <v>448</v>
      </c>
      <c r="BV428" s="2" t="s">
        <v>450</v>
      </c>
      <c r="BW428" s="2" t="s">
        <v>448</v>
      </c>
      <c r="BX428" s="2" t="s">
        <v>448</v>
      </c>
      <c r="BY428" s="48" t="s">
        <v>448</v>
      </c>
      <c r="BZ428" s="48" t="s">
        <v>448</v>
      </c>
      <c r="CA428" s="48" t="s">
        <v>448</v>
      </c>
      <c r="CB428" s="48" t="s">
        <v>448</v>
      </c>
      <c r="CC428" s="2" t="s">
        <v>2368</v>
      </c>
      <c r="CD428" s="2" t="s">
        <v>448</v>
      </c>
      <c r="CE428" s="10">
        <v>45485</v>
      </c>
      <c r="CH428" s="2" t="s">
        <v>465</v>
      </c>
      <c r="CI428" s="2" t="s">
        <v>660</v>
      </c>
      <c r="CJ428" s="2" t="s">
        <v>417</v>
      </c>
      <c r="CM428" s="52">
        <f t="shared" si="219"/>
        <v>1</v>
      </c>
      <c r="CN428" s="52">
        <f t="shared" si="220"/>
        <v>1</v>
      </c>
      <c r="CO428" s="52">
        <f t="shared" si="221"/>
        <v>1</v>
      </c>
      <c r="CP428" s="52">
        <f t="shared" si="222"/>
        <v>1</v>
      </c>
      <c r="CQ428" s="52">
        <f t="shared" si="223"/>
        <v>1</v>
      </c>
      <c r="CR428" s="52">
        <f t="shared" si="224"/>
        <v>1</v>
      </c>
      <c r="CS428" s="52">
        <f t="shared" si="225"/>
        <v>1</v>
      </c>
      <c r="CT428" s="52">
        <f t="shared" si="226"/>
        <v>1</v>
      </c>
      <c r="CU428" s="52">
        <f t="shared" si="227"/>
        <v>1</v>
      </c>
      <c r="CV428" s="52">
        <f t="shared" si="228"/>
        <v>1</v>
      </c>
      <c r="CW428" s="54">
        <f t="shared" si="229"/>
        <v>1</v>
      </c>
      <c r="CX428" s="54">
        <f t="shared" si="230"/>
        <v>1</v>
      </c>
      <c r="CY428" s="54">
        <f t="shared" si="231"/>
        <v>1</v>
      </c>
      <c r="CZ428" s="54">
        <f t="shared" si="232"/>
        <v>1</v>
      </c>
      <c r="DA428" s="54">
        <f t="shared" si="233"/>
        <v>1</v>
      </c>
      <c r="DB428" s="54">
        <f t="shared" si="234"/>
        <v>0</v>
      </c>
      <c r="DD428" s="2">
        <f t="shared" si="235"/>
        <v>7</v>
      </c>
    </row>
    <row r="429" spans="1:108">
      <c r="A429" s="2" t="s">
        <v>437</v>
      </c>
      <c r="B429" s="2" t="s">
        <v>438</v>
      </c>
      <c r="C429" s="18" t="str">
        <f ca="1">IF(AND(AA429="YES",AG429&lt;&gt;""),"COMPLETED",IF((S429+21)&lt;TODAY(),"PAST DUE","WITHIN 15 DAYS"))</f>
        <v>COMPLETED</v>
      </c>
      <c r="D429" s="19" t="str">
        <f t="shared" si="214"/>
        <v>Jul</v>
      </c>
      <c r="E429" s="20">
        <f t="shared" si="215"/>
        <v>45479</v>
      </c>
      <c r="F429" s="20">
        <f t="shared" si="216"/>
        <v>45478</v>
      </c>
      <c r="G429" s="20">
        <f t="shared" si="217"/>
        <v>45485</v>
      </c>
      <c r="H429" s="19">
        <f ca="1">(TODAY()-(G429))</f>
        <v>109</v>
      </c>
      <c r="I429" s="19" t="str">
        <f ca="1">IF(H429&lt;0,H429,"")</f>
        <v/>
      </c>
      <c r="J429" s="2" t="s">
        <v>439</v>
      </c>
      <c r="K429" s="24">
        <f t="shared" si="218"/>
        <v>1</v>
      </c>
      <c r="L429" s="19" t="s">
        <v>2220</v>
      </c>
      <c r="M429" s="2" t="s">
        <v>440</v>
      </c>
      <c r="N429" s="2" t="s">
        <v>653</v>
      </c>
      <c r="O429" s="2" t="s">
        <v>352</v>
      </c>
      <c r="P429" s="2" t="s">
        <v>19</v>
      </c>
      <c r="Q429" s="25" t="s">
        <v>2353</v>
      </c>
      <c r="R429" s="25" t="s">
        <v>443</v>
      </c>
      <c r="S429" s="9">
        <v>45457</v>
      </c>
      <c r="T429" s="2">
        <v>4266749</v>
      </c>
      <c r="U429" s="2" t="s">
        <v>202</v>
      </c>
      <c r="V429" s="9" t="s">
        <v>2377</v>
      </c>
      <c r="W429" s="9" t="s">
        <v>2378</v>
      </c>
      <c r="X429" s="9">
        <v>34678</v>
      </c>
      <c r="Y429" s="2">
        <v>9954755801</v>
      </c>
      <c r="Z429" s="2" t="s">
        <v>2379</v>
      </c>
      <c r="AA429" s="32" t="s">
        <v>448</v>
      </c>
      <c r="AB429" s="2" t="s">
        <v>449</v>
      </c>
      <c r="AC429" s="10">
        <v>45821</v>
      </c>
      <c r="AD429" s="10">
        <v>45481</v>
      </c>
      <c r="AG429" s="35" t="s">
        <v>451</v>
      </c>
      <c r="AJ429" s="35" t="s">
        <v>452</v>
      </c>
      <c r="AK429" s="2" t="s">
        <v>453</v>
      </c>
      <c r="AL429" s="2" t="s">
        <v>1430</v>
      </c>
      <c r="AM429" s="2" t="s">
        <v>1815</v>
      </c>
      <c r="AN429" s="10">
        <v>45457</v>
      </c>
      <c r="AP429" s="2" t="s">
        <v>362</v>
      </c>
      <c r="AQ429" s="2" t="s">
        <v>739</v>
      </c>
      <c r="AS429" s="11">
        <v>3454497211</v>
      </c>
      <c r="AT429" s="2" t="s">
        <v>456</v>
      </c>
      <c r="AV429" s="12">
        <v>10521456715</v>
      </c>
      <c r="AW429" s="2" t="s">
        <v>458</v>
      </c>
      <c r="AY429" s="13">
        <v>121157417137</v>
      </c>
      <c r="AZ429" s="2" t="s">
        <v>487</v>
      </c>
      <c r="BB429" s="14">
        <v>332135322</v>
      </c>
      <c r="BC429" s="2" t="s">
        <v>450</v>
      </c>
      <c r="BD429" s="2" t="s">
        <v>450</v>
      </c>
      <c r="BE429" s="2" t="s">
        <v>450</v>
      </c>
      <c r="BF429" s="2" t="s">
        <v>450</v>
      </c>
      <c r="BG429" s="2" t="s">
        <v>450</v>
      </c>
      <c r="BH429" s="2" t="s">
        <v>450</v>
      </c>
      <c r="BL429" s="2" t="s">
        <v>448</v>
      </c>
      <c r="BM429" s="2" t="s">
        <v>450</v>
      </c>
      <c r="BN429" s="2" t="s">
        <v>448</v>
      </c>
      <c r="BO429" s="2" t="s">
        <v>450</v>
      </c>
      <c r="BP429" s="2" t="s">
        <v>450</v>
      </c>
      <c r="BR429" s="2" t="s">
        <v>448</v>
      </c>
      <c r="BS429" s="2" t="s">
        <v>448</v>
      </c>
      <c r="BT429" s="2" t="s">
        <v>448</v>
      </c>
      <c r="BU429" s="2" t="s">
        <v>448</v>
      </c>
      <c r="BV429" s="2" t="s">
        <v>450</v>
      </c>
      <c r="BW429" s="2" t="s">
        <v>448</v>
      </c>
      <c r="BX429" s="2" t="s">
        <v>448</v>
      </c>
      <c r="BY429" s="48" t="s">
        <v>448</v>
      </c>
      <c r="BZ429" s="48" t="s">
        <v>448</v>
      </c>
      <c r="CA429" s="48" t="s">
        <v>448</v>
      </c>
      <c r="CB429" s="48" t="s">
        <v>448</v>
      </c>
      <c r="CC429" s="2" t="s">
        <v>2368</v>
      </c>
      <c r="CD429" s="2" t="s">
        <v>448</v>
      </c>
      <c r="CE429" s="10">
        <v>45485</v>
      </c>
      <c r="CH429" s="2" t="s">
        <v>465</v>
      </c>
      <c r="CI429" s="2" t="s">
        <v>660</v>
      </c>
      <c r="CJ429" s="2" t="s">
        <v>417</v>
      </c>
      <c r="CK429" s="10">
        <v>45524</v>
      </c>
      <c r="CM429" s="52">
        <f t="shared" si="219"/>
        <v>1</v>
      </c>
      <c r="CN429" s="52">
        <f t="shared" si="220"/>
        <v>1</v>
      </c>
      <c r="CO429" s="52">
        <f t="shared" si="221"/>
        <v>1</v>
      </c>
      <c r="CP429" s="52">
        <f t="shared" si="222"/>
        <v>1</v>
      </c>
      <c r="CQ429" s="52">
        <f t="shared" si="223"/>
        <v>1</v>
      </c>
      <c r="CR429" s="52">
        <f t="shared" si="224"/>
        <v>1</v>
      </c>
      <c r="CS429" s="52">
        <f t="shared" si="225"/>
        <v>1</v>
      </c>
      <c r="CT429" s="52">
        <f t="shared" si="226"/>
        <v>1</v>
      </c>
      <c r="CU429" s="52">
        <f t="shared" si="227"/>
        <v>1</v>
      </c>
      <c r="CV429" s="52">
        <f t="shared" si="228"/>
        <v>1</v>
      </c>
      <c r="CW429" s="54">
        <f t="shared" si="229"/>
        <v>1</v>
      </c>
      <c r="CX429" s="54">
        <f t="shared" si="230"/>
        <v>1</v>
      </c>
      <c r="CY429" s="54">
        <f t="shared" si="231"/>
        <v>1</v>
      </c>
      <c r="CZ429" s="54">
        <f t="shared" si="232"/>
        <v>1</v>
      </c>
      <c r="DA429" s="54">
        <f t="shared" si="233"/>
        <v>1</v>
      </c>
      <c r="DB429" s="54">
        <f t="shared" si="234"/>
        <v>0</v>
      </c>
      <c r="DD429" s="2">
        <f t="shared" si="235"/>
        <v>7</v>
      </c>
    </row>
    <row r="430" spans="1:108">
      <c r="A430" s="2" t="s">
        <v>437</v>
      </c>
      <c r="B430" s="2" t="s">
        <v>438</v>
      </c>
      <c r="C430" s="18" t="str">
        <f ca="1">IF(AND(AA430="YES",AG430&lt;&gt;""),"COMPLETED",IF((S430+21)&lt;TODAY(),"PAST DUE","WITHIN 15 DAYS"))</f>
        <v>COMPLETED</v>
      </c>
      <c r="D430" s="19" t="str">
        <f t="shared" si="214"/>
        <v>Jul</v>
      </c>
      <c r="E430" s="20">
        <f t="shared" si="215"/>
        <v>45479</v>
      </c>
      <c r="F430" s="20">
        <f t="shared" si="216"/>
        <v>45478</v>
      </c>
      <c r="G430" s="20">
        <f t="shared" si="217"/>
        <v>45485</v>
      </c>
      <c r="H430" s="19">
        <f ca="1">(TODAY()-(G430))</f>
        <v>109</v>
      </c>
      <c r="I430" s="19" t="str">
        <f ca="1">IF(H430&lt;0,H430,"")</f>
        <v/>
      </c>
      <c r="J430" s="2" t="s">
        <v>439</v>
      </c>
      <c r="K430" s="24">
        <f t="shared" si="218"/>
        <v>1</v>
      </c>
      <c r="L430" s="19" t="s">
        <v>2220</v>
      </c>
      <c r="M430" s="2" t="s">
        <v>440</v>
      </c>
      <c r="N430" s="2" t="s">
        <v>653</v>
      </c>
      <c r="O430" s="2" t="s">
        <v>352</v>
      </c>
      <c r="P430" s="2" t="s">
        <v>19</v>
      </c>
      <c r="Q430" s="25" t="s">
        <v>2353</v>
      </c>
      <c r="R430" s="25" t="s">
        <v>443</v>
      </c>
      <c r="S430" s="9">
        <v>45457</v>
      </c>
      <c r="T430" s="2">
        <v>4266750</v>
      </c>
      <c r="U430" s="2" t="s">
        <v>171</v>
      </c>
      <c r="V430" s="9" t="s">
        <v>2380</v>
      </c>
      <c r="W430" s="9" t="s">
        <v>2381</v>
      </c>
      <c r="X430" s="9">
        <v>36866</v>
      </c>
      <c r="Y430" s="2">
        <v>9495916196</v>
      </c>
      <c r="Z430" s="2" t="s">
        <v>2382</v>
      </c>
      <c r="AA430" s="32" t="s">
        <v>448</v>
      </c>
      <c r="AB430" s="10" t="s">
        <v>449</v>
      </c>
      <c r="AC430" s="10">
        <v>45748</v>
      </c>
      <c r="AD430" s="10">
        <v>45393</v>
      </c>
      <c r="AE430" s="2" t="s">
        <v>450</v>
      </c>
      <c r="AF430" s="2" t="s">
        <v>450</v>
      </c>
      <c r="AG430" s="35" t="s">
        <v>451</v>
      </c>
      <c r="AJ430" s="35" t="s">
        <v>452</v>
      </c>
      <c r="AK430" s="2" t="s">
        <v>453</v>
      </c>
      <c r="AL430" s="2" t="s">
        <v>1430</v>
      </c>
      <c r="AM430" s="2" t="s">
        <v>1815</v>
      </c>
      <c r="AN430" s="10">
        <v>45457</v>
      </c>
      <c r="AP430" s="2" t="s">
        <v>362</v>
      </c>
      <c r="AQ430" s="2" t="s">
        <v>986</v>
      </c>
      <c r="AS430" s="11">
        <v>245927032</v>
      </c>
      <c r="AT430" s="2" t="s">
        <v>472</v>
      </c>
      <c r="AV430" s="12">
        <v>70259909919</v>
      </c>
      <c r="AW430" s="2" t="s">
        <v>458</v>
      </c>
      <c r="AY430" s="13">
        <v>121253411068</v>
      </c>
      <c r="AZ430" s="2" t="s">
        <v>1857</v>
      </c>
      <c r="BB430" s="14">
        <v>652171071</v>
      </c>
      <c r="BC430" s="2" t="s">
        <v>450</v>
      </c>
      <c r="BD430" s="2" t="s">
        <v>450</v>
      </c>
      <c r="BE430" s="2" t="s">
        <v>450</v>
      </c>
      <c r="BF430" s="2" t="s">
        <v>450</v>
      </c>
      <c r="BG430" s="2" t="s">
        <v>450</v>
      </c>
      <c r="BH430" s="2" t="s">
        <v>450</v>
      </c>
      <c r="BL430" s="2" t="s">
        <v>448</v>
      </c>
      <c r="BM430" s="2" t="s">
        <v>450</v>
      </c>
      <c r="BN430" s="2" t="s">
        <v>448</v>
      </c>
      <c r="BO430" s="2" t="s">
        <v>450</v>
      </c>
      <c r="BP430" s="2" t="s">
        <v>450</v>
      </c>
      <c r="BR430" s="2" t="s">
        <v>448</v>
      </c>
      <c r="BS430" s="2" t="s">
        <v>448</v>
      </c>
      <c r="BT430" s="2" t="s">
        <v>448</v>
      </c>
      <c r="BU430" s="2" t="s">
        <v>448</v>
      </c>
      <c r="BV430" s="2" t="s">
        <v>450</v>
      </c>
      <c r="BW430" s="2" t="s">
        <v>448</v>
      </c>
      <c r="BX430" s="2" t="s">
        <v>448</v>
      </c>
      <c r="BY430" s="48" t="s">
        <v>448</v>
      </c>
      <c r="BZ430" s="48" t="s">
        <v>448</v>
      </c>
      <c r="CA430" s="48" t="s">
        <v>448</v>
      </c>
      <c r="CB430" s="48" t="s">
        <v>448</v>
      </c>
      <c r="CC430" s="2" t="s">
        <v>2368</v>
      </c>
      <c r="CD430" s="2" t="s">
        <v>448</v>
      </c>
      <c r="CE430" s="10">
        <v>45485</v>
      </c>
      <c r="CH430" s="2" t="s">
        <v>465</v>
      </c>
      <c r="CI430" s="2" t="s">
        <v>660</v>
      </c>
      <c r="CJ430" s="2" t="s">
        <v>417</v>
      </c>
      <c r="CK430" s="10">
        <v>45538</v>
      </c>
      <c r="CM430" s="52">
        <f t="shared" si="219"/>
        <v>1</v>
      </c>
      <c r="CN430" s="52">
        <f t="shared" si="220"/>
        <v>1</v>
      </c>
      <c r="CO430" s="52">
        <f t="shared" si="221"/>
        <v>1</v>
      </c>
      <c r="CP430" s="52">
        <f t="shared" si="222"/>
        <v>1</v>
      </c>
      <c r="CQ430" s="52">
        <f t="shared" si="223"/>
        <v>1</v>
      </c>
      <c r="CR430" s="52">
        <f t="shared" si="224"/>
        <v>1</v>
      </c>
      <c r="CS430" s="52">
        <f t="shared" si="225"/>
        <v>1</v>
      </c>
      <c r="CT430" s="52">
        <f t="shared" si="226"/>
        <v>1</v>
      </c>
      <c r="CU430" s="52">
        <f t="shared" si="227"/>
        <v>1</v>
      </c>
      <c r="CV430" s="52">
        <f t="shared" si="228"/>
        <v>1</v>
      </c>
      <c r="CW430" s="54">
        <f t="shared" si="229"/>
        <v>1</v>
      </c>
      <c r="CX430" s="54">
        <f t="shared" si="230"/>
        <v>1</v>
      </c>
      <c r="CY430" s="54">
        <f t="shared" si="231"/>
        <v>1</v>
      </c>
      <c r="CZ430" s="54">
        <f t="shared" si="232"/>
        <v>1</v>
      </c>
      <c r="DA430" s="54">
        <f t="shared" si="233"/>
        <v>1</v>
      </c>
      <c r="DB430" s="54">
        <f t="shared" si="234"/>
        <v>0</v>
      </c>
      <c r="DD430" s="2">
        <f t="shared" si="235"/>
        <v>7</v>
      </c>
    </row>
    <row r="431" spans="1:108">
      <c r="A431" s="2" t="s">
        <v>437</v>
      </c>
      <c r="B431" s="2" t="s">
        <v>438</v>
      </c>
      <c r="C431" s="18" t="str">
        <f ca="1">IF(AND(AA431="YES",AG431&lt;&gt;""),"COMPLETED",IF((S431+21)&lt;TODAY(),"PAST DUE","WITHIN 15 DAYS"))</f>
        <v>COMPLETED</v>
      </c>
      <c r="D431" s="19" t="str">
        <f t="shared" si="214"/>
        <v>Jul</v>
      </c>
      <c r="E431" s="20">
        <f t="shared" si="215"/>
        <v>45479</v>
      </c>
      <c r="F431" s="20">
        <f t="shared" si="216"/>
        <v>45478</v>
      </c>
      <c r="G431" s="20">
        <f t="shared" si="217"/>
        <v>45485</v>
      </c>
      <c r="H431" s="19">
        <f ca="1">(TODAY()-(G431))</f>
        <v>109</v>
      </c>
      <c r="I431" s="19" t="str">
        <f ca="1">IF(H431&lt;0,H431,"")</f>
        <v/>
      </c>
      <c r="J431" s="2" t="s">
        <v>439</v>
      </c>
      <c r="K431" s="24">
        <f t="shared" si="218"/>
        <v>1</v>
      </c>
      <c r="L431" s="19" t="s">
        <v>2220</v>
      </c>
      <c r="M431" s="2" t="s">
        <v>440</v>
      </c>
      <c r="N431" s="2" t="s">
        <v>441</v>
      </c>
      <c r="O431" s="2" t="s">
        <v>352</v>
      </c>
      <c r="P431" s="2" t="s">
        <v>19</v>
      </c>
      <c r="Q431" s="25" t="s">
        <v>2353</v>
      </c>
      <c r="R431" s="25" t="s">
        <v>443</v>
      </c>
      <c r="S431" s="9">
        <v>45457</v>
      </c>
      <c r="T431" s="2">
        <v>4266751</v>
      </c>
      <c r="U431" s="2" t="s">
        <v>22</v>
      </c>
      <c r="V431" s="9" t="s">
        <v>2383</v>
      </c>
      <c r="W431" s="9" t="s">
        <v>2384</v>
      </c>
      <c r="X431" s="9">
        <v>35680</v>
      </c>
      <c r="Y431" s="2">
        <v>9153420497</v>
      </c>
      <c r="Z431" s="2" t="s">
        <v>2385</v>
      </c>
      <c r="AA431" s="32" t="s">
        <v>448</v>
      </c>
      <c r="AB431" s="10" t="s">
        <v>449</v>
      </c>
      <c r="AC431" s="10">
        <v>45815</v>
      </c>
      <c r="AD431" s="10">
        <v>45450</v>
      </c>
      <c r="AE431" s="2" t="s">
        <v>450</v>
      </c>
      <c r="AF431" s="2" t="s">
        <v>450</v>
      </c>
      <c r="AG431" s="35" t="s">
        <v>451</v>
      </c>
      <c r="AJ431" s="35" t="s">
        <v>452</v>
      </c>
      <c r="AK431" s="2" t="s">
        <v>453</v>
      </c>
      <c r="AL431" s="2" t="s">
        <v>1430</v>
      </c>
      <c r="AM431" s="2" t="s">
        <v>1815</v>
      </c>
      <c r="AN431" s="10">
        <v>45457</v>
      </c>
      <c r="AP431" s="2" t="s">
        <v>362</v>
      </c>
      <c r="AQ431" s="2" t="s">
        <v>455</v>
      </c>
      <c r="AS431" s="11">
        <v>251213976</v>
      </c>
      <c r="AT431" s="2" t="s">
        <v>472</v>
      </c>
      <c r="AV431" s="12">
        <v>210259221549</v>
      </c>
      <c r="AW431" s="2" t="s">
        <v>458</v>
      </c>
      <c r="AY431" s="13">
        <v>121343246762</v>
      </c>
      <c r="AZ431" s="2" t="s">
        <v>487</v>
      </c>
      <c r="BB431" s="14">
        <v>624468007</v>
      </c>
      <c r="BC431" s="2" t="s">
        <v>450</v>
      </c>
      <c r="BD431" s="2" t="s">
        <v>450</v>
      </c>
      <c r="BE431" s="2" t="s">
        <v>450</v>
      </c>
      <c r="BF431" s="2" t="s">
        <v>450</v>
      </c>
      <c r="BG431" s="2" t="s">
        <v>450</v>
      </c>
      <c r="BH431" s="2" t="s">
        <v>450</v>
      </c>
      <c r="BR431" s="2" t="s">
        <v>448</v>
      </c>
      <c r="BS431" s="2" t="s">
        <v>448</v>
      </c>
      <c r="BT431" s="2" t="s">
        <v>448</v>
      </c>
      <c r="BU431" s="2" t="s">
        <v>448</v>
      </c>
      <c r="BV431" s="2" t="s">
        <v>450</v>
      </c>
      <c r="BW431" s="2" t="s">
        <v>448</v>
      </c>
      <c r="BX431" s="2" t="s">
        <v>448</v>
      </c>
      <c r="BY431" s="48" t="s">
        <v>448</v>
      </c>
      <c r="BZ431" s="48" t="s">
        <v>448</v>
      </c>
      <c r="CA431" s="48" t="s">
        <v>448</v>
      </c>
      <c r="CB431" s="48" t="s">
        <v>448</v>
      </c>
      <c r="CC431" s="2" t="s">
        <v>2386</v>
      </c>
      <c r="CD431" s="2" t="s">
        <v>448</v>
      </c>
      <c r="CE431" s="10">
        <v>45485</v>
      </c>
      <c r="CH431" s="2" t="s">
        <v>465</v>
      </c>
      <c r="CI431" s="2" t="s">
        <v>660</v>
      </c>
      <c r="CM431" s="52">
        <f t="shared" si="219"/>
        <v>1</v>
      </c>
      <c r="CN431" s="52">
        <f t="shared" si="220"/>
        <v>1</v>
      </c>
      <c r="CO431" s="52">
        <f t="shared" si="221"/>
        <v>1</v>
      </c>
      <c r="CP431" s="52">
        <f t="shared" si="222"/>
        <v>1</v>
      </c>
      <c r="CQ431" s="52">
        <f t="shared" si="223"/>
        <v>1</v>
      </c>
      <c r="CR431" s="52">
        <f t="shared" si="224"/>
        <v>1</v>
      </c>
      <c r="CS431" s="52">
        <f t="shared" si="225"/>
        <v>1</v>
      </c>
      <c r="CT431" s="52">
        <f t="shared" si="226"/>
        <v>1</v>
      </c>
      <c r="CU431" s="52">
        <f t="shared" si="227"/>
        <v>1</v>
      </c>
      <c r="CV431" s="52">
        <f t="shared" si="228"/>
        <v>1</v>
      </c>
      <c r="CW431" s="54">
        <f t="shared" si="229"/>
        <v>1</v>
      </c>
      <c r="CX431" s="54">
        <f t="shared" si="230"/>
        <v>0</v>
      </c>
      <c r="CY431" s="54">
        <f t="shared" si="231"/>
        <v>1</v>
      </c>
      <c r="CZ431" s="54">
        <f t="shared" si="232"/>
        <v>1</v>
      </c>
      <c r="DA431" s="54">
        <f t="shared" si="233"/>
        <v>1</v>
      </c>
      <c r="DB431" s="54">
        <f t="shared" si="234"/>
        <v>0</v>
      </c>
      <c r="DD431" s="2">
        <f t="shared" si="235"/>
        <v>7</v>
      </c>
    </row>
    <row r="432" spans="1:108">
      <c r="A432" s="2" t="s">
        <v>437</v>
      </c>
      <c r="B432" s="2" t="s">
        <v>438</v>
      </c>
      <c r="C432" s="18" t="str">
        <f ca="1">IF(AND(AA432="YES",AG432&lt;&gt;""),"COMPLETED",IF((S432+21)&lt;TODAY(),"PAST DUE","WITHIN 15 DAYS"))</f>
        <v>COMPLETED</v>
      </c>
      <c r="D432" s="19" t="str">
        <f t="shared" si="214"/>
        <v>Jul</v>
      </c>
      <c r="E432" s="20">
        <f t="shared" si="215"/>
        <v>45479</v>
      </c>
      <c r="F432" s="20">
        <f t="shared" si="216"/>
        <v>45478</v>
      </c>
      <c r="G432" s="20">
        <f t="shared" si="217"/>
        <v>45485</v>
      </c>
      <c r="H432" s="19">
        <f ca="1">(TODAY()-(G432))</f>
        <v>109</v>
      </c>
      <c r="I432" s="19" t="str">
        <f ca="1">IF(H432&lt;0,H432,"")</f>
        <v/>
      </c>
      <c r="J432" s="2" t="s">
        <v>439</v>
      </c>
      <c r="K432" s="24">
        <f t="shared" si="218"/>
        <v>0</v>
      </c>
      <c r="L432" s="19" t="s">
        <v>2220</v>
      </c>
      <c r="M432" s="2" t="s">
        <v>440</v>
      </c>
      <c r="N432" s="2" t="s">
        <v>653</v>
      </c>
      <c r="O432" s="2" t="s">
        <v>352</v>
      </c>
      <c r="P432" s="2" t="s">
        <v>19</v>
      </c>
      <c r="Q432" s="25" t="s">
        <v>2353</v>
      </c>
      <c r="R432" s="25" t="s">
        <v>443</v>
      </c>
      <c r="S432" s="9">
        <v>45457</v>
      </c>
      <c r="T432" s="2">
        <v>4266752</v>
      </c>
      <c r="U432" s="2" t="s">
        <v>206</v>
      </c>
      <c r="V432" s="9" t="s">
        <v>2387</v>
      </c>
      <c r="W432" s="9" t="s">
        <v>1914</v>
      </c>
      <c r="X432" s="9">
        <v>37296</v>
      </c>
      <c r="Y432" s="2">
        <v>9915096871</v>
      </c>
      <c r="Z432" s="2" t="s">
        <v>2388</v>
      </c>
      <c r="AA432" s="32" t="s">
        <v>448</v>
      </c>
      <c r="AB432" s="10" t="s">
        <v>449</v>
      </c>
      <c r="AC432" s="10">
        <v>45832</v>
      </c>
      <c r="AD432" s="10">
        <v>45478</v>
      </c>
      <c r="AG432" s="35" t="s">
        <v>451</v>
      </c>
      <c r="AJ432" s="35" t="s">
        <v>452</v>
      </c>
      <c r="AK432" s="2" t="s">
        <v>453</v>
      </c>
      <c r="AL432" s="2" t="s">
        <v>1430</v>
      </c>
      <c r="AM432" s="2" t="s">
        <v>1815</v>
      </c>
      <c r="AN432" s="10">
        <v>45457</v>
      </c>
      <c r="AP432" s="2" t="s">
        <v>362</v>
      </c>
      <c r="AQ432" s="2" t="s">
        <v>1133</v>
      </c>
      <c r="AS432" s="11" t="s">
        <v>2389</v>
      </c>
      <c r="AW432" s="2" t="s">
        <v>458</v>
      </c>
      <c r="AY432" s="13">
        <v>121344761483</v>
      </c>
      <c r="BL432" s="2" t="s">
        <v>450</v>
      </c>
      <c r="BM432" s="2" t="s">
        <v>450</v>
      </c>
      <c r="BN432" s="2" t="s">
        <v>450</v>
      </c>
      <c r="BO432" s="2" t="s">
        <v>450</v>
      </c>
      <c r="BP432" s="2" t="s">
        <v>450</v>
      </c>
      <c r="BQ432" s="2" t="s">
        <v>450</v>
      </c>
      <c r="BR432" s="2" t="s">
        <v>448</v>
      </c>
      <c r="BS432" s="2" t="s">
        <v>448</v>
      </c>
      <c r="BT432" s="2" t="s">
        <v>448</v>
      </c>
      <c r="BU432" s="2" t="s">
        <v>448</v>
      </c>
      <c r="BV432" s="2" t="s">
        <v>450</v>
      </c>
      <c r="BW432" s="2" t="s">
        <v>448</v>
      </c>
      <c r="BX432" s="2" t="s">
        <v>448</v>
      </c>
      <c r="BY432" s="48" t="s">
        <v>448</v>
      </c>
      <c r="BZ432" s="48" t="s">
        <v>448</v>
      </c>
      <c r="CA432" s="48" t="s">
        <v>448</v>
      </c>
      <c r="CB432" s="48" t="s">
        <v>448</v>
      </c>
      <c r="CC432" s="2" t="s">
        <v>2358</v>
      </c>
      <c r="CD432" s="2" t="s">
        <v>448</v>
      </c>
      <c r="CE432" s="10">
        <v>45485</v>
      </c>
      <c r="CH432" s="2" t="s">
        <v>465</v>
      </c>
      <c r="CI432" s="2" t="s">
        <v>660</v>
      </c>
      <c r="CJ432" s="2" t="s">
        <v>417</v>
      </c>
      <c r="CM432" s="52">
        <f t="shared" si="219"/>
        <v>1</v>
      </c>
      <c r="CN432" s="52">
        <f t="shared" si="220"/>
        <v>1</v>
      </c>
      <c r="CO432" s="52">
        <f t="shared" si="221"/>
        <v>1</v>
      </c>
      <c r="CP432" s="52">
        <f t="shared" si="222"/>
        <v>1</v>
      </c>
      <c r="CQ432" s="52">
        <f t="shared" si="223"/>
        <v>1</v>
      </c>
      <c r="CR432" s="52">
        <f t="shared" si="224"/>
        <v>1</v>
      </c>
      <c r="CS432" s="52">
        <f t="shared" si="225"/>
        <v>0</v>
      </c>
      <c r="CT432" s="52">
        <f t="shared" si="226"/>
        <v>1</v>
      </c>
      <c r="CU432" s="52">
        <f t="shared" si="227"/>
        <v>0</v>
      </c>
      <c r="CV432" s="52">
        <f t="shared" si="228"/>
        <v>0</v>
      </c>
      <c r="CW432" s="54">
        <f t="shared" si="229"/>
        <v>1</v>
      </c>
      <c r="CX432" s="54">
        <f t="shared" si="230"/>
        <v>1</v>
      </c>
      <c r="CY432" s="54">
        <f t="shared" si="231"/>
        <v>1</v>
      </c>
      <c r="CZ432" s="54">
        <f t="shared" si="232"/>
        <v>1</v>
      </c>
      <c r="DA432" s="54">
        <f t="shared" si="233"/>
        <v>1</v>
      </c>
      <c r="DB432" s="54">
        <f t="shared" si="234"/>
        <v>0</v>
      </c>
      <c r="DD432" s="2">
        <f t="shared" si="235"/>
        <v>5</v>
      </c>
    </row>
    <row r="433" spans="1:108">
      <c r="A433" s="2" t="s">
        <v>437</v>
      </c>
      <c r="B433" s="2" t="s">
        <v>438</v>
      </c>
      <c r="C433" s="18" t="str">
        <f ca="1">IF(AND(AA433="YES",AG433&lt;&gt;""),"COMPLETED",IF((S433+21)&lt;TODAY(),"PAST DUE","WITHIN 15 DAYS"))</f>
        <v>COMPLETED</v>
      </c>
      <c r="D433" s="19" t="str">
        <f t="shared" si="214"/>
        <v>Jul</v>
      </c>
      <c r="E433" s="20">
        <f t="shared" si="215"/>
        <v>45479</v>
      </c>
      <c r="F433" s="20">
        <f t="shared" si="216"/>
        <v>45478</v>
      </c>
      <c r="G433" s="20">
        <f t="shared" si="217"/>
        <v>45485</v>
      </c>
      <c r="H433" s="19">
        <f ca="1">(TODAY()-(G433))</f>
        <v>109</v>
      </c>
      <c r="I433" s="19" t="str">
        <f ca="1">IF(H433&lt;0,H433,"")</f>
        <v/>
      </c>
      <c r="J433" s="2" t="s">
        <v>439</v>
      </c>
      <c r="K433" s="24">
        <f t="shared" si="218"/>
        <v>1</v>
      </c>
      <c r="L433" s="19" t="s">
        <v>2220</v>
      </c>
      <c r="M433" s="2" t="s">
        <v>440</v>
      </c>
      <c r="N433" s="2" t="s">
        <v>653</v>
      </c>
      <c r="O433" s="2" t="s">
        <v>352</v>
      </c>
      <c r="P433" s="2" t="s">
        <v>19</v>
      </c>
      <c r="Q433" s="25" t="s">
        <v>2353</v>
      </c>
      <c r="R433" s="25" t="s">
        <v>443</v>
      </c>
      <c r="S433" s="9">
        <v>45457</v>
      </c>
      <c r="T433" s="2">
        <v>4266753</v>
      </c>
      <c r="U433" s="2" t="s">
        <v>2299</v>
      </c>
      <c r="V433" s="9" t="s">
        <v>2390</v>
      </c>
      <c r="W433" s="9" t="s">
        <v>2391</v>
      </c>
      <c r="X433" s="9">
        <v>36768</v>
      </c>
      <c r="Y433" s="2">
        <v>9558607426</v>
      </c>
      <c r="Z433" s="2" t="s">
        <v>2392</v>
      </c>
      <c r="AA433" s="32" t="s">
        <v>448</v>
      </c>
      <c r="AB433" s="10" t="s">
        <v>449</v>
      </c>
      <c r="AC433" s="10">
        <v>45832</v>
      </c>
      <c r="AD433" s="10">
        <v>45481</v>
      </c>
      <c r="AG433" s="35" t="s">
        <v>451</v>
      </c>
      <c r="AJ433" s="35" t="s">
        <v>452</v>
      </c>
      <c r="AK433" s="2" t="s">
        <v>453</v>
      </c>
      <c r="AL433" s="2" t="s">
        <v>1430</v>
      </c>
      <c r="AM433" s="2" t="s">
        <v>1815</v>
      </c>
      <c r="AN433" s="10">
        <v>45457</v>
      </c>
      <c r="AP433" s="2" t="s">
        <v>362</v>
      </c>
      <c r="AQ433" s="2" t="s">
        <v>480</v>
      </c>
      <c r="AS433" s="11">
        <v>247146183</v>
      </c>
      <c r="AT433" s="2" t="s">
        <v>456</v>
      </c>
      <c r="AV433" s="12">
        <v>70261536429</v>
      </c>
      <c r="AW433" s="2" t="s">
        <v>458</v>
      </c>
      <c r="AY433" s="13">
        <v>121302732251</v>
      </c>
      <c r="AZ433" s="2" t="s">
        <v>459</v>
      </c>
      <c r="BB433" s="14">
        <v>621186758</v>
      </c>
      <c r="BC433" s="2" t="s">
        <v>450</v>
      </c>
      <c r="BD433" s="2" t="s">
        <v>450</v>
      </c>
      <c r="BE433" s="2" t="s">
        <v>450</v>
      </c>
      <c r="BF433" s="2" t="s">
        <v>450</v>
      </c>
      <c r="BG433" s="2" t="s">
        <v>450</v>
      </c>
      <c r="BH433" s="2" t="s">
        <v>450</v>
      </c>
      <c r="BL433" s="2" t="s">
        <v>448</v>
      </c>
      <c r="BM433" s="2" t="s">
        <v>450</v>
      </c>
      <c r="BN433" s="2" t="s">
        <v>448</v>
      </c>
      <c r="BO433" s="2" t="s">
        <v>450</v>
      </c>
      <c r="BP433" s="2" t="s">
        <v>450</v>
      </c>
      <c r="BR433" s="2" t="s">
        <v>448</v>
      </c>
      <c r="BS433" s="2" t="s">
        <v>448</v>
      </c>
      <c r="BT433" s="2" t="s">
        <v>448</v>
      </c>
      <c r="BU433" s="2" t="s">
        <v>448</v>
      </c>
      <c r="BV433" s="2" t="s">
        <v>450</v>
      </c>
      <c r="BW433" s="2" t="s">
        <v>448</v>
      </c>
      <c r="BX433" s="2" t="s">
        <v>448</v>
      </c>
      <c r="BY433" s="48" t="s">
        <v>448</v>
      </c>
      <c r="BZ433" s="48" t="s">
        <v>448</v>
      </c>
      <c r="CA433" s="48" t="s">
        <v>448</v>
      </c>
      <c r="CB433" s="48" t="s">
        <v>448</v>
      </c>
      <c r="CC433" s="2" t="s">
        <v>2368</v>
      </c>
      <c r="CD433" s="2" t="s">
        <v>448</v>
      </c>
      <c r="CE433" s="10">
        <v>45485</v>
      </c>
      <c r="CH433" s="2" t="s">
        <v>465</v>
      </c>
      <c r="CI433" s="2" t="s">
        <v>660</v>
      </c>
      <c r="CJ433" s="2" t="s">
        <v>417</v>
      </c>
      <c r="CM433" s="52">
        <f t="shared" si="219"/>
        <v>1</v>
      </c>
      <c r="CN433" s="52">
        <f t="shared" si="220"/>
        <v>1</v>
      </c>
      <c r="CO433" s="52">
        <f t="shared" si="221"/>
        <v>1</v>
      </c>
      <c r="CP433" s="52">
        <f t="shared" si="222"/>
        <v>1</v>
      </c>
      <c r="CQ433" s="52">
        <f t="shared" si="223"/>
        <v>1</v>
      </c>
      <c r="CR433" s="52">
        <f t="shared" si="224"/>
        <v>1</v>
      </c>
      <c r="CS433" s="52">
        <f t="shared" si="225"/>
        <v>1</v>
      </c>
      <c r="CT433" s="52">
        <f t="shared" si="226"/>
        <v>1</v>
      </c>
      <c r="CU433" s="52">
        <f t="shared" si="227"/>
        <v>1</v>
      </c>
      <c r="CV433" s="52">
        <f t="shared" si="228"/>
        <v>1</v>
      </c>
      <c r="CW433" s="54">
        <f t="shared" si="229"/>
        <v>1</v>
      </c>
      <c r="CX433" s="54">
        <f t="shared" si="230"/>
        <v>1</v>
      </c>
      <c r="CY433" s="54">
        <f t="shared" si="231"/>
        <v>1</v>
      </c>
      <c r="CZ433" s="54">
        <f t="shared" si="232"/>
        <v>1</v>
      </c>
      <c r="DA433" s="54">
        <f t="shared" si="233"/>
        <v>1</v>
      </c>
      <c r="DB433" s="54">
        <f t="shared" si="234"/>
        <v>0</v>
      </c>
      <c r="DD433" s="2">
        <f t="shared" si="235"/>
        <v>7</v>
      </c>
    </row>
    <row r="434" spans="1:108">
      <c r="A434" s="2" t="s">
        <v>437</v>
      </c>
      <c r="B434" s="2" t="s">
        <v>438</v>
      </c>
      <c r="C434" s="18" t="str">
        <f ca="1">IF(AND(AA434="YES",AG434&lt;&gt;""),"COMPLETED",IF((S434+21)&lt;TODAY(),"PAST DUE","WITHIN 15 DAYS"))</f>
        <v>COMPLETED</v>
      </c>
      <c r="D434" s="19" t="str">
        <f t="shared" si="214"/>
        <v>Jul</v>
      </c>
      <c r="E434" s="20">
        <f t="shared" si="215"/>
        <v>45479</v>
      </c>
      <c r="F434" s="20">
        <f t="shared" si="216"/>
        <v>45478</v>
      </c>
      <c r="G434" s="20">
        <f t="shared" si="217"/>
        <v>45485</v>
      </c>
      <c r="H434" s="19">
        <f ca="1">(TODAY()-(G434))</f>
        <v>109</v>
      </c>
      <c r="I434" s="19" t="str">
        <f ca="1">IF(H434&lt;0,H434,"")</f>
        <v/>
      </c>
      <c r="J434" s="2" t="s">
        <v>439</v>
      </c>
      <c r="K434" s="24">
        <f t="shared" si="218"/>
        <v>1</v>
      </c>
      <c r="L434" s="19" t="s">
        <v>2220</v>
      </c>
      <c r="M434" s="2" t="s">
        <v>440</v>
      </c>
      <c r="N434" s="2" t="s">
        <v>441</v>
      </c>
      <c r="O434" s="2" t="s">
        <v>352</v>
      </c>
      <c r="P434" s="2" t="s">
        <v>19</v>
      </c>
      <c r="Q434" s="25" t="s">
        <v>2353</v>
      </c>
      <c r="R434" s="25" t="s">
        <v>443</v>
      </c>
      <c r="S434" s="9">
        <v>45457</v>
      </c>
      <c r="T434" s="2">
        <v>4266754</v>
      </c>
      <c r="U434" s="2" t="s">
        <v>319</v>
      </c>
      <c r="V434" s="9" t="s">
        <v>2393</v>
      </c>
      <c r="W434" s="9" t="s">
        <v>809</v>
      </c>
      <c r="X434" s="9">
        <v>36247</v>
      </c>
      <c r="Y434" s="2">
        <v>9669554255</v>
      </c>
      <c r="Z434" s="2" t="s">
        <v>2394</v>
      </c>
      <c r="AA434" s="32" t="s">
        <v>448</v>
      </c>
      <c r="AB434" s="10" t="s">
        <v>449</v>
      </c>
      <c r="AC434" s="10">
        <v>45771</v>
      </c>
      <c r="AD434" s="10">
        <v>45415</v>
      </c>
      <c r="AE434" s="2" t="s">
        <v>450</v>
      </c>
      <c r="AF434" s="2" t="s">
        <v>450</v>
      </c>
      <c r="AG434" s="35" t="s">
        <v>451</v>
      </c>
      <c r="AJ434" s="35" t="s">
        <v>452</v>
      </c>
      <c r="AK434" s="2" t="s">
        <v>453</v>
      </c>
      <c r="AL434" s="2" t="s">
        <v>1430</v>
      </c>
      <c r="AM434" s="2" t="s">
        <v>1815</v>
      </c>
      <c r="AN434" s="10">
        <v>45457</v>
      </c>
      <c r="AP434" s="2" t="s">
        <v>362</v>
      </c>
      <c r="AQ434" s="2" t="s">
        <v>497</v>
      </c>
      <c r="AS434" s="11">
        <v>3504182735</v>
      </c>
      <c r="AT434" s="2" t="s">
        <v>472</v>
      </c>
      <c r="AV434" s="12">
        <v>70511765666</v>
      </c>
      <c r="AW434" s="2" t="s">
        <v>472</v>
      </c>
      <c r="AY434" s="13">
        <v>121306779399</v>
      </c>
      <c r="AZ434" s="2" t="s">
        <v>472</v>
      </c>
      <c r="BB434" s="14">
        <v>614134476</v>
      </c>
      <c r="BC434" s="2" t="s">
        <v>450</v>
      </c>
      <c r="BD434" s="2" t="s">
        <v>450</v>
      </c>
      <c r="BE434" s="2" t="s">
        <v>450</v>
      </c>
      <c r="BF434" s="2" t="s">
        <v>450</v>
      </c>
      <c r="BG434" s="2" t="s">
        <v>450</v>
      </c>
      <c r="BH434" s="2" t="s">
        <v>450</v>
      </c>
      <c r="BL434" s="2" t="s">
        <v>448</v>
      </c>
      <c r="BM434" s="2" t="s">
        <v>450</v>
      </c>
      <c r="BN434" s="2" t="s">
        <v>448</v>
      </c>
      <c r="BO434" s="2" t="s">
        <v>450</v>
      </c>
      <c r="BP434" s="2" t="s">
        <v>450</v>
      </c>
      <c r="BR434" s="2" t="s">
        <v>448</v>
      </c>
      <c r="BS434" s="2" t="s">
        <v>448</v>
      </c>
      <c r="BT434" s="2" t="s">
        <v>448</v>
      </c>
      <c r="BU434" s="2" t="s">
        <v>448</v>
      </c>
      <c r="BV434" s="2" t="s">
        <v>450</v>
      </c>
      <c r="BW434" s="2" t="s">
        <v>448</v>
      </c>
      <c r="BX434" s="2" t="s">
        <v>448</v>
      </c>
      <c r="BY434" s="48" t="s">
        <v>448</v>
      </c>
      <c r="BZ434" s="48" t="s">
        <v>448</v>
      </c>
      <c r="CA434" s="48" t="s">
        <v>448</v>
      </c>
      <c r="CB434" s="48" t="s">
        <v>448</v>
      </c>
      <c r="CC434" s="2" t="s">
        <v>2368</v>
      </c>
      <c r="CD434" s="2" t="s">
        <v>448</v>
      </c>
      <c r="CE434" s="10">
        <v>45485</v>
      </c>
      <c r="CH434" s="2" t="s">
        <v>465</v>
      </c>
      <c r="CI434" s="2" t="s">
        <v>660</v>
      </c>
      <c r="CJ434" s="2" t="s">
        <v>417</v>
      </c>
      <c r="CM434" s="52">
        <f t="shared" si="219"/>
        <v>1</v>
      </c>
      <c r="CN434" s="52">
        <f t="shared" si="220"/>
        <v>1</v>
      </c>
      <c r="CO434" s="52">
        <f t="shared" si="221"/>
        <v>1</v>
      </c>
      <c r="CP434" s="52">
        <f t="shared" si="222"/>
        <v>1</v>
      </c>
      <c r="CQ434" s="52">
        <f t="shared" si="223"/>
        <v>1</v>
      </c>
      <c r="CR434" s="52">
        <f t="shared" si="224"/>
        <v>1</v>
      </c>
      <c r="CS434" s="52">
        <f t="shared" si="225"/>
        <v>1</v>
      </c>
      <c r="CT434" s="52">
        <f t="shared" si="226"/>
        <v>1</v>
      </c>
      <c r="CU434" s="52">
        <f t="shared" si="227"/>
        <v>1</v>
      </c>
      <c r="CV434" s="52">
        <f t="shared" si="228"/>
        <v>1</v>
      </c>
      <c r="CW434" s="54">
        <f t="shared" si="229"/>
        <v>1</v>
      </c>
      <c r="CX434" s="54">
        <f t="shared" si="230"/>
        <v>1</v>
      </c>
      <c r="CY434" s="54">
        <f t="shared" si="231"/>
        <v>1</v>
      </c>
      <c r="CZ434" s="54">
        <f t="shared" si="232"/>
        <v>1</v>
      </c>
      <c r="DA434" s="54">
        <f t="shared" si="233"/>
        <v>1</v>
      </c>
      <c r="DB434" s="54">
        <f t="shared" si="234"/>
        <v>0</v>
      </c>
      <c r="DD434" s="2">
        <f t="shared" si="235"/>
        <v>7</v>
      </c>
    </row>
    <row r="435" spans="1:108">
      <c r="A435" s="2" t="s">
        <v>437</v>
      </c>
      <c r="B435" s="2" t="s">
        <v>438</v>
      </c>
      <c r="C435" s="18" t="str">
        <f ca="1">IF(AND(AA435="YES",AG435&lt;&gt;""),"COMPLETED",IF((S435+21)&lt;TODAY(),"PAST DUE","WITHIN 15 DAYS"))</f>
        <v>COMPLETED</v>
      </c>
      <c r="D435" s="19" t="str">
        <f t="shared" si="214"/>
        <v>Jul</v>
      </c>
      <c r="E435" s="20">
        <f t="shared" si="215"/>
        <v>45479</v>
      </c>
      <c r="F435" s="20">
        <f t="shared" si="216"/>
        <v>45478</v>
      </c>
      <c r="G435" s="20">
        <f t="shared" si="217"/>
        <v>45485</v>
      </c>
      <c r="H435" s="19">
        <f ca="1">(TODAY()-(G435))</f>
        <v>109</v>
      </c>
      <c r="I435" s="19" t="str">
        <f ca="1">IF(H435&lt;0,H435,"")</f>
        <v/>
      </c>
      <c r="J435" s="2" t="s">
        <v>439</v>
      </c>
      <c r="K435" s="24">
        <f t="shared" si="218"/>
        <v>1</v>
      </c>
      <c r="L435" s="19" t="s">
        <v>2220</v>
      </c>
      <c r="M435" s="2" t="s">
        <v>440</v>
      </c>
      <c r="N435" s="2" t="s">
        <v>653</v>
      </c>
      <c r="O435" s="2" t="s">
        <v>352</v>
      </c>
      <c r="P435" s="2" t="s">
        <v>19</v>
      </c>
      <c r="Q435" s="25" t="s">
        <v>2353</v>
      </c>
      <c r="R435" s="25" t="s">
        <v>443</v>
      </c>
      <c r="S435" s="9">
        <v>45457</v>
      </c>
      <c r="T435" s="2">
        <v>4266755</v>
      </c>
      <c r="U435" s="2" t="s">
        <v>2395</v>
      </c>
      <c r="V435" s="9" t="s">
        <v>2396</v>
      </c>
      <c r="W435" s="9" t="s">
        <v>32</v>
      </c>
      <c r="X435" s="9">
        <v>37312</v>
      </c>
      <c r="Y435" s="2">
        <v>9753246304</v>
      </c>
      <c r="Z435" s="2" t="s">
        <v>2397</v>
      </c>
      <c r="AA435" s="32" t="s">
        <v>448</v>
      </c>
      <c r="AB435" s="10" t="s">
        <v>449</v>
      </c>
      <c r="AC435" s="10">
        <v>45689</v>
      </c>
      <c r="AD435" s="10">
        <v>45323</v>
      </c>
      <c r="AE435" s="2" t="s">
        <v>450</v>
      </c>
      <c r="AF435" s="2" t="s">
        <v>450</v>
      </c>
      <c r="AG435" s="35" t="s">
        <v>451</v>
      </c>
      <c r="AJ435" s="35" t="s">
        <v>452</v>
      </c>
      <c r="AK435" s="2" t="s">
        <v>453</v>
      </c>
      <c r="AL435" s="2" t="s">
        <v>1430</v>
      </c>
      <c r="AM435" s="2" t="s">
        <v>1815</v>
      </c>
      <c r="AN435" s="10">
        <v>45457</v>
      </c>
      <c r="AP435" s="2" t="s">
        <v>362</v>
      </c>
      <c r="AQ435" s="2" t="s">
        <v>986</v>
      </c>
      <c r="AS435" s="11">
        <v>245329232</v>
      </c>
      <c r="AT435" s="2" t="s">
        <v>456</v>
      </c>
      <c r="AV435" s="12">
        <v>70259701552</v>
      </c>
      <c r="AW435" s="2" t="s">
        <v>458</v>
      </c>
      <c r="AY435" s="13">
        <v>121246442421</v>
      </c>
      <c r="AZ435" s="2" t="s">
        <v>472</v>
      </c>
      <c r="BB435" s="14">
        <v>377077840</v>
      </c>
      <c r="BC435" s="2" t="s">
        <v>450</v>
      </c>
      <c r="BD435" s="2" t="s">
        <v>450</v>
      </c>
      <c r="BE435" s="2" t="s">
        <v>450</v>
      </c>
      <c r="BF435" s="2" t="s">
        <v>450</v>
      </c>
      <c r="BG435" s="2" t="s">
        <v>450</v>
      </c>
      <c r="BH435" s="2" t="s">
        <v>450</v>
      </c>
      <c r="BL435" s="2" t="s">
        <v>448</v>
      </c>
      <c r="BM435" s="2" t="s">
        <v>450</v>
      </c>
      <c r="BN435" s="2" t="s">
        <v>448</v>
      </c>
      <c r="BO435" s="2" t="s">
        <v>450</v>
      </c>
      <c r="BP435" s="2" t="s">
        <v>450</v>
      </c>
      <c r="BR435" s="2" t="s">
        <v>448</v>
      </c>
      <c r="BS435" s="2" t="s">
        <v>448</v>
      </c>
      <c r="BT435" s="2" t="s">
        <v>448</v>
      </c>
      <c r="BU435" s="2" t="s">
        <v>448</v>
      </c>
      <c r="BV435" s="2" t="s">
        <v>450</v>
      </c>
      <c r="BW435" s="2" t="s">
        <v>448</v>
      </c>
      <c r="BX435" s="2" t="s">
        <v>448</v>
      </c>
      <c r="BY435" s="48" t="s">
        <v>448</v>
      </c>
      <c r="BZ435" s="48" t="s">
        <v>448</v>
      </c>
      <c r="CA435" s="48" t="s">
        <v>448</v>
      </c>
      <c r="CB435" s="48" t="s">
        <v>448</v>
      </c>
      <c r="CC435" s="2" t="s">
        <v>2368</v>
      </c>
      <c r="CD435" s="2" t="s">
        <v>448</v>
      </c>
      <c r="CE435" s="10">
        <v>45485</v>
      </c>
      <c r="CH435" s="2" t="s">
        <v>465</v>
      </c>
      <c r="CI435" s="2" t="s">
        <v>660</v>
      </c>
      <c r="CJ435" s="2" t="s">
        <v>417</v>
      </c>
      <c r="CK435" s="10">
        <v>45523</v>
      </c>
      <c r="CM435" s="52">
        <f t="shared" si="219"/>
        <v>1</v>
      </c>
      <c r="CN435" s="52">
        <f t="shared" si="220"/>
        <v>1</v>
      </c>
      <c r="CO435" s="52">
        <f t="shared" si="221"/>
        <v>1</v>
      </c>
      <c r="CP435" s="52">
        <f t="shared" si="222"/>
        <v>1</v>
      </c>
      <c r="CQ435" s="52">
        <f t="shared" si="223"/>
        <v>1</v>
      </c>
      <c r="CR435" s="52">
        <f t="shared" si="224"/>
        <v>1</v>
      </c>
      <c r="CS435" s="52">
        <f t="shared" si="225"/>
        <v>1</v>
      </c>
      <c r="CT435" s="52">
        <f t="shared" si="226"/>
        <v>1</v>
      </c>
      <c r="CU435" s="52">
        <f t="shared" si="227"/>
        <v>1</v>
      </c>
      <c r="CV435" s="52">
        <f t="shared" si="228"/>
        <v>1</v>
      </c>
      <c r="CW435" s="54">
        <f t="shared" si="229"/>
        <v>1</v>
      </c>
      <c r="CX435" s="54">
        <f t="shared" si="230"/>
        <v>1</v>
      </c>
      <c r="CY435" s="54">
        <f t="shared" si="231"/>
        <v>1</v>
      </c>
      <c r="CZ435" s="54">
        <f t="shared" si="232"/>
        <v>1</v>
      </c>
      <c r="DA435" s="54">
        <f t="shared" si="233"/>
        <v>1</v>
      </c>
      <c r="DB435" s="54">
        <f t="shared" si="234"/>
        <v>0</v>
      </c>
      <c r="DD435" s="2">
        <f t="shared" si="235"/>
        <v>7</v>
      </c>
    </row>
    <row r="436" spans="1:108">
      <c r="A436" s="2" t="s">
        <v>437</v>
      </c>
      <c r="B436" s="2" t="s">
        <v>438</v>
      </c>
      <c r="C436" s="18" t="str">
        <f ca="1">IF(AND(AA436="YES",AG436&lt;&gt;""),"COMPLETED",IF((S436+21)&lt;TODAY(),"PAST DUE","WITHIN 15 DAYS"))</f>
        <v>COMPLETED</v>
      </c>
      <c r="D436" s="19" t="str">
        <f t="shared" si="214"/>
        <v>Jul</v>
      </c>
      <c r="E436" s="20">
        <f t="shared" si="215"/>
        <v>45479</v>
      </c>
      <c r="F436" s="20">
        <f t="shared" si="216"/>
        <v>45478</v>
      </c>
      <c r="G436" s="20">
        <f t="shared" si="217"/>
        <v>45485</v>
      </c>
      <c r="H436" s="19">
        <f ca="1">(TODAY()-(G436))</f>
        <v>109</v>
      </c>
      <c r="I436" s="19" t="str">
        <f ca="1">IF(H436&lt;0,H436,"")</f>
        <v/>
      </c>
      <c r="J436" s="2" t="s">
        <v>439</v>
      </c>
      <c r="K436" s="24">
        <f t="shared" si="218"/>
        <v>1</v>
      </c>
      <c r="L436" s="19" t="s">
        <v>2220</v>
      </c>
      <c r="M436" s="2" t="s">
        <v>440</v>
      </c>
      <c r="N436" s="2" t="s">
        <v>653</v>
      </c>
      <c r="O436" s="2" t="s">
        <v>352</v>
      </c>
      <c r="P436" s="2" t="s">
        <v>19</v>
      </c>
      <c r="Q436" s="25" t="s">
        <v>2353</v>
      </c>
      <c r="R436" s="25" t="s">
        <v>443</v>
      </c>
      <c r="S436" s="9">
        <v>45457</v>
      </c>
      <c r="T436" s="2">
        <v>4266756</v>
      </c>
      <c r="U436" s="2" t="s">
        <v>967</v>
      </c>
      <c r="V436" s="9" t="s">
        <v>2398</v>
      </c>
      <c r="W436" s="9" t="s">
        <v>2399</v>
      </c>
      <c r="X436" s="9">
        <v>37133</v>
      </c>
      <c r="Y436" s="2">
        <v>9275538833</v>
      </c>
      <c r="Z436" s="2" t="s">
        <v>2400</v>
      </c>
      <c r="AA436" s="32" t="s">
        <v>448</v>
      </c>
      <c r="AB436" s="10" t="s">
        <v>449</v>
      </c>
      <c r="AC436" s="10">
        <v>45829</v>
      </c>
      <c r="AD436" s="10">
        <v>45476</v>
      </c>
      <c r="AG436" s="35" t="s">
        <v>451</v>
      </c>
      <c r="AJ436" s="35" t="s">
        <v>452</v>
      </c>
      <c r="AK436" s="2" t="s">
        <v>453</v>
      </c>
      <c r="AL436" s="2" t="s">
        <v>1430</v>
      </c>
      <c r="AM436" s="2" t="s">
        <v>1815</v>
      </c>
      <c r="AN436" s="10">
        <v>45457</v>
      </c>
      <c r="AP436" s="2" t="s">
        <v>362</v>
      </c>
      <c r="AQ436" s="2" t="s">
        <v>739</v>
      </c>
      <c r="AS436" s="11">
        <v>3506887957</v>
      </c>
      <c r="AT436" s="2" t="s">
        <v>456</v>
      </c>
      <c r="AV436" s="12">
        <v>70260865631</v>
      </c>
      <c r="AW436" s="2" t="s">
        <v>458</v>
      </c>
      <c r="AY436" s="13">
        <v>121284534779</v>
      </c>
      <c r="AZ436" s="2" t="s">
        <v>472</v>
      </c>
      <c r="BB436" s="14">
        <v>601221517</v>
      </c>
      <c r="BC436" s="2" t="s">
        <v>450</v>
      </c>
      <c r="BD436" s="2" t="s">
        <v>450</v>
      </c>
      <c r="BE436" s="2" t="s">
        <v>450</v>
      </c>
      <c r="BF436" s="2" t="s">
        <v>450</v>
      </c>
      <c r="BG436" s="2" t="s">
        <v>450</v>
      </c>
      <c r="BH436" s="2" t="s">
        <v>450</v>
      </c>
      <c r="BL436" s="2" t="s">
        <v>448</v>
      </c>
      <c r="BM436" s="2" t="s">
        <v>450</v>
      </c>
      <c r="BN436" s="2" t="s">
        <v>448</v>
      </c>
      <c r="BO436" s="2" t="s">
        <v>450</v>
      </c>
      <c r="BP436" s="2" t="s">
        <v>450</v>
      </c>
      <c r="BR436" s="2" t="s">
        <v>448</v>
      </c>
      <c r="BS436" s="2" t="s">
        <v>448</v>
      </c>
      <c r="BT436" s="2" t="s">
        <v>448</v>
      </c>
      <c r="BU436" s="2" t="s">
        <v>448</v>
      </c>
      <c r="BV436" s="2" t="s">
        <v>450</v>
      </c>
      <c r="BW436" s="2" t="s">
        <v>448</v>
      </c>
      <c r="BX436" s="2" t="s">
        <v>448</v>
      </c>
      <c r="BY436" s="48" t="s">
        <v>448</v>
      </c>
      <c r="BZ436" s="48" t="s">
        <v>448</v>
      </c>
      <c r="CA436" s="48" t="s">
        <v>448</v>
      </c>
      <c r="CB436" s="48" t="s">
        <v>448</v>
      </c>
      <c r="CC436" s="2" t="s">
        <v>2368</v>
      </c>
      <c r="CD436" s="2" t="s">
        <v>448</v>
      </c>
      <c r="CE436" s="10">
        <v>45485</v>
      </c>
      <c r="CH436" s="2" t="s">
        <v>465</v>
      </c>
      <c r="CI436" s="2" t="s">
        <v>660</v>
      </c>
      <c r="CJ436" s="2" t="s">
        <v>417</v>
      </c>
      <c r="CK436" s="10">
        <v>45523</v>
      </c>
      <c r="CM436" s="52">
        <f t="shared" si="219"/>
        <v>1</v>
      </c>
      <c r="CN436" s="52">
        <f t="shared" si="220"/>
        <v>1</v>
      </c>
      <c r="CO436" s="52">
        <f t="shared" si="221"/>
        <v>1</v>
      </c>
      <c r="CP436" s="52">
        <f t="shared" si="222"/>
        <v>1</v>
      </c>
      <c r="CQ436" s="52">
        <f t="shared" si="223"/>
        <v>1</v>
      </c>
      <c r="CR436" s="52">
        <f t="shared" si="224"/>
        <v>1</v>
      </c>
      <c r="CS436" s="52">
        <f t="shared" si="225"/>
        <v>1</v>
      </c>
      <c r="CT436" s="52">
        <f t="shared" si="226"/>
        <v>1</v>
      </c>
      <c r="CU436" s="52">
        <f t="shared" si="227"/>
        <v>1</v>
      </c>
      <c r="CV436" s="52">
        <f t="shared" si="228"/>
        <v>1</v>
      </c>
      <c r="CW436" s="54">
        <f t="shared" si="229"/>
        <v>1</v>
      </c>
      <c r="CX436" s="54">
        <f t="shared" si="230"/>
        <v>1</v>
      </c>
      <c r="CY436" s="54">
        <f t="shared" si="231"/>
        <v>1</v>
      </c>
      <c r="CZ436" s="54">
        <f t="shared" si="232"/>
        <v>1</v>
      </c>
      <c r="DA436" s="54">
        <f t="shared" si="233"/>
        <v>1</v>
      </c>
      <c r="DB436" s="54">
        <f t="shared" si="234"/>
        <v>0</v>
      </c>
      <c r="DD436" s="2">
        <f t="shared" si="235"/>
        <v>7</v>
      </c>
    </row>
    <row r="437" spans="1:108">
      <c r="A437" s="2" t="s">
        <v>437</v>
      </c>
      <c r="B437" s="2" t="s">
        <v>438</v>
      </c>
      <c r="C437" s="18" t="str">
        <f ca="1">IF(AND(AA437="YES",AG437&lt;&gt;""),"COMPLETED",IF((S437+21)&lt;TODAY(),"PAST DUE","WITHIN 15 DAYS"))</f>
        <v>COMPLETED</v>
      </c>
      <c r="D437" s="19" t="str">
        <f t="shared" si="214"/>
        <v>Jul</v>
      </c>
      <c r="E437" s="20">
        <f t="shared" si="215"/>
        <v>45479</v>
      </c>
      <c r="F437" s="20">
        <f t="shared" si="216"/>
        <v>45478</v>
      </c>
      <c r="G437" s="20">
        <f t="shared" si="217"/>
        <v>45485</v>
      </c>
      <c r="H437" s="19">
        <f ca="1">(TODAY()-(G437))</f>
        <v>109</v>
      </c>
      <c r="I437" s="19" t="str">
        <f ca="1">IF(H437&lt;0,H437,"")</f>
        <v/>
      </c>
      <c r="J437" s="2" t="s">
        <v>439</v>
      </c>
      <c r="K437" s="24">
        <f t="shared" si="218"/>
        <v>1</v>
      </c>
      <c r="L437" s="19" t="s">
        <v>2220</v>
      </c>
      <c r="M437" s="2" t="s">
        <v>440</v>
      </c>
      <c r="N437" s="2" t="s">
        <v>441</v>
      </c>
      <c r="O437" s="2" t="s">
        <v>352</v>
      </c>
      <c r="P437" s="2" t="s">
        <v>19</v>
      </c>
      <c r="Q437" s="25" t="s">
        <v>2353</v>
      </c>
      <c r="R437" s="25" t="s">
        <v>443</v>
      </c>
      <c r="S437" s="9">
        <v>45457</v>
      </c>
      <c r="T437" s="2">
        <v>4266757</v>
      </c>
      <c r="U437" s="2" t="s">
        <v>2401</v>
      </c>
      <c r="V437" s="9" t="s">
        <v>2402</v>
      </c>
      <c r="W437" s="9" t="s">
        <v>809</v>
      </c>
      <c r="X437" s="9">
        <v>36633</v>
      </c>
      <c r="Y437" s="2">
        <v>9361239843</v>
      </c>
      <c r="Z437" s="2" t="s">
        <v>2403</v>
      </c>
      <c r="AA437" s="32" t="s">
        <v>448</v>
      </c>
      <c r="AB437" s="10" t="s">
        <v>449</v>
      </c>
      <c r="AC437" s="10">
        <v>45827</v>
      </c>
      <c r="AD437" s="10">
        <v>45462</v>
      </c>
      <c r="AG437" s="35" t="s">
        <v>451</v>
      </c>
      <c r="AJ437" s="35" t="s">
        <v>452</v>
      </c>
      <c r="AK437" s="2" t="s">
        <v>453</v>
      </c>
      <c r="AL437" s="2" t="s">
        <v>1430</v>
      </c>
      <c r="AM437" s="2" t="s">
        <v>1815</v>
      </c>
      <c r="AN437" s="10">
        <v>45457</v>
      </c>
      <c r="AP437" s="2" t="s">
        <v>362</v>
      </c>
      <c r="AQ437" s="2" t="s">
        <v>986</v>
      </c>
      <c r="AS437" s="11">
        <v>3478432951</v>
      </c>
      <c r="AT437" s="2" t="s">
        <v>472</v>
      </c>
      <c r="AV437" s="12">
        <v>72503195926</v>
      </c>
      <c r="AW437" s="2" t="s">
        <v>472</v>
      </c>
      <c r="AY437" s="13">
        <v>121275930400</v>
      </c>
      <c r="AZ437" s="2" t="s">
        <v>472</v>
      </c>
      <c r="BB437" s="14">
        <v>772388393</v>
      </c>
      <c r="BC437" s="2" t="s">
        <v>450</v>
      </c>
      <c r="BD437" s="2" t="s">
        <v>450</v>
      </c>
      <c r="BE437" s="2" t="s">
        <v>450</v>
      </c>
      <c r="BF437" s="2" t="s">
        <v>450</v>
      </c>
      <c r="BG437" s="2" t="s">
        <v>450</v>
      </c>
      <c r="BH437" s="2" t="s">
        <v>450</v>
      </c>
      <c r="BL437" s="2" t="s">
        <v>448</v>
      </c>
      <c r="BM437" s="2" t="s">
        <v>450</v>
      </c>
      <c r="BN437" s="2" t="s">
        <v>448</v>
      </c>
      <c r="BO437" s="2" t="s">
        <v>450</v>
      </c>
      <c r="BP437" s="2" t="s">
        <v>450</v>
      </c>
      <c r="BR437" s="2" t="s">
        <v>448</v>
      </c>
      <c r="BS437" s="2" t="s">
        <v>448</v>
      </c>
      <c r="BT437" s="2" t="s">
        <v>448</v>
      </c>
      <c r="BU437" s="2" t="s">
        <v>448</v>
      </c>
      <c r="BV437" s="2" t="s">
        <v>450</v>
      </c>
      <c r="BW437" s="2" t="s">
        <v>448</v>
      </c>
      <c r="BX437" s="2" t="s">
        <v>448</v>
      </c>
      <c r="BY437" s="48" t="s">
        <v>448</v>
      </c>
      <c r="BZ437" s="48" t="s">
        <v>448</v>
      </c>
      <c r="CA437" s="48" t="s">
        <v>448</v>
      </c>
      <c r="CB437" s="48" t="s">
        <v>448</v>
      </c>
      <c r="CC437" s="2" t="s">
        <v>2368</v>
      </c>
      <c r="CD437" s="2" t="s">
        <v>448</v>
      </c>
      <c r="CE437" s="10">
        <v>45485</v>
      </c>
      <c r="CH437" s="2" t="s">
        <v>465</v>
      </c>
      <c r="CI437" s="2" t="s">
        <v>660</v>
      </c>
      <c r="CJ437" s="2" t="s">
        <v>417</v>
      </c>
      <c r="CM437" s="52">
        <f t="shared" si="219"/>
        <v>1</v>
      </c>
      <c r="CN437" s="52">
        <f t="shared" si="220"/>
        <v>1</v>
      </c>
      <c r="CO437" s="52">
        <f t="shared" si="221"/>
        <v>1</v>
      </c>
      <c r="CP437" s="52">
        <f t="shared" si="222"/>
        <v>1</v>
      </c>
      <c r="CQ437" s="52">
        <f t="shared" si="223"/>
        <v>1</v>
      </c>
      <c r="CR437" s="52">
        <f t="shared" si="224"/>
        <v>1</v>
      </c>
      <c r="CS437" s="52">
        <f t="shared" si="225"/>
        <v>1</v>
      </c>
      <c r="CT437" s="52">
        <f t="shared" si="226"/>
        <v>1</v>
      </c>
      <c r="CU437" s="52">
        <f t="shared" si="227"/>
        <v>1</v>
      </c>
      <c r="CV437" s="52">
        <f t="shared" si="228"/>
        <v>1</v>
      </c>
      <c r="CW437" s="54">
        <f t="shared" si="229"/>
        <v>1</v>
      </c>
      <c r="CX437" s="54">
        <f t="shared" si="230"/>
        <v>1</v>
      </c>
      <c r="CY437" s="54">
        <f t="shared" si="231"/>
        <v>1</v>
      </c>
      <c r="CZ437" s="54">
        <f t="shared" si="232"/>
        <v>1</v>
      </c>
      <c r="DA437" s="54">
        <f t="shared" si="233"/>
        <v>1</v>
      </c>
      <c r="DB437" s="54">
        <f t="shared" si="234"/>
        <v>0</v>
      </c>
      <c r="DD437" s="2">
        <f t="shared" si="235"/>
        <v>7</v>
      </c>
    </row>
    <row r="438" spans="1:108">
      <c r="A438" s="2" t="s">
        <v>437</v>
      </c>
      <c r="B438" s="2" t="s">
        <v>438</v>
      </c>
      <c r="C438" s="18" t="str">
        <f ca="1">IF(AND(AA438="YES",AG438&lt;&gt;""),"COMPLETED",IF((S438+21)&lt;TODAY(),"PAST DUE","WITHIN 15 DAYS"))</f>
        <v>COMPLETED</v>
      </c>
      <c r="D438" s="19" t="str">
        <f t="shared" si="214"/>
        <v>Jul</v>
      </c>
      <c r="E438" s="20">
        <f t="shared" si="215"/>
        <v>45479</v>
      </c>
      <c r="F438" s="20">
        <f t="shared" si="216"/>
        <v>45478</v>
      </c>
      <c r="G438" s="20">
        <f t="shared" si="217"/>
        <v>45485</v>
      </c>
      <c r="H438" s="19">
        <f ca="1">(TODAY()-(G438))</f>
        <v>109</v>
      </c>
      <c r="I438" s="19" t="str">
        <f ca="1">IF(H438&lt;0,H438,"")</f>
        <v/>
      </c>
      <c r="J438" s="2" t="s">
        <v>439</v>
      </c>
      <c r="K438" s="24">
        <f t="shared" si="218"/>
        <v>1</v>
      </c>
      <c r="L438" s="19" t="s">
        <v>2220</v>
      </c>
      <c r="M438" s="2" t="s">
        <v>440</v>
      </c>
      <c r="N438" s="2" t="s">
        <v>441</v>
      </c>
      <c r="O438" s="2" t="s">
        <v>352</v>
      </c>
      <c r="P438" s="2" t="s">
        <v>19</v>
      </c>
      <c r="Q438" s="25" t="s">
        <v>2353</v>
      </c>
      <c r="R438" s="25" t="s">
        <v>443</v>
      </c>
      <c r="S438" s="9">
        <v>45457</v>
      </c>
      <c r="T438" s="2">
        <v>4266758</v>
      </c>
      <c r="U438" s="2" t="s">
        <v>1310</v>
      </c>
      <c r="V438" s="9" t="s">
        <v>2404</v>
      </c>
      <c r="W438" s="9" t="s">
        <v>504</v>
      </c>
      <c r="X438" s="9">
        <v>32488</v>
      </c>
      <c r="Y438" s="2">
        <v>9604668821</v>
      </c>
      <c r="Z438" s="2" t="s">
        <v>2405</v>
      </c>
      <c r="AA438" s="32" t="s">
        <v>448</v>
      </c>
      <c r="AB438" s="10" t="s">
        <v>449</v>
      </c>
      <c r="AC438" s="10">
        <v>45787</v>
      </c>
      <c r="AD438" s="10">
        <v>45422</v>
      </c>
      <c r="AE438" s="2" t="s">
        <v>450</v>
      </c>
      <c r="AF438" s="2" t="s">
        <v>450</v>
      </c>
      <c r="AG438" s="35" t="s">
        <v>451</v>
      </c>
      <c r="AJ438" s="35" t="s">
        <v>452</v>
      </c>
      <c r="AK438" s="2" t="s">
        <v>453</v>
      </c>
      <c r="AL438" s="2" t="s">
        <v>1430</v>
      </c>
      <c r="AM438" s="2" t="s">
        <v>1815</v>
      </c>
      <c r="AN438" s="10">
        <v>45457</v>
      </c>
      <c r="AP438" s="2" t="s">
        <v>362</v>
      </c>
      <c r="AQ438" s="2" t="s">
        <v>497</v>
      </c>
      <c r="AS438" s="11">
        <v>3509144723</v>
      </c>
      <c r="AT438" s="2" t="s">
        <v>456</v>
      </c>
      <c r="AV438" s="12">
        <v>12503094760</v>
      </c>
      <c r="AW438" s="2" t="s">
        <v>458</v>
      </c>
      <c r="AY438" s="13">
        <v>121286623492</v>
      </c>
      <c r="AZ438" s="2" t="s">
        <v>752</v>
      </c>
      <c r="BB438" s="14">
        <v>511628489</v>
      </c>
      <c r="BC438" s="2" t="s">
        <v>450</v>
      </c>
      <c r="BD438" s="2" t="s">
        <v>450</v>
      </c>
      <c r="BE438" s="2" t="s">
        <v>450</v>
      </c>
      <c r="BF438" s="2" t="s">
        <v>450</v>
      </c>
      <c r="BG438" s="2" t="s">
        <v>450</v>
      </c>
      <c r="BH438" s="2" t="s">
        <v>450</v>
      </c>
      <c r="BL438" s="2" t="s">
        <v>448</v>
      </c>
      <c r="BM438" s="2" t="s">
        <v>448</v>
      </c>
      <c r="BN438" s="2" t="s">
        <v>448</v>
      </c>
      <c r="BO438" s="2" t="s">
        <v>450</v>
      </c>
      <c r="BP438" s="2" t="s">
        <v>448</v>
      </c>
      <c r="BR438" s="2" t="s">
        <v>448</v>
      </c>
      <c r="BS438" s="2" t="s">
        <v>448</v>
      </c>
      <c r="BT438" s="2" t="s">
        <v>448</v>
      </c>
      <c r="BU438" s="2" t="s">
        <v>448</v>
      </c>
      <c r="BV438" s="2" t="s">
        <v>450</v>
      </c>
      <c r="BW438" s="2" t="s">
        <v>448</v>
      </c>
      <c r="BX438" s="2" t="s">
        <v>448</v>
      </c>
      <c r="BY438" s="48" t="s">
        <v>448</v>
      </c>
      <c r="BZ438" s="48" t="s">
        <v>448</v>
      </c>
      <c r="CA438" s="48" t="s">
        <v>448</v>
      </c>
      <c r="CB438" s="48" t="s">
        <v>448</v>
      </c>
      <c r="CC438" s="2" t="s">
        <v>2368</v>
      </c>
      <c r="CD438" s="2" t="s">
        <v>448</v>
      </c>
      <c r="CE438" s="10">
        <v>45485</v>
      </c>
      <c r="CH438" s="2" t="s">
        <v>465</v>
      </c>
      <c r="CI438" s="2" t="s">
        <v>660</v>
      </c>
      <c r="CJ438" s="2" t="s">
        <v>417</v>
      </c>
      <c r="CM438" s="52">
        <f t="shared" si="219"/>
        <v>1</v>
      </c>
      <c r="CN438" s="52">
        <f t="shared" si="220"/>
        <v>1</v>
      </c>
      <c r="CO438" s="52">
        <f t="shared" si="221"/>
        <v>1</v>
      </c>
      <c r="CP438" s="52">
        <f t="shared" si="222"/>
        <v>1</v>
      </c>
      <c r="CQ438" s="52">
        <f t="shared" si="223"/>
        <v>1</v>
      </c>
      <c r="CR438" s="52">
        <f t="shared" si="224"/>
        <v>1</v>
      </c>
      <c r="CS438" s="52">
        <f t="shared" si="225"/>
        <v>1</v>
      </c>
      <c r="CT438" s="52">
        <f t="shared" si="226"/>
        <v>1</v>
      </c>
      <c r="CU438" s="52">
        <f t="shared" si="227"/>
        <v>1</v>
      </c>
      <c r="CV438" s="52">
        <f t="shared" si="228"/>
        <v>1</v>
      </c>
      <c r="CW438" s="54">
        <f t="shared" si="229"/>
        <v>1</v>
      </c>
      <c r="CX438" s="54">
        <f t="shared" si="230"/>
        <v>1</v>
      </c>
      <c r="CY438" s="54">
        <f t="shared" si="231"/>
        <v>1</v>
      </c>
      <c r="CZ438" s="54">
        <f t="shared" si="232"/>
        <v>1</v>
      </c>
      <c r="DA438" s="54">
        <f t="shared" si="233"/>
        <v>1</v>
      </c>
      <c r="DB438" s="54">
        <f t="shared" si="234"/>
        <v>0</v>
      </c>
      <c r="DD438" s="2">
        <f t="shared" si="235"/>
        <v>7</v>
      </c>
    </row>
    <row r="439" spans="1:108">
      <c r="A439" s="2" t="s">
        <v>437</v>
      </c>
      <c r="B439" s="2" t="s">
        <v>438</v>
      </c>
      <c r="C439" s="18" t="str">
        <f ca="1">IF(AND(AA439="YES",AG439&lt;&gt;""),"COMPLETED",IF((S439+21)&lt;TODAY(),"PAST DUE","WITHIN 15 DAYS"))</f>
        <v>COMPLETED</v>
      </c>
      <c r="D439" s="19" t="str">
        <f t="shared" si="214"/>
        <v>Jul</v>
      </c>
      <c r="E439" s="20">
        <f t="shared" si="215"/>
        <v>45479</v>
      </c>
      <c r="F439" s="20">
        <f t="shared" si="216"/>
        <v>45478</v>
      </c>
      <c r="G439" s="20">
        <f t="shared" si="217"/>
        <v>45485</v>
      </c>
      <c r="H439" s="19">
        <f ca="1">(TODAY()-(G439))</f>
        <v>109</v>
      </c>
      <c r="I439" s="19" t="str">
        <f ca="1">IF(H439&lt;0,H439,"")</f>
        <v/>
      </c>
      <c r="J439" s="2" t="s">
        <v>439</v>
      </c>
      <c r="K439" s="24">
        <f t="shared" si="218"/>
        <v>1</v>
      </c>
      <c r="L439" s="19" t="s">
        <v>2220</v>
      </c>
      <c r="M439" s="2" t="s">
        <v>440</v>
      </c>
      <c r="N439" s="2" t="s">
        <v>441</v>
      </c>
      <c r="O439" s="2" t="s">
        <v>352</v>
      </c>
      <c r="P439" s="2" t="s">
        <v>19</v>
      </c>
      <c r="Q439" s="25" t="s">
        <v>2353</v>
      </c>
      <c r="R439" s="25" t="s">
        <v>443</v>
      </c>
      <c r="S439" s="9">
        <v>45457</v>
      </c>
      <c r="T439" s="2">
        <v>4266759</v>
      </c>
      <c r="U439" s="2" t="s">
        <v>2406</v>
      </c>
      <c r="V439" s="9" t="s">
        <v>2407</v>
      </c>
      <c r="W439" s="9" t="s">
        <v>2408</v>
      </c>
      <c r="X439" s="9">
        <v>37082</v>
      </c>
      <c r="Y439" s="2">
        <v>9097114894</v>
      </c>
      <c r="Z439" s="2" t="s">
        <v>2409</v>
      </c>
      <c r="AA439" s="32" t="s">
        <v>448</v>
      </c>
      <c r="AB439" s="10" t="s">
        <v>449</v>
      </c>
      <c r="AC439" s="10">
        <v>45833</v>
      </c>
      <c r="AD439" s="10">
        <v>45482</v>
      </c>
      <c r="AG439" s="35" t="s">
        <v>451</v>
      </c>
      <c r="AJ439" s="35" t="s">
        <v>452</v>
      </c>
      <c r="AK439" s="2" t="s">
        <v>453</v>
      </c>
      <c r="AL439" s="2" t="s">
        <v>1430</v>
      </c>
      <c r="AM439" s="2" t="s">
        <v>1815</v>
      </c>
      <c r="AN439" s="10">
        <v>45457</v>
      </c>
      <c r="AP439" s="2" t="s">
        <v>362</v>
      </c>
      <c r="AQ439" s="2" t="s">
        <v>497</v>
      </c>
      <c r="AS439" s="11">
        <v>247588479</v>
      </c>
      <c r="AT439" s="2" t="s">
        <v>456</v>
      </c>
      <c r="AV439" s="12">
        <v>70261680538</v>
      </c>
      <c r="AW439" s="2" t="s">
        <v>458</v>
      </c>
      <c r="AY439" s="13">
        <v>121306345268</v>
      </c>
      <c r="AZ439" s="2" t="s">
        <v>1857</v>
      </c>
      <c r="BB439" s="14">
        <v>651882538</v>
      </c>
      <c r="BC439" s="2" t="s">
        <v>450</v>
      </c>
      <c r="BD439" s="2" t="s">
        <v>450</v>
      </c>
      <c r="BE439" s="2" t="s">
        <v>450</v>
      </c>
      <c r="BF439" s="2" t="s">
        <v>450</v>
      </c>
      <c r="BG439" s="2" t="s">
        <v>450</v>
      </c>
      <c r="BH439" s="2" t="s">
        <v>450</v>
      </c>
      <c r="BL439" s="2" t="s">
        <v>448</v>
      </c>
      <c r="BM439" s="2" t="s">
        <v>450</v>
      </c>
      <c r="BN439" s="2" t="s">
        <v>448</v>
      </c>
      <c r="BO439" s="2" t="s">
        <v>450</v>
      </c>
      <c r="BP439" s="2" t="s">
        <v>450</v>
      </c>
      <c r="BR439" s="2" t="s">
        <v>448</v>
      </c>
      <c r="BS439" s="2" t="s">
        <v>448</v>
      </c>
      <c r="BT439" s="2" t="s">
        <v>448</v>
      </c>
      <c r="BU439" s="2" t="s">
        <v>448</v>
      </c>
      <c r="BV439" s="2" t="s">
        <v>450</v>
      </c>
      <c r="BW439" s="2" t="s">
        <v>448</v>
      </c>
      <c r="BX439" s="2" t="s">
        <v>448</v>
      </c>
      <c r="BY439" s="48" t="s">
        <v>448</v>
      </c>
      <c r="BZ439" s="48" t="s">
        <v>448</v>
      </c>
      <c r="CA439" s="48" t="s">
        <v>448</v>
      </c>
      <c r="CB439" s="48" t="s">
        <v>448</v>
      </c>
      <c r="CC439" s="2" t="s">
        <v>2368</v>
      </c>
      <c r="CD439" s="2" t="s">
        <v>448</v>
      </c>
      <c r="CE439" s="10">
        <v>45485</v>
      </c>
      <c r="CH439" s="2" t="s">
        <v>465</v>
      </c>
      <c r="CI439" s="2" t="s">
        <v>660</v>
      </c>
      <c r="CJ439" s="2" t="s">
        <v>417</v>
      </c>
      <c r="CM439" s="52">
        <f t="shared" si="219"/>
        <v>1</v>
      </c>
      <c r="CN439" s="52">
        <f t="shared" si="220"/>
        <v>1</v>
      </c>
      <c r="CO439" s="52">
        <f t="shared" si="221"/>
        <v>1</v>
      </c>
      <c r="CP439" s="52">
        <f t="shared" si="222"/>
        <v>1</v>
      </c>
      <c r="CQ439" s="52">
        <f t="shared" si="223"/>
        <v>1</v>
      </c>
      <c r="CR439" s="52">
        <f t="shared" si="224"/>
        <v>1</v>
      </c>
      <c r="CS439" s="52">
        <f t="shared" si="225"/>
        <v>1</v>
      </c>
      <c r="CT439" s="52">
        <f t="shared" si="226"/>
        <v>1</v>
      </c>
      <c r="CU439" s="52">
        <f t="shared" si="227"/>
        <v>1</v>
      </c>
      <c r="CV439" s="52">
        <f t="shared" si="228"/>
        <v>1</v>
      </c>
      <c r="CW439" s="54">
        <f t="shared" si="229"/>
        <v>1</v>
      </c>
      <c r="CX439" s="54">
        <f t="shared" si="230"/>
        <v>1</v>
      </c>
      <c r="CY439" s="54">
        <f t="shared" si="231"/>
        <v>1</v>
      </c>
      <c r="CZ439" s="54">
        <f t="shared" si="232"/>
        <v>1</v>
      </c>
      <c r="DA439" s="54">
        <f t="shared" si="233"/>
        <v>1</v>
      </c>
      <c r="DB439" s="54">
        <f t="shared" si="234"/>
        <v>0</v>
      </c>
      <c r="DD439" s="2">
        <f t="shared" si="235"/>
        <v>7</v>
      </c>
    </row>
    <row r="440" spans="1:108">
      <c r="A440" s="2" t="s">
        <v>437</v>
      </c>
      <c r="B440" s="2" t="s">
        <v>438</v>
      </c>
      <c r="C440" s="18" t="str">
        <f ca="1">IF(AND(AA440="YES",AG440&lt;&gt;""),"COMPLETED",IF((S440+21)&lt;TODAY(),"PAST DUE","WITHIN 15 DAYS"))</f>
        <v>COMPLETED</v>
      </c>
      <c r="D440" s="19" t="str">
        <f t="shared" si="214"/>
        <v>Jul</v>
      </c>
      <c r="E440" s="20">
        <f t="shared" si="215"/>
        <v>45479</v>
      </c>
      <c r="F440" s="20">
        <f t="shared" si="216"/>
        <v>45478</v>
      </c>
      <c r="G440" s="20">
        <f t="shared" si="217"/>
        <v>45485</v>
      </c>
      <c r="H440" s="19">
        <f ca="1">(TODAY()-(G440))</f>
        <v>109</v>
      </c>
      <c r="I440" s="19" t="str">
        <f ca="1">IF(H440&lt;0,H440,"")</f>
        <v/>
      </c>
      <c r="J440" s="2" t="s">
        <v>439</v>
      </c>
      <c r="K440" s="24">
        <f t="shared" si="218"/>
        <v>1</v>
      </c>
      <c r="L440" s="19" t="s">
        <v>2220</v>
      </c>
      <c r="M440" s="2" t="s">
        <v>440</v>
      </c>
      <c r="N440" s="2" t="s">
        <v>441</v>
      </c>
      <c r="O440" s="2" t="s">
        <v>352</v>
      </c>
      <c r="P440" s="2" t="s">
        <v>19</v>
      </c>
      <c r="Q440" s="25" t="s">
        <v>2353</v>
      </c>
      <c r="R440" s="25" t="s">
        <v>443</v>
      </c>
      <c r="S440" s="9">
        <v>45457</v>
      </c>
      <c r="T440" s="2">
        <v>4266760</v>
      </c>
      <c r="U440" s="2" t="s">
        <v>2410</v>
      </c>
      <c r="V440" s="9" t="s">
        <v>2411</v>
      </c>
      <c r="W440" s="9" t="s">
        <v>2412</v>
      </c>
      <c r="X440" s="9">
        <v>33365</v>
      </c>
      <c r="Y440" s="2">
        <v>9099573273</v>
      </c>
      <c r="Z440" s="2" t="s">
        <v>2413</v>
      </c>
      <c r="AA440" s="32" t="s">
        <v>448</v>
      </c>
      <c r="AB440" s="10" t="s">
        <v>449</v>
      </c>
      <c r="AC440" s="10">
        <v>45832</v>
      </c>
      <c r="AD440" s="10">
        <v>45467</v>
      </c>
      <c r="AG440" s="35" t="s">
        <v>451</v>
      </c>
      <c r="AJ440" s="35" t="s">
        <v>452</v>
      </c>
      <c r="AK440" s="2" t="s">
        <v>453</v>
      </c>
      <c r="AL440" s="2" t="s">
        <v>1430</v>
      </c>
      <c r="AM440" s="2" t="s">
        <v>1815</v>
      </c>
      <c r="AN440" s="10">
        <v>45457</v>
      </c>
      <c r="AP440" s="2" t="s">
        <v>362</v>
      </c>
      <c r="AQ440" s="2" t="s">
        <v>986</v>
      </c>
      <c r="AS440" s="11">
        <v>3470906825</v>
      </c>
      <c r="AT440" s="2" t="s">
        <v>472</v>
      </c>
      <c r="AV440" s="12">
        <v>22526856000</v>
      </c>
      <c r="AW440" s="2" t="s">
        <v>458</v>
      </c>
      <c r="AY440" s="13">
        <v>121335663041</v>
      </c>
      <c r="AZ440" s="2" t="s">
        <v>459</v>
      </c>
      <c r="BA440" s="2" t="s">
        <v>2127</v>
      </c>
      <c r="BB440" s="14">
        <v>653033490</v>
      </c>
      <c r="BR440" s="2" t="s">
        <v>448</v>
      </c>
      <c r="BS440" s="2" t="s">
        <v>448</v>
      </c>
      <c r="BT440" s="2" t="s">
        <v>448</v>
      </c>
      <c r="BU440" s="2" t="s">
        <v>448</v>
      </c>
      <c r="BV440" s="2" t="s">
        <v>450</v>
      </c>
      <c r="BW440" s="2" t="s">
        <v>448</v>
      </c>
      <c r="BX440" s="2" t="s">
        <v>448</v>
      </c>
      <c r="BY440" s="48" t="s">
        <v>448</v>
      </c>
      <c r="BZ440" s="48" t="s">
        <v>448</v>
      </c>
      <c r="CA440" s="48" t="s">
        <v>448</v>
      </c>
      <c r="CB440" s="48" t="s">
        <v>448</v>
      </c>
      <c r="CC440" s="2" t="s">
        <v>2373</v>
      </c>
      <c r="CD440" s="2" t="s">
        <v>448</v>
      </c>
      <c r="CE440" s="10">
        <v>45485</v>
      </c>
      <c r="CH440" s="2" t="s">
        <v>465</v>
      </c>
      <c r="CI440" s="2" t="s">
        <v>660</v>
      </c>
      <c r="CJ440" s="2" t="s">
        <v>417</v>
      </c>
      <c r="CM440" s="52">
        <f t="shared" si="219"/>
        <v>1</v>
      </c>
      <c r="CN440" s="52">
        <f t="shared" si="220"/>
        <v>1</v>
      </c>
      <c r="CO440" s="52">
        <f t="shared" si="221"/>
        <v>1</v>
      </c>
      <c r="CP440" s="52">
        <f t="shared" si="222"/>
        <v>1</v>
      </c>
      <c r="CQ440" s="52">
        <f t="shared" si="223"/>
        <v>1</v>
      </c>
      <c r="CR440" s="52">
        <f t="shared" si="224"/>
        <v>1</v>
      </c>
      <c r="CS440" s="52">
        <f t="shared" si="225"/>
        <v>1</v>
      </c>
      <c r="CT440" s="52">
        <f t="shared" si="226"/>
        <v>1</v>
      </c>
      <c r="CU440" s="52">
        <f t="shared" si="227"/>
        <v>1</v>
      </c>
      <c r="CV440" s="52">
        <f t="shared" si="228"/>
        <v>0</v>
      </c>
      <c r="CW440" s="54">
        <f t="shared" si="229"/>
        <v>1</v>
      </c>
      <c r="CX440" s="54">
        <f t="shared" si="230"/>
        <v>1</v>
      </c>
      <c r="CY440" s="54">
        <f t="shared" si="231"/>
        <v>1</v>
      </c>
      <c r="CZ440" s="54">
        <f t="shared" si="232"/>
        <v>1</v>
      </c>
      <c r="DA440" s="54">
        <f t="shared" si="233"/>
        <v>1</v>
      </c>
      <c r="DB440" s="54">
        <f t="shared" si="234"/>
        <v>0</v>
      </c>
      <c r="DD440" s="2">
        <f t="shared" si="235"/>
        <v>7</v>
      </c>
    </row>
    <row r="441" spans="1:108">
      <c r="A441" s="2" t="s">
        <v>437</v>
      </c>
      <c r="B441" s="2" t="s">
        <v>438</v>
      </c>
      <c r="C441" s="18" t="str">
        <f ca="1">IF(AND(AA441="YES",AG441&lt;&gt;""),"COMPLETED",IF((S441+21)&lt;TODAY(),"PAST DUE","WITHIN 15 DAYS"))</f>
        <v>COMPLETED</v>
      </c>
      <c r="D441" s="19" t="str">
        <f t="shared" si="214"/>
        <v>Jul</v>
      </c>
      <c r="E441" s="20">
        <f t="shared" si="215"/>
        <v>45479</v>
      </c>
      <c r="F441" s="20">
        <f t="shared" si="216"/>
        <v>45478</v>
      </c>
      <c r="G441" s="20">
        <f t="shared" si="217"/>
        <v>45485</v>
      </c>
      <c r="H441" s="19">
        <f ca="1">(TODAY()-(G441))</f>
        <v>109</v>
      </c>
      <c r="I441" s="19" t="str">
        <f ca="1">IF(H441&lt;0,H441,"")</f>
        <v/>
      </c>
      <c r="J441" s="2" t="s">
        <v>439</v>
      </c>
      <c r="K441" s="24">
        <f t="shared" si="218"/>
        <v>1</v>
      </c>
      <c r="L441" s="19" t="s">
        <v>2220</v>
      </c>
      <c r="M441" s="2" t="s">
        <v>440</v>
      </c>
      <c r="N441" s="2" t="s">
        <v>653</v>
      </c>
      <c r="O441" s="2" t="s">
        <v>352</v>
      </c>
      <c r="P441" s="2" t="s">
        <v>19</v>
      </c>
      <c r="Q441" s="25" t="s">
        <v>2353</v>
      </c>
      <c r="R441" s="25" t="s">
        <v>443</v>
      </c>
      <c r="S441" s="9">
        <v>45457</v>
      </c>
      <c r="T441" s="2">
        <v>4266761</v>
      </c>
      <c r="U441" s="2" t="s">
        <v>2414</v>
      </c>
      <c r="V441" s="9" t="s">
        <v>2415</v>
      </c>
      <c r="W441" s="9" t="s">
        <v>683</v>
      </c>
      <c r="X441" s="9">
        <v>35243</v>
      </c>
      <c r="Y441" s="2">
        <v>9498751661</v>
      </c>
      <c r="Z441" s="2" t="s">
        <v>2416</v>
      </c>
      <c r="AA441" s="32" t="s">
        <v>448</v>
      </c>
      <c r="AB441" s="10" t="s">
        <v>449</v>
      </c>
      <c r="AC441" s="10">
        <v>45832</v>
      </c>
      <c r="AD441" s="10" t="s">
        <v>2417</v>
      </c>
      <c r="AG441" s="35" t="s">
        <v>451</v>
      </c>
      <c r="AJ441" s="35" t="s">
        <v>452</v>
      </c>
      <c r="AK441" s="2" t="s">
        <v>453</v>
      </c>
      <c r="AL441" s="2" t="s">
        <v>1430</v>
      </c>
      <c r="AM441" s="2" t="s">
        <v>1815</v>
      </c>
      <c r="AN441" s="10">
        <v>45457</v>
      </c>
      <c r="AP441" s="2" t="s">
        <v>362</v>
      </c>
      <c r="AQ441" s="2" t="s">
        <v>455</v>
      </c>
      <c r="AS441" s="11">
        <v>3519572411</v>
      </c>
      <c r="AT441" s="2" t="s">
        <v>472</v>
      </c>
      <c r="AV441" s="12">
        <v>250001014109</v>
      </c>
      <c r="AW441" s="2" t="s">
        <v>458</v>
      </c>
      <c r="AY441" s="13">
        <v>121298033595</v>
      </c>
      <c r="AZ441" s="2" t="s">
        <v>472</v>
      </c>
      <c r="BB441" s="14">
        <v>711048919</v>
      </c>
      <c r="BC441" s="2" t="s">
        <v>450</v>
      </c>
      <c r="BD441" s="2" t="s">
        <v>450</v>
      </c>
      <c r="BE441" s="2" t="s">
        <v>450</v>
      </c>
      <c r="BF441" s="2" t="s">
        <v>450</v>
      </c>
      <c r="BG441" s="2" t="s">
        <v>450</v>
      </c>
      <c r="BH441" s="2" t="s">
        <v>450</v>
      </c>
      <c r="BL441" s="2" t="s">
        <v>448</v>
      </c>
      <c r="BM441" s="2" t="s">
        <v>450</v>
      </c>
      <c r="BN441" s="2" t="s">
        <v>448</v>
      </c>
      <c r="BO441" s="2" t="s">
        <v>450</v>
      </c>
      <c r="BP441" s="2" t="s">
        <v>450</v>
      </c>
      <c r="BR441" s="2" t="s">
        <v>448</v>
      </c>
      <c r="BS441" s="2" t="s">
        <v>448</v>
      </c>
      <c r="BT441" s="2" t="s">
        <v>448</v>
      </c>
      <c r="BU441" s="2" t="s">
        <v>448</v>
      </c>
      <c r="BV441" s="2" t="s">
        <v>450</v>
      </c>
      <c r="BW441" s="2" t="s">
        <v>448</v>
      </c>
      <c r="BX441" s="2" t="s">
        <v>448</v>
      </c>
      <c r="BY441" s="48" t="s">
        <v>448</v>
      </c>
      <c r="BZ441" s="48" t="s">
        <v>448</v>
      </c>
      <c r="CA441" s="48" t="s">
        <v>448</v>
      </c>
      <c r="CB441" s="48" t="s">
        <v>448</v>
      </c>
      <c r="CC441" s="2" t="s">
        <v>2368</v>
      </c>
      <c r="CD441" s="2" t="s">
        <v>448</v>
      </c>
      <c r="CE441" s="10">
        <v>45485</v>
      </c>
      <c r="CH441" s="2" t="s">
        <v>465</v>
      </c>
      <c r="CI441" s="2" t="s">
        <v>660</v>
      </c>
      <c r="CJ441" s="2" t="s">
        <v>417</v>
      </c>
      <c r="CM441" s="52">
        <f t="shared" si="219"/>
        <v>1</v>
      </c>
      <c r="CN441" s="52">
        <f t="shared" si="220"/>
        <v>1</v>
      </c>
      <c r="CO441" s="52">
        <f t="shared" si="221"/>
        <v>1</v>
      </c>
      <c r="CP441" s="52">
        <f t="shared" si="222"/>
        <v>1</v>
      </c>
      <c r="CQ441" s="52">
        <f t="shared" si="223"/>
        <v>1</v>
      </c>
      <c r="CR441" s="52">
        <f t="shared" si="224"/>
        <v>1</v>
      </c>
      <c r="CS441" s="52">
        <f t="shared" si="225"/>
        <v>1</v>
      </c>
      <c r="CT441" s="52">
        <f t="shared" si="226"/>
        <v>1</v>
      </c>
      <c r="CU441" s="52">
        <f t="shared" si="227"/>
        <v>1</v>
      </c>
      <c r="CV441" s="52">
        <f t="shared" si="228"/>
        <v>1</v>
      </c>
      <c r="CW441" s="54">
        <f t="shared" si="229"/>
        <v>1</v>
      </c>
      <c r="CX441" s="54">
        <f t="shared" si="230"/>
        <v>1</v>
      </c>
      <c r="CY441" s="54">
        <f t="shared" si="231"/>
        <v>1</v>
      </c>
      <c r="CZ441" s="54">
        <f t="shared" si="232"/>
        <v>1</v>
      </c>
      <c r="DA441" s="54">
        <f t="shared" si="233"/>
        <v>1</v>
      </c>
      <c r="DB441" s="54">
        <f t="shared" si="234"/>
        <v>0</v>
      </c>
      <c r="DD441" s="2">
        <f t="shared" si="235"/>
        <v>7</v>
      </c>
    </row>
    <row r="442" spans="1:108">
      <c r="A442" s="2" t="s">
        <v>437</v>
      </c>
      <c r="B442" s="2" t="s">
        <v>438</v>
      </c>
      <c r="C442" s="18" t="str">
        <f ca="1">IF(AND(AA442="YES",AG442&lt;&gt;""),"COMPLETED",IF((S442+21)&lt;TODAY(),"PAST DUE","WITHIN 15 DAYS"))</f>
        <v>COMPLETED</v>
      </c>
      <c r="D442" s="19" t="str">
        <f t="shared" si="214"/>
        <v>Jul</v>
      </c>
      <c r="E442" s="20">
        <f t="shared" si="215"/>
        <v>45479</v>
      </c>
      <c r="F442" s="20">
        <f t="shared" si="216"/>
        <v>45478</v>
      </c>
      <c r="G442" s="20">
        <f t="shared" si="217"/>
        <v>45485</v>
      </c>
      <c r="H442" s="19">
        <f ca="1">(TODAY()-(G442))</f>
        <v>109</v>
      </c>
      <c r="I442" s="19" t="str">
        <f ca="1">IF(H442&lt;0,H442,"")</f>
        <v/>
      </c>
      <c r="J442" s="2" t="s">
        <v>439</v>
      </c>
      <c r="K442" s="24">
        <f t="shared" si="218"/>
        <v>1</v>
      </c>
      <c r="L442" s="19" t="s">
        <v>2220</v>
      </c>
      <c r="M442" s="2" t="s">
        <v>440</v>
      </c>
      <c r="N442" s="2" t="s">
        <v>441</v>
      </c>
      <c r="O442" s="2" t="s">
        <v>352</v>
      </c>
      <c r="P442" s="2" t="s">
        <v>19</v>
      </c>
      <c r="Q442" s="25" t="s">
        <v>2353</v>
      </c>
      <c r="R442" s="25" t="s">
        <v>443</v>
      </c>
      <c r="S442" s="9">
        <v>45457</v>
      </c>
      <c r="T442" s="2">
        <v>4266762</v>
      </c>
      <c r="U442" s="2" t="s">
        <v>2418</v>
      </c>
      <c r="V442" s="9" t="s">
        <v>2419</v>
      </c>
      <c r="W442" s="9" t="s">
        <v>2420</v>
      </c>
      <c r="X442" s="9">
        <v>35688</v>
      </c>
      <c r="Y442" s="2">
        <v>9107103642</v>
      </c>
      <c r="Z442" s="2" t="s">
        <v>2421</v>
      </c>
      <c r="AA442" s="32" t="s">
        <v>448</v>
      </c>
      <c r="AB442" s="10" t="s">
        <v>449</v>
      </c>
      <c r="AC442" s="10">
        <v>45742</v>
      </c>
      <c r="AD442" s="10">
        <v>45377</v>
      </c>
      <c r="AE442" s="2" t="s">
        <v>450</v>
      </c>
      <c r="AF442" s="2" t="s">
        <v>450</v>
      </c>
      <c r="AG442" s="35" t="s">
        <v>451</v>
      </c>
      <c r="AJ442" s="35" t="s">
        <v>452</v>
      </c>
      <c r="AK442" s="2" t="s">
        <v>453</v>
      </c>
      <c r="AL442" s="2" t="s">
        <v>1430</v>
      </c>
      <c r="AM442" s="2" t="s">
        <v>1815</v>
      </c>
      <c r="AN442" s="10">
        <v>45457</v>
      </c>
      <c r="AP442" s="2" t="s">
        <v>362</v>
      </c>
      <c r="AQ442" s="67" t="s">
        <v>2422</v>
      </c>
      <c r="AR442" s="67"/>
      <c r="AS442" s="11">
        <v>238398474</v>
      </c>
      <c r="AT442" s="67" t="s">
        <v>456</v>
      </c>
      <c r="AV442" s="12">
        <v>70509637111</v>
      </c>
      <c r="AW442" s="2" t="s">
        <v>458</v>
      </c>
      <c r="AY442" s="13">
        <v>121144713893</v>
      </c>
      <c r="AZ442" s="67" t="s">
        <v>487</v>
      </c>
      <c r="BB442" s="14">
        <v>468774404</v>
      </c>
      <c r="BL442" s="2" t="s">
        <v>448</v>
      </c>
      <c r="BM442" s="2" t="s">
        <v>450</v>
      </c>
      <c r="BN442" s="2" t="s">
        <v>450</v>
      </c>
      <c r="BO442" s="2" t="s">
        <v>450</v>
      </c>
      <c r="BP442" s="2" t="s">
        <v>450</v>
      </c>
      <c r="BR442" s="2" t="s">
        <v>448</v>
      </c>
      <c r="BS442" s="2" t="s">
        <v>448</v>
      </c>
      <c r="BT442" s="2" t="s">
        <v>448</v>
      </c>
      <c r="BU442" s="2" t="s">
        <v>448</v>
      </c>
      <c r="BV442" s="2" t="s">
        <v>450</v>
      </c>
      <c r="BW442" s="2" t="s">
        <v>448</v>
      </c>
      <c r="BX442" s="2" t="s">
        <v>448</v>
      </c>
      <c r="BY442" s="48" t="s">
        <v>448</v>
      </c>
      <c r="BZ442" s="48" t="s">
        <v>448</v>
      </c>
      <c r="CA442" s="48" t="s">
        <v>448</v>
      </c>
      <c r="CB442" s="48" t="s">
        <v>448</v>
      </c>
      <c r="CC442" s="2" t="s">
        <v>2368</v>
      </c>
      <c r="CD442" s="2" t="s">
        <v>448</v>
      </c>
      <c r="CE442" s="10">
        <v>45485</v>
      </c>
      <c r="CH442" s="2" t="s">
        <v>465</v>
      </c>
      <c r="CI442" s="2" t="s">
        <v>660</v>
      </c>
      <c r="CJ442" s="2" t="s">
        <v>417</v>
      </c>
      <c r="CM442" s="52">
        <f t="shared" si="219"/>
        <v>1</v>
      </c>
      <c r="CN442" s="52">
        <f t="shared" si="220"/>
        <v>1</v>
      </c>
      <c r="CO442" s="52">
        <f t="shared" si="221"/>
        <v>1</v>
      </c>
      <c r="CP442" s="52">
        <f t="shared" si="222"/>
        <v>1</v>
      </c>
      <c r="CQ442" s="52">
        <f t="shared" si="223"/>
        <v>1</v>
      </c>
      <c r="CR442" s="52">
        <f t="shared" si="224"/>
        <v>1</v>
      </c>
      <c r="CS442" s="52">
        <f t="shared" si="225"/>
        <v>1</v>
      </c>
      <c r="CT442" s="52">
        <f t="shared" si="226"/>
        <v>1</v>
      </c>
      <c r="CU442" s="52">
        <f t="shared" si="227"/>
        <v>1</v>
      </c>
      <c r="CV442" s="52">
        <f t="shared" si="228"/>
        <v>0</v>
      </c>
      <c r="CW442" s="54">
        <f t="shared" si="229"/>
        <v>1</v>
      </c>
      <c r="CX442" s="54">
        <f t="shared" si="230"/>
        <v>1</v>
      </c>
      <c r="CY442" s="54">
        <f t="shared" si="231"/>
        <v>1</v>
      </c>
      <c r="CZ442" s="54">
        <f t="shared" si="232"/>
        <v>1</v>
      </c>
      <c r="DA442" s="54">
        <f t="shared" si="233"/>
        <v>1</v>
      </c>
      <c r="DB442" s="54">
        <f t="shared" si="234"/>
        <v>0</v>
      </c>
      <c r="DD442" s="2">
        <f t="shared" si="235"/>
        <v>7</v>
      </c>
    </row>
    <row r="443" spans="1:108">
      <c r="A443" s="2" t="s">
        <v>437</v>
      </c>
      <c r="B443" s="2" t="s">
        <v>438</v>
      </c>
      <c r="C443" s="18" t="str">
        <f ca="1">IF(AND(AA443="YES",AG443&lt;&gt;""),"COMPLETED",IF((S443+21)&lt;TODAY(),"PAST DUE","WITHIN 15 DAYS"))</f>
        <v>COMPLETED</v>
      </c>
      <c r="D443" s="19" t="str">
        <f t="shared" si="214"/>
        <v>Jul</v>
      </c>
      <c r="E443" s="20">
        <f t="shared" si="215"/>
        <v>45479</v>
      </c>
      <c r="F443" s="20">
        <f t="shared" si="216"/>
        <v>45478</v>
      </c>
      <c r="G443" s="20">
        <f t="shared" si="217"/>
        <v>45485</v>
      </c>
      <c r="H443" s="19">
        <f ca="1">(TODAY()-(G443))</f>
        <v>109</v>
      </c>
      <c r="I443" s="19" t="str">
        <f ca="1">IF(H443&lt;0,H443,"")</f>
        <v/>
      </c>
      <c r="J443" s="2" t="s">
        <v>439</v>
      </c>
      <c r="K443" s="24">
        <f t="shared" si="218"/>
        <v>1</v>
      </c>
      <c r="L443" s="19" t="s">
        <v>2220</v>
      </c>
      <c r="M443" s="2" t="s">
        <v>440</v>
      </c>
      <c r="N443" s="2" t="s">
        <v>441</v>
      </c>
      <c r="O443" s="2" t="s">
        <v>352</v>
      </c>
      <c r="P443" s="2" t="s">
        <v>19</v>
      </c>
      <c r="Q443" s="25" t="s">
        <v>2353</v>
      </c>
      <c r="R443" s="25" t="s">
        <v>443</v>
      </c>
      <c r="S443" s="9">
        <v>45457</v>
      </c>
      <c r="T443" s="2">
        <v>4266763</v>
      </c>
      <c r="U443" s="2" t="s">
        <v>1067</v>
      </c>
      <c r="V443" s="9" t="s">
        <v>2423</v>
      </c>
      <c r="W443" s="9" t="s">
        <v>2424</v>
      </c>
      <c r="X443" s="9">
        <v>36651</v>
      </c>
      <c r="Y443" s="2">
        <v>9284054545</v>
      </c>
      <c r="Z443" s="2" t="s">
        <v>2425</v>
      </c>
      <c r="AA443" s="32" t="s">
        <v>448</v>
      </c>
      <c r="AB443" s="2" t="s">
        <v>449</v>
      </c>
      <c r="AC443" s="10">
        <v>45832</v>
      </c>
      <c r="AD443" s="10">
        <v>45467</v>
      </c>
      <c r="AG443" s="35" t="s">
        <v>451</v>
      </c>
      <c r="AJ443" s="35" t="s">
        <v>452</v>
      </c>
      <c r="AK443" s="2" t="s">
        <v>453</v>
      </c>
      <c r="AL443" s="2" t="s">
        <v>1430</v>
      </c>
      <c r="AM443" s="2" t="s">
        <v>1815</v>
      </c>
      <c r="AN443" s="10">
        <v>45457</v>
      </c>
      <c r="AP443" s="2" t="s">
        <v>362</v>
      </c>
      <c r="AQ443" s="2" t="s">
        <v>986</v>
      </c>
      <c r="AS443" s="11">
        <v>3499238943</v>
      </c>
      <c r="AT443" s="2" t="s">
        <v>456</v>
      </c>
      <c r="AV443" s="12">
        <v>70260617573</v>
      </c>
      <c r="AW443" s="2" t="s">
        <v>472</v>
      </c>
      <c r="AY443" s="13">
        <v>12122445567</v>
      </c>
      <c r="AZ443" s="2" t="s">
        <v>472</v>
      </c>
      <c r="BB443" s="14">
        <v>388946217</v>
      </c>
      <c r="BC443" s="2" t="s">
        <v>450</v>
      </c>
      <c r="BD443" s="2" t="s">
        <v>450</v>
      </c>
      <c r="BE443" s="2" t="s">
        <v>450</v>
      </c>
      <c r="BF443" s="2" t="s">
        <v>450</v>
      </c>
      <c r="BG443" s="2" t="s">
        <v>450</v>
      </c>
      <c r="BH443" s="2" t="s">
        <v>450</v>
      </c>
      <c r="BL443" s="2" t="s">
        <v>448</v>
      </c>
      <c r="BM443" s="2" t="s">
        <v>450</v>
      </c>
      <c r="BN443" s="2" t="s">
        <v>450</v>
      </c>
      <c r="BO443" s="2" t="s">
        <v>450</v>
      </c>
      <c r="BP443" s="2" t="s">
        <v>450</v>
      </c>
      <c r="BR443" s="2" t="s">
        <v>448</v>
      </c>
      <c r="BS443" s="2" t="s">
        <v>448</v>
      </c>
      <c r="BT443" s="2" t="s">
        <v>448</v>
      </c>
      <c r="BU443" s="2" t="s">
        <v>448</v>
      </c>
      <c r="BV443" s="2" t="s">
        <v>450</v>
      </c>
      <c r="BW443" s="2" t="s">
        <v>448</v>
      </c>
      <c r="BX443" s="2" t="s">
        <v>448</v>
      </c>
      <c r="BY443" s="48" t="s">
        <v>448</v>
      </c>
      <c r="BZ443" s="48" t="s">
        <v>448</v>
      </c>
      <c r="CA443" s="48" t="s">
        <v>448</v>
      </c>
      <c r="CB443" s="48" t="s">
        <v>448</v>
      </c>
      <c r="CC443" s="2" t="s">
        <v>2368</v>
      </c>
      <c r="CD443" s="2" t="s">
        <v>448</v>
      </c>
      <c r="CE443" s="10">
        <v>45485</v>
      </c>
      <c r="CH443" s="2" t="s">
        <v>465</v>
      </c>
      <c r="CI443" s="2" t="s">
        <v>660</v>
      </c>
      <c r="CJ443" s="2" t="s">
        <v>417</v>
      </c>
      <c r="CM443" s="52">
        <f t="shared" si="219"/>
        <v>1</v>
      </c>
      <c r="CN443" s="52">
        <f t="shared" si="220"/>
        <v>1</v>
      </c>
      <c r="CO443" s="52">
        <f t="shared" si="221"/>
        <v>1</v>
      </c>
      <c r="CP443" s="52">
        <f t="shared" si="222"/>
        <v>1</v>
      </c>
      <c r="CQ443" s="52">
        <f t="shared" si="223"/>
        <v>1</v>
      </c>
      <c r="CR443" s="52">
        <f t="shared" si="224"/>
        <v>1</v>
      </c>
      <c r="CS443" s="52">
        <f t="shared" si="225"/>
        <v>1</v>
      </c>
      <c r="CT443" s="52">
        <f t="shared" si="226"/>
        <v>1</v>
      </c>
      <c r="CU443" s="52">
        <f t="shared" si="227"/>
        <v>1</v>
      </c>
      <c r="CV443" s="52">
        <f t="shared" si="228"/>
        <v>1</v>
      </c>
      <c r="CW443" s="54">
        <f t="shared" si="229"/>
        <v>1</v>
      </c>
      <c r="CX443" s="54">
        <f t="shared" si="230"/>
        <v>1</v>
      </c>
      <c r="CY443" s="54">
        <f t="shared" si="231"/>
        <v>1</v>
      </c>
      <c r="CZ443" s="54">
        <f t="shared" si="232"/>
        <v>1</v>
      </c>
      <c r="DA443" s="54">
        <f t="shared" si="233"/>
        <v>1</v>
      </c>
      <c r="DB443" s="54">
        <f t="shared" si="234"/>
        <v>0</v>
      </c>
      <c r="DD443" s="2">
        <f t="shared" si="235"/>
        <v>7</v>
      </c>
    </row>
    <row r="444" spans="1:108">
      <c r="A444" s="2" t="s">
        <v>437</v>
      </c>
      <c r="B444" s="2" t="s">
        <v>438</v>
      </c>
      <c r="C444" s="18" t="str">
        <f ca="1">IF(AND(AA444="YES",AG444&lt;&gt;""),"COMPLETED",IF((S444+21)&lt;TODAY(),"PAST DUE","WITHIN 15 DAYS"))</f>
        <v>COMPLETED</v>
      </c>
      <c r="D444" s="19" t="str">
        <f t="shared" si="214"/>
        <v>Jul</v>
      </c>
      <c r="E444" s="20">
        <f t="shared" si="215"/>
        <v>45479</v>
      </c>
      <c r="F444" s="20">
        <f t="shared" si="216"/>
        <v>45478</v>
      </c>
      <c r="G444" s="20">
        <f t="shared" si="217"/>
        <v>45485</v>
      </c>
      <c r="H444" s="19">
        <f ca="1">(TODAY()-(G444))</f>
        <v>109</v>
      </c>
      <c r="I444" s="19" t="str">
        <f ca="1">IF(H444&lt;0,H444,"")</f>
        <v/>
      </c>
      <c r="J444" s="2" t="s">
        <v>439</v>
      </c>
      <c r="K444" s="24">
        <f t="shared" si="218"/>
        <v>1</v>
      </c>
      <c r="L444" s="19" t="s">
        <v>2220</v>
      </c>
      <c r="M444" s="2" t="s">
        <v>440</v>
      </c>
      <c r="N444" s="2" t="s">
        <v>653</v>
      </c>
      <c r="O444" s="2" t="s">
        <v>352</v>
      </c>
      <c r="P444" s="2" t="s">
        <v>19</v>
      </c>
      <c r="Q444" s="25" t="s">
        <v>2353</v>
      </c>
      <c r="R444" s="25" t="s">
        <v>443</v>
      </c>
      <c r="S444" s="9">
        <v>45457</v>
      </c>
      <c r="T444" s="2">
        <v>4266764</v>
      </c>
      <c r="U444" s="2" t="s">
        <v>2426</v>
      </c>
      <c r="V444" s="9" t="s">
        <v>2427</v>
      </c>
      <c r="W444" s="9" t="s">
        <v>2428</v>
      </c>
      <c r="X444" s="9">
        <v>33144</v>
      </c>
      <c r="Y444" s="2">
        <v>9394717860</v>
      </c>
      <c r="Z444" s="2" t="s">
        <v>2429</v>
      </c>
      <c r="AA444" s="32" t="s">
        <v>448</v>
      </c>
      <c r="AB444" s="10" t="s">
        <v>449</v>
      </c>
      <c r="AC444" s="10">
        <v>45826</v>
      </c>
      <c r="AD444" s="10">
        <v>45461</v>
      </c>
      <c r="AG444" s="35" t="s">
        <v>451</v>
      </c>
      <c r="AJ444" s="35" t="s">
        <v>452</v>
      </c>
      <c r="AK444" s="2" t="s">
        <v>453</v>
      </c>
      <c r="AL444" s="2" t="s">
        <v>1430</v>
      </c>
      <c r="AM444" s="2" t="s">
        <v>1815</v>
      </c>
      <c r="AN444" s="10">
        <v>45457</v>
      </c>
      <c r="AP444" s="2" t="s">
        <v>362</v>
      </c>
      <c r="AQ444" s="2" t="s">
        <v>986</v>
      </c>
      <c r="AS444" s="11">
        <v>3434177056</v>
      </c>
      <c r="AT444" s="2" t="s">
        <v>472</v>
      </c>
      <c r="AV444" s="12">
        <v>220000638528</v>
      </c>
      <c r="AW444" s="2" t="s">
        <v>472</v>
      </c>
      <c r="AY444" s="13">
        <v>121110146724</v>
      </c>
      <c r="AZ444" s="2" t="s">
        <v>487</v>
      </c>
      <c r="BB444" s="14">
        <v>447191351</v>
      </c>
      <c r="BC444" s="2" t="s">
        <v>450</v>
      </c>
      <c r="BD444" s="2" t="s">
        <v>450</v>
      </c>
      <c r="BE444" s="2" t="s">
        <v>450</v>
      </c>
      <c r="BF444" s="2" t="s">
        <v>450</v>
      </c>
      <c r="BG444" s="2" t="s">
        <v>450</v>
      </c>
      <c r="BH444" s="2" t="s">
        <v>450</v>
      </c>
      <c r="BL444" s="2" t="s">
        <v>448</v>
      </c>
      <c r="BR444" s="2" t="s">
        <v>448</v>
      </c>
      <c r="BS444" s="2" t="s">
        <v>448</v>
      </c>
      <c r="BT444" s="2" t="s">
        <v>448</v>
      </c>
      <c r="BU444" s="2" t="s">
        <v>448</v>
      </c>
      <c r="BV444" s="2" t="s">
        <v>450</v>
      </c>
      <c r="BW444" s="2" t="s">
        <v>448</v>
      </c>
      <c r="BX444" s="2" t="s">
        <v>448</v>
      </c>
      <c r="BY444" s="48" t="s">
        <v>448</v>
      </c>
      <c r="BZ444" s="48" t="s">
        <v>448</v>
      </c>
      <c r="CA444" s="48" t="s">
        <v>448</v>
      </c>
      <c r="CB444" s="48" t="s">
        <v>448</v>
      </c>
      <c r="CC444" s="2" t="s">
        <v>2373</v>
      </c>
      <c r="CD444" s="2" t="s">
        <v>448</v>
      </c>
      <c r="CE444" s="10">
        <v>45485</v>
      </c>
      <c r="CH444" s="2" t="s">
        <v>465</v>
      </c>
      <c r="CI444" s="2" t="s">
        <v>660</v>
      </c>
      <c r="CJ444" s="2" t="s">
        <v>417</v>
      </c>
      <c r="CK444" s="10">
        <v>45538</v>
      </c>
      <c r="CM444" s="52">
        <f t="shared" si="219"/>
        <v>1</v>
      </c>
      <c r="CN444" s="52">
        <f t="shared" si="220"/>
        <v>1</v>
      </c>
      <c r="CO444" s="52">
        <f t="shared" si="221"/>
        <v>1</v>
      </c>
      <c r="CP444" s="52">
        <f t="shared" si="222"/>
        <v>1</v>
      </c>
      <c r="CQ444" s="52">
        <f t="shared" si="223"/>
        <v>1</v>
      </c>
      <c r="CR444" s="52">
        <f t="shared" si="224"/>
        <v>1</v>
      </c>
      <c r="CS444" s="52">
        <f t="shared" si="225"/>
        <v>1</v>
      </c>
      <c r="CT444" s="52">
        <f t="shared" si="226"/>
        <v>1</v>
      </c>
      <c r="CU444" s="52">
        <f t="shared" si="227"/>
        <v>1</v>
      </c>
      <c r="CV444" s="52">
        <f t="shared" si="228"/>
        <v>1</v>
      </c>
      <c r="CW444" s="54">
        <f t="shared" si="229"/>
        <v>1</v>
      </c>
      <c r="CX444" s="54">
        <f t="shared" si="230"/>
        <v>1</v>
      </c>
      <c r="CY444" s="54">
        <f t="shared" si="231"/>
        <v>1</v>
      </c>
      <c r="CZ444" s="54">
        <f t="shared" si="232"/>
        <v>1</v>
      </c>
      <c r="DA444" s="54">
        <f t="shared" si="233"/>
        <v>1</v>
      </c>
      <c r="DB444" s="54">
        <f t="shared" si="234"/>
        <v>0</v>
      </c>
      <c r="DD444" s="2">
        <f t="shared" si="235"/>
        <v>7</v>
      </c>
    </row>
    <row r="445" spans="1:108">
      <c r="A445" s="2" t="s">
        <v>437</v>
      </c>
      <c r="B445" s="2" t="s">
        <v>438</v>
      </c>
      <c r="C445" s="18" t="str">
        <f ca="1">IF(AND(AA445="YES",AG445&lt;&gt;""),"COMPLETED",IF((S445+21)&lt;TODAY(),"PAST DUE","WITHIN 15 DAYS"))</f>
        <v>COMPLETED</v>
      </c>
      <c r="D445" s="19" t="str">
        <f t="shared" si="214"/>
        <v>Jul</v>
      </c>
      <c r="E445" s="20">
        <f t="shared" si="215"/>
        <v>45479</v>
      </c>
      <c r="F445" s="20">
        <f t="shared" si="216"/>
        <v>45478</v>
      </c>
      <c r="G445" s="20">
        <f t="shared" si="217"/>
        <v>45485</v>
      </c>
      <c r="H445" s="19">
        <f ca="1">(TODAY()-(G445))</f>
        <v>109</v>
      </c>
      <c r="I445" s="19" t="str">
        <f ca="1">IF(H445&lt;0,H445,"")</f>
        <v/>
      </c>
      <c r="J445" s="2" t="s">
        <v>439</v>
      </c>
      <c r="K445" s="24">
        <f t="shared" si="218"/>
        <v>1</v>
      </c>
      <c r="L445" s="19" t="s">
        <v>2220</v>
      </c>
      <c r="M445" s="2" t="s">
        <v>440</v>
      </c>
      <c r="N445" s="2" t="s">
        <v>653</v>
      </c>
      <c r="O445" s="2" t="s">
        <v>352</v>
      </c>
      <c r="P445" s="2" t="s">
        <v>19</v>
      </c>
      <c r="Q445" s="25" t="s">
        <v>2353</v>
      </c>
      <c r="R445" s="25" t="s">
        <v>443</v>
      </c>
      <c r="S445" s="9">
        <v>45457</v>
      </c>
      <c r="T445" s="2">
        <v>4266765</v>
      </c>
      <c r="U445" s="2" t="s">
        <v>2430</v>
      </c>
      <c r="V445" s="9" t="s">
        <v>290</v>
      </c>
      <c r="W445" s="9" t="s">
        <v>492</v>
      </c>
      <c r="X445" s="9">
        <v>37371</v>
      </c>
      <c r="Y445" s="2">
        <v>9621078702</v>
      </c>
      <c r="Z445" s="2" t="s">
        <v>2431</v>
      </c>
      <c r="AA445" s="32" t="s">
        <v>448</v>
      </c>
      <c r="AB445" s="10" t="s">
        <v>449</v>
      </c>
      <c r="AC445" s="10">
        <v>45832</v>
      </c>
      <c r="AD445" s="10">
        <v>45467</v>
      </c>
      <c r="AG445" s="35" t="s">
        <v>451</v>
      </c>
      <c r="AJ445" s="35" t="s">
        <v>452</v>
      </c>
      <c r="AK445" s="2" t="s">
        <v>453</v>
      </c>
      <c r="AL445" s="2" t="s">
        <v>1430</v>
      </c>
      <c r="AM445" s="2" t="s">
        <v>1815</v>
      </c>
      <c r="AN445" s="10">
        <v>45457</v>
      </c>
      <c r="AP445" s="2" t="s">
        <v>362</v>
      </c>
      <c r="AQ445" s="2" t="s">
        <v>497</v>
      </c>
      <c r="AS445" s="11">
        <v>3517728306</v>
      </c>
      <c r="AT445" s="2" t="s">
        <v>472</v>
      </c>
      <c r="AV445" s="12">
        <v>72505908326</v>
      </c>
      <c r="AW445" s="2" t="s">
        <v>458</v>
      </c>
      <c r="AY445" s="13">
        <v>121295235050</v>
      </c>
      <c r="AZ445" s="2" t="s">
        <v>459</v>
      </c>
      <c r="BA445" s="2" t="s">
        <v>2432</v>
      </c>
      <c r="BB445" s="14">
        <v>653384104</v>
      </c>
      <c r="BC445" s="2" t="s">
        <v>450</v>
      </c>
      <c r="BD445" s="2" t="s">
        <v>450</v>
      </c>
      <c r="BE445" s="2" t="s">
        <v>450</v>
      </c>
      <c r="BF445" s="2" t="s">
        <v>450</v>
      </c>
      <c r="BG445" s="2" t="s">
        <v>450</v>
      </c>
      <c r="BH445" s="2" t="s">
        <v>450</v>
      </c>
      <c r="BL445" s="2" t="s">
        <v>448</v>
      </c>
      <c r="BM445" s="2" t="s">
        <v>450</v>
      </c>
      <c r="BN445" s="2" t="s">
        <v>448</v>
      </c>
      <c r="BO445" s="2" t="s">
        <v>450</v>
      </c>
      <c r="BP445" s="2" t="s">
        <v>450</v>
      </c>
      <c r="BR445" s="2" t="s">
        <v>448</v>
      </c>
      <c r="BS445" s="2" t="s">
        <v>448</v>
      </c>
      <c r="BT445" s="2" t="s">
        <v>448</v>
      </c>
      <c r="BU445" s="2" t="s">
        <v>448</v>
      </c>
      <c r="BV445" s="2" t="s">
        <v>450</v>
      </c>
      <c r="BW445" s="2" t="s">
        <v>448</v>
      </c>
      <c r="BX445" s="2" t="s">
        <v>448</v>
      </c>
      <c r="BY445" s="48" t="s">
        <v>448</v>
      </c>
      <c r="BZ445" s="48" t="s">
        <v>448</v>
      </c>
      <c r="CA445" s="48" t="s">
        <v>448</v>
      </c>
      <c r="CB445" s="48" t="s">
        <v>448</v>
      </c>
      <c r="CC445" s="2" t="s">
        <v>2368</v>
      </c>
      <c r="CD445" s="2" t="s">
        <v>448</v>
      </c>
      <c r="CE445" s="10">
        <v>45485</v>
      </c>
      <c r="CH445" s="2" t="s">
        <v>465</v>
      </c>
      <c r="CI445" s="2" t="s">
        <v>660</v>
      </c>
      <c r="CJ445" s="2" t="s">
        <v>417</v>
      </c>
      <c r="CK445" s="10">
        <v>45524</v>
      </c>
      <c r="CM445" s="52">
        <f t="shared" si="219"/>
        <v>1</v>
      </c>
      <c r="CN445" s="52">
        <f t="shared" si="220"/>
        <v>1</v>
      </c>
      <c r="CO445" s="52">
        <f t="shared" si="221"/>
        <v>1</v>
      </c>
      <c r="CP445" s="52">
        <f t="shared" si="222"/>
        <v>1</v>
      </c>
      <c r="CQ445" s="52">
        <f t="shared" si="223"/>
        <v>1</v>
      </c>
      <c r="CR445" s="52">
        <f t="shared" si="224"/>
        <v>1</v>
      </c>
      <c r="CS445" s="52">
        <f t="shared" si="225"/>
        <v>1</v>
      </c>
      <c r="CT445" s="52">
        <f t="shared" si="226"/>
        <v>1</v>
      </c>
      <c r="CU445" s="52">
        <f t="shared" si="227"/>
        <v>1</v>
      </c>
      <c r="CV445" s="52">
        <f t="shared" si="228"/>
        <v>1</v>
      </c>
      <c r="CW445" s="54">
        <f t="shared" si="229"/>
        <v>1</v>
      </c>
      <c r="CX445" s="54">
        <f t="shared" si="230"/>
        <v>1</v>
      </c>
      <c r="CY445" s="54">
        <f t="shared" si="231"/>
        <v>1</v>
      </c>
      <c r="CZ445" s="54">
        <f t="shared" si="232"/>
        <v>1</v>
      </c>
      <c r="DA445" s="54">
        <f t="shared" si="233"/>
        <v>1</v>
      </c>
      <c r="DB445" s="54">
        <f t="shared" si="234"/>
        <v>0</v>
      </c>
      <c r="DD445" s="2">
        <f t="shared" si="235"/>
        <v>7</v>
      </c>
    </row>
    <row r="446" spans="1:108">
      <c r="A446" s="2" t="s">
        <v>437</v>
      </c>
      <c r="B446" s="2" t="s">
        <v>438</v>
      </c>
      <c r="C446" s="18" t="str">
        <f ca="1">IF(AND(AA446="YES",AG446&lt;&gt;""),"COMPLETED",IF((S446+21)&lt;TODAY(),"PAST DUE","WITHIN 15 DAYS"))</f>
        <v>COMPLETED</v>
      </c>
      <c r="D446" s="19" t="str">
        <f t="shared" si="214"/>
        <v>Jul</v>
      </c>
      <c r="E446" s="20">
        <f t="shared" si="215"/>
        <v>45479</v>
      </c>
      <c r="F446" s="20">
        <f t="shared" si="216"/>
        <v>45478</v>
      </c>
      <c r="G446" s="20">
        <f t="shared" si="217"/>
        <v>45485</v>
      </c>
      <c r="H446" s="19">
        <f ca="1">(TODAY()-(G446))</f>
        <v>109</v>
      </c>
      <c r="I446" s="19" t="str">
        <f ca="1">IF(H446&lt;0,H446,"")</f>
        <v/>
      </c>
      <c r="J446" s="2" t="s">
        <v>439</v>
      </c>
      <c r="K446" s="24">
        <f t="shared" si="218"/>
        <v>1</v>
      </c>
      <c r="L446" s="19" t="s">
        <v>2220</v>
      </c>
      <c r="M446" s="2" t="s">
        <v>440</v>
      </c>
      <c r="N446" s="2" t="s">
        <v>653</v>
      </c>
      <c r="O446" s="2" t="s">
        <v>352</v>
      </c>
      <c r="P446" s="2" t="s">
        <v>19</v>
      </c>
      <c r="Q446" s="25" t="s">
        <v>2353</v>
      </c>
      <c r="R446" s="25" t="s">
        <v>443</v>
      </c>
      <c r="S446" s="9">
        <v>45457</v>
      </c>
      <c r="T446" s="2">
        <v>4266766</v>
      </c>
      <c r="U446" s="2" t="s">
        <v>32</v>
      </c>
      <c r="V446" s="9" t="s">
        <v>2433</v>
      </c>
      <c r="W446" s="9" t="s">
        <v>2434</v>
      </c>
      <c r="X446" s="9">
        <v>36083</v>
      </c>
      <c r="Y446" s="2">
        <v>9984016714</v>
      </c>
      <c r="Z446" s="2" t="s">
        <v>2435</v>
      </c>
      <c r="AA446" s="32" t="s">
        <v>448</v>
      </c>
      <c r="AB446" s="10" t="s">
        <v>449</v>
      </c>
      <c r="AC446" s="10">
        <v>45662</v>
      </c>
      <c r="AD446" s="10">
        <v>45313</v>
      </c>
      <c r="AE446" s="2" t="s">
        <v>450</v>
      </c>
      <c r="AF446" s="2" t="s">
        <v>450</v>
      </c>
      <c r="AG446" s="35" t="s">
        <v>451</v>
      </c>
      <c r="AJ446" s="35" t="s">
        <v>452</v>
      </c>
      <c r="AK446" s="2" t="s">
        <v>453</v>
      </c>
      <c r="AL446" s="2" t="s">
        <v>1430</v>
      </c>
      <c r="AM446" s="2" t="s">
        <v>1815</v>
      </c>
      <c r="AN446" s="10">
        <v>45457</v>
      </c>
      <c r="AP446" s="2" t="s">
        <v>362</v>
      </c>
      <c r="AQ446" s="2" t="s">
        <v>480</v>
      </c>
      <c r="AS446" s="11">
        <v>3505844917</v>
      </c>
      <c r="AT446" s="2" t="s">
        <v>456</v>
      </c>
      <c r="AV446" s="12">
        <v>70260874924</v>
      </c>
      <c r="AW446" s="2" t="s">
        <v>458</v>
      </c>
      <c r="AY446" s="13">
        <v>121286329792</v>
      </c>
      <c r="AZ446" s="2" t="s">
        <v>459</v>
      </c>
      <c r="BB446" s="14">
        <v>603514880</v>
      </c>
      <c r="BC446" s="2" t="s">
        <v>450</v>
      </c>
      <c r="BD446" s="2" t="s">
        <v>450</v>
      </c>
      <c r="BE446" s="2" t="s">
        <v>450</v>
      </c>
      <c r="BF446" s="2" t="s">
        <v>450</v>
      </c>
      <c r="BG446" s="2" t="s">
        <v>450</v>
      </c>
      <c r="BH446" s="2" t="s">
        <v>450</v>
      </c>
      <c r="BL446" s="2" t="s">
        <v>448</v>
      </c>
      <c r="BM446" s="2" t="s">
        <v>450</v>
      </c>
      <c r="BN446" s="2" t="s">
        <v>448</v>
      </c>
      <c r="BO446" s="2" t="s">
        <v>450</v>
      </c>
      <c r="BP446" s="2" t="s">
        <v>450</v>
      </c>
      <c r="BR446" s="2" t="s">
        <v>448</v>
      </c>
      <c r="BS446" s="2" t="s">
        <v>448</v>
      </c>
      <c r="BT446" s="2" t="s">
        <v>448</v>
      </c>
      <c r="BU446" s="2" t="s">
        <v>448</v>
      </c>
      <c r="BV446" s="2" t="s">
        <v>450</v>
      </c>
      <c r="BW446" s="2" t="s">
        <v>448</v>
      </c>
      <c r="BX446" s="2" t="s">
        <v>448</v>
      </c>
      <c r="BY446" s="48" t="s">
        <v>448</v>
      </c>
      <c r="BZ446" s="48" t="s">
        <v>448</v>
      </c>
      <c r="CA446" s="48" t="s">
        <v>448</v>
      </c>
      <c r="CB446" s="48" t="s">
        <v>448</v>
      </c>
      <c r="CC446" s="2" t="s">
        <v>2368</v>
      </c>
      <c r="CD446" s="2" t="s">
        <v>448</v>
      </c>
      <c r="CE446" s="10">
        <v>45485</v>
      </c>
      <c r="CH446" s="2" t="s">
        <v>465</v>
      </c>
      <c r="CI446" s="2" t="s">
        <v>660</v>
      </c>
      <c r="CJ446" s="2" t="s">
        <v>417</v>
      </c>
      <c r="CK446" s="10">
        <v>45538</v>
      </c>
      <c r="CM446" s="52">
        <f t="shared" si="219"/>
        <v>1</v>
      </c>
      <c r="CN446" s="52">
        <f t="shared" si="220"/>
        <v>1</v>
      </c>
      <c r="CO446" s="52">
        <f t="shared" si="221"/>
        <v>1</v>
      </c>
      <c r="CP446" s="52">
        <f t="shared" si="222"/>
        <v>1</v>
      </c>
      <c r="CQ446" s="52">
        <f t="shared" si="223"/>
        <v>1</v>
      </c>
      <c r="CR446" s="52">
        <f t="shared" si="224"/>
        <v>1</v>
      </c>
      <c r="CS446" s="52">
        <f t="shared" si="225"/>
        <v>1</v>
      </c>
      <c r="CT446" s="52">
        <f t="shared" si="226"/>
        <v>1</v>
      </c>
      <c r="CU446" s="52">
        <f t="shared" si="227"/>
        <v>1</v>
      </c>
      <c r="CV446" s="52">
        <f t="shared" si="228"/>
        <v>1</v>
      </c>
      <c r="CW446" s="54">
        <f t="shared" si="229"/>
        <v>1</v>
      </c>
      <c r="CX446" s="54">
        <f t="shared" si="230"/>
        <v>1</v>
      </c>
      <c r="CY446" s="54">
        <f t="shared" si="231"/>
        <v>1</v>
      </c>
      <c r="CZ446" s="54">
        <f t="shared" si="232"/>
        <v>1</v>
      </c>
      <c r="DA446" s="54">
        <f t="shared" si="233"/>
        <v>1</v>
      </c>
      <c r="DB446" s="54">
        <f t="shared" si="234"/>
        <v>0</v>
      </c>
      <c r="DD446" s="2">
        <f t="shared" si="235"/>
        <v>7</v>
      </c>
    </row>
    <row r="447" spans="1:108">
      <c r="A447" s="2" t="s">
        <v>437</v>
      </c>
      <c r="B447" s="2" t="s">
        <v>438</v>
      </c>
      <c r="C447" s="18" t="str">
        <f ca="1">IF(AND(AA447="YES",AG447&lt;&gt;""),"COMPLETED",IF((S447+21)&lt;TODAY(),"PAST DUE","WITHIN 15 DAYS"))</f>
        <v>COMPLETED</v>
      </c>
      <c r="D447" s="19" t="str">
        <f t="shared" si="214"/>
        <v>Jul</v>
      </c>
      <c r="E447" s="20">
        <f t="shared" si="215"/>
        <v>45479</v>
      </c>
      <c r="F447" s="20">
        <f t="shared" si="216"/>
        <v>45478</v>
      </c>
      <c r="G447" s="20">
        <f t="shared" si="217"/>
        <v>45485</v>
      </c>
      <c r="H447" s="19">
        <f ca="1">(TODAY()-(G447))</f>
        <v>109</v>
      </c>
      <c r="I447" s="19" t="str">
        <f ca="1">IF(H447&lt;0,H447,"")</f>
        <v/>
      </c>
      <c r="J447" s="2" t="s">
        <v>439</v>
      </c>
      <c r="K447" s="24">
        <f t="shared" si="218"/>
        <v>1</v>
      </c>
      <c r="L447" s="19" t="s">
        <v>2220</v>
      </c>
      <c r="M447" s="2" t="s">
        <v>440</v>
      </c>
      <c r="N447" s="2" t="s">
        <v>441</v>
      </c>
      <c r="O447" s="2" t="s">
        <v>352</v>
      </c>
      <c r="P447" s="2" t="s">
        <v>19</v>
      </c>
      <c r="Q447" s="25" t="s">
        <v>2353</v>
      </c>
      <c r="R447" s="25" t="s">
        <v>443</v>
      </c>
      <c r="S447" s="9">
        <v>45457</v>
      </c>
      <c r="T447" s="2">
        <v>4266767</v>
      </c>
      <c r="U447" s="2" t="s">
        <v>268</v>
      </c>
      <c r="V447" s="9" t="s">
        <v>2436</v>
      </c>
      <c r="W447" s="9" t="s">
        <v>2437</v>
      </c>
      <c r="X447" s="9">
        <v>37260</v>
      </c>
      <c r="Y447" s="2">
        <v>9541889456</v>
      </c>
      <c r="Z447" s="2" t="s">
        <v>2438</v>
      </c>
      <c r="AA447" s="32" t="s">
        <v>448</v>
      </c>
      <c r="AB447" s="10" t="s">
        <v>449</v>
      </c>
      <c r="AC447" s="10">
        <v>45821</v>
      </c>
      <c r="AD447" s="10">
        <v>45469</v>
      </c>
      <c r="AG447" s="35" t="s">
        <v>451</v>
      </c>
      <c r="AJ447" s="35" t="s">
        <v>452</v>
      </c>
      <c r="AK447" s="2" t="s">
        <v>453</v>
      </c>
      <c r="AL447" s="2" t="s">
        <v>1430</v>
      </c>
      <c r="AM447" s="2" t="s">
        <v>1815</v>
      </c>
      <c r="AN447" s="10">
        <v>45457</v>
      </c>
      <c r="AP447" s="2" t="s">
        <v>362</v>
      </c>
      <c r="AQ447" s="2" t="s">
        <v>497</v>
      </c>
      <c r="AS447" s="11">
        <v>3507559860</v>
      </c>
      <c r="AT447" s="2" t="s">
        <v>456</v>
      </c>
      <c r="AV447" s="12">
        <v>212535619082</v>
      </c>
      <c r="AW447" s="2" t="s">
        <v>481</v>
      </c>
      <c r="AY447" s="13">
        <v>121285270670</v>
      </c>
      <c r="AZ447" s="2" t="s">
        <v>472</v>
      </c>
      <c r="BB447" s="14">
        <v>376870491</v>
      </c>
      <c r="BC447" s="2" t="s">
        <v>450</v>
      </c>
      <c r="BD447" s="2" t="s">
        <v>450</v>
      </c>
      <c r="BE447" s="2" t="s">
        <v>450</v>
      </c>
      <c r="BF447" s="2" t="s">
        <v>450</v>
      </c>
      <c r="BG447" s="2" t="s">
        <v>450</v>
      </c>
      <c r="BH447" s="2" t="s">
        <v>450</v>
      </c>
      <c r="BL447" s="2" t="s">
        <v>448</v>
      </c>
      <c r="BM447" s="2" t="s">
        <v>450</v>
      </c>
      <c r="BN447" s="2" t="s">
        <v>448</v>
      </c>
      <c r="BO447" s="2" t="s">
        <v>450</v>
      </c>
      <c r="BP447" s="2" t="s">
        <v>450</v>
      </c>
      <c r="BR447" s="2" t="s">
        <v>448</v>
      </c>
      <c r="BS447" s="2" t="s">
        <v>448</v>
      </c>
      <c r="BT447" s="2" t="s">
        <v>448</v>
      </c>
      <c r="BU447" s="2" t="s">
        <v>448</v>
      </c>
      <c r="BV447" s="2" t="s">
        <v>450</v>
      </c>
      <c r="BW447" s="2" t="s">
        <v>448</v>
      </c>
      <c r="BX447" s="2" t="s">
        <v>448</v>
      </c>
      <c r="BY447" s="48" t="s">
        <v>448</v>
      </c>
      <c r="BZ447" s="48" t="s">
        <v>448</v>
      </c>
      <c r="CA447" s="48" t="s">
        <v>448</v>
      </c>
      <c r="CB447" s="48" t="s">
        <v>448</v>
      </c>
      <c r="CC447" s="2" t="s">
        <v>2439</v>
      </c>
      <c r="CD447" s="2" t="s">
        <v>448</v>
      </c>
      <c r="CE447" s="10">
        <v>45485</v>
      </c>
      <c r="CH447" s="2" t="s">
        <v>465</v>
      </c>
      <c r="CI447" s="2" t="s">
        <v>660</v>
      </c>
      <c r="CJ447" s="2" t="s">
        <v>417</v>
      </c>
      <c r="CK447" s="10">
        <v>45541</v>
      </c>
      <c r="CM447" s="52">
        <f t="shared" si="219"/>
        <v>1</v>
      </c>
      <c r="CN447" s="52">
        <f t="shared" si="220"/>
        <v>1</v>
      </c>
      <c r="CO447" s="52">
        <f t="shared" si="221"/>
        <v>1</v>
      </c>
      <c r="CP447" s="52">
        <f t="shared" si="222"/>
        <v>1</v>
      </c>
      <c r="CQ447" s="52">
        <f t="shared" si="223"/>
        <v>1</v>
      </c>
      <c r="CR447" s="52">
        <f t="shared" si="224"/>
        <v>1</v>
      </c>
      <c r="CS447" s="52">
        <f t="shared" si="225"/>
        <v>1</v>
      </c>
      <c r="CT447" s="52">
        <f t="shared" si="226"/>
        <v>1</v>
      </c>
      <c r="CU447" s="52">
        <f t="shared" si="227"/>
        <v>1</v>
      </c>
      <c r="CV447" s="52">
        <f t="shared" si="228"/>
        <v>1</v>
      </c>
      <c r="CW447" s="54">
        <f t="shared" si="229"/>
        <v>1</v>
      </c>
      <c r="CX447" s="54">
        <f t="shared" si="230"/>
        <v>1</v>
      </c>
      <c r="CY447" s="54">
        <f t="shared" si="231"/>
        <v>1</v>
      </c>
      <c r="CZ447" s="54">
        <f t="shared" si="232"/>
        <v>1</v>
      </c>
      <c r="DA447" s="54">
        <f t="shared" si="233"/>
        <v>1</v>
      </c>
      <c r="DB447" s="54">
        <f t="shared" si="234"/>
        <v>0</v>
      </c>
      <c r="DD447" s="2">
        <f t="shared" si="235"/>
        <v>7</v>
      </c>
    </row>
    <row r="448" spans="1:108">
      <c r="A448" s="2" t="s">
        <v>437</v>
      </c>
      <c r="B448" s="2" t="s">
        <v>438</v>
      </c>
      <c r="C448" s="18" t="str">
        <f ca="1">IF(AND(AA448="YES",AG448&lt;&gt;""),"COMPLETED",IF((S448+21)&lt;TODAY(),"PAST DUE","WITHIN 15 DAYS"))</f>
        <v>COMPLETED</v>
      </c>
      <c r="D448" s="19" t="str">
        <f t="shared" si="214"/>
        <v>Jul</v>
      </c>
      <c r="E448" s="20">
        <f t="shared" si="215"/>
        <v>45486</v>
      </c>
      <c r="F448" s="20">
        <f t="shared" si="216"/>
        <v>45485</v>
      </c>
      <c r="G448" s="20">
        <f t="shared" si="217"/>
        <v>45492</v>
      </c>
      <c r="H448" s="19">
        <f ca="1">(TODAY()-(G448))</f>
        <v>102</v>
      </c>
      <c r="I448" s="19" t="str">
        <f ca="1">IF(H448&lt;0,H448,"")</f>
        <v/>
      </c>
      <c r="J448" s="2" t="s">
        <v>439</v>
      </c>
      <c r="K448" s="24">
        <f t="shared" si="218"/>
        <v>1</v>
      </c>
      <c r="L448" s="19" t="s">
        <v>2220</v>
      </c>
      <c r="M448" s="2" t="s">
        <v>2440</v>
      </c>
      <c r="N448" s="2" t="s">
        <v>441</v>
      </c>
      <c r="O448" s="2" t="s">
        <v>352</v>
      </c>
      <c r="P448" s="2" t="s">
        <v>19</v>
      </c>
      <c r="Q448" s="25" t="s">
        <v>2441</v>
      </c>
      <c r="R448" s="25" t="s">
        <v>1525</v>
      </c>
      <c r="S448" s="9">
        <v>45464</v>
      </c>
      <c r="T448" s="2">
        <v>4267054</v>
      </c>
      <c r="U448" s="2" t="s">
        <v>2442</v>
      </c>
      <c r="V448" s="9" t="s">
        <v>2443</v>
      </c>
      <c r="W448" s="9" t="s">
        <v>2444</v>
      </c>
      <c r="X448" s="9">
        <v>33226</v>
      </c>
      <c r="Y448" s="2">
        <v>9656955019</v>
      </c>
      <c r="Z448" s="2" t="s">
        <v>2445</v>
      </c>
      <c r="AA448" s="32" t="s">
        <v>448</v>
      </c>
      <c r="AB448" s="10" t="s">
        <v>449</v>
      </c>
      <c r="AC448" s="10">
        <v>45815</v>
      </c>
      <c r="AD448" s="10">
        <v>45464</v>
      </c>
      <c r="AG448" s="35" t="s">
        <v>451</v>
      </c>
      <c r="AJ448" s="35" t="s">
        <v>452</v>
      </c>
      <c r="AK448" s="2" t="s">
        <v>453</v>
      </c>
      <c r="AL448" s="2" t="s">
        <v>1430</v>
      </c>
      <c r="AM448" s="2" t="s">
        <v>1815</v>
      </c>
      <c r="AN448" s="10">
        <v>45464</v>
      </c>
      <c r="AP448" s="2" t="s">
        <v>362</v>
      </c>
      <c r="AQ448" s="2" t="s">
        <v>497</v>
      </c>
      <c r="AS448" s="11">
        <v>629480522</v>
      </c>
      <c r="AT448" s="2" t="s">
        <v>472</v>
      </c>
      <c r="AV448" s="12">
        <v>120508499162</v>
      </c>
      <c r="AW448" s="2" t="s">
        <v>458</v>
      </c>
      <c r="AY448" s="13">
        <v>121261714068</v>
      </c>
      <c r="AZ448" s="2" t="s">
        <v>1202</v>
      </c>
      <c r="BB448" s="14">
        <v>288686135</v>
      </c>
      <c r="BC448" s="2" t="s">
        <v>450</v>
      </c>
      <c r="BD448" s="2" t="s">
        <v>450</v>
      </c>
      <c r="BE448" s="2" t="s">
        <v>450</v>
      </c>
      <c r="BF448" s="2" t="s">
        <v>450</v>
      </c>
      <c r="BG448" s="2" t="s">
        <v>450</v>
      </c>
      <c r="BH448" s="2" t="s">
        <v>450</v>
      </c>
      <c r="BL448" s="2" t="s">
        <v>448</v>
      </c>
      <c r="BM448" s="2" t="s">
        <v>450</v>
      </c>
      <c r="BN448" s="2" t="s">
        <v>448</v>
      </c>
      <c r="BO448" s="2" t="s">
        <v>448</v>
      </c>
      <c r="BP448" s="2" t="s">
        <v>450</v>
      </c>
      <c r="BQ448" s="2" t="s">
        <v>450</v>
      </c>
      <c r="BR448" s="2" t="s">
        <v>448</v>
      </c>
      <c r="BS448" s="2" t="s">
        <v>448</v>
      </c>
      <c r="BT448" s="2" t="s">
        <v>448</v>
      </c>
      <c r="BU448" s="2" t="s">
        <v>448</v>
      </c>
      <c r="BV448" s="2" t="s">
        <v>450</v>
      </c>
      <c r="BW448" s="2" t="s">
        <v>448</v>
      </c>
      <c r="BX448" s="2" t="s">
        <v>448</v>
      </c>
      <c r="BY448" s="48" t="s">
        <v>448</v>
      </c>
      <c r="BZ448" s="48" t="s">
        <v>448</v>
      </c>
      <c r="CA448" s="48" t="s">
        <v>448</v>
      </c>
      <c r="CB448" s="48" t="s">
        <v>448</v>
      </c>
      <c r="CC448" s="2" t="s">
        <v>2362</v>
      </c>
      <c r="CD448" s="67" t="s">
        <v>448</v>
      </c>
      <c r="CE448" s="10">
        <v>45492</v>
      </c>
      <c r="CH448" s="2" t="s">
        <v>465</v>
      </c>
      <c r="CI448" s="2" t="s">
        <v>660</v>
      </c>
      <c r="CM448" s="52">
        <f t="shared" si="219"/>
        <v>1</v>
      </c>
      <c r="CN448" s="52">
        <f t="shared" si="220"/>
        <v>1</v>
      </c>
      <c r="CO448" s="52">
        <f t="shared" si="221"/>
        <v>1</v>
      </c>
      <c r="CP448" s="52">
        <f t="shared" si="222"/>
        <v>1</v>
      </c>
      <c r="CQ448" s="52">
        <f t="shared" si="223"/>
        <v>1</v>
      </c>
      <c r="CR448" s="52">
        <f t="shared" si="224"/>
        <v>1</v>
      </c>
      <c r="CS448" s="52">
        <f t="shared" si="225"/>
        <v>1</v>
      </c>
      <c r="CT448" s="52">
        <f t="shared" si="226"/>
        <v>1</v>
      </c>
      <c r="CU448" s="52">
        <f t="shared" si="227"/>
        <v>1</v>
      </c>
      <c r="CV448" s="52">
        <f t="shared" si="228"/>
        <v>1</v>
      </c>
      <c r="CW448" s="54">
        <f t="shared" si="229"/>
        <v>1</v>
      </c>
      <c r="CX448" s="54">
        <f t="shared" si="230"/>
        <v>0</v>
      </c>
      <c r="CY448" s="54">
        <f t="shared" si="231"/>
        <v>1</v>
      </c>
      <c r="CZ448" s="54">
        <f t="shared" si="232"/>
        <v>1</v>
      </c>
      <c r="DA448" s="54">
        <f t="shared" si="233"/>
        <v>1</v>
      </c>
      <c r="DB448" s="54">
        <f t="shared" si="234"/>
        <v>0</v>
      </c>
      <c r="DD448" s="2">
        <f t="shared" si="235"/>
        <v>7</v>
      </c>
    </row>
    <row r="449" spans="1:108">
      <c r="A449" s="2" t="s">
        <v>437</v>
      </c>
      <c r="B449" s="2" t="s">
        <v>438</v>
      </c>
      <c r="C449" s="18" t="str">
        <f ca="1">IF(AND(AA449="YES",AG449&lt;&gt;""),"COMPLETED",IF((S449+21)&lt;TODAY(),"PAST DUE","WITHIN 15 DAYS"))</f>
        <v>COMPLETED</v>
      </c>
      <c r="D449" s="19" t="str">
        <f t="shared" si="214"/>
        <v>Jul</v>
      </c>
      <c r="E449" s="20">
        <f t="shared" si="215"/>
        <v>45486</v>
      </c>
      <c r="F449" s="20">
        <f t="shared" si="216"/>
        <v>45485</v>
      </c>
      <c r="G449" s="20">
        <f t="shared" si="217"/>
        <v>45492</v>
      </c>
      <c r="H449" s="19">
        <f ca="1">(TODAY()-(G449))</f>
        <v>102</v>
      </c>
      <c r="I449" s="19" t="str">
        <f ca="1">IF(H449&lt;0,H449,"")</f>
        <v/>
      </c>
      <c r="J449" s="2" t="s">
        <v>439</v>
      </c>
      <c r="K449" s="24">
        <f t="shared" si="218"/>
        <v>1</v>
      </c>
      <c r="L449" s="19" t="s">
        <v>2220</v>
      </c>
      <c r="M449" s="2" t="s">
        <v>2440</v>
      </c>
      <c r="N449" s="2" t="s">
        <v>441</v>
      </c>
      <c r="O449" s="2" t="s">
        <v>352</v>
      </c>
      <c r="P449" s="2" t="s">
        <v>19</v>
      </c>
      <c r="Q449" s="25" t="s">
        <v>2441</v>
      </c>
      <c r="R449" s="25" t="s">
        <v>1525</v>
      </c>
      <c r="S449" s="9">
        <v>45464</v>
      </c>
      <c r="T449" s="2">
        <v>4267055</v>
      </c>
      <c r="U449" s="2" t="s">
        <v>444</v>
      </c>
      <c r="V449" s="9" t="s">
        <v>2446</v>
      </c>
      <c r="W449" s="9" t="s">
        <v>2447</v>
      </c>
      <c r="X449" s="9">
        <v>37414</v>
      </c>
      <c r="Y449" s="2">
        <v>9385502030</v>
      </c>
      <c r="Z449" s="2" t="s">
        <v>2448</v>
      </c>
      <c r="AA449" s="32" t="s">
        <v>448</v>
      </c>
      <c r="AB449" s="2" t="s">
        <v>449</v>
      </c>
      <c r="AC449" s="10">
        <v>45827</v>
      </c>
      <c r="AD449" s="10">
        <v>45475</v>
      </c>
      <c r="AG449" s="35" t="s">
        <v>451</v>
      </c>
      <c r="AJ449" s="35" t="s">
        <v>452</v>
      </c>
      <c r="AK449" s="2" t="s">
        <v>453</v>
      </c>
      <c r="AL449" s="2" t="s">
        <v>1430</v>
      </c>
      <c r="AM449" s="2" t="s">
        <v>1815</v>
      </c>
      <c r="AN449" s="10">
        <v>45464</v>
      </c>
      <c r="AP449" s="2" t="s">
        <v>362</v>
      </c>
      <c r="AQ449" s="2" t="s">
        <v>986</v>
      </c>
      <c r="AS449" s="11">
        <v>3502048376</v>
      </c>
      <c r="AT449" s="2" t="s">
        <v>472</v>
      </c>
      <c r="AV449" s="12">
        <v>70262305161</v>
      </c>
      <c r="AW449" s="2" t="s">
        <v>458</v>
      </c>
      <c r="AY449" s="13">
        <v>121279830155</v>
      </c>
      <c r="AZ449" s="67" t="s">
        <v>563</v>
      </c>
      <c r="BB449" s="14">
        <v>654479544</v>
      </c>
      <c r="BC449" s="2" t="s">
        <v>450</v>
      </c>
      <c r="BD449" s="2" t="s">
        <v>450</v>
      </c>
      <c r="BE449" s="2" t="s">
        <v>450</v>
      </c>
      <c r="BF449" s="2" t="s">
        <v>450</v>
      </c>
      <c r="BG449" s="2" t="s">
        <v>450</v>
      </c>
      <c r="BH449" s="2" t="s">
        <v>450</v>
      </c>
      <c r="BL449" s="2" t="s">
        <v>448</v>
      </c>
      <c r="BM449" s="2" t="s">
        <v>450</v>
      </c>
      <c r="BN449" s="2" t="s">
        <v>448</v>
      </c>
      <c r="BO449" s="2" t="s">
        <v>450</v>
      </c>
      <c r="BP449" s="2" t="s">
        <v>450</v>
      </c>
      <c r="BR449" s="2" t="s">
        <v>448</v>
      </c>
      <c r="BS449" s="2" t="s">
        <v>448</v>
      </c>
      <c r="BT449" s="2" t="s">
        <v>448</v>
      </c>
      <c r="BU449" s="2" t="s">
        <v>448</v>
      </c>
      <c r="BV449" s="2" t="s">
        <v>450</v>
      </c>
      <c r="BW449" s="2" t="s">
        <v>448</v>
      </c>
      <c r="BX449" s="2" t="s">
        <v>448</v>
      </c>
      <c r="BY449" s="48" t="s">
        <v>448</v>
      </c>
      <c r="BZ449" s="48" t="s">
        <v>448</v>
      </c>
      <c r="CA449" s="48" t="s">
        <v>448</v>
      </c>
      <c r="CB449" s="48" t="s">
        <v>448</v>
      </c>
      <c r="CC449" s="2" t="s">
        <v>2362</v>
      </c>
      <c r="CD449" s="67" t="s">
        <v>448</v>
      </c>
      <c r="CE449" s="10">
        <v>45492</v>
      </c>
      <c r="CH449" s="2" t="s">
        <v>465</v>
      </c>
      <c r="CI449" s="2" t="s">
        <v>660</v>
      </c>
      <c r="CM449" s="52">
        <f t="shared" si="219"/>
        <v>1</v>
      </c>
      <c r="CN449" s="52">
        <f t="shared" si="220"/>
        <v>1</v>
      </c>
      <c r="CO449" s="52">
        <f t="shared" si="221"/>
        <v>1</v>
      </c>
      <c r="CP449" s="52">
        <f t="shared" si="222"/>
        <v>1</v>
      </c>
      <c r="CQ449" s="52">
        <f t="shared" si="223"/>
        <v>1</v>
      </c>
      <c r="CR449" s="52">
        <f t="shared" si="224"/>
        <v>1</v>
      </c>
      <c r="CS449" s="52">
        <f t="shared" si="225"/>
        <v>1</v>
      </c>
      <c r="CT449" s="52">
        <f t="shared" si="226"/>
        <v>1</v>
      </c>
      <c r="CU449" s="52">
        <f t="shared" si="227"/>
        <v>1</v>
      </c>
      <c r="CV449" s="52">
        <f t="shared" si="228"/>
        <v>1</v>
      </c>
      <c r="CW449" s="54">
        <f t="shared" si="229"/>
        <v>1</v>
      </c>
      <c r="CX449" s="54">
        <f t="shared" si="230"/>
        <v>0</v>
      </c>
      <c r="CY449" s="54">
        <f t="shared" si="231"/>
        <v>1</v>
      </c>
      <c r="CZ449" s="54">
        <f t="shared" si="232"/>
        <v>1</v>
      </c>
      <c r="DA449" s="54">
        <f t="shared" si="233"/>
        <v>1</v>
      </c>
      <c r="DB449" s="54">
        <f t="shared" si="234"/>
        <v>0</v>
      </c>
      <c r="DD449" s="2">
        <f t="shared" si="235"/>
        <v>7</v>
      </c>
    </row>
    <row r="450" spans="1:108">
      <c r="A450" s="2" t="s">
        <v>437</v>
      </c>
      <c r="B450" s="2" t="s">
        <v>438</v>
      </c>
      <c r="C450" s="18" t="str">
        <f ca="1">IF(AND(AA450="YES",AG450&lt;&gt;""),"COMPLETED",IF((S450+21)&lt;TODAY(),"PAST DUE","WITHIN 15 DAYS"))</f>
        <v>COMPLETED</v>
      </c>
      <c r="D450" s="19" t="str">
        <f t="shared" si="214"/>
        <v>Jul</v>
      </c>
      <c r="E450" s="20">
        <f t="shared" si="215"/>
        <v>45486</v>
      </c>
      <c r="F450" s="20">
        <f t="shared" si="216"/>
        <v>45485</v>
      </c>
      <c r="G450" s="20">
        <f t="shared" si="217"/>
        <v>45492</v>
      </c>
      <c r="H450" s="19">
        <f ca="1">(TODAY()-(G450))</f>
        <v>102</v>
      </c>
      <c r="I450" s="19" t="str">
        <f ca="1">IF(H450&lt;0,H450,"")</f>
        <v/>
      </c>
      <c r="J450" s="2" t="s">
        <v>439</v>
      </c>
      <c r="K450" s="24">
        <f t="shared" si="218"/>
        <v>1</v>
      </c>
      <c r="L450" s="19" t="s">
        <v>2220</v>
      </c>
      <c r="M450" s="2" t="s">
        <v>2440</v>
      </c>
      <c r="N450" s="2" t="s">
        <v>441</v>
      </c>
      <c r="O450" s="2" t="s">
        <v>352</v>
      </c>
      <c r="P450" s="2" t="s">
        <v>19</v>
      </c>
      <c r="Q450" s="25" t="s">
        <v>2441</v>
      </c>
      <c r="R450" s="25" t="s">
        <v>1525</v>
      </c>
      <c r="S450" s="9">
        <v>45464</v>
      </c>
      <c r="T450" s="2">
        <v>4267056</v>
      </c>
      <c r="U450" s="2" t="s">
        <v>2449</v>
      </c>
      <c r="V450" s="9" t="s">
        <v>2450</v>
      </c>
      <c r="W450" s="9" t="s">
        <v>2451</v>
      </c>
      <c r="X450" s="9">
        <v>29778</v>
      </c>
      <c r="Y450" s="2">
        <v>9216825629</v>
      </c>
      <c r="Z450" s="2" t="s">
        <v>2452</v>
      </c>
      <c r="AA450" s="32" t="s">
        <v>448</v>
      </c>
      <c r="AB450" s="10" t="s">
        <v>449</v>
      </c>
      <c r="AC450" s="10">
        <v>45833</v>
      </c>
      <c r="AD450" s="10">
        <v>45482</v>
      </c>
      <c r="AG450" s="35" t="s">
        <v>451</v>
      </c>
      <c r="AJ450" s="35" t="s">
        <v>452</v>
      </c>
      <c r="AK450" s="2" t="s">
        <v>453</v>
      </c>
      <c r="AL450" s="2" t="s">
        <v>1430</v>
      </c>
      <c r="AM450" s="2" t="s">
        <v>1815</v>
      </c>
      <c r="AN450" s="10">
        <v>45464</v>
      </c>
      <c r="AP450" s="2" t="s">
        <v>362</v>
      </c>
      <c r="AQ450" s="2" t="s">
        <v>472</v>
      </c>
      <c r="AS450" s="11">
        <v>217706126</v>
      </c>
      <c r="AT450" s="2" t="s">
        <v>472</v>
      </c>
      <c r="AV450" s="12">
        <v>70503693648</v>
      </c>
      <c r="AW450" s="2" t="s">
        <v>458</v>
      </c>
      <c r="AY450" s="13">
        <v>121344841429</v>
      </c>
      <c r="AZ450" s="2" t="s">
        <v>487</v>
      </c>
      <c r="BB450" s="14">
        <v>213542562</v>
      </c>
      <c r="BC450" s="2" t="s">
        <v>450</v>
      </c>
      <c r="BD450" s="2" t="s">
        <v>450</v>
      </c>
      <c r="BE450" s="2" t="s">
        <v>450</v>
      </c>
      <c r="BF450" s="2" t="s">
        <v>450</v>
      </c>
      <c r="BG450" s="2" t="s">
        <v>450</v>
      </c>
      <c r="BH450" s="2" t="s">
        <v>450</v>
      </c>
      <c r="BL450" s="2" t="s">
        <v>450</v>
      </c>
      <c r="BM450" s="2" t="s">
        <v>450</v>
      </c>
      <c r="BN450" s="2" t="s">
        <v>448</v>
      </c>
      <c r="BO450" s="2" t="s">
        <v>448</v>
      </c>
      <c r="BP450" s="2" t="s">
        <v>448</v>
      </c>
      <c r="BR450" s="2" t="s">
        <v>448</v>
      </c>
      <c r="BS450" s="2" t="s">
        <v>448</v>
      </c>
      <c r="BT450" s="2" t="s">
        <v>448</v>
      </c>
      <c r="BU450" s="2" t="s">
        <v>448</v>
      </c>
      <c r="BV450" s="2" t="s">
        <v>450</v>
      </c>
      <c r="BW450" s="2" t="s">
        <v>448</v>
      </c>
      <c r="BX450" s="2" t="s">
        <v>448</v>
      </c>
      <c r="BY450" s="48" t="s">
        <v>448</v>
      </c>
      <c r="BZ450" s="48" t="s">
        <v>448</v>
      </c>
      <c r="CA450" s="48" t="s">
        <v>448</v>
      </c>
      <c r="CB450" s="48" t="s">
        <v>448</v>
      </c>
      <c r="CC450" s="2" t="s">
        <v>2362</v>
      </c>
      <c r="CD450" s="67" t="s">
        <v>448</v>
      </c>
      <c r="CE450" s="10">
        <v>45492</v>
      </c>
      <c r="CH450" s="2" t="s">
        <v>465</v>
      </c>
      <c r="CI450" s="2" t="s">
        <v>660</v>
      </c>
      <c r="CM450" s="52">
        <f t="shared" si="219"/>
        <v>1</v>
      </c>
      <c r="CN450" s="52">
        <f t="shared" si="220"/>
        <v>1</v>
      </c>
      <c r="CO450" s="52">
        <f t="shared" si="221"/>
        <v>1</v>
      </c>
      <c r="CP450" s="52">
        <f t="shared" si="222"/>
        <v>1</v>
      </c>
      <c r="CQ450" s="52">
        <f t="shared" si="223"/>
        <v>1</v>
      </c>
      <c r="CR450" s="52">
        <f t="shared" si="224"/>
        <v>1</v>
      </c>
      <c r="CS450" s="52">
        <f t="shared" si="225"/>
        <v>1</v>
      </c>
      <c r="CT450" s="52">
        <f t="shared" si="226"/>
        <v>1</v>
      </c>
      <c r="CU450" s="52">
        <f t="shared" si="227"/>
        <v>1</v>
      </c>
      <c r="CV450" s="52">
        <f t="shared" si="228"/>
        <v>1</v>
      </c>
      <c r="CW450" s="54">
        <f t="shared" si="229"/>
        <v>1</v>
      </c>
      <c r="CX450" s="54">
        <f t="shared" si="230"/>
        <v>0</v>
      </c>
      <c r="CY450" s="54">
        <f t="shared" si="231"/>
        <v>1</v>
      </c>
      <c r="CZ450" s="54">
        <f t="shared" si="232"/>
        <v>1</v>
      </c>
      <c r="DA450" s="54">
        <f t="shared" si="233"/>
        <v>1</v>
      </c>
      <c r="DB450" s="54">
        <f t="shared" si="234"/>
        <v>0</v>
      </c>
      <c r="DD450" s="2">
        <f t="shared" si="235"/>
        <v>7</v>
      </c>
    </row>
    <row r="451" spans="1:108">
      <c r="A451" s="2" t="s">
        <v>437</v>
      </c>
      <c r="B451" s="2" t="s">
        <v>438</v>
      </c>
      <c r="C451" s="18" t="str">
        <f ca="1">IF(AND(AA451="YES",AG451&lt;&gt;""),"COMPLETED",IF((S451+21)&lt;TODAY(),"PAST DUE","WITHIN 15 DAYS"))</f>
        <v>COMPLETED</v>
      </c>
      <c r="D451" s="19" t="str">
        <f t="shared" si="214"/>
        <v>Jul</v>
      </c>
      <c r="E451" s="20">
        <f t="shared" si="215"/>
        <v>45486</v>
      </c>
      <c r="F451" s="20">
        <f t="shared" si="216"/>
        <v>45485</v>
      </c>
      <c r="G451" s="20">
        <f t="shared" si="217"/>
        <v>45492</v>
      </c>
      <c r="H451" s="19">
        <f ca="1">(TODAY()-(G451))</f>
        <v>102</v>
      </c>
      <c r="I451" s="19" t="str">
        <f ca="1">IF(H451&lt;0,H451,"")</f>
        <v/>
      </c>
      <c r="J451" s="2" t="s">
        <v>439</v>
      </c>
      <c r="K451" s="24">
        <f t="shared" si="218"/>
        <v>1</v>
      </c>
      <c r="L451" s="19" t="s">
        <v>2220</v>
      </c>
      <c r="M451" s="2" t="s">
        <v>2440</v>
      </c>
      <c r="N451" s="2" t="s">
        <v>441</v>
      </c>
      <c r="O451" s="2" t="s">
        <v>352</v>
      </c>
      <c r="P451" s="2" t="s">
        <v>19</v>
      </c>
      <c r="Q451" s="25" t="s">
        <v>2441</v>
      </c>
      <c r="R451" s="25" t="s">
        <v>1525</v>
      </c>
      <c r="S451" s="9">
        <v>45464</v>
      </c>
      <c r="T451" s="2">
        <v>4267057</v>
      </c>
      <c r="U451" s="2" t="s">
        <v>1074</v>
      </c>
      <c r="V451" s="9" t="s">
        <v>2453</v>
      </c>
      <c r="W451" s="9" t="s">
        <v>2454</v>
      </c>
      <c r="X451" s="9">
        <v>37114</v>
      </c>
      <c r="Y451" s="2">
        <v>9390649836</v>
      </c>
      <c r="Z451" s="2" t="s">
        <v>2455</v>
      </c>
      <c r="AA451" s="32" t="s">
        <v>448</v>
      </c>
      <c r="AB451" s="10" t="s">
        <v>449</v>
      </c>
      <c r="AC451" s="10">
        <v>45832</v>
      </c>
      <c r="AD451" s="10">
        <v>45474</v>
      </c>
      <c r="AG451" s="35" t="s">
        <v>451</v>
      </c>
      <c r="AJ451" s="35" t="s">
        <v>452</v>
      </c>
      <c r="AK451" s="2" t="s">
        <v>453</v>
      </c>
      <c r="AL451" s="2" t="s">
        <v>1430</v>
      </c>
      <c r="AM451" s="2" t="s">
        <v>1815</v>
      </c>
      <c r="AN451" s="10">
        <v>45464</v>
      </c>
      <c r="AP451" s="2" t="s">
        <v>362</v>
      </c>
      <c r="AQ451" s="2" t="s">
        <v>455</v>
      </c>
      <c r="AS451" s="11">
        <v>249444236</v>
      </c>
      <c r="AT451" s="2" t="s">
        <v>456</v>
      </c>
      <c r="AV451" s="12">
        <v>70262357676</v>
      </c>
      <c r="AW451" s="2" t="s">
        <v>458</v>
      </c>
      <c r="AY451" s="13">
        <v>121323451140</v>
      </c>
      <c r="AZ451" s="2" t="s">
        <v>2456</v>
      </c>
      <c r="BB451" s="14">
        <v>633594339</v>
      </c>
      <c r="BC451" s="2" t="s">
        <v>450</v>
      </c>
      <c r="BD451" s="2" t="s">
        <v>450</v>
      </c>
      <c r="BE451" s="2" t="s">
        <v>450</v>
      </c>
      <c r="BF451" s="2" t="s">
        <v>450</v>
      </c>
      <c r="BG451" s="2" t="s">
        <v>450</v>
      </c>
      <c r="BH451" s="2" t="s">
        <v>450</v>
      </c>
      <c r="BL451" s="2" t="s">
        <v>448</v>
      </c>
      <c r="BM451" s="2" t="s">
        <v>450</v>
      </c>
      <c r="BN451" s="2" t="s">
        <v>450</v>
      </c>
      <c r="BO451" s="2" t="s">
        <v>450</v>
      </c>
      <c r="BP451" s="2" t="s">
        <v>450</v>
      </c>
      <c r="BR451" s="2" t="s">
        <v>448</v>
      </c>
      <c r="BS451" s="2" t="s">
        <v>448</v>
      </c>
      <c r="BT451" s="2" t="s">
        <v>448</v>
      </c>
      <c r="BU451" s="2" t="s">
        <v>448</v>
      </c>
      <c r="BV451" s="2" t="s">
        <v>450</v>
      </c>
      <c r="BW451" s="2" t="s">
        <v>448</v>
      </c>
      <c r="BX451" s="2" t="s">
        <v>448</v>
      </c>
      <c r="BY451" s="48" t="s">
        <v>448</v>
      </c>
      <c r="BZ451" s="48" t="s">
        <v>448</v>
      </c>
      <c r="CA451" s="48" t="s">
        <v>448</v>
      </c>
      <c r="CB451" s="48" t="s">
        <v>448</v>
      </c>
      <c r="CC451" s="2" t="s">
        <v>2362</v>
      </c>
      <c r="CD451" s="67" t="s">
        <v>448</v>
      </c>
      <c r="CE451" s="10">
        <v>45492</v>
      </c>
      <c r="CH451" s="2" t="s">
        <v>465</v>
      </c>
      <c r="CI451" s="2" t="s">
        <v>660</v>
      </c>
      <c r="CM451" s="52">
        <f t="shared" si="219"/>
        <v>1</v>
      </c>
      <c r="CN451" s="52">
        <f t="shared" si="220"/>
        <v>1</v>
      </c>
      <c r="CO451" s="52">
        <f t="shared" si="221"/>
        <v>1</v>
      </c>
      <c r="CP451" s="52">
        <f t="shared" si="222"/>
        <v>1</v>
      </c>
      <c r="CQ451" s="52">
        <f t="shared" si="223"/>
        <v>1</v>
      </c>
      <c r="CR451" s="52">
        <f t="shared" si="224"/>
        <v>1</v>
      </c>
      <c r="CS451" s="52">
        <f t="shared" si="225"/>
        <v>1</v>
      </c>
      <c r="CT451" s="52">
        <f t="shared" si="226"/>
        <v>1</v>
      </c>
      <c r="CU451" s="52">
        <f t="shared" si="227"/>
        <v>1</v>
      </c>
      <c r="CV451" s="52">
        <f t="shared" si="228"/>
        <v>1</v>
      </c>
      <c r="CW451" s="54">
        <f t="shared" si="229"/>
        <v>1</v>
      </c>
      <c r="CX451" s="54">
        <f t="shared" si="230"/>
        <v>0</v>
      </c>
      <c r="CY451" s="54">
        <f t="shared" si="231"/>
        <v>1</v>
      </c>
      <c r="CZ451" s="54">
        <f t="shared" si="232"/>
        <v>1</v>
      </c>
      <c r="DA451" s="54">
        <f t="shared" si="233"/>
        <v>1</v>
      </c>
      <c r="DB451" s="54">
        <f t="shared" si="234"/>
        <v>0</v>
      </c>
      <c r="DD451" s="2">
        <f t="shared" si="235"/>
        <v>7</v>
      </c>
    </row>
    <row r="452" spans="1:108">
      <c r="A452" s="2" t="s">
        <v>437</v>
      </c>
      <c r="B452" s="2" t="s">
        <v>438</v>
      </c>
      <c r="C452" s="18" t="str">
        <f ca="1">IF(AND(AA452="YES",AG452&lt;&gt;""),"COMPLETED",IF((S452+21)&lt;TODAY(),"PAST DUE","WITHIN 15 DAYS"))</f>
        <v>COMPLETED</v>
      </c>
      <c r="D452" s="19" t="str">
        <f t="shared" si="214"/>
        <v>Jul</v>
      </c>
      <c r="E452" s="20">
        <f t="shared" si="215"/>
        <v>45486</v>
      </c>
      <c r="F452" s="20">
        <f t="shared" si="216"/>
        <v>45485</v>
      </c>
      <c r="G452" s="20">
        <f t="shared" si="217"/>
        <v>45492</v>
      </c>
      <c r="H452" s="19">
        <f ca="1">(TODAY()-(G452))</f>
        <v>102</v>
      </c>
      <c r="I452" s="19" t="str">
        <f ca="1">IF(H452&lt;0,H452,"")</f>
        <v/>
      </c>
      <c r="J452" s="2" t="s">
        <v>439</v>
      </c>
      <c r="K452" s="24">
        <f t="shared" si="218"/>
        <v>1</v>
      </c>
      <c r="L452" s="19" t="s">
        <v>2220</v>
      </c>
      <c r="M452" s="2" t="s">
        <v>2440</v>
      </c>
      <c r="N452" s="2" t="s">
        <v>441</v>
      </c>
      <c r="O452" s="2" t="s">
        <v>352</v>
      </c>
      <c r="P452" s="2" t="s">
        <v>19</v>
      </c>
      <c r="Q452" s="25" t="s">
        <v>2441</v>
      </c>
      <c r="R452" s="25" t="s">
        <v>1525</v>
      </c>
      <c r="S452" s="9">
        <v>45464</v>
      </c>
      <c r="T452" s="2">
        <v>4267058</v>
      </c>
      <c r="U452" s="2" t="s">
        <v>2457</v>
      </c>
      <c r="V452" s="9" t="s">
        <v>2458</v>
      </c>
      <c r="W452" s="9" t="s">
        <v>848</v>
      </c>
      <c r="X452" s="9">
        <v>38528</v>
      </c>
      <c r="Y452" s="2">
        <v>9479884715</v>
      </c>
      <c r="Z452" s="33" t="s">
        <v>2459</v>
      </c>
      <c r="AA452" s="32" t="s">
        <v>448</v>
      </c>
      <c r="AB452" s="10" t="s">
        <v>449</v>
      </c>
      <c r="AC452" s="10">
        <v>45832</v>
      </c>
      <c r="AD452" s="10">
        <v>45467</v>
      </c>
      <c r="AG452" s="35" t="s">
        <v>451</v>
      </c>
      <c r="AJ452" s="35" t="s">
        <v>452</v>
      </c>
      <c r="AK452" s="2" t="s">
        <v>453</v>
      </c>
      <c r="AL452" s="2" t="s">
        <v>1430</v>
      </c>
      <c r="AM452" s="2" t="s">
        <v>1815</v>
      </c>
      <c r="AN452" s="10">
        <v>45464</v>
      </c>
      <c r="AP452" s="2" t="s">
        <v>362</v>
      </c>
      <c r="AQ452" s="2" t="s">
        <v>480</v>
      </c>
      <c r="AS452" s="11">
        <v>252255441</v>
      </c>
      <c r="AT452" s="2" t="s">
        <v>456</v>
      </c>
      <c r="AV452" s="12">
        <v>12616060188</v>
      </c>
      <c r="AW452" s="2" t="s">
        <v>458</v>
      </c>
      <c r="AY452" s="13">
        <v>121322533755</v>
      </c>
      <c r="AZ452" s="2" t="s">
        <v>459</v>
      </c>
      <c r="BA452" s="2" t="s">
        <v>2460</v>
      </c>
      <c r="BB452" s="14">
        <v>652936030</v>
      </c>
      <c r="BC452" s="2" t="s">
        <v>450</v>
      </c>
      <c r="BD452" s="2" t="s">
        <v>450</v>
      </c>
      <c r="BE452" s="2" t="s">
        <v>450</v>
      </c>
      <c r="BF452" s="2" t="s">
        <v>450</v>
      </c>
      <c r="BG452" s="2" t="s">
        <v>450</v>
      </c>
      <c r="BH452" s="2" t="s">
        <v>450</v>
      </c>
      <c r="BL452" s="2" t="s">
        <v>448</v>
      </c>
      <c r="BM452" s="2" t="s">
        <v>450</v>
      </c>
      <c r="BN452" s="2" t="s">
        <v>448</v>
      </c>
      <c r="BO452" s="2" t="s">
        <v>450</v>
      </c>
      <c r="BP452" s="2" t="s">
        <v>450</v>
      </c>
      <c r="BR452" s="2" t="s">
        <v>448</v>
      </c>
      <c r="BS452" s="2" t="s">
        <v>448</v>
      </c>
      <c r="BT452" s="2" t="s">
        <v>448</v>
      </c>
      <c r="BU452" s="2" t="s">
        <v>448</v>
      </c>
      <c r="BV452" s="2" t="s">
        <v>450</v>
      </c>
      <c r="BW452" s="2" t="s">
        <v>448</v>
      </c>
      <c r="BX452" s="2" t="s">
        <v>448</v>
      </c>
      <c r="BY452" s="48" t="s">
        <v>448</v>
      </c>
      <c r="BZ452" s="48" t="s">
        <v>448</v>
      </c>
      <c r="CA452" s="48" t="s">
        <v>448</v>
      </c>
      <c r="CB452" s="48" t="s">
        <v>448</v>
      </c>
      <c r="CC452" s="2" t="s">
        <v>2362</v>
      </c>
      <c r="CD452" s="67" t="s">
        <v>448</v>
      </c>
      <c r="CE452" s="10">
        <v>45492</v>
      </c>
      <c r="CH452" s="2" t="s">
        <v>465</v>
      </c>
      <c r="CI452" s="2" t="s">
        <v>660</v>
      </c>
      <c r="CM452" s="52">
        <f t="shared" si="219"/>
        <v>1</v>
      </c>
      <c r="CN452" s="52">
        <f t="shared" si="220"/>
        <v>1</v>
      </c>
      <c r="CO452" s="52">
        <f t="shared" si="221"/>
        <v>1</v>
      </c>
      <c r="CP452" s="52">
        <f t="shared" si="222"/>
        <v>1</v>
      </c>
      <c r="CQ452" s="52">
        <f t="shared" si="223"/>
        <v>1</v>
      </c>
      <c r="CR452" s="52">
        <f t="shared" si="224"/>
        <v>1</v>
      </c>
      <c r="CS452" s="52">
        <f t="shared" si="225"/>
        <v>1</v>
      </c>
      <c r="CT452" s="52">
        <f t="shared" si="226"/>
        <v>1</v>
      </c>
      <c r="CU452" s="52">
        <f t="shared" si="227"/>
        <v>1</v>
      </c>
      <c r="CV452" s="52">
        <f t="shared" si="228"/>
        <v>1</v>
      </c>
      <c r="CW452" s="54">
        <f t="shared" si="229"/>
        <v>1</v>
      </c>
      <c r="CX452" s="54">
        <f t="shared" si="230"/>
        <v>0</v>
      </c>
      <c r="CY452" s="54">
        <f t="shared" si="231"/>
        <v>1</v>
      </c>
      <c r="CZ452" s="54">
        <f t="shared" si="232"/>
        <v>1</v>
      </c>
      <c r="DA452" s="54">
        <f t="shared" si="233"/>
        <v>1</v>
      </c>
      <c r="DB452" s="54">
        <f t="shared" si="234"/>
        <v>0</v>
      </c>
      <c r="DD452" s="2">
        <f t="shared" si="235"/>
        <v>7</v>
      </c>
    </row>
    <row r="453" spans="1:108">
      <c r="A453" s="2" t="s">
        <v>437</v>
      </c>
      <c r="B453" s="2" t="s">
        <v>438</v>
      </c>
      <c r="C453" s="18" t="str">
        <f ca="1">IF(AND(AA453="YES",AG453&lt;&gt;""),"COMPLETED",IF((S453+21)&lt;TODAY(),"PAST DUE","WITHIN 15 DAYS"))</f>
        <v>COMPLETED</v>
      </c>
      <c r="D453" s="19" t="str">
        <f t="shared" si="214"/>
        <v>Jul</v>
      </c>
      <c r="E453" s="20">
        <f t="shared" si="215"/>
        <v>45486</v>
      </c>
      <c r="F453" s="20">
        <f t="shared" si="216"/>
        <v>45485</v>
      </c>
      <c r="G453" s="20">
        <f t="shared" si="217"/>
        <v>45492</v>
      </c>
      <c r="H453" s="19">
        <f ca="1">(TODAY()-(G453))</f>
        <v>102</v>
      </c>
      <c r="I453" s="19" t="str">
        <f ca="1">IF(H453&lt;0,H453,"")</f>
        <v/>
      </c>
      <c r="J453" s="2" t="s">
        <v>439</v>
      </c>
      <c r="K453" s="24">
        <f t="shared" si="218"/>
        <v>1</v>
      </c>
      <c r="L453" s="19" t="s">
        <v>2220</v>
      </c>
      <c r="M453" s="2" t="s">
        <v>2440</v>
      </c>
      <c r="N453" s="2" t="s">
        <v>441</v>
      </c>
      <c r="O453" s="2" t="s">
        <v>352</v>
      </c>
      <c r="P453" s="2" t="s">
        <v>19</v>
      </c>
      <c r="Q453" s="25" t="s">
        <v>2441</v>
      </c>
      <c r="R453" s="25" t="s">
        <v>1525</v>
      </c>
      <c r="S453" s="9">
        <v>45464</v>
      </c>
      <c r="T453" s="2">
        <v>4267059</v>
      </c>
      <c r="U453" s="2" t="s">
        <v>550</v>
      </c>
      <c r="V453" s="9" t="s">
        <v>2461</v>
      </c>
      <c r="W453" s="9" t="s">
        <v>984</v>
      </c>
      <c r="X453" s="9">
        <v>37158</v>
      </c>
      <c r="Y453" s="2">
        <v>9666842542</v>
      </c>
      <c r="Z453" s="2" t="s">
        <v>2462</v>
      </c>
      <c r="AA453" s="32" t="s">
        <v>448</v>
      </c>
      <c r="AB453" s="10" t="s">
        <v>449</v>
      </c>
      <c r="AC453" s="10">
        <v>45715</v>
      </c>
      <c r="AD453" s="10">
        <v>45371</v>
      </c>
      <c r="AG453" s="35" t="s">
        <v>451</v>
      </c>
      <c r="AJ453" s="35" t="s">
        <v>452</v>
      </c>
      <c r="AK453" s="2" t="s">
        <v>453</v>
      </c>
      <c r="AL453" s="2" t="s">
        <v>1430</v>
      </c>
      <c r="AM453" s="2" t="s">
        <v>1815</v>
      </c>
      <c r="AN453" s="10">
        <v>45464</v>
      </c>
      <c r="AP453" s="2" t="s">
        <v>362</v>
      </c>
      <c r="AQ453" s="2" t="s">
        <v>480</v>
      </c>
      <c r="AS453" s="11">
        <v>3519173933</v>
      </c>
      <c r="AT453" s="2" t="s">
        <v>456</v>
      </c>
      <c r="AV453" s="12">
        <v>70262009155</v>
      </c>
      <c r="AW453" s="2" t="s">
        <v>458</v>
      </c>
      <c r="AY453" s="13">
        <v>121313522655</v>
      </c>
      <c r="AZ453" s="2" t="s">
        <v>563</v>
      </c>
      <c r="BB453" s="14">
        <v>645154609</v>
      </c>
      <c r="BC453" s="2" t="s">
        <v>450</v>
      </c>
      <c r="BD453" s="2" t="s">
        <v>450</v>
      </c>
      <c r="BE453" s="2" t="s">
        <v>450</v>
      </c>
      <c r="BF453" s="2" t="s">
        <v>450</v>
      </c>
      <c r="BG453" s="2" t="s">
        <v>450</v>
      </c>
      <c r="BH453" s="2" t="s">
        <v>450</v>
      </c>
      <c r="BL453" s="2" t="s">
        <v>450</v>
      </c>
      <c r="BM453" s="2" t="s">
        <v>450</v>
      </c>
      <c r="BN453" s="2" t="s">
        <v>448</v>
      </c>
      <c r="BO453" s="2" t="s">
        <v>450</v>
      </c>
      <c r="BP453" s="2" t="s">
        <v>450</v>
      </c>
      <c r="BR453" s="2" t="s">
        <v>448</v>
      </c>
      <c r="BS453" s="2" t="s">
        <v>448</v>
      </c>
      <c r="BT453" s="2" t="s">
        <v>448</v>
      </c>
      <c r="BU453" s="2" t="s">
        <v>448</v>
      </c>
      <c r="BV453" s="2" t="s">
        <v>450</v>
      </c>
      <c r="BW453" s="2" t="s">
        <v>448</v>
      </c>
      <c r="BX453" s="2" t="s">
        <v>448</v>
      </c>
      <c r="BY453" s="48" t="s">
        <v>448</v>
      </c>
      <c r="BZ453" s="48" t="s">
        <v>448</v>
      </c>
      <c r="CA453" s="48" t="s">
        <v>448</v>
      </c>
      <c r="CB453" s="48" t="s">
        <v>448</v>
      </c>
      <c r="CC453" s="2" t="s">
        <v>2362</v>
      </c>
      <c r="CD453" s="67" t="s">
        <v>448</v>
      </c>
      <c r="CE453" s="10">
        <v>45492</v>
      </c>
      <c r="CH453" s="2" t="s">
        <v>465</v>
      </c>
      <c r="CI453" s="2" t="s">
        <v>660</v>
      </c>
      <c r="CM453" s="52">
        <f t="shared" si="219"/>
        <v>1</v>
      </c>
      <c r="CN453" s="52">
        <f t="shared" si="220"/>
        <v>1</v>
      </c>
      <c r="CO453" s="52">
        <f t="shared" si="221"/>
        <v>1</v>
      </c>
      <c r="CP453" s="52">
        <f t="shared" si="222"/>
        <v>1</v>
      </c>
      <c r="CQ453" s="52">
        <f t="shared" si="223"/>
        <v>1</v>
      </c>
      <c r="CR453" s="52">
        <f t="shared" si="224"/>
        <v>1</v>
      </c>
      <c r="CS453" s="52">
        <f t="shared" si="225"/>
        <v>1</v>
      </c>
      <c r="CT453" s="52">
        <f t="shared" si="226"/>
        <v>1</v>
      </c>
      <c r="CU453" s="52">
        <f t="shared" si="227"/>
        <v>1</v>
      </c>
      <c r="CV453" s="52">
        <f t="shared" si="228"/>
        <v>1</v>
      </c>
      <c r="CW453" s="54">
        <f t="shared" si="229"/>
        <v>1</v>
      </c>
      <c r="CX453" s="54">
        <f t="shared" si="230"/>
        <v>0</v>
      </c>
      <c r="CY453" s="54">
        <f t="shared" si="231"/>
        <v>1</v>
      </c>
      <c r="CZ453" s="54">
        <f t="shared" si="232"/>
        <v>1</v>
      </c>
      <c r="DA453" s="54">
        <f t="shared" si="233"/>
        <v>1</v>
      </c>
      <c r="DB453" s="54">
        <f t="shared" si="234"/>
        <v>0</v>
      </c>
      <c r="DD453" s="2">
        <f t="shared" si="235"/>
        <v>7</v>
      </c>
    </row>
    <row r="454" spans="1:108">
      <c r="A454" s="2" t="s">
        <v>437</v>
      </c>
      <c r="B454" s="2" t="s">
        <v>438</v>
      </c>
      <c r="C454" s="18" t="str">
        <f ca="1">IF(AND(AA454="YES",AG454&lt;&gt;""),"COMPLETED",IF((S454+21)&lt;TODAY(),"PAST DUE","WITHIN 15 DAYS"))</f>
        <v>COMPLETED</v>
      </c>
      <c r="D454" s="19" t="str">
        <f t="shared" si="214"/>
        <v>Jul</v>
      </c>
      <c r="E454" s="20">
        <f t="shared" si="215"/>
        <v>45486</v>
      </c>
      <c r="F454" s="20">
        <f t="shared" si="216"/>
        <v>45485</v>
      </c>
      <c r="G454" s="20">
        <f t="shared" si="217"/>
        <v>45492</v>
      </c>
      <c r="H454" s="19">
        <f ca="1">(TODAY()-(G454))</f>
        <v>102</v>
      </c>
      <c r="I454" s="19" t="str">
        <f ca="1">IF(H454&lt;0,H454,"")</f>
        <v/>
      </c>
      <c r="J454" s="2" t="s">
        <v>439</v>
      </c>
      <c r="K454" s="24">
        <f t="shared" si="218"/>
        <v>1</v>
      </c>
      <c r="L454" s="19" t="s">
        <v>2220</v>
      </c>
      <c r="M454" s="2" t="s">
        <v>2440</v>
      </c>
      <c r="N454" s="2" t="s">
        <v>441</v>
      </c>
      <c r="O454" s="2" t="s">
        <v>352</v>
      </c>
      <c r="P454" s="2" t="s">
        <v>19</v>
      </c>
      <c r="Q454" s="25" t="s">
        <v>2441</v>
      </c>
      <c r="R454" s="25" t="s">
        <v>1525</v>
      </c>
      <c r="S454" s="9">
        <v>45464</v>
      </c>
      <c r="T454" s="2">
        <v>4267060</v>
      </c>
      <c r="U454" s="2" t="s">
        <v>171</v>
      </c>
      <c r="V454" s="9" t="s">
        <v>2463</v>
      </c>
      <c r="W454" s="9" t="s">
        <v>62</v>
      </c>
      <c r="X454" s="9">
        <v>37452</v>
      </c>
      <c r="Y454" s="2">
        <v>9629289831</v>
      </c>
      <c r="Z454" s="2" t="s">
        <v>2464</v>
      </c>
      <c r="AA454" s="32" t="s">
        <v>448</v>
      </c>
      <c r="AB454" s="10" t="s">
        <v>449</v>
      </c>
      <c r="AC454" s="10">
        <v>45839</v>
      </c>
      <c r="AD454" s="10">
        <v>45485</v>
      </c>
      <c r="AE454" s="67" t="s">
        <v>448</v>
      </c>
      <c r="AF454" s="10">
        <v>45463</v>
      </c>
      <c r="AG454" s="35" t="s">
        <v>451</v>
      </c>
      <c r="AJ454" s="35" t="s">
        <v>452</v>
      </c>
      <c r="AK454" s="2" t="s">
        <v>453</v>
      </c>
      <c r="AL454" s="2" t="s">
        <v>1430</v>
      </c>
      <c r="AM454" s="2" t="s">
        <v>1815</v>
      </c>
      <c r="AN454" s="10">
        <v>45464</v>
      </c>
      <c r="AP454" s="2" t="s">
        <v>362</v>
      </c>
      <c r="AQ454" s="2" t="s">
        <v>455</v>
      </c>
      <c r="AS454" s="11">
        <v>249385214</v>
      </c>
      <c r="AT454" s="2" t="s">
        <v>472</v>
      </c>
      <c r="AV454" s="12">
        <v>70251619563</v>
      </c>
      <c r="AW454" s="2" t="s">
        <v>458</v>
      </c>
      <c r="AY454" s="13">
        <v>121344356553</v>
      </c>
      <c r="AZ454" s="2" t="s">
        <v>459</v>
      </c>
      <c r="BA454" s="2" t="s">
        <v>2465</v>
      </c>
      <c r="BB454" s="14">
        <v>652809805</v>
      </c>
      <c r="BC454" s="2" t="s">
        <v>450</v>
      </c>
      <c r="BD454" s="2" t="s">
        <v>450</v>
      </c>
      <c r="BE454" s="2" t="s">
        <v>450</v>
      </c>
      <c r="BF454" s="2" t="s">
        <v>450</v>
      </c>
      <c r="BG454" s="2" t="s">
        <v>450</v>
      </c>
      <c r="BH454" s="2" t="s">
        <v>450</v>
      </c>
      <c r="BL454" s="2" t="s">
        <v>448</v>
      </c>
      <c r="BM454" s="2" t="s">
        <v>450</v>
      </c>
      <c r="BN454" s="2" t="s">
        <v>448</v>
      </c>
      <c r="BO454" s="2" t="s">
        <v>450</v>
      </c>
      <c r="BP454" s="2" t="s">
        <v>450</v>
      </c>
      <c r="BR454" s="2" t="s">
        <v>448</v>
      </c>
      <c r="BS454" s="2" t="s">
        <v>448</v>
      </c>
      <c r="BT454" s="2" t="s">
        <v>448</v>
      </c>
      <c r="BU454" s="2" t="s">
        <v>448</v>
      </c>
      <c r="BV454" s="2" t="s">
        <v>450</v>
      </c>
      <c r="BW454" s="2" t="s">
        <v>448</v>
      </c>
      <c r="BX454" s="2" t="s">
        <v>448</v>
      </c>
      <c r="BY454" s="48" t="s">
        <v>448</v>
      </c>
      <c r="BZ454" s="48" t="s">
        <v>448</v>
      </c>
      <c r="CA454" s="48" t="s">
        <v>448</v>
      </c>
      <c r="CB454" s="48" t="s">
        <v>448</v>
      </c>
      <c r="CC454" s="2" t="s">
        <v>2362</v>
      </c>
      <c r="CD454" s="67" t="s">
        <v>448</v>
      </c>
      <c r="CE454" s="10">
        <v>45492</v>
      </c>
      <c r="CH454" s="2" t="s">
        <v>465</v>
      </c>
      <c r="CI454" s="2" t="s">
        <v>660</v>
      </c>
      <c r="CM454" s="52">
        <f t="shared" si="219"/>
        <v>1</v>
      </c>
      <c r="CN454" s="52">
        <f t="shared" si="220"/>
        <v>1</v>
      </c>
      <c r="CO454" s="52">
        <f t="shared" si="221"/>
        <v>1</v>
      </c>
      <c r="CP454" s="52">
        <f t="shared" si="222"/>
        <v>1</v>
      </c>
      <c r="CQ454" s="52">
        <f t="shared" si="223"/>
        <v>1</v>
      </c>
      <c r="CR454" s="52">
        <f t="shared" si="224"/>
        <v>1</v>
      </c>
      <c r="CS454" s="52">
        <f t="shared" si="225"/>
        <v>1</v>
      </c>
      <c r="CT454" s="52">
        <f t="shared" si="226"/>
        <v>1</v>
      </c>
      <c r="CU454" s="52">
        <f t="shared" si="227"/>
        <v>1</v>
      </c>
      <c r="CV454" s="52">
        <f t="shared" si="228"/>
        <v>1</v>
      </c>
      <c r="CW454" s="54">
        <f t="shared" si="229"/>
        <v>1</v>
      </c>
      <c r="CX454" s="54">
        <f t="shared" si="230"/>
        <v>0</v>
      </c>
      <c r="CY454" s="54">
        <f t="shared" si="231"/>
        <v>1</v>
      </c>
      <c r="CZ454" s="54">
        <f t="shared" si="232"/>
        <v>1</v>
      </c>
      <c r="DA454" s="54">
        <f t="shared" si="233"/>
        <v>1</v>
      </c>
      <c r="DB454" s="54">
        <f t="shared" si="234"/>
        <v>0</v>
      </c>
      <c r="DD454" s="2">
        <f t="shared" si="235"/>
        <v>7</v>
      </c>
    </row>
    <row r="455" spans="1:108">
      <c r="A455" s="2" t="s">
        <v>437</v>
      </c>
      <c r="B455" s="2" t="s">
        <v>438</v>
      </c>
      <c r="C455" s="18" t="str">
        <f ca="1">IF(AND(AA455="YES",AG455&lt;&gt;""),"COMPLETED",IF((S455+21)&lt;TODAY(),"PAST DUE","WITHIN 15 DAYS"))</f>
        <v>COMPLETED</v>
      </c>
      <c r="D455" s="19" t="str">
        <f t="shared" si="214"/>
        <v>Jul</v>
      </c>
      <c r="E455" s="20">
        <f t="shared" si="215"/>
        <v>45486</v>
      </c>
      <c r="F455" s="20">
        <f t="shared" si="216"/>
        <v>45485</v>
      </c>
      <c r="G455" s="20">
        <f t="shared" si="217"/>
        <v>45492</v>
      </c>
      <c r="H455" s="19">
        <f ca="1">(TODAY()-(G455))</f>
        <v>102</v>
      </c>
      <c r="I455" s="19" t="str">
        <f ca="1">IF(H455&lt;0,H455,"")</f>
        <v/>
      </c>
      <c r="J455" s="2" t="s">
        <v>439</v>
      </c>
      <c r="K455" s="24">
        <f t="shared" si="218"/>
        <v>1</v>
      </c>
      <c r="L455" s="19" t="s">
        <v>2220</v>
      </c>
      <c r="M455" s="2" t="s">
        <v>2440</v>
      </c>
      <c r="N455" s="2" t="s">
        <v>441</v>
      </c>
      <c r="O455" s="2" t="s">
        <v>352</v>
      </c>
      <c r="P455" s="2" t="s">
        <v>19</v>
      </c>
      <c r="Q455" s="25" t="s">
        <v>2441</v>
      </c>
      <c r="R455" s="25" t="s">
        <v>1525</v>
      </c>
      <c r="S455" s="9">
        <v>45464</v>
      </c>
      <c r="T455" s="2">
        <v>4267061</v>
      </c>
      <c r="U455" s="2" t="s">
        <v>22</v>
      </c>
      <c r="V455" s="9" t="s">
        <v>2466</v>
      </c>
      <c r="W455" s="9" t="s">
        <v>2467</v>
      </c>
      <c r="X455" s="9">
        <v>37221</v>
      </c>
      <c r="Y455" s="2">
        <v>9774296714</v>
      </c>
      <c r="Z455" s="2" t="s">
        <v>2468</v>
      </c>
      <c r="AA455" s="32" t="s">
        <v>448</v>
      </c>
      <c r="AB455" s="10" t="s">
        <v>449</v>
      </c>
      <c r="AG455" s="35" t="s">
        <v>451</v>
      </c>
      <c r="AJ455" s="35" t="s">
        <v>452</v>
      </c>
      <c r="AK455" s="2" t="s">
        <v>453</v>
      </c>
      <c r="AL455" s="2" t="s">
        <v>1430</v>
      </c>
      <c r="AM455" s="2" t="s">
        <v>1815</v>
      </c>
      <c r="AN455" s="10">
        <v>45464</v>
      </c>
      <c r="AP455" s="2" t="s">
        <v>362</v>
      </c>
      <c r="AQ455" s="2" t="s">
        <v>480</v>
      </c>
      <c r="AS455" s="11">
        <v>252155813</v>
      </c>
      <c r="AT455" s="2" t="s">
        <v>472</v>
      </c>
      <c r="AV455" s="12">
        <v>72510141211</v>
      </c>
      <c r="AW455" s="2" t="s">
        <v>458</v>
      </c>
      <c r="AY455" s="13">
        <v>121343749131</v>
      </c>
      <c r="AZ455" s="2" t="s">
        <v>563</v>
      </c>
      <c r="BB455" s="14">
        <v>651692477</v>
      </c>
      <c r="BC455" s="2" t="s">
        <v>450</v>
      </c>
      <c r="BD455" s="2" t="s">
        <v>450</v>
      </c>
      <c r="BE455" s="2" t="s">
        <v>450</v>
      </c>
      <c r="BF455" s="2" t="s">
        <v>450</v>
      </c>
      <c r="BG455" s="2" t="s">
        <v>450</v>
      </c>
      <c r="BH455" s="2" t="s">
        <v>450</v>
      </c>
      <c r="BL455" s="2" t="s">
        <v>448</v>
      </c>
      <c r="BM455" s="2" t="s">
        <v>450</v>
      </c>
      <c r="BN455" s="2" t="s">
        <v>448</v>
      </c>
      <c r="BO455" s="2" t="s">
        <v>450</v>
      </c>
      <c r="BP455" s="2" t="s">
        <v>450</v>
      </c>
      <c r="BQ455" s="2" t="s">
        <v>450</v>
      </c>
      <c r="BR455" s="2" t="s">
        <v>448</v>
      </c>
      <c r="BS455" s="2" t="s">
        <v>448</v>
      </c>
      <c r="BT455" s="2" t="s">
        <v>448</v>
      </c>
      <c r="BU455" s="2" t="s">
        <v>448</v>
      </c>
      <c r="BV455" s="2" t="s">
        <v>450</v>
      </c>
      <c r="BW455" s="2" t="s">
        <v>448</v>
      </c>
      <c r="BX455" s="2" t="s">
        <v>448</v>
      </c>
      <c r="BY455" s="48" t="s">
        <v>448</v>
      </c>
      <c r="BZ455" s="48" t="s">
        <v>448</v>
      </c>
      <c r="CA455" s="48" t="s">
        <v>448</v>
      </c>
      <c r="CB455" s="48" t="s">
        <v>448</v>
      </c>
      <c r="CC455" s="2" t="s">
        <v>2362</v>
      </c>
      <c r="CD455" s="67" t="s">
        <v>448</v>
      </c>
      <c r="CE455" s="10">
        <v>45492</v>
      </c>
      <c r="CH455" s="2" t="s">
        <v>465</v>
      </c>
      <c r="CI455" s="2" t="s">
        <v>660</v>
      </c>
      <c r="CM455" s="52">
        <f t="shared" si="219"/>
        <v>1</v>
      </c>
      <c r="CN455" s="52">
        <f t="shared" si="220"/>
        <v>1</v>
      </c>
      <c r="CO455" s="52">
        <f t="shared" si="221"/>
        <v>1</v>
      </c>
      <c r="CP455" s="52">
        <f t="shared" si="222"/>
        <v>1</v>
      </c>
      <c r="CQ455" s="52">
        <f t="shared" si="223"/>
        <v>1</v>
      </c>
      <c r="CR455" s="52">
        <f t="shared" si="224"/>
        <v>1</v>
      </c>
      <c r="CS455" s="52">
        <f t="shared" si="225"/>
        <v>1</v>
      </c>
      <c r="CT455" s="52">
        <f t="shared" si="226"/>
        <v>1</v>
      </c>
      <c r="CU455" s="52">
        <f t="shared" si="227"/>
        <v>1</v>
      </c>
      <c r="CV455" s="52">
        <f t="shared" si="228"/>
        <v>1</v>
      </c>
      <c r="CW455" s="54">
        <f t="shared" si="229"/>
        <v>1</v>
      </c>
      <c r="CX455" s="54">
        <f t="shared" si="230"/>
        <v>0</v>
      </c>
      <c r="CY455" s="54">
        <f t="shared" si="231"/>
        <v>1</v>
      </c>
      <c r="CZ455" s="54">
        <f t="shared" si="232"/>
        <v>1</v>
      </c>
      <c r="DA455" s="54">
        <f t="shared" si="233"/>
        <v>1</v>
      </c>
      <c r="DB455" s="54">
        <f t="shared" si="234"/>
        <v>0</v>
      </c>
      <c r="DD455" s="2">
        <f t="shared" si="235"/>
        <v>7</v>
      </c>
    </row>
    <row r="456" spans="1:108">
      <c r="A456" s="2" t="s">
        <v>437</v>
      </c>
      <c r="B456" s="2" t="s">
        <v>438</v>
      </c>
      <c r="C456" s="18" t="str">
        <f ca="1">IF(AND(AA456="YES",AG456&lt;&gt;""),"COMPLETED",IF((S456+21)&lt;TODAY(),"PAST DUE","WITHIN 15 DAYS"))</f>
        <v>COMPLETED</v>
      </c>
      <c r="D456" s="19" t="str">
        <f t="shared" si="214"/>
        <v>Jul</v>
      </c>
      <c r="E456" s="20">
        <f t="shared" si="215"/>
        <v>45486</v>
      </c>
      <c r="F456" s="20">
        <f t="shared" si="216"/>
        <v>45485</v>
      </c>
      <c r="G456" s="20">
        <f t="shared" si="217"/>
        <v>45492</v>
      </c>
      <c r="H456" s="19">
        <f ca="1">(TODAY()-(G456))</f>
        <v>102</v>
      </c>
      <c r="I456" s="19" t="str">
        <f ca="1">IF(H456&lt;0,H456,"")</f>
        <v/>
      </c>
      <c r="J456" s="2" t="s">
        <v>439</v>
      </c>
      <c r="K456" s="24">
        <f t="shared" si="218"/>
        <v>1</v>
      </c>
      <c r="L456" s="19" t="s">
        <v>2220</v>
      </c>
      <c r="M456" s="2" t="s">
        <v>2440</v>
      </c>
      <c r="N456" s="2" t="s">
        <v>441</v>
      </c>
      <c r="O456" s="2" t="s">
        <v>352</v>
      </c>
      <c r="P456" s="2" t="s">
        <v>19</v>
      </c>
      <c r="Q456" s="25" t="s">
        <v>2441</v>
      </c>
      <c r="R456" s="25" t="s">
        <v>1525</v>
      </c>
      <c r="S456" s="9">
        <v>45464</v>
      </c>
      <c r="T456" s="2">
        <v>4267062</v>
      </c>
      <c r="U456" s="2" t="s">
        <v>2469</v>
      </c>
      <c r="V456" s="9" t="s">
        <v>2470</v>
      </c>
      <c r="W456" s="9" t="s">
        <v>2471</v>
      </c>
      <c r="X456" s="9">
        <v>34490</v>
      </c>
      <c r="Y456" s="2">
        <v>9194675686</v>
      </c>
      <c r="Z456" s="2" t="s">
        <v>2472</v>
      </c>
      <c r="AA456" s="32" t="s">
        <v>448</v>
      </c>
      <c r="AB456" s="10" t="s">
        <v>449</v>
      </c>
      <c r="AC456" s="10">
        <v>45832</v>
      </c>
      <c r="AD456" s="10">
        <v>45474</v>
      </c>
      <c r="AG456" s="35" t="s">
        <v>451</v>
      </c>
      <c r="AJ456" s="35" t="s">
        <v>452</v>
      </c>
      <c r="AK456" s="2" t="s">
        <v>453</v>
      </c>
      <c r="AL456" s="2" t="s">
        <v>1430</v>
      </c>
      <c r="AM456" s="2" t="s">
        <v>1815</v>
      </c>
      <c r="AN456" s="10">
        <v>45464</v>
      </c>
      <c r="AP456" s="2" t="s">
        <v>362</v>
      </c>
      <c r="AQ456" s="2" t="s">
        <v>480</v>
      </c>
      <c r="AS456" s="11">
        <v>3465073161</v>
      </c>
      <c r="AT456" s="2" t="s">
        <v>456</v>
      </c>
      <c r="AV456" s="12">
        <v>32003035424</v>
      </c>
      <c r="AW456" s="2" t="s">
        <v>458</v>
      </c>
      <c r="AY456" s="13">
        <v>121237650752</v>
      </c>
      <c r="AZ456" s="2" t="s">
        <v>459</v>
      </c>
      <c r="BB456" s="14">
        <v>504033345</v>
      </c>
      <c r="BC456" s="2" t="s">
        <v>450</v>
      </c>
      <c r="BD456" s="2" t="s">
        <v>450</v>
      </c>
      <c r="BE456" s="2" t="s">
        <v>450</v>
      </c>
      <c r="BF456" s="2" t="s">
        <v>450</v>
      </c>
      <c r="BG456" s="2" t="s">
        <v>450</v>
      </c>
      <c r="BH456" s="2" t="s">
        <v>450</v>
      </c>
      <c r="BL456" s="2" t="s">
        <v>448</v>
      </c>
      <c r="BM456" s="2" t="s">
        <v>450</v>
      </c>
      <c r="BN456" s="2" t="s">
        <v>448</v>
      </c>
      <c r="BO456" s="2" t="s">
        <v>448</v>
      </c>
      <c r="BP456" s="2" t="s">
        <v>450</v>
      </c>
      <c r="BR456" s="2" t="s">
        <v>448</v>
      </c>
      <c r="BS456" s="2" t="s">
        <v>448</v>
      </c>
      <c r="BT456" s="2" t="s">
        <v>448</v>
      </c>
      <c r="BU456" s="2" t="s">
        <v>448</v>
      </c>
      <c r="BV456" s="2" t="s">
        <v>450</v>
      </c>
      <c r="BW456" s="2" t="s">
        <v>448</v>
      </c>
      <c r="BX456" s="2" t="s">
        <v>448</v>
      </c>
      <c r="BY456" s="48" t="s">
        <v>448</v>
      </c>
      <c r="BZ456" s="48" t="s">
        <v>448</v>
      </c>
      <c r="CA456" s="48" t="s">
        <v>448</v>
      </c>
      <c r="CB456" s="48" t="s">
        <v>448</v>
      </c>
      <c r="CC456" s="2" t="s">
        <v>2362</v>
      </c>
      <c r="CD456" s="67" t="s">
        <v>448</v>
      </c>
      <c r="CE456" s="10">
        <v>45492</v>
      </c>
      <c r="CH456" s="2" t="s">
        <v>465</v>
      </c>
      <c r="CI456" s="2" t="s">
        <v>660</v>
      </c>
      <c r="CM456" s="52">
        <f t="shared" si="219"/>
        <v>1</v>
      </c>
      <c r="CN456" s="52">
        <f t="shared" si="220"/>
        <v>1</v>
      </c>
      <c r="CO456" s="52">
        <f t="shared" si="221"/>
        <v>1</v>
      </c>
      <c r="CP456" s="52">
        <f t="shared" si="222"/>
        <v>1</v>
      </c>
      <c r="CQ456" s="52">
        <f t="shared" si="223"/>
        <v>1</v>
      </c>
      <c r="CR456" s="52">
        <f t="shared" si="224"/>
        <v>1</v>
      </c>
      <c r="CS456" s="52">
        <f t="shared" si="225"/>
        <v>1</v>
      </c>
      <c r="CT456" s="52">
        <f t="shared" si="226"/>
        <v>1</v>
      </c>
      <c r="CU456" s="52">
        <f t="shared" si="227"/>
        <v>1</v>
      </c>
      <c r="CV456" s="52">
        <f t="shared" si="228"/>
        <v>1</v>
      </c>
      <c r="CW456" s="54">
        <f t="shared" si="229"/>
        <v>1</v>
      </c>
      <c r="CX456" s="54">
        <f t="shared" si="230"/>
        <v>0</v>
      </c>
      <c r="CY456" s="54">
        <f t="shared" si="231"/>
        <v>1</v>
      </c>
      <c r="CZ456" s="54">
        <f t="shared" si="232"/>
        <v>1</v>
      </c>
      <c r="DA456" s="54">
        <f t="shared" si="233"/>
        <v>1</v>
      </c>
      <c r="DB456" s="54">
        <f t="shared" si="234"/>
        <v>0</v>
      </c>
      <c r="DD456" s="2">
        <f t="shared" si="235"/>
        <v>7</v>
      </c>
    </row>
    <row r="457" spans="1:108">
      <c r="A457" s="2" t="s">
        <v>437</v>
      </c>
      <c r="B457" s="2" t="s">
        <v>438</v>
      </c>
      <c r="C457" s="18" t="str">
        <f ca="1">IF(AND(AA457="YES",AG457&lt;&gt;""),"COMPLETED",IF((S457+21)&lt;TODAY(),"PAST DUE","WITHIN 15 DAYS"))</f>
        <v>COMPLETED</v>
      </c>
      <c r="D457" s="19" t="str">
        <f t="shared" si="214"/>
        <v>Jul</v>
      </c>
      <c r="E457" s="20">
        <f t="shared" si="215"/>
        <v>45486</v>
      </c>
      <c r="F457" s="20">
        <f t="shared" si="216"/>
        <v>45485</v>
      </c>
      <c r="G457" s="20">
        <f t="shared" si="217"/>
        <v>45492</v>
      </c>
      <c r="H457" s="19">
        <f ca="1">(TODAY()-(G457))</f>
        <v>102</v>
      </c>
      <c r="I457" s="19" t="str">
        <f ca="1">IF(H457&lt;0,H457,"")</f>
        <v/>
      </c>
      <c r="J457" s="2" t="s">
        <v>439</v>
      </c>
      <c r="K457" s="24">
        <f t="shared" si="218"/>
        <v>1</v>
      </c>
      <c r="L457" s="19" t="s">
        <v>2220</v>
      </c>
      <c r="M457" s="2" t="s">
        <v>2440</v>
      </c>
      <c r="N457" s="2" t="s">
        <v>441</v>
      </c>
      <c r="O457" s="2" t="s">
        <v>352</v>
      </c>
      <c r="P457" s="2" t="s">
        <v>19</v>
      </c>
      <c r="Q457" s="25" t="s">
        <v>2441</v>
      </c>
      <c r="R457" s="25" t="s">
        <v>1525</v>
      </c>
      <c r="S457" s="9">
        <v>45464</v>
      </c>
      <c r="T457" s="2">
        <v>4267063</v>
      </c>
      <c r="U457" s="2" t="s">
        <v>2473</v>
      </c>
      <c r="V457" s="9" t="s">
        <v>2474</v>
      </c>
      <c r="W457" s="9" t="s">
        <v>2475</v>
      </c>
      <c r="X457" s="9">
        <v>36861</v>
      </c>
      <c r="Y457" s="2">
        <v>9560484403</v>
      </c>
      <c r="Z457" s="2" t="s">
        <v>2476</v>
      </c>
      <c r="AA457" s="32" t="s">
        <v>448</v>
      </c>
      <c r="AB457" s="10" t="s">
        <v>449</v>
      </c>
      <c r="AC457" s="10">
        <v>45827</v>
      </c>
      <c r="AD457" s="10">
        <v>45462</v>
      </c>
      <c r="AG457" s="35" t="s">
        <v>451</v>
      </c>
      <c r="AJ457" s="35" t="s">
        <v>452</v>
      </c>
      <c r="AK457" s="2" t="s">
        <v>453</v>
      </c>
      <c r="AL457" s="2" t="s">
        <v>1430</v>
      </c>
      <c r="AM457" s="2" t="s">
        <v>1815</v>
      </c>
      <c r="AN457" s="10">
        <v>45464</v>
      </c>
      <c r="AP457" s="2" t="s">
        <v>362</v>
      </c>
      <c r="AQ457" s="2" t="s">
        <v>455</v>
      </c>
      <c r="AS457" s="11">
        <v>247126077</v>
      </c>
      <c r="AT457" s="2" t="s">
        <v>472</v>
      </c>
      <c r="AV457" s="12">
        <v>72528312307</v>
      </c>
      <c r="AW457" s="2" t="s">
        <v>458</v>
      </c>
      <c r="AY457" s="13">
        <v>121312100514</v>
      </c>
      <c r="AZ457" s="2" t="s">
        <v>459</v>
      </c>
      <c r="BA457" s="2" t="s">
        <v>1858</v>
      </c>
      <c r="BB457" s="14">
        <v>652808432</v>
      </c>
      <c r="BC457" s="2" t="s">
        <v>450</v>
      </c>
      <c r="BD457" s="2" t="s">
        <v>450</v>
      </c>
      <c r="BE457" s="2" t="s">
        <v>450</v>
      </c>
      <c r="BF457" s="2" t="s">
        <v>450</v>
      </c>
      <c r="BG457" s="2" t="s">
        <v>450</v>
      </c>
      <c r="BH457" s="2" t="s">
        <v>450</v>
      </c>
      <c r="BL457" s="2" t="s">
        <v>448</v>
      </c>
      <c r="BM457" s="2" t="s">
        <v>450</v>
      </c>
      <c r="BN457" s="2" t="s">
        <v>448</v>
      </c>
      <c r="BO457" s="2" t="s">
        <v>448</v>
      </c>
      <c r="BP457" s="2" t="s">
        <v>450</v>
      </c>
      <c r="BR457" s="2" t="s">
        <v>448</v>
      </c>
      <c r="BS457" s="2" t="s">
        <v>448</v>
      </c>
      <c r="BT457" s="2" t="s">
        <v>448</v>
      </c>
      <c r="BU457" s="2" t="s">
        <v>448</v>
      </c>
      <c r="BV457" s="2" t="s">
        <v>450</v>
      </c>
      <c r="BW457" s="2" t="s">
        <v>448</v>
      </c>
      <c r="BX457" s="2" t="s">
        <v>448</v>
      </c>
      <c r="BY457" s="48" t="s">
        <v>448</v>
      </c>
      <c r="BZ457" s="48" t="s">
        <v>448</v>
      </c>
      <c r="CA457" s="48" t="s">
        <v>448</v>
      </c>
      <c r="CB457" s="48" t="s">
        <v>448</v>
      </c>
      <c r="CC457" s="2" t="s">
        <v>2362</v>
      </c>
      <c r="CD457" s="67" t="s">
        <v>448</v>
      </c>
      <c r="CE457" s="10">
        <v>45492</v>
      </c>
      <c r="CH457" s="2" t="s">
        <v>465</v>
      </c>
      <c r="CI457" s="2" t="s">
        <v>660</v>
      </c>
      <c r="CM457" s="52">
        <f t="shared" si="219"/>
        <v>1</v>
      </c>
      <c r="CN457" s="52">
        <f t="shared" si="220"/>
        <v>1</v>
      </c>
      <c r="CO457" s="52">
        <f t="shared" si="221"/>
        <v>1</v>
      </c>
      <c r="CP457" s="52">
        <f t="shared" si="222"/>
        <v>1</v>
      </c>
      <c r="CQ457" s="52">
        <f t="shared" si="223"/>
        <v>1</v>
      </c>
      <c r="CR457" s="52">
        <f t="shared" si="224"/>
        <v>1</v>
      </c>
      <c r="CS457" s="52">
        <f t="shared" si="225"/>
        <v>1</v>
      </c>
      <c r="CT457" s="52">
        <f t="shared" si="226"/>
        <v>1</v>
      </c>
      <c r="CU457" s="52">
        <f t="shared" si="227"/>
        <v>1</v>
      </c>
      <c r="CV457" s="52">
        <f t="shared" si="228"/>
        <v>1</v>
      </c>
      <c r="CW457" s="54">
        <f t="shared" si="229"/>
        <v>1</v>
      </c>
      <c r="CX457" s="54">
        <f t="shared" si="230"/>
        <v>0</v>
      </c>
      <c r="CY457" s="54">
        <f t="shared" si="231"/>
        <v>1</v>
      </c>
      <c r="CZ457" s="54">
        <f t="shared" si="232"/>
        <v>1</v>
      </c>
      <c r="DA457" s="54">
        <f t="shared" si="233"/>
        <v>1</v>
      </c>
      <c r="DB457" s="54">
        <f t="shared" si="234"/>
        <v>0</v>
      </c>
      <c r="DD457" s="2">
        <f t="shared" si="235"/>
        <v>7</v>
      </c>
    </row>
    <row r="458" spans="1:108">
      <c r="A458" s="2" t="s">
        <v>437</v>
      </c>
      <c r="B458" s="2" t="s">
        <v>438</v>
      </c>
      <c r="C458" s="18" t="str">
        <f ca="1">IF(AND(AA458="YES",AG458&lt;&gt;""),"COMPLETED",IF((S458+21)&lt;TODAY(),"PAST DUE","WITHIN 15 DAYS"))</f>
        <v>COMPLETED</v>
      </c>
      <c r="D458" s="19" t="str">
        <f t="shared" si="214"/>
        <v>Jul</v>
      </c>
      <c r="E458" s="20">
        <f t="shared" si="215"/>
        <v>45486</v>
      </c>
      <c r="F458" s="20">
        <f t="shared" si="216"/>
        <v>45485</v>
      </c>
      <c r="G458" s="20">
        <f t="shared" si="217"/>
        <v>45492</v>
      </c>
      <c r="H458" s="19">
        <f ca="1">(TODAY()-(G458))</f>
        <v>102</v>
      </c>
      <c r="I458" s="19" t="str">
        <f ca="1">IF(H458&lt;0,H458,"")</f>
        <v/>
      </c>
      <c r="J458" s="2" t="s">
        <v>439</v>
      </c>
      <c r="K458" s="24">
        <f t="shared" si="218"/>
        <v>1</v>
      </c>
      <c r="L458" s="19" t="s">
        <v>2220</v>
      </c>
      <c r="M458" s="2" t="s">
        <v>2440</v>
      </c>
      <c r="N458" s="2" t="s">
        <v>441</v>
      </c>
      <c r="O458" s="2" t="s">
        <v>352</v>
      </c>
      <c r="P458" s="2" t="s">
        <v>19</v>
      </c>
      <c r="Q458" s="25" t="s">
        <v>2441</v>
      </c>
      <c r="R458" s="25" t="s">
        <v>1525</v>
      </c>
      <c r="S458" s="9">
        <v>45464</v>
      </c>
      <c r="T458" s="2">
        <v>4267064</v>
      </c>
      <c r="U458" s="2" t="s">
        <v>2477</v>
      </c>
      <c r="V458" s="9" t="s">
        <v>2478</v>
      </c>
      <c r="W458" s="9" t="s">
        <v>2479</v>
      </c>
      <c r="X458" s="9">
        <v>37305</v>
      </c>
      <c r="Y458" s="2">
        <v>9537336034</v>
      </c>
      <c r="Z458" s="2" t="s">
        <v>2480</v>
      </c>
      <c r="AA458" s="32" t="s">
        <v>448</v>
      </c>
      <c r="AB458" s="10" t="s">
        <v>449</v>
      </c>
      <c r="AC458" s="10">
        <v>45828</v>
      </c>
      <c r="AD458" s="10">
        <v>45463</v>
      </c>
      <c r="AG458" s="35" t="s">
        <v>451</v>
      </c>
      <c r="AJ458" s="35" t="s">
        <v>452</v>
      </c>
      <c r="AK458" s="2" t="s">
        <v>453</v>
      </c>
      <c r="AL458" s="2" t="s">
        <v>1430</v>
      </c>
      <c r="AM458" s="2" t="s">
        <v>1815</v>
      </c>
      <c r="AN458" s="10">
        <v>45464</v>
      </c>
      <c r="AP458" s="2" t="s">
        <v>362</v>
      </c>
      <c r="AQ458" s="2" t="s">
        <v>480</v>
      </c>
      <c r="AS458" s="11">
        <v>3513788722</v>
      </c>
      <c r="AT458" s="2" t="s">
        <v>472</v>
      </c>
      <c r="AV458" s="12">
        <v>70262936285</v>
      </c>
      <c r="AW458" s="67" t="s">
        <v>458</v>
      </c>
      <c r="AY458" s="13">
        <v>121293435842</v>
      </c>
      <c r="AZ458" s="2" t="s">
        <v>472</v>
      </c>
      <c r="BB458" s="14">
        <v>652071069</v>
      </c>
      <c r="BC458" s="2" t="s">
        <v>450</v>
      </c>
      <c r="BD458" s="2" t="s">
        <v>450</v>
      </c>
      <c r="BE458" s="2" t="s">
        <v>450</v>
      </c>
      <c r="BF458" s="2" t="s">
        <v>450</v>
      </c>
      <c r="BG458" s="2" t="s">
        <v>450</v>
      </c>
      <c r="BH458" s="2" t="s">
        <v>450</v>
      </c>
      <c r="BL458" s="2" t="s">
        <v>448</v>
      </c>
      <c r="BM458" s="2" t="s">
        <v>450</v>
      </c>
      <c r="BN458" s="2" t="s">
        <v>448</v>
      </c>
      <c r="BO458" s="2" t="s">
        <v>450</v>
      </c>
      <c r="BP458" s="2" t="s">
        <v>450</v>
      </c>
      <c r="BR458" s="2" t="s">
        <v>448</v>
      </c>
      <c r="BS458" s="2" t="s">
        <v>448</v>
      </c>
      <c r="BT458" s="2" t="s">
        <v>448</v>
      </c>
      <c r="BU458" s="2" t="s">
        <v>448</v>
      </c>
      <c r="BV458" s="2" t="s">
        <v>450</v>
      </c>
      <c r="BW458" s="2" t="s">
        <v>448</v>
      </c>
      <c r="BX458" s="2" t="s">
        <v>448</v>
      </c>
      <c r="BY458" s="48" t="s">
        <v>448</v>
      </c>
      <c r="BZ458" s="48" t="s">
        <v>448</v>
      </c>
      <c r="CA458" s="48" t="s">
        <v>448</v>
      </c>
      <c r="CB458" s="48" t="s">
        <v>448</v>
      </c>
      <c r="CC458" s="2" t="s">
        <v>2481</v>
      </c>
      <c r="CD458" s="67" t="s">
        <v>448</v>
      </c>
      <c r="CE458" s="10">
        <v>45492</v>
      </c>
      <c r="CH458" s="2" t="s">
        <v>465</v>
      </c>
      <c r="CI458" s="2" t="s">
        <v>660</v>
      </c>
      <c r="CJ458" s="67" t="s">
        <v>417</v>
      </c>
      <c r="CM458" s="52">
        <f t="shared" si="219"/>
        <v>1</v>
      </c>
      <c r="CN458" s="52">
        <f t="shared" si="220"/>
        <v>1</v>
      </c>
      <c r="CO458" s="52">
        <f t="shared" si="221"/>
        <v>1</v>
      </c>
      <c r="CP458" s="52">
        <f t="shared" si="222"/>
        <v>1</v>
      </c>
      <c r="CQ458" s="52">
        <f t="shared" si="223"/>
        <v>1</v>
      </c>
      <c r="CR458" s="52">
        <f t="shared" si="224"/>
        <v>1</v>
      </c>
      <c r="CS458" s="52">
        <f t="shared" si="225"/>
        <v>1</v>
      </c>
      <c r="CT458" s="52">
        <f t="shared" si="226"/>
        <v>1</v>
      </c>
      <c r="CU458" s="52">
        <f t="shared" si="227"/>
        <v>1</v>
      </c>
      <c r="CV458" s="52">
        <f t="shared" si="228"/>
        <v>1</v>
      </c>
      <c r="CW458" s="54">
        <f t="shared" si="229"/>
        <v>1</v>
      </c>
      <c r="CX458" s="54">
        <f t="shared" si="230"/>
        <v>1</v>
      </c>
      <c r="CY458" s="54">
        <f t="shared" si="231"/>
        <v>1</v>
      </c>
      <c r="CZ458" s="54">
        <f t="shared" si="232"/>
        <v>1</v>
      </c>
      <c r="DA458" s="54">
        <f t="shared" si="233"/>
        <v>1</v>
      </c>
      <c r="DB458" s="54">
        <f t="shared" si="234"/>
        <v>0</v>
      </c>
      <c r="DD458" s="2">
        <f t="shared" si="235"/>
        <v>7</v>
      </c>
    </row>
    <row r="459" spans="1:108">
      <c r="A459" s="2" t="s">
        <v>437</v>
      </c>
      <c r="B459" s="2" t="s">
        <v>438</v>
      </c>
      <c r="C459" s="18" t="str">
        <f ca="1">IF(AND(AA459="YES",AG459&lt;&gt;""),"COMPLETED",IF((S459+21)&lt;TODAY(),"PAST DUE","WITHIN 15 DAYS"))</f>
        <v>COMPLETED</v>
      </c>
      <c r="D459" s="19" t="str">
        <f t="shared" si="214"/>
        <v>Jul</v>
      </c>
      <c r="E459" s="20">
        <f t="shared" si="215"/>
        <v>45486</v>
      </c>
      <c r="F459" s="20">
        <f t="shared" si="216"/>
        <v>45485</v>
      </c>
      <c r="G459" s="20">
        <f t="shared" si="217"/>
        <v>45492</v>
      </c>
      <c r="H459" s="19">
        <f ca="1">(TODAY()-(G459))</f>
        <v>102</v>
      </c>
      <c r="I459" s="19" t="str">
        <f ca="1">IF(H459&lt;0,H459,"")</f>
        <v/>
      </c>
      <c r="J459" s="2" t="s">
        <v>439</v>
      </c>
      <c r="K459" s="24">
        <f t="shared" si="218"/>
        <v>1</v>
      </c>
      <c r="L459" s="19" t="s">
        <v>2220</v>
      </c>
      <c r="M459" s="2" t="s">
        <v>2440</v>
      </c>
      <c r="N459" s="2" t="s">
        <v>441</v>
      </c>
      <c r="O459" s="2" t="s">
        <v>352</v>
      </c>
      <c r="P459" s="2" t="s">
        <v>19</v>
      </c>
      <c r="Q459" s="25" t="s">
        <v>2441</v>
      </c>
      <c r="R459" s="25" t="s">
        <v>1525</v>
      </c>
      <c r="S459" s="9">
        <v>45464</v>
      </c>
      <c r="T459" s="2">
        <v>4267065</v>
      </c>
      <c r="U459" s="2" t="s">
        <v>327</v>
      </c>
      <c r="V459" s="9" t="s">
        <v>2482</v>
      </c>
      <c r="W459" s="9" t="s">
        <v>2483</v>
      </c>
      <c r="X459" s="9">
        <v>37727</v>
      </c>
      <c r="Y459" s="2">
        <v>9187824409</v>
      </c>
      <c r="Z459" s="2" t="s">
        <v>2484</v>
      </c>
      <c r="AA459" s="32" t="s">
        <v>448</v>
      </c>
      <c r="AB459" s="10" t="s">
        <v>449</v>
      </c>
      <c r="AC459" s="10">
        <v>45833</v>
      </c>
      <c r="AD459" s="10">
        <v>45468</v>
      </c>
      <c r="AG459" s="35" t="s">
        <v>451</v>
      </c>
      <c r="AJ459" s="35" t="s">
        <v>452</v>
      </c>
      <c r="AK459" s="2" t="s">
        <v>453</v>
      </c>
      <c r="AL459" s="2" t="s">
        <v>1430</v>
      </c>
      <c r="AM459" s="2" t="s">
        <v>1815</v>
      </c>
      <c r="AN459" s="10">
        <v>45464</v>
      </c>
      <c r="AP459" s="2" t="s">
        <v>362</v>
      </c>
      <c r="AQ459" s="2" t="s">
        <v>455</v>
      </c>
      <c r="AS459" s="11">
        <v>3518719071</v>
      </c>
      <c r="AT459" s="67" t="s">
        <v>472</v>
      </c>
      <c r="AV459" s="12">
        <v>72513092998</v>
      </c>
      <c r="AW459" s="2" t="s">
        <v>458</v>
      </c>
      <c r="AY459" s="13">
        <v>121296762146</v>
      </c>
      <c r="AZ459" s="67" t="s">
        <v>472</v>
      </c>
      <c r="BB459" s="14">
        <v>608593857</v>
      </c>
      <c r="BC459" s="2" t="s">
        <v>450</v>
      </c>
      <c r="BD459" s="2" t="s">
        <v>450</v>
      </c>
      <c r="BE459" s="2" t="s">
        <v>450</v>
      </c>
      <c r="BF459" s="2" t="s">
        <v>450</v>
      </c>
      <c r="BG459" s="2" t="s">
        <v>450</v>
      </c>
      <c r="BH459" s="2" t="s">
        <v>450</v>
      </c>
      <c r="BL459" s="2" t="s">
        <v>450</v>
      </c>
      <c r="BM459" s="2" t="s">
        <v>450</v>
      </c>
      <c r="BN459" s="2" t="s">
        <v>448</v>
      </c>
      <c r="BO459" s="2" t="s">
        <v>450</v>
      </c>
      <c r="BP459" s="2" t="s">
        <v>450</v>
      </c>
      <c r="BR459" s="2" t="s">
        <v>448</v>
      </c>
      <c r="BS459" s="2" t="s">
        <v>448</v>
      </c>
      <c r="BT459" s="2" t="s">
        <v>448</v>
      </c>
      <c r="BU459" s="2" t="s">
        <v>448</v>
      </c>
      <c r="BV459" s="2" t="s">
        <v>450</v>
      </c>
      <c r="BW459" s="2" t="s">
        <v>448</v>
      </c>
      <c r="BX459" s="2" t="s">
        <v>448</v>
      </c>
      <c r="BY459" s="48" t="s">
        <v>448</v>
      </c>
      <c r="BZ459" s="48" t="s">
        <v>448</v>
      </c>
      <c r="CA459" s="48" t="s">
        <v>448</v>
      </c>
      <c r="CB459" s="48" t="s">
        <v>448</v>
      </c>
      <c r="CC459" s="2" t="s">
        <v>2362</v>
      </c>
      <c r="CD459" s="67" t="s">
        <v>448</v>
      </c>
      <c r="CE459" s="10">
        <v>45492</v>
      </c>
      <c r="CH459" s="2" t="s">
        <v>465</v>
      </c>
      <c r="CI459" s="2" t="s">
        <v>660</v>
      </c>
      <c r="CM459" s="52">
        <f t="shared" si="219"/>
        <v>1</v>
      </c>
      <c r="CN459" s="52">
        <f t="shared" si="220"/>
        <v>1</v>
      </c>
      <c r="CO459" s="52">
        <f t="shared" si="221"/>
        <v>1</v>
      </c>
      <c r="CP459" s="52">
        <f t="shared" si="222"/>
        <v>1</v>
      </c>
      <c r="CQ459" s="52">
        <f t="shared" si="223"/>
        <v>1</v>
      </c>
      <c r="CR459" s="52">
        <f t="shared" si="224"/>
        <v>1</v>
      </c>
      <c r="CS459" s="52">
        <f t="shared" si="225"/>
        <v>1</v>
      </c>
      <c r="CT459" s="52">
        <f t="shared" si="226"/>
        <v>1</v>
      </c>
      <c r="CU459" s="52">
        <f t="shared" si="227"/>
        <v>1</v>
      </c>
      <c r="CV459" s="52">
        <f t="shared" si="228"/>
        <v>1</v>
      </c>
      <c r="CW459" s="54">
        <f t="shared" si="229"/>
        <v>1</v>
      </c>
      <c r="CX459" s="54">
        <f t="shared" si="230"/>
        <v>0</v>
      </c>
      <c r="CY459" s="54">
        <f t="shared" si="231"/>
        <v>1</v>
      </c>
      <c r="CZ459" s="54">
        <f t="shared" si="232"/>
        <v>1</v>
      </c>
      <c r="DA459" s="54">
        <f t="shared" si="233"/>
        <v>1</v>
      </c>
      <c r="DB459" s="54">
        <f t="shared" si="234"/>
        <v>0</v>
      </c>
      <c r="DD459" s="2">
        <f t="shared" si="235"/>
        <v>7</v>
      </c>
    </row>
    <row r="460" spans="1:108">
      <c r="A460" s="2" t="s">
        <v>437</v>
      </c>
      <c r="B460" s="2" t="s">
        <v>438</v>
      </c>
      <c r="C460" s="18" t="str">
        <f ca="1">IF(AND(AA460="YES",AG460&lt;&gt;""),"COMPLETED",IF((S460+21)&lt;TODAY(),"PAST DUE","WITHIN 15 DAYS"))</f>
        <v>COMPLETED</v>
      </c>
      <c r="D460" s="19" t="str">
        <f t="shared" si="214"/>
        <v>Jul</v>
      </c>
      <c r="E460" s="20">
        <f t="shared" si="215"/>
        <v>45486</v>
      </c>
      <c r="F460" s="20">
        <f t="shared" si="216"/>
        <v>45485</v>
      </c>
      <c r="G460" s="20">
        <f t="shared" si="217"/>
        <v>45492</v>
      </c>
      <c r="H460" s="19">
        <f ca="1">(TODAY()-(G460))</f>
        <v>102</v>
      </c>
      <c r="I460" s="19" t="str">
        <f ca="1">IF(H460&lt;0,H460,"")</f>
        <v/>
      </c>
      <c r="J460" s="2" t="s">
        <v>439</v>
      </c>
      <c r="K460" s="24">
        <f t="shared" si="218"/>
        <v>1</v>
      </c>
      <c r="L460" s="19" t="s">
        <v>2220</v>
      </c>
      <c r="M460" s="2" t="s">
        <v>2440</v>
      </c>
      <c r="N460" s="2" t="s">
        <v>441</v>
      </c>
      <c r="O460" s="2" t="s">
        <v>352</v>
      </c>
      <c r="P460" s="2" t="s">
        <v>19</v>
      </c>
      <c r="Q460" s="25" t="s">
        <v>2441</v>
      </c>
      <c r="R460" s="25" t="s">
        <v>1525</v>
      </c>
      <c r="S460" s="9">
        <v>45464</v>
      </c>
      <c r="T460" s="2">
        <v>4267066</v>
      </c>
      <c r="U460" s="2" t="s">
        <v>2164</v>
      </c>
      <c r="V460" s="9" t="s">
        <v>2485</v>
      </c>
      <c r="W460" s="9" t="s">
        <v>2486</v>
      </c>
      <c r="X460" s="9">
        <v>31983</v>
      </c>
      <c r="Y460" s="2">
        <v>9455028779</v>
      </c>
      <c r="Z460" s="2" t="s">
        <v>2487</v>
      </c>
      <c r="AA460" s="32" t="s">
        <v>448</v>
      </c>
      <c r="AB460" s="10" t="s">
        <v>449</v>
      </c>
      <c r="AC460" s="10">
        <v>45679</v>
      </c>
      <c r="AD460" s="10">
        <v>45323</v>
      </c>
      <c r="AG460" s="35" t="s">
        <v>451</v>
      </c>
      <c r="AJ460" s="35" t="s">
        <v>452</v>
      </c>
      <c r="AK460" s="2" t="s">
        <v>453</v>
      </c>
      <c r="AL460" s="2" t="s">
        <v>1430</v>
      </c>
      <c r="AM460" s="2" t="s">
        <v>1815</v>
      </c>
      <c r="AN460" s="10">
        <v>45464</v>
      </c>
      <c r="AP460" s="2" t="s">
        <v>362</v>
      </c>
      <c r="AQ460" s="2" t="s">
        <v>497</v>
      </c>
      <c r="AS460" s="11">
        <v>3411174470</v>
      </c>
      <c r="AT460" s="2" t="s">
        <v>456</v>
      </c>
      <c r="AV460" s="12">
        <v>70508028456</v>
      </c>
      <c r="AW460" s="2" t="s">
        <v>472</v>
      </c>
      <c r="AY460" s="13">
        <v>121165220309</v>
      </c>
      <c r="AZ460" s="2" t="s">
        <v>633</v>
      </c>
      <c r="BB460" s="14">
        <v>326794104</v>
      </c>
      <c r="BC460" s="2" t="s">
        <v>450</v>
      </c>
      <c r="BD460" s="2" t="s">
        <v>450</v>
      </c>
      <c r="BE460" s="2" t="s">
        <v>450</v>
      </c>
      <c r="BF460" s="2" t="s">
        <v>450</v>
      </c>
      <c r="BG460" s="2" t="s">
        <v>450</v>
      </c>
      <c r="BH460" s="2" t="s">
        <v>450</v>
      </c>
      <c r="BL460" s="2" t="s">
        <v>448</v>
      </c>
      <c r="BM460" s="2" t="s">
        <v>450</v>
      </c>
      <c r="BN460" s="2" t="s">
        <v>448</v>
      </c>
      <c r="BO460" s="2" t="s">
        <v>450</v>
      </c>
      <c r="BP460" s="2" t="s">
        <v>450</v>
      </c>
      <c r="BR460" s="2" t="s">
        <v>448</v>
      </c>
      <c r="BS460" s="2" t="s">
        <v>448</v>
      </c>
      <c r="BT460" s="2" t="s">
        <v>448</v>
      </c>
      <c r="BU460" s="2" t="s">
        <v>448</v>
      </c>
      <c r="BV460" s="2" t="s">
        <v>450</v>
      </c>
      <c r="BW460" s="2" t="s">
        <v>448</v>
      </c>
      <c r="BX460" s="2" t="s">
        <v>448</v>
      </c>
      <c r="BY460" s="48" t="s">
        <v>448</v>
      </c>
      <c r="BZ460" s="48" t="s">
        <v>448</v>
      </c>
      <c r="CA460" s="48" t="s">
        <v>448</v>
      </c>
      <c r="CB460" s="48" t="s">
        <v>448</v>
      </c>
      <c r="CC460" s="2" t="s">
        <v>2362</v>
      </c>
      <c r="CD460" s="67" t="s">
        <v>448</v>
      </c>
      <c r="CE460" s="10">
        <v>45492</v>
      </c>
      <c r="CH460" s="2" t="s">
        <v>465</v>
      </c>
      <c r="CI460" s="2" t="s">
        <v>660</v>
      </c>
      <c r="CM460" s="52">
        <f t="shared" si="219"/>
        <v>1</v>
      </c>
      <c r="CN460" s="52">
        <f t="shared" si="220"/>
        <v>1</v>
      </c>
      <c r="CO460" s="52">
        <f t="shared" si="221"/>
        <v>1</v>
      </c>
      <c r="CP460" s="52">
        <f t="shared" si="222"/>
        <v>1</v>
      </c>
      <c r="CQ460" s="52">
        <f t="shared" si="223"/>
        <v>1</v>
      </c>
      <c r="CR460" s="52">
        <f t="shared" si="224"/>
        <v>1</v>
      </c>
      <c r="CS460" s="52">
        <f t="shared" si="225"/>
        <v>1</v>
      </c>
      <c r="CT460" s="52">
        <f t="shared" si="226"/>
        <v>1</v>
      </c>
      <c r="CU460" s="52">
        <f t="shared" si="227"/>
        <v>1</v>
      </c>
      <c r="CV460" s="52">
        <f t="shared" si="228"/>
        <v>1</v>
      </c>
      <c r="CW460" s="54">
        <f t="shared" si="229"/>
        <v>1</v>
      </c>
      <c r="CX460" s="54">
        <f t="shared" si="230"/>
        <v>0</v>
      </c>
      <c r="CY460" s="54">
        <f t="shared" si="231"/>
        <v>1</v>
      </c>
      <c r="CZ460" s="54">
        <f t="shared" si="232"/>
        <v>1</v>
      </c>
      <c r="DA460" s="54">
        <f t="shared" si="233"/>
        <v>1</v>
      </c>
      <c r="DB460" s="54">
        <f t="shared" si="234"/>
        <v>0</v>
      </c>
      <c r="DD460" s="2">
        <f t="shared" si="235"/>
        <v>7</v>
      </c>
    </row>
    <row r="461" spans="1:108">
      <c r="A461" s="2" t="s">
        <v>437</v>
      </c>
      <c r="B461" s="2" t="s">
        <v>438</v>
      </c>
      <c r="C461" s="18" t="str">
        <f ca="1">IF(AND(AA461="YES",AG461&lt;&gt;""),"COMPLETED",IF((S461+21)&lt;TODAY(),"PAST DUE","WITHIN 15 DAYS"))</f>
        <v>COMPLETED</v>
      </c>
      <c r="D461" s="19" t="str">
        <f t="shared" si="214"/>
        <v>Jul</v>
      </c>
      <c r="E461" s="20">
        <f t="shared" si="215"/>
        <v>45486</v>
      </c>
      <c r="F461" s="20">
        <f t="shared" si="216"/>
        <v>45485</v>
      </c>
      <c r="G461" s="20">
        <f t="shared" si="217"/>
        <v>45492</v>
      </c>
      <c r="H461" s="19">
        <f ca="1">(TODAY()-(G461))</f>
        <v>102</v>
      </c>
      <c r="I461" s="19" t="str">
        <f ca="1">IF(H461&lt;0,H461,"")</f>
        <v/>
      </c>
      <c r="J461" s="2" t="s">
        <v>439</v>
      </c>
      <c r="K461" s="24">
        <f t="shared" si="218"/>
        <v>1</v>
      </c>
      <c r="L461" s="19" t="s">
        <v>2220</v>
      </c>
      <c r="M461" s="2" t="s">
        <v>2440</v>
      </c>
      <c r="N461" s="2" t="s">
        <v>441</v>
      </c>
      <c r="O461" s="2" t="s">
        <v>352</v>
      </c>
      <c r="P461" s="2" t="s">
        <v>19</v>
      </c>
      <c r="Q461" s="25" t="s">
        <v>2441</v>
      </c>
      <c r="R461" s="25" t="s">
        <v>1525</v>
      </c>
      <c r="S461" s="9">
        <v>45464</v>
      </c>
      <c r="T461" s="2">
        <v>4267067</v>
      </c>
      <c r="U461" s="2" t="s">
        <v>2488</v>
      </c>
      <c r="V461" s="9" t="s">
        <v>2489</v>
      </c>
      <c r="W461" s="9" t="s">
        <v>2490</v>
      </c>
      <c r="X461" s="9">
        <v>36327</v>
      </c>
      <c r="Y461" s="2">
        <v>9952679660</v>
      </c>
      <c r="Z461" s="2" t="s">
        <v>2491</v>
      </c>
      <c r="AA461" s="32" t="s">
        <v>448</v>
      </c>
      <c r="AB461" s="10" t="s">
        <v>449</v>
      </c>
      <c r="AC461" s="10">
        <v>45822</v>
      </c>
      <c r="AD461" s="10">
        <v>45457</v>
      </c>
      <c r="AG461" s="35" t="s">
        <v>451</v>
      </c>
      <c r="AJ461" s="35" t="s">
        <v>452</v>
      </c>
      <c r="AK461" s="2" t="s">
        <v>453</v>
      </c>
      <c r="AL461" s="2" t="s">
        <v>1430</v>
      </c>
      <c r="AM461" s="2" t="s">
        <v>1815</v>
      </c>
      <c r="AN461" s="10">
        <v>45464</v>
      </c>
      <c r="AP461" s="2" t="s">
        <v>362</v>
      </c>
      <c r="AQ461" s="2" t="s">
        <v>455</v>
      </c>
      <c r="AS461" s="11">
        <v>252055492</v>
      </c>
      <c r="AT461" s="2" t="s">
        <v>472</v>
      </c>
      <c r="AV461" s="12">
        <v>70262941017</v>
      </c>
      <c r="AW461" s="2" t="s">
        <v>458</v>
      </c>
      <c r="AY461" s="13">
        <v>121329935214</v>
      </c>
      <c r="AZ461" s="2" t="s">
        <v>459</v>
      </c>
      <c r="BA461" s="2" t="s">
        <v>2492</v>
      </c>
      <c r="BB461" s="14">
        <v>652808030</v>
      </c>
      <c r="BC461" s="2" t="s">
        <v>450</v>
      </c>
      <c r="BD461" s="2" t="s">
        <v>450</v>
      </c>
      <c r="BE461" s="2" t="s">
        <v>450</v>
      </c>
      <c r="BF461" s="2" t="s">
        <v>450</v>
      </c>
      <c r="BG461" s="2" t="s">
        <v>450</v>
      </c>
      <c r="BH461" s="2" t="s">
        <v>450</v>
      </c>
      <c r="BL461" s="2" t="s">
        <v>448</v>
      </c>
      <c r="BM461" s="2" t="s">
        <v>450</v>
      </c>
      <c r="BN461" s="2" t="s">
        <v>448</v>
      </c>
      <c r="BO461" s="2" t="s">
        <v>450</v>
      </c>
      <c r="BP461" s="2" t="s">
        <v>450</v>
      </c>
      <c r="BR461" s="2" t="s">
        <v>448</v>
      </c>
      <c r="BS461" s="2" t="s">
        <v>448</v>
      </c>
      <c r="BT461" s="2" t="s">
        <v>448</v>
      </c>
      <c r="BU461" s="2" t="s">
        <v>448</v>
      </c>
      <c r="BV461" s="2" t="s">
        <v>450</v>
      </c>
      <c r="BW461" s="2" t="s">
        <v>448</v>
      </c>
      <c r="BX461" s="2" t="s">
        <v>448</v>
      </c>
      <c r="BY461" s="48" t="s">
        <v>448</v>
      </c>
      <c r="BZ461" s="48" t="s">
        <v>448</v>
      </c>
      <c r="CA461" s="48" t="s">
        <v>448</v>
      </c>
      <c r="CB461" s="48" t="s">
        <v>448</v>
      </c>
      <c r="CC461" s="2" t="s">
        <v>2362</v>
      </c>
      <c r="CD461" s="67" t="s">
        <v>448</v>
      </c>
      <c r="CE461" s="10">
        <v>45492</v>
      </c>
      <c r="CH461" s="2" t="s">
        <v>465</v>
      </c>
      <c r="CI461" s="2" t="s">
        <v>660</v>
      </c>
      <c r="CM461" s="52">
        <f t="shared" si="219"/>
        <v>1</v>
      </c>
      <c r="CN461" s="52">
        <f t="shared" si="220"/>
        <v>1</v>
      </c>
      <c r="CO461" s="52">
        <f t="shared" si="221"/>
        <v>1</v>
      </c>
      <c r="CP461" s="52">
        <f t="shared" si="222"/>
        <v>1</v>
      </c>
      <c r="CQ461" s="52">
        <f t="shared" si="223"/>
        <v>1</v>
      </c>
      <c r="CR461" s="52">
        <f t="shared" si="224"/>
        <v>1</v>
      </c>
      <c r="CS461" s="52">
        <f t="shared" si="225"/>
        <v>1</v>
      </c>
      <c r="CT461" s="52">
        <f t="shared" si="226"/>
        <v>1</v>
      </c>
      <c r="CU461" s="52">
        <f t="shared" si="227"/>
        <v>1</v>
      </c>
      <c r="CV461" s="52">
        <f t="shared" si="228"/>
        <v>1</v>
      </c>
      <c r="CW461" s="54">
        <f t="shared" si="229"/>
        <v>1</v>
      </c>
      <c r="CX461" s="54">
        <f t="shared" si="230"/>
        <v>0</v>
      </c>
      <c r="CY461" s="54">
        <f t="shared" si="231"/>
        <v>1</v>
      </c>
      <c r="CZ461" s="54">
        <f t="shared" si="232"/>
        <v>1</v>
      </c>
      <c r="DA461" s="54">
        <f t="shared" si="233"/>
        <v>1</v>
      </c>
      <c r="DB461" s="54">
        <f t="shared" si="234"/>
        <v>0</v>
      </c>
      <c r="DD461" s="2">
        <f t="shared" si="235"/>
        <v>7</v>
      </c>
    </row>
    <row r="462" spans="1:108">
      <c r="A462" s="2" t="s">
        <v>437</v>
      </c>
      <c r="B462" s="2" t="s">
        <v>438</v>
      </c>
      <c r="C462" s="18" t="str">
        <f ca="1">IF(AND(AA462="YES",AG462&lt;&gt;""),"COMPLETED",IF((S462+21)&lt;TODAY(),"PAST DUE","WITHIN 15 DAYS"))</f>
        <v>COMPLETED</v>
      </c>
      <c r="D462" s="19" t="str">
        <f t="shared" si="214"/>
        <v>Jul</v>
      </c>
      <c r="E462" s="20">
        <f t="shared" si="215"/>
        <v>45486</v>
      </c>
      <c r="F462" s="20">
        <f t="shared" si="216"/>
        <v>45485</v>
      </c>
      <c r="G462" s="20">
        <f t="shared" si="217"/>
        <v>45492</v>
      </c>
      <c r="H462" s="19">
        <f ca="1">(TODAY()-(G462))</f>
        <v>102</v>
      </c>
      <c r="I462" s="19" t="str">
        <f ca="1">IF(H462&lt;0,H462,"")</f>
        <v/>
      </c>
      <c r="J462" s="2" t="s">
        <v>439</v>
      </c>
      <c r="K462" s="24">
        <f t="shared" si="218"/>
        <v>1</v>
      </c>
      <c r="L462" s="19" t="s">
        <v>2220</v>
      </c>
      <c r="M462" s="2" t="s">
        <v>2440</v>
      </c>
      <c r="N462" s="2" t="s">
        <v>441</v>
      </c>
      <c r="O462" s="2" t="s">
        <v>352</v>
      </c>
      <c r="P462" s="2" t="s">
        <v>19</v>
      </c>
      <c r="Q462" s="25" t="s">
        <v>2441</v>
      </c>
      <c r="R462" s="25" t="s">
        <v>1525</v>
      </c>
      <c r="S462" s="9">
        <v>45464</v>
      </c>
      <c r="T462" s="2">
        <v>4267068</v>
      </c>
      <c r="U462" s="2" t="s">
        <v>2493</v>
      </c>
      <c r="V462" s="9" t="s">
        <v>2494</v>
      </c>
      <c r="W462" s="9" t="s">
        <v>119</v>
      </c>
      <c r="X462" s="9">
        <v>33077</v>
      </c>
      <c r="Y462" s="2">
        <v>9997113061</v>
      </c>
      <c r="Z462" s="2" t="s">
        <v>2495</v>
      </c>
      <c r="AA462" s="32" t="s">
        <v>448</v>
      </c>
      <c r="AB462" s="10" t="s">
        <v>449</v>
      </c>
      <c r="AC462" s="10">
        <v>45833</v>
      </c>
      <c r="AD462" s="10">
        <v>45482</v>
      </c>
      <c r="AG462" s="35" t="s">
        <v>451</v>
      </c>
      <c r="AJ462" s="35" t="s">
        <v>452</v>
      </c>
      <c r="AK462" s="2" t="s">
        <v>453</v>
      </c>
      <c r="AL462" s="2" t="s">
        <v>1430</v>
      </c>
      <c r="AM462" s="2" t="s">
        <v>1815</v>
      </c>
      <c r="AN462" s="10">
        <v>45464</v>
      </c>
      <c r="AP462" s="2" t="s">
        <v>362</v>
      </c>
      <c r="AQ462" s="2" t="s">
        <v>497</v>
      </c>
      <c r="AS462" s="11">
        <v>224313418</v>
      </c>
      <c r="AT462" s="2" t="s">
        <v>456</v>
      </c>
      <c r="AV462" s="12">
        <v>70505486690</v>
      </c>
      <c r="AW462" s="2" t="s">
        <v>458</v>
      </c>
      <c r="AY462" s="13">
        <v>121049094520</v>
      </c>
      <c r="AZ462" s="2" t="s">
        <v>386</v>
      </c>
      <c r="BB462" s="14">
        <v>250904837</v>
      </c>
      <c r="BC462" s="2" t="s">
        <v>450</v>
      </c>
      <c r="BD462" s="2" t="s">
        <v>450</v>
      </c>
      <c r="BE462" s="2" t="s">
        <v>450</v>
      </c>
      <c r="BF462" s="2" t="s">
        <v>450</v>
      </c>
      <c r="BG462" s="2" t="s">
        <v>450</v>
      </c>
      <c r="BH462" s="2" t="s">
        <v>450</v>
      </c>
      <c r="BL462" s="2" t="s">
        <v>448</v>
      </c>
      <c r="BM462" s="2" t="s">
        <v>450</v>
      </c>
      <c r="BN462" s="2" t="s">
        <v>448</v>
      </c>
      <c r="BO462" s="2" t="s">
        <v>450</v>
      </c>
      <c r="BP462" s="2" t="s">
        <v>450</v>
      </c>
      <c r="BR462" s="2" t="s">
        <v>448</v>
      </c>
      <c r="BS462" s="2" t="s">
        <v>448</v>
      </c>
      <c r="BT462" s="2" t="s">
        <v>448</v>
      </c>
      <c r="BU462" s="2" t="s">
        <v>448</v>
      </c>
      <c r="BV462" s="2" t="s">
        <v>450</v>
      </c>
      <c r="BW462" s="2" t="s">
        <v>448</v>
      </c>
      <c r="BX462" s="2" t="s">
        <v>448</v>
      </c>
      <c r="BY462" s="48" t="s">
        <v>448</v>
      </c>
      <c r="BZ462" s="48" t="s">
        <v>448</v>
      </c>
      <c r="CA462" s="48" t="s">
        <v>448</v>
      </c>
      <c r="CB462" s="48" t="s">
        <v>448</v>
      </c>
      <c r="CC462" s="2" t="s">
        <v>2362</v>
      </c>
      <c r="CD462" s="67" t="s">
        <v>448</v>
      </c>
      <c r="CE462" s="10">
        <v>45492</v>
      </c>
      <c r="CH462" s="2" t="s">
        <v>465</v>
      </c>
      <c r="CI462" s="2" t="s">
        <v>660</v>
      </c>
      <c r="CM462" s="52">
        <f t="shared" si="219"/>
        <v>1</v>
      </c>
      <c r="CN462" s="52">
        <f t="shared" si="220"/>
        <v>1</v>
      </c>
      <c r="CO462" s="52">
        <f t="shared" si="221"/>
        <v>1</v>
      </c>
      <c r="CP462" s="52">
        <f t="shared" si="222"/>
        <v>1</v>
      </c>
      <c r="CQ462" s="52">
        <f t="shared" si="223"/>
        <v>1</v>
      </c>
      <c r="CR462" s="52">
        <f t="shared" si="224"/>
        <v>1</v>
      </c>
      <c r="CS462" s="52">
        <f t="shared" si="225"/>
        <v>1</v>
      </c>
      <c r="CT462" s="52">
        <f t="shared" si="226"/>
        <v>1</v>
      </c>
      <c r="CU462" s="52">
        <f t="shared" si="227"/>
        <v>1</v>
      </c>
      <c r="CV462" s="52">
        <f t="shared" si="228"/>
        <v>1</v>
      </c>
      <c r="CW462" s="54">
        <f t="shared" si="229"/>
        <v>1</v>
      </c>
      <c r="CX462" s="54">
        <f t="shared" si="230"/>
        <v>0</v>
      </c>
      <c r="CY462" s="54">
        <f t="shared" si="231"/>
        <v>1</v>
      </c>
      <c r="CZ462" s="54">
        <f t="shared" si="232"/>
        <v>1</v>
      </c>
      <c r="DA462" s="54">
        <f t="shared" si="233"/>
        <v>1</v>
      </c>
      <c r="DB462" s="54">
        <f t="shared" si="234"/>
        <v>0</v>
      </c>
      <c r="DD462" s="2">
        <f t="shared" si="235"/>
        <v>7</v>
      </c>
    </row>
    <row r="463" spans="1:108">
      <c r="A463" s="2" t="s">
        <v>437</v>
      </c>
      <c r="B463" s="2" t="s">
        <v>438</v>
      </c>
      <c r="C463" s="18" t="str">
        <f ca="1">IF(AND(AA463="YES",AG463&lt;&gt;""),"COMPLETED",IF((S463+21)&lt;TODAY(),"PAST DUE","WITHIN 15 DAYS"))</f>
        <v>COMPLETED</v>
      </c>
      <c r="D463" s="19" t="str">
        <f t="shared" si="214"/>
        <v>Jul</v>
      </c>
      <c r="E463" s="20">
        <f t="shared" si="215"/>
        <v>45486</v>
      </c>
      <c r="F463" s="20">
        <f t="shared" si="216"/>
        <v>45485</v>
      </c>
      <c r="G463" s="20">
        <f t="shared" si="217"/>
        <v>45492</v>
      </c>
      <c r="H463" s="19">
        <f ca="1">(TODAY()-(G463))</f>
        <v>102</v>
      </c>
      <c r="I463" s="19" t="str">
        <f ca="1">IF(H463&lt;0,H463,"")</f>
        <v/>
      </c>
      <c r="J463" s="2" t="s">
        <v>439</v>
      </c>
      <c r="K463" s="24">
        <f t="shared" si="218"/>
        <v>1</v>
      </c>
      <c r="L463" s="19" t="s">
        <v>2220</v>
      </c>
      <c r="M463" s="2" t="s">
        <v>2440</v>
      </c>
      <c r="N463" s="2" t="s">
        <v>441</v>
      </c>
      <c r="O463" s="2" t="s">
        <v>352</v>
      </c>
      <c r="P463" s="2" t="s">
        <v>19</v>
      </c>
      <c r="Q463" s="25" t="s">
        <v>2441</v>
      </c>
      <c r="R463" s="25" t="s">
        <v>1525</v>
      </c>
      <c r="S463" s="9">
        <v>45464</v>
      </c>
      <c r="T463" s="2">
        <v>4267069</v>
      </c>
      <c r="U463" s="2" t="s">
        <v>692</v>
      </c>
      <c r="V463" s="9" t="s">
        <v>2496</v>
      </c>
      <c r="W463" s="9" t="s">
        <v>2497</v>
      </c>
      <c r="X463" s="9">
        <v>37195</v>
      </c>
      <c r="Y463" s="2">
        <v>9215191057</v>
      </c>
      <c r="Z463" s="2" t="s">
        <v>2498</v>
      </c>
      <c r="AA463" s="32" t="s">
        <v>448</v>
      </c>
      <c r="AB463" s="2" t="s">
        <v>449</v>
      </c>
      <c r="AC463" s="10">
        <v>45833</v>
      </c>
      <c r="AD463" s="10">
        <v>45481</v>
      </c>
      <c r="AG463" s="35" t="s">
        <v>451</v>
      </c>
      <c r="AJ463" s="35" t="s">
        <v>452</v>
      </c>
      <c r="AK463" s="2" t="s">
        <v>453</v>
      </c>
      <c r="AL463" s="2" t="s">
        <v>1430</v>
      </c>
      <c r="AM463" s="2" t="s">
        <v>1815</v>
      </c>
      <c r="AN463" s="10">
        <v>45464</v>
      </c>
      <c r="AP463" s="2" t="s">
        <v>362</v>
      </c>
      <c r="AQ463" s="2" t="s">
        <v>455</v>
      </c>
      <c r="AS463" s="11">
        <v>252272178</v>
      </c>
      <c r="AT463" s="2" t="s">
        <v>472</v>
      </c>
      <c r="AV463" s="12">
        <v>72506899339</v>
      </c>
      <c r="AW463" s="2" t="s">
        <v>458</v>
      </c>
      <c r="AY463" s="13">
        <v>121344407517</v>
      </c>
      <c r="AZ463" s="2" t="s">
        <v>459</v>
      </c>
      <c r="BA463" s="2" t="s">
        <v>2492</v>
      </c>
      <c r="BB463" s="14">
        <v>652808721</v>
      </c>
      <c r="BC463" s="2" t="s">
        <v>450</v>
      </c>
      <c r="BD463" s="2" t="s">
        <v>450</v>
      </c>
      <c r="BE463" s="2" t="s">
        <v>450</v>
      </c>
      <c r="BF463" s="2" t="s">
        <v>450</v>
      </c>
      <c r="BG463" s="2" t="s">
        <v>450</v>
      </c>
      <c r="BH463" s="2" t="s">
        <v>450</v>
      </c>
      <c r="BL463" s="2" t="s">
        <v>448</v>
      </c>
      <c r="BM463" s="2" t="s">
        <v>450</v>
      </c>
      <c r="BN463" s="2" t="s">
        <v>448</v>
      </c>
      <c r="BO463" s="2" t="s">
        <v>450</v>
      </c>
      <c r="BP463" s="2" t="s">
        <v>450</v>
      </c>
      <c r="BR463" s="2" t="s">
        <v>448</v>
      </c>
      <c r="BS463" s="2" t="s">
        <v>448</v>
      </c>
      <c r="BT463" s="2" t="s">
        <v>448</v>
      </c>
      <c r="BU463" s="2" t="s">
        <v>448</v>
      </c>
      <c r="BV463" s="2" t="s">
        <v>450</v>
      </c>
      <c r="BW463" s="2" t="s">
        <v>448</v>
      </c>
      <c r="BX463" s="2" t="s">
        <v>448</v>
      </c>
      <c r="BY463" s="48" t="s">
        <v>448</v>
      </c>
      <c r="BZ463" s="48" t="s">
        <v>448</v>
      </c>
      <c r="CA463" s="48" t="s">
        <v>448</v>
      </c>
      <c r="CB463" s="48" t="s">
        <v>448</v>
      </c>
      <c r="CC463" s="2" t="s">
        <v>2362</v>
      </c>
      <c r="CD463" s="67" t="s">
        <v>448</v>
      </c>
      <c r="CE463" s="10">
        <v>45492</v>
      </c>
      <c r="CH463" s="2" t="s">
        <v>465</v>
      </c>
      <c r="CI463" s="2" t="s">
        <v>660</v>
      </c>
      <c r="CM463" s="52">
        <f t="shared" si="219"/>
        <v>1</v>
      </c>
      <c r="CN463" s="52">
        <f t="shared" si="220"/>
        <v>1</v>
      </c>
      <c r="CO463" s="52">
        <f t="shared" si="221"/>
        <v>1</v>
      </c>
      <c r="CP463" s="52">
        <f t="shared" si="222"/>
        <v>1</v>
      </c>
      <c r="CQ463" s="52">
        <f t="shared" si="223"/>
        <v>1</v>
      </c>
      <c r="CR463" s="52">
        <f t="shared" si="224"/>
        <v>1</v>
      </c>
      <c r="CS463" s="52">
        <f t="shared" si="225"/>
        <v>1</v>
      </c>
      <c r="CT463" s="52">
        <f t="shared" si="226"/>
        <v>1</v>
      </c>
      <c r="CU463" s="52">
        <f t="shared" si="227"/>
        <v>1</v>
      </c>
      <c r="CV463" s="52">
        <f t="shared" si="228"/>
        <v>1</v>
      </c>
      <c r="CW463" s="54">
        <f t="shared" si="229"/>
        <v>1</v>
      </c>
      <c r="CX463" s="54">
        <f t="shared" si="230"/>
        <v>0</v>
      </c>
      <c r="CY463" s="54">
        <f t="shared" si="231"/>
        <v>1</v>
      </c>
      <c r="CZ463" s="54">
        <f t="shared" si="232"/>
        <v>1</v>
      </c>
      <c r="DA463" s="54">
        <f t="shared" si="233"/>
        <v>1</v>
      </c>
      <c r="DB463" s="54">
        <f t="shared" si="234"/>
        <v>0</v>
      </c>
      <c r="DD463" s="2">
        <f t="shared" si="235"/>
        <v>7</v>
      </c>
    </row>
    <row r="464" spans="1:108">
      <c r="A464" s="2" t="s">
        <v>437</v>
      </c>
      <c r="B464" s="2" t="s">
        <v>438</v>
      </c>
      <c r="C464" s="18" t="str">
        <f ca="1">IF(AND(AA464="YES",AG464&lt;&gt;""),"COMPLETED",IF((S464+21)&lt;TODAY(),"PAST DUE","WITHIN 15 DAYS"))</f>
        <v>COMPLETED</v>
      </c>
      <c r="D464" s="19" t="str">
        <f t="shared" si="214"/>
        <v>Jul</v>
      </c>
      <c r="E464" s="20">
        <f t="shared" si="215"/>
        <v>45486</v>
      </c>
      <c r="F464" s="20">
        <f t="shared" si="216"/>
        <v>45485</v>
      </c>
      <c r="G464" s="20">
        <f t="shared" si="217"/>
        <v>45492</v>
      </c>
      <c r="H464" s="19">
        <f ca="1">(TODAY()-(G464))</f>
        <v>102</v>
      </c>
      <c r="I464" s="19" t="str">
        <f ca="1">IF(H464&lt;0,H464,"")</f>
        <v/>
      </c>
      <c r="J464" s="2" t="s">
        <v>439</v>
      </c>
      <c r="K464" s="24">
        <f t="shared" si="218"/>
        <v>1</v>
      </c>
      <c r="L464" s="19" t="s">
        <v>2220</v>
      </c>
      <c r="M464" s="2" t="s">
        <v>2440</v>
      </c>
      <c r="N464" s="2" t="s">
        <v>441</v>
      </c>
      <c r="O464" s="2" t="s">
        <v>352</v>
      </c>
      <c r="P464" s="2" t="s">
        <v>19</v>
      </c>
      <c r="Q464" s="25" t="s">
        <v>2441</v>
      </c>
      <c r="R464" s="25" t="s">
        <v>1525</v>
      </c>
      <c r="S464" s="9">
        <v>45464</v>
      </c>
      <c r="T464" s="2">
        <v>4267070</v>
      </c>
      <c r="U464" s="2" t="s">
        <v>2499</v>
      </c>
      <c r="V464" s="9" t="s">
        <v>1926</v>
      </c>
      <c r="W464" s="9" t="s">
        <v>22</v>
      </c>
      <c r="X464" s="9">
        <v>31368</v>
      </c>
      <c r="Y464" s="2">
        <v>9396956401</v>
      </c>
      <c r="Z464" s="2" t="s">
        <v>2500</v>
      </c>
      <c r="AA464" s="32" t="s">
        <v>448</v>
      </c>
      <c r="AB464" s="10" t="s">
        <v>449</v>
      </c>
      <c r="AC464" s="10">
        <v>45832</v>
      </c>
      <c r="AD464" s="10">
        <v>45478</v>
      </c>
      <c r="AG464" s="35" t="s">
        <v>451</v>
      </c>
      <c r="AJ464" s="35" t="s">
        <v>452</v>
      </c>
      <c r="AK464" s="2" t="s">
        <v>453</v>
      </c>
      <c r="AL464" s="2" t="s">
        <v>1430</v>
      </c>
      <c r="AM464" s="2" t="s">
        <v>1815</v>
      </c>
      <c r="AN464" s="10">
        <v>45464</v>
      </c>
      <c r="AP464" s="2" t="s">
        <v>362</v>
      </c>
      <c r="AQ464" s="2" t="s">
        <v>497</v>
      </c>
      <c r="AS464" s="11">
        <v>413617789</v>
      </c>
      <c r="AT464" s="2" t="s">
        <v>472</v>
      </c>
      <c r="AV464" s="12">
        <v>90251771978</v>
      </c>
      <c r="AW464" s="2" t="s">
        <v>458</v>
      </c>
      <c r="AY464" s="13">
        <v>121344822380</v>
      </c>
      <c r="AZ464" s="2" t="s">
        <v>459</v>
      </c>
      <c r="BA464" s="2" t="s">
        <v>2465</v>
      </c>
      <c r="BB464" s="14">
        <v>652811244</v>
      </c>
      <c r="BC464" s="2" t="s">
        <v>450</v>
      </c>
      <c r="BD464" s="2" t="s">
        <v>450</v>
      </c>
      <c r="BE464" s="2" t="s">
        <v>450</v>
      </c>
      <c r="BF464" s="2" t="s">
        <v>450</v>
      </c>
      <c r="BG464" s="2" t="s">
        <v>450</v>
      </c>
      <c r="BH464" s="2" t="s">
        <v>450</v>
      </c>
      <c r="BL464" s="2" t="s">
        <v>448</v>
      </c>
      <c r="BM464" s="2" t="s">
        <v>450</v>
      </c>
      <c r="BN464" s="2" t="s">
        <v>448</v>
      </c>
      <c r="BO464" s="2" t="s">
        <v>450</v>
      </c>
      <c r="BP464" s="2" t="s">
        <v>450</v>
      </c>
      <c r="BR464" s="2" t="s">
        <v>448</v>
      </c>
      <c r="BS464" s="2" t="s">
        <v>448</v>
      </c>
      <c r="BT464" s="2" t="s">
        <v>448</v>
      </c>
      <c r="BU464" s="2" t="s">
        <v>448</v>
      </c>
      <c r="BV464" s="2" t="s">
        <v>450</v>
      </c>
      <c r="BW464" s="2" t="s">
        <v>448</v>
      </c>
      <c r="BX464" s="2" t="s">
        <v>448</v>
      </c>
      <c r="BY464" s="48" t="s">
        <v>448</v>
      </c>
      <c r="BZ464" s="48" t="s">
        <v>448</v>
      </c>
      <c r="CA464" s="48" t="s">
        <v>448</v>
      </c>
      <c r="CB464" s="48" t="s">
        <v>448</v>
      </c>
      <c r="CC464" s="2" t="s">
        <v>2362</v>
      </c>
      <c r="CD464" s="67" t="s">
        <v>448</v>
      </c>
      <c r="CE464" s="10">
        <v>45492</v>
      </c>
      <c r="CH464" s="2" t="s">
        <v>465</v>
      </c>
      <c r="CI464" s="2" t="s">
        <v>660</v>
      </c>
      <c r="CM464" s="52">
        <f t="shared" si="219"/>
        <v>1</v>
      </c>
      <c r="CN464" s="52">
        <f t="shared" si="220"/>
        <v>1</v>
      </c>
      <c r="CO464" s="52">
        <f t="shared" si="221"/>
        <v>1</v>
      </c>
      <c r="CP464" s="52">
        <f t="shared" si="222"/>
        <v>1</v>
      </c>
      <c r="CQ464" s="52">
        <f t="shared" si="223"/>
        <v>1</v>
      </c>
      <c r="CR464" s="52">
        <f t="shared" si="224"/>
        <v>1</v>
      </c>
      <c r="CS464" s="52">
        <f t="shared" si="225"/>
        <v>1</v>
      </c>
      <c r="CT464" s="52">
        <f t="shared" si="226"/>
        <v>1</v>
      </c>
      <c r="CU464" s="52">
        <f t="shared" si="227"/>
        <v>1</v>
      </c>
      <c r="CV464" s="52">
        <f t="shared" si="228"/>
        <v>1</v>
      </c>
      <c r="CW464" s="54">
        <f t="shared" si="229"/>
        <v>1</v>
      </c>
      <c r="CX464" s="54">
        <f t="shared" si="230"/>
        <v>0</v>
      </c>
      <c r="CY464" s="54">
        <f t="shared" si="231"/>
        <v>1</v>
      </c>
      <c r="CZ464" s="54">
        <f t="shared" si="232"/>
        <v>1</v>
      </c>
      <c r="DA464" s="54">
        <f t="shared" si="233"/>
        <v>1</v>
      </c>
      <c r="DB464" s="54">
        <f t="shared" si="234"/>
        <v>0</v>
      </c>
      <c r="DD464" s="2">
        <f t="shared" si="235"/>
        <v>7</v>
      </c>
    </row>
    <row r="465" spans="1:108">
      <c r="A465" s="2" t="s">
        <v>437</v>
      </c>
      <c r="B465" s="2" t="s">
        <v>438</v>
      </c>
      <c r="C465" s="18" t="str">
        <f ca="1">IF(AND(AA465="YES",AG465&lt;&gt;""),"COMPLETED",IF((S465+21)&lt;TODAY(),"PAST DUE","WITHIN 15 DAYS"))</f>
        <v>COMPLETED</v>
      </c>
      <c r="D465" s="19" t="str">
        <f t="shared" si="214"/>
        <v>Jul</v>
      </c>
      <c r="E465" s="20">
        <f t="shared" si="215"/>
        <v>45486</v>
      </c>
      <c r="F465" s="20">
        <f t="shared" si="216"/>
        <v>45485</v>
      </c>
      <c r="G465" s="20">
        <f t="shared" si="217"/>
        <v>45492</v>
      </c>
      <c r="H465" s="19">
        <f ca="1">(TODAY()-(G465))</f>
        <v>102</v>
      </c>
      <c r="I465" s="19" t="str">
        <f ca="1">IF(H465&lt;0,H465,"")</f>
        <v/>
      </c>
      <c r="J465" s="2" t="s">
        <v>439</v>
      </c>
      <c r="K465" s="24">
        <f t="shared" si="218"/>
        <v>1</v>
      </c>
      <c r="L465" s="19" t="s">
        <v>2220</v>
      </c>
      <c r="M465" s="2" t="s">
        <v>2440</v>
      </c>
      <c r="N465" s="2" t="s">
        <v>653</v>
      </c>
      <c r="O465" s="2" t="s">
        <v>352</v>
      </c>
      <c r="P465" s="2" t="s">
        <v>19</v>
      </c>
      <c r="Q465" s="25" t="s">
        <v>2441</v>
      </c>
      <c r="R465" s="25" t="s">
        <v>1525</v>
      </c>
      <c r="S465" s="9">
        <v>45464</v>
      </c>
      <c r="T465" s="2">
        <v>4267071</v>
      </c>
      <c r="U465" s="2" t="s">
        <v>2501</v>
      </c>
      <c r="V465" s="9" t="s">
        <v>2502</v>
      </c>
      <c r="W465" s="9" t="s">
        <v>20</v>
      </c>
      <c r="X465" s="9">
        <v>37198</v>
      </c>
      <c r="Y465" s="2">
        <v>9684096197</v>
      </c>
      <c r="Z465" s="2" t="s">
        <v>2503</v>
      </c>
      <c r="AA465" s="32" t="s">
        <v>448</v>
      </c>
      <c r="AB465" s="10" t="s">
        <v>449</v>
      </c>
      <c r="AC465" s="10">
        <v>45794</v>
      </c>
      <c r="AD465" s="10">
        <v>45429</v>
      </c>
      <c r="AG465" s="35" t="s">
        <v>451</v>
      </c>
      <c r="AJ465" s="35" t="s">
        <v>452</v>
      </c>
      <c r="AK465" s="2" t="s">
        <v>453</v>
      </c>
      <c r="AL465" s="2" t="s">
        <v>1430</v>
      </c>
      <c r="AM465" s="2" t="s">
        <v>1815</v>
      </c>
      <c r="AN465" s="10">
        <v>45464</v>
      </c>
      <c r="AP465" s="2" t="s">
        <v>362</v>
      </c>
      <c r="AQ465" s="2" t="s">
        <v>480</v>
      </c>
      <c r="AS465" s="11">
        <v>3498066585</v>
      </c>
      <c r="AT465" s="2" t="s">
        <v>456</v>
      </c>
      <c r="AV465" s="12">
        <v>212502765393</v>
      </c>
      <c r="AW465" s="2" t="s">
        <v>458</v>
      </c>
      <c r="AY465" s="13">
        <v>121275480130</v>
      </c>
      <c r="AZ465" s="2" t="s">
        <v>472</v>
      </c>
      <c r="BB465" s="14">
        <v>771098940</v>
      </c>
      <c r="BC465" s="2" t="s">
        <v>450</v>
      </c>
      <c r="BD465" s="2" t="s">
        <v>450</v>
      </c>
      <c r="BE465" s="2" t="s">
        <v>450</v>
      </c>
      <c r="BF465" s="2" t="s">
        <v>450</v>
      </c>
      <c r="BG465" s="2" t="s">
        <v>450</v>
      </c>
      <c r="BH465" s="2" t="s">
        <v>450</v>
      </c>
      <c r="BL465" s="2" t="s">
        <v>448</v>
      </c>
      <c r="BM465" s="2" t="s">
        <v>450</v>
      </c>
      <c r="BN465" s="2" t="s">
        <v>448</v>
      </c>
      <c r="BO465" s="2" t="s">
        <v>450</v>
      </c>
      <c r="BP465" s="2" t="s">
        <v>450</v>
      </c>
      <c r="BR465" s="2" t="s">
        <v>448</v>
      </c>
      <c r="BS465" s="2" t="s">
        <v>448</v>
      </c>
      <c r="BT465" s="2" t="s">
        <v>448</v>
      </c>
      <c r="BU465" s="2" t="s">
        <v>448</v>
      </c>
      <c r="BV465" s="2" t="s">
        <v>450</v>
      </c>
      <c r="BW465" s="2" t="s">
        <v>448</v>
      </c>
      <c r="BX465" s="2" t="s">
        <v>448</v>
      </c>
      <c r="BY465" s="48" t="s">
        <v>448</v>
      </c>
      <c r="BZ465" s="48" t="s">
        <v>448</v>
      </c>
      <c r="CA465" s="48" t="s">
        <v>448</v>
      </c>
      <c r="CB465" s="48" t="s">
        <v>448</v>
      </c>
      <c r="CC465" s="2" t="s">
        <v>2362</v>
      </c>
      <c r="CD465" s="67" t="s">
        <v>448</v>
      </c>
      <c r="CE465" s="10">
        <v>45492</v>
      </c>
      <c r="CH465" s="2" t="s">
        <v>465</v>
      </c>
      <c r="CI465" s="2" t="s">
        <v>660</v>
      </c>
      <c r="CM465" s="52">
        <f t="shared" si="219"/>
        <v>1</v>
      </c>
      <c r="CN465" s="52">
        <f t="shared" si="220"/>
        <v>1</v>
      </c>
      <c r="CO465" s="52">
        <f t="shared" si="221"/>
        <v>1</v>
      </c>
      <c r="CP465" s="52">
        <f t="shared" si="222"/>
        <v>1</v>
      </c>
      <c r="CQ465" s="52">
        <f t="shared" si="223"/>
        <v>1</v>
      </c>
      <c r="CR465" s="52">
        <f t="shared" si="224"/>
        <v>1</v>
      </c>
      <c r="CS465" s="52">
        <f t="shared" si="225"/>
        <v>1</v>
      </c>
      <c r="CT465" s="52">
        <f t="shared" si="226"/>
        <v>1</v>
      </c>
      <c r="CU465" s="52">
        <f t="shared" si="227"/>
        <v>1</v>
      </c>
      <c r="CV465" s="52">
        <f t="shared" si="228"/>
        <v>1</v>
      </c>
      <c r="CW465" s="54">
        <f t="shared" si="229"/>
        <v>1</v>
      </c>
      <c r="CX465" s="54">
        <f t="shared" si="230"/>
        <v>0</v>
      </c>
      <c r="CY465" s="54">
        <f t="shared" si="231"/>
        <v>1</v>
      </c>
      <c r="CZ465" s="54">
        <f t="shared" si="232"/>
        <v>1</v>
      </c>
      <c r="DA465" s="54">
        <f t="shared" si="233"/>
        <v>1</v>
      </c>
      <c r="DB465" s="54">
        <f t="shared" si="234"/>
        <v>0</v>
      </c>
      <c r="DD465" s="2">
        <f t="shared" si="235"/>
        <v>7</v>
      </c>
    </row>
    <row r="466" spans="1:108">
      <c r="A466" s="2" t="s">
        <v>437</v>
      </c>
      <c r="B466" s="2" t="s">
        <v>438</v>
      </c>
      <c r="C466" s="18" t="str">
        <f ca="1">IF(AND(AA466="YES",AG466&lt;&gt;""),"COMPLETED",IF((S466+21)&lt;TODAY(),"PAST DUE","WITHIN 15 DAYS"))</f>
        <v>COMPLETED</v>
      </c>
      <c r="D466" s="19" t="str">
        <f t="shared" si="214"/>
        <v>Jul</v>
      </c>
      <c r="E466" s="20">
        <f t="shared" si="215"/>
        <v>45486</v>
      </c>
      <c r="F466" s="20">
        <f t="shared" si="216"/>
        <v>45485</v>
      </c>
      <c r="G466" s="20">
        <f t="shared" si="217"/>
        <v>45492</v>
      </c>
      <c r="H466" s="19">
        <f ca="1">(TODAY()-(G466))</f>
        <v>102</v>
      </c>
      <c r="I466" s="19" t="str">
        <f ca="1">IF(H466&lt;0,H466,"")</f>
        <v/>
      </c>
      <c r="J466" s="2" t="s">
        <v>439</v>
      </c>
      <c r="K466" s="24">
        <f t="shared" si="218"/>
        <v>1</v>
      </c>
      <c r="L466" s="19" t="s">
        <v>2220</v>
      </c>
      <c r="M466" s="2" t="s">
        <v>2440</v>
      </c>
      <c r="N466" s="2" t="s">
        <v>441</v>
      </c>
      <c r="O466" s="2" t="s">
        <v>352</v>
      </c>
      <c r="P466" s="2" t="s">
        <v>19</v>
      </c>
      <c r="Q466" s="25" t="s">
        <v>2441</v>
      </c>
      <c r="R466" s="25" t="s">
        <v>1525</v>
      </c>
      <c r="S466" s="9">
        <v>45464</v>
      </c>
      <c r="T466" s="2">
        <v>4267072</v>
      </c>
      <c r="U466" s="2" t="s">
        <v>1246</v>
      </c>
      <c r="V466" s="9" t="s">
        <v>1077</v>
      </c>
      <c r="W466" s="9" t="s">
        <v>2504</v>
      </c>
      <c r="X466" s="9">
        <v>37440</v>
      </c>
      <c r="Y466" s="2">
        <v>9857761057</v>
      </c>
      <c r="Z466" s="2" t="s">
        <v>2505</v>
      </c>
      <c r="AA466" s="32" t="s">
        <v>448</v>
      </c>
      <c r="AB466" s="10" t="s">
        <v>449</v>
      </c>
      <c r="AC466" s="10">
        <v>45794</v>
      </c>
      <c r="AD466" s="10">
        <v>45442</v>
      </c>
      <c r="AG466" s="35" t="s">
        <v>451</v>
      </c>
      <c r="AJ466" s="35" t="s">
        <v>452</v>
      </c>
      <c r="AK466" s="2" t="s">
        <v>453</v>
      </c>
      <c r="AL466" s="2" t="s">
        <v>1430</v>
      </c>
      <c r="AM466" s="2" t="s">
        <v>1815</v>
      </c>
      <c r="AN466" s="10">
        <v>45464</v>
      </c>
      <c r="AP466" s="2" t="s">
        <v>362</v>
      </c>
      <c r="AQ466" s="2" t="s">
        <v>480</v>
      </c>
      <c r="AS466" s="11">
        <v>251750963</v>
      </c>
      <c r="AT466" s="2" t="s">
        <v>472</v>
      </c>
      <c r="AV466" s="12">
        <v>72543503569</v>
      </c>
      <c r="AW466" s="2" t="s">
        <v>458</v>
      </c>
      <c r="AY466" s="13">
        <v>121341338245</v>
      </c>
      <c r="AZ466" s="2" t="s">
        <v>459</v>
      </c>
      <c r="BA466" s="2" t="s">
        <v>2465</v>
      </c>
      <c r="BB466" s="14">
        <v>652943375</v>
      </c>
      <c r="BC466" s="2" t="s">
        <v>450</v>
      </c>
      <c r="BD466" s="2" t="s">
        <v>450</v>
      </c>
      <c r="BE466" s="2" t="s">
        <v>450</v>
      </c>
      <c r="BF466" s="2" t="s">
        <v>450</v>
      </c>
      <c r="BG466" s="2" t="s">
        <v>450</v>
      </c>
      <c r="BH466" s="2" t="s">
        <v>450</v>
      </c>
      <c r="BL466" s="2" t="s">
        <v>448</v>
      </c>
      <c r="BM466" s="2" t="s">
        <v>450</v>
      </c>
      <c r="BN466" s="2" t="s">
        <v>448</v>
      </c>
      <c r="BO466" s="2" t="s">
        <v>450</v>
      </c>
      <c r="BP466" s="2" t="s">
        <v>450</v>
      </c>
      <c r="BR466" s="2" t="s">
        <v>448</v>
      </c>
      <c r="BS466" s="2" t="s">
        <v>448</v>
      </c>
      <c r="BT466" s="2" t="s">
        <v>448</v>
      </c>
      <c r="BU466" s="2" t="s">
        <v>448</v>
      </c>
      <c r="BV466" s="2" t="s">
        <v>450</v>
      </c>
      <c r="BW466" s="2" t="s">
        <v>448</v>
      </c>
      <c r="BX466" s="2" t="s">
        <v>448</v>
      </c>
      <c r="BY466" s="48" t="s">
        <v>448</v>
      </c>
      <c r="BZ466" s="48" t="s">
        <v>448</v>
      </c>
      <c r="CA466" s="48" t="s">
        <v>448</v>
      </c>
      <c r="CB466" s="48" t="s">
        <v>448</v>
      </c>
      <c r="CC466" s="2" t="s">
        <v>2362</v>
      </c>
      <c r="CD466" s="67" t="s">
        <v>448</v>
      </c>
      <c r="CE466" s="10">
        <v>45492</v>
      </c>
      <c r="CH466" s="2" t="s">
        <v>465</v>
      </c>
      <c r="CI466" s="2" t="s">
        <v>660</v>
      </c>
      <c r="CM466" s="52">
        <f t="shared" si="219"/>
        <v>1</v>
      </c>
      <c r="CN466" s="52">
        <f t="shared" si="220"/>
        <v>1</v>
      </c>
      <c r="CO466" s="52">
        <f t="shared" si="221"/>
        <v>1</v>
      </c>
      <c r="CP466" s="52">
        <f t="shared" si="222"/>
        <v>1</v>
      </c>
      <c r="CQ466" s="52">
        <f t="shared" si="223"/>
        <v>1</v>
      </c>
      <c r="CR466" s="52">
        <f t="shared" si="224"/>
        <v>1</v>
      </c>
      <c r="CS466" s="52">
        <f t="shared" si="225"/>
        <v>1</v>
      </c>
      <c r="CT466" s="52">
        <f t="shared" si="226"/>
        <v>1</v>
      </c>
      <c r="CU466" s="52">
        <f t="shared" si="227"/>
        <v>1</v>
      </c>
      <c r="CV466" s="52">
        <f t="shared" si="228"/>
        <v>1</v>
      </c>
      <c r="CW466" s="54">
        <f t="shared" si="229"/>
        <v>1</v>
      </c>
      <c r="CX466" s="54">
        <f t="shared" si="230"/>
        <v>0</v>
      </c>
      <c r="CY466" s="54">
        <f t="shared" si="231"/>
        <v>1</v>
      </c>
      <c r="CZ466" s="54">
        <f t="shared" si="232"/>
        <v>1</v>
      </c>
      <c r="DA466" s="54">
        <f t="shared" si="233"/>
        <v>1</v>
      </c>
      <c r="DB466" s="54">
        <f t="shared" si="234"/>
        <v>0</v>
      </c>
      <c r="DD466" s="2">
        <f t="shared" si="235"/>
        <v>7</v>
      </c>
    </row>
    <row r="467" spans="1:108">
      <c r="A467" s="2" t="s">
        <v>437</v>
      </c>
      <c r="B467" s="2" t="s">
        <v>438</v>
      </c>
      <c r="C467" s="18" t="str">
        <f ca="1">IF(AND(AA467="YES",AG467&lt;&gt;""),"COMPLETED",IF((S467+21)&lt;TODAY(),"PAST DUE","WITHIN 15 DAYS"))</f>
        <v>COMPLETED</v>
      </c>
      <c r="D467" s="19" t="str">
        <f t="shared" si="214"/>
        <v>Jul</v>
      </c>
      <c r="E467" s="20">
        <f t="shared" si="215"/>
        <v>45486</v>
      </c>
      <c r="F467" s="20">
        <f t="shared" si="216"/>
        <v>45485</v>
      </c>
      <c r="G467" s="20">
        <f t="shared" si="217"/>
        <v>45492</v>
      </c>
      <c r="H467" s="19">
        <f ca="1">(TODAY()-(G467))</f>
        <v>102</v>
      </c>
      <c r="I467" s="19" t="str">
        <f ca="1">IF(H467&lt;0,H467,"")</f>
        <v/>
      </c>
      <c r="J467" s="2" t="s">
        <v>439</v>
      </c>
      <c r="K467" s="24">
        <f t="shared" si="218"/>
        <v>1</v>
      </c>
      <c r="L467" s="19" t="s">
        <v>2220</v>
      </c>
      <c r="M467" s="2" t="s">
        <v>2440</v>
      </c>
      <c r="N467" s="2" t="s">
        <v>441</v>
      </c>
      <c r="O467" s="2" t="s">
        <v>352</v>
      </c>
      <c r="P467" s="2" t="s">
        <v>19</v>
      </c>
      <c r="Q467" s="25" t="s">
        <v>2441</v>
      </c>
      <c r="R467" s="25" t="s">
        <v>1525</v>
      </c>
      <c r="S467" s="9">
        <v>45464</v>
      </c>
      <c r="T467" s="2">
        <v>4267073</v>
      </c>
      <c r="U467" s="2" t="s">
        <v>270</v>
      </c>
      <c r="V467" s="9" t="s">
        <v>2506</v>
      </c>
      <c r="W467" s="9" t="s">
        <v>1053</v>
      </c>
      <c r="X467" s="9">
        <v>37322</v>
      </c>
      <c r="Y467" s="2">
        <v>9950586260</v>
      </c>
      <c r="Z467" s="2" t="s">
        <v>2507</v>
      </c>
      <c r="AA467" s="32" t="s">
        <v>448</v>
      </c>
      <c r="AB467" s="10" t="s">
        <v>449</v>
      </c>
      <c r="AC467" s="10">
        <v>45827</v>
      </c>
      <c r="AD467" s="10">
        <v>45469</v>
      </c>
      <c r="AG467" s="35" t="s">
        <v>451</v>
      </c>
      <c r="AJ467" s="35" t="s">
        <v>452</v>
      </c>
      <c r="AK467" s="2" t="s">
        <v>453</v>
      </c>
      <c r="AL467" s="2" t="s">
        <v>1430</v>
      </c>
      <c r="AM467" s="2" t="s">
        <v>1815</v>
      </c>
      <c r="AN467" s="10">
        <v>45464</v>
      </c>
      <c r="AP467" s="2" t="s">
        <v>362</v>
      </c>
      <c r="AQ467" s="2" t="s">
        <v>455</v>
      </c>
      <c r="AS467" s="11">
        <v>252189151</v>
      </c>
      <c r="AT467" s="2" t="s">
        <v>472</v>
      </c>
      <c r="AV467" s="12">
        <v>70262774773</v>
      </c>
      <c r="AW467" s="2" t="s">
        <v>458</v>
      </c>
      <c r="AY467" s="13">
        <v>121343717225</v>
      </c>
      <c r="AZ467" s="2" t="s">
        <v>459</v>
      </c>
      <c r="BA467" s="2" t="s">
        <v>2465</v>
      </c>
      <c r="BB467" s="14">
        <v>652809942</v>
      </c>
      <c r="BC467" s="2" t="s">
        <v>450</v>
      </c>
      <c r="BD467" s="2" t="s">
        <v>450</v>
      </c>
      <c r="BE467" s="2" t="s">
        <v>450</v>
      </c>
      <c r="BF467" s="2" t="s">
        <v>450</v>
      </c>
      <c r="BG467" s="2" t="s">
        <v>450</v>
      </c>
      <c r="BH467" s="2" t="s">
        <v>450</v>
      </c>
      <c r="BL467" s="2" t="s">
        <v>448</v>
      </c>
      <c r="BM467" s="2" t="s">
        <v>450</v>
      </c>
      <c r="BN467" s="2" t="s">
        <v>448</v>
      </c>
      <c r="BO467" s="2" t="s">
        <v>450</v>
      </c>
      <c r="BP467" s="2" t="s">
        <v>450</v>
      </c>
      <c r="BR467" s="2" t="s">
        <v>448</v>
      </c>
      <c r="BS467" s="2" t="s">
        <v>448</v>
      </c>
      <c r="BT467" s="2" t="s">
        <v>448</v>
      </c>
      <c r="BU467" s="2" t="s">
        <v>448</v>
      </c>
      <c r="BV467" s="2" t="s">
        <v>450</v>
      </c>
      <c r="BW467" s="2" t="s">
        <v>448</v>
      </c>
      <c r="BX467" s="2" t="s">
        <v>448</v>
      </c>
      <c r="BY467" s="48" t="s">
        <v>448</v>
      </c>
      <c r="BZ467" s="48" t="s">
        <v>448</v>
      </c>
      <c r="CA467" s="48" t="s">
        <v>448</v>
      </c>
      <c r="CB467" s="48" t="s">
        <v>448</v>
      </c>
      <c r="CC467" s="2" t="s">
        <v>2362</v>
      </c>
      <c r="CD467" s="67" t="s">
        <v>448</v>
      </c>
      <c r="CE467" s="10">
        <v>45492</v>
      </c>
      <c r="CH467" s="2" t="s">
        <v>465</v>
      </c>
      <c r="CI467" s="2" t="s">
        <v>660</v>
      </c>
      <c r="CM467" s="52">
        <f t="shared" si="219"/>
        <v>1</v>
      </c>
      <c r="CN467" s="52">
        <f t="shared" si="220"/>
        <v>1</v>
      </c>
      <c r="CO467" s="52">
        <f t="shared" si="221"/>
        <v>1</v>
      </c>
      <c r="CP467" s="52">
        <f t="shared" si="222"/>
        <v>1</v>
      </c>
      <c r="CQ467" s="52">
        <f t="shared" si="223"/>
        <v>1</v>
      </c>
      <c r="CR467" s="52">
        <f t="shared" si="224"/>
        <v>1</v>
      </c>
      <c r="CS467" s="52">
        <f t="shared" si="225"/>
        <v>1</v>
      </c>
      <c r="CT467" s="52">
        <f t="shared" si="226"/>
        <v>1</v>
      </c>
      <c r="CU467" s="52">
        <f t="shared" si="227"/>
        <v>1</v>
      </c>
      <c r="CV467" s="52">
        <f t="shared" si="228"/>
        <v>1</v>
      </c>
      <c r="CW467" s="54">
        <f t="shared" si="229"/>
        <v>1</v>
      </c>
      <c r="CX467" s="54">
        <f t="shared" si="230"/>
        <v>0</v>
      </c>
      <c r="CY467" s="54">
        <f t="shared" si="231"/>
        <v>1</v>
      </c>
      <c r="CZ467" s="54">
        <f t="shared" si="232"/>
        <v>1</v>
      </c>
      <c r="DA467" s="54">
        <f t="shared" si="233"/>
        <v>1</v>
      </c>
      <c r="DB467" s="54">
        <f t="shared" si="234"/>
        <v>0</v>
      </c>
      <c r="DD467" s="2">
        <f t="shared" si="235"/>
        <v>7</v>
      </c>
    </row>
    <row r="468" spans="1:108">
      <c r="A468" s="2" t="s">
        <v>437</v>
      </c>
      <c r="B468" s="2" t="s">
        <v>438</v>
      </c>
      <c r="C468" s="18" t="str">
        <f ca="1">IF(AND(AA468="YES",AG468&lt;&gt;""),"COMPLETED",IF((S468+21)&lt;TODAY(),"PAST DUE","WITHIN 15 DAYS"))</f>
        <v>COMPLETED</v>
      </c>
      <c r="D468" s="19" t="str">
        <f t="shared" si="214"/>
        <v>Jul</v>
      </c>
      <c r="E468" s="20">
        <f t="shared" si="215"/>
        <v>45486</v>
      </c>
      <c r="F468" s="20">
        <f t="shared" si="216"/>
        <v>45484</v>
      </c>
      <c r="G468" s="20">
        <f t="shared" si="217"/>
        <v>45491</v>
      </c>
      <c r="H468" s="19">
        <f ca="1">(TODAY()-(G468))</f>
        <v>103</v>
      </c>
      <c r="I468" s="19" t="str">
        <f ca="1">IF(H468&lt;0,H468,"")</f>
        <v/>
      </c>
      <c r="J468" s="2" t="s">
        <v>439</v>
      </c>
      <c r="K468" s="24">
        <f t="shared" si="218"/>
        <v>1</v>
      </c>
      <c r="L468" s="19" t="s">
        <v>2220</v>
      </c>
      <c r="M468" s="2" t="s">
        <v>981</v>
      </c>
      <c r="N468" s="2" t="s">
        <v>441</v>
      </c>
      <c r="O468" s="2" t="s">
        <v>352</v>
      </c>
      <c r="P468" s="2" t="s">
        <v>19</v>
      </c>
      <c r="Q468" s="25" t="s">
        <v>2508</v>
      </c>
      <c r="R468" s="25" t="s">
        <v>531</v>
      </c>
      <c r="S468" s="9">
        <v>45463</v>
      </c>
      <c r="T468" s="2">
        <v>4266980</v>
      </c>
      <c r="U468" s="2" t="s">
        <v>2509</v>
      </c>
      <c r="V468" s="9" t="s">
        <v>2510</v>
      </c>
      <c r="W468" s="9" t="s">
        <v>2511</v>
      </c>
      <c r="X468" s="9">
        <v>37431</v>
      </c>
      <c r="Y468" s="2">
        <v>9217591050</v>
      </c>
      <c r="Z468" s="2" t="s">
        <v>2512</v>
      </c>
      <c r="AA468" s="32" t="s">
        <v>448</v>
      </c>
      <c r="AB468" s="10" t="s">
        <v>449</v>
      </c>
      <c r="AC468" s="10">
        <v>45806</v>
      </c>
      <c r="AD468" s="10">
        <v>45441</v>
      </c>
      <c r="AG468" s="35" t="s">
        <v>451</v>
      </c>
      <c r="AI468" s="2"/>
      <c r="AJ468" s="35" t="s">
        <v>452</v>
      </c>
      <c r="AK468" s="2" t="s">
        <v>453</v>
      </c>
      <c r="AL468" s="2" t="s">
        <v>1430</v>
      </c>
      <c r="AM468" s="2" t="s">
        <v>1815</v>
      </c>
      <c r="AN468" s="10">
        <v>45463</v>
      </c>
      <c r="AP468" s="2" t="s">
        <v>362</v>
      </c>
      <c r="AQ468" s="2" t="s">
        <v>455</v>
      </c>
      <c r="AR468" s="11"/>
      <c r="AS468" s="2">
        <v>251950572</v>
      </c>
      <c r="AT468" s="2" t="s">
        <v>472</v>
      </c>
      <c r="AU468" s="12"/>
      <c r="AV468" s="2">
        <v>72504807852</v>
      </c>
      <c r="AW468" s="2" t="s">
        <v>458</v>
      </c>
      <c r="AX468" s="13"/>
      <c r="AY468" s="2">
        <v>121342543156</v>
      </c>
      <c r="AZ468" s="2" t="s">
        <v>1857</v>
      </c>
      <c r="BA468" s="14"/>
      <c r="BB468" s="2">
        <v>651981832</v>
      </c>
      <c r="BC468" s="2" t="s">
        <v>450</v>
      </c>
      <c r="BD468" s="2" t="s">
        <v>450</v>
      </c>
      <c r="BE468" s="2" t="s">
        <v>450</v>
      </c>
      <c r="BF468" s="2" t="s">
        <v>450</v>
      </c>
      <c r="BG468" s="2" t="s">
        <v>450</v>
      </c>
      <c r="BH468" s="2" t="s">
        <v>450</v>
      </c>
      <c r="BL468" s="2" t="s">
        <v>448</v>
      </c>
      <c r="BM468" s="2" t="s">
        <v>450</v>
      </c>
      <c r="BN468" s="2" t="s">
        <v>450</v>
      </c>
      <c r="BO468" s="2" t="s">
        <v>450</v>
      </c>
      <c r="BP468" s="2" t="s">
        <v>450</v>
      </c>
      <c r="BU468" s="2" t="s">
        <v>448</v>
      </c>
      <c r="BV468" s="2" t="s">
        <v>450</v>
      </c>
      <c r="BW468" s="2" t="s">
        <v>448</v>
      </c>
      <c r="BX468" s="2" t="s">
        <v>448</v>
      </c>
      <c r="BY468" s="48" t="s">
        <v>448</v>
      </c>
      <c r="BZ468" s="48" t="s">
        <v>448</v>
      </c>
      <c r="CA468" s="48" t="s">
        <v>448</v>
      </c>
      <c r="CB468" s="48" t="s">
        <v>448</v>
      </c>
      <c r="CC468" s="2" t="s">
        <v>2362</v>
      </c>
      <c r="CD468" s="67" t="s">
        <v>448</v>
      </c>
      <c r="CE468" s="10">
        <v>45492</v>
      </c>
      <c r="CH468" s="2" t="s">
        <v>465</v>
      </c>
      <c r="CI468" s="2" t="s">
        <v>660</v>
      </c>
      <c r="CM468" s="52">
        <f t="shared" si="219"/>
        <v>1</v>
      </c>
      <c r="CN468" s="52">
        <f t="shared" si="220"/>
        <v>1</v>
      </c>
      <c r="CO468" s="52">
        <f t="shared" si="221"/>
        <v>1</v>
      </c>
      <c r="CP468" s="52">
        <f t="shared" si="222"/>
        <v>1</v>
      </c>
      <c r="CQ468" s="52">
        <f t="shared" si="223"/>
        <v>1</v>
      </c>
      <c r="CR468" s="52">
        <f t="shared" si="224"/>
        <v>1</v>
      </c>
      <c r="CS468" s="52">
        <f t="shared" si="225"/>
        <v>1</v>
      </c>
      <c r="CT468" s="52">
        <f t="shared" si="226"/>
        <v>1</v>
      </c>
      <c r="CU468" s="52">
        <f t="shared" si="227"/>
        <v>1</v>
      </c>
      <c r="CV468" s="52">
        <f t="shared" si="228"/>
        <v>1</v>
      </c>
      <c r="CW468" s="54">
        <f t="shared" si="229"/>
        <v>1</v>
      </c>
      <c r="CX468" s="54">
        <f t="shared" si="230"/>
        <v>0</v>
      </c>
      <c r="CY468" s="54">
        <f t="shared" si="231"/>
        <v>1</v>
      </c>
      <c r="CZ468" s="54">
        <f t="shared" si="232"/>
        <v>1</v>
      </c>
      <c r="DA468" s="54">
        <f t="shared" si="233"/>
        <v>1</v>
      </c>
      <c r="DB468" s="54">
        <f t="shared" si="234"/>
        <v>0</v>
      </c>
      <c r="DD468" s="2">
        <f t="shared" si="235"/>
        <v>7</v>
      </c>
    </row>
    <row r="469" spans="1:108">
      <c r="A469" s="2" t="s">
        <v>437</v>
      </c>
      <c r="B469" s="2" t="s">
        <v>438</v>
      </c>
      <c r="C469" s="18" t="str">
        <f ca="1">IF(AND(AA469="YES",AG469&lt;&gt;""),"COMPLETED",IF((S469+21)&lt;TODAY(),"PAST DUE","WITHIN 15 DAYS"))</f>
        <v>COMPLETED</v>
      </c>
      <c r="D469" s="19" t="str">
        <f t="shared" si="214"/>
        <v>Jul</v>
      </c>
      <c r="E469" s="20">
        <f t="shared" si="215"/>
        <v>45486</v>
      </c>
      <c r="F469" s="20">
        <f t="shared" si="216"/>
        <v>45484</v>
      </c>
      <c r="G469" s="20">
        <f t="shared" si="217"/>
        <v>45491</v>
      </c>
      <c r="H469" s="19">
        <f ca="1">(TODAY()-(G469))</f>
        <v>103</v>
      </c>
      <c r="I469" s="19" t="str">
        <f ca="1">IF(H469&lt;0,H469,"")</f>
        <v/>
      </c>
      <c r="J469" s="2" t="s">
        <v>439</v>
      </c>
      <c r="K469" s="24">
        <f t="shared" si="218"/>
        <v>0</v>
      </c>
      <c r="L469" s="19" t="s">
        <v>2220</v>
      </c>
      <c r="M469" s="2" t="s">
        <v>981</v>
      </c>
      <c r="N469" s="2" t="s">
        <v>441</v>
      </c>
      <c r="O469" s="2" t="s">
        <v>352</v>
      </c>
      <c r="P469" s="2" t="s">
        <v>19</v>
      </c>
      <c r="Q469" s="25" t="s">
        <v>2508</v>
      </c>
      <c r="R469" s="25" t="s">
        <v>531</v>
      </c>
      <c r="S469" s="9">
        <v>45463</v>
      </c>
      <c r="T469" s="2">
        <v>4266981</v>
      </c>
      <c r="U469" s="2" t="s">
        <v>2513</v>
      </c>
      <c r="V469" s="9" t="s">
        <v>2514</v>
      </c>
      <c r="W469" s="9" t="s">
        <v>2515</v>
      </c>
      <c r="X469" s="9">
        <v>38664</v>
      </c>
      <c r="Y469" s="2">
        <v>9614042474</v>
      </c>
      <c r="Z469" s="2" t="s">
        <v>2516</v>
      </c>
      <c r="AA469" s="32" t="s">
        <v>448</v>
      </c>
      <c r="AB469" s="10" t="s">
        <v>449</v>
      </c>
      <c r="AC469" s="10">
        <v>45813</v>
      </c>
      <c r="AD469" s="10">
        <v>45448</v>
      </c>
      <c r="AG469" s="35" t="s">
        <v>451</v>
      </c>
      <c r="AI469" s="2"/>
      <c r="AJ469" s="35" t="s">
        <v>452</v>
      </c>
      <c r="AK469" s="2" t="s">
        <v>453</v>
      </c>
      <c r="AL469" s="2" t="s">
        <v>1430</v>
      </c>
      <c r="AM469" s="2" t="s">
        <v>1815</v>
      </c>
      <c r="AN469" s="10">
        <v>45463</v>
      </c>
      <c r="AP469" s="2" t="s">
        <v>362</v>
      </c>
      <c r="AQ469" s="2" t="s">
        <v>455</v>
      </c>
      <c r="AR469" s="11"/>
      <c r="AS469" s="2">
        <v>251530620</v>
      </c>
      <c r="AT469" s="2" t="s">
        <v>472</v>
      </c>
      <c r="AU469" s="12"/>
      <c r="AV469" s="2">
        <v>72503242002</v>
      </c>
      <c r="AW469" s="2" t="s">
        <v>458</v>
      </c>
      <c r="AX469" s="13"/>
      <c r="AY469" s="2">
        <v>121340339408</v>
      </c>
      <c r="BA469" s="14" t="s">
        <v>1717</v>
      </c>
      <c r="BB469" s="2"/>
      <c r="BC469" s="2" t="s">
        <v>450</v>
      </c>
      <c r="BD469" s="2" t="s">
        <v>450</v>
      </c>
      <c r="BE469" s="2" t="s">
        <v>450</v>
      </c>
      <c r="BF469" s="2" t="s">
        <v>450</v>
      </c>
      <c r="BG469" s="2" t="s">
        <v>450</v>
      </c>
      <c r="BH469" s="2" t="s">
        <v>450</v>
      </c>
      <c r="BL469" s="2" t="s">
        <v>448</v>
      </c>
      <c r="BM469" s="2" t="s">
        <v>450</v>
      </c>
      <c r="BN469" s="2" t="s">
        <v>448</v>
      </c>
      <c r="BO469" s="2" t="s">
        <v>450</v>
      </c>
      <c r="BP469" s="2" t="s">
        <v>450</v>
      </c>
      <c r="BU469" s="2" t="s">
        <v>448</v>
      </c>
      <c r="BV469" s="2" t="s">
        <v>450</v>
      </c>
      <c r="BW469" s="2" t="s">
        <v>448</v>
      </c>
      <c r="BX469" s="2" t="s">
        <v>448</v>
      </c>
      <c r="BY469" s="48" t="s">
        <v>448</v>
      </c>
      <c r="BZ469" s="48" t="s">
        <v>448</v>
      </c>
      <c r="CA469" s="48" t="s">
        <v>448</v>
      </c>
      <c r="CB469" s="48" t="s">
        <v>448</v>
      </c>
      <c r="CD469" s="67" t="s">
        <v>448</v>
      </c>
      <c r="CE469" s="10">
        <v>45492</v>
      </c>
      <c r="CH469" s="2" t="s">
        <v>465</v>
      </c>
      <c r="CI469" s="2" t="s">
        <v>1718</v>
      </c>
      <c r="CM469" s="52">
        <f t="shared" si="219"/>
        <v>1</v>
      </c>
      <c r="CN469" s="52">
        <f t="shared" si="220"/>
        <v>1</v>
      </c>
      <c r="CO469" s="52">
        <f t="shared" si="221"/>
        <v>1</v>
      </c>
      <c r="CP469" s="52">
        <f t="shared" si="222"/>
        <v>1</v>
      </c>
      <c r="CQ469" s="52">
        <f t="shared" si="223"/>
        <v>1</v>
      </c>
      <c r="CR469" s="52">
        <f t="shared" si="224"/>
        <v>1</v>
      </c>
      <c r="CS469" s="52">
        <f t="shared" si="225"/>
        <v>1</v>
      </c>
      <c r="CT469" s="52">
        <f t="shared" si="226"/>
        <v>1</v>
      </c>
      <c r="CU469" s="52">
        <f t="shared" si="227"/>
        <v>0</v>
      </c>
      <c r="CV469" s="52">
        <f t="shared" si="228"/>
        <v>1</v>
      </c>
      <c r="CW469" s="54">
        <f t="shared" si="229"/>
        <v>1</v>
      </c>
      <c r="CX469" s="54">
        <f t="shared" si="230"/>
        <v>0</v>
      </c>
      <c r="CY469" s="54">
        <f t="shared" si="231"/>
        <v>1</v>
      </c>
      <c r="CZ469" s="54">
        <f t="shared" si="232"/>
        <v>1</v>
      </c>
      <c r="DA469" s="54">
        <f t="shared" si="233"/>
        <v>0</v>
      </c>
      <c r="DB469" s="54">
        <f t="shared" si="234"/>
        <v>0</v>
      </c>
      <c r="DD469" s="2">
        <f t="shared" si="235"/>
        <v>6</v>
      </c>
    </row>
    <row r="470" spans="1:108">
      <c r="A470" s="2" t="s">
        <v>437</v>
      </c>
      <c r="B470" s="2" t="s">
        <v>438</v>
      </c>
      <c r="C470" s="18" t="str">
        <f ca="1">IF(AND(AA470="YES",AG470&lt;&gt;""),"COMPLETED",IF((S470+21)&lt;TODAY(),"PAST DUE","WITHIN 15 DAYS"))</f>
        <v>COMPLETED</v>
      </c>
      <c r="D470" s="19" t="str">
        <f t="shared" ref="D470:D533" si="236">TEXT(F470,"mmm")</f>
        <v>Jul</v>
      </c>
      <c r="E470" s="20">
        <f t="shared" ref="E470:E533" si="237">F470+7-WEEKDAY(F470)</f>
        <v>45486</v>
      </c>
      <c r="F470" s="20">
        <f t="shared" ref="F470:F533" si="238">WORKDAY(S470,15,1)</f>
        <v>45484</v>
      </c>
      <c r="G470" s="20">
        <f t="shared" ref="G470:G533" si="239">WORKDAY(S470,20,1)</f>
        <v>45491</v>
      </c>
      <c r="H470" s="19">
        <f ca="1">(TODAY()-(G470))</f>
        <v>103</v>
      </c>
      <c r="I470" s="19" t="str">
        <f ca="1">IF(H470&lt;0,H470,"")</f>
        <v/>
      </c>
      <c r="J470" s="2" t="s">
        <v>439</v>
      </c>
      <c r="K470" s="24">
        <f t="shared" ref="K470:K533" si="240">IF(AND(AA470="YES",AG470&lt;&gt;"",AJ470&lt;&gt;"",AQ470&lt;&gt;"",AT470&lt;&gt;"",AW470&lt;&gt;"",AZ470&lt;&gt;""),1,0)</f>
        <v>1</v>
      </c>
      <c r="L470" s="19" t="s">
        <v>2220</v>
      </c>
      <c r="M470" s="2" t="s">
        <v>981</v>
      </c>
      <c r="N470" s="2" t="s">
        <v>441</v>
      </c>
      <c r="O470" s="2" t="s">
        <v>352</v>
      </c>
      <c r="P470" s="2" t="s">
        <v>19</v>
      </c>
      <c r="Q470" s="25" t="s">
        <v>2508</v>
      </c>
      <c r="R470" s="25" t="s">
        <v>531</v>
      </c>
      <c r="S470" s="9">
        <v>45463</v>
      </c>
      <c r="T470" s="2">
        <v>4266982</v>
      </c>
      <c r="U470" s="2" t="s">
        <v>2517</v>
      </c>
      <c r="V470" s="9" t="s">
        <v>2518</v>
      </c>
      <c r="W470" s="9" t="s">
        <v>2519</v>
      </c>
      <c r="X470" s="9">
        <v>37405</v>
      </c>
      <c r="Y470" s="2">
        <v>9656474265</v>
      </c>
      <c r="Z470" s="2" t="s">
        <v>2520</v>
      </c>
      <c r="AA470" s="32" t="s">
        <v>448</v>
      </c>
      <c r="AB470" s="10" t="s">
        <v>449</v>
      </c>
      <c r="AC470" s="10">
        <v>45813</v>
      </c>
      <c r="AD470" s="10">
        <v>45456</v>
      </c>
      <c r="AG470" s="35" t="s">
        <v>451</v>
      </c>
      <c r="AI470" s="2"/>
      <c r="AJ470" s="35" t="s">
        <v>452</v>
      </c>
      <c r="AK470" s="2" t="s">
        <v>453</v>
      </c>
      <c r="AL470" s="2" t="s">
        <v>1430</v>
      </c>
      <c r="AM470" s="2" t="s">
        <v>1815</v>
      </c>
      <c r="AN470" s="10">
        <v>45463</v>
      </c>
      <c r="AP470" s="2" t="s">
        <v>362</v>
      </c>
      <c r="AQ470" s="2" t="s">
        <v>455</v>
      </c>
      <c r="AR470" s="11"/>
      <c r="AS470" s="2">
        <v>252007204</v>
      </c>
      <c r="AT470" s="2" t="s">
        <v>456</v>
      </c>
      <c r="AU470" s="12"/>
      <c r="AV470" s="2">
        <v>72504404731</v>
      </c>
      <c r="AW470" s="2" t="s">
        <v>458</v>
      </c>
      <c r="AX470" s="13"/>
      <c r="AY470" s="2">
        <v>121342778263</v>
      </c>
      <c r="AZ470" s="2" t="s">
        <v>1857</v>
      </c>
      <c r="BA470" s="14"/>
      <c r="BB470" s="2">
        <v>650877695</v>
      </c>
      <c r="BC470" s="2" t="s">
        <v>450</v>
      </c>
      <c r="BD470" s="2" t="s">
        <v>450</v>
      </c>
      <c r="BE470" s="2" t="s">
        <v>450</v>
      </c>
      <c r="BF470" s="2" t="s">
        <v>450</v>
      </c>
      <c r="BG470" s="2" t="s">
        <v>450</v>
      </c>
      <c r="BH470" s="2" t="s">
        <v>450</v>
      </c>
      <c r="BL470" s="2" t="s">
        <v>448</v>
      </c>
      <c r="BM470" s="2" t="s">
        <v>450</v>
      </c>
      <c r="BN470" s="2" t="s">
        <v>448</v>
      </c>
      <c r="BO470" s="2" t="s">
        <v>450</v>
      </c>
      <c r="BP470" s="2" t="s">
        <v>450</v>
      </c>
      <c r="BU470" s="2" t="s">
        <v>448</v>
      </c>
      <c r="BV470" s="2" t="s">
        <v>450</v>
      </c>
      <c r="BW470" s="2" t="s">
        <v>448</v>
      </c>
      <c r="BX470" s="2" t="s">
        <v>448</v>
      </c>
      <c r="BY470" s="48" t="s">
        <v>448</v>
      </c>
      <c r="BZ470" s="48" t="s">
        <v>448</v>
      </c>
      <c r="CA470" s="48" t="s">
        <v>448</v>
      </c>
      <c r="CB470" s="48" t="s">
        <v>448</v>
      </c>
      <c r="CC470" s="2" t="s">
        <v>2362</v>
      </c>
      <c r="CD470" s="67" t="s">
        <v>448</v>
      </c>
      <c r="CE470" s="10">
        <v>45492</v>
      </c>
      <c r="CH470" s="2" t="s">
        <v>465</v>
      </c>
      <c r="CI470" s="2" t="s">
        <v>660</v>
      </c>
      <c r="CM470" s="52">
        <f t="shared" ref="CM470:CM533" si="241">IF(U470&lt;&gt;"",1,0)</f>
        <v>1</v>
      </c>
      <c r="CN470" s="52">
        <f t="shared" ref="CN470:CN533" si="242">IF($AA470="YES",1,0)</f>
        <v>1</v>
      </c>
      <c r="CO470" s="52">
        <f t="shared" ref="CO470:CO533" si="243">IF($AG470&lt;&gt;"",1,0)</f>
        <v>1</v>
      </c>
      <c r="CP470" s="52">
        <f t="shared" ref="CP470:CP533" si="244">IF($AJ470&lt;&gt;"",1,0)</f>
        <v>1</v>
      </c>
      <c r="CQ470" s="52">
        <f t="shared" ref="CQ470:CQ533" si="245">IF($AL470&lt;&gt;"",1,0)</f>
        <v>1</v>
      </c>
      <c r="CR470" s="52">
        <f t="shared" ref="CR470:CR533" si="246">IF($AQ470&lt;&gt;"",1,0)</f>
        <v>1</v>
      </c>
      <c r="CS470" s="52">
        <f t="shared" ref="CS470:CS533" si="247">IF($AT470&lt;&gt;"",1,0)</f>
        <v>1</v>
      </c>
      <c r="CT470" s="52">
        <f t="shared" ref="CT470:CT533" si="248">IF($AW470&lt;&gt;"",1,0)</f>
        <v>1</v>
      </c>
      <c r="CU470" s="52">
        <f t="shared" ref="CU470:CU533" si="249">IF($AZ470&lt;&gt;"",1,0)</f>
        <v>1</v>
      </c>
      <c r="CV470" s="52">
        <f t="shared" ref="CV470:CV533" si="250">IF($BE470&lt;&gt;"",1,0)</f>
        <v>1</v>
      </c>
      <c r="CW470" s="54">
        <f t="shared" ref="CW470:CW533" si="251">COUNTIF(CD470,"YES")</f>
        <v>1</v>
      </c>
      <c r="CX470" s="54">
        <f t="shared" ref="CX470:CX533" si="252">COUNTIF(CJ470,"WITH FINDINGS")</f>
        <v>0</v>
      </c>
      <c r="CY470" s="54">
        <f t="shared" ref="CY470:CY533" si="253">IF(CH470="DONE AUDIT",1,0)</f>
        <v>1</v>
      </c>
      <c r="CZ470" s="54">
        <f t="shared" ref="CZ470:CZ533" si="254">IF(OR(CI470="ENDORSED TO ACT",CI470="INCOMPLETE - PERS",CI470="PENDING DT",CI470="ENDORSED TO HRIS",CI470="COMPLETE"),1,0)</f>
        <v>1</v>
      </c>
      <c r="DA470" s="54">
        <f t="shared" ref="DA470:DA533" si="255">IF(OR(CI470="ENDORSED TO ACT",CI470="ENDORSED TO HRIS"),1,0)</f>
        <v>1</v>
      </c>
      <c r="DB470" s="54">
        <f t="shared" ref="DB470:DB533" si="256">IF(OR(CI470="WITH FINDINGS"),1,0)</f>
        <v>0</v>
      </c>
      <c r="DD470" s="2">
        <f t="shared" ref="DD470:DD533" si="257">SUM(CN470:CV470)-CQ470-CV470</f>
        <v>7</v>
      </c>
    </row>
    <row r="471" spans="1:108">
      <c r="A471" s="2" t="s">
        <v>437</v>
      </c>
      <c r="B471" s="2" t="s">
        <v>438</v>
      </c>
      <c r="C471" s="18" t="str">
        <f ca="1">IF(AND(AA471="YES",AG471&lt;&gt;""),"COMPLETED",IF((S471+21)&lt;TODAY(),"PAST DUE","WITHIN 15 DAYS"))</f>
        <v>PAST DUE</v>
      </c>
      <c r="D471" s="19" t="str">
        <f t="shared" si="236"/>
        <v>Jul</v>
      </c>
      <c r="E471" s="20">
        <f t="shared" si="237"/>
        <v>45486</v>
      </c>
      <c r="F471" s="20">
        <f t="shared" si="238"/>
        <v>45484</v>
      </c>
      <c r="G471" s="20">
        <f t="shared" si="239"/>
        <v>45491</v>
      </c>
      <c r="H471" s="19">
        <f ca="1">(TODAY()-(G471))</f>
        <v>103</v>
      </c>
      <c r="I471" s="19" t="str">
        <f ca="1">IF(H471&lt;0,H471,"")</f>
        <v/>
      </c>
      <c r="J471" s="2" t="s">
        <v>439</v>
      </c>
      <c r="K471" s="24">
        <f t="shared" si="240"/>
        <v>0</v>
      </c>
      <c r="L471" s="19" t="s">
        <v>2220</v>
      </c>
      <c r="M471" s="2" t="s">
        <v>981</v>
      </c>
      <c r="N471" s="2" t="s">
        <v>653</v>
      </c>
      <c r="O471" s="2" t="s">
        <v>352</v>
      </c>
      <c r="P471" s="2" t="s">
        <v>19</v>
      </c>
      <c r="Q471" s="25" t="s">
        <v>2508</v>
      </c>
      <c r="R471" s="25" t="s">
        <v>531</v>
      </c>
      <c r="S471" s="9">
        <v>45463</v>
      </c>
      <c r="T471" s="2">
        <v>4266983</v>
      </c>
      <c r="U471" s="2" t="s">
        <v>2521</v>
      </c>
      <c r="V471" s="9" t="s">
        <v>2522</v>
      </c>
      <c r="W471" s="9" t="s">
        <v>2523</v>
      </c>
      <c r="X471" s="9">
        <v>37688</v>
      </c>
      <c r="Y471" s="2">
        <v>9508996715</v>
      </c>
      <c r="Z471" s="2" t="s">
        <v>2524</v>
      </c>
      <c r="AA471" s="32" t="s">
        <v>448</v>
      </c>
      <c r="AB471" s="10" t="s">
        <v>449</v>
      </c>
      <c r="AC471" s="10">
        <v>45807</v>
      </c>
      <c r="AD471" s="10">
        <v>45442</v>
      </c>
      <c r="AG471" s="35"/>
      <c r="AJ471" s="35"/>
      <c r="AK471" s="2" t="s">
        <v>2525</v>
      </c>
      <c r="AL471" s="2" t="s">
        <v>1430</v>
      </c>
      <c r="AM471" s="2" t="s">
        <v>1815</v>
      </c>
      <c r="AN471" s="10">
        <v>45463</v>
      </c>
      <c r="AP471" s="2" t="s">
        <v>362</v>
      </c>
      <c r="AQ471" s="2" t="s">
        <v>986</v>
      </c>
      <c r="AS471" s="11">
        <v>3505764149</v>
      </c>
      <c r="AT471" s="2" t="s">
        <v>472</v>
      </c>
      <c r="AV471" s="12">
        <v>70260788335</v>
      </c>
      <c r="AW471" s="2" t="s">
        <v>458</v>
      </c>
      <c r="AY471" s="13">
        <v>121283519034</v>
      </c>
      <c r="AZ471" s="2" t="s">
        <v>472</v>
      </c>
      <c r="BB471" s="14">
        <v>513019397</v>
      </c>
      <c r="BC471" s="2" t="s">
        <v>450</v>
      </c>
      <c r="BD471" s="2" t="s">
        <v>450</v>
      </c>
      <c r="BE471" s="2" t="s">
        <v>450</v>
      </c>
      <c r="BF471" s="2" t="s">
        <v>450</v>
      </c>
      <c r="BG471" s="2" t="s">
        <v>450</v>
      </c>
      <c r="BH471" s="2" t="s">
        <v>450</v>
      </c>
      <c r="BL471" s="2" t="s">
        <v>450</v>
      </c>
      <c r="BM471" s="2" t="s">
        <v>450</v>
      </c>
      <c r="BN471" s="2" t="s">
        <v>448</v>
      </c>
      <c r="BO471" s="2" t="s">
        <v>450</v>
      </c>
      <c r="BP471" s="2" t="s">
        <v>450</v>
      </c>
      <c r="BU471" s="2" t="s">
        <v>448</v>
      </c>
      <c r="BV471" s="2" t="s">
        <v>450</v>
      </c>
      <c r="BW471" s="2" t="s">
        <v>448</v>
      </c>
      <c r="BX471" s="2" t="s">
        <v>448</v>
      </c>
      <c r="BY471" s="48" t="s">
        <v>448</v>
      </c>
      <c r="BZ471" s="48" t="s">
        <v>448</v>
      </c>
      <c r="CA471" s="48" t="s">
        <v>448</v>
      </c>
      <c r="CB471" s="48" t="s">
        <v>448</v>
      </c>
      <c r="CC471" s="2" t="s">
        <v>2362</v>
      </c>
      <c r="CD471" s="67" t="s">
        <v>448</v>
      </c>
      <c r="CE471" s="10">
        <v>45492</v>
      </c>
      <c r="CH471" s="2" t="s">
        <v>465</v>
      </c>
      <c r="CI471" s="2" t="s">
        <v>660</v>
      </c>
      <c r="CK471" s="10">
        <v>45523</v>
      </c>
      <c r="CM471" s="52">
        <f t="shared" si="241"/>
        <v>1</v>
      </c>
      <c r="CN471" s="52">
        <f t="shared" si="242"/>
        <v>1</v>
      </c>
      <c r="CO471" s="52">
        <f t="shared" si="243"/>
        <v>0</v>
      </c>
      <c r="CP471" s="52">
        <f t="shared" si="244"/>
        <v>0</v>
      </c>
      <c r="CQ471" s="52">
        <f t="shared" si="245"/>
        <v>1</v>
      </c>
      <c r="CR471" s="52">
        <f t="shared" si="246"/>
        <v>1</v>
      </c>
      <c r="CS471" s="52">
        <f t="shared" si="247"/>
        <v>1</v>
      </c>
      <c r="CT471" s="52">
        <f t="shared" si="248"/>
        <v>1</v>
      </c>
      <c r="CU471" s="52">
        <f t="shared" si="249"/>
        <v>1</v>
      </c>
      <c r="CV471" s="52">
        <f t="shared" si="250"/>
        <v>1</v>
      </c>
      <c r="CW471" s="54">
        <f t="shared" si="251"/>
        <v>1</v>
      </c>
      <c r="CX471" s="54">
        <f t="shared" si="252"/>
        <v>0</v>
      </c>
      <c r="CY471" s="54">
        <f t="shared" si="253"/>
        <v>1</v>
      </c>
      <c r="CZ471" s="54">
        <f t="shared" si="254"/>
        <v>1</v>
      </c>
      <c r="DA471" s="54">
        <f t="shared" si="255"/>
        <v>1</v>
      </c>
      <c r="DB471" s="54">
        <f t="shared" si="256"/>
        <v>0</v>
      </c>
      <c r="DD471" s="2">
        <f t="shared" si="257"/>
        <v>5</v>
      </c>
    </row>
    <row r="472" spans="1:108">
      <c r="A472" s="2" t="s">
        <v>437</v>
      </c>
      <c r="B472" s="2" t="s">
        <v>438</v>
      </c>
      <c r="C472" s="18" t="str">
        <f ca="1">IF(AND(AA472="YES",AG472&lt;&gt;""),"COMPLETED",IF((S472+21)&lt;TODAY(),"PAST DUE","WITHIN 15 DAYS"))</f>
        <v>COMPLETED</v>
      </c>
      <c r="D472" s="19" t="str">
        <f t="shared" si="236"/>
        <v>Jul</v>
      </c>
      <c r="E472" s="20">
        <f t="shared" si="237"/>
        <v>45486</v>
      </c>
      <c r="F472" s="20">
        <f t="shared" si="238"/>
        <v>45484</v>
      </c>
      <c r="G472" s="20">
        <f t="shared" si="239"/>
        <v>45491</v>
      </c>
      <c r="H472" s="19">
        <f ca="1">(TODAY()-(G472))</f>
        <v>103</v>
      </c>
      <c r="I472" s="19" t="str">
        <f ca="1">IF(H472&lt;0,H472,"")</f>
        <v/>
      </c>
      <c r="J472" s="2" t="s">
        <v>439</v>
      </c>
      <c r="K472" s="24">
        <f t="shared" si="240"/>
        <v>1</v>
      </c>
      <c r="L472" s="19" t="s">
        <v>2220</v>
      </c>
      <c r="M472" s="2" t="s">
        <v>981</v>
      </c>
      <c r="N472" s="2" t="s">
        <v>441</v>
      </c>
      <c r="O472" s="2" t="s">
        <v>352</v>
      </c>
      <c r="P472" s="2" t="s">
        <v>19</v>
      </c>
      <c r="Q472" s="25" t="s">
        <v>2508</v>
      </c>
      <c r="R472" s="25" t="s">
        <v>531</v>
      </c>
      <c r="S472" s="9">
        <v>45463</v>
      </c>
      <c r="T472" s="2">
        <v>4266984</v>
      </c>
      <c r="U472" s="2" t="s">
        <v>1193</v>
      </c>
      <c r="V472" s="9" t="s">
        <v>2526</v>
      </c>
      <c r="W472" s="9" t="s">
        <v>2527</v>
      </c>
      <c r="X472" s="9">
        <v>33186</v>
      </c>
      <c r="Y472" s="2">
        <v>9602969585</v>
      </c>
      <c r="Z472" s="2" t="s">
        <v>2528</v>
      </c>
      <c r="AA472" s="32" t="s">
        <v>448</v>
      </c>
      <c r="AB472" s="10" t="s">
        <v>449</v>
      </c>
      <c r="AC472" s="10">
        <v>45702</v>
      </c>
      <c r="AD472" s="10">
        <v>45336</v>
      </c>
      <c r="AG472" s="35" t="s">
        <v>451</v>
      </c>
      <c r="AJ472" s="35" t="s">
        <v>452</v>
      </c>
      <c r="AK472" s="2" t="s">
        <v>453</v>
      </c>
      <c r="AL472" s="2" t="s">
        <v>1430</v>
      </c>
      <c r="AM472" s="2" t="s">
        <v>1815</v>
      </c>
      <c r="AN472" s="10">
        <v>45463</v>
      </c>
      <c r="AP472" s="2" t="s">
        <v>362</v>
      </c>
      <c r="AQ472" s="2" t="s">
        <v>986</v>
      </c>
      <c r="AS472" s="11">
        <v>233779687</v>
      </c>
      <c r="AT472" s="2" t="s">
        <v>456</v>
      </c>
      <c r="AV472" s="12">
        <v>20262067549</v>
      </c>
      <c r="AW472" s="2" t="s">
        <v>458</v>
      </c>
      <c r="AY472" s="13">
        <v>121117227907</v>
      </c>
      <c r="AZ472" s="2" t="s">
        <v>487</v>
      </c>
      <c r="BB472" s="14">
        <v>432529653</v>
      </c>
      <c r="BC472" s="2" t="s">
        <v>450</v>
      </c>
      <c r="BD472" s="2" t="s">
        <v>450</v>
      </c>
      <c r="BE472" s="2" t="s">
        <v>450</v>
      </c>
      <c r="BF472" s="2" t="s">
        <v>450</v>
      </c>
      <c r="BG472" s="2" t="s">
        <v>450</v>
      </c>
      <c r="BH472" s="2" t="s">
        <v>450</v>
      </c>
      <c r="BL472" s="2" t="s">
        <v>448</v>
      </c>
      <c r="BM472" s="2" t="s">
        <v>450</v>
      </c>
      <c r="BN472" s="2" t="s">
        <v>448</v>
      </c>
      <c r="BO472" s="2" t="s">
        <v>450</v>
      </c>
      <c r="BP472" s="2" t="s">
        <v>450</v>
      </c>
      <c r="BU472" s="2" t="s">
        <v>448</v>
      </c>
      <c r="BV472" s="2" t="s">
        <v>450</v>
      </c>
      <c r="BW472" s="2" t="s">
        <v>448</v>
      </c>
      <c r="BX472" s="2" t="s">
        <v>448</v>
      </c>
      <c r="BY472" s="48" t="s">
        <v>448</v>
      </c>
      <c r="BZ472" s="48" t="s">
        <v>448</v>
      </c>
      <c r="CA472" s="48" t="s">
        <v>448</v>
      </c>
      <c r="CB472" s="48" t="s">
        <v>448</v>
      </c>
      <c r="CC472" s="2" t="s">
        <v>2362</v>
      </c>
      <c r="CD472" s="67" t="s">
        <v>448</v>
      </c>
      <c r="CE472" s="10">
        <v>45492</v>
      </c>
      <c r="CH472" s="2" t="s">
        <v>465</v>
      </c>
      <c r="CI472" s="2" t="s">
        <v>660</v>
      </c>
      <c r="CM472" s="52">
        <f t="shared" si="241"/>
        <v>1</v>
      </c>
      <c r="CN472" s="52">
        <f t="shared" si="242"/>
        <v>1</v>
      </c>
      <c r="CO472" s="52">
        <f t="shared" si="243"/>
        <v>1</v>
      </c>
      <c r="CP472" s="52">
        <f t="shared" si="244"/>
        <v>1</v>
      </c>
      <c r="CQ472" s="52">
        <f t="shared" si="245"/>
        <v>1</v>
      </c>
      <c r="CR472" s="52">
        <f t="shared" si="246"/>
        <v>1</v>
      </c>
      <c r="CS472" s="52">
        <f t="shared" si="247"/>
        <v>1</v>
      </c>
      <c r="CT472" s="52">
        <f t="shared" si="248"/>
        <v>1</v>
      </c>
      <c r="CU472" s="52">
        <f t="shared" si="249"/>
        <v>1</v>
      </c>
      <c r="CV472" s="52">
        <f t="shared" si="250"/>
        <v>1</v>
      </c>
      <c r="CW472" s="54">
        <f t="shared" si="251"/>
        <v>1</v>
      </c>
      <c r="CX472" s="54">
        <f t="shared" si="252"/>
        <v>0</v>
      </c>
      <c r="CY472" s="54">
        <f t="shared" si="253"/>
        <v>1</v>
      </c>
      <c r="CZ472" s="54">
        <f t="shared" si="254"/>
        <v>1</v>
      </c>
      <c r="DA472" s="54">
        <f t="shared" si="255"/>
        <v>1</v>
      </c>
      <c r="DB472" s="54">
        <f t="shared" si="256"/>
        <v>0</v>
      </c>
      <c r="DD472" s="2">
        <f t="shared" si="257"/>
        <v>7</v>
      </c>
    </row>
    <row r="473" spans="1:108">
      <c r="A473" s="2" t="s">
        <v>437</v>
      </c>
      <c r="B473" s="2" t="s">
        <v>438</v>
      </c>
      <c r="C473" s="18" t="str">
        <f ca="1">IF(AND(AA473="YES",AG473&lt;&gt;""),"COMPLETED",IF((S473+21)&lt;TODAY(),"PAST DUE","WITHIN 15 DAYS"))</f>
        <v>COMPLETED</v>
      </c>
      <c r="D473" s="19" t="str">
        <f t="shared" si="236"/>
        <v>Jul</v>
      </c>
      <c r="E473" s="20">
        <f t="shared" si="237"/>
        <v>45486</v>
      </c>
      <c r="F473" s="20">
        <f t="shared" si="238"/>
        <v>45484</v>
      </c>
      <c r="G473" s="20">
        <f t="shared" si="239"/>
        <v>45491</v>
      </c>
      <c r="H473" s="19">
        <f ca="1">(TODAY()-(G473))</f>
        <v>103</v>
      </c>
      <c r="I473" s="19" t="str">
        <f ca="1">IF(H473&lt;0,H473,"")</f>
        <v/>
      </c>
      <c r="J473" s="2" t="s">
        <v>439</v>
      </c>
      <c r="K473" s="24">
        <f t="shared" si="240"/>
        <v>1</v>
      </c>
      <c r="L473" s="19" t="s">
        <v>2220</v>
      </c>
      <c r="M473" s="2" t="s">
        <v>981</v>
      </c>
      <c r="N473" s="2" t="s">
        <v>441</v>
      </c>
      <c r="O473" s="2" t="s">
        <v>352</v>
      </c>
      <c r="P473" s="2" t="s">
        <v>19</v>
      </c>
      <c r="Q473" s="25" t="s">
        <v>2508</v>
      </c>
      <c r="R473" s="25" t="s">
        <v>531</v>
      </c>
      <c r="S473" s="9">
        <v>45463</v>
      </c>
      <c r="T473" s="2">
        <v>4266985</v>
      </c>
      <c r="U473" s="2" t="s">
        <v>2168</v>
      </c>
      <c r="V473" s="9" t="s">
        <v>2529</v>
      </c>
      <c r="W473" s="9" t="s">
        <v>2530</v>
      </c>
      <c r="X473" s="9">
        <v>37536</v>
      </c>
      <c r="Y473" s="2">
        <v>9057087906</v>
      </c>
      <c r="Z473" s="2" t="s">
        <v>2531</v>
      </c>
      <c r="AA473" s="32" t="s">
        <v>448</v>
      </c>
      <c r="AB473" s="2" t="s">
        <v>449</v>
      </c>
      <c r="AC473" s="10">
        <v>45826</v>
      </c>
      <c r="AD473" s="10">
        <v>45474</v>
      </c>
      <c r="AG473" s="35" t="s">
        <v>451</v>
      </c>
      <c r="AJ473" s="35" t="s">
        <v>452</v>
      </c>
      <c r="AK473" s="2" t="s">
        <v>453</v>
      </c>
      <c r="AL473" s="2" t="s">
        <v>1430</v>
      </c>
      <c r="AM473" s="2" t="s">
        <v>1815</v>
      </c>
      <c r="AN473" s="10">
        <v>45463</v>
      </c>
      <c r="AP473" s="2" t="s">
        <v>362</v>
      </c>
      <c r="AQ473" s="2" t="s">
        <v>455</v>
      </c>
      <c r="AS473" s="11">
        <v>3498292508</v>
      </c>
      <c r="AT473" s="2" t="s">
        <v>472</v>
      </c>
      <c r="AV473" s="12">
        <v>72502604229</v>
      </c>
      <c r="AW473" s="2" t="s">
        <v>458</v>
      </c>
      <c r="AY473" s="13" t="s">
        <v>2532</v>
      </c>
      <c r="AZ473" s="2" t="s">
        <v>459</v>
      </c>
      <c r="BB473" s="14">
        <v>651260361</v>
      </c>
      <c r="BC473" s="2" t="s">
        <v>450</v>
      </c>
      <c r="BD473" s="2" t="s">
        <v>450</v>
      </c>
      <c r="BE473" s="2" t="s">
        <v>450</v>
      </c>
      <c r="BF473" s="2" t="s">
        <v>450</v>
      </c>
      <c r="BG473" s="2" t="s">
        <v>450</v>
      </c>
      <c r="BH473" s="2" t="s">
        <v>450</v>
      </c>
      <c r="BL473" s="2" t="s">
        <v>450</v>
      </c>
      <c r="BM473" s="2" t="s">
        <v>450</v>
      </c>
      <c r="BN473" s="2" t="s">
        <v>448</v>
      </c>
      <c r="BO473" s="2" t="s">
        <v>450</v>
      </c>
      <c r="BP473" s="2" t="s">
        <v>450</v>
      </c>
      <c r="BU473" s="2" t="s">
        <v>448</v>
      </c>
      <c r="BV473" s="2" t="s">
        <v>450</v>
      </c>
      <c r="BW473" s="2" t="s">
        <v>448</v>
      </c>
      <c r="BX473" s="2" t="s">
        <v>448</v>
      </c>
      <c r="BY473" s="48" t="s">
        <v>448</v>
      </c>
      <c r="BZ473" s="48" t="s">
        <v>448</v>
      </c>
      <c r="CA473" s="48" t="s">
        <v>448</v>
      </c>
      <c r="CB473" s="48" t="s">
        <v>448</v>
      </c>
      <c r="CC473" s="2" t="s">
        <v>2362</v>
      </c>
      <c r="CD473" s="67" t="s">
        <v>448</v>
      </c>
      <c r="CE473" s="10">
        <v>45492</v>
      </c>
      <c r="CH473" s="2" t="s">
        <v>465</v>
      </c>
      <c r="CI473" s="2" t="s">
        <v>660</v>
      </c>
      <c r="CM473" s="52">
        <f t="shared" si="241"/>
        <v>1</v>
      </c>
      <c r="CN473" s="52">
        <f t="shared" si="242"/>
        <v>1</v>
      </c>
      <c r="CO473" s="52">
        <f t="shared" si="243"/>
        <v>1</v>
      </c>
      <c r="CP473" s="52">
        <f t="shared" si="244"/>
        <v>1</v>
      </c>
      <c r="CQ473" s="52">
        <f t="shared" si="245"/>
        <v>1</v>
      </c>
      <c r="CR473" s="52">
        <f t="shared" si="246"/>
        <v>1</v>
      </c>
      <c r="CS473" s="52">
        <f t="shared" si="247"/>
        <v>1</v>
      </c>
      <c r="CT473" s="52">
        <f t="shared" si="248"/>
        <v>1</v>
      </c>
      <c r="CU473" s="52">
        <f t="shared" si="249"/>
        <v>1</v>
      </c>
      <c r="CV473" s="52">
        <f t="shared" si="250"/>
        <v>1</v>
      </c>
      <c r="CW473" s="54">
        <f t="shared" si="251"/>
        <v>1</v>
      </c>
      <c r="CX473" s="54">
        <f t="shared" si="252"/>
        <v>0</v>
      </c>
      <c r="CY473" s="54">
        <f t="shared" si="253"/>
        <v>1</v>
      </c>
      <c r="CZ473" s="54">
        <f t="shared" si="254"/>
        <v>1</v>
      </c>
      <c r="DA473" s="54">
        <f t="shared" si="255"/>
        <v>1</v>
      </c>
      <c r="DB473" s="54">
        <f t="shared" si="256"/>
        <v>0</v>
      </c>
      <c r="DD473" s="2">
        <f t="shared" si="257"/>
        <v>7</v>
      </c>
    </row>
    <row r="474" spans="1:108">
      <c r="A474" s="2" t="s">
        <v>437</v>
      </c>
      <c r="B474" s="2" t="s">
        <v>438</v>
      </c>
      <c r="C474" s="18" t="str">
        <f ca="1">IF(AND(AA474="YES",AG474&lt;&gt;""),"COMPLETED",IF((S474+21)&lt;TODAY(),"PAST DUE","WITHIN 15 DAYS"))</f>
        <v>COMPLETED</v>
      </c>
      <c r="D474" s="19" t="str">
        <f t="shared" si="236"/>
        <v>Jul</v>
      </c>
      <c r="E474" s="20">
        <f t="shared" si="237"/>
        <v>45486</v>
      </c>
      <c r="F474" s="20">
        <f t="shared" si="238"/>
        <v>45484</v>
      </c>
      <c r="G474" s="20">
        <f t="shared" si="239"/>
        <v>45491</v>
      </c>
      <c r="H474" s="19">
        <f ca="1">(TODAY()-(G474))</f>
        <v>103</v>
      </c>
      <c r="I474" s="19" t="str">
        <f ca="1">IF(H474&lt;0,H474,"")</f>
        <v/>
      </c>
      <c r="J474" s="2" t="s">
        <v>439</v>
      </c>
      <c r="K474" s="24">
        <f t="shared" si="240"/>
        <v>1</v>
      </c>
      <c r="L474" s="19" t="s">
        <v>2220</v>
      </c>
      <c r="M474" s="2" t="s">
        <v>981</v>
      </c>
      <c r="N474" s="2" t="s">
        <v>441</v>
      </c>
      <c r="O474" s="2" t="s">
        <v>352</v>
      </c>
      <c r="P474" s="2" t="s">
        <v>19</v>
      </c>
      <c r="Q474" s="25" t="s">
        <v>2508</v>
      </c>
      <c r="R474" s="25" t="s">
        <v>531</v>
      </c>
      <c r="S474" s="9">
        <v>45463</v>
      </c>
      <c r="T474" s="2">
        <v>4266986</v>
      </c>
      <c r="U474" s="2" t="s">
        <v>2533</v>
      </c>
      <c r="V474" s="9" t="s">
        <v>2534</v>
      </c>
      <c r="W474" s="9" t="s">
        <v>2535</v>
      </c>
      <c r="X474" s="9">
        <v>33800</v>
      </c>
      <c r="Y474" s="2">
        <v>9292566745</v>
      </c>
      <c r="Z474" s="2" t="s">
        <v>2531</v>
      </c>
      <c r="AA474" s="32" t="s">
        <v>448</v>
      </c>
      <c r="AB474" s="10" t="s">
        <v>449</v>
      </c>
      <c r="AC474" s="10">
        <v>45783</v>
      </c>
      <c r="AD474" s="10">
        <v>45432</v>
      </c>
      <c r="AG474" s="35" t="s">
        <v>451</v>
      </c>
      <c r="AJ474" s="35" t="s">
        <v>452</v>
      </c>
      <c r="AK474" s="2" t="s">
        <v>453</v>
      </c>
      <c r="AL474" s="2" t="s">
        <v>1430</v>
      </c>
      <c r="AM474" s="2" t="s">
        <v>1815</v>
      </c>
      <c r="AN474" s="10">
        <v>45463</v>
      </c>
      <c r="AP474" s="2" t="s">
        <v>362</v>
      </c>
      <c r="AQ474" s="2" t="s">
        <v>497</v>
      </c>
      <c r="AS474" s="11">
        <v>234603037</v>
      </c>
      <c r="AT474" s="2" t="s">
        <v>456</v>
      </c>
      <c r="AV474" s="12">
        <v>70508490788</v>
      </c>
      <c r="AW474" s="2" t="s">
        <v>2536</v>
      </c>
      <c r="AY474" s="13">
        <v>121086269573</v>
      </c>
      <c r="AZ474" s="2" t="s">
        <v>752</v>
      </c>
      <c r="BB474" s="14">
        <v>295778314</v>
      </c>
      <c r="BC474" s="2" t="s">
        <v>450</v>
      </c>
      <c r="BD474" s="2" t="s">
        <v>450</v>
      </c>
      <c r="BE474" s="2" t="s">
        <v>450</v>
      </c>
      <c r="BF474" s="2" t="s">
        <v>450</v>
      </c>
      <c r="BG474" s="2" t="s">
        <v>450</v>
      </c>
      <c r="BH474" s="2" t="s">
        <v>450</v>
      </c>
      <c r="BL474" s="2" t="s">
        <v>450</v>
      </c>
      <c r="BM474" s="2" t="s">
        <v>448</v>
      </c>
      <c r="BN474" s="2" t="s">
        <v>448</v>
      </c>
      <c r="BO474" s="2" t="s">
        <v>448</v>
      </c>
      <c r="BP474" s="2" t="s">
        <v>448</v>
      </c>
      <c r="BU474" s="2" t="s">
        <v>448</v>
      </c>
      <c r="BV474" s="2" t="s">
        <v>450</v>
      </c>
      <c r="BW474" s="2" t="s">
        <v>448</v>
      </c>
      <c r="BX474" s="2" t="s">
        <v>448</v>
      </c>
      <c r="BY474" s="48" t="s">
        <v>448</v>
      </c>
      <c r="BZ474" s="48" t="s">
        <v>448</v>
      </c>
      <c r="CA474" s="48" t="s">
        <v>448</v>
      </c>
      <c r="CB474" s="48" t="s">
        <v>448</v>
      </c>
      <c r="CC474" s="2" t="s">
        <v>2362</v>
      </c>
      <c r="CD474" s="67" t="s">
        <v>448</v>
      </c>
      <c r="CE474" s="10">
        <v>45492</v>
      </c>
      <c r="CH474" s="2" t="s">
        <v>465</v>
      </c>
      <c r="CI474" s="2" t="s">
        <v>660</v>
      </c>
      <c r="CM474" s="52">
        <f t="shared" si="241"/>
        <v>1</v>
      </c>
      <c r="CN474" s="52">
        <f t="shared" si="242"/>
        <v>1</v>
      </c>
      <c r="CO474" s="52">
        <f t="shared" si="243"/>
        <v>1</v>
      </c>
      <c r="CP474" s="52">
        <f t="shared" si="244"/>
        <v>1</v>
      </c>
      <c r="CQ474" s="52">
        <f t="shared" si="245"/>
        <v>1</v>
      </c>
      <c r="CR474" s="52">
        <f t="shared" si="246"/>
        <v>1</v>
      </c>
      <c r="CS474" s="52">
        <f t="shared" si="247"/>
        <v>1</v>
      </c>
      <c r="CT474" s="52">
        <f t="shared" si="248"/>
        <v>1</v>
      </c>
      <c r="CU474" s="52">
        <f t="shared" si="249"/>
        <v>1</v>
      </c>
      <c r="CV474" s="52">
        <f t="shared" si="250"/>
        <v>1</v>
      </c>
      <c r="CW474" s="54">
        <f t="shared" si="251"/>
        <v>1</v>
      </c>
      <c r="CX474" s="54">
        <f t="shared" si="252"/>
        <v>0</v>
      </c>
      <c r="CY474" s="54">
        <f t="shared" si="253"/>
        <v>1</v>
      </c>
      <c r="CZ474" s="54">
        <f t="shared" si="254"/>
        <v>1</v>
      </c>
      <c r="DA474" s="54">
        <f t="shared" si="255"/>
        <v>1</v>
      </c>
      <c r="DB474" s="54">
        <f t="shared" si="256"/>
        <v>0</v>
      </c>
      <c r="DD474" s="2">
        <f t="shared" si="257"/>
        <v>7</v>
      </c>
    </row>
    <row r="475" spans="1:108">
      <c r="A475" s="2" t="s">
        <v>437</v>
      </c>
      <c r="B475" s="2" t="s">
        <v>438</v>
      </c>
      <c r="C475" s="18" t="str">
        <f ca="1">IF(AND(AA475="YES",AG475&lt;&gt;""),"COMPLETED",IF((S475+21)&lt;TODAY(),"PAST DUE","WITHIN 15 DAYS"))</f>
        <v>COMPLETED</v>
      </c>
      <c r="D475" s="19" t="str">
        <f t="shared" si="236"/>
        <v>Jul</v>
      </c>
      <c r="E475" s="20">
        <f t="shared" si="237"/>
        <v>45486</v>
      </c>
      <c r="F475" s="20">
        <f t="shared" si="238"/>
        <v>45484</v>
      </c>
      <c r="G475" s="20">
        <f t="shared" si="239"/>
        <v>45491</v>
      </c>
      <c r="H475" s="19">
        <f ca="1">(TODAY()-(G475))</f>
        <v>103</v>
      </c>
      <c r="I475" s="19" t="str">
        <f ca="1">IF(H475&lt;0,H475,"")</f>
        <v/>
      </c>
      <c r="J475" s="2" t="s">
        <v>439</v>
      </c>
      <c r="K475" s="24">
        <f t="shared" si="240"/>
        <v>1</v>
      </c>
      <c r="L475" s="19" t="s">
        <v>2220</v>
      </c>
      <c r="M475" s="2" t="s">
        <v>981</v>
      </c>
      <c r="N475" s="2" t="s">
        <v>441</v>
      </c>
      <c r="O475" s="2" t="s">
        <v>352</v>
      </c>
      <c r="P475" s="2" t="s">
        <v>19</v>
      </c>
      <c r="Q475" s="25" t="s">
        <v>2508</v>
      </c>
      <c r="R475" s="25" t="s">
        <v>531</v>
      </c>
      <c r="S475" s="9">
        <v>45463</v>
      </c>
      <c r="T475" s="2">
        <v>4266987</v>
      </c>
      <c r="U475" s="2" t="s">
        <v>989</v>
      </c>
      <c r="V475" s="9" t="s">
        <v>2537</v>
      </c>
      <c r="W475" s="9" t="s">
        <v>2538</v>
      </c>
      <c r="X475" s="9">
        <v>38858</v>
      </c>
      <c r="Y475" s="2">
        <v>9082580452</v>
      </c>
      <c r="Z475" s="2" t="s">
        <v>2539</v>
      </c>
      <c r="AA475" s="32" t="s">
        <v>448</v>
      </c>
      <c r="AB475" s="10" t="s">
        <v>449</v>
      </c>
      <c r="AC475" s="10">
        <v>45811</v>
      </c>
      <c r="AD475" s="10">
        <v>45446</v>
      </c>
      <c r="AG475" s="35" t="s">
        <v>451</v>
      </c>
      <c r="AJ475" s="35" t="s">
        <v>452</v>
      </c>
      <c r="AK475" s="2" t="s">
        <v>453</v>
      </c>
      <c r="AL475" s="2" t="s">
        <v>1430</v>
      </c>
      <c r="AM475" s="2" t="s">
        <v>1815</v>
      </c>
      <c r="AN475" s="10">
        <v>45463</v>
      </c>
      <c r="AP475" s="2" t="s">
        <v>362</v>
      </c>
      <c r="AQ475" s="2" t="s">
        <v>480</v>
      </c>
      <c r="AS475" s="11">
        <v>252034183</v>
      </c>
      <c r="AT475" s="2" t="s">
        <v>472</v>
      </c>
      <c r="AV475" s="12">
        <v>72503056632</v>
      </c>
      <c r="AW475" s="2" t="s">
        <v>458</v>
      </c>
      <c r="AY475" s="13">
        <v>121342780405</v>
      </c>
      <c r="AZ475" s="2" t="s">
        <v>459</v>
      </c>
      <c r="BA475" s="2" t="s">
        <v>2465</v>
      </c>
      <c r="BB475" s="14">
        <v>652814368</v>
      </c>
      <c r="BC475" s="2" t="s">
        <v>450</v>
      </c>
      <c r="BD475" s="2" t="s">
        <v>450</v>
      </c>
      <c r="BE475" s="2" t="s">
        <v>450</v>
      </c>
      <c r="BF475" s="2" t="s">
        <v>450</v>
      </c>
      <c r="BG475" s="2" t="s">
        <v>450</v>
      </c>
      <c r="BH475" s="2" t="s">
        <v>450</v>
      </c>
      <c r="BL475" s="2" t="s">
        <v>448</v>
      </c>
      <c r="BM475" s="2" t="s">
        <v>450</v>
      </c>
      <c r="BN475" s="2" t="s">
        <v>450</v>
      </c>
      <c r="BO475" s="2" t="s">
        <v>450</v>
      </c>
      <c r="BP475" s="2" t="s">
        <v>450</v>
      </c>
      <c r="BU475" s="2" t="s">
        <v>448</v>
      </c>
      <c r="BV475" s="2" t="s">
        <v>450</v>
      </c>
      <c r="BW475" s="2" t="s">
        <v>448</v>
      </c>
      <c r="BX475" s="2" t="s">
        <v>448</v>
      </c>
      <c r="BY475" s="48" t="s">
        <v>448</v>
      </c>
      <c r="BZ475" s="48" t="s">
        <v>448</v>
      </c>
      <c r="CA475" s="48" t="s">
        <v>448</v>
      </c>
      <c r="CB475" s="48" t="s">
        <v>448</v>
      </c>
      <c r="CC475" s="2" t="s">
        <v>2362</v>
      </c>
      <c r="CD475" s="67" t="s">
        <v>448</v>
      </c>
      <c r="CE475" s="10">
        <v>45492</v>
      </c>
      <c r="CH475" s="2" t="s">
        <v>465</v>
      </c>
      <c r="CI475" s="2" t="s">
        <v>660</v>
      </c>
      <c r="CM475" s="52">
        <f t="shared" si="241"/>
        <v>1</v>
      </c>
      <c r="CN475" s="52">
        <f t="shared" si="242"/>
        <v>1</v>
      </c>
      <c r="CO475" s="52">
        <f t="shared" si="243"/>
        <v>1</v>
      </c>
      <c r="CP475" s="52">
        <f t="shared" si="244"/>
        <v>1</v>
      </c>
      <c r="CQ475" s="52">
        <f t="shared" si="245"/>
        <v>1</v>
      </c>
      <c r="CR475" s="52">
        <f t="shared" si="246"/>
        <v>1</v>
      </c>
      <c r="CS475" s="52">
        <f t="shared" si="247"/>
        <v>1</v>
      </c>
      <c r="CT475" s="52">
        <f t="shared" si="248"/>
        <v>1</v>
      </c>
      <c r="CU475" s="52">
        <f t="shared" si="249"/>
        <v>1</v>
      </c>
      <c r="CV475" s="52">
        <f t="shared" si="250"/>
        <v>1</v>
      </c>
      <c r="CW475" s="54">
        <f t="shared" si="251"/>
        <v>1</v>
      </c>
      <c r="CX475" s="54">
        <f t="shared" si="252"/>
        <v>0</v>
      </c>
      <c r="CY475" s="54">
        <f t="shared" si="253"/>
        <v>1</v>
      </c>
      <c r="CZ475" s="54">
        <f t="shared" si="254"/>
        <v>1</v>
      </c>
      <c r="DA475" s="54">
        <f t="shared" si="255"/>
        <v>1</v>
      </c>
      <c r="DB475" s="54">
        <f t="shared" si="256"/>
        <v>0</v>
      </c>
      <c r="DD475" s="2">
        <f t="shared" si="257"/>
        <v>7</v>
      </c>
    </row>
    <row r="476" spans="1:108">
      <c r="A476" s="2" t="s">
        <v>437</v>
      </c>
      <c r="B476" s="2" t="s">
        <v>438</v>
      </c>
      <c r="C476" s="18" t="str">
        <f ca="1">IF(AND(AA476="YES",AG476&lt;&gt;""),"COMPLETED",IF((S476+21)&lt;TODAY(),"PAST DUE","WITHIN 15 DAYS"))</f>
        <v>COMPLETED</v>
      </c>
      <c r="D476" s="19" t="str">
        <f t="shared" si="236"/>
        <v>Jul</v>
      </c>
      <c r="E476" s="20">
        <f t="shared" si="237"/>
        <v>45486</v>
      </c>
      <c r="F476" s="20">
        <f t="shared" si="238"/>
        <v>45484</v>
      </c>
      <c r="G476" s="20">
        <f t="shared" si="239"/>
        <v>45491</v>
      </c>
      <c r="H476" s="19">
        <f ca="1">(TODAY()-(G476))</f>
        <v>103</v>
      </c>
      <c r="I476" s="19" t="str">
        <f ca="1">IF(H476&lt;0,H476,"")</f>
        <v/>
      </c>
      <c r="J476" s="2" t="s">
        <v>439</v>
      </c>
      <c r="K476" s="24">
        <f t="shared" si="240"/>
        <v>1</v>
      </c>
      <c r="L476" s="19" t="s">
        <v>2220</v>
      </c>
      <c r="M476" s="2" t="s">
        <v>981</v>
      </c>
      <c r="N476" s="2" t="s">
        <v>653</v>
      </c>
      <c r="O476" s="2" t="s">
        <v>352</v>
      </c>
      <c r="P476" s="2" t="s">
        <v>19</v>
      </c>
      <c r="Q476" s="25" t="s">
        <v>2508</v>
      </c>
      <c r="R476" s="25" t="s">
        <v>531</v>
      </c>
      <c r="S476" s="9">
        <v>45463</v>
      </c>
      <c r="T476" s="2">
        <v>4266988</v>
      </c>
      <c r="U476" s="2" t="s">
        <v>2540</v>
      </c>
      <c r="V476" s="9" t="s">
        <v>39</v>
      </c>
      <c r="W476" s="9" t="s">
        <v>2541</v>
      </c>
      <c r="X476" s="9">
        <v>37843</v>
      </c>
      <c r="Y476" s="2">
        <v>9498736404</v>
      </c>
      <c r="Z476" s="2" t="s">
        <v>2542</v>
      </c>
      <c r="AA476" s="32" t="s">
        <v>448</v>
      </c>
      <c r="AB476" s="10" t="s">
        <v>449</v>
      </c>
      <c r="AC476" s="10">
        <v>45815</v>
      </c>
      <c r="AD476" s="10">
        <v>45467</v>
      </c>
      <c r="AG476" s="35" t="s">
        <v>451</v>
      </c>
      <c r="AJ476" s="35" t="s">
        <v>452</v>
      </c>
      <c r="AK476" s="2" t="s">
        <v>453</v>
      </c>
      <c r="AL476" s="2" t="s">
        <v>1430</v>
      </c>
      <c r="AM476" s="2" t="s">
        <v>1815</v>
      </c>
      <c r="AN476" s="10">
        <v>45463</v>
      </c>
      <c r="AP476" s="2" t="s">
        <v>362</v>
      </c>
      <c r="AQ476" s="2" t="s">
        <v>455</v>
      </c>
      <c r="AS476" s="11">
        <v>249294350</v>
      </c>
      <c r="AT476" s="2" t="s">
        <v>458</v>
      </c>
      <c r="AV476" s="12">
        <v>70262309388</v>
      </c>
      <c r="AW476" s="2" t="s">
        <v>458</v>
      </c>
      <c r="AY476" s="13">
        <v>121322288737</v>
      </c>
      <c r="AZ476" s="2" t="s">
        <v>459</v>
      </c>
      <c r="BA476" s="2" t="s">
        <v>1655</v>
      </c>
      <c r="BB476" s="14">
        <v>653274592</v>
      </c>
      <c r="BC476" s="2" t="s">
        <v>450</v>
      </c>
      <c r="BD476" s="2" t="s">
        <v>450</v>
      </c>
      <c r="BE476" s="2" t="s">
        <v>450</v>
      </c>
      <c r="BF476" s="2" t="s">
        <v>450</v>
      </c>
      <c r="BG476" s="2" t="s">
        <v>450</v>
      </c>
      <c r="BH476" s="2" t="s">
        <v>450</v>
      </c>
      <c r="BL476" s="2" t="s">
        <v>448</v>
      </c>
      <c r="BM476" s="2" t="s">
        <v>450</v>
      </c>
      <c r="BN476" s="2" t="s">
        <v>448</v>
      </c>
      <c r="BO476" s="2" t="s">
        <v>450</v>
      </c>
      <c r="BP476" s="2" t="s">
        <v>450</v>
      </c>
      <c r="BU476" s="2" t="s">
        <v>448</v>
      </c>
      <c r="BV476" s="2" t="s">
        <v>450</v>
      </c>
      <c r="BW476" s="2" t="s">
        <v>448</v>
      </c>
      <c r="BX476" s="2" t="s">
        <v>448</v>
      </c>
      <c r="BY476" s="48" t="s">
        <v>448</v>
      </c>
      <c r="BZ476" s="48" t="s">
        <v>448</v>
      </c>
      <c r="CA476" s="48" t="s">
        <v>448</v>
      </c>
      <c r="CB476" s="48" t="s">
        <v>448</v>
      </c>
      <c r="CC476" s="2" t="s">
        <v>2362</v>
      </c>
      <c r="CD476" s="67" t="s">
        <v>448</v>
      </c>
      <c r="CE476" s="10">
        <v>45492</v>
      </c>
      <c r="CH476" s="2" t="s">
        <v>465</v>
      </c>
      <c r="CI476" s="2" t="s">
        <v>660</v>
      </c>
      <c r="CK476" s="10">
        <v>45524</v>
      </c>
      <c r="CM476" s="52">
        <f t="shared" si="241"/>
        <v>1</v>
      </c>
      <c r="CN476" s="52">
        <f t="shared" si="242"/>
        <v>1</v>
      </c>
      <c r="CO476" s="52">
        <f t="shared" si="243"/>
        <v>1</v>
      </c>
      <c r="CP476" s="52">
        <f t="shared" si="244"/>
        <v>1</v>
      </c>
      <c r="CQ476" s="52">
        <f t="shared" si="245"/>
        <v>1</v>
      </c>
      <c r="CR476" s="52">
        <f t="shared" si="246"/>
        <v>1</v>
      </c>
      <c r="CS476" s="52">
        <f t="shared" si="247"/>
        <v>1</v>
      </c>
      <c r="CT476" s="52">
        <f t="shared" si="248"/>
        <v>1</v>
      </c>
      <c r="CU476" s="52">
        <f t="shared" si="249"/>
        <v>1</v>
      </c>
      <c r="CV476" s="52">
        <f t="shared" si="250"/>
        <v>1</v>
      </c>
      <c r="CW476" s="54">
        <f t="shared" si="251"/>
        <v>1</v>
      </c>
      <c r="CX476" s="54">
        <f t="shared" si="252"/>
        <v>0</v>
      </c>
      <c r="CY476" s="54">
        <f t="shared" si="253"/>
        <v>1</v>
      </c>
      <c r="CZ476" s="54">
        <f t="shared" si="254"/>
        <v>1</v>
      </c>
      <c r="DA476" s="54">
        <f t="shared" si="255"/>
        <v>1</v>
      </c>
      <c r="DB476" s="54">
        <f t="shared" si="256"/>
        <v>0</v>
      </c>
      <c r="DD476" s="2">
        <f t="shared" si="257"/>
        <v>7</v>
      </c>
    </row>
    <row r="477" spans="1:108">
      <c r="A477" s="2" t="s">
        <v>437</v>
      </c>
      <c r="B477" s="2" t="s">
        <v>438</v>
      </c>
      <c r="C477" s="18" t="str">
        <f ca="1">IF(AND(AA477="YES",AG477&lt;&gt;""),"COMPLETED",IF((S477+21)&lt;TODAY(),"PAST DUE","WITHIN 15 DAYS"))</f>
        <v>COMPLETED</v>
      </c>
      <c r="D477" s="19" t="str">
        <f t="shared" si="236"/>
        <v>Jul</v>
      </c>
      <c r="E477" s="20">
        <f t="shared" si="237"/>
        <v>45486</v>
      </c>
      <c r="F477" s="20">
        <f t="shared" si="238"/>
        <v>45484</v>
      </c>
      <c r="G477" s="20">
        <f t="shared" si="239"/>
        <v>45491</v>
      </c>
      <c r="H477" s="19">
        <f ca="1">(TODAY()-(G477))</f>
        <v>103</v>
      </c>
      <c r="I477" s="19" t="str">
        <f ca="1">IF(H477&lt;0,H477,"")</f>
        <v/>
      </c>
      <c r="J477" s="2" t="s">
        <v>439</v>
      </c>
      <c r="K477" s="24">
        <f t="shared" si="240"/>
        <v>0</v>
      </c>
      <c r="L477" s="19" t="s">
        <v>2220</v>
      </c>
      <c r="M477" s="2" t="s">
        <v>981</v>
      </c>
      <c r="N477" s="2" t="s">
        <v>653</v>
      </c>
      <c r="O477" s="2" t="s">
        <v>352</v>
      </c>
      <c r="P477" s="2" t="s">
        <v>19</v>
      </c>
      <c r="Q477" s="25" t="s">
        <v>2508</v>
      </c>
      <c r="R477" s="25" t="s">
        <v>531</v>
      </c>
      <c r="S477" s="9">
        <v>45463</v>
      </c>
      <c r="T477" s="2">
        <v>4266989</v>
      </c>
      <c r="U477" s="2" t="s">
        <v>2543</v>
      </c>
      <c r="V477" s="9" t="s">
        <v>1846</v>
      </c>
      <c r="W477" s="9" t="s">
        <v>2544</v>
      </c>
      <c r="X477" s="9">
        <v>38261</v>
      </c>
      <c r="Y477" s="2">
        <v>9982771080</v>
      </c>
      <c r="Z477" s="2" t="s">
        <v>2545</v>
      </c>
      <c r="AA477" s="32" t="s">
        <v>448</v>
      </c>
      <c r="AB477" s="10" t="s">
        <v>449</v>
      </c>
      <c r="AC477" s="10">
        <v>45814</v>
      </c>
      <c r="AD477" s="10">
        <v>45467</v>
      </c>
      <c r="AG477" s="35" t="s">
        <v>451</v>
      </c>
      <c r="AJ477" s="35" t="s">
        <v>452</v>
      </c>
      <c r="AK477" s="2" t="s">
        <v>453</v>
      </c>
      <c r="AL477" s="2" t="s">
        <v>1430</v>
      </c>
      <c r="AM477" s="2" t="s">
        <v>1815</v>
      </c>
      <c r="AN477" s="10">
        <v>45463</v>
      </c>
      <c r="AP477" s="2" t="s">
        <v>362</v>
      </c>
      <c r="AQ477" s="2" t="s">
        <v>455</v>
      </c>
      <c r="AS477" s="11">
        <v>251530659</v>
      </c>
      <c r="AW477" s="2" t="s">
        <v>458</v>
      </c>
      <c r="AY477" s="13">
        <v>121340334058</v>
      </c>
      <c r="BA477" s="14" t="s">
        <v>1864</v>
      </c>
      <c r="BC477" s="2" t="s">
        <v>450</v>
      </c>
      <c r="BD477" s="2" t="s">
        <v>450</v>
      </c>
      <c r="BE477" s="2" t="s">
        <v>450</v>
      </c>
      <c r="BF477" s="2" t="s">
        <v>450</v>
      </c>
      <c r="BG477" s="2" t="s">
        <v>450</v>
      </c>
      <c r="BH477" s="2" t="s">
        <v>450</v>
      </c>
      <c r="BL477" s="2" t="s">
        <v>448</v>
      </c>
      <c r="BM477" s="2" t="s">
        <v>450</v>
      </c>
      <c r="BN477" s="2" t="s">
        <v>448</v>
      </c>
      <c r="BO477" s="2" t="s">
        <v>450</v>
      </c>
      <c r="BP477" s="2" t="s">
        <v>450</v>
      </c>
      <c r="BU477" s="2" t="s">
        <v>448</v>
      </c>
      <c r="BV477" s="2" t="s">
        <v>450</v>
      </c>
      <c r="BW477" s="2" t="s">
        <v>448</v>
      </c>
      <c r="BX477" s="2" t="s">
        <v>448</v>
      </c>
      <c r="BY477" s="48" t="s">
        <v>448</v>
      </c>
      <c r="BZ477" s="48" t="s">
        <v>448</v>
      </c>
      <c r="CA477" s="48" t="s">
        <v>448</v>
      </c>
      <c r="CB477" s="48" t="s">
        <v>448</v>
      </c>
      <c r="CC477" s="2" t="s">
        <v>2546</v>
      </c>
      <c r="CD477" s="67" t="s">
        <v>448</v>
      </c>
      <c r="CE477" s="10">
        <v>45492</v>
      </c>
      <c r="CH477" s="2" t="s">
        <v>465</v>
      </c>
      <c r="CI477" s="2" t="s">
        <v>660</v>
      </c>
      <c r="CJ477" s="2" t="s">
        <v>417</v>
      </c>
      <c r="CK477" s="10">
        <v>45532</v>
      </c>
      <c r="CM477" s="52">
        <f t="shared" si="241"/>
        <v>1</v>
      </c>
      <c r="CN477" s="52">
        <f t="shared" si="242"/>
        <v>1</v>
      </c>
      <c r="CO477" s="52">
        <f t="shared" si="243"/>
        <v>1</v>
      </c>
      <c r="CP477" s="52">
        <f t="shared" si="244"/>
        <v>1</v>
      </c>
      <c r="CQ477" s="52">
        <f t="shared" si="245"/>
        <v>1</v>
      </c>
      <c r="CR477" s="52">
        <f t="shared" si="246"/>
        <v>1</v>
      </c>
      <c r="CS477" s="52">
        <f t="shared" si="247"/>
        <v>0</v>
      </c>
      <c r="CT477" s="52">
        <f t="shared" si="248"/>
        <v>1</v>
      </c>
      <c r="CU477" s="52">
        <f t="shared" si="249"/>
        <v>0</v>
      </c>
      <c r="CV477" s="52">
        <f t="shared" si="250"/>
        <v>1</v>
      </c>
      <c r="CW477" s="54">
        <f t="shared" si="251"/>
        <v>1</v>
      </c>
      <c r="CX477" s="54">
        <f t="shared" si="252"/>
        <v>1</v>
      </c>
      <c r="CY477" s="54">
        <f t="shared" si="253"/>
        <v>1</v>
      </c>
      <c r="CZ477" s="54">
        <f t="shared" si="254"/>
        <v>1</v>
      </c>
      <c r="DA477" s="54">
        <f t="shared" si="255"/>
        <v>1</v>
      </c>
      <c r="DB477" s="54">
        <f t="shared" si="256"/>
        <v>0</v>
      </c>
      <c r="DD477" s="2">
        <f t="shared" si="257"/>
        <v>5</v>
      </c>
    </row>
    <row r="478" spans="1:108">
      <c r="A478" s="2" t="s">
        <v>437</v>
      </c>
      <c r="B478" s="2" t="s">
        <v>438</v>
      </c>
      <c r="C478" s="18" t="str">
        <f ca="1">IF(AND(AA478="YES",AG478&lt;&gt;""),"COMPLETED",IF((S478+21)&lt;TODAY(),"PAST DUE","WITHIN 15 DAYS"))</f>
        <v>COMPLETED</v>
      </c>
      <c r="D478" s="19" t="str">
        <f t="shared" si="236"/>
        <v>Jul</v>
      </c>
      <c r="E478" s="20">
        <f t="shared" si="237"/>
        <v>45486</v>
      </c>
      <c r="F478" s="20">
        <f t="shared" si="238"/>
        <v>45484</v>
      </c>
      <c r="G478" s="20">
        <f t="shared" si="239"/>
        <v>45491</v>
      </c>
      <c r="H478" s="19">
        <f ca="1">(TODAY()-(G478))</f>
        <v>103</v>
      </c>
      <c r="I478" s="19" t="str">
        <f ca="1">IF(H478&lt;0,H478,"")</f>
        <v/>
      </c>
      <c r="J478" s="2" t="s">
        <v>439</v>
      </c>
      <c r="K478" s="24">
        <f t="shared" si="240"/>
        <v>1</v>
      </c>
      <c r="L478" s="19" t="s">
        <v>2220</v>
      </c>
      <c r="M478" s="2" t="s">
        <v>981</v>
      </c>
      <c r="N478" s="2" t="s">
        <v>441</v>
      </c>
      <c r="O478" s="2" t="s">
        <v>352</v>
      </c>
      <c r="P478" s="2" t="s">
        <v>19</v>
      </c>
      <c r="Q478" s="25" t="s">
        <v>2508</v>
      </c>
      <c r="R478" s="25" t="s">
        <v>531</v>
      </c>
      <c r="S478" s="9">
        <v>45463</v>
      </c>
      <c r="T478" s="2">
        <v>4266990</v>
      </c>
      <c r="U478" s="2" t="s">
        <v>1307</v>
      </c>
      <c r="V478" s="9" t="s">
        <v>2547</v>
      </c>
      <c r="W478" s="9" t="s">
        <v>2548</v>
      </c>
      <c r="X478" s="9">
        <v>38647</v>
      </c>
      <c r="Y478" s="2">
        <v>9610612016</v>
      </c>
      <c r="Z478" s="2" t="s">
        <v>2549</v>
      </c>
      <c r="AA478" s="32" t="s">
        <v>448</v>
      </c>
      <c r="AB478" s="10" t="s">
        <v>449</v>
      </c>
      <c r="AC478" s="10">
        <v>45826</v>
      </c>
      <c r="AD478" s="10">
        <v>45461</v>
      </c>
      <c r="AG478" s="35" t="s">
        <v>451</v>
      </c>
      <c r="AJ478" s="35" t="s">
        <v>452</v>
      </c>
      <c r="AK478" s="2" t="s">
        <v>453</v>
      </c>
      <c r="AL478" s="2" t="s">
        <v>1430</v>
      </c>
      <c r="AM478" s="2" t="s">
        <v>1815</v>
      </c>
      <c r="AN478" s="10">
        <v>45463</v>
      </c>
      <c r="AP478" s="2" t="s">
        <v>362</v>
      </c>
      <c r="AQ478" s="2" t="s">
        <v>480</v>
      </c>
      <c r="AS478" s="11">
        <v>251446853</v>
      </c>
      <c r="AT478" s="2" t="s">
        <v>472</v>
      </c>
      <c r="AV478" s="12">
        <v>72542042665</v>
      </c>
      <c r="AW478" s="2" t="s">
        <v>458</v>
      </c>
      <c r="AY478" s="13">
        <v>121344055973</v>
      </c>
      <c r="AZ478" s="2" t="s">
        <v>1857</v>
      </c>
      <c r="BA478" s="2" t="s">
        <v>2460</v>
      </c>
      <c r="BB478" s="14">
        <v>652075797</v>
      </c>
      <c r="BC478" s="2" t="s">
        <v>450</v>
      </c>
      <c r="BD478" s="2" t="s">
        <v>450</v>
      </c>
      <c r="BE478" s="2" t="s">
        <v>450</v>
      </c>
      <c r="BF478" s="2" t="s">
        <v>450</v>
      </c>
      <c r="BG478" s="2" t="s">
        <v>450</v>
      </c>
      <c r="BH478" s="2" t="s">
        <v>450</v>
      </c>
      <c r="BL478" s="2" t="s">
        <v>448</v>
      </c>
      <c r="BM478" s="2" t="s">
        <v>450</v>
      </c>
      <c r="BN478" s="2" t="s">
        <v>448</v>
      </c>
      <c r="BO478" s="2" t="s">
        <v>450</v>
      </c>
      <c r="BP478" s="2" t="s">
        <v>450</v>
      </c>
      <c r="BU478" s="2" t="s">
        <v>448</v>
      </c>
      <c r="BV478" s="2" t="s">
        <v>450</v>
      </c>
      <c r="BW478" s="2" t="s">
        <v>448</v>
      </c>
      <c r="BX478" s="2" t="s">
        <v>448</v>
      </c>
      <c r="BY478" s="48" t="s">
        <v>448</v>
      </c>
      <c r="BZ478" s="48" t="s">
        <v>448</v>
      </c>
      <c r="CA478" s="48" t="s">
        <v>448</v>
      </c>
      <c r="CB478" s="48" t="s">
        <v>448</v>
      </c>
      <c r="CC478" s="2" t="s">
        <v>2362</v>
      </c>
      <c r="CD478" s="67" t="s">
        <v>448</v>
      </c>
      <c r="CE478" s="10">
        <v>45492</v>
      </c>
      <c r="CH478" s="2" t="s">
        <v>465</v>
      </c>
      <c r="CI478" s="2" t="s">
        <v>660</v>
      </c>
      <c r="CM478" s="52">
        <f t="shared" si="241"/>
        <v>1</v>
      </c>
      <c r="CN478" s="52">
        <f t="shared" si="242"/>
        <v>1</v>
      </c>
      <c r="CO478" s="52">
        <f t="shared" si="243"/>
        <v>1</v>
      </c>
      <c r="CP478" s="52">
        <f t="shared" si="244"/>
        <v>1</v>
      </c>
      <c r="CQ478" s="52">
        <f t="shared" si="245"/>
        <v>1</v>
      </c>
      <c r="CR478" s="52">
        <f t="shared" si="246"/>
        <v>1</v>
      </c>
      <c r="CS478" s="52">
        <f t="shared" si="247"/>
        <v>1</v>
      </c>
      <c r="CT478" s="52">
        <f t="shared" si="248"/>
        <v>1</v>
      </c>
      <c r="CU478" s="52">
        <f t="shared" si="249"/>
        <v>1</v>
      </c>
      <c r="CV478" s="52">
        <f t="shared" si="250"/>
        <v>1</v>
      </c>
      <c r="CW478" s="54">
        <f t="shared" si="251"/>
        <v>1</v>
      </c>
      <c r="CX478" s="54">
        <f t="shared" si="252"/>
        <v>0</v>
      </c>
      <c r="CY478" s="54">
        <f t="shared" si="253"/>
        <v>1</v>
      </c>
      <c r="CZ478" s="54">
        <f t="shared" si="254"/>
        <v>1</v>
      </c>
      <c r="DA478" s="54">
        <f t="shared" si="255"/>
        <v>1</v>
      </c>
      <c r="DB478" s="54">
        <f t="shared" si="256"/>
        <v>0</v>
      </c>
      <c r="DD478" s="2">
        <f t="shared" si="257"/>
        <v>7</v>
      </c>
    </row>
    <row r="479" spans="1:108">
      <c r="A479" s="2" t="s">
        <v>437</v>
      </c>
      <c r="B479" s="2" t="s">
        <v>438</v>
      </c>
      <c r="C479" s="18" t="str">
        <f ca="1">IF(AND(AA479="YES",AG479&lt;&gt;""),"COMPLETED",IF((S479+21)&lt;TODAY(),"PAST DUE","WITHIN 15 DAYS"))</f>
        <v>COMPLETED</v>
      </c>
      <c r="D479" s="19" t="str">
        <f t="shared" si="236"/>
        <v>Jul</v>
      </c>
      <c r="E479" s="20">
        <f t="shared" si="237"/>
        <v>45486</v>
      </c>
      <c r="F479" s="20">
        <f t="shared" si="238"/>
        <v>45484</v>
      </c>
      <c r="G479" s="20">
        <f t="shared" si="239"/>
        <v>45491</v>
      </c>
      <c r="H479" s="19">
        <f ca="1">(TODAY()-(G479))</f>
        <v>103</v>
      </c>
      <c r="I479" s="19" t="str">
        <f ca="1">IF(H479&lt;0,H479,"")</f>
        <v/>
      </c>
      <c r="J479" s="2" t="s">
        <v>439</v>
      </c>
      <c r="K479" s="24">
        <f t="shared" si="240"/>
        <v>1</v>
      </c>
      <c r="L479" s="19" t="s">
        <v>2220</v>
      </c>
      <c r="M479" s="2" t="s">
        <v>981</v>
      </c>
      <c r="N479" s="2" t="s">
        <v>441</v>
      </c>
      <c r="O479" s="2" t="s">
        <v>352</v>
      </c>
      <c r="P479" s="2" t="s">
        <v>19</v>
      </c>
      <c r="Q479" s="25" t="s">
        <v>2508</v>
      </c>
      <c r="R479" s="25" t="s">
        <v>531</v>
      </c>
      <c r="S479" s="9">
        <v>45463</v>
      </c>
      <c r="T479" s="2">
        <v>4266991</v>
      </c>
      <c r="U479" s="2" t="s">
        <v>2550</v>
      </c>
      <c r="V479" s="9" t="s">
        <v>2551</v>
      </c>
      <c r="W479" s="9" t="s">
        <v>2552</v>
      </c>
      <c r="X479" s="9">
        <v>37145</v>
      </c>
      <c r="Y479" s="2">
        <v>9777316914</v>
      </c>
      <c r="Z479" s="2" t="s">
        <v>2553</v>
      </c>
      <c r="AA479" s="32" t="s">
        <v>448</v>
      </c>
      <c r="AB479" s="10" t="s">
        <v>449</v>
      </c>
      <c r="AC479" s="10">
        <v>45577</v>
      </c>
      <c r="AD479" s="10">
        <v>45223</v>
      </c>
      <c r="AG479" s="35" t="s">
        <v>451</v>
      </c>
      <c r="AJ479" s="35" t="s">
        <v>452</v>
      </c>
      <c r="AK479" s="2" t="s">
        <v>453</v>
      </c>
      <c r="AL479" s="2" t="s">
        <v>1430</v>
      </c>
      <c r="AM479" s="2" t="s">
        <v>1815</v>
      </c>
      <c r="AN479" s="10">
        <v>45463</v>
      </c>
      <c r="AP479" s="2" t="s">
        <v>362</v>
      </c>
      <c r="AQ479" s="2" t="s">
        <v>455</v>
      </c>
      <c r="AS479" s="11">
        <v>245546484</v>
      </c>
      <c r="AT479" s="2" t="s">
        <v>456</v>
      </c>
      <c r="AV479" s="12">
        <v>50257338859</v>
      </c>
      <c r="AW479" s="2" t="s">
        <v>458</v>
      </c>
      <c r="AY479" s="13">
        <v>121249480455</v>
      </c>
      <c r="AZ479" s="2" t="s">
        <v>563</v>
      </c>
      <c r="BB479" s="14">
        <v>636128012</v>
      </c>
      <c r="BC479" s="2" t="s">
        <v>450</v>
      </c>
      <c r="BD479" s="2" t="s">
        <v>450</v>
      </c>
      <c r="BE479" s="2" t="s">
        <v>450</v>
      </c>
      <c r="BF479" s="2" t="s">
        <v>450</v>
      </c>
      <c r="BG479" s="2" t="s">
        <v>450</v>
      </c>
      <c r="BH479" s="2" t="s">
        <v>450</v>
      </c>
      <c r="BL479" s="2" t="s">
        <v>448</v>
      </c>
      <c r="BM479" s="2" t="s">
        <v>448</v>
      </c>
      <c r="BN479" s="2" t="s">
        <v>448</v>
      </c>
      <c r="BO479" s="2" t="s">
        <v>450</v>
      </c>
      <c r="BP479" s="2" t="s">
        <v>450</v>
      </c>
      <c r="BU479" s="2" t="s">
        <v>448</v>
      </c>
      <c r="BV479" s="2" t="s">
        <v>450</v>
      </c>
      <c r="BW479" s="2" t="s">
        <v>448</v>
      </c>
      <c r="BX479" s="2" t="s">
        <v>448</v>
      </c>
      <c r="BY479" s="48" t="s">
        <v>448</v>
      </c>
      <c r="BZ479" s="48" t="s">
        <v>448</v>
      </c>
      <c r="CA479" s="48" t="s">
        <v>448</v>
      </c>
      <c r="CB479" s="48" t="s">
        <v>448</v>
      </c>
      <c r="CC479" s="2" t="s">
        <v>2554</v>
      </c>
      <c r="CD479" s="67" t="s">
        <v>448</v>
      </c>
      <c r="CE479" s="10">
        <v>45492</v>
      </c>
      <c r="CH479" s="2" t="s">
        <v>465</v>
      </c>
      <c r="CI479" s="2" t="s">
        <v>660</v>
      </c>
      <c r="CJ479" s="2" t="s">
        <v>417</v>
      </c>
      <c r="CK479" s="2" t="s">
        <v>2555</v>
      </c>
      <c r="CM479" s="52">
        <f t="shared" si="241"/>
        <v>1</v>
      </c>
      <c r="CN479" s="52">
        <f t="shared" si="242"/>
        <v>1</v>
      </c>
      <c r="CO479" s="52">
        <f t="shared" si="243"/>
        <v>1</v>
      </c>
      <c r="CP479" s="52">
        <f t="shared" si="244"/>
        <v>1</v>
      </c>
      <c r="CQ479" s="52">
        <f t="shared" si="245"/>
        <v>1</v>
      </c>
      <c r="CR479" s="52">
        <f t="shared" si="246"/>
        <v>1</v>
      </c>
      <c r="CS479" s="52">
        <f t="shared" si="247"/>
        <v>1</v>
      </c>
      <c r="CT479" s="52">
        <f t="shared" si="248"/>
        <v>1</v>
      </c>
      <c r="CU479" s="52">
        <f t="shared" si="249"/>
        <v>1</v>
      </c>
      <c r="CV479" s="52">
        <f t="shared" si="250"/>
        <v>1</v>
      </c>
      <c r="CW479" s="54">
        <f t="shared" si="251"/>
        <v>1</v>
      </c>
      <c r="CX479" s="54">
        <f t="shared" si="252"/>
        <v>1</v>
      </c>
      <c r="CY479" s="54">
        <f t="shared" si="253"/>
        <v>1</v>
      </c>
      <c r="CZ479" s="54">
        <f t="shared" si="254"/>
        <v>1</v>
      </c>
      <c r="DA479" s="54">
        <f t="shared" si="255"/>
        <v>1</v>
      </c>
      <c r="DB479" s="54">
        <f t="shared" si="256"/>
        <v>0</v>
      </c>
      <c r="DD479" s="2">
        <f t="shared" si="257"/>
        <v>7</v>
      </c>
    </row>
    <row r="480" spans="1:108">
      <c r="A480" s="2" t="s">
        <v>437</v>
      </c>
      <c r="B480" s="2" t="s">
        <v>438</v>
      </c>
      <c r="C480" s="18" t="str">
        <f ca="1">IF(AND(AA480="YES",AG480&lt;&gt;""),"COMPLETED",IF((S480+21)&lt;TODAY(),"PAST DUE","WITHIN 15 DAYS"))</f>
        <v>PAST DUE</v>
      </c>
      <c r="D480" s="19" t="str">
        <f t="shared" si="236"/>
        <v>Jul</v>
      </c>
      <c r="E480" s="20">
        <f t="shared" si="237"/>
        <v>45486</v>
      </c>
      <c r="F480" s="20">
        <f t="shared" si="238"/>
        <v>45484</v>
      </c>
      <c r="G480" s="20">
        <f t="shared" si="239"/>
        <v>45491</v>
      </c>
      <c r="H480" s="19">
        <f ca="1">(TODAY()-(G480))</f>
        <v>103</v>
      </c>
      <c r="I480" s="19" t="str">
        <f ca="1">IF(H480&lt;0,H480,"")</f>
        <v/>
      </c>
      <c r="J480" s="2" t="s">
        <v>439</v>
      </c>
      <c r="K480" s="24">
        <f t="shared" si="240"/>
        <v>0</v>
      </c>
      <c r="L480" s="19" t="s">
        <v>2220</v>
      </c>
      <c r="M480" s="2" t="s">
        <v>981</v>
      </c>
      <c r="N480" s="2" t="s">
        <v>653</v>
      </c>
      <c r="O480" s="2" t="s">
        <v>352</v>
      </c>
      <c r="P480" s="2" t="s">
        <v>19</v>
      </c>
      <c r="Q480" s="25" t="s">
        <v>2508</v>
      </c>
      <c r="R480" s="25" t="s">
        <v>531</v>
      </c>
      <c r="S480" s="9">
        <v>45463</v>
      </c>
      <c r="T480" s="2">
        <v>4266992</v>
      </c>
      <c r="U480" s="2" t="s">
        <v>2556</v>
      </c>
      <c r="V480" s="9" t="s">
        <v>2557</v>
      </c>
      <c r="W480" s="9" t="s">
        <v>2558</v>
      </c>
      <c r="X480" s="9">
        <v>38271</v>
      </c>
      <c r="Y480" s="2">
        <v>9666744225</v>
      </c>
      <c r="Z480" s="2" t="s">
        <v>2559</v>
      </c>
      <c r="AA480" s="2" t="s">
        <v>463</v>
      </c>
      <c r="AB480" s="10" t="s">
        <v>2560</v>
      </c>
      <c r="AG480" s="35" t="s">
        <v>451</v>
      </c>
      <c r="AJ480" s="35" t="s">
        <v>452</v>
      </c>
      <c r="AK480" s="2" t="s">
        <v>453</v>
      </c>
      <c r="AL480" s="2" t="s">
        <v>1430</v>
      </c>
      <c r="AM480" s="2" t="s">
        <v>1815</v>
      </c>
      <c r="AN480" s="10">
        <v>45463</v>
      </c>
      <c r="AP480" s="2" t="s">
        <v>362</v>
      </c>
      <c r="AQ480" s="2" t="s">
        <v>480</v>
      </c>
      <c r="AS480" s="11">
        <v>252174153</v>
      </c>
      <c r="AT480" s="2" t="s">
        <v>472</v>
      </c>
      <c r="AV480" s="12">
        <v>72509627135</v>
      </c>
      <c r="BA480" s="2" t="s">
        <v>2561</v>
      </c>
      <c r="BC480" s="2" t="s">
        <v>450</v>
      </c>
      <c r="BD480" s="2" t="s">
        <v>450</v>
      </c>
      <c r="BE480" s="2" t="s">
        <v>450</v>
      </c>
      <c r="BF480" s="2" t="s">
        <v>450</v>
      </c>
      <c r="BG480" s="2" t="s">
        <v>450</v>
      </c>
      <c r="BH480" s="2" t="s">
        <v>450</v>
      </c>
      <c r="BL480" s="2" t="s">
        <v>450</v>
      </c>
      <c r="BM480" s="2" t="s">
        <v>448</v>
      </c>
      <c r="BN480" s="2" t="s">
        <v>450</v>
      </c>
      <c r="BO480" s="2" t="s">
        <v>450</v>
      </c>
      <c r="BP480" s="2" t="s">
        <v>450</v>
      </c>
      <c r="BU480" s="2" t="s">
        <v>448</v>
      </c>
      <c r="BV480" s="2" t="s">
        <v>450</v>
      </c>
      <c r="BW480" s="2" t="s">
        <v>448</v>
      </c>
      <c r="BX480" s="2" t="s">
        <v>448</v>
      </c>
      <c r="BY480" s="48" t="s">
        <v>448</v>
      </c>
      <c r="BZ480" s="48" t="s">
        <v>448</v>
      </c>
      <c r="CA480" s="48" t="s">
        <v>448</v>
      </c>
      <c r="CB480" s="48" t="s">
        <v>448</v>
      </c>
      <c r="CD480" s="67" t="s">
        <v>448</v>
      </c>
      <c r="CE480" s="10">
        <v>45492</v>
      </c>
      <c r="CH480" s="67" t="s">
        <v>465</v>
      </c>
      <c r="CI480" s="2" t="s">
        <v>660</v>
      </c>
      <c r="CM480" s="52">
        <f t="shared" si="241"/>
        <v>1</v>
      </c>
      <c r="CN480" s="52">
        <f t="shared" si="242"/>
        <v>0</v>
      </c>
      <c r="CO480" s="52">
        <f t="shared" si="243"/>
        <v>1</v>
      </c>
      <c r="CP480" s="52">
        <f t="shared" si="244"/>
        <v>1</v>
      </c>
      <c r="CQ480" s="52">
        <f t="shared" si="245"/>
        <v>1</v>
      </c>
      <c r="CR480" s="52">
        <f t="shared" si="246"/>
        <v>1</v>
      </c>
      <c r="CS480" s="52">
        <f t="shared" si="247"/>
        <v>1</v>
      </c>
      <c r="CT480" s="52">
        <f t="shared" si="248"/>
        <v>0</v>
      </c>
      <c r="CU480" s="52">
        <f t="shared" si="249"/>
        <v>0</v>
      </c>
      <c r="CV480" s="52">
        <f t="shared" si="250"/>
        <v>1</v>
      </c>
      <c r="CW480" s="54">
        <f t="shared" si="251"/>
        <v>1</v>
      </c>
      <c r="CX480" s="54">
        <f t="shared" si="252"/>
        <v>0</v>
      </c>
      <c r="CY480" s="54">
        <f t="shared" si="253"/>
        <v>1</v>
      </c>
      <c r="CZ480" s="54">
        <f t="shared" si="254"/>
        <v>1</v>
      </c>
      <c r="DA480" s="54">
        <f t="shared" si="255"/>
        <v>1</v>
      </c>
      <c r="DB480" s="54">
        <f t="shared" si="256"/>
        <v>0</v>
      </c>
      <c r="DD480" s="2">
        <f t="shared" si="257"/>
        <v>4</v>
      </c>
    </row>
    <row r="481" spans="1:108">
      <c r="A481" s="2" t="s">
        <v>437</v>
      </c>
      <c r="B481" s="2" t="s">
        <v>438</v>
      </c>
      <c r="C481" s="18" t="str">
        <f ca="1">IF(AND(AA481="YES",AG481&lt;&gt;""),"COMPLETED",IF((S481+21)&lt;TODAY(),"PAST DUE","WITHIN 15 DAYS"))</f>
        <v>COMPLETED</v>
      </c>
      <c r="D481" s="19" t="str">
        <f t="shared" si="236"/>
        <v>Jul</v>
      </c>
      <c r="E481" s="20">
        <f t="shared" si="237"/>
        <v>45486</v>
      </c>
      <c r="F481" s="20">
        <f t="shared" si="238"/>
        <v>45484</v>
      </c>
      <c r="G481" s="20">
        <f t="shared" si="239"/>
        <v>45491</v>
      </c>
      <c r="H481" s="19">
        <f ca="1">(TODAY()-(G481))</f>
        <v>103</v>
      </c>
      <c r="I481" s="19" t="str">
        <f ca="1">IF(H481&lt;0,H481,"")</f>
        <v/>
      </c>
      <c r="J481" s="2" t="s">
        <v>439</v>
      </c>
      <c r="K481" s="24">
        <f t="shared" si="240"/>
        <v>1</v>
      </c>
      <c r="L481" s="19" t="s">
        <v>2220</v>
      </c>
      <c r="M481" s="2" t="s">
        <v>981</v>
      </c>
      <c r="N481" s="2" t="s">
        <v>441</v>
      </c>
      <c r="O481" s="2" t="s">
        <v>352</v>
      </c>
      <c r="P481" s="2" t="s">
        <v>19</v>
      </c>
      <c r="Q481" s="25" t="s">
        <v>2508</v>
      </c>
      <c r="R481" s="25" t="s">
        <v>531</v>
      </c>
      <c r="S481" s="9">
        <v>45463</v>
      </c>
      <c r="T481" s="2">
        <v>4266993</v>
      </c>
      <c r="U481" s="2" t="s">
        <v>1845</v>
      </c>
      <c r="V481" s="9" t="s">
        <v>2562</v>
      </c>
      <c r="W481" s="9" t="s">
        <v>2563</v>
      </c>
      <c r="X481" s="9">
        <v>37210</v>
      </c>
      <c r="Y481" s="2">
        <v>9751772569</v>
      </c>
      <c r="Z481" s="2" t="s">
        <v>2564</v>
      </c>
      <c r="AA481" s="32" t="s">
        <v>448</v>
      </c>
      <c r="AB481" s="10" t="s">
        <v>449</v>
      </c>
      <c r="AC481" s="10">
        <v>45832</v>
      </c>
      <c r="AD481" s="10">
        <v>45467</v>
      </c>
      <c r="AG481" s="35" t="s">
        <v>451</v>
      </c>
      <c r="AJ481" s="35" t="s">
        <v>452</v>
      </c>
      <c r="AK481" s="2" t="s">
        <v>453</v>
      </c>
      <c r="AL481" s="2" t="s">
        <v>1430</v>
      </c>
      <c r="AM481" s="2" t="s">
        <v>1815</v>
      </c>
      <c r="AN481" s="10">
        <v>45463</v>
      </c>
      <c r="AP481" s="2" t="s">
        <v>362</v>
      </c>
      <c r="AQ481" s="2" t="s">
        <v>1133</v>
      </c>
      <c r="AS481" s="11">
        <v>3496247762</v>
      </c>
      <c r="AT481" s="2" t="s">
        <v>472</v>
      </c>
      <c r="AV481" s="12">
        <v>70262941181</v>
      </c>
      <c r="AW481" s="2" t="s">
        <v>458</v>
      </c>
      <c r="AY481" s="13">
        <v>121344065986</v>
      </c>
      <c r="AZ481" s="2" t="s">
        <v>1857</v>
      </c>
      <c r="BB481" s="14">
        <v>652117469</v>
      </c>
      <c r="BC481" s="2" t="s">
        <v>450</v>
      </c>
      <c r="BD481" s="2" t="s">
        <v>450</v>
      </c>
      <c r="BF481" s="2" t="s">
        <v>450</v>
      </c>
      <c r="BG481" s="2" t="s">
        <v>450</v>
      </c>
      <c r="BH481" s="2" t="s">
        <v>450</v>
      </c>
      <c r="BL481" s="2" t="s">
        <v>448</v>
      </c>
      <c r="BM481" s="2" t="s">
        <v>450</v>
      </c>
      <c r="BN481" s="2" t="s">
        <v>448</v>
      </c>
      <c r="BO481" s="2" t="s">
        <v>450</v>
      </c>
      <c r="BP481" s="2" t="s">
        <v>450</v>
      </c>
      <c r="BU481" s="2" t="s">
        <v>448</v>
      </c>
      <c r="BV481" s="2" t="s">
        <v>450</v>
      </c>
      <c r="BW481" s="2" t="s">
        <v>448</v>
      </c>
      <c r="BX481" s="2" t="s">
        <v>448</v>
      </c>
      <c r="BY481" s="48" t="s">
        <v>448</v>
      </c>
      <c r="BZ481" s="48" t="s">
        <v>448</v>
      </c>
      <c r="CA481" s="48" t="s">
        <v>448</v>
      </c>
      <c r="CB481" s="48" t="s">
        <v>448</v>
      </c>
      <c r="CC481" s="2" t="s">
        <v>2362</v>
      </c>
      <c r="CD481" s="67" t="s">
        <v>448</v>
      </c>
      <c r="CE481" s="10">
        <v>45492</v>
      </c>
      <c r="CH481" s="2" t="s">
        <v>465</v>
      </c>
      <c r="CI481" s="2" t="s">
        <v>660</v>
      </c>
      <c r="CM481" s="52">
        <f t="shared" si="241"/>
        <v>1</v>
      </c>
      <c r="CN481" s="52">
        <f t="shared" si="242"/>
        <v>1</v>
      </c>
      <c r="CO481" s="52">
        <f t="shared" si="243"/>
        <v>1</v>
      </c>
      <c r="CP481" s="52">
        <f t="shared" si="244"/>
        <v>1</v>
      </c>
      <c r="CQ481" s="52">
        <f t="shared" si="245"/>
        <v>1</v>
      </c>
      <c r="CR481" s="52">
        <f t="shared" si="246"/>
        <v>1</v>
      </c>
      <c r="CS481" s="52">
        <f t="shared" si="247"/>
        <v>1</v>
      </c>
      <c r="CT481" s="52">
        <f t="shared" si="248"/>
        <v>1</v>
      </c>
      <c r="CU481" s="52">
        <f t="shared" si="249"/>
        <v>1</v>
      </c>
      <c r="CV481" s="52">
        <f t="shared" si="250"/>
        <v>0</v>
      </c>
      <c r="CW481" s="54">
        <f t="shared" si="251"/>
        <v>1</v>
      </c>
      <c r="CX481" s="54">
        <f t="shared" si="252"/>
        <v>0</v>
      </c>
      <c r="CY481" s="54">
        <f t="shared" si="253"/>
        <v>1</v>
      </c>
      <c r="CZ481" s="54">
        <f t="shared" si="254"/>
        <v>1</v>
      </c>
      <c r="DA481" s="54">
        <f t="shared" si="255"/>
        <v>1</v>
      </c>
      <c r="DB481" s="54">
        <f t="shared" si="256"/>
        <v>0</v>
      </c>
      <c r="DD481" s="2">
        <f t="shared" si="257"/>
        <v>7</v>
      </c>
    </row>
    <row r="482" spans="1:108">
      <c r="A482" s="2" t="s">
        <v>437</v>
      </c>
      <c r="B482" s="2" t="s">
        <v>438</v>
      </c>
      <c r="C482" s="18" t="str">
        <f ca="1">IF(AND(AA482="YES",AG482&lt;&gt;""),"COMPLETED",IF((S482+21)&lt;TODAY(),"PAST DUE","WITHIN 15 DAYS"))</f>
        <v>COMPLETED</v>
      </c>
      <c r="D482" s="19" t="str">
        <f t="shared" si="236"/>
        <v>Jul</v>
      </c>
      <c r="E482" s="20">
        <f t="shared" si="237"/>
        <v>45486</v>
      </c>
      <c r="F482" s="20">
        <f t="shared" si="238"/>
        <v>45484</v>
      </c>
      <c r="G482" s="20">
        <f t="shared" si="239"/>
        <v>45491</v>
      </c>
      <c r="H482" s="19">
        <f ca="1">(TODAY()-(G482))</f>
        <v>103</v>
      </c>
      <c r="I482" s="19" t="str">
        <f ca="1">IF(H482&lt;0,H482,"")</f>
        <v/>
      </c>
      <c r="J482" s="2" t="s">
        <v>439</v>
      </c>
      <c r="K482" s="24">
        <f t="shared" si="240"/>
        <v>1</v>
      </c>
      <c r="L482" s="19" t="s">
        <v>2220</v>
      </c>
      <c r="M482" s="2" t="s">
        <v>981</v>
      </c>
      <c r="N482" s="2" t="s">
        <v>653</v>
      </c>
      <c r="O482" s="2" t="s">
        <v>352</v>
      </c>
      <c r="P482" s="2" t="s">
        <v>19</v>
      </c>
      <c r="Q482" s="25" t="s">
        <v>2508</v>
      </c>
      <c r="R482" s="25" t="s">
        <v>531</v>
      </c>
      <c r="S482" s="9">
        <v>45463</v>
      </c>
      <c r="T482" s="2">
        <v>4266994</v>
      </c>
      <c r="U482" s="2" t="s">
        <v>64</v>
      </c>
      <c r="V482" s="9" t="s">
        <v>2565</v>
      </c>
      <c r="W482" s="9" t="s">
        <v>2566</v>
      </c>
      <c r="X482" s="9">
        <v>37264</v>
      </c>
      <c r="Y482" s="2">
        <v>9667562675</v>
      </c>
      <c r="Z482" s="2" t="s">
        <v>2567</v>
      </c>
      <c r="AA482" s="32" t="s">
        <v>448</v>
      </c>
      <c r="AB482" s="10" t="s">
        <v>449</v>
      </c>
      <c r="AC482" s="10">
        <v>45627</v>
      </c>
      <c r="AD482" s="10">
        <v>45271</v>
      </c>
      <c r="AG482" s="35" t="s">
        <v>451</v>
      </c>
      <c r="AJ482" s="35" t="s">
        <v>452</v>
      </c>
      <c r="AK482" s="2" t="s">
        <v>453</v>
      </c>
      <c r="AL482" s="2" t="s">
        <v>1430</v>
      </c>
      <c r="AM482" s="2" t="s">
        <v>1815</v>
      </c>
      <c r="AN482" s="10">
        <v>45463</v>
      </c>
      <c r="AP482" s="2" t="s">
        <v>362</v>
      </c>
      <c r="AQ482" s="2" t="s">
        <v>455</v>
      </c>
      <c r="AS482" s="11">
        <v>3513329217</v>
      </c>
      <c r="AT482" s="2" t="s">
        <v>456</v>
      </c>
      <c r="AV482" s="12">
        <v>72528045929</v>
      </c>
      <c r="AW482" s="2" t="s">
        <v>458</v>
      </c>
      <c r="AY482" s="13">
        <v>121290996840</v>
      </c>
      <c r="AZ482" s="2" t="s">
        <v>459</v>
      </c>
      <c r="BB482" s="14">
        <v>641853089</v>
      </c>
      <c r="BC482" s="2" t="s">
        <v>450</v>
      </c>
      <c r="BD482" s="2" t="s">
        <v>450</v>
      </c>
      <c r="BE482" s="2" t="s">
        <v>450</v>
      </c>
      <c r="BF482" s="2" t="s">
        <v>450</v>
      </c>
      <c r="BG482" s="2" t="s">
        <v>450</v>
      </c>
      <c r="BH482" s="2" t="s">
        <v>450</v>
      </c>
      <c r="BL482" s="2" t="s">
        <v>448</v>
      </c>
      <c r="BM482" s="2" t="s">
        <v>450</v>
      </c>
      <c r="BN482" s="2" t="s">
        <v>448</v>
      </c>
      <c r="BO482" s="2" t="s">
        <v>450</v>
      </c>
      <c r="BP482" s="2" t="s">
        <v>450</v>
      </c>
      <c r="BU482" s="2" t="s">
        <v>448</v>
      </c>
      <c r="BV482" s="2" t="s">
        <v>450</v>
      </c>
      <c r="BW482" s="2" t="s">
        <v>448</v>
      </c>
      <c r="BX482" s="2" t="s">
        <v>448</v>
      </c>
      <c r="BY482" s="48" t="s">
        <v>448</v>
      </c>
      <c r="BZ482" s="48" t="s">
        <v>448</v>
      </c>
      <c r="CA482" s="48" t="s">
        <v>448</v>
      </c>
      <c r="CB482" s="48" t="s">
        <v>448</v>
      </c>
      <c r="CC482" s="2" t="s">
        <v>2362</v>
      </c>
      <c r="CD482" s="67" t="s">
        <v>448</v>
      </c>
      <c r="CH482" s="2" t="s">
        <v>465</v>
      </c>
      <c r="CI482" s="2" t="s">
        <v>660</v>
      </c>
      <c r="CM482" s="52">
        <f t="shared" si="241"/>
        <v>1</v>
      </c>
      <c r="CN482" s="52">
        <f t="shared" si="242"/>
        <v>1</v>
      </c>
      <c r="CO482" s="52">
        <f t="shared" si="243"/>
        <v>1</v>
      </c>
      <c r="CP482" s="52">
        <f t="shared" si="244"/>
        <v>1</v>
      </c>
      <c r="CQ482" s="52">
        <f t="shared" si="245"/>
        <v>1</v>
      </c>
      <c r="CR482" s="52">
        <f t="shared" si="246"/>
        <v>1</v>
      </c>
      <c r="CS482" s="52">
        <f t="shared" si="247"/>
        <v>1</v>
      </c>
      <c r="CT482" s="52">
        <f t="shared" si="248"/>
        <v>1</v>
      </c>
      <c r="CU482" s="52">
        <f t="shared" si="249"/>
        <v>1</v>
      </c>
      <c r="CV482" s="52">
        <f t="shared" si="250"/>
        <v>1</v>
      </c>
      <c r="CW482" s="54">
        <f t="shared" si="251"/>
        <v>1</v>
      </c>
      <c r="CX482" s="54">
        <f t="shared" si="252"/>
        <v>0</v>
      </c>
      <c r="CY482" s="54">
        <f t="shared" si="253"/>
        <v>1</v>
      </c>
      <c r="CZ482" s="54">
        <f t="shared" si="254"/>
        <v>1</v>
      </c>
      <c r="DA482" s="54">
        <f t="shared" si="255"/>
        <v>1</v>
      </c>
      <c r="DB482" s="54">
        <f t="shared" si="256"/>
        <v>0</v>
      </c>
      <c r="DD482" s="2">
        <f t="shared" si="257"/>
        <v>7</v>
      </c>
    </row>
    <row r="483" spans="1:108">
      <c r="A483" s="2" t="s">
        <v>437</v>
      </c>
      <c r="B483" s="2" t="s">
        <v>438</v>
      </c>
      <c r="C483" s="18" t="str">
        <f ca="1">IF(AND(AA483="YES",AG483&lt;&gt;""),"COMPLETED",IF((S483+21)&lt;TODAY(),"PAST DUE","WITHIN 15 DAYS"))</f>
        <v>COMPLETED</v>
      </c>
      <c r="D483" s="19" t="str">
        <f t="shared" si="236"/>
        <v>Jul</v>
      </c>
      <c r="E483" s="20">
        <f t="shared" si="237"/>
        <v>45486</v>
      </c>
      <c r="F483" s="20">
        <f t="shared" si="238"/>
        <v>45484</v>
      </c>
      <c r="G483" s="20">
        <f t="shared" si="239"/>
        <v>45491</v>
      </c>
      <c r="H483" s="19">
        <f ca="1">(TODAY()-(G483))</f>
        <v>103</v>
      </c>
      <c r="I483" s="19" t="str">
        <f ca="1">IF(H483&lt;0,H483,"")</f>
        <v/>
      </c>
      <c r="J483" s="2" t="s">
        <v>439</v>
      </c>
      <c r="K483" s="24">
        <f t="shared" si="240"/>
        <v>1</v>
      </c>
      <c r="L483" s="19" t="s">
        <v>2220</v>
      </c>
      <c r="M483" s="2" t="s">
        <v>981</v>
      </c>
      <c r="N483" s="2" t="s">
        <v>653</v>
      </c>
      <c r="O483" s="2" t="s">
        <v>352</v>
      </c>
      <c r="P483" s="2" t="s">
        <v>19</v>
      </c>
      <c r="Q483" s="25" t="s">
        <v>2508</v>
      </c>
      <c r="R483" s="25" t="s">
        <v>531</v>
      </c>
      <c r="S483" s="9">
        <v>45463</v>
      </c>
      <c r="T483" s="2">
        <v>4266995</v>
      </c>
      <c r="U483" s="2" t="s">
        <v>2568</v>
      </c>
      <c r="V483" s="9" t="s">
        <v>286</v>
      </c>
      <c r="W483" s="9" t="s">
        <v>2569</v>
      </c>
      <c r="X483" s="9">
        <v>38077</v>
      </c>
      <c r="Y483" s="2">
        <v>9488763417</v>
      </c>
      <c r="Z483" s="2" t="s">
        <v>2570</v>
      </c>
      <c r="AA483" s="32" t="s">
        <v>448</v>
      </c>
      <c r="AB483" s="10" t="s">
        <v>449</v>
      </c>
      <c r="AC483" s="10">
        <v>45826</v>
      </c>
      <c r="AD483" s="10">
        <v>45467</v>
      </c>
      <c r="AG483" s="35" t="s">
        <v>451</v>
      </c>
      <c r="AJ483" s="35" t="s">
        <v>452</v>
      </c>
      <c r="AK483" s="2" t="s">
        <v>453</v>
      </c>
      <c r="AL483" s="2" t="s">
        <v>1430</v>
      </c>
      <c r="AM483" s="2" t="s">
        <v>1815</v>
      </c>
      <c r="AN483" s="10">
        <v>45463</v>
      </c>
      <c r="AP483" s="2" t="s">
        <v>362</v>
      </c>
      <c r="AQ483" s="2" t="s">
        <v>480</v>
      </c>
      <c r="AS483" s="11">
        <v>246662891</v>
      </c>
      <c r="AT483" s="2" t="s">
        <v>472</v>
      </c>
      <c r="AV483" s="12">
        <v>72531655592</v>
      </c>
      <c r="AW483" s="2" t="s">
        <v>458</v>
      </c>
      <c r="AY483" s="13">
        <v>121298752989</v>
      </c>
      <c r="AZ483" s="2" t="s">
        <v>487</v>
      </c>
      <c r="BB483" s="14">
        <v>609398554</v>
      </c>
      <c r="BC483" s="2" t="s">
        <v>450</v>
      </c>
      <c r="BD483" s="2" t="s">
        <v>450</v>
      </c>
      <c r="BE483" s="2" t="s">
        <v>450</v>
      </c>
      <c r="BF483" s="2" t="s">
        <v>450</v>
      </c>
      <c r="BG483" s="2" t="s">
        <v>450</v>
      </c>
      <c r="BH483" s="2" t="s">
        <v>450</v>
      </c>
      <c r="BL483" s="2" t="s">
        <v>448</v>
      </c>
      <c r="BM483" s="2" t="s">
        <v>450</v>
      </c>
      <c r="BN483" s="2" t="s">
        <v>448</v>
      </c>
      <c r="BO483" s="2" t="s">
        <v>450</v>
      </c>
      <c r="BP483" s="2" t="s">
        <v>450</v>
      </c>
      <c r="BU483" s="2" t="s">
        <v>448</v>
      </c>
      <c r="BV483" s="2" t="s">
        <v>450</v>
      </c>
      <c r="BW483" s="2" t="s">
        <v>448</v>
      </c>
      <c r="BX483" s="2" t="s">
        <v>448</v>
      </c>
      <c r="BY483" s="48" t="s">
        <v>448</v>
      </c>
      <c r="BZ483" s="48" t="s">
        <v>448</v>
      </c>
      <c r="CA483" s="48" t="s">
        <v>448</v>
      </c>
      <c r="CB483" s="48" t="s">
        <v>448</v>
      </c>
      <c r="CC483" s="2" t="s">
        <v>2362</v>
      </c>
      <c r="CD483" s="67" t="s">
        <v>448</v>
      </c>
      <c r="CE483" s="10">
        <v>45492</v>
      </c>
      <c r="CH483" s="2" t="s">
        <v>465</v>
      </c>
      <c r="CI483" s="2" t="s">
        <v>660</v>
      </c>
      <c r="CK483" s="10">
        <v>45538</v>
      </c>
      <c r="CM483" s="52">
        <f t="shared" si="241"/>
        <v>1</v>
      </c>
      <c r="CN483" s="52">
        <f t="shared" si="242"/>
        <v>1</v>
      </c>
      <c r="CO483" s="52">
        <f t="shared" si="243"/>
        <v>1</v>
      </c>
      <c r="CP483" s="52">
        <f t="shared" si="244"/>
        <v>1</v>
      </c>
      <c r="CQ483" s="52">
        <f t="shared" si="245"/>
        <v>1</v>
      </c>
      <c r="CR483" s="52">
        <f t="shared" si="246"/>
        <v>1</v>
      </c>
      <c r="CS483" s="52">
        <f t="shared" si="247"/>
        <v>1</v>
      </c>
      <c r="CT483" s="52">
        <f t="shared" si="248"/>
        <v>1</v>
      </c>
      <c r="CU483" s="52">
        <f t="shared" si="249"/>
        <v>1</v>
      </c>
      <c r="CV483" s="52">
        <f t="shared" si="250"/>
        <v>1</v>
      </c>
      <c r="CW483" s="54">
        <f t="shared" si="251"/>
        <v>1</v>
      </c>
      <c r="CX483" s="54">
        <f t="shared" si="252"/>
        <v>0</v>
      </c>
      <c r="CY483" s="54">
        <f t="shared" si="253"/>
        <v>1</v>
      </c>
      <c r="CZ483" s="54">
        <f t="shared" si="254"/>
        <v>1</v>
      </c>
      <c r="DA483" s="54">
        <f t="shared" si="255"/>
        <v>1</v>
      </c>
      <c r="DB483" s="54">
        <f t="shared" si="256"/>
        <v>0</v>
      </c>
      <c r="DD483" s="2">
        <f t="shared" si="257"/>
        <v>7</v>
      </c>
    </row>
    <row r="484" spans="1:108">
      <c r="A484" s="2" t="s">
        <v>437</v>
      </c>
      <c r="B484" s="2" t="s">
        <v>438</v>
      </c>
      <c r="C484" s="18" t="str">
        <f ca="1">IF(AND(AA484="YES",AG484&lt;&gt;""),"COMPLETED",IF((S484+21)&lt;TODAY(),"PAST DUE","WITHIN 15 DAYS"))</f>
        <v>COMPLETED</v>
      </c>
      <c r="D484" s="19" t="str">
        <f t="shared" si="236"/>
        <v>Jul</v>
      </c>
      <c r="E484" s="20">
        <f t="shared" si="237"/>
        <v>45486</v>
      </c>
      <c r="F484" s="20">
        <f t="shared" si="238"/>
        <v>45484</v>
      </c>
      <c r="G484" s="20">
        <f t="shared" si="239"/>
        <v>45491</v>
      </c>
      <c r="H484" s="19">
        <f ca="1">(TODAY()-(G484))</f>
        <v>103</v>
      </c>
      <c r="I484" s="19" t="str">
        <f ca="1">IF(H484&lt;0,H484,"")</f>
        <v/>
      </c>
      <c r="J484" s="2" t="s">
        <v>439</v>
      </c>
      <c r="K484" s="24">
        <f t="shared" si="240"/>
        <v>1</v>
      </c>
      <c r="L484" s="19" t="s">
        <v>2220</v>
      </c>
      <c r="M484" s="2" t="s">
        <v>981</v>
      </c>
      <c r="N484" s="2" t="s">
        <v>441</v>
      </c>
      <c r="O484" s="2" t="s">
        <v>352</v>
      </c>
      <c r="P484" s="2" t="s">
        <v>19</v>
      </c>
      <c r="Q484" s="25" t="s">
        <v>2508</v>
      </c>
      <c r="R484" s="25" t="s">
        <v>531</v>
      </c>
      <c r="S484" s="9">
        <v>45463</v>
      </c>
      <c r="T484" s="2">
        <v>4266996</v>
      </c>
      <c r="U484" s="2" t="s">
        <v>2571</v>
      </c>
      <c r="V484" s="9" t="s">
        <v>1983</v>
      </c>
      <c r="W484" s="9" t="s">
        <v>2572</v>
      </c>
      <c r="X484" s="9">
        <v>37180</v>
      </c>
      <c r="Y484" s="2">
        <v>9619876012</v>
      </c>
      <c r="Z484" s="2" t="s">
        <v>2573</v>
      </c>
      <c r="AA484" s="32" t="s">
        <v>448</v>
      </c>
      <c r="AB484" s="10" t="s">
        <v>449</v>
      </c>
      <c r="AC484" s="10">
        <v>45827</v>
      </c>
      <c r="AD484" s="10">
        <v>45462</v>
      </c>
      <c r="AG484" s="35" t="s">
        <v>451</v>
      </c>
      <c r="AJ484" s="35" t="s">
        <v>452</v>
      </c>
      <c r="AK484" s="2" t="s">
        <v>453</v>
      </c>
      <c r="AL484" s="2" t="s">
        <v>1430</v>
      </c>
      <c r="AM484" s="2" t="s">
        <v>1815</v>
      </c>
      <c r="AN484" s="10">
        <v>45463</v>
      </c>
      <c r="AP484" s="2" t="s">
        <v>362</v>
      </c>
      <c r="AQ484" s="2" t="s">
        <v>455</v>
      </c>
      <c r="AS484" s="11">
        <v>252187234</v>
      </c>
      <c r="AT484" s="2" t="s">
        <v>472</v>
      </c>
      <c r="AV484" s="12">
        <v>70261767471</v>
      </c>
      <c r="AW484" s="2" t="s">
        <v>458</v>
      </c>
      <c r="AY484" s="13">
        <v>121343845993</v>
      </c>
      <c r="AZ484" s="2" t="s">
        <v>487</v>
      </c>
      <c r="BB484" s="14">
        <v>652122756</v>
      </c>
      <c r="BC484" s="2" t="s">
        <v>450</v>
      </c>
      <c r="BD484" s="2" t="s">
        <v>450</v>
      </c>
      <c r="BE484" s="2" t="s">
        <v>450</v>
      </c>
      <c r="BF484" s="2" t="s">
        <v>450</v>
      </c>
      <c r="BG484" s="2" t="s">
        <v>450</v>
      </c>
      <c r="BH484" s="2" t="s">
        <v>450</v>
      </c>
      <c r="BL484" s="2" t="s">
        <v>448</v>
      </c>
      <c r="BM484" s="2" t="s">
        <v>450</v>
      </c>
      <c r="BN484" s="2" t="s">
        <v>448</v>
      </c>
      <c r="BO484" s="2" t="s">
        <v>450</v>
      </c>
      <c r="BP484" s="2" t="s">
        <v>450</v>
      </c>
      <c r="BU484" s="2" t="s">
        <v>448</v>
      </c>
      <c r="BV484" s="2" t="s">
        <v>450</v>
      </c>
      <c r="BW484" s="2" t="s">
        <v>448</v>
      </c>
      <c r="BX484" s="2" t="s">
        <v>448</v>
      </c>
      <c r="BY484" s="48" t="s">
        <v>448</v>
      </c>
      <c r="BZ484" s="48" t="s">
        <v>448</v>
      </c>
      <c r="CA484" s="48" t="s">
        <v>448</v>
      </c>
      <c r="CB484" s="48" t="s">
        <v>448</v>
      </c>
      <c r="CC484" s="2" t="s">
        <v>2362</v>
      </c>
      <c r="CD484" s="67" t="s">
        <v>448</v>
      </c>
      <c r="CE484" s="10">
        <v>45492</v>
      </c>
      <c r="CH484" s="2" t="s">
        <v>465</v>
      </c>
      <c r="CI484" s="2" t="s">
        <v>660</v>
      </c>
      <c r="CM484" s="52">
        <f t="shared" si="241"/>
        <v>1</v>
      </c>
      <c r="CN484" s="52">
        <f t="shared" si="242"/>
        <v>1</v>
      </c>
      <c r="CO484" s="52">
        <f t="shared" si="243"/>
        <v>1</v>
      </c>
      <c r="CP484" s="52">
        <f t="shared" si="244"/>
        <v>1</v>
      </c>
      <c r="CQ484" s="52">
        <f t="shared" si="245"/>
        <v>1</v>
      </c>
      <c r="CR484" s="52">
        <f t="shared" si="246"/>
        <v>1</v>
      </c>
      <c r="CS484" s="52">
        <f t="shared" si="247"/>
        <v>1</v>
      </c>
      <c r="CT484" s="52">
        <f t="shared" si="248"/>
        <v>1</v>
      </c>
      <c r="CU484" s="52">
        <f t="shared" si="249"/>
        <v>1</v>
      </c>
      <c r="CV484" s="52">
        <f t="shared" si="250"/>
        <v>1</v>
      </c>
      <c r="CW484" s="54">
        <f t="shared" si="251"/>
        <v>1</v>
      </c>
      <c r="CX484" s="54">
        <f t="shared" si="252"/>
        <v>0</v>
      </c>
      <c r="CY484" s="54">
        <f t="shared" si="253"/>
        <v>1</v>
      </c>
      <c r="CZ484" s="54">
        <f t="shared" si="254"/>
        <v>1</v>
      </c>
      <c r="DA484" s="54">
        <f t="shared" si="255"/>
        <v>1</v>
      </c>
      <c r="DB484" s="54">
        <f t="shared" si="256"/>
        <v>0</v>
      </c>
      <c r="DD484" s="2">
        <f t="shared" si="257"/>
        <v>7</v>
      </c>
    </row>
    <row r="485" spans="1:108">
      <c r="A485" s="2" t="s">
        <v>437</v>
      </c>
      <c r="B485" s="2" t="s">
        <v>438</v>
      </c>
      <c r="C485" s="18" t="str">
        <f ca="1">IF(AND(AA485="YES",AG485&lt;&gt;""),"COMPLETED",IF((S485+21)&lt;TODAY(),"PAST DUE","WITHIN 15 DAYS"))</f>
        <v>COMPLETED</v>
      </c>
      <c r="D485" s="19" t="str">
        <f t="shared" si="236"/>
        <v>Jul</v>
      </c>
      <c r="E485" s="20">
        <f t="shared" si="237"/>
        <v>45486</v>
      </c>
      <c r="F485" s="20">
        <f t="shared" si="238"/>
        <v>45484</v>
      </c>
      <c r="G485" s="20">
        <f t="shared" si="239"/>
        <v>45491</v>
      </c>
      <c r="H485" s="19">
        <f ca="1">(TODAY()-(G485))</f>
        <v>103</v>
      </c>
      <c r="I485" s="19" t="str">
        <f ca="1">IF(H485&lt;0,H485,"")</f>
        <v/>
      </c>
      <c r="J485" s="2" t="s">
        <v>439</v>
      </c>
      <c r="K485" s="24">
        <f t="shared" si="240"/>
        <v>1</v>
      </c>
      <c r="L485" s="19" t="s">
        <v>2220</v>
      </c>
      <c r="M485" s="2" t="s">
        <v>981</v>
      </c>
      <c r="N485" s="2" t="s">
        <v>441</v>
      </c>
      <c r="O485" s="2" t="s">
        <v>352</v>
      </c>
      <c r="P485" s="2" t="s">
        <v>19</v>
      </c>
      <c r="Q485" s="25" t="s">
        <v>2508</v>
      </c>
      <c r="R485" s="25" t="s">
        <v>531</v>
      </c>
      <c r="S485" s="9">
        <v>45463</v>
      </c>
      <c r="T485" s="2">
        <v>4266997</v>
      </c>
      <c r="U485" s="2" t="s">
        <v>992</v>
      </c>
      <c r="V485" s="9" t="s">
        <v>1846</v>
      </c>
      <c r="W485" s="9" t="s">
        <v>2574</v>
      </c>
      <c r="X485" s="9">
        <v>38810</v>
      </c>
      <c r="Y485" s="2" t="s">
        <v>2575</v>
      </c>
      <c r="Z485" s="2" t="s">
        <v>2576</v>
      </c>
      <c r="AA485" s="32" t="s">
        <v>448</v>
      </c>
      <c r="AB485" s="2" t="s">
        <v>449</v>
      </c>
      <c r="AC485" s="10">
        <v>45827</v>
      </c>
      <c r="AD485" s="10">
        <v>45469</v>
      </c>
      <c r="AG485" s="35" t="s">
        <v>451</v>
      </c>
      <c r="AJ485" s="35" t="s">
        <v>452</v>
      </c>
      <c r="AK485" s="2" t="s">
        <v>453</v>
      </c>
      <c r="AL485" s="2" t="s">
        <v>1430</v>
      </c>
      <c r="AM485" s="2" t="s">
        <v>1815</v>
      </c>
      <c r="AN485" s="10">
        <v>45463</v>
      </c>
      <c r="AP485" s="2" t="s">
        <v>362</v>
      </c>
      <c r="AQ485" s="2" t="s">
        <v>480</v>
      </c>
      <c r="AS485" s="11">
        <v>251363392</v>
      </c>
      <c r="AT485" s="2" t="s">
        <v>472</v>
      </c>
      <c r="AV485" s="12">
        <v>72528771603</v>
      </c>
      <c r="AW485" s="2" t="s">
        <v>458</v>
      </c>
      <c r="AY485" s="13">
        <v>121339384107</v>
      </c>
      <c r="AZ485" s="2" t="s">
        <v>563</v>
      </c>
      <c r="BB485" s="14">
        <v>652044197</v>
      </c>
      <c r="BC485" s="2" t="s">
        <v>450</v>
      </c>
      <c r="BD485" s="2" t="s">
        <v>450</v>
      </c>
      <c r="BE485" s="2" t="s">
        <v>450</v>
      </c>
      <c r="BF485" s="2" t="s">
        <v>450</v>
      </c>
      <c r="BG485" s="2" t="s">
        <v>450</v>
      </c>
      <c r="BH485" s="2" t="s">
        <v>450</v>
      </c>
      <c r="BL485" s="2" t="s">
        <v>448</v>
      </c>
      <c r="BM485" s="2" t="s">
        <v>450</v>
      </c>
      <c r="BN485" s="2" t="s">
        <v>448</v>
      </c>
      <c r="BO485" s="2" t="s">
        <v>450</v>
      </c>
      <c r="BP485" s="2" t="s">
        <v>450</v>
      </c>
      <c r="BU485" s="2" t="s">
        <v>448</v>
      </c>
      <c r="BV485" s="2" t="s">
        <v>450</v>
      </c>
      <c r="BW485" s="2" t="s">
        <v>448</v>
      </c>
      <c r="BX485" s="2" t="s">
        <v>448</v>
      </c>
      <c r="BY485" s="48" t="s">
        <v>448</v>
      </c>
      <c r="BZ485" s="48" t="s">
        <v>448</v>
      </c>
      <c r="CA485" s="48" t="s">
        <v>448</v>
      </c>
      <c r="CB485" s="48" t="s">
        <v>448</v>
      </c>
      <c r="CC485" s="2" t="s">
        <v>2362</v>
      </c>
      <c r="CD485" s="67" t="s">
        <v>448</v>
      </c>
      <c r="CE485" s="10">
        <v>45492</v>
      </c>
      <c r="CH485" s="2" t="s">
        <v>465</v>
      </c>
      <c r="CI485" s="2" t="s">
        <v>660</v>
      </c>
      <c r="CM485" s="52">
        <f t="shared" si="241"/>
        <v>1</v>
      </c>
      <c r="CN485" s="52">
        <f t="shared" si="242"/>
        <v>1</v>
      </c>
      <c r="CO485" s="52">
        <f t="shared" si="243"/>
        <v>1</v>
      </c>
      <c r="CP485" s="52">
        <f t="shared" si="244"/>
        <v>1</v>
      </c>
      <c r="CQ485" s="52">
        <f t="shared" si="245"/>
        <v>1</v>
      </c>
      <c r="CR485" s="52">
        <f t="shared" si="246"/>
        <v>1</v>
      </c>
      <c r="CS485" s="52">
        <f t="shared" si="247"/>
        <v>1</v>
      </c>
      <c r="CT485" s="52">
        <f t="shared" si="248"/>
        <v>1</v>
      </c>
      <c r="CU485" s="52">
        <f t="shared" si="249"/>
        <v>1</v>
      </c>
      <c r="CV485" s="52">
        <f t="shared" si="250"/>
        <v>1</v>
      </c>
      <c r="CW485" s="54">
        <f t="shared" si="251"/>
        <v>1</v>
      </c>
      <c r="CX485" s="54">
        <f t="shared" si="252"/>
        <v>0</v>
      </c>
      <c r="CY485" s="54">
        <f t="shared" si="253"/>
        <v>1</v>
      </c>
      <c r="CZ485" s="54">
        <f t="shared" si="254"/>
        <v>1</v>
      </c>
      <c r="DA485" s="54">
        <f t="shared" si="255"/>
        <v>1</v>
      </c>
      <c r="DB485" s="54">
        <f t="shared" si="256"/>
        <v>0</v>
      </c>
      <c r="DD485" s="2">
        <f t="shared" si="257"/>
        <v>7</v>
      </c>
    </row>
    <row r="486" spans="1:108">
      <c r="A486" s="2" t="s">
        <v>437</v>
      </c>
      <c r="B486" s="2" t="s">
        <v>438</v>
      </c>
      <c r="C486" s="18" t="str">
        <f ca="1">IF(AND(AA486="YES",AG486&lt;&gt;""),"COMPLETED",IF((S486+21)&lt;TODAY(),"PAST DUE","WITHIN 15 DAYS"))</f>
        <v>COMPLETED</v>
      </c>
      <c r="D486" s="19" t="str">
        <f t="shared" si="236"/>
        <v>Jul</v>
      </c>
      <c r="E486" s="20">
        <f t="shared" si="237"/>
        <v>45486</v>
      </c>
      <c r="F486" s="20">
        <f t="shared" si="238"/>
        <v>45484</v>
      </c>
      <c r="G486" s="20">
        <f t="shared" si="239"/>
        <v>45491</v>
      </c>
      <c r="H486" s="19">
        <f ca="1">(TODAY()-(G486))</f>
        <v>103</v>
      </c>
      <c r="I486" s="19" t="str">
        <f ca="1">IF(H486&lt;0,H486,"")</f>
        <v/>
      </c>
      <c r="J486" s="2" t="s">
        <v>439</v>
      </c>
      <c r="K486" s="24">
        <f t="shared" si="240"/>
        <v>1</v>
      </c>
      <c r="L486" s="19" t="s">
        <v>2220</v>
      </c>
      <c r="M486" s="2" t="s">
        <v>981</v>
      </c>
      <c r="N486" s="2" t="s">
        <v>441</v>
      </c>
      <c r="O486" s="2" t="s">
        <v>352</v>
      </c>
      <c r="P486" s="2" t="s">
        <v>19</v>
      </c>
      <c r="Q486" s="25" t="s">
        <v>2508</v>
      </c>
      <c r="R486" s="25" t="s">
        <v>531</v>
      </c>
      <c r="S486" s="9">
        <v>45463</v>
      </c>
      <c r="T486" s="2">
        <v>4266998</v>
      </c>
      <c r="U486" s="2" t="s">
        <v>2577</v>
      </c>
      <c r="V486" s="9" t="s">
        <v>2578</v>
      </c>
      <c r="W486" s="9" t="s">
        <v>2579</v>
      </c>
      <c r="X486" s="9">
        <v>37981</v>
      </c>
      <c r="Y486" s="2">
        <v>9553623539</v>
      </c>
      <c r="Z486" s="2" t="s">
        <v>2580</v>
      </c>
      <c r="AA486" s="32" t="s">
        <v>448</v>
      </c>
      <c r="AB486" s="10" t="s">
        <v>449</v>
      </c>
      <c r="AC486" s="10">
        <v>45833</v>
      </c>
      <c r="AD486" s="10">
        <v>45475</v>
      </c>
      <c r="AG486" s="35" t="s">
        <v>451</v>
      </c>
      <c r="AJ486" s="35" t="s">
        <v>452</v>
      </c>
      <c r="AK486" s="2" t="s">
        <v>453</v>
      </c>
      <c r="AL486" s="2" t="s">
        <v>1430</v>
      </c>
      <c r="AM486" s="2" t="s">
        <v>1815</v>
      </c>
      <c r="AN486" s="10">
        <v>45463</v>
      </c>
      <c r="AP486" s="2" t="s">
        <v>362</v>
      </c>
      <c r="AQ486" s="2" t="s">
        <v>455</v>
      </c>
      <c r="AS486" s="11">
        <v>252206160</v>
      </c>
      <c r="AT486" s="2" t="s">
        <v>456</v>
      </c>
      <c r="AV486" s="12">
        <v>70262940355</v>
      </c>
      <c r="AW486" s="2" t="s">
        <v>458</v>
      </c>
      <c r="AY486" s="13">
        <v>121343989688</v>
      </c>
      <c r="AZ486" s="2" t="s">
        <v>459</v>
      </c>
      <c r="BA486" s="2" t="s">
        <v>2460</v>
      </c>
      <c r="BB486" s="14">
        <v>652938185</v>
      </c>
      <c r="BC486" s="2" t="s">
        <v>450</v>
      </c>
      <c r="BD486" s="2" t="s">
        <v>450</v>
      </c>
      <c r="BE486" s="2" t="s">
        <v>450</v>
      </c>
      <c r="BF486" s="2" t="s">
        <v>450</v>
      </c>
      <c r="BG486" s="2" t="s">
        <v>450</v>
      </c>
      <c r="BH486" s="2" t="s">
        <v>450</v>
      </c>
      <c r="BL486" s="2" t="s">
        <v>448</v>
      </c>
      <c r="BM486" s="2" t="s">
        <v>450</v>
      </c>
      <c r="BN486" s="2" t="s">
        <v>448</v>
      </c>
      <c r="BO486" s="2" t="s">
        <v>450</v>
      </c>
      <c r="BP486" s="2" t="s">
        <v>450</v>
      </c>
      <c r="BU486" s="2" t="s">
        <v>448</v>
      </c>
      <c r="BV486" s="2" t="s">
        <v>450</v>
      </c>
      <c r="BW486" s="2" t="s">
        <v>448</v>
      </c>
      <c r="BX486" s="2" t="s">
        <v>448</v>
      </c>
      <c r="BY486" s="48" t="s">
        <v>448</v>
      </c>
      <c r="BZ486" s="48" t="s">
        <v>448</v>
      </c>
      <c r="CA486" s="48" t="s">
        <v>448</v>
      </c>
      <c r="CB486" s="48" t="s">
        <v>448</v>
      </c>
      <c r="CC486" s="2" t="s">
        <v>2362</v>
      </c>
      <c r="CD486" s="67" t="s">
        <v>448</v>
      </c>
      <c r="CE486" s="10">
        <v>45492</v>
      </c>
      <c r="CH486" s="2" t="s">
        <v>465</v>
      </c>
      <c r="CI486" s="2" t="s">
        <v>660</v>
      </c>
      <c r="CM486" s="52">
        <f t="shared" si="241"/>
        <v>1</v>
      </c>
      <c r="CN486" s="52">
        <f t="shared" si="242"/>
        <v>1</v>
      </c>
      <c r="CO486" s="52">
        <f t="shared" si="243"/>
        <v>1</v>
      </c>
      <c r="CP486" s="52">
        <f t="shared" si="244"/>
        <v>1</v>
      </c>
      <c r="CQ486" s="52">
        <f t="shared" si="245"/>
        <v>1</v>
      </c>
      <c r="CR486" s="52">
        <f t="shared" si="246"/>
        <v>1</v>
      </c>
      <c r="CS486" s="52">
        <f t="shared" si="247"/>
        <v>1</v>
      </c>
      <c r="CT486" s="52">
        <f t="shared" si="248"/>
        <v>1</v>
      </c>
      <c r="CU486" s="52">
        <f t="shared" si="249"/>
        <v>1</v>
      </c>
      <c r="CV486" s="52">
        <f t="shared" si="250"/>
        <v>1</v>
      </c>
      <c r="CW486" s="54">
        <f t="shared" si="251"/>
        <v>1</v>
      </c>
      <c r="CX486" s="54">
        <f t="shared" si="252"/>
        <v>0</v>
      </c>
      <c r="CY486" s="54">
        <f t="shared" si="253"/>
        <v>1</v>
      </c>
      <c r="CZ486" s="54">
        <f t="shared" si="254"/>
        <v>1</v>
      </c>
      <c r="DA486" s="54">
        <f t="shared" si="255"/>
        <v>1</v>
      </c>
      <c r="DB486" s="54">
        <f t="shared" si="256"/>
        <v>0</v>
      </c>
      <c r="DD486" s="2">
        <f t="shared" si="257"/>
        <v>7</v>
      </c>
    </row>
    <row r="487" spans="1:108">
      <c r="A487" s="2" t="s">
        <v>437</v>
      </c>
      <c r="B487" s="2" t="s">
        <v>438</v>
      </c>
      <c r="C487" s="18" t="str">
        <f ca="1">IF(AND(AA487="YES",AG487&lt;&gt;""),"COMPLETED",IF((S487+21)&lt;TODAY(),"PAST DUE","WITHIN 15 DAYS"))</f>
        <v>COMPLETED</v>
      </c>
      <c r="D487" s="19" t="str">
        <f t="shared" si="236"/>
        <v>Jul</v>
      </c>
      <c r="E487" s="20">
        <f t="shared" si="237"/>
        <v>45486</v>
      </c>
      <c r="F487" s="20">
        <f t="shared" si="238"/>
        <v>45484</v>
      </c>
      <c r="G487" s="20">
        <f t="shared" si="239"/>
        <v>45491</v>
      </c>
      <c r="H487" s="19">
        <f ca="1">(TODAY()-(G487))</f>
        <v>103</v>
      </c>
      <c r="I487" s="19" t="str">
        <f ca="1">IF(H487&lt;0,H487,"")</f>
        <v/>
      </c>
      <c r="J487" s="2" t="s">
        <v>439</v>
      </c>
      <c r="K487" s="24">
        <f t="shared" si="240"/>
        <v>0</v>
      </c>
      <c r="L487" s="19" t="s">
        <v>2220</v>
      </c>
      <c r="M487" s="2" t="s">
        <v>981</v>
      </c>
      <c r="N487" s="2" t="s">
        <v>441</v>
      </c>
      <c r="O487" s="2" t="s">
        <v>352</v>
      </c>
      <c r="P487" s="2" t="s">
        <v>19</v>
      </c>
      <c r="Q487" s="25" t="s">
        <v>2508</v>
      </c>
      <c r="R487" s="25" t="s">
        <v>531</v>
      </c>
      <c r="S487" s="9">
        <v>45463</v>
      </c>
      <c r="T487" s="2">
        <v>4266999</v>
      </c>
      <c r="U487" s="2" t="s">
        <v>2581</v>
      </c>
      <c r="V487" s="9" t="s">
        <v>2582</v>
      </c>
      <c r="W487" s="9" t="s">
        <v>2583</v>
      </c>
      <c r="X487" s="9">
        <v>38650</v>
      </c>
      <c r="Y487" s="2">
        <v>9696305777</v>
      </c>
      <c r="Z487" s="2" t="s">
        <v>2584</v>
      </c>
      <c r="AA487" s="32" t="s">
        <v>448</v>
      </c>
      <c r="AB487" s="10" t="s">
        <v>449</v>
      </c>
      <c r="AC487" s="10">
        <v>45832</v>
      </c>
      <c r="AD487" s="10">
        <v>45467</v>
      </c>
      <c r="AG487" s="35" t="s">
        <v>451</v>
      </c>
      <c r="AJ487" s="35" t="s">
        <v>452</v>
      </c>
      <c r="AK487" s="2" t="s">
        <v>453</v>
      </c>
      <c r="AL487" s="2" t="s">
        <v>1430</v>
      </c>
      <c r="AM487" s="2" t="s">
        <v>1815</v>
      </c>
      <c r="AN487" s="10">
        <v>45463</v>
      </c>
      <c r="AP487" s="2" t="s">
        <v>362</v>
      </c>
      <c r="AQ487" s="2" t="s">
        <v>455</v>
      </c>
      <c r="AS487" s="11">
        <v>252185139</v>
      </c>
      <c r="AT487" s="2" t="s">
        <v>472</v>
      </c>
      <c r="AV487" s="12">
        <v>70262940304</v>
      </c>
      <c r="AW487" s="2" t="s">
        <v>458</v>
      </c>
      <c r="AY487" s="13">
        <v>121343697689</v>
      </c>
      <c r="BB487" s="14">
        <v>652054614</v>
      </c>
      <c r="BC487" s="2" t="s">
        <v>450</v>
      </c>
      <c r="BD487" s="2" t="s">
        <v>450</v>
      </c>
      <c r="BE487" s="2" t="s">
        <v>450</v>
      </c>
      <c r="BF487" s="2" t="s">
        <v>450</v>
      </c>
      <c r="BG487" s="2" t="s">
        <v>450</v>
      </c>
      <c r="BH487" s="2" t="s">
        <v>450</v>
      </c>
      <c r="BL487" s="2" t="s">
        <v>448</v>
      </c>
      <c r="BM487" s="2" t="s">
        <v>450</v>
      </c>
      <c r="BN487" s="2" t="s">
        <v>448</v>
      </c>
      <c r="BO487" s="2" t="s">
        <v>450</v>
      </c>
      <c r="BP487" s="2" t="s">
        <v>450</v>
      </c>
      <c r="BU487" s="2" t="s">
        <v>448</v>
      </c>
      <c r="BV487" s="2" t="s">
        <v>450</v>
      </c>
      <c r="BW487" s="2" t="s">
        <v>448</v>
      </c>
      <c r="BX487" s="2" t="s">
        <v>448</v>
      </c>
      <c r="BY487" s="48" t="s">
        <v>448</v>
      </c>
      <c r="BZ487" s="48" t="s">
        <v>448</v>
      </c>
      <c r="CA487" s="48" t="s">
        <v>448</v>
      </c>
      <c r="CB487" s="48" t="s">
        <v>448</v>
      </c>
      <c r="CC487" s="2" t="s">
        <v>2362</v>
      </c>
      <c r="CD487" s="67" t="s">
        <v>448</v>
      </c>
      <c r="CE487" s="10">
        <v>45492</v>
      </c>
      <c r="CH487" s="2" t="s">
        <v>465</v>
      </c>
      <c r="CI487" s="2" t="s">
        <v>1718</v>
      </c>
      <c r="CM487" s="52">
        <f t="shared" si="241"/>
        <v>1</v>
      </c>
      <c r="CN487" s="52">
        <f t="shared" si="242"/>
        <v>1</v>
      </c>
      <c r="CO487" s="52">
        <f t="shared" si="243"/>
        <v>1</v>
      </c>
      <c r="CP487" s="52">
        <f t="shared" si="244"/>
        <v>1</v>
      </c>
      <c r="CQ487" s="52">
        <f t="shared" si="245"/>
        <v>1</v>
      </c>
      <c r="CR487" s="52">
        <f t="shared" si="246"/>
        <v>1</v>
      </c>
      <c r="CS487" s="52">
        <f t="shared" si="247"/>
        <v>1</v>
      </c>
      <c r="CT487" s="52">
        <f t="shared" si="248"/>
        <v>1</v>
      </c>
      <c r="CU487" s="52">
        <f t="shared" si="249"/>
        <v>0</v>
      </c>
      <c r="CV487" s="52">
        <f t="shared" si="250"/>
        <v>1</v>
      </c>
      <c r="CW487" s="54">
        <f t="shared" si="251"/>
        <v>1</v>
      </c>
      <c r="CX487" s="54">
        <f t="shared" si="252"/>
        <v>0</v>
      </c>
      <c r="CY487" s="54">
        <f t="shared" si="253"/>
        <v>1</v>
      </c>
      <c r="CZ487" s="54">
        <f t="shared" si="254"/>
        <v>1</v>
      </c>
      <c r="DA487" s="54">
        <f t="shared" si="255"/>
        <v>0</v>
      </c>
      <c r="DB487" s="54">
        <f t="shared" si="256"/>
        <v>0</v>
      </c>
      <c r="DD487" s="2">
        <f t="shared" si="257"/>
        <v>6</v>
      </c>
    </row>
    <row r="488" spans="1:108">
      <c r="A488" s="2" t="s">
        <v>437</v>
      </c>
      <c r="B488" s="2" t="s">
        <v>438</v>
      </c>
      <c r="C488" s="18" t="str">
        <f ca="1">IF(AND(AA488="YES",AG488&lt;&gt;""),"COMPLETED",IF((S488+21)&lt;TODAY(),"PAST DUE","WITHIN 15 DAYS"))</f>
        <v>COMPLETED</v>
      </c>
      <c r="D488" s="19" t="str">
        <f t="shared" si="236"/>
        <v>Jul</v>
      </c>
      <c r="E488" s="20">
        <f t="shared" si="237"/>
        <v>45486</v>
      </c>
      <c r="F488" s="20">
        <f t="shared" si="238"/>
        <v>45484</v>
      </c>
      <c r="G488" s="20">
        <f t="shared" si="239"/>
        <v>45491</v>
      </c>
      <c r="H488" s="19">
        <f ca="1">(TODAY()-(G488))</f>
        <v>103</v>
      </c>
      <c r="I488" s="19" t="str">
        <f ca="1">IF(H488&lt;0,H488,"")</f>
        <v/>
      </c>
      <c r="J488" s="2" t="s">
        <v>439</v>
      </c>
      <c r="K488" s="24">
        <f t="shared" si="240"/>
        <v>1</v>
      </c>
      <c r="L488" s="19" t="s">
        <v>2220</v>
      </c>
      <c r="M488" s="2" t="s">
        <v>981</v>
      </c>
      <c r="N488" s="2" t="s">
        <v>441</v>
      </c>
      <c r="O488" s="2" t="s">
        <v>352</v>
      </c>
      <c r="P488" s="2" t="s">
        <v>19</v>
      </c>
      <c r="Q488" s="25" t="s">
        <v>2508</v>
      </c>
      <c r="R488" s="25" t="s">
        <v>531</v>
      </c>
      <c r="S488" s="9">
        <v>45463</v>
      </c>
      <c r="T488" s="2">
        <v>4267000</v>
      </c>
      <c r="U488" s="2" t="s">
        <v>27</v>
      </c>
      <c r="V488" s="9" t="s">
        <v>2585</v>
      </c>
      <c r="W488" s="9" t="s">
        <v>2586</v>
      </c>
      <c r="X488" s="9">
        <v>37395</v>
      </c>
      <c r="Y488" s="2">
        <v>9463418974</v>
      </c>
      <c r="Z488" s="2" t="s">
        <v>2587</v>
      </c>
      <c r="AA488" s="32" t="s">
        <v>448</v>
      </c>
      <c r="AB488" s="2" t="s">
        <v>449</v>
      </c>
      <c r="AC488" s="10">
        <v>45833</v>
      </c>
      <c r="AD488" s="10">
        <v>45482</v>
      </c>
      <c r="AG488" s="35" t="s">
        <v>451</v>
      </c>
      <c r="AJ488" s="35" t="s">
        <v>452</v>
      </c>
      <c r="AK488" s="2" t="s">
        <v>453</v>
      </c>
      <c r="AL488" s="2" t="s">
        <v>1430</v>
      </c>
      <c r="AM488" s="2" t="s">
        <v>1815</v>
      </c>
      <c r="AN488" s="10">
        <v>45463</v>
      </c>
      <c r="AP488" s="2" t="s">
        <v>362</v>
      </c>
      <c r="AQ488" s="2" t="s">
        <v>455</v>
      </c>
      <c r="AS488" s="11">
        <v>251659695</v>
      </c>
      <c r="AT488" s="2" t="s">
        <v>472</v>
      </c>
      <c r="AV488" s="12">
        <v>70262938725</v>
      </c>
      <c r="AW488" s="2" t="s">
        <v>458</v>
      </c>
      <c r="AY488" s="13">
        <v>121340853505</v>
      </c>
      <c r="AZ488" s="2" t="s">
        <v>563</v>
      </c>
      <c r="BB488" s="14">
        <v>652024682</v>
      </c>
      <c r="BC488" s="2" t="s">
        <v>450</v>
      </c>
      <c r="BD488" s="2" t="s">
        <v>450</v>
      </c>
      <c r="BE488" s="2" t="s">
        <v>450</v>
      </c>
      <c r="BF488" s="2" t="s">
        <v>450</v>
      </c>
      <c r="BG488" s="2" t="s">
        <v>450</v>
      </c>
      <c r="BH488" s="2" t="s">
        <v>450</v>
      </c>
      <c r="BL488" s="2" t="s">
        <v>448</v>
      </c>
      <c r="BM488" s="2" t="s">
        <v>450</v>
      </c>
      <c r="BN488" s="2" t="s">
        <v>448</v>
      </c>
      <c r="BO488" s="2" t="s">
        <v>450</v>
      </c>
      <c r="BP488" s="2" t="s">
        <v>450</v>
      </c>
      <c r="BR488" s="2" t="s">
        <v>448</v>
      </c>
      <c r="BS488" s="2" t="s">
        <v>448</v>
      </c>
      <c r="BT488" s="2" t="s">
        <v>448</v>
      </c>
      <c r="BU488" s="2" t="s">
        <v>448</v>
      </c>
      <c r="BV488" s="2" t="s">
        <v>450</v>
      </c>
      <c r="BW488" s="2" t="s">
        <v>448</v>
      </c>
      <c r="BX488" s="2" t="s">
        <v>448</v>
      </c>
      <c r="BY488" s="2" t="s">
        <v>448</v>
      </c>
      <c r="BZ488" s="2" t="s">
        <v>448</v>
      </c>
      <c r="CA488" s="2" t="s">
        <v>448</v>
      </c>
      <c r="CB488" s="2" t="s">
        <v>448</v>
      </c>
      <c r="CC488" s="2" t="s">
        <v>2588</v>
      </c>
      <c r="CD488" s="67" t="s">
        <v>448</v>
      </c>
      <c r="CE488" s="10">
        <v>45492</v>
      </c>
      <c r="CH488" s="2" t="s">
        <v>465</v>
      </c>
      <c r="CI488" s="2" t="s">
        <v>660</v>
      </c>
      <c r="CJ488" s="2" t="s">
        <v>417</v>
      </c>
      <c r="CM488" s="52">
        <f t="shared" si="241"/>
        <v>1</v>
      </c>
      <c r="CN488" s="52">
        <f t="shared" si="242"/>
        <v>1</v>
      </c>
      <c r="CO488" s="52">
        <f t="shared" si="243"/>
        <v>1</v>
      </c>
      <c r="CP488" s="52">
        <f t="shared" si="244"/>
        <v>1</v>
      </c>
      <c r="CQ488" s="52">
        <f t="shared" si="245"/>
        <v>1</v>
      </c>
      <c r="CR488" s="52">
        <f t="shared" si="246"/>
        <v>1</v>
      </c>
      <c r="CS488" s="52">
        <f t="shared" si="247"/>
        <v>1</v>
      </c>
      <c r="CT488" s="52">
        <f t="shared" si="248"/>
        <v>1</v>
      </c>
      <c r="CU488" s="52">
        <f t="shared" si="249"/>
        <v>1</v>
      </c>
      <c r="CV488" s="52">
        <f t="shared" si="250"/>
        <v>1</v>
      </c>
      <c r="CW488" s="54">
        <f t="shared" si="251"/>
        <v>1</v>
      </c>
      <c r="CX488" s="54">
        <f t="shared" si="252"/>
        <v>1</v>
      </c>
      <c r="CY488" s="54">
        <f t="shared" si="253"/>
        <v>1</v>
      </c>
      <c r="CZ488" s="54">
        <f t="shared" si="254"/>
        <v>1</v>
      </c>
      <c r="DA488" s="54">
        <f t="shared" si="255"/>
        <v>1</v>
      </c>
      <c r="DB488" s="54">
        <f t="shared" si="256"/>
        <v>0</v>
      </c>
      <c r="DD488" s="2">
        <f t="shared" si="257"/>
        <v>7</v>
      </c>
    </row>
    <row r="489" spans="1:108">
      <c r="A489" s="2" t="s">
        <v>437</v>
      </c>
      <c r="B489" s="2" t="s">
        <v>438</v>
      </c>
      <c r="C489" s="18" t="str">
        <f ca="1">IF(AND(AA489="YES",AG489&lt;&gt;""),"COMPLETED",IF((S489+21)&lt;TODAY(),"PAST DUE","WITHIN 15 DAYS"))</f>
        <v>COMPLETED</v>
      </c>
      <c r="D489" s="19" t="str">
        <f t="shared" si="236"/>
        <v>Jul</v>
      </c>
      <c r="E489" s="20">
        <f t="shared" si="237"/>
        <v>45486</v>
      </c>
      <c r="F489" s="20">
        <f t="shared" si="238"/>
        <v>45484</v>
      </c>
      <c r="G489" s="20">
        <f t="shared" si="239"/>
        <v>45491</v>
      </c>
      <c r="H489" s="19">
        <f ca="1">(TODAY()-(G489))</f>
        <v>103</v>
      </c>
      <c r="I489" s="19" t="str">
        <f ca="1">IF(H489&lt;0,H489,"")</f>
        <v/>
      </c>
      <c r="J489" s="2" t="s">
        <v>439</v>
      </c>
      <c r="K489" s="24">
        <f t="shared" si="240"/>
        <v>1</v>
      </c>
      <c r="L489" s="19" t="s">
        <v>2220</v>
      </c>
      <c r="M489" s="2" t="s">
        <v>981</v>
      </c>
      <c r="N489" s="2" t="s">
        <v>441</v>
      </c>
      <c r="O489" s="2" t="s">
        <v>352</v>
      </c>
      <c r="P489" s="2" t="s">
        <v>19</v>
      </c>
      <c r="Q489" s="25" t="s">
        <v>2508</v>
      </c>
      <c r="R489" s="25" t="s">
        <v>531</v>
      </c>
      <c r="S489" s="9">
        <v>45463</v>
      </c>
      <c r="T489" s="2">
        <v>4267001</v>
      </c>
      <c r="U489" s="2" t="s">
        <v>590</v>
      </c>
      <c r="V489" s="9" t="s">
        <v>2589</v>
      </c>
      <c r="W489" s="9" t="s">
        <v>2590</v>
      </c>
      <c r="X489" s="9">
        <v>37025</v>
      </c>
      <c r="Y489" s="2">
        <v>9857784253</v>
      </c>
      <c r="Z489" s="2" t="s">
        <v>2591</v>
      </c>
      <c r="AA489" s="32" t="s">
        <v>448</v>
      </c>
      <c r="AB489" s="10" t="s">
        <v>449</v>
      </c>
      <c r="AC489" s="10">
        <v>45813</v>
      </c>
      <c r="AD489" s="10">
        <v>45448</v>
      </c>
      <c r="AG489" s="35" t="s">
        <v>451</v>
      </c>
      <c r="AJ489" s="35" t="s">
        <v>452</v>
      </c>
      <c r="AK489" s="2" t="s">
        <v>453</v>
      </c>
      <c r="AL489" s="2" t="s">
        <v>1430</v>
      </c>
      <c r="AM489" s="2" t="s">
        <v>1815</v>
      </c>
      <c r="AN489" s="10">
        <v>45463</v>
      </c>
      <c r="AP489" s="2" t="s">
        <v>362</v>
      </c>
      <c r="AQ489" s="2" t="s">
        <v>480</v>
      </c>
      <c r="AS489" s="11">
        <v>3517180465</v>
      </c>
      <c r="AT489" s="2" t="s">
        <v>456</v>
      </c>
      <c r="AV489" s="12">
        <v>50258633412</v>
      </c>
      <c r="AW489" s="2" t="s">
        <v>458</v>
      </c>
      <c r="AY489" s="13">
        <v>121295152936</v>
      </c>
      <c r="AZ489" s="2" t="s">
        <v>487</v>
      </c>
      <c r="BB489" s="14">
        <v>742785866</v>
      </c>
      <c r="BC489" s="2" t="s">
        <v>450</v>
      </c>
      <c r="BD489" s="2" t="s">
        <v>450</v>
      </c>
      <c r="BE489" s="2" t="s">
        <v>450</v>
      </c>
      <c r="BF489" s="2" t="s">
        <v>450</v>
      </c>
      <c r="BG489" s="2" t="s">
        <v>450</v>
      </c>
      <c r="BH489" s="2" t="s">
        <v>450</v>
      </c>
      <c r="BR489" s="2" t="s">
        <v>448</v>
      </c>
      <c r="BS489" s="2" t="s">
        <v>448</v>
      </c>
      <c r="BT489" s="2" t="s">
        <v>448</v>
      </c>
      <c r="CD489" s="2" t="s">
        <v>448</v>
      </c>
      <c r="CE489" s="10">
        <v>45542</v>
      </c>
      <c r="CH489" s="2" t="s">
        <v>465</v>
      </c>
      <c r="CI489" s="2" t="s">
        <v>660</v>
      </c>
      <c r="CK489" s="2" t="s">
        <v>2555</v>
      </c>
      <c r="CM489" s="52">
        <f t="shared" si="241"/>
        <v>1</v>
      </c>
      <c r="CN489" s="52">
        <f t="shared" si="242"/>
        <v>1</v>
      </c>
      <c r="CO489" s="52">
        <f t="shared" si="243"/>
        <v>1</v>
      </c>
      <c r="CP489" s="52">
        <f t="shared" si="244"/>
        <v>1</v>
      </c>
      <c r="CQ489" s="52">
        <f t="shared" si="245"/>
        <v>1</v>
      </c>
      <c r="CR489" s="52">
        <f t="shared" si="246"/>
        <v>1</v>
      </c>
      <c r="CS489" s="52">
        <f t="shared" si="247"/>
        <v>1</v>
      </c>
      <c r="CT489" s="52">
        <f t="shared" si="248"/>
        <v>1</v>
      </c>
      <c r="CU489" s="52">
        <f t="shared" si="249"/>
        <v>1</v>
      </c>
      <c r="CV489" s="52">
        <f t="shared" si="250"/>
        <v>1</v>
      </c>
      <c r="CW489" s="54">
        <f t="shared" si="251"/>
        <v>1</v>
      </c>
      <c r="CX489" s="54">
        <f t="shared" si="252"/>
        <v>0</v>
      </c>
      <c r="CY489" s="54">
        <f t="shared" si="253"/>
        <v>1</v>
      </c>
      <c r="CZ489" s="54">
        <f t="shared" si="254"/>
        <v>1</v>
      </c>
      <c r="DA489" s="54">
        <f t="shared" si="255"/>
        <v>1</v>
      </c>
      <c r="DB489" s="54">
        <f t="shared" si="256"/>
        <v>0</v>
      </c>
      <c r="DD489" s="2">
        <f t="shared" si="257"/>
        <v>7</v>
      </c>
    </row>
    <row r="490" spans="1:108">
      <c r="A490" s="2" t="s">
        <v>437</v>
      </c>
      <c r="B490" s="2" t="s">
        <v>438</v>
      </c>
      <c r="C490" s="18" t="str">
        <f ca="1">IF(AND(AA490="YES",AG490&lt;&gt;""),"COMPLETED",IF((S490+21)&lt;TODAY(),"PAST DUE","WITHIN 15 DAYS"))</f>
        <v>COMPLETED</v>
      </c>
      <c r="D490" s="19" t="str">
        <f t="shared" si="236"/>
        <v>Jul</v>
      </c>
      <c r="E490" s="20">
        <f t="shared" si="237"/>
        <v>45486</v>
      </c>
      <c r="F490" s="20">
        <f t="shared" si="238"/>
        <v>45484</v>
      </c>
      <c r="G490" s="20">
        <f t="shared" si="239"/>
        <v>45491</v>
      </c>
      <c r="H490" s="19">
        <f ca="1">(TODAY()-(G490))</f>
        <v>103</v>
      </c>
      <c r="I490" s="19" t="str">
        <f ca="1">IF(H490&lt;0,H490,"")</f>
        <v/>
      </c>
      <c r="J490" s="2" t="s">
        <v>439</v>
      </c>
      <c r="K490" s="24">
        <f t="shared" si="240"/>
        <v>1</v>
      </c>
      <c r="L490" s="19" t="s">
        <v>2220</v>
      </c>
      <c r="M490" s="2" t="s">
        <v>981</v>
      </c>
      <c r="N490" s="2" t="s">
        <v>441</v>
      </c>
      <c r="O490" s="2" t="s">
        <v>352</v>
      </c>
      <c r="P490" s="2" t="s">
        <v>19</v>
      </c>
      <c r="Q490" s="25" t="s">
        <v>2508</v>
      </c>
      <c r="R490" s="25" t="s">
        <v>531</v>
      </c>
      <c r="S490" s="9">
        <v>45463</v>
      </c>
      <c r="T490" s="2">
        <v>4267002</v>
      </c>
      <c r="U490" s="2" t="s">
        <v>2592</v>
      </c>
      <c r="V490" s="9" t="s">
        <v>2593</v>
      </c>
      <c r="W490" s="9" t="s">
        <v>2594</v>
      </c>
      <c r="X490" s="9">
        <v>36502</v>
      </c>
      <c r="Y490" s="2">
        <v>9308847675</v>
      </c>
      <c r="Z490" s="2" t="s">
        <v>2595</v>
      </c>
      <c r="AA490" s="32" t="s">
        <v>448</v>
      </c>
      <c r="AB490" s="10" t="s">
        <v>449</v>
      </c>
      <c r="AC490" s="10">
        <v>45811</v>
      </c>
      <c r="AD490" s="10">
        <v>45446</v>
      </c>
      <c r="AG490" s="35" t="s">
        <v>451</v>
      </c>
      <c r="AJ490" s="35" t="s">
        <v>452</v>
      </c>
      <c r="AK490" s="2" t="s">
        <v>453</v>
      </c>
      <c r="AL490" s="2" t="s">
        <v>1430</v>
      </c>
      <c r="AM490" s="2" t="s">
        <v>1815</v>
      </c>
      <c r="AN490" s="10">
        <v>45463</v>
      </c>
      <c r="AP490" s="2" t="s">
        <v>362</v>
      </c>
      <c r="AQ490" s="67" t="s">
        <v>480</v>
      </c>
      <c r="AS490" s="11">
        <v>645328480</v>
      </c>
      <c r="AT490" s="2" t="s">
        <v>472</v>
      </c>
      <c r="AV490" s="12">
        <v>132523380099</v>
      </c>
      <c r="AW490" s="2" t="s">
        <v>458</v>
      </c>
      <c r="AY490" s="13">
        <v>121314472168</v>
      </c>
      <c r="AZ490" s="67" t="s">
        <v>459</v>
      </c>
      <c r="BA490" s="67" t="s">
        <v>1655</v>
      </c>
      <c r="BB490" s="14">
        <v>652800936</v>
      </c>
      <c r="BC490" s="2" t="s">
        <v>450</v>
      </c>
      <c r="BD490" s="2" t="s">
        <v>450</v>
      </c>
      <c r="BE490" s="2" t="s">
        <v>450</v>
      </c>
      <c r="BF490" s="2" t="s">
        <v>450</v>
      </c>
      <c r="BG490" s="2" t="s">
        <v>450</v>
      </c>
      <c r="BH490" s="2" t="s">
        <v>450</v>
      </c>
      <c r="BL490" s="2" t="s">
        <v>448</v>
      </c>
      <c r="BM490" s="2" t="s">
        <v>450</v>
      </c>
      <c r="BN490" s="2" t="s">
        <v>448</v>
      </c>
      <c r="BO490" s="2" t="s">
        <v>450</v>
      </c>
      <c r="BP490" s="2" t="s">
        <v>450</v>
      </c>
      <c r="BU490" s="2" t="s">
        <v>448</v>
      </c>
      <c r="BV490" s="2" t="s">
        <v>450</v>
      </c>
      <c r="BW490" s="2" t="s">
        <v>448</v>
      </c>
      <c r="BX490" s="2" t="s">
        <v>448</v>
      </c>
      <c r="BY490" s="2" t="s">
        <v>448</v>
      </c>
      <c r="BZ490" s="2" t="s">
        <v>448</v>
      </c>
      <c r="CA490" s="2" t="s">
        <v>448</v>
      </c>
      <c r="CB490" s="2" t="s">
        <v>448</v>
      </c>
      <c r="CC490" s="2" t="s">
        <v>2596</v>
      </c>
      <c r="CD490" s="67" t="s">
        <v>448</v>
      </c>
      <c r="CH490" s="2" t="s">
        <v>465</v>
      </c>
      <c r="CI490" s="2" t="s">
        <v>660</v>
      </c>
      <c r="CJ490" s="2" t="s">
        <v>417</v>
      </c>
      <c r="CM490" s="52">
        <f t="shared" si="241"/>
        <v>1</v>
      </c>
      <c r="CN490" s="52">
        <f t="shared" si="242"/>
        <v>1</v>
      </c>
      <c r="CO490" s="52">
        <f t="shared" si="243"/>
        <v>1</v>
      </c>
      <c r="CP490" s="52">
        <f t="shared" si="244"/>
        <v>1</v>
      </c>
      <c r="CQ490" s="52">
        <f t="shared" si="245"/>
        <v>1</v>
      </c>
      <c r="CR490" s="52">
        <f t="shared" si="246"/>
        <v>1</v>
      </c>
      <c r="CS490" s="52">
        <f t="shared" si="247"/>
        <v>1</v>
      </c>
      <c r="CT490" s="52">
        <f t="shared" si="248"/>
        <v>1</v>
      </c>
      <c r="CU490" s="52">
        <f t="shared" si="249"/>
        <v>1</v>
      </c>
      <c r="CV490" s="52">
        <f t="shared" si="250"/>
        <v>1</v>
      </c>
      <c r="CW490" s="54">
        <f t="shared" si="251"/>
        <v>1</v>
      </c>
      <c r="CX490" s="54">
        <f t="shared" si="252"/>
        <v>1</v>
      </c>
      <c r="CY490" s="54">
        <f t="shared" si="253"/>
        <v>1</v>
      </c>
      <c r="CZ490" s="54">
        <f t="shared" si="254"/>
        <v>1</v>
      </c>
      <c r="DA490" s="54">
        <f t="shared" si="255"/>
        <v>1</v>
      </c>
      <c r="DB490" s="54">
        <f t="shared" si="256"/>
        <v>0</v>
      </c>
      <c r="DD490" s="2">
        <f t="shared" si="257"/>
        <v>7</v>
      </c>
    </row>
    <row r="491" spans="1:108">
      <c r="A491" s="2" t="s">
        <v>437</v>
      </c>
      <c r="B491" s="2" t="s">
        <v>438</v>
      </c>
      <c r="C491" s="18" t="str">
        <f ca="1">IF(AND(AA491="YES",AG491&lt;&gt;""),"COMPLETED",IF((S491+21)&lt;TODAY(),"PAST DUE","WITHIN 15 DAYS"))</f>
        <v>COMPLETED</v>
      </c>
      <c r="D491" s="19" t="str">
        <f t="shared" si="236"/>
        <v>Jul</v>
      </c>
      <c r="E491" s="20">
        <f t="shared" si="237"/>
        <v>45486</v>
      </c>
      <c r="F491" s="20">
        <f t="shared" si="238"/>
        <v>45484</v>
      </c>
      <c r="G491" s="20">
        <f t="shared" si="239"/>
        <v>45491</v>
      </c>
      <c r="H491" s="19">
        <f ca="1">(TODAY()-(G491))</f>
        <v>103</v>
      </c>
      <c r="I491" s="19" t="str">
        <f ca="1">IF(H491&lt;0,H491,"")</f>
        <v/>
      </c>
      <c r="J491" s="2" t="s">
        <v>439</v>
      </c>
      <c r="K491" s="24">
        <f t="shared" si="240"/>
        <v>1</v>
      </c>
      <c r="L491" s="19" t="s">
        <v>2220</v>
      </c>
      <c r="M491" s="2" t="s">
        <v>981</v>
      </c>
      <c r="N491" s="2" t="s">
        <v>441</v>
      </c>
      <c r="O491" s="2" t="s">
        <v>352</v>
      </c>
      <c r="P491" s="2" t="s">
        <v>19</v>
      </c>
      <c r="Q491" s="25" t="s">
        <v>2508</v>
      </c>
      <c r="R491" s="25" t="s">
        <v>531</v>
      </c>
      <c r="S491" s="9">
        <v>45463</v>
      </c>
      <c r="T491" s="2">
        <v>4267003</v>
      </c>
      <c r="U491" s="2" t="s">
        <v>1464</v>
      </c>
      <c r="V491" s="2" t="s">
        <v>2597</v>
      </c>
      <c r="W491" s="9" t="s">
        <v>2598</v>
      </c>
      <c r="X491" s="9">
        <v>37533</v>
      </c>
      <c r="Y491" s="2">
        <v>9763754568</v>
      </c>
      <c r="Z491" s="2" t="s">
        <v>2599</v>
      </c>
      <c r="AA491" s="32" t="s">
        <v>448</v>
      </c>
      <c r="AB491" s="2" t="s">
        <v>449</v>
      </c>
      <c r="AC491" s="10">
        <v>45839</v>
      </c>
      <c r="AD491" s="10">
        <v>45474</v>
      </c>
      <c r="AG491" s="35" t="s">
        <v>451</v>
      </c>
      <c r="AJ491" s="35" t="s">
        <v>452</v>
      </c>
      <c r="AK491" s="2" t="s">
        <v>453</v>
      </c>
      <c r="AL491" s="2" t="s">
        <v>1430</v>
      </c>
      <c r="AM491" s="2" t="s">
        <v>1815</v>
      </c>
      <c r="AN491" s="10">
        <v>45463</v>
      </c>
      <c r="AP491" s="2" t="s">
        <v>362</v>
      </c>
      <c r="AQ491" s="2" t="s">
        <v>480</v>
      </c>
      <c r="AS491" s="11">
        <v>251983853</v>
      </c>
      <c r="AT491" s="2" t="s">
        <v>472</v>
      </c>
      <c r="AV491" s="12">
        <v>72503019982</v>
      </c>
      <c r="AW491" s="2" t="s">
        <v>458</v>
      </c>
      <c r="AY491" s="13">
        <v>121342608619</v>
      </c>
      <c r="AZ491" s="2" t="s">
        <v>459</v>
      </c>
      <c r="BA491" s="2" t="s">
        <v>1655</v>
      </c>
      <c r="BB491" s="14">
        <v>653300476</v>
      </c>
      <c r="BC491" s="2" t="s">
        <v>450</v>
      </c>
      <c r="BD491" s="2" t="s">
        <v>450</v>
      </c>
      <c r="BE491" s="2" t="s">
        <v>450</v>
      </c>
      <c r="BF491" s="2" t="s">
        <v>450</v>
      </c>
      <c r="BG491" s="2" t="s">
        <v>450</v>
      </c>
      <c r="BH491" s="2" t="s">
        <v>450</v>
      </c>
      <c r="BL491" s="2" t="s">
        <v>450</v>
      </c>
      <c r="BM491" s="2" t="s">
        <v>450</v>
      </c>
      <c r="BN491" s="2" t="s">
        <v>448</v>
      </c>
      <c r="BO491" s="2" t="s">
        <v>450</v>
      </c>
      <c r="BP491" s="2" t="s">
        <v>450</v>
      </c>
      <c r="BU491" s="2" t="s">
        <v>448</v>
      </c>
      <c r="BV491" s="2" t="s">
        <v>450</v>
      </c>
      <c r="BW491" s="2" t="s">
        <v>448</v>
      </c>
      <c r="BX491" s="2" t="s">
        <v>448</v>
      </c>
      <c r="BY491" s="2" t="s">
        <v>448</v>
      </c>
      <c r="BZ491" s="2" t="s">
        <v>448</v>
      </c>
      <c r="CA491" s="2" t="s">
        <v>448</v>
      </c>
      <c r="CB491" s="2" t="s">
        <v>448</v>
      </c>
      <c r="CC491" s="2" t="s">
        <v>2362</v>
      </c>
      <c r="CD491" s="67" t="s">
        <v>448</v>
      </c>
      <c r="CE491" s="10">
        <v>45492</v>
      </c>
      <c r="CH491" s="2" t="s">
        <v>465</v>
      </c>
      <c r="CI491" s="2" t="s">
        <v>660</v>
      </c>
      <c r="CM491" s="52">
        <f t="shared" si="241"/>
        <v>1</v>
      </c>
      <c r="CN491" s="52">
        <f t="shared" si="242"/>
        <v>1</v>
      </c>
      <c r="CO491" s="52">
        <f t="shared" si="243"/>
        <v>1</v>
      </c>
      <c r="CP491" s="52">
        <f t="shared" si="244"/>
        <v>1</v>
      </c>
      <c r="CQ491" s="52">
        <f t="shared" si="245"/>
        <v>1</v>
      </c>
      <c r="CR491" s="52">
        <f t="shared" si="246"/>
        <v>1</v>
      </c>
      <c r="CS491" s="52">
        <f t="shared" si="247"/>
        <v>1</v>
      </c>
      <c r="CT491" s="52">
        <f t="shared" si="248"/>
        <v>1</v>
      </c>
      <c r="CU491" s="52">
        <f t="shared" si="249"/>
        <v>1</v>
      </c>
      <c r="CV491" s="52">
        <f t="shared" si="250"/>
        <v>1</v>
      </c>
      <c r="CW491" s="54">
        <f t="shared" si="251"/>
        <v>1</v>
      </c>
      <c r="CX491" s="54">
        <f t="shared" si="252"/>
        <v>0</v>
      </c>
      <c r="CY491" s="54">
        <f t="shared" si="253"/>
        <v>1</v>
      </c>
      <c r="CZ491" s="54">
        <f t="shared" si="254"/>
        <v>1</v>
      </c>
      <c r="DA491" s="54">
        <f t="shared" si="255"/>
        <v>1</v>
      </c>
      <c r="DB491" s="54">
        <f t="shared" si="256"/>
        <v>0</v>
      </c>
      <c r="DD491" s="2">
        <f t="shared" si="257"/>
        <v>7</v>
      </c>
    </row>
    <row r="492" spans="1:108">
      <c r="A492" s="2" t="s">
        <v>437</v>
      </c>
      <c r="B492" s="2" t="s">
        <v>438</v>
      </c>
      <c r="C492" s="18" t="str">
        <f ca="1">IF(AND(AA492="YES",AG492&lt;&gt;""),"COMPLETED",IF((S492+21)&lt;TODAY(),"PAST DUE","WITHIN 15 DAYS"))</f>
        <v>COMPLETED</v>
      </c>
      <c r="D492" s="19" t="str">
        <f t="shared" si="236"/>
        <v>Jul</v>
      </c>
      <c r="E492" s="20">
        <f t="shared" si="237"/>
        <v>45486</v>
      </c>
      <c r="F492" s="20">
        <f t="shared" si="238"/>
        <v>45484</v>
      </c>
      <c r="G492" s="20">
        <f t="shared" si="239"/>
        <v>45491</v>
      </c>
      <c r="H492" s="19">
        <f ca="1">(TODAY()-(G492))</f>
        <v>103</v>
      </c>
      <c r="I492" s="19" t="str">
        <f ca="1">IF(H492&lt;0,H492,"")</f>
        <v/>
      </c>
      <c r="J492" s="2" t="s">
        <v>439</v>
      </c>
      <c r="K492" s="24">
        <f t="shared" si="240"/>
        <v>1</v>
      </c>
      <c r="L492" s="19" t="s">
        <v>2220</v>
      </c>
      <c r="M492" s="2" t="s">
        <v>981</v>
      </c>
      <c r="N492" s="2" t="s">
        <v>441</v>
      </c>
      <c r="O492" s="2" t="s">
        <v>352</v>
      </c>
      <c r="P492" s="2" t="s">
        <v>19</v>
      </c>
      <c r="Q492" s="25" t="s">
        <v>2508</v>
      </c>
      <c r="R492" s="25" t="s">
        <v>531</v>
      </c>
      <c r="S492" s="9">
        <v>45463</v>
      </c>
      <c r="T492" s="2">
        <v>4267004</v>
      </c>
      <c r="U492" s="2" t="s">
        <v>2600</v>
      </c>
      <c r="V492" s="2" t="s">
        <v>259</v>
      </c>
      <c r="W492" s="9" t="s">
        <v>2601</v>
      </c>
      <c r="X492" s="9">
        <v>28761</v>
      </c>
      <c r="Y492" s="2">
        <v>9615835365</v>
      </c>
      <c r="Z492" s="2" t="s">
        <v>2602</v>
      </c>
      <c r="AA492" s="32" t="s">
        <v>448</v>
      </c>
      <c r="AB492" s="10" t="s">
        <v>449</v>
      </c>
      <c r="AC492" s="10">
        <v>45840</v>
      </c>
      <c r="AD492" s="10">
        <v>45475</v>
      </c>
      <c r="AG492" s="35" t="s">
        <v>451</v>
      </c>
      <c r="AJ492" s="35" t="s">
        <v>452</v>
      </c>
      <c r="AK492" s="2" t="s">
        <v>453</v>
      </c>
      <c r="AL492" s="2" t="s">
        <v>1430</v>
      </c>
      <c r="AM492" s="2" t="s">
        <v>1815</v>
      </c>
      <c r="AN492" s="10">
        <v>45463</v>
      </c>
      <c r="AP492" s="2" t="s">
        <v>362</v>
      </c>
      <c r="AQ492" s="2" t="s">
        <v>986</v>
      </c>
      <c r="AS492" s="11">
        <v>226845706</v>
      </c>
      <c r="AT492" s="2" t="s">
        <v>456</v>
      </c>
      <c r="AV492" s="12">
        <v>70262944067</v>
      </c>
      <c r="AW492" s="2" t="s">
        <v>458</v>
      </c>
      <c r="AY492" s="13">
        <v>121137224354</v>
      </c>
      <c r="AZ492" s="2" t="s">
        <v>472</v>
      </c>
      <c r="BB492" s="14">
        <v>483560473</v>
      </c>
      <c r="BC492" s="2" t="s">
        <v>450</v>
      </c>
      <c r="BD492" s="2" t="s">
        <v>450</v>
      </c>
      <c r="BE492" s="2" t="s">
        <v>450</v>
      </c>
      <c r="BF492" s="2" t="s">
        <v>450</v>
      </c>
      <c r="BG492" s="2" t="s">
        <v>450</v>
      </c>
      <c r="BH492" s="2" t="s">
        <v>450</v>
      </c>
      <c r="BL492" s="2" t="s">
        <v>448</v>
      </c>
      <c r="BM492" s="2" t="s">
        <v>450</v>
      </c>
      <c r="BN492" s="2" t="s">
        <v>448</v>
      </c>
      <c r="BO492" s="2" t="s">
        <v>450</v>
      </c>
      <c r="BP492" s="2" t="s">
        <v>450</v>
      </c>
      <c r="BU492" s="2" t="s">
        <v>448</v>
      </c>
      <c r="BV492" s="2" t="s">
        <v>450</v>
      </c>
      <c r="BW492" s="2" t="s">
        <v>448</v>
      </c>
      <c r="BX492" s="2" t="s">
        <v>448</v>
      </c>
      <c r="BY492" s="2" t="s">
        <v>448</v>
      </c>
      <c r="BZ492" s="2" t="s">
        <v>448</v>
      </c>
      <c r="CA492" s="2" t="s">
        <v>448</v>
      </c>
      <c r="CB492" s="2" t="s">
        <v>448</v>
      </c>
      <c r="CC492" s="2" t="s">
        <v>2362</v>
      </c>
      <c r="CD492" s="67" t="s">
        <v>448</v>
      </c>
      <c r="CE492" s="10">
        <v>45492</v>
      </c>
      <c r="CH492" s="2" t="s">
        <v>465</v>
      </c>
      <c r="CI492" s="2" t="s">
        <v>660</v>
      </c>
      <c r="CM492" s="52">
        <f t="shared" si="241"/>
        <v>1</v>
      </c>
      <c r="CN492" s="52">
        <f t="shared" si="242"/>
        <v>1</v>
      </c>
      <c r="CO492" s="52">
        <f t="shared" si="243"/>
        <v>1</v>
      </c>
      <c r="CP492" s="52">
        <f t="shared" si="244"/>
        <v>1</v>
      </c>
      <c r="CQ492" s="52">
        <f t="shared" si="245"/>
        <v>1</v>
      </c>
      <c r="CR492" s="52">
        <f t="shared" si="246"/>
        <v>1</v>
      </c>
      <c r="CS492" s="52">
        <f t="shared" si="247"/>
        <v>1</v>
      </c>
      <c r="CT492" s="52">
        <f t="shared" si="248"/>
        <v>1</v>
      </c>
      <c r="CU492" s="52">
        <f t="shared" si="249"/>
        <v>1</v>
      </c>
      <c r="CV492" s="52">
        <f t="shared" si="250"/>
        <v>1</v>
      </c>
      <c r="CW492" s="54">
        <f t="shared" si="251"/>
        <v>1</v>
      </c>
      <c r="CX492" s="54">
        <f t="shared" si="252"/>
        <v>0</v>
      </c>
      <c r="CY492" s="54">
        <f t="shared" si="253"/>
        <v>1</v>
      </c>
      <c r="CZ492" s="54">
        <f t="shared" si="254"/>
        <v>1</v>
      </c>
      <c r="DA492" s="54">
        <f t="shared" si="255"/>
        <v>1</v>
      </c>
      <c r="DB492" s="54">
        <f t="shared" si="256"/>
        <v>0</v>
      </c>
      <c r="DD492" s="2">
        <f t="shared" si="257"/>
        <v>7</v>
      </c>
    </row>
    <row r="493" spans="1:108">
      <c r="A493" s="2" t="s">
        <v>437</v>
      </c>
      <c r="B493" s="2" t="s">
        <v>438</v>
      </c>
      <c r="C493" s="18" t="str">
        <f ca="1">IF(AND(AA493="YES",AG493&lt;&gt;""),"COMPLETED",IF((S493+21)&lt;TODAY(),"PAST DUE","WITHIN 15 DAYS"))</f>
        <v>COMPLETED</v>
      </c>
      <c r="D493" s="19" t="str">
        <f t="shared" si="236"/>
        <v>Jul</v>
      </c>
      <c r="E493" s="20">
        <f t="shared" si="237"/>
        <v>45493</v>
      </c>
      <c r="F493" s="20">
        <f t="shared" si="238"/>
        <v>45492</v>
      </c>
      <c r="G493" s="20">
        <f t="shared" si="239"/>
        <v>45499</v>
      </c>
      <c r="H493" s="19">
        <f ca="1">(TODAY()-(G493))</f>
        <v>95</v>
      </c>
      <c r="I493" s="19" t="str">
        <f ca="1">IF(H493&lt;0,H493,"")</f>
        <v/>
      </c>
      <c r="J493" s="2" t="s">
        <v>439</v>
      </c>
      <c r="K493" s="24">
        <f t="shared" si="240"/>
        <v>1</v>
      </c>
      <c r="L493" s="19" t="s">
        <v>2220</v>
      </c>
      <c r="M493" s="2" t="s">
        <v>981</v>
      </c>
      <c r="N493" s="2" t="s">
        <v>441</v>
      </c>
      <c r="O493" s="2" t="s">
        <v>352</v>
      </c>
      <c r="P493" s="2" t="s">
        <v>19</v>
      </c>
      <c r="Q493" s="25" t="s">
        <v>2603</v>
      </c>
      <c r="R493" s="25" t="s">
        <v>531</v>
      </c>
      <c r="S493" s="9">
        <v>45471</v>
      </c>
      <c r="T493" s="2">
        <v>4267265</v>
      </c>
      <c r="U493" s="2" t="s">
        <v>2604</v>
      </c>
      <c r="V493" s="2" t="s">
        <v>2605</v>
      </c>
      <c r="W493" s="9" t="s">
        <v>2606</v>
      </c>
      <c r="X493" s="9">
        <v>32031</v>
      </c>
      <c r="Y493" s="2">
        <v>9060162521</v>
      </c>
      <c r="Z493" s="2" t="s">
        <v>2607</v>
      </c>
      <c r="AA493" s="32" t="s">
        <v>448</v>
      </c>
      <c r="AB493" s="2" t="s">
        <v>449</v>
      </c>
      <c r="AC493" s="10">
        <v>45840</v>
      </c>
      <c r="AD493" s="10">
        <v>45475</v>
      </c>
      <c r="AG493" s="35" t="s">
        <v>451</v>
      </c>
      <c r="AJ493" s="35" t="s">
        <v>452</v>
      </c>
      <c r="AK493" s="2" t="s">
        <v>453</v>
      </c>
      <c r="AL493" s="2" t="s">
        <v>1430</v>
      </c>
      <c r="AM493" s="2" t="s">
        <v>1815</v>
      </c>
      <c r="AN493" s="10">
        <v>45471</v>
      </c>
      <c r="AP493" s="2" t="s">
        <v>362</v>
      </c>
      <c r="AQ493" s="2" t="s">
        <v>480</v>
      </c>
      <c r="AS493" s="11">
        <v>251804466</v>
      </c>
      <c r="AT493" s="2" t="s">
        <v>456</v>
      </c>
      <c r="AV493" s="12">
        <v>70262886792</v>
      </c>
      <c r="AW493" s="67" t="s">
        <v>458</v>
      </c>
      <c r="AY493" s="13">
        <v>121341708808</v>
      </c>
      <c r="AZ493" s="2" t="s">
        <v>1857</v>
      </c>
      <c r="BB493" s="14">
        <v>650947200</v>
      </c>
      <c r="BC493" s="2" t="s">
        <v>450</v>
      </c>
      <c r="BD493" s="2" t="s">
        <v>450</v>
      </c>
      <c r="BE493" s="2" t="s">
        <v>450</v>
      </c>
      <c r="BF493" s="2" t="s">
        <v>450</v>
      </c>
      <c r="BG493" s="2" t="s">
        <v>450</v>
      </c>
      <c r="BH493" s="2" t="s">
        <v>450</v>
      </c>
      <c r="BL493" s="2" t="s">
        <v>448</v>
      </c>
      <c r="BM493" s="2" t="s">
        <v>450</v>
      </c>
      <c r="BN493" s="2" t="s">
        <v>448</v>
      </c>
      <c r="BO493" s="2" t="s">
        <v>450</v>
      </c>
      <c r="BP493" s="2" t="s">
        <v>450</v>
      </c>
      <c r="BR493" s="2" t="s">
        <v>448</v>
      </c>
      <c r="BS493" s="2" t="s">
        <v>448</v>
      </c>
      <c r="BT493" s="2" t="s">
        <v>448</v>
      </c>
      <c r="BU493" s="2" t="s">
        <v>448</v>
      </c>
      <c r="BV493" s="2" t="s">
        <v>450</v>
      </c>
      <c r="BW493" s="2" t="s">
        <v>448</v>
      </c>
      <c r="BX493" s="2" t="s">
        <v>448</v>
      </c>
      <c r="BY493" s="2" t="s">
        <v>448</v>
      </c>
      <c r="BZ493" s="2" t="s">
        <v>448</v>
      </c>
      <c r="CA493" s="2" t="s">
        <v>448</v>
      </c>
      <c r="CB493" s="2" t="s">
        <v>448</v>
      </c>
      <c r="CC493" s="2" t="s">
        <v>2608</v>
      </c>
      <c r="CD493" s="67" t="s">
        <v>448</v>
      </c>
      <c r="CE493" s="10">
        <v>45492</v>
      </c>
      <c r="CG493" s="2" t="s">
        <v>2609</v>
      </c>
      <c r="CH493" s="2" t="s">
        <v>465</v>
      </c>
      <c r="CI493" s="2" t="s">
        <v>660</v>
      </c>
      <c r="CJ493" s="67" t="s">
        <v>417</v>
      </c>
      <c r="CM493" s="52">
        <f t="shared" si="241"/>
        <v>1</v>
      </c>
      <c r="CN493" s="52">
        <f t="shared" si="242"/>
        <v>1</v>
      </c>
      <c r="CO493" s="52">
        <f t="shared" si="243"/>
        <v>1</v>
      </c>
      <c r="CP493" s="52">
        <f t="shared" si="244"/>
        <v>1</v>
      </c>
      <c r="CQ493" s="52">
        <f t="shared" si="245"/>
        <v>1</v>
      </c>
      <c r="CR493" s="52">
        <f t="shared" si="246"/>
        <v>1</v>
      </c>
      <c r="CS493" s="52">
        <f t="shared" si="247"/>
        <v>1</v>
      </c>
      <c r="CT493" s="52">
        <f t="shared" si="248"/>
        <v>1</v>
      </c>
      <c r="CU493" s="52">
        <f t="shared" si="249"/>
        <v>1</v>
      </c>
      <c r="CV493" s="52">
        <f t="shared" si="250"/>
        <v>1</v>
      </c>
      <c r="CW493" s="54">
        <f t="shared" si="251"/>
        <v>1</v>
      </c>
      <c r="CX493" s="54">
        <f t="shared" si="252"/>
        <v>1</v>
      </c>
      <c r="CY493" s="54">
        <f t="shared" si="253"/>
        <v>1</v>
      </c>
      <c r="CZ493" s="54">
        <f t="shared" si="254"/>
        <v>1</v>
      </c>
      <c r="DA493" s="54">
        <f t="shared" si="255"/>
        <v>1</v>
      </c>
      <c r="DB493" s="54">
        <f t="shared" si="256"/>
        <v>0</v>
      </c>
      <c r="DD493" s="2">
        <f t="shared" si="257"/>
        <v>7</v>
      </c>
    </row>
    <row r="494" spans="1:108">
      <c r="A494" s="2" t="s">
        <v>437</v>
      </c>
      <c r="B494" s="2" t="s">
        <v>438</v>
      </c>
      <c r="C494" s="18" t="str">
        <f ca="1">IF(AND(AA494="YES",AG494&lt;&gt;""),"COMPLETED",IF((S494+21)&lt;TODAY(),"PAST DUE","WITHIN 15 DAYS"))</f>
        <v>COMPLETED</v>
      </c>
      <c r="D494" s="19" t="str">
        <f t="shared" si="236"/>
        <v>Jul</v>
      </c>
      <c r="E494" s="20">
        <f t="shared" si="237"/>
        <v>45493</v>
      </c>
      <c r="F494" s="20">
        <f t="shared" si="238"/>
        <v>45492</v>
      </c>
      <c r="G494" s="20">
        <f t="shared" si="239"/>
        <v>45499</v>
      </c>
      <c r="H494" s="19">
        <f ca="1">(TODAY()-(G494))</f>
        <v>95</v>
      </c>
      <c r="I494" s="19" t="str">
        <f ca="1">IF(H494&lt;0,H494,"")</f>
        <v/>
      </c>
      <c r="J494" s="2" t="s">
        <v>439</v>
      </c>
      <c r="K494" s="24">
        <f t="shared" si="240"/>
        <v>1</v>
      </c>
      <c r="L494" s="19" t="s">
        <v>2220</v>
      </c>
      <c r="M494" s="2" t="s">
        <v>981</v>
      </c>
      <c r="N494" s="2" t="s">
        <v>441</v>
      </c>
      <c r="O494" s="2" t="s">
        <v>352</v>
      </c>
      <c r="P494" s="2" t="s">
        <v>19</v>
      </c>
      <c r="Q494" s="25" t="s">
        <v>2603</v>
      </c>
      <c r="R494" s="25" t="s">
        <v>531</v>
      </c>
      <c r="S494" s="9">
        <v>45471</v>
      </c>
      <c r="T494" s="2">
        <v>4267266</v>
      </c>
      <c r="U494" s="2" t="s">
        <v>2610</v>
      </c>
      <c r="V494" s="2" t="s">
        <v>2611</v>
      </c>
      <c r="W494" s="9" t="s">
        <v>171</v>
      </c>
      <c r="X494" s="9">
        <v>38291</v>
      </c>
      <c r="Y494" s="2">
        <v>9692000661</v>
      </c>
      <c r="Z494" s="2" t="s">
        <v>2612</v>
      </c>
      <c r="AA494" s="32" t="s">
        <v>448</v>
      </c>
      <c r="AB494" s="67" t="s">
        <v>449</v>
      </c>
      <c r="AC494" s="10">
        <v>45847</v>
      </c>
      <c r="AD494" s="10">
        <v>45482</v>
      </c>
      <c r="AG494" s="35" t="s">
        <v>451</v>
      </c>
      <c r="AJ494" s="35" t="s">
        <v>452</v>
      </c>
      <c r="AK494" s="2" t="s">
        <v>453</v>
      </c>
      <c r="AL494" s="2" t="s">
        <v>1430</v>
      </c>
      <c r="AM494" s="2" t="s">
        <v>1815</v>
      </c>
      <c r="AN494" s="10">
        <v>45471</v>
      </c>
      <c r="AP494" s="2" t="s">
        <v>362</v>
      </c>
      <c r="AQ494" s="2" t="s">
        <v>480</v>
      </c>
      <c r="AS494" s="11">
        <v>252299203</v>
      </c>
      <c r="AT494" s="2" t="s">
        <v>456</v>
      </c>
      <c r="AV494" s="12">
        <v>70262941319</v>
      </c>
      <c r="AW494" s="67" t="s">
        <v>458</v>
      </c>
      <c r="AY494" s="13">
        <v>121344848322</v>
      </c>
      <c r="AZ494" s="2" t="s">
        <v>563</v>
      </c>
      <c r="BB494" s="14">
        <v>652753090</v>
      </c>
      <c r="BC494" s="2" t="s">
        <v>450</v>
      </c>
      <c r="BD494" s="2" t="s">
        <v>450</v>
      </c>
      <c r="BE494" s="2" t="s">
        <v>450</v>
      </c>
      <c r="BF494" s="2" t="s">
        <v>450</v>
      </c>
      <c r="BG494" s="2" t="s">
        <v>450</v>
      </c>
      <c r="BH494" s="2" t="s">
        <v>450</v>
      </c>
      <c r="BL494" s="2" t="s">
        <v>448</v>
      </c>
      <c r="BM494" s="2" t="s">
        <v>450</v>
      </c>
      <c r="BN494" s="2" t="s">
        <v>448</v>
      </c>
      <c r="BO494" s="2" t="s">
        <v>450</v>
      </c>
      <c r="BP494" s="2" t="s">
        <v>450</v>
      </c>
      <c r="BR494" s="2" t="s">
        <v>448</v>
      </c>
      <c r="BS494" s="2" t="s">
        <v>448</v>
      </c>
      <c r="BT494" s="2" t="s">
        <v>448</v>
      </c>
      <c r="BU494" s="2" t="s">
        <v>448</v>
      </c>
      <c r="BV494" s="2" t="s">
        <v>450</v>
      </c>
      <c r="BW494" s="2" t="s">
        <v>448</v>
      </c>
      <c r="BX494" s="2" t="s">
        <v>448</v>
      </c>
      <c r="BY494" s="2" t="s">
        <v>448</v>
      </c>
      <c r="BZ494" s="2" t="s">
        <v>448</v>
      </c>
      <c r="CA494" s="2" t="s">
        <v>448</v>
      </c>
      <c r="CB494" s="2" t="s">
        <v>448</v>
      </c>
      <c r="CC494" s="2" t="s">
        <v>2362</v>
      </c>
      <c r="CD494" s="67" t="s">
        <v>448</v>
      </c>
      <c r="CE494" s="10">
        <v>45492</v>
      </c>
      <c r="CH494" s="2" t="s">
        <v>465</v>
      </c>
      <c r="CI494" s="2" t="s">
        <v>660</v>
      </c>
      <c r="CM494" s="52">
        <f t="shared" si="241"/>
        <v>1</v>
      </c>
      <c r="CN494" s="52">
        <f t="shared" si="242"/>
        <v>1</v>
      </c>
      <c r="CO494" s="52">
        <f t="shared" si="243"/>
        <v>1</v>
      </c>
      <c r="CP494" s="52">
        <f t="shared" si="244"/>
        <v>1</v>
      </c>
      <c r="CQ494" s="52">
        <f t="shared" si="245"/>
        <v>1</v>
      </c>
      <c r="CR494" s="52">
        <f t="shared" si="246"/>
        <v>1</v>
      </c>
      <c r="CS494" s="52">
        <f t="shared" si="247"/>
        <v>1</v>
      </c>
      <c r="CT494" s="52">
        <f t="shared" si="248"/>
        <v>1</v>
      </c>
      <c r="CU494" s="52">
        <f t="shared" si="249"/>
        <v>1</v>
      </c>
      <c r="CV494" s="52">
        <f t="shared" si="250"/>
        <v>1</v>
      </c>
      <c r="CW494" s="54">
        <f t="shared" si="251"/>
        <v>1</v>
      </c>
      <c r="CX494" s="54">
        <f t="shared" si="252"/>
        <v>0</v>
      </c>
      <c r="CY494" s="54">
        <f t="shared" si="253"/>
        <v>1</v>
      </c>
      <c r="CZ494" s="54">
        <f t="shared" si="254"/>
        <v>1</v>
      </c>
      <c r="DA494" s="54">
        <f t="shared" si="255"/>
        <v>1</v>
      </c>
      <c r="DB494" s="54">
        <f t="shared" si="256"/>
        <v>0</v>
      </c>
      <c r="DD494" s="2">
        <f t="shared" si="257"/>
        <v>7</v>
      </c>
    </row>
    <row r="495" spans="1:108">
      <c r="A495" s="2" t="s">
        <v>437</v>
      </c>
      <c r="B495" s="2" t="s">
        <v>438</v>
      </c>
      <c r="C495" s="18" t="str">
        <f ca="1">IF(AND(AA495="YES",AG495&lt;&gt;""),"COMPLETED",IF((S495+21)&lt;TODAY(),"PAST DUE","WITHIN 15 DAYS"))</f>
        <v>COMPLETED</v>
      </c>
      <c r="D495" s="19" t="str">
        <f t="shared" si="236"/>
        <v>Jul</v>
      </c>
      <c r="E495" s="20">
        <f t="shared" si="237"/>
        <v>45493</v>
      </c>
      <c r="F495" s="20">
        <f t="shared" si="238"/>
        <v>45492</v>
      </c>
      <c r="G495" s="20">
        <f t="shared" si="239"/>
        <v>45499</v>
      </c>
      <c r="H495" s="19">
        <f ca="1">(TODAY()-(G495))</f>
        <v>95</v>
      </c>
      <c r="I495" s="19" t="str">
        <f ca="1">IF(H495&lt;0,H495,"")</f>
        <v/>
      </c>
      <c r="J495" s="2" t="s">
        <v>439</v>
      </c>
      <c r="K495" s="24">
        <f t="shared" si="240"/>
        <v>1</v>
      </c>
      <c r="L495" s="19" t="s">
        <v>2220</v>
      </c>
      <c r="M495" s="2" t="s">
        <v>981</v>
      </c>
      <c r="N495" s="2" t="s">
        <v>441</v>
      </c>
      <c r="O495" s="2" t="s">
        <v>352</v>
      </c>
      <c r="P495" s="2" t="s">
        <v>19</v>
      </c>
      <c r="Q495" s="25" t="s">
        <v>2603</v>
      </c>
      <c r="R495" s="25" t="s">
        <v>531</v>
      </c>
      <c r="S495" s="9">
        <v>45471</v>
      </c>
      <c r="T495" s="2">
        <v>4267267</v>
      </c>
      <c r="U495" s="2" t="s">
        <v>2613</v>
      </c>
      <c r="V495" s="2" t="s">
        <v>2614</v>
      </c>
      <c r="W495" s="9" t="s">
        <v>2615</v>
      </c>
      <c r="X495" s="9">
        <v>26546</v>
      </c>
      <c r="Y495" s="2">
        <v>9338189687</v>
      </c>
      <c r="Z495" s="2" t="s">
        <v>2616</v>
      </c>
      <c r="AA495" s="32" t="s">
        <v>448</v>
      </c>
      <c r="AB495" s="2" t="s">
        <v>449</v>
      </c>
      <c r="AC495" s="10">
        <v>45834</v>
      </c>
      <c r="AD495" s="10">
        <v>45481</v>
      </c>
      <c r="AG495" s="35" t="s">
        <v>451</v>
      </c>
      <c r="AJ495" s="35" t="s">
        <v>452</v>
      </c>
      <c r="AK495" s="2" t="s">
        <v>453</v>
      </c>
      <c r="AL495" s="2" t="s">
        <v>1430</v>
      </c>
      <c r="AM495" s="2" t="s">
        <v>1815</v>
      </c>
      <c r="AN495" s="10">
        <v>45471</v>
      </c>
      <c r="AP495" s="2" t="s">
        <v>362</v>
      </c>
      <c r="AQ495" s="2" t="s">
        <v>986</v>
      </c>
      <c r="AS495" s="11">
        <v>3344747547</v>
      </c>
      <c r="AT495" s="2" t="s">
        <v>472</v>
      </c>
      <c r="AV495" s="12">
        <v>190509969640</v>
      </c>
      <c r="AW495" s="2" t="s">
        <v>458</v>
      </c>
      <c r="AY495" s="13">
        <v>121059788322</v>
      </c>
      <c r="AZ495" s="2" t="s">
        <v>1202</v>
      </c>
      <c r="BB495" s="14">
        <v>906265630</v>
      </c>
      <c r="BC495" s="2" t="s">
        <v>450</v>
      </c>
      <c r="BD495" s="2" t="s">
        <v>450</v>
      </c>
      <c r="BE495" s="2" t="s">
        <v>450</v>
      </c>
      <c r="BF495" s="2" t="s">
        <v>450</v>
      </c>
      <c r="BG495" s="2" t="s">
        <v>450</v>
      </c>
      <c r="BH495" s="2" t="s">
        <v>450</v>
      </c>
      <c r="BL495" s="2" t="s">
        <v>448</v>
      </c>
      <c r="BM495" s="2" t="s">
        <v>450</v>
      </c>
      <c r="BN495" s="2" t="s">
        <v>448</v>
      </c>
      <c r="BO495" s="2" t="s">
        <v>450</v>
      </c>
      <c r="BP495" s="2" t="s">
        <v>450</v>
      </c>
      <c r="BR495" s="2" t="s">
        <v>448</v>
      </c>
      <c r="BS495" s="2" t="s">
        <v>448</v>
      </c>
      <c r="BT495" s="2" t="s">
        <v>448</v>
      </c>
      <c r="BU495" s="2" t="s">
        <v>448</v>
      </c>
      <c r="BV495" s="2" t="s">
        <v>450</v>
      </c>
      <c r="BW495" s="2" t="s">
        <v>448</v>
      </c>
      <c r="BX495" s="2" t="s">
        <v>448</v>
      </c>
      <c r="BY495" s="2" t="s">
        <v>448</v>
      </c>
      <c r="BZ495" s="2" t="s">
        <v>448</v>
      </c>
      <c r="CA495" s="2" t="s">
        <v>448</v>
      </c>
      <c r="CB495" s="2" t="s">
        <v>448</v>
      </c>
      <c r="CC495" s="2" t="s">
        <v>2362</v>
      </c>
      <c r="CD495" s="67" t="s">
        <v>448</v>
      </c>
      <c r="CE495" s="10">
        <v>45492</v>
      </c>
      <c r="CH495" s="2" t="s">
        <v>465</v>
      </c>
      <c r="CI495" s="2" t="s">
        <v>660</v>
      </c>
      <c r="CM495" s="52">
        <f t="shared" si="241"/>
        <v>1</v>
      </c>
      <c r="CN495" s="52">
        <f t="shared" si="242"/>
        <v>1</v>
      </c>
      <c r="CO495" s="52">
        <f t="shared" si="243"/>
        <v>1</v>
      </c>
      <c r="CP495" s="52">
        <f t="shared" si="244"/>
        <v>1</v>
      </c>
      <c r="CQ495" s="52">
        <f t="shared" si="245"/>
        <v>1</v>
      </c>
      <c r="CR495" s="52">
        <f t="shared" si="246"/>
        <v>1</v>
      </c>
      <c r="CS495" s="52">
        <f t="shared" si="247"/>
        <v>1</v>
      </c>
      <c r="CT495" s="52">
        <f t="shared" si="248"/>
        <v>1</v>
      </c>
      <c r="CU495" s="52">
        <f t="shared" si="249"/>
        <v>1</v>
      </c>
      <c r="CV495" s="52">
        <f t="shared" si="250"/>
        <v>1</v>
      </c>
      <c r="CW495" s="54">
        <f t="shared" si="251"/>
        <v>1</v>
      </c>
      <c r="CX495" s="54">
        <f t="shared" si="252"/>
        <v>0</v>
      </c>
      <c r="CY495" s="54">
        <f t="shared" si="253"/>
        <v>1</v>
      </c>
      <c r="CZ495" s="54">
        <f t="shared" si="254"/>
        <v>1</v>
      </c>
      <c r="DA495" s="54">
        <f t="shared" si="255"/>
        <v>1</v>
      </c>
      <c r="DB495" s="54">
        <f t="shared" si="256"/>
        <v>0</v>
      </c>
      <c r="DD495" s="2">
        <f t="shared" si="257"/>
        <v>7</v>
      </c>
    </row>
    <row r="496" spans="1:108">
      <c r="A496" s="2" t="s">
        <v>437</v>
      </c>
      <c r="B496" s="2" t="s">
        <v>438</v>
      </c>
      <c r="C496" s="18" t="str">
        <f ca="1">IF(AND(AA496="YES",AG496&lt;&gt;""),"COMPLETED",IF((S496+21)&lt;TODAY(),"PAST DUE","WITHIN 15 DAYS"))</f>
        <v>COMPLETED</v>
      </c>
      <c r="D496" s="19" t="str">
        <f t="shared" si="236"/>
        <v>Jul</v>
      </c>
      <c r="E496" s="20">
        <f t="shared" si="237"/>
        <v>45493</v>
      </c>
      <c r="F496" s="20">
        <f t="shared" si="238"/>
        <v>45492</v>
      </c>
      <c r="G496" s="20">
        <f t="shared" si="239"/>
        <v>45499</v>
      </c>
      <c r="H496" s="19">
        <f ca="1">(TODAY()-(G496))</f>
        <v>95</v>
      </c>
      <c r="I496" s="19" t="str">
        <f ca="1">IF(H496&lt;0,H496,"")</f>
        <v/>
      </c>
      <c r="J496" s="2" t="s">
        <v>439</v>
      </c>
      <c r="K496" s="24">
        <f t="shared" si="240"/>
        <v>1</v>
      </c>
      <c r="L496" s="19" t="s">
        <v>2220</v>
      </c>
      <c r="M496" s="2" t="s">
        <v>981</v>
      </c>
      <c r="N496" s="2" t="s">
        <v>441</v>
      </c>
      <c r="O496" s="2" t="s">
        <v>352</v>
      </c>
      <c r="P496" s="2" t="s">
        <v>19</v>
      </c>
      <c r="Q496" s="25" t="s">
        <v>2603</v>
      </c>
      <c r="R496" s="25" t="s">
        <v>531</v>
      </c>
      <c r="S496" s="9">
        <v>45471</v>
      </c>
      <c r="T496" s="2">
        <v>4267268</v>
      </c>
      <c r="U496" s="2" t="s">
        <v>293</v>
      </c>
      <c r="V496" s="2" t="s">
        <v>2617</v>
      </c>
      <c r="W496" s="9" t="s">
        <v>2618</v>
      </c>
      <c r="X496" s="9">
        <v>36376</v>
      </c>
      <c r="Y496" s="2">
        <v>9293879858</v>
      </c>
      <c r="Z496" s="2" t="s">
        <v>2619</v>
      </c>
      <c r="AA496" s="32" t="s">
        <v>448</v>
      </c>
      <c r="AB496" s="2" t="s">
        <v>449</v>
      </c>
      <c r="AC496" s="10">
        <v>45842</v>
      </c>
      <c r="AD496" s="10">
        <v>45477</v>
      </c>
      <c r="AG496" s="35" t="s">
        <v>451</v>
      </c>
      <c r="AJ496" s="35" t="s">
        <v>452</v>
      </c>
      <c r="AK496" s="2" t="s">
        <v>453</v>
      </c>
      <c r="AL496" s="2" t="s">
        <v>1430</v>
      </c>
      <c r="AM496" s="2" t="s">
        <v>1815</v>
      </c>
      <c r="AN496" s="10">
        <v>45471</v>
      </c>
      <c r="AP496" s="2" t="s">
        <v>362</v>
      </c>
      <c r="AQ496" s="67" t="s">
        <v>455</v>
      </c>
      <c r="AR496" s="67" t="s">
        <v>2620</v>
      </c>
      <c r="AS496" s="11">
        <v>239929075</v>
      </c>
      <c r="AT496" s="2" t="s">
        <v>456</v>
      </c>
      <c r="AV496" s="12">
        <v>70257742642</v>
      </c>
      <c r="AW496" s="67" t="s">
        <v>458</v>
      </c>
      <c r="AX496" s="2" t="s">
        <v>2621</v>
      </c>
      <c r="AY496" s="13">
        <v>121166372479</v>
      </c>
      <c r="AZ496" s="67" t="s">
        <v>472</v>
      </c>
      <c r="BA496" s="2" t="s">
        <v>2621</v>
      </c>
      <c r="BB496" s="14">
        <v>326996783</v>
      </c>
      <c r="BC496" s="2" t="s">
        <v>450</v>
      </c>
      <c r="BD496" s="2" t="s">
        <v>450</v>
      </c>
      <c r="BE496" s="2" t="s">
        <v>450</v>
      </c>
      <c r="BF496" s="2" t="s">
        <v>450</v>
      </c>
      <c r="BG496" s="2" t="s">
        <v>450</v>
      </c>
      <c r="BH496" s="2" t="s">
        <v>450</v>
      </c>
      <c r="BL496" s="2" t="s">
        <v>448</v>
      </c>
      <c r="BM496" s="2" t="s">
        <v>450</v>
      </c>
      <c r="BN496" s="2" t="s">
        <v>448</v>
      </c>
      <c r="BO496" s="2" t="s">
        <v>448</v>
      </c>
      <c r="BP496" s="2" t="s">
        <v>448</v>
      </c>
      <c r="BR496" s="2" t="s">
        <v>448</v>
      </c>
      <c r="BS496" s="2" t="s">
        <v>448</v>
      </c>
      <c r="BT496" s="2" t="s">
        <v>448</v>
      </c>
      <c r="BU496" s="2" t="s">
        <v>448</v>
      </c>
      <c r="BV496" s="2" t="s">
        <v>450</v>
      </c>
      <c r="BW496" s="2" t="s">
        <v>448</v>
      </c>
      <c r="BX496" s="2" t="s">
        <v>448</v>
      </c>
      <c r="BY496" s="2" t="s">
        <v>448</v>
      </c>
      <c r="BZ496" s="2" t="s">
        <v>448</v>
      </c>
      <c r="CA496" s="2" t="s">
        <v>448</v>
      </c>
      <c r="CB496" s="2" t="s">
        <v>448</v>
      </c>
      <c r="CC496" s="2" t="s">
        <v>2362</v>
      </c>
      <c r="CD496" s="67" t="s">
        <v>448</v>
      </c>
      <c r="CE496" s="10">
        <v>45492</v>
      </c>
      <c r="CH496" s="2" t="s">
        <v>465</v>
      </c>
      <c r="CI496" s="2" t="s">
        <v>660</v>
      </c>
      <c r="CM496" s="52">
        <f t="shared" si="241"/>
        <v>1</v>
      </c>
      <c r="CN496" s="52">
        <f t="shared" si="242"/>
        <v>1</v>
      </c>
      <c r="CO496" s="52">
        <f t="shared" si="243"/>
        <v>1</v>
      </c>
      <c r="CP496" s="52">
        <f t="shared" si="244"/>
        <v>1</v>
      </c>
      <c r="CQ496" s="52">
        <f t="shared" si="245"/>
        <v>1</v>
      </c>
      <c r="CR496" s="52">
        <f t="shared" si="246"/>
        <v>1</v>
      </c>
      <c r="CS496" s="52">
        <f t="shared" si="247"/>
        <v>1</v>
      </c>
      <c r="CT496" s="52">
        <f t="shared" si="248"/>
        <v>1</v>
      </c>
      <c r="CU496" s="52">
        <f t="shared" si="249"/>
        <v>1</v>
      </c>
      <c r="CV496" s="52">
        <f t="shared" si="250"/>
        <v>1</v>
      </c>
      <c r="CW496" s="54">
        <f t="shared" si="251"/>
        <v>1</v>
      </c>
      <c r="CX496" s="54">
        <f t="shared" si="252"/>
        <v>0</v>
      </c>
      <c r="CY496" s="54">
        <f t="shared" si="253"/>
        <v>1</v>
      </c>
      <c r="CZ496" s="54">
        <f t="shared" si="254"/>
        <v>1</v>
      </c>
      <c r="DA496" s="54">
        <f t="shared" si="255"/>
        <v>1</v>
      </c>
      <c r="DB496" s="54">
        <f t="shared" si="256"/>
        <v>0</v>
      </c>
      <c r="DD496" s="2">
        <f t="shared" si="257"/>
        <v>7</v>
      </c>
    </row>
    <row r="497" spans="1:108">
      <c r="A497" s="2" t="s">
        <v>437</v>
      </c>
      <c r="B497" s="2" t="s">
        <v>438</v>
      </c>
      <c r="C497" s="18" t="str">
        <f ca="1">IF(AND(AA497="YES",AG497&lt;&gt;""),"COMPLETED",IF((S497+21)&lt;TODAY(),"PAST DUE","WITHIN 15 DAYS"))</f>
        <v>COMPLETED</v>
      </c>
      <c r="D497" s="19" t="str">
        <f t="shared" si="236"/>
        <v>Jul</v>
      </c>
      <c r="E497" s="20">
        <f t="shared" si="237"/>
        <v>45493</v>
      </c>
      <c r="F497" s="20">
        <f t="shared" si="238"/>
        <v>45492</v>
      </c>
      <c r="G497" s="20">
        <f t="shared" si="239"/>
        <v>45499</v>
      </c>
      <c r="H497" s="19">
        <f ca="1">(TODAY()-(G497))</f>
        <v>95</v>
      </c>
      <c r="I497" s="19" t="str">
        <f ca="1">IF(H497&lt;0,H497,"")</f>
        <v/>
      </c>
      <c r="J497" s="2" t="s">
        <v>439</v>
      </c>
      <c r="K497" s="24">
        <f t="shared" si="240"/>
        <v>1</v>
      </c>
      <c r="L497" s="19" t="s">
        <v>2220</v>
      </c>
      <c r="M497" s="2" t="s">
        <v>981</v>
      </c>
      <c r="N497" s="2" t="s">
        <v>441</v>
      </c>
      <c r="O497" s="2" t="s">
        <v>352</v>
      </c>
      <c r="P497" s="2" t="s">
        <v>19</v>
      </c>
      <c r="Q497" s="25" t="s">
        <v>2603</v>
      </c>
      <c r="R497" s="25" t="s">
        <v>531</v>
      </c>
      <c r="S497" s="9">
        <v>45471</v>
      </c>
      <c r="T497" s="2">
        <v>4267269</v>
      </c>
      <c r="U497" s="2" t="s">
        <v>2622</v>
      </c>
      <c r="V497" s="2" t="s">
        <v>2623</v>
      </c>
      <c r="W497" s="9" t="s">
        <v>844</v>
      </c>
      <c r="X497" s="9">
        <v>27516</v>
      </c>
      <c r="Y497" s="2">
        <v>9123622031</v>
      </c>
      <c r="Z497" s="2" t="s">
        <v>2624</v>
      </c>
      <c r="AA497" s="32" t="s">
        <v>448</v>
      </c>
      <c r="AB497" s="2" t="s">
        <v>449</v>
      </c>
      <c r="AC497" s="10">
        <v>45616</v>
      </c>
      <c r="AD497" s="10">
        <v>45250</v>
      </c>
      <c r="AG497" s="35" t="s">
        <v>451</v>
      </c>
      <c r="AJ497" s="35" t="s">
        <v>452</v>
      </c>
      <c r="AK497" s="2" t="s">
        <v>453</v>
      </c>
      <c r="AL497" s="2" t="s">
        <v>1430</v>
      </c>
      <c r="AM497" s="2" t="s">
        <v>1815</v>
      </c>
      <c r="AN497" s="10">
        <v>45471</v>
      </c>
      <c r="AP497" s="2" t="s">
        <v>362</v>
      </c>
      <c r="AQ497" s="2" t="s">
        <v>497</v>
      </c>
      <c r="AS497" s="11">
        <v>3319041388</v>
      </c>
      <c r="AT497" s="2" t="s">
        <v>456</v>
      </c>
      <c r="AV497" s="12">
        <v>190886651531</v>
      </c>
      <c r="AW497" s="2" t="s">
        <v>458</v>
      </c>
      <c r="AY497" s="13">
        <v>121087996702</v>
      </c>
      <c r="AZ497" s="2" t="s">
        <v>633</v>
      </c>
      <c r="BB497" s="14">
        <v>165863134</v>
      </c>
      <c r="BC497" s="2" t="s">
        <v>450</v>
      </c>
      <c r="BD497" s="2" t="s">
        <v>450</v>
      </c>
      <c r="BE497" s="2" t="s">
        <v>450</v>
      </c>
      <c r="BF497" s="2" t="s">
        <v>450</v>
      </c>
      <c r="BG497" s="2" t="s">
        <v>450</v>
      </c>
      <c r="BH497" s="2" t="s">
        <v>450</v>
      </c>
      <c r="BL497" s="2" t="s">
        <v>448</v>
      </c>
      <c r="BM497" s="2" t="s">
        <v>450</v>
      </c>
      <c r="BN497" s="2" t="s">
        <v>448</v>
      </c>
      <c r="BO497" s="2" t="s">
        <v>450</v>
      </c>
      <c r="BP497" s="2" t="s">
        <v>448</v>
      </c>
      <c r="BR497" s="2" t="s">
        <v>448</v>
      </c>
      <c r="BS497" s="2" t="s">
        <v>448</v>
      </c>
      <c r="BT497" s="2" t="s">
        <v>448</v>
      </c>
      <c r="BU497" s="2" t="s">
        <v>448</v>
      </c>
      <c r="BV497" s="2" t="s">
        <v>450</v>
      </c>
      <c r="BW497" s="2" t="s">
        <v>448</v>
      </c>
      <c r="BX497" s="2" t="s">
        <v>448</v>
      </c>
      <c r="BY497" s="2" t="s">
        <v>448</v>
      </c>
      <c r="BZ497" s="2" t="s">
        <v>448</v>
      </c>
      <c r="CA497" s="2" t="s">
        <v>448</v>
      </c>
      <c r="CB497" s="2" t="s">
        <v>448</v>
      </c>
      <c r="CC497" s="2" t="s">
        <v>2362</v>
      </c>
      <c r="CD497" s="67" t="s">
        <v>448</v>
      </c>
      <c r="CE497" s="10">
        <v>45492</v>
      </c>
      <c r="CH497" s="2" t="s">
        <v>465</v>
      </c>
      <c r="CI497" s="2" t="s">
        <v>660</v>
      </c>
      <c r="CJ497" s="2" t="s">
        <v>417</v>
      </c>
      <c r="CM497" s="52">
        <f t="shared" si="241"/>
        <v>1</v>
      </c>
      <c r="CN497" s="52">
        <f t="shared" si="242"/>
        <v>1</v>
      </c>
      <c r="CO497" s="52">
        <f t="shared" si="243"/>
        <v>1</v>
      </c>
      <c r="CP497" s="52">
        <f t="shared" si="244"/>
        <v>1</v>
      </c>
      <c r="CQ497" s="52">
        <f t="shared" si="245"/>
        <v>1</v>
      </c>
      <c r="CR497" s="52">
        <f t="shared" si="246"/>
        <v>1</v>
      </c>
      <c r="CS497" s="52">
        <f t="shared" si="247"/>
        <v>1</v>
      </c>
      <c r="CT497" s="52">
        <f t="shared" si="248"/>
        <v>1</v>
      </c>
      <c r="CU497" s="52">
        <f t="shared" si="249"/>
        <v>1</v>
      </c>
      <c r="CV497" s="52">
        <f t="shared" si="250"/>
        <v>1</v>
      </c>
      <c r="CW497" s="54">
        <f t="shared" si="251"/>
        <v>1</v>
      </c>
      <c r="CX497" s="54">
        <f t="shared" si="252"/>
        <v>1</v>
      </c>
      <c r="CY497" s="54">
        <f t="shared" si="253"/>
        <v>1</v>
      </c>
      <c r="CZ497" s="54">
        <f t="shared" si="254"/>
        <v>1</v>
      </c>
      <c r="DA497" s="54">
        <f t="shared" si="255"/>
        <v>1</v>
      </c>
      <c r="DB497" s="54">
        <f t="shared" si="256"/>
        <v>0</v>
      </c>
      <c r="DD497" s="2">
        <f t="shared" si="257"/>
        <v>7</v>
      </c>
    </row>
    <row r="498" spans="1:108">
      <c r="A498" s="2" t="s">
        <v>437</v>
      </c>
      <c r="B498" s="2" t="s">
        <v>438</v>
      </c>
      <c r="C498" s="18" t="str">
        <f ca="1">IF(AND(AA498="YES",AG498&lt;&gt;""),"COMPLETED",IF((S498+21)&lt;TODAY(),"PAST DUE","WITHIN 15 DAYS"))</f>
        <v>COMPLETED</v>
      </c>
      <c r="D498" s="19" t="str">
        <f t="shared" si="236"/>
        <v>Jul</v>
      </c>
      <c r="E498" s="20">
        <f t="shared" si="237"/>
        <v>45493</v>
      </c>
      <c r="F498" s="20">
        <f t="shared" si="238"/>
        <v>45492</v>
      </c>
      <c r="G498" s="20">
        <f t="shared" si="239"/>
        <v>45499</v>
      </c>
      <c r="H498" s="19">
        <f ca="1">(TODAY()-(G498))</f>
        <v>95</v>
      </c>
      <c r="I498" s="19" t="str">
        <f ca="1">IF(H498&lt;0,H498,"")</f>
        <v/>
      </c>
      <c r="J498" s="2" t="s">
        <v>439</v>
      </c>
      <c r="K498" s="24">
        <f t="shared" si="240"/>
        <v>1</v>
      </c>
      <c r="L498" s="19" t="s">
        <v>2220</v>
      </c>
      <c r="M498" s="2" t="s">
        <v>981</v>
      </c>
      <c r="N498" s="2" t="s">
        <v>441</v>
      </c>
      <c r="O498" s="2" t="s">
        <v>352</v>
      </c>
      <c r="P498" s="2" t="s">
        <v>19</v>
      </c>
      <c r="Q498" s="25" t="s">
        <v>2603</v>
      </c>
      <c r="R498" s="25" t="s">
        <v>531</v>
      </c>
      <c r="S498" s="9">
        <v>45471</v>
      </c>
      <c r="T498" s="2">
        <v>4267270</v>
      </c>
      <c r="U498" s="2" t="s">
        <v>2625</v>
      </c>
      <c r="V498" s="2" t="s">
        <v>2626</v>
      </c>
      <c r="W498" s="9" t="s">
        <v>1118</v>
      </c>
      <c r="X498" s="9">
        <v>36677</v>
      </c>
      <c r="Y498" s="2">
        <v>9974519771</v>
      </c>
      <c r="Z498" s="2" t="s">
        <v>2627</v>
      </c>
      <c r="AA498" s="32" t="s">
        <v>448</v>
      </c>
      <c r="AB498" s="2" t="s">
        <v>449</v>
      </c>
      <c r="AC498" s="10">
        <v>45835</v>
      </c>
      <c r="AD498" s="10">
        <v>45477</v>
      </c>
      <c r="AG498" s="35" t="s">
        <v>451</v>
      </c>
      <c r="AJ498" s="35" t="s">
        <v>452</v>
      </c>
      <c r="AK498" s="2" t="s">
        <v>453</v>
      </c>
      <c r="AL498" s="2" t="s">
        <v>1430</v>
      </c>
      <c r="AM498" s="2" t="s">
        <v>1815</v>
      </c>
      <c r="AN498" s="10">
        <v>45471</v>
      </c>
      <c r="AP498" s="2" t="s">
        <v>362</v>
      </c>
      <c r="AQ498" s="2" t="s">
        <v>497</v>
      </c>
      <c r="AS498" s="11">
        <v>247020199</v>
      </c>
      <c r="AT498" s="2" t="s">
        <v>472</v>
      </c>
      <c r="AV498" s="12">
        <v>70262258104</v>
      </c>
      <c r="AW498" s="67" t="s">
        <v>458</v>
      </c>
      <c r="AY498" s="13">
        <v>121320916918</v>
      </c>
      <c r="AZ498" s="2" t="s">
        <v>633</v>
      </c>
      <c r="BB498" s="14">
        <v>625369688</v>
      </c>
      <c r="BC498" s="2" t="s">
        <v>450</v>
      </c>
      <c r="BD498" s="2" t="s">
        <v>450</v>
      </c>
      <c r="BE498" s="2" t="s">
        <v>450</v>
      </c>
      <c r="BF498" s="2" t="s">
        <v>450</v>
      </c>
      <c r="BG498" s="2" t="s">
        <v>450</v>
      </c>
      <c r="BH498" s="2" t="s">
        <v>450</v>
      </c>
      <c r="BL498" s="2" t="s">
        <v>448</v>
      </c>
      <c r="BM498" s="2" t="s">
        <v>450</v>
      </c>
      <c r="BN498" s="2" t="s">
        <v>448</v>
      </c>
      <c r="BO498" s="2" t="s">
        <v>450</v>
      </c>
      <c r="BP498" s="2" t="s">
        <v>450</v>
      </c>
      <c r="BR498" s="2" t="s">
        <v>448</v>
      </c>
      <c r="BS498" s="2" t="s">
        <v>448</v>
      </c>
      <c r="BT498" s="2" t="s">
        <v>448</v>
      </c>
      <c r="BU498" s="2" t="s">
        <v>448</v>
      </c>
      <c r="BV498" s="2" t="s">
        <v>450</v>
      </c>
      <c r="BW498" s="2" t="s">
        <v>448</v>
      </c>
      <c r="BX498" s="2" t="s">
        <v>448</v>
      </c>
      <c r="BY498" s="2" t="s">
        <v>448</v>
      </c>
      <c r="BZ498" s="2" t="s">
        <v>448</v>
      </c>
      <c r="CA498" s="2" t="s">
        <v>448</v>
      </c>
      <c r="CB498" s="2" t="s">
        <v>448</v>
      </c>
      <c r="CC498" s="2" t="s">
        <v>2362</v>
      </c>
      <c r="CD498" s="67" t="s">
        <v>448</v>
      </c>
      <c r="CE498" s="10">
        <v>45492</v>
      </c>
      <c r="CH498" s="2" t="s">
        <v>465</v>
      </c>
      <c r="CI498" s="2" t="s">
        <v>660</v>
      </c>
      <c r="CM498" s="52">
        <f t="shared" si="241"/>
        <v>1</v>
      </c>
      <c r="CN498" s="52">
        <f t="shared" si="242"/>
        <v>1</v>
      </c>
      <c r="CO498" s="52">
        <f t="shared" si="243"/>
        <v>1</v>
      </c>
      <c r="CP498" s="52">
        <f t="shared" si="244"/>
        <v>1</v>
      </c>
      <c r="CQ498" s="52">
        <f t="shared" si="245"/>
        <v>1</v>
      </c>
      <c r="CR498" s="52">
        <f t="shared" si="246"/>
        <v>1</v>
      </c>
      <c r="CS498" s="52">
        <f t="shared" si="247"/>
        <v>1</v>
      </c>
      <c r="CT498" s="52">
        <f t="shared" si="248"/>
        <v>1</v>
      </c>
      <c r="CU498" s="52">
        <f t="shared" si="249"/>
        <v>1</v>
      </c>
      <c r="CV498" s="52">
        <f t="shared" si="250"/>
        <v>1</v>
      </c>
      <c r="CW498" s="54">
        <f t="shared" si="251"/>
        <v>1</v>
      </c>
      <c r="CX498" s="54">
        <f t="shared" si="252"/>
        <v>0</v>
      </c>
      <c r="CY498" s="54">
        <f t="shared" si="253"/>
        <v>1</v>
      </c>
      <c r="CZ498" s="54">
        <f t="shared" si="254"/>
        <v>1</v>
      </c>
      <c r="DA498" s="54">
        <f t="shared" si="255"/>
        <v>1</v>
      </c>
      <c r="DB498" s="54">
        <f t="shared" si="256"/>
        <v>0</v>
      </c>
      <c r="DD498" s="2">
        <f t="shared" si="257"/>
        <v>7</v>
      </c>
    </row>
    <row r="499" spans="1:108">
      <c r="A499" s="2" t="s">
        <v>437</v>
      </c>
      <c r="B499" s="2" t="s">
        <v>438</v>
      </c>
      <c r="C499" s="18" t="str">
        <f ca="1">IF(AND(AA499="YES",AG499&lt;&gt;""),"COMPLETED",IF((S499+21)&lt;TODAY(),"PAST DUE","WITHIN 15 DAYS"))</f>
        <v>COMPLETED</v>
      </c>
      <c r="D499" s="19" t="str">
        <f t="shared" si="236"/>
        <v>Jul</v>
      </c>
      <c r="E499" s="20">
        <f t="shared" si="237"/>
        <v>45493</v>
      </c>
      <c r="F499" s="20">
        <f t="shared" si="238"/>
        <v>45492</v>
      </c>
      <c r="G499" s="20">
        <f t="shared" si="239"/>
        <v>45499</v>
      </c>
      <c r="H499" s="19">
        <f ca="1">(TODAY()-(G499))</f>
        <v>95</v>
      </c>
      <c r="I499" s="19" t="str">
        <f ca="1">IF(H499&lt;0,H499,"")</f>
        <v/>
      </c>
      <c r="J499" s="2" t="s">
        <v>439</v>
      </c>
      <c r="K499" s="24">
        <f t="shared" si="240"/>
        <v>1</v>
      </c>
      <c r="L499" s="19" t="s">
        <v>2220</v>
      </c>
      <c r="M499" s="2" t="s">
        <v>981</v>
      </c>
      <c r="N499" s="2" t="s">
        <v>441</v>
      </c>
      <c r="O499" s="2" t="s">
        <v>352</v>
      </c>
      <c r="P499" s="2" t="s">
        <v>19</v>
      </c>
      <c r="Q499" s="25" t="s">
        <v>2603</v>
      </c>
      <c r="R499" s="25" t="s">
        <v>531</v>
      </c>
      <c r="S499" s="9">
        <v>45471</v>
      </c>
      <c r="T499" s="2">
        <v>4267271</v>
      </c>
      <c r="U499" s="2" t="s">
        <v>22</v>
      </c>
      <c r="V499" s="2" t="s">
        <v>2371</v>
      </c>
      <c r="W499" s="9" t="s">
        <v>2628</v>
      </c>
      <c r="X499" s="9">
        <v>37275</v>
      </c>
      <c r="Y499" s="2">
        <v>9168261612</v>
      </c>
      <c r="Z499" s="2" t="s">
        <v>2629</v>
      </c>
      <c r="AA499" s="32" t="s">
        <v>448</v>
      </c>
      <c r="AB499" s="2" t="s">
        <v>449</v>
      </c>
      <c r="AC499" s="10">
        <v>45835</v>
      </c>
      <c r="AD499" s="10">
        <v>45477</v>
      </c>
      <c r="AG499" s="35" t="s">
        <v>451</v>
      </c>
      <c r="AJ499" s="35" t="s">
        <v>452</v>
      </c>
      <c r="AK499" s="2" t="s">
        <v>453</v>
      </c>
      <c r="AL499" s="2" t="s">
        <v>1430</v>
      </c>
      <c r="AM499" s="2" t="s">
        <v>1815</v>
      </c>
      <c r="AN499" s="10">
        <v>45471</v>
      </c>
      <c r="AP499" s="2" t="s">
        <v>362</v>
      </c>
      <c r="AQ499" s="2" t="s">
        <v>455</v>
      </c>
      <c r="AS499" s="11">
        <v>251863070</v>
      </c>
      <c r="AT499" s="2" t="s">
        <v>472</v>
      </c>
      <c r="AV499" s="12">
        <v>70262952744</v>
      </c>
      <c r="AW499" s="2" t="s">
        <v>458</v>
      </c>
      <c r="AY499" s="13">
        <v>121341819101</v>
      </c>
      <c r="AZ499" s="2" t="s">
        <v>563</v>
      </c>
      <c r="BB499" s="14">
        <v>653004686</v>
      </c>
      <c r="BC499" s="2" t="s">
        <v>450</v>
      </c>
      <c r="BD499" s="2" t="s">
        <v>450</v>
      </c>
      <c r="BE499" s="2" t="s">
        <v>450</v>
      </c>
      <c r="BF499" s="2" t="s">
        <v>450</v>
      </c>
      <c r="BG499" s="2" t="s">
        <v>450</v>
      </c>
      <c r="BH499" s="2" t="s">
        <v>450</v>
      </c>
      <c r="BL499" s="2" t="s">
        <v>448</v>
      </c>
      <c r="BM499" s="2" t="s">
        <v>450</v>
      </c>
      <c r="BN499" s="2" t="s">
        <v>448</v>
      </c>
      <c r="BO499" s="2" t="s">
        <v>450</v>
      </c>
      <c r="BP499" s="2" t="s">
        <v>450</v>
      </c>
      <c r="BR499" s="2" t="s">
        <v>448</v>
      </c>
      <c r="BS499" s="2" t="s">
        <v>448</v>
      </c>
      <c r="BT499" s="2" t="s">
        <v>448</v>
      </c>
      <c r="BU499" s="2" t="s">
        <v>448</v>
      </c>
      <c r="BV499" s="2" t="s">
        <v>450</v>
      </c>
      <c r="BW499" s="2" t="s">
        <v>448</v>
      </c>
      <c r="BX499" s="2" t="s">
        <v>448</v>
      </c>
      <c r="BY499" s="2" t="s">
        <v>448</v>
      </c>
      <c r="BZ499" s="2" t="s">
        <v>448</v>
      </c>
      <c r="CA499" s="2" t="s">
        <v>448</v>
      </c>
      <c r="CB499" s="2" t="s">
        <v>448</v>
      </c>
      <c r="CC499" s="2" t="s">
        <v>2362</v>
      </c>
      <c r="CD499" s="67" t="s">
        <v>448</v>
      </c>
      <c r="CE499" s="10">
        <v>45492</v>
      </c>
      <c r="CH499" s="2" t="s">
        <v>465</v>
      </c>
      <c r="CI499" s="2" t="s">
        <v>660</v>
      </c>
      <c r="CM499" s="52">
        <f t="shared" si="241"/>
        <v>1</v>
      </c>
      <c r="CN499" s="52">
        <f t="shared" si="242"/>
        <v>1</v>
      </c>
      <c r="CO499" s="52">
        <f t="shared" si="243"/>
        <v>1</v>
      </c>
      <c r="CP499" s="52">
        <f t="shared" si="244"/>
        <v>1</v>
      </c>
      <c r="CQ499" s="52">
        <f t="shared" si="245"/>
        <v>1</v>
      </c>
      <c r="CR499" s="52">
        <f t="shared" si="246"/>
        <v>1</v>
      </c>
      <c r="CS499" s="52">
        <f t="shared" si="247"/>
        <v>1</v>
      </c>
      <c r="CT499" s="52">
        <f t="shared" si="248"/>
        <v>1</v>
      </c>
      <c r="CU499" s="52">
        <f t="shared" si="249"/>
        <v>1</v>
      </c>
      <c r="CV499" s="52">
        <f t="shared" si="250"/>
        <v>1</v>
      </c>
      <c r="CW499" s="54">
        <f t="shared" si="251"/>
        <v>1</v>
      </c>
      <c r="CX499" s="54">
        <f t="shared" si="252"/>
        <v>0</v>
      </c>
      <c r="CY499" s="54">
        <f t="shared" si="253"/>
        <v>1</v>
      </c>
      <c r="CZ499" s="54">
        <f t="shared" si="254"/>
        <v>1</v>
      </c>
      <c r="DA499" s="54">
        <f t="shared" si="255"/>
        <v>1</v>
      </c>
      <c r="DB499" s="54">
        <f t="shared" si="256"/>
        <v>0</v>
      </c>
      <c r="DD499" s="2">
        <f t="shared" si="257"/>
        <v>7</v>
      </c>
    </row>
    <row r="500" spans="1:108">
      <c r="A500" s="2" t="s">
        <v>437</v>
      </c>
      <c r="B500" s="2" t="s">
        <v>438</v>
      </c>
      <c r="C500" s="18" t="str">
        <f ca="1">IF(AND(AA500="YES",AG500&lt;&gt;""),"COMPLETED",IF((S500+21)&lt;TODAY(),"PAST DUE","WITHIN 15 DAYS"))</f>
        <v>COMPLETED</v>
      </c>
      <c r="D500" s="19" t="str">
        <f t="shared" si="236"/>
        <v>Jul</v>
      </c>
      <c r="E500" s="20">
        <f t="shared" si="237"/>
        <v>45493</v>
      </c>
      <c r="F500" s="20">
        <f t="shared" si="238"/>
        <v>45492</v>
      </c>
      <c r="G500" s="20">
        <f t="shared" si="239"/>
        <v>45499</v>
      </c>
      <c r="H500" s="19">
        <f ca="1">(TODAY()-(G500))</f>
        <v>95</v>
      </c>
      <c r="I500" s="19" t="str">
        <f ca="1">IF(H500&lt;0,H500,"")</f>
        <v/>
      </c>
      <c r="J500" s="2" t="s">
        <v>439</v>
      </c>
      <c r="K500" s="24">
        <f t="shared" si="240"/>
        <v>1</v>
      </c>
      <c r="L500" s="19" t="s">
        <v>2220</v>
      </c>
      <c r="M500" s="2" t="s">
        <v>981</v>
      </c>
      <c r="N500" s="2" t="s">
        <v>441</v>
      </c>
      <c r="O500" s="2" t="s">
        <v>352</v>
      </c>
      <c r="P500" s="2" t="s">
        <v>19</v>
      </c>
      <c r="Q500" s="25" t="s">
        <v>2603</v>
      </c>
      <c r="R500" s="25" t="s">
        <v>531</v>
      </c>
      <c r="S500" s="9">
        <v>45471</v>
      </c>
      <c r="T500" s="2">
        <v>4267272</v>
      </c>
      <c r="U500" s="2" t="s">
        <v>142</v>
      </c>
      <c r="V500" s="2" t="s">
        <v>2630</v>
      </c>
      <c r="W500" s="9" t="s">
        <v>748</v>
      </c>
      <c r="X500" s="9">
        <v>35689</v>
      </c>
      <c r="Y500" s="2">
        <v>9157107594</v>
      </c>
      <c r="Z500" s="2" t="s">
        <v>2631</v>
      </c>
      <c r="AA500" s="32" t="s">
        <v>448</v>
      </c>
      <c r="AB500" s="2" t="s">
        <v>449</v>
      </c>
      <c r="AC500" s="10">
        <v>45679</v>
      </c>
      <c r="AD500" s="10">
        <v>45315</v>
      </c>
      <c r="AG500" s="35" t="s">
        <v>451</v>
      </c>
      <c r="AJ500" s="35" t="s">
        <v>452</v>
      </c>
      <c r="AK500" s="2" t="s">
        <v>453</v>
      </c>
      <c r="AL500" s="2" t="s">
        <v>1430</v>
      </c>
      <c r="AM500" s="2" t="s">
        <v>1815</v>
      </c>
      <c r="AN500" s="10">
        <v>45471</v>
      </c>
      <c r="AP500" s="2" t="s">
        <v>362</v>
      </c>
      <c r="AQ500" s="2" t="s">
        <v>480</v>
      </c>
      <c r="AS500" s="11">
        <v>245890703</v>
      </c>
      <c r="AT500" s="2" t="s">
        <v>472</v>
      </c>
      <c r="AV500" s="12">
        <v>70259902698</v>
      </c>
      <c r="AW500" s="2" t="s">
        <v>458</v>
      </c>
      <c r="AY500" s="13">
        <v>121253311280</v>
      </c>
      <c r="AZ500" s="2" t="s">
        <v>386</v>
      </c>
      <c r="BB500" s="14">
        <v>752991264</v>
      </c>
      <c r="BC500" s="2" t="s">
        <v>450</v>
      </c>
      <c r="BD500" s="2" t="s">
        <v>450</v>
      </c>
      <c r="BE500" s="2" t="s">
        <v>450</v>
      </c>
      <c r="BF500" s="2" t="s">
        <v>450</v>
      </c>
      <c r="BG500" s="2" t="s">
        <v>450</v>
      </c>
      <c r="BH500" s="2" t="s">
        <v>450</v>
      </c>
      <c r="BL500" s="2" t="s">
        <v>448</v>
      </c>
      <c r="BM500" s="2" t="s">
        <v>450</v>
      </c>
      <c r="BN500" s="2" t="s">
        <v>448</v>
      </c>
      <c r="BO500" s="2" t="s">
        <v>450</v>
      </c>
      <c r="BP500" s="2" t="s">
        <v>450</v>
      </c>
      <c r="BR500" s="2" t="s">
        <v>448</v>
      </c>
      <c r="BS500" s="2" t="s">
        <v>448</v>
      </c>
      <c r="BT500" s="2" t="s">
        <v>448</v>
      </c>
      <c r="BU500" s="2" t="s">
        <v>448</v>
      </c>
      <c r="BV500" s="2" t="s">
        <v>450</v>
      </c>
      <c r="BW500" s="2" t="s">
        <v>448</v>
      </c>
      <c r="BX500" s="2" t="s">
        <v>448</v>
      </c>
      <c r="BY500" s="2" t="s">
        <v>448</v>
      </c>
      <c r="BZ500" s="2" t="s">
        <v>448</v>
      </c>
      <c r="CA500" s="2" t="s">
        <v>448</v>
      </c>
      <c r="CB500" s="2" t="s">
        <v>448</v>
      </c>
      <c r="CC500" s="2" t="s">
        <v>2362</v>
      </c>
      <c r="CD500" s="67" t="s">
        <v>448</v>
      </c>
      <c r="CE500" s="10">
        <v>45492</v>
      </c>
      <c r="CH500" s="2" t="s">
        <v>465</v>
      </c>
      <c r="CI500" s="2" t="s">
        <v>660</v>
      </c>
      <c r="CM500" s="52">
        <f t="shared" si="241"/>
        <v>1</v>
      </c>
      <c r="CN500" s="52">
        <f t="shared" si="242"/>
        <v>1</v>
      </c>
      <c r="CO500" s="52">
        <f t="shared" si="243"/>
        <v>1</v>
      </c>
      <c r="CP500" s="52">
        <f t="shared" si="244"/>
        <v>1</v>
      </c>
      <c r="CQ500" s="52">
        <f t="shared" si="245"/>
        <v>1</v>
      </c>
      <c r="CR500" s="52">
        <f t="shared" si="246"/>
        <v>1</v>
      </c>
      <c r="CS500" s="52">
        <f t="shared" si="247"/>
        <v>1</v>
      </c>
      <c r="CT500" s="52">
        <f t="shared" si="248"/>
        <v>1</v>
      </c>
      <c r="CU500" s="52">
        <f t="shared" si="249"/>
        <v>1</v>
      </c>
      <c r="CV500" s="52">
        <f t="shared" si="250"/>
        <v>1</v>
      </c>
      <c r="CW500" s="54">
        <f t="shared" si="251"/>
        <v>1</v>
      </c>
      <c r="CX500" s="54">
        <f t="shared" si="252"/>
        <v>0</v>
      </c>
      <c r="CY500" s="54">
        <f t="shared" si="253"/>
        <v>1</v>
      </c>
      <c r="CZ500" s="54">
        <f t="shared" si="254"/>
        <v>1</v>
      </c>
      <c r="DA500" s="54">
        <f t="shared" si="255"/>
        <v>1</v>
      </c>
      <c r="DB500" s="54">
        <f t="shared" si="256"/>
        <v>0</v>
      </c>
      <c r="DD500" s="2">
        <f t="shared" si="257"/>
        <v>7</v>
      </c>
    </row>
    <row r="501" spans="1:108">
      <c r="A501" s="2" t="s">
        <v>437</v>
      </c>
      <c r="B501" s="2" t="s">
        <v>438</v>
      </c>
      <c r="C501" s="18" t="str">
        <f ca="1">IF(AND(AA501="YES",AG501&lt;&gt;""),"COMPLETED",IF((S501+21)&lt;TODAY(),"PAST DUE","WITHIN 15 DAYS"))</f>
        <v>COMPLETED</v>
      </c>
      <c r="D501" s="19" t="str">
        <f t="shared" si="236"/>
        <v>Jul</v>
      </c>
      <c r="E501" s="20">
        <f t="shared" si="237"/>
        <v>45493</v>
      </c>
      <c r="F501" s="20">
        <f t="shared" si="238"/>
        <v>45492</v>
      </c>
      <c r="G501" s="20">
        <f t="shared" si="239"/>
        <v>45499</v>
      </c>
      <c r="H501" s="19">
        <f ca="1">(TODAY()-(G501))</f>
        <v>95</v>
      </c>
      <c r="I501" s="19" t="str">
        <f ca="1">IF(H501&lt;0,H501,"")</f>
        <v/>
      </c>
      <c r="J501" s="2" t="s">
        <v>439</v>
      </c>
      <c r="K501" s="24">
        <f t="shared" si="240"/>
        <v>1</v>
      </c>
      <c r="L501" s="19" t="s">
        <v>2220</v>
      </c>
      <c r="M501" s="2" t="s">
        <v>981</v>
      </c>
      <c r="N501" s="2" t="s">
        <v>441</v>
      </c>
      <c r="O501" s="2" t="s">
        <v>352</v>
      </c>
      <c r="P501" s="2" t="s">
        <v>19</v>
      </c>
      <c r="Q501" s="25" t="s">
        <v>2603</v>
      </c>
      <c r="R501" s="25" t="s">
        <v>531</v>
      </c>
      <c r="S501" s="9">
        <v>45471</v>
      </c>
      <c r="T501" s="2">
        <v>4267273</v>
      </c>
      <c r="U501" s="2" t="s">
        <v>2632</v>
      </c>
      <c r="V501" s="2" t="s">
        <v>2633</v>
      </c>
      <c r="W501" s="9" t="s">
        <v>64</v>
      </c>
      <c r="X501" s="9">
        <v>36780</v>
      </c>
      <c r="Y501" s="2">
        <v>9095368990</v>
      </c>
      <c r="Z501" s="2" t="s">
        <v>2634</v>
      </c>
      <c r="AA501" s="32" t="s">
        <v>448</v>
      </c>
      <c r="AB501" s="2" t="s">
        <v>449</v>
      </c>
      <c r="AG501" s="35" t="s">
        <v>451</v>
      </c>
      <c r="AJ501" s="35" t="s">
        <v>452</v>
      </c>
      <c r="AK501" s="2" t="s">
        <v>453</v>
      </c>
      <c r="AL501" s="2" t="s">
        <v>1430</v>
      </c>
      <c r="AM501" s="2" t="s">
        <v>1815</v>
      </c>
      <c r="AN501" s="10">
        <v>45471</v>
      </c>
      <c r="AP501" s="2" t="s">
        <v>362</v>
      </c>
      <c r="AQ501" s="2" t="s">
        <v>480</v>
      </c>
      <c r="AS501" s="11">
        <v>252112283</v>
      </c>
      <c r="AT501" s="2" t="s">
        <v>472</v>
      </c>
      <c r="AV501" s="12">
        <v>50259727070</v>
      </c>
      <c r="AW501" s="2" t="s">
        <v>458</v>
      </c>
      <c r="AY501" s="13">
        <v>121232103596</v>
      </c>
      <c r="AZ501" s="2" t="s">
        <v>1538</v>
      </c>
      <c r="BB501" s="14">
        <v>652081680</v>
      </c>
      <c r="BC501" s="2" t="s">
        <v>450</v>
      </c>
      <c r="BD501" s="2" t="s">
        <v>450</v>
      </c>
      <c r="BE501" s="2" t="s">
        <v>450</v>
      </c>
      <c r="BF501" s="2" t="s">
        <v>450</v>
      </c>
      <c r="BG501" s="2" t="s">
        <v>450</v>
      </c>
      <c r="BH501" s="2" t="s">
        <v>450</v>
      </c>
      <c r="BL501" s="2" t="s">
        <v>448</v>
      </c>
      <c r="BM501" s="2" t="s">
        <v>450</v>
      </c>
      <c r="BN501" s="2" t="s">
        <v>448</v>
      </c>
      <c r="BO501" s="2" t="s">
        <v>450</v>
      </c>
      <c r="BP501" s="2" t="s">
        <v>450</v>
      </c>
      <c r="BR501" s="2" t="s">
        <v>448</v>
      </c>
      <c r="BS501" s="2" t="s">
        <v>448</v>
      </c>
      <c r="BT501" s="2" t="s">
        <v>448</v>
      </c>
      <c r="BU501" s="2" t="s">
        <v>448</v>
      </c>
      <c r="BV501" s="2" t="s">
        <v>450</v>
      </c>
      <c r="BW501" s="2" t="s">
        <v>448</v>
      </c>
      <c r="BX501" s="2" t="s">
        <v>448</v>
      </c>
      <c r="BY501" s="2" t="s">
        <v>448</v>
      </c>
      <c r="BZ501" s="2" t="s">
        <v>448</v>
      </c>
      <c r="CA501" s="2" t="s">
        <v>448</v>
      </c>
      <c r="CB501" s="2" t="s">
        <v>448</v>
      </c>
      <c r="CC501" s="2" t="s">
        <v>2362</v>
      </c>
      <c r="CD501" s="67" t="s">
        <v>448</v>
      </c>
      <c r="CE501" s="10">
        <v>45492</v>
      </c>
      <c r="CH501" s="2" t="s">
        <v>465</v>
      </c>
      <c r="CI501" s="2" t="s">
        <v>660</v>
      </c>
      <c r="CM501" s="52">
        <f t="shared" si="241"/>
        <v>1</v>
      </c>
      <c r="CN501" s="52">
        <f t="shared" si="242"/>
        <v>1</v>
      </c>
      <c r="CO501" s="52">
        <f t="shared" si="243"/>
        <v>1</v>
      </c>
      <c r="CP501" s="52">
        <f t="shared" si="244"/>
        <v>1</v>
      </c>
      <c r="CQ501" s="52">
        <f t="shared" si="245"/>
        <v>1</v>
      </c>
      <c r="CR501" s="52">
        <f t="shared" si="246"/>
        <v>1</v>
      </c>
      <c r="CS501" s="52">
        <f t="shared" si="247"/>
        <v>1</v>
      </c>
      <c r="CT501" s="52">
        <f t="shared" si="248"/>
        <v>1</v>
      </c>
      <c r="CU501" s="52">
        <f t="shared" si="249"/>
        <v>1</v>
      </c>
      <c r="CV501" s="52">
        <f t="shared" si="250"/>
        <v>1</v>
      </c>
      <c r="CW501" s="54">
        <f t="shared" si="251"/>
        <v>1</v>
      </c>
      <c r="CX501" s="54">
        <f t="shared" si="252"/>
        <v>0</v>
      </c>
      <c r="CY501" s="54">
        <f t="shared" si="253"/>
        <v>1</v>
      </c>
      <c r="CZ501" s="54">
        <f t="shared" si="254"/>
        <v>1</v>
      </c>
      <c r="DA501" s="54">
        <f t="shared" si="255"/>
        <v>1</v>
      </c>
      <c r="DB501" s="54">
        <f t="shared" si="256"/>
        <v>0</v>
      </c>
      <c r="DD501" s="2">
        <f t="shared" si="257"/>
        <v>7</v>
      </c>
    </row>
    <row r="502" spans="1:108">
      <c r="A502" s="2" t="s">
        <v>437</v>
      </c>
      <c r="B502" s="2" t="s">
        <v>438</v>
      </c>
      <c r="C502" s="18" t="str">
        <f ca="1">IF(AND(AA502="YES",AG502&lt;&gt;""),"COMPLETED",IF((S502+21)&lt;TODAY(),"PAST DUE","WITHIN 15 DAYS"))</f>
        <v>COMPLETED</v>
      </c>
      <c r="D502" s="19" t="str">
        <f t="shared" si="236"/>
        <v>Jul</v>
      </c>
      <c r="E502" s="20">
        <f t="shared" si="237"/>
        <v>45493</v>
      </c>
      <c r="F502" s="20">
        <f t="shared" si="238"/>
        <v>45492</v>
      </c>
      <c r="G502" s="20">
        <f t="shared" si="239"/>
        <v>45499</v>
      </c>
      <c r="H502" s="19">
        <f ca="1">(TODAY()-(G502))</f>
        <v>95</v>
      </c>
      <c r="I502" s="19" t="str">
        <f ca="1">IF(H502&lt;0,H502,"")</f>
        <v/>
      </c>
      <c r="J502" s="2" t="s">
        <v>439</v>
      </c>
      <c r="K502" s="24">
        <f t="shared" si="240"/>
        <v>1</v>
      </c>
      <c r="L502" s="19" t="s">
        <v>2220</v>
      </c>
      <c r="M502" s="2" t="s">
        <v>981</v>
      </c>
      <c r="N502" s="2" t="s">
        <v>441</v>
      </c>
      <c r="O502" s="2" t="s">
        <v>352</v>
      </c>
      <c r="P502" s="2" t="s">
        <v>19</v>
      </c>
      <c r="Q502" s="25" t="s">
        <v>2603</v>
      </c>
      <c r="R502" s="25" t="s">
        <v>531</v>
      </c>
      <c r="S502" s="9">
        <v>45471</v>
      </c>
      <c r="T502" s="2">
        <v>4267274</v>
      </c>
      <c r="U502" s="2" t="s">
        <v>121</v>
      </c>
      <c r="V502" s="2" t="s">
        <v>2635</v>
      </c>
      <c r="W502" s="9" t="s">
        <v>2636</v>
      </c>
      <c r="X502" s="9">
        <v>36630</v>
      </c>
      <c r="Y502" s="2">
        <v>9458100238</v>
      </c>
      <c r="Z502" s="2" t="s">
        <v>2637</v>
      </c>
      <c r="AA502" s="32" t="s">
        <v>448</v>
      </c>
      <c r="AB502" s="2" t="s">
        <v>449</v>
      </c>
      <c r="AC502" s="10">
        <v>45833</v>
      </c>
      <c r="AD502" s="10">
        <v>45468</v>
      </c>
      <c r="AG502" s="35" t="s">
        <v>451</v>
      </c>
      <c r="AJ502" s="35" t="s">
        <v>452</v>
      </c>
      <c r="AK502" s="2" t="s">
        <v>453</v>
      </c>
      <c r="AL502" s="2" t="s">
        <v>1430</v>
      </c>
      <c r="AM502" s="2" t="s">
        <v>1815</v>
      </c>
      <c r="AN502" s="10">
        <v>45471</v>
      </c>
      <c r="AP502" s="2" t="s">
        <v>362</v>
      </c>
      <c r="AQ502" s="2" t="s">
        <v>480</v>
      </c>
      <c r="AS502" s="11">
        <v>250954867</v>
      </c>
      <c r="AT502" s="2" t="s">
        <v>456</v>
      </c>
      <c r="AV502" s="12">
        <v>72531028261</v>
      </c>
      <c r="AW502" s="2" t="s">
        <v>458</v>
      </c>
      <c r="AY502" s="13">
        <v>121337092931</v>
      </c>
      <c r="AZ502" s="2" t="s">
        <v>1538</v>
      </c>
      <c r="BB502" s="14">
        <v>645601234</v>
      </c>
      <c r="BC502" s="2" t="s">
        <v>450</v>
      </c>
      <c r="BD502" s="2" t="s">
        <v>450</v>
      </c>
      <c r="BE502" s="2" t="s">
        <v>450</v>
      </c>
      <c r="BF502" s="2" t="s">
        <v>450</v>
      </c>
      <c r="BG502" s="2" t="s">
        <v>450</v>
      </c>
      <c r="BH502" s="2" t="s">
        <v>450</v>
      </c>
      <c r="BL502" s="2" t="s">
        <v>448</v>
      </c>
      <c r="BM502" s="2" t="s">
        <v>448</v>
      </c>
      <c r="BN502" s="2" t="s">
        <v>448</v>
      </c>
      <c r="BO502" s="2" t="s">
        <v>450</v>
      </c>
      <c r="BP502" s="2" t="s">
        <v>450</v>
      </c>
      <c r="BR502" s="2" t="s">
        <v>448</v>
      </c>
      <c r="BS502" s="2" t="s">
        <v>448</v>
      </c>
      <c r="BT502" s="2" t="s">
        <v>448</v>
      </c>
      <c r="BU502" s="2" t="s">
        <v>448</v>
      </c>
      <c r="BV502" s="2" t="s">
        <v>450</v>
      </c>
      <c r="BW502" s="2" t="s">
        <v>448</v>
      </c>
      <c r="BX502" s="2" t="s">
        <v>448</v>
      </c>
      <c r="BY502" s="2" t="s">
        <v>448</v>
      </c>
      <c r="BZ502" s="2" t="s">
        <v>448</v>
      </c>
      <c r="CA502" s="2" t="s">
        <v>448</v>
      </c>
      <c r="CB502" s="2" t="s">
        <v>448</v>
      </c>
      <c r="CC502" s="2" t="s">
        <v>2362</v>
      </c>
      <c r="CD502" s="67" t="s">
        <v>448</v>
      </c>
      <c r="CE502" s="10">
        <v>45492</v>
      </c>
      <c r="CH502" s="2" t="s">
        <v>465</v>
      </c>
      <c r="CI502" s="2" t="s">
        <v>660</v>
      </c>
      <c r="CM502" s="52">
        <f t="shared" si="241"/>
        <v>1</v>
      </c>
      <c r="CN502" s="52">
        <f t="shared" si="242"/>
        <v>1</v>
      </c>
      <c r="CO502" s="52">
        <f t="shared" si="243"/>
        <v>1</v>
      </c>
      <c r="CP502" s="52">
        <f t="shared" si="244"/>
        <v>1</v>
      </c>
      <c r="CQ502" s="52">
        <f t="shared" si="245"/>
        <v>1</v>
      </c>
      <c r="CR502" s="52">
        <f t="shared" si="246"/>
        <v>1</v>
      </c>
      <c r="CS502" s="52">
        <f t="shared" si="247"/>
        <v>1</v>
      </c>
      <c r="CT502" s="52">
        <f t="shared" si="248"/>
        <v>1</v>
      </c>
      <c r="CU502" s="52">
        <f t="shared" si="249"/>
        <v>1</v>
      </c>
      <c r="CV502" s="52">
        <f t="shared" si="250"/>
        <v>1</v>
      </c>
      <c r="CW502" s="54">
        <f t="shared" si="251"/>
        <v>1</v>
      </c>
      <c r="CX502" s="54">
        <f t="shared" si="252"/>
        <v>0</v>
      </c>
      <c r="CY502" s="54">
        <f t="shared" si="253"/>
        <v>1</v>
      </c>
      <c r="CZ502" s="54">
        <f t="shared" si="254"/>
        <v>1</v>
      </c>
      <c r="DA502" s="54">
        <f t="shared" si="255"/>
        <v>1</v>
      </c>
      <c r="DB502" s="54">
        <f t="shared" si="256"/>
        <v>0</v>
      </c>
      <c r="DD502" s="2">
        <f t="shared" si="257"/>
        <v>7</v>
      </c>
    </row>
    <row r="503" spans="1:108">
      <c r="A503" s="2" t="s">
        <v>437</v>
      </c>
      <c r="B503" s="2" t="s">
        <v>438</v>
      </c>
      <c r="C503" s="18" t="str">
        <f ca="1">IF(AND(AA503="YES",AG503&lt;&gt;""),"COMPLETED",IF((S503+21)&lt;TODAY(),"PAST DUE","WITHIN 15 DAYS"))</f>
        <v>COMPLETED</v>
      </c>
      <c r="D503" s="19" t="str">
        <f t="shared" si="236"/>
        <v>Jul</v>
      </c>
      <c r="E503" s="20">
        <f t="shared" si="237"/>
        <v>45493</v>
      </c>
      <c r="F503" s="20">
        <f t="shared" si="238"/>
        <v>45492</v>
      </c>
      <c r="G503" s="20">
        <f t="shared" si="239"/>
        <v>45499</v>
      </c>
      <c r="H503" s="19">
        <f ca="1">(TODAY()-(G503))</f>
        <v>95</v>
      </c>
      <c r="I503" s="19" t="str">
        <f ca="1">IF(H503&lt;0,H503,"")</f>
        <v/>
      </c>
      <c r="J503" s="2" t="s">
        <v>439</v>
      </c>
      <c r="K503" s="24">
        <f t="shared" si="240"/>
        <v>1</v>
      </c>
      <c r="L503" s="19" t="s">
        <v>2220</v>
      </c>
      <c r="M503" s="2" t="s">
        <v>981</v>
      </c>
      <c r="N503" s="2" t="s">
        <v>441</v>
      </c>
      <c r="O503" s="2" t="s">
        <v>352</v>
      </c>
      <c r="P503" s="2" t="s">
        <v>19</v>
      </c>
      <c r="Q503" s="25" t="s">
        <v>2603</v>
      </c>
      <c r="R503" s="25" t="s">
        <v>531</v>
      </c>
      <c r="S503" s="9">
        <v>45471</v>
      </c>
      <c r="T503" s="2">
        <v>4267275</v>
      </c>
      <c r="U503" s="2" t="s">
        <v>2638</v>
      </c>
      <c r="V503" s="2" t="s">
        <v>2639</v>
      </c>
      <c r="W503" s="9" t="s">
        <v>2640</v>
      </c>
      <c r="X503" s="9">
        <v>31703</v>
      </c>
      <c r="Y503" s="2">
        <v>9478752187</v>
      </c>
      <c r="Z503" s="2" t="s">
        <v>2641</v>
      </c>
      <c r="AA503" s="32" t="s">
        <v>448</v>
      </c>
      <c r="AB503" s="67" t="s">
        <v>449</v>
      </c>
      <c r="AC503" s="10">
        <v>45849</v>
      </c>
      <c r="AD503" s="10">
        <v>45499</v>
      </c>
      <c r="AG503" s="35" t="s">
        <v>451</v>
      </c>
      <c r="AJ503" s="35" t="s">
        <v>452</v>
      </c>
      <c r="AK503" s="2" t="s">
        <v>453</v>
      </c>
      <c r="AL503" s="2" t="s">
        <v>1430</v>
      </c>
      <c r="AM503" s="2" t="s">
        <v>1815</v>
      </c>
      <c r="AN503" s="10">
        <v>45471</v>
      </c>
      <c r="AP503" s="2" t="s">
        <v>362</v>
      </c>
      <c r="AQ503" s="2" t="s">
        <v>497</v>
      </c>
      <c r="AS503" s="11">
        <v>723643090</v>
      </c>
      <c r="AT503" s="2" t="s">
        <v>456</v>
      </c>
      <c r="AV503" s="12">
        <v>110503459191</v>
      </c>
      <c r="AW503" s="67" t="s">
        <v>458</v>
      </c>
      <c r="AY503" s="13">
        <v>158001195580</v>
      </c>
      <c r="AZ503" s="2" t="s">
        <v>459</v>
      </c>
      <c r="BB503" s="14">
        <v>307073364</v>
      </c>
      <c r="BC503" s="2" t="s">
        <v>450</v>
      </c>
      <c r="BD503" s="2" t="s">
        <v>450</v>
      </c>
      <c r="BE503" s="2" t="s">
        <v>450</v>
      </c>
      <c r="BF503" s="2" t="s">
        <v>450</v>
      </c>
      <c r="BG503" s="2" t="s">
        <v>450</v>
      </c>
      <c r="BH503" s="2" t="s">
        <v>450</v>
      </c>
      <c r="BL503" s="2" t="s">
        <v>448</v>
      </c>
      <c r="BM503" s="2" t="s">
        <v>448</v>
      </c>
      <c r="BN503" s="2" t="s">
        <v>448</v>
      </c>
      <c r="BO503" s="2" t="s">
        <v>450</v>
      </c>
      <c r="BP503" s="2" t="s">
        <v>450</v>
      </c>
      <c r="BR503" s="2" t="s">
        <v>448</v>
      </c>
      <c r="BS503" s="2" t="s">
        <v>448</v>
      </c>
      <c r="BT503" s="2" t="s">
        <v>448</v>
      </c>
      <c r="BU503" s="2" t="s">
        <v>448</v>
      </c>
      <c r="BV503" s="2" t="s">
        <v>450</v>
      </c>
      <c r="BW503" s="2" t="s">
        <v>448</v>
      </c>
      <c r="BX503" s="2" t="s">
        <v>448</v>
      </c>
      <c r="BY503" s="2" t="s">
        <v>448</v>
      </c>
      <c r="BZ503" s="2" t="s">
        <v>448</v>
      </c>
      <c r="CA503" s="2" t="s">
        <v>448</v>
      </c>
      <c r="CB503" s="2" t="s">
        <v>448</v>
      </c>
      <c r="CC503" s="2" t="s">
        <v>2362</v>
      </c>
      <c r="CD503" s="67" t="s">
        <v>448</v>
      </c>
      <c r="CE503" s="10">
        <v>45492</v>
      </c>
      <c r="CH503" s="2" t="s">
        <v>465</v>
      </c>
      <c r="CI503" s="2" t="s">
        <v>660</v>
      </c>
      <c r="CM503" s="52">
        <f t="shared" si="241"/>
        <v>1</v>
      </c>
      <c r="CN503" s="52">
        <f t="shared" si="242"/>
        <v>1</v>
      </c>
      <c r="CO503" s="52">
        <f t="shared" si="243"/>
        <v>1</v>
      </c>
      <c r="CP503" s="52">
        <f t="shared" si="244"/>
        <v>1</v>
      </c>
      <c r="CQ503" s="52">
        <f t="shared" si="245"/>
        <v>1</v>
      </c>
      <c r="CR503" s="52">
        <f t="shared" si="246"/>
        <v>1</v>
      </c>
      <c r="CS503" s="52">
        <f t="shared" si="247"/>
        <v>1</v>
      </c>
      <c r="CT503" s="52">
        <f t="shared" si="248"/>
        <v>1</v>
      </c>
      <c r="CU503" s="52">
        <f t="shared" si="249"/>
        <v>1</v>
      </c>
      <c r="CV503" s="52">
        <f t="shared" si="250"/>
        <v>1</v>
      </c>
      <c r="CW503" s="54">
        <f t="shared" si="251"/>
        <v>1</v>
      </c>
      <c r="CX503" s="54">
        <f t="shared" si="252"/>
        <v>0</v>
      </c>
      <c r="CY503" s="54">
        <f t="shared" si="253"/>
        <v>1</v>
      </c>
      <c r="CZ503" s="54">
        <f t="shared" si="254"/>
        <v>1</v>
      </c>
      <c r="DA503" s="54">
        <f t="shared" si="255"/>
        <v>1</v>
      </c>
      <c r="DB503" s="54">
        <f t="shared" si="256"/>
        <v>0</v>
      </c>
      <c r="DD503" s="2">
        <f t="shared" si="257"/>
        <v>7</v>
      </c>
    </row>
    <row r="504" spans="1:108">
      <c r="A504" s="2" t="s">
        <v>437</v>
      </c>
      <c r="B504" s="2" t="s">
        <v>438</v>
      </c>
      <c r="C504" s="18" t="str">
        <f ca="1">IF(AND(AA504="YES",AG504&lt;&gt;""),"COMPLETED",IF((S504+21)&lt;TODAY(),"PAST DUE","WITHIN 15 DAYS"))</f>
        <v>COMPLETED</v>
      </c>
      <c r="D504" s="19" t="str">
        <f t="shared" si="236"/>
        <v>Jul</v>
      </c>
      <c r="E504" s="20">
        <f t="shared" si="237"/>
        <v>45493</v>
      </c>
      <c r="F504" s="20">
        <f t="shared" si="238"/>
        <v>45492</v>
      </c>
      <c r="G504" s="20">
        <f t="shared" si="239"/>
        <v>45499</v>
      </c>
      <c r="H504" s="19">
        <f ca="1">(TODAY()-(G504))</f>
        <v>95</v>
      </c>
      <c r="I504" s="19" t="str">
        <f ca="1">IF(H504&lt;0,H504,"")</f>
        <v/>
      </c>
      <c r="J504" s="2" t="s">
        <v>439</v>
      </c>
      <c r="K504" s="24">
        <f t="shared" si="240"/>
        <v>1</v>
      </c>
      <c r="L504" s="19" t="s">
        <v>2220</v>
      </c>
      <c r="M504" s="2" t="s">
        <v>981</v>
      </c>
      <c r="N504" s="2" t="s">
        <v>441</v>
      </c>
      <c r="O504" s="2" t="s">
        <v>352</v>
      </c>
      <c r="P504" s="2" t="s">
        <v>19</v>
      </c>
      <c r="Q504" s="25" t="s">
        <v>2603</v>
      </c>
      <c r="R504" s="25" t="s">
        <v>531</v>
      </c>
      <c r="S504" s="9">
        <v>45471</v>
      </c>
      <c r="T504" s="2">
        <v>4267276</v>
      </c>
      <c r="U504" s="2" t="s">
        <v>2642</v>
      </c>
      <c r="V504" s="2" t="s">
        <v>2643</v>
      </c>
      <c r="W504" s="9" t="s">
        <v>2644</v>
      </c>
      <c r="X504" s="9">
        <v>32386</v>
      </c>
      <c r="Y504" s="2">
        <v>9164815544</v>
      </c>
      <c r="Z504" s="2" t="s">
        <v>2645</v>
      </c>
      <c r="AA504" s="32" t="s">
        <v>448</v>
      </c>
      <c r="AB504" s="2" t="s">
        <v>449</v>
      </c>
      <c r="AG504" s="35" t="s">
        <v>451</v>
      </c>
      <c r="AJ504" s="35" t="s">
        <v>452</v>
      </c>
      <c r="AK504" s="2" t="s">
        <v>453</v>
      </c>
      <c r="AL504" s="2" t="s">
        <v>1430</v>
      </c>
      <c r="AM504" s="2" t="s">
        <v>1815</v>
      </c>
      <c r="AN504" s="10">
        <v>45471</v>
      </c>
      <c r="AP504" s="2" t="s">
        <v>362</v>
      </c>
      <c r="AQ504" s="67" t="s">
        <v>497</v>
      </c>
      <c r="AS504" s="11">
        <v>251298713</v>
      </c>
      <c r="AT504" s="2" t="s">
        <v>456</v>
      </c>
      <c r="AV504" s="12">
        <v>62007015424</v>
      </c>
      <c r="AW504" s="2" t="s">
        <v>458</v>
      </c>
      <c r="AY504" s="13">
        <v>121157893212</v>
      </c>
      <c r="AZ504" s="2" t="s">
        <v>459</v>
      </c>
      <c r="BB504" s="14">
        <v>281837051</v>
      </c>
      <c r="BC504" s="2" t="s">
        <v>450</v>
      </c>
      <c r="BD504" s="2" t="s">
        <v>450</v>
      </c>
      <c r="BE504" s="2" t="s">
        <v>450</v>
      </c>
      <c r="BF504" s="2" t="s">
        <v>450</v>
      </c>
      <c r="BG504" s="2" t="s">
        <v>450</v>
      </c>
      <c r="BH504" s="2" t="s">
        <v>450</v>
      </c>
      <c r="BL504" s="2" t="s">
        <v>448</v>
      </c>
      <c r="BM504" s="2" t="s">
        <v>450</v>
      </c>
      <c r="BN504" s="2" t="s">
        <v>448</v>
      </c>
      <c r="BO504" s="2" t="s">
        <v>450</v>
      </c>
      <c r="BP504" s="2" t="s">
        <v>448</v>
      </c>
      <c r="BR504" s="2" t="s">
        <v>448</v>
      </c>
      <c r="BS504" s="2" t="s">
        <v>448</v>
      </c>
      <c r="BT504" s="2" t="s">
        <v>448</v>
      </c>
      <c r="BU504" s="2" t="s">
        <v>448</v>
      </c>
      <c r="BV504" s="2" t="s">
        <v>450</v>
      </c>
      <c r="BW504" s="2" t="s">
        <v>448</v>
      </c>
      <c r="BX504" s="2" t="s">
        <v>448</v>
      </c>
      <c r="BY504" s="2" t="s">
        <v>448</v>
      </c>
      <c r="BZ504" s="2" t="s">
        <v>448</v>
      </c>
      <c r="CA504" s="2" t="s">
        <v>448</v>
      </c>
      <c r="CB504" s="2" t="s">
        <v>448</v>
      </c>
      <c r="CC504" s="2" t="s">
        <v>2646</v>
      </c>
      <c r="CD504" s="67" t="s">
        <v>448</v>
      </c>
      <c r="CE504" s="10">
        <v>45492</v>
      </c>
      <c r="CH504" s="2" t="s">
        <v>465</v>
      </c>
      <c r="CI504" s="2" t="s">
        <v>660</v>
      </c>
      <c r="CJ504" s="67" t="s">
        <v>417</v>
      </c>
      <c r="CM504" s="52">
        <f t="shared" si="241"/>
        <v>1</v>
      </c>
      <c r="CN504" s="52">
        <f t="shared" si="242"/>
        <v>1</v>
      </c>
      <c r="CO504" s="52">
        <f t="shared" si="243"/>
        <v>1</v>
      </c>
      <c r="CP504" s="52">
        <f t="shared" si="244"/>
        <v>1</v>
      </c>
      <c r="CQ504" s="52">
        <f t="shared" si="245"/>
        <v>1</v>
      </c>
      <c r="CR504" s="52">
        <f t="shared" si="246"/>
        <v>1</v>
      </c>
      <c r="CS504" s="52">
        <f t="shared" si="247"/>
        <v>1</v>
      </c>
      <c r="CT504" s="52">
        <f t="shared" si="248"/>
        <v>1</v>
      </c>
      <c r="CU504" s="52">
        <f t="shared" si="249"/>
        <v>1</v>
      </c>
      <c r="CV504" s="52">
        <f t="shared" si="250"/>
        <v>1</v>
      </c>
      <c r="CW504" s="54">
        <f t="shared" si="251"/>
        <v>1</v>
      </c>
      <c r="CX504" s="54">
        <f t="shared" si="252"/>
        <v>1</v>
      </c>
      <c r="CY504" s="54">
        <f t="shared" si="253"/>
        <v>1</v>
      </c>
      <c r="CZ504" s="54">
        <f t="shared" si="254"/>
        <v>1</v>
      </c>
      <c r="DA504" s="54">
        <f t="shared" si="255"/>
        <v>1</v>
      </c>
      <c r="DB504" s="54">
        <f t="shared" si="256"/>
        <v>0</v>
      </c>
      <c r="DD504" s="2">
        <f t="shared" si="257"/>
        <v>7</v>
      </c>
    </row>
    <row r="505" spans="1:108">
      <c r="A505" s="2" t="s">
        <v>437</v>
      </c>
      <c r="B505" s="2" t="s">
        <v>438</v>
      </c>
      <c r="C505" s="18" t="str">
        <f ca="1">IF(AND(AA505="YES",AG505&lt;&gt;""),"COMPLETED",IF((S505+21)&lt;TODAY(),"PAST DUE","WITHIN 15 DAYS"))</f>
        <v>COMPLETED</v>
      </c>
      <c r="D505" s="19" t="str">
        <f t="shared" si="236"/>
        <v>Jul</v>
      </c>
      <c r="E505" s="20">
        <f t="shared" si="237"/>
        <v>45493</v>
      </c>
      <c r="F505" s="20">
        <f t="shared" si="238"/>
        <v>45492</v>
      </c>
      <c r="G505" s="20">
        <f t="shared" si="239"/>
        <v>45499</v>
      </c>
      <c r="H505" s="19">
        <f ca="1">(TODAY()-(G505))</f>
        <v>95</v>
      </c>
      <c r="I505" s="19" t="str">
        <f ca="1">IF(H505&lt;0,H505,"")</f>
        <v/>
      </c>
      <c r="J505" s="2" t="s">
        <v>439</v>
      </c>
      <c r="K505" s="24">
        <f t="shared" si="240"/>
        <v>1</v>
      </c>
      <c r="L505" s="19" t="s">
        <v>2220</v>
      </c>
      <c r="M505" s="2" t="s">
        <v>981</v>
      </c>
      <c r="N505" s="2" t="s">
        <v>441</v>
      </c>
      <c r="O505" s="2" t="s">
        <v>352</v>
      </c>
      <c r="P505" s="2" t="s">
        <v>19</v>
      </c>
      <c r="Q505" s="25" t="s">
        <v>2603</v>
      </c>
      <c r="R505" s="25" t="s">
        <v>531</v>
      </c>
      <c r="S505" s="9">
        <v>45471</v>
      </c>
      <c r="T505" s="2">
        <v>4267277</v>
      </c>
      <c r="U505" s="2" t="s">
        <v>2647</v>
      </c>
      <c r="V505" s="2" t="s">
        <v>106</v>
      </c>
      <c r="W505" s="9" t="s">
        <v>2648</v>
      </c>
      <c r="X505" s="9">
        <v>32464</v>
      </c>
      <c r="Y505" s="2">
        <v>9674890631</v>
      </c>
      <c r="Z505" s="2" t="s">
        <v>2649</v>
      </c>
      <c r="AA505" s="32" t="s">
        <v>448</v>
      </c>
      <c r="AB505" s="2" t="s">
        <v>449</v>
      </c>
      <c r="AC505" s="10">
        <v>45839</v>
      </c>
      <c r="AD505" s="10">
        <v>45474</v>
      </c>
      <c r="AG505" s="35" t="s">
        <v>451</v>
      </c>
      <c r="AJ505" s="35" t="s">
        <v>452</v>
      </c>
      <c r="AK505" s="2" t="s">
        <v>453</v>
      </c>
      <c r="AL505" s="2" t="s">
        <v>1430</v>
      </c>
      <c r="AM505" s="2" t="s">
        <v>1815</v>
      </c>
      <c r="AN505" s="10">
        <v>45471</v>
      </c>
      <c r="AP505" s="2" t="s">
        <v>362</v>
      </c>
      <c r="AQ505" s="2" t="s">
        <v>986</v>
      </c>
      <c r="AS505" s="11">
        <v>234236954</v>
      </c>
      <c r="AT505" s="2" t="s">
        <v>456</v>
      </c>
      <c r="AV505" s="12">
        <v>20267601381</v>
      </c>
      <c r="AW505" s="2" t="s">
        <v>458</v>
      </c>
      <c r="AY505" s="13">
        <v>121074162201</v>
      </c>
      <c r="AZ505" s="2" t="s">
        <v>563</v>
      </c>
      <c r="BA505" s="2" t="s">
        <v>2650</v>
      </c>
      <c r="BB505" s="14">
        <v>655458085</v>
      </c>
      <c r="BC505" s="2" t="s">
        <v>450</v>
      </c>
      <c r="BD505" s="2" t="s">
        <v>450</v>
      </c>
      <c r="BE505" s="2" t="s">
        <v>450</v>
      </c>
      <c r="BF505" s="2" t="s">
        <v>450</v>
      </c>
      <c r="BG505" s="2" t="s">
        <v>450</v>
      </c>
      <c r="BH505" s="2" t="s">
        <v>450</v>
      </c>
      <c r="BL505" s="2" t="s">
        <v>448</v>
      </c>
      <c r="BM505" s="2" t="s">
        <v>450</v>
      </c>
      <c r="BN505" s="2" t="s">
        <v>448</v>
      </c>
      <c r="BO505" s="2" t="s">
        <v>450</v>
      </c>
      <c r="BP505" s="2" t="s">
        <v>448</v>
      </c>
      <c r="BR505" s="2" t="s">
        <v>448</v>
      </c>
      <c r="BS505" s="2" t="s">
        <v>448</v>
      </c>
      <c r="BT505" s="2" t="s">
        <v>448</v>
      </c>
      <c r="BU505" s="2" t="s">
        <v>448</v>
      </c>
      <c r="BV505" s="2" t="s">
        <v>450</v>
      </c>
      <c r="BW505" s="2" t="s">
        <v>448</v>
      </c>
      <c r="BX505" s="2" t="s">
        <v>448</v>
      </c>
      <c r="BY505" s="2" t="s">
        <v>448</v>
      </c>
      <c r="BZ505" s="2" t="s">
        <v>448</v>
      </c>
      <c r="CA505" s="2" t="s">
        <v>448</v>
      </c>
      <c r="CB505" s="2" t="s">
        <v>448</v>
      </c>
      <c r="CC505" s="2" t="s">
        <v>2362</v>
      </c>
      <c r="CD505" s="67" t="s">
        <v>448</v>
      </c>
      <c r="CE505" s="10">
        <v>45492</v>
      </c>
      <c r="CH505" s="2" t="s">
        <v>465</v>
      </c>
      <c r="CI505" s="2" t="s">
        <v>660</v>
      </c>
      <c r="CM505" s="52">
        <f t="shared" si="241"/>
        <v>1</v>
      </c>
      <c r="CN505" s="52">
        <f t="shared" si="242"/>
        <v>1</v>
      </c>
      <c r="CO505" s="52">
        <f t="shared" si="243"/>
        <v>1</v>
      </c>
      <c r="CP505" s="52">
        <f t="shared" si="244"/>
        <v>1</v>
      </c>
      <c r="CQ505" s="52">
        <f t="shared" si="245"/>
        <v>1</v>
      </c>
      <c r="CR505" s="52">
        <f t="shared" si="246"/>
        <v>1</v>
      </c>
      <c r="CS505" s="52">
        <f t="shared" si="247"/>
        <v>1</v>
      </c>
      <c r="CT505" s="52">
        <f t="shared" si="248"/>
        <v>1</v>
      </c>
      <c r="CU505" s="52">
        <f t="shared" si="249"/>
        <v>1</v>
      </c>
      <c r="CV505" s="52">
        <f t="shared" si="250"/>
        <v>1</v>
      </c>
      <c r="CW505" s="54">
        <f t="shared" si="251"/>
        <v>1</v>
      </c>
      <c r="CX505" s="54">
        <f t="shared" si="252"/>
        <v>0</v>
      </c>
      <c r="CY505" s="54">
        <f t="shared" si="253"/>
        <v>1</v>
      </c>
      <c r="CZ505" s="54">
        <f t="shared" si="254"/>
        <v>1</v>
      </c>
      <c r="DA505" s="54">
        <f t="shared" si="255"/>
        <v>1</v>
      </c>
      <c r="DB505" s="54">
        <f t="shared" si="256"/>
        <v>0</v>
      </c>
      <c r="DD505" s="2">
        <f t="shared" si="257"/>
        <v>7</v>
      </c>
    </row>
    <row r="506" spans="1:108">
      <c r="A506" s="2" t="s">
        <v>437</v>
      </c>
      <c r="B506" s="2" t="s">
        <v>438</v>
      </c>
      <c r="C506" s="18" t="str">
        <f ca="1">IF(AND(AA506="YES",AG506&lt;&gt;""),"COMPLETED",IF((S506+21)&lt;TODAY(),"PAST DUE","WITHIN 15 DAYS"))</f>
        <v>COMPLETED</v>
      </c>
      <c r="D506" s="19" t="str">
        <f t="shared" si="236"/>
        <v>Jul</v>
      </c>
      <c r="E506" s="20">
        <f t="shared" si="237"/>
        <v>45493</v>
      </c>
      <c r="F506" s="20">
        <f t="shared" si="238"/>
        <v>45492</v>
      </c>
      <c r="G506" s="20">
        <f t="shared" si="239"/>
        <v>45499</v>
      </c>
      <c r="H506" s="19">
        <f ca="1">(TODAY()-(G506))</f>
        <v>95</v>
      </c>
      <c r="I506" s="19" t="str">
        <f ca="1">IF(H506&lt;0,H506,"")</f>
        <v/>
      </c>
      <c r="J506" s="2" t="s">
        <v>439</v>
      </c>
      <c r="K506" s="24">
        <f t="shared" si="240"/>
        <v>1</v>
      </c>
      <c r="L506" s="19" t="s">
        <v>2220</v>
      </c>
      <c r="M506" s="2" t="s">
        <v>981</v>
      </c>
      <c r="N506" s="2" t="s">
        <v>441</v>
      </c>
      <c r="O506" s="2" t="s">
        <v>352</v>
      </c>
      <c r="P506" s="2" t="s">
        <v>19</v>
      </c>
      <c r="Q506" s="25" t="s">
        <v>2603</v>
      </c>
      <c r="R506" s="25" t="s">
        <v>531</v>
      </c>
      <c r="S506" s="9">
        <v>45471</v>
      </c>
      <c r="T506" s="2">
        <v>4267278</v>
      </c>
      <c r="U506" s="2" t="s">
        <v>2651</v>
      </c>
      <c r="V506" s="2" t="s">
        <v>2652</v>
      </c>
      <c r="W506" s="9" t="s">
        <v>1021</v>
      </c>
      <c r="X506" s="9">
        <v>38882</v>
      </c>
      <c r="Y506" s="2">
        <v>9537025869</v>
      </c>
      <c r="Z506" s="2" t="s">
        <v>2653</v>
      </c>
      <c r="AA506" s="32" t="s">
        <v>448</v>
      </c>
      <c r="AB506" s="2" t="s">
        <v>449</v>
      </c>
      <c r="AC506" s="10">
        <v>45841</v>
      </c>
      <c r="AD506" s="10">
        <v>45476</v>
      </c>
      <c r="AG506" s="35" t="s">
        <v>451</v>
      </c>
      <c r="AJ506" s="35" t="s">
        <v>452</v>
      </c>
      <c r="AK506" s="2" t="s">
        <v>453</v>
      </c>
      <c r="AL506" s="2" t="s">
        <v>1430</v>
      </c>
      <c r="AM506" s="2" t="s">
        <v>1815</v>
      </c>
      <c r="AN506" s="10">
        <v>45471</v>
      </c>
      <c r="AP506" s="2" t="s">
        <v>362</v>
      </c>
      <c r="AQ506" s="2" t="s">
        <v>455</v>
      </c>
      <c r="AS506" s="11">
        <v>252361296</v>
      </c>
      <c r="AT506" s="2" t="s">
        <v>472</v>
      </c>
      <c r="AV506" s="12">
        <v>72521137593</v>
      </c>
      <c r="AW506" s="2" t="s">
        <v>458</v>
      </c>
      <c r="AY506" s="13">
        <v>121344998757</v>
      </c>
      <c r="AZ506" s="2" t="s">
        <v>633</v>
      </c>
      <c r="BB506" s="14">
        <v>652906161</v>
      </c>
      <c r="BC506" s="2" t="s">
        <v>450</v>
      </c>
      <c r="BD506" s="2" t="s">
        <v>450</v>
      </c>
      <c r="BE506" s="2" t="s">
        <v>450</v>
      </c>
      <c r="BF506" s="2" t="s">
        <v>450</v>
      </c>
      <c r="BG506" s="2" t="s">
        <v>450</v>
      </c>
      <c r="BH506" s="2" t="s">
        <v>450</v>
      </c>
      <c r="BL506" s="2" t="s">
        <v>448</v>
      </c>
      <c r="BM506" s="2" t="s">
        <v>450</v>
      </c>
      <c r="BN506" s="2" t="s">
        <v>448</v>
      </c>
      <c r="BO506" s="2" t="s">
        <v>450</v>
      </c>
      <c r="BP506" s="2" t="s">
        <v>450</v>
      </c>
      <c r="BR506" s="2" t="s">
        <v>448</v>
      </c>
      <c r="BS506" s="2" t="s">
        <v>448</v>
      </c>
      <c r="BT506" s="2" t="s">
        <v>448</v>
      </c>
      <c r="BU506" s="2" t="s">
        <v>448</v>
      </c>
      <c r="BV506" s="2" t="s">
        <v>450</v>
      </c>
      <c r="BW506" s="2" t="s">
        <v>448</v>
      </c>
      <c r="BX506" s="2" t="s">
        <v>448</v>
      </c>
      <c r="BY506" s="2" t="s">
        <v>448</v>
      </c>
      <c r="BZ506" s="2" t="s">
        <v>448</v>
      </c>
      <c r="CA506" s="2" t="s">
        <v>448</v>
      </c>
      <c r="CB506" s="2" t="s">
        <v>448</v>
      </c>
      <c r="CC506" s="2" t="s">
        <v>2362</v>
      </c>
      <c r="CD506" s="67" t="s">
        <v>448</v>
      </c>
      <c r="CE506" s="10">
        <v>45492</v>
      </c>
      <c r="CH506" s="2" t="s">
        <v>465</v>
      </c>
      <c r="CI506" s="2" t="s">
        <v>660</v>
      </c>
      <c r="CM506" s="52">
        <f t="shared" si="241"/>
        <v>1</v>
      </c>
      <c r="CN506" s="52">
        <f t="shared" si="242"/>
        <v>1</v>
      </c>
      <c r="CO506" s="52">
        <f t="shared" si="243"/>
        <v>1</v>
      </c>
      <c r="CP506" s="52">
        <f t="shared" si="244"/>
        <v>1</v>
      </c>
      <c r="CQ506" s="52">
        <f t="shared" si="245"/>
        <v>1</v>
      </c>
      <c r="CR506" s="52">
        <f t="shared" si="246"/>
        <v>1</v>
      </c>
      <c r="CS506" s="52">
        <f t="shared" si="247"/>
        <v>1</v>
      </c>
      <c r="CT506" s="52">
        <f t="shared" si="248"/>
        <v>1</v>
      </c>
      <c r="CU506" s="52">
        <f t="shared" si="249"/>
        <v>1</v>
      </c>
      <c r="CV506" s="52">
        <f t="shared" si="250"/>
        <v>1</v>
      </c>
      <c r="CW506" s="54">
        <f t="shared" si="251"/>
        <v>1</v>
      </c>
      <c r="CX506" s="54">
        <f t="shared" si="252"/>
        <v>0</v>
      </c>
      <c r="CY506" s="54">
        <f t="shared" si="253"/>
        <v>1</v>
      </c>
      <c r="CZ506" s="54">
        <f t="shared" si="254"/>
        <v>1</v>
      </c>
      <c r="DA506" s="54">
        <f t="shared" si="255"/>
        <v>1</v>
      </c>
      <c r="DB506" s="54">
        <f t="shared" si="256"/>
        <v>0</v>
      </c>
      <c r="DD506" s="2">
        <f t="shared" si="257"/>
        <v>7</v>
      </c>
    </row>
    <row r="507" spans="1:108">
      <c r="A507" s="2" t="s">
        <v>437</v>
      </c>
      <c r="B507" s="2" t="s">
        <v>438</v>
      </c>
      <c r="C507" s="18" t="str">
        <f ca="1">IF(AND(AA507="YES",AG507&lt;&gt;""),"COMPLETED",IF((S507+21)&lt;TODAY(),"PAST DUE","WITHIN 15 DAYS"))</f>
        <v>COMPLETED</v>
      </c>
      <c r="D507" s="19" t="str">
        <f t="shared" si="236"/>
        <v>Jul</v>
      </c>
      <c r="E507" s="20">
        <f t="shared" si="237"/>
        <v>45493</v>
      </c>
      <c r="F507" s="20">
        <f t="shared" si="238"/>
        <v>45492</v>
      </c>
      <c r="G507" s="20">
        <f t="shared" si="239"/>
        <v>45499</v>
      </c>
      <c r="H507" s="19">
        <f ca="1">(TODAY()-(G507))</f>
        <v>95</v>
      </c>
      <c r="I507" s="19" t="str">
        <f ca="1">IF(H507&lt;0,H507,"")</f>
        <v/>
      </c>
      <c r="J507" s="2" t="s">
        <v>439</v>
      </c>
      <c r="K507" s="24">
        <f t="shared" si="240"/>
        <v>1</v>
      </c>
      <c r="L507" s="19" t="s">
        <v>2220</v>
      </c>
      <c r="M507" s="2" t="s">
        <v>981</v>
      </c>
      <c r="N507" s="2" t="s">
        <v>441</v>
      </c>
      <c r="O507" s="2" t="s">
        <v>352</v>
      </c>
      <c r="P507" s="2" t="s">
        <v>19</v>
      </c>
      <c r="Q507" s="25" t="s">
        <v>2603</v>
      </c>
      <c r="R507" s="25" t="s">
        <v>531</v>
      </c>
      <c r="S507" s="9">
        <v>45471</v>
      </c>
      <c r="T507" s="2">
        <v>4267279</v>
      </c>
      <c r="U507" s="2" t="s">
        <v>2654</v>
      </c>
      <c r="V507" s="2" t="s">
        <v>2655</v>
      </c>
      <c r="W507" s="9" t="s">
        <v>2656</v>
      </c>
      <c r="X507" s="9">
        <v>36281</v>
      </c>
      <c r="Y507" s="2">
        <v>9944618649</v>
      </c>
      <c r="Z507" s="2" t="s">
        <v>2657</v>
      </c>
      <c r="AA507" s="32" t="s">
        <v>448</v>
      </c>
      <c r="AB507" s="2" t="s">
        <v>449</v>
      </c>
      <c r="AC507" s="10">
        <v>45840</v>
      </c>
      <c r="AD507" s="10">
        <v>45475</v>
      </c>
      <c r="AG507" s="35" t="s">
        <v>451</v>
      </c>
      <c r="AJ507" s="35" t="s">
        <v>452</v>
      </c>
      <c r="AK507" s="2" t="s">
        <v>453</v>
      </c>
      <c r="AL507" s="2" t="s">
        <v>1430</v>
      </c>
      <c r="AM507" s="2" t="s">
        <v>1815</v>
      </c>
      <c r="AN507" s="10">
        <v>45471</v>
      </c>
      <c r="AP507" s="2" t="s">
        <v>362</v>
      </c>
      <c r="AQ507" s="2" t="s">
        <v>455</v>
      </c>
      <c r="AS507" s="11">
        <v>951672121</v>
      </c>
      <c r="AT507" s="2" t="s">
        <v>472</v>
      </c>
      <c r="AV507" s="12">
        <v>182517458563</v>
      </c>
      <c r="AW507" s="2" t="s">
        <v>458</v>
      </c>
      <c r="AY507" s="13">
        <v>121345025776</v>
      </c>
      <c r="AZ507" s="67" t="s">
        <v>487</v>
      </c>
      <c r="BB507" s="14">
        <v>654606968</v>
      </c>
      <c r="BC507" s="2" t="s">
        <v>450</v>
      </c>
      <c r="BD507" s="2" t="s">
        <v>450</v>
      </c>
      <c r="BE507" s="2" t="s">
        <v>450</v>
      </c>
      <c r="BF507" s="2" t="s">
        <v>450</v>
      </c>
      <c r="BG507" s="2" t="s">
        <v>450</v>
      </c>
      <c r="BH507" s="2" t="s">
        <v>450</v>
      </c>
      <c r="BL507" s="2" t="s">
        <v>448</v>
      </c>
      <c r="BM507" s="2" t="s">
        <v>450</v>
      </c>
      <c r="BN507" s="2" t="s">
        <v>448</v>
      </c>
      <c r="BO507" s="2" t="s">
        <v>450</v>
      </c>
      <c r="BP507" s="2" t="s">
        <v>450</v>
      </c>
      <c r="BR507" s="2" t="s">
        <v>448</v>
      </c>
      <c r="BS507" s="2" t="s">
        <v>448</v>
      </c>
      <c r="BT507" s="2" t="s">
        <v>448</v>
      </c>
      <c r="BU507" s="2" t="s">
        <v>448</v>
      </c>
      <c r="BV507" s="2" t="s">
        <v>450</v>
      </c>
      <c r="BW507" s="2" t="s">
        <v>448</v>
      </c>
      <c r="BX507" s="2" t="s">
        <v>448</v>
      </c>
      <c r="BY507" s="2" t="s">
        <v>448</v>
      </c>
      <c r="BZ507" s="2" t="s">
        <v>448</v>
      </c>
      <c r="CA507" s="2" t="s">
        <v>448</v>
      </c>
      <c r="CB507" s="2" t="s">
        <v>448</v>
      </c>
      <c r="CC507" s="2" t="s">
        <v>2362</v>
      </c>
      <c r="CD507" s="67" t="s">
        <v>448</v>
      </c>
      <c r="CE507" s="10">
        <v>45492</v>
      </c>
      <c r="CH507" s="2" t="s">
        <v>465</v>
      </c>
      <c r="CI507" s="2" t="s">
        <v>660</v>
      </c>
      <c r="CM507" s="52">
        <f t="shared" si="241"/>
        <v>1</v>
      </c>
      <c r="CN507" s="52">
        <f t="shared" si="242"/>
        <v>1</v>
      </c>
      <c r="CO507" s="52">
        <f t="shared" si="243"/>
        <v>1</v>
      </c>
      <c r="CP507" s="52">
        <f t="shared" si="244"/>
        <v>1</v>
      </c>
      <c r="CQ507" s="52">
        <f t="shared" si="245"/>
        <v>1</v>
      </c>
      <c r="CR507" s="52">
        <f t="shared" si="246"/>
        <v>1</v>
      </c>
      <c r="CS507" s="52">
        <f t="shared" si="247"/>
        <v>1</v>
      </c>
      <c r="CT507" s="52">
        <f t="shared" si="248"/>
        <v>1</v>
      </c>
      <c r="CU507" s="52">
        <f t="shared" si="249"/>
        <v>1</v>
      </c>
      <c r="CV507" s="52">
        <f t="shared" si="250"/>
        <v>1</v>
      </c>
      <c r="CW507" s="54">
        <f t="shared" si="251"/>
        <v>1</v>
      </c>
      <c r="CX507" s="54">
        <f t="shared" si="252"/>
        <v>0</v>
      </c>
      <c r="CY507" s="54">
        <f t="shared" si="253"/>
        <v>1</v>
      </c>
      <c r="CZ507" s="54">
        <f t="shared" si="254"/>
        <v>1</v>
      </c>
      <c r="DA507" s="54">
        <f t="shared" si="255"/>
        <v>1</v>
      </c>
      <c r="DB507" s="54">
        <f t="shared" si="256"/>
        <v>0</v>
      </c>
      <c r="DD507" s="2">
        <f t="shared" si="257"/>
        <v>7</v>
      </c>
    </row>
    <row r="508" spans="1:108">
      <c r="A508" s="2" t="s">
        <v>437</v>
      </c>
      <c r="B508" s="2" t="s">
        <v>438</v>
      </c>
      <c r="C508" s="18" t="str">
        <f ca="1">IF(AND(AA508="YES",AG508&lt;&gt;""),"COMPLETED",IF((S508+21)&lt;TODAY(),"PAST DUE","WITHIN 15 DAYS"))</f>
        <v>COMPLETED</v>
      </c>
      <c r="D508" s="19" t="str">
        <f t="shared" si="236"/>
        <v>Jul</v>
      </c>
      <c r="E508" s="20">
        <f t="shared" si="237"/>
        <v>45493</v>
      </c>
      <c r="F508" s="20">
        <f t="shared" si="238"/>
        <v>45492</v>
      </c>
      <c r="G508" s="20">
        <f t="shared" si="239"/>
        <v>45499</v>
      </c>
      <c r="H508" s="19">
        <f ca="1">(TODAY()-(G508))</f>
        <v>95</v>
      </c>
      <c r="I508" s="19" t="str">
        <f ca="1">IF(H508&lt;0,H508,"")</f>
        <v/>
      </c>
      <c r="J508" s="2" t="s">
        <v>439</v>
      </c>
      <c r="K508" s="24">
        <f t="shared" si="240"/>
        <v>1</v>
      </c>
      <c r="L508" s="19" t="s">
        <v>2220</v>
      </c>
      <c r="M508" s="2" t="s">
        <v>981</v>
      </c>
      <c r="N508" s="2" t="s">
        <v>441</v>
      </c>
      <c r="O508" s="2" t="s">
        <v>352</v>
      </c>
      <c r="P508" s="2" t="s">
        <v>19</v>
      </c>
      <c r="Q508" s="25" t="s">
        <v>2603</v>
      </c>
      <c r="R508" s="25" t="s">
        <v>531</v>
      </c>
      <c r="S508" s="9">
        <v>45471</v>
      </c>
      <c r="T508" s="2">
        <v>4267280</v>
      </c>
      <c r="U508" s="2" t="s">
        <v>2556</v>
      </c>
      <c r="V508" s="2" t="s">
        <v>2658</v>
      </c>
      <c r="W508" s="9" t="s">
        <v>2659</v>
      </c>
      <c r="X508" s="9">
        <v>38257</v>
      </c>
      <c r="Y508" s="2">
        <v>9685851760</v>
      </c>
      <c r="Z508" s="2" t="s">
        <v>2660</v>
      </c>
      <c r="AA508" s="32" t="s">
        <v>448</v>
      </c>
      <c r="AB508" s="2" t="s">
        <v>449</v>
      </c>
      <c r="AC508" s="10">
        <v>45834</v>
      </c>
      <c r="AD508" s="10">
        <v>45469</v>
      </c>
      <c r="AG508" s="35" t="s">
        <v>451</v>
      </c>
      <c r="AJ508" s="35" t="s">
        <v>452</v>
      </c>
      <c r="AK508" s="2" t="s">
        <v>453</v>
      </c>
      <c r="AL508" s="2" t="s">
        <v>1430</v>
      </c>
      <c r="AM508" s="2" t="s">
        <v>1815</v>
      </c>
      <c r="AN508" s="10">
        <v>45471</v>
      </c>
      <c r="AP508" s="2" t="s">
        <v>362</v>
      </c>
      <c r="AQ508" s="2" t="s">
        <v>455</v>
      </c>
      <c r="AS508" s="11">
        <v>252269437</v>
      </c>
      <c r="AT508" s="2" t="s">
        <v>472</v>
      </c>
      <c r="AV508" s="12">
        <v>70262953317</v>
      </c>
      <c r="AW508" s="2" t="s">
        <v>458</v>
      </c>
      <c r="AY508" s="13">
        <v>121344547964</v>
      </c>
      <c r="AZ508" s="67" t="s">
        <v>563</v>
      </c>
      <c r="BB508" s="14">
        <v>654032020</v>
      </c>
      <c r="BC508" s="2" t="s">
        <v>450</v>
      </c>
      <c r="BD508" s="2" t="s">
        <v>450</v>
      </c>
      <c r="BE508" s="2" t="s">
        <v>450</v>
      </c>
      <c r="BF508" s="2" t="s">
        <v>450</v>
      </c>
      <c r="BG508" s="2" t="s">
        <v>450</v>
      </c>
      <c r="BH508" s="2" t="s">
        <v>450</v>
      </c>
      <c r="BL508" s="2" t="s">
        <v>448</v>
      </c>
      <c r="BM508" s="2" t="s">
        <v>450</v>
      </c>
      <c r="BN508" s="2" t="s">
        <v>448</v>
      </c>
      <c r="BO508" s="2" t="s">
        <v>450</v>
      </c>
      <c r="BP508" s="2" t="s">
        <v>450</v>
      </c>
      <c r="BR508" s="2" t="s">
        <v>448</v>
      </c>
      <c r="BS508" s="2" t="s">
        <v>448</v>
      </c>
      <c r="BT508" s="2" t="s">
        <v>448</v>
      </c>
      <c r="BU508" s="2" t="s">
        <v>448</v>
      </c>
      <c r="BV508" s="2" t="s">
        <v>450</v>
      </c>
      <c r="BW508" s="2" t="s">
        <v>448</v>
      </c>
      <c r="BX508" s="2" t="s">
        <v>448</v>
      </c>
      <c r="BY508" s="2" t="s">
        <v>448</v>
      </c>
      <c r="BZ508" s="2" t="s">
        <v>448</v>
      </c>
      <c r="CA508" s="2" t="s">
        <v>448</v>
      </c>
      <c r="CB508" s="2" t="s">
        <v>448</v>
      </c>
      <c r="CC508" s="2" t="s">
        <v>2362</v>
      </c>
      <c r="CD508" s="67" t="s">
        <v>448</v>
      </c>
      <c r="CE508" s="10">
        <v>45492</v>
      </c>
      <c r="CH508" s="2" t="s">
        <v>465</v>
      </c>
      <c r="CI508" s="2" t="s">
        <v>660</v>
      </c>
      <c r="CM508" s="52">
        <f t="shared" si="241"/>
        <v>1</v>
      </c>
      <c r="CN508" s="52">
        <f t="shared" si="242"/>
        <v>1</v>
      </c>
      <c r="CO508" s="52">
        <f t="shared" si="243"/>
        <v>1</v>
      </c>
      <c r="CP508" s="52">
        <f t="shared" si="244"/>
        <v>1</v>
      </c>
      <c r="CQ508" s="52">
        <f t="shared" si="245"/>
        <v>1</v>
      </c>
      <c r="CR508" s="52">
        <f t="shared" si="246"/>
        <v>1</v>
      </c>
      <c r="CS508" s="52">
        <f t="shared" si="247"/>
        <v>1</v>
      </c>
      <c r="CT508" s="52">
        <f t="shared" si="248"/>
        <v>1</v>
      </c>
      <c r="CU508" s="52">
        <f t="shared" si="249"/>
        <v>1</v>
      </c>
      <c r="CV508" s="52">
        <f t="shared" si="250"/>
        <v>1</v>
      </c>
      <c r="CW508" s="54">
        <f t="shared" si="251"/>
        <v>1</v>
      </c>
      <c r="CX508" s="54">
        <f t="shared" si="252"/>
        <v>0</v>
      </c>
      <c r="CY508" s="54">
        <f t="shared" si="253"/>
        <v>1</v>
      </c>
      <c r="CZ508" s="54">
        <f t="shared" si="254"/>
        <v>1</v>
      </c>
      <c r="DA508" s="54">
        <f t="shared" si="255"/>
        <v>1</v>
      </c>
      <c r="DB508" s="54">
        <f t="shared" si="256"/>
        <v>0</v>
      </c>
      <c r="DD508" s="2">
        <f t="shared" si="257"/>
        <v>7</v>
      </c>
    </row>
    <row r="509" spans="1:108">
      <c r="A509" s="2" t="s">
        <v>437</v>
      </c>
      <c r="B509" s="2" t="s">
        <v>438</v>
      </c>
      <c r="C509" s="18" t="str">
        <f ca="1">IF(AND(AA509="YES",AG509&lt;&gt;""),"COMPLETED",IF((S509+21)&lt;TODAY(),"PAST DUE","WITHIN 15 DAYS"))</f>
        <v>COMPLETED</v>
      </c>
      <c r="D509" s="19" t="str">
        <f t="shared" si="236"/>
        <v>Jul</v>
      </c>
      <c r="E509" s="20">
        <f t="shared" si="237"/>
        <v>45493</v>
      </c>
      <c r="F509" s="20">
        <f t="shared" si="238"/>
        <v>45492</v>
      </c>
      <c r="G509" s="20">
        <f t="shared" si="239"/>
        <v>45499</v>
      </c>
      <c r="H509" s="19">
        <f ca="1">(TODAY()-(G509))</f>
        <v>95</v>
      </c>
      <c r="I509" s="19" t="str">
        <f ca="1">IF(H509&lt;0,H509,"")</f>
        <v/>
      </c>
      <c r="J509" s="2" t="s">
        <v>439</v>
      </c>
      <c r="K509" s="24">
        <f t="shared" si="240"/>
        <v>1</v>
      </c>
      <c r="L509" s="19" t="s">
        <v>2220</v>
      </c>
      <c r="M509" s="2" t="s">
        <v>981</v>
      </c>
      <c r="N509" s="2" t="s">
        <v>441</v>
      </c>
      <c r="O509" s="2" t="s">
        <v>352</v>
      </c>
      <c r="P509" s="2" t="s">
        <v>19</v>
      </c>
      <c r="Q509" s="25" t="s">
        <v>2603</v>
      </c>
      <c r="R509" s="25" t="s">
        <v>531</v>
      </c>
      <c r="S509" s="9">
        <v>45471</v>
      </c>
      <c r="T509" s="2">
        <v>4267281</v>
      </c>
      <c r="U509" s="2" t="s">
        <v>2661</v>
      </c>
      <c r="V509" s="2" t="s">
        <v>2662</v>
      </c>
      <c r="W509" s="9" t="s">
        <v>809</v>
      </c>
      <c r="X509" s="9">
        <v>38269</v>
      </c>
      <c r="Y509" s="2">
        <v>9158844821</v>
      </c>
      <c r="Z509" s="2" t="s">
        <v>2663</v>
      </c>
      <c r="AA509" s="32" t="s">
        <v>448</v>
      </c>
      <c r="AB509" s="2" t="s">
        <v>449</v>
      </c>
      <c r="AG509" s="35" t="s">
        <v>451</v>
      </c>
      <c r="AJ509" s="35" t="s">
        <v>452</v>
      </c>
      <c r="AK509" s="2" t="s">
        <v>453</v>
      </c>
      <c r="AL509" s="2" t="s">
        <v>1430</v>
      </c>
      <c r="AM509" s="2" t="s">
        <v>1815</v>
      </c>
      <c r="AN509" s="10">
        <v>45471</v>
      </c>
      <c r="AP509" s="2" t="s">
        <v>362</v>
      </c>
      <c r="AQ509" s="67" t="s">
        <v>986</v>
      </c>
      <c r="AS509" s="11">
        <v>252225921</v>
      </c>
      <c r="AT509" s="67" t="s">
        <v>472</v>
      </c>
      <c r="AV509" s="12">
        <v>70262993882</v>
      </c>
      <c r="AW509" s="67" t="s">
        <v>458</v>
      </c>
      <c r="AY509" s="13">
        <v>121345921024</v>
      </c>
      <c r="AZ509" s="2" t="s">
        <v>633</v>
      </c>
      <c r="BB509" s="14">
        <v>620679614</v>
      </c>
      <c r="BC509" s="2" t="s">
        <v>450</v>
      </c>
      <c r="BD509" s="2" t="s">
        <v>450</v>
      </c>
      <c r="BE509" s="2" t="s">
        <v>450</v>
      </c>
      <c r="BF509" s="2" t="s">
        <v>450</v>
      </c>
      <c r="BG509" s="2" t="s">
        <v>450</v>
      </c>
      <c r="BH509" s="2" t="s">
        <v>450</v>
      </c>
      <c r="BL509" s="2" t="s">
        <v>448</v>
      </c>
      <c r="BM509" s="2" t="s">
        <v>450</v>
      </c>
      <c r="BN509" s="2" t="s">
        <v>450</v>
      </c>
      <c r="BO509" s="2" t="s">
        <v>450</v>
      </c>
      <c r="BP509" s="2" t="s">
        <v>450</v>
      </c>
      <c r="BR509" s="2" t="s">
        <v>448</v>
      </c>
      <c r="BS509" s="2" t="s">
        <v>448</v>
      </c>
      <c r="BT509" s="2" t="s">
        <v>448</v>
      </c>
      <c r="BU509" s="2" t="s">
        <v>448</v>
      </c>
      <c r="BV509" s="2" t="s">
        <v>450</v>
      </c>
      <c r="BW509" s="2" t="s">
        <v>448</v>
      </c>
      <c r="BX509" s="2" t="s">
        <v>448</v>
      </c>
      <c r="BY509" s="2" t="s">
        <v>448</v>
      </c>
      <c r="BZ509" s="2" t="s">
        <v>448</v>
      </c>
      <c r="CA509" s="2" t="s">
        <v>448</v>
      </c>
      <c r="CB509" s="2" t="s">
        <v>448</v>
      </c>
      <c r="CC509" s="2" t="s">
        <v>2362</v>
      </c>
      <c r="CD509" s="67" t="s">
        <v>448</v>
      </c>
      <c r="CE509" s="10">
        <v>45492</v>
      </c>
      <c r="CH509" s="2" t="s">
        <v>465</v>
      </c>
      <c r="CI509" s="2" t="s">
        <v>660</v>
      </c>
      <c r="CM509" s="52">
        <f t="shared" si="241"/>
        <v>1</v>
      </c>
      <c r="CN509" s="52">
        <f t="shared" si="242"/>
        <v>1</v>
      </c>
      <c r="CO509" s="52">
        <f t="shared" si="243"/>
        <v>1</v>
      </c>
      <c r="CP509" s="52">
        <f t="shared" si="244"/>
        <v>1</v>
      </c>
      <c r="CQ509" s="52">
        <f t="shared" si="245"/>
        <v>1</v>
      </c>
      <c r="CR509" s="52">
        <f t="shared" si="246"/>
        <v>1</v>
      </c>
      <c r="CS509" s="52">
        <f t="shared" si="247"/>
        <v>1</v>
      </c>
      <c r="CT509" s="52">
        <f t="shared" si="248"/>
        <v>1</v>
      </c>
      <c r="CU509" s="52">
        <f t="shared" si="249"/>
        <v>1</v>
      </c>
      <c r="CV509" s="52">
        <f t="shared" si="250"/>
        <v>1</v>
      </c>
      <c r="CW509" s="54">
        <f t="shared" si="251"/>
        <v>1</v>
      </c>
      <c r="CX509" s="54">
        <f t="shared" si="252"/>
        <v>0</v>
      </c>
      <c r="CY509" s="54">
        <f t="shared" si="253"/>
        <v>1</v>
      </c>
      <c r="CZ509" s="54">
        <f t="shared" si="254"/>
        <v>1</v>
      </c>
      <c r="DA509" s="54">
        <f t="shared" si="255"/>
        <v>1</v>
      </c>
      <c r="DB509" s="54">
        <f t="shared" si="256"/>
        <v>0</v>
      </c>
      <c r="DD509" s="2">
        <f t="shared" si="257"/>
        <v>7</v>
      </c>
    </row>
    <row r="510" spans="1:108">
      <c r="A510" s="2" t="s">
        <v>437</v>
      </c>
      <c r="B510" s="2" t="s">
        <v>438</v>
      </c>
      <c r="C510" s="18" t="str">
        <f ca="1">IF(AND(AA510="YES",AG510&lt;&gt;""),"COMPLETED",IF((S510+21)&lt;TODAY(),"PAST DUE","WITHIN 15 DAYS"))</f>
        <v>COMPLETED</v>
      </c>
      <c r="D510" s="19" t="str">
        <f t="shared" si="236"/>
        <v>Jul</v>
      </c>
      <c r="E510" s="20">
        <f t="shared" si="237"/>
        <v>45493</v>
      </c>
      <c r="F510" s="20">
        <f t="shared" si="238"/>
        <v>45492</v>
      </c>
      <c r="G510" s="20">
        <f t="shared" si="239"/>
        <v>45499</v>
      </c>
      <c r="H510" s="19">
        <f ca="1">(TODAY()-(G510))</f>
        <v>95</v>
      </c>
      <c r="I510" s="19" t="str">
        <f ca="1">IF(H510&lt;0,H510,"")</f>
        <v/>
      </c>
      <c r="J510" s="2" t="s">
        <v>439</v>
      </c>
      <c r="K510" s="24">
        <f t="shared" si="240"/>
        <v>1</v>
      </c>
      <c r="L510" s="19" t="s">
        <v>2220</v>
      </c>
      <c r="M510" s="2" t="s">
        <v>981</v>
      </c>
      <c r="N510" s="2" t="s">
        <v>441</v>
      </c>
      <c r="O510" s="2" t="s">
        <v>352</v>
      </c>
      <c r="P510" s="2" t="s">
        <v>19</v>
      </c>
      <c r="Q510" s="25" t="s">
        <v>2603</v>
      </c>
      <c r="R510" s="25" t="s">
        <v>531</v>
      </c>
      <c r="S510" s="9">
        <v>45471</v>
      </c>
      <c r="T510" s="2">
        <v>4267282</v>
      </c>
      <c r="U510" s="2" t="s">
        <v>2664</v>
      </c>
      <c r="V510" s="2" t="s">
        <v>2665</v>
      </c>
      <c r="W510" s="9" t="s">
        <v>2666</v>
      </c>
      <c r="X510" s="9">
        <v>37592</v>
      </c>
      <c r="Y510" s="2">
        <v>9774234549</v>
      </c>
      <c r="Z510" s="2" t="s">
        <v>2667</v>
      </c>
      <c r="AA510" s="32" t="s">
        <v>448</v>
      </c>
      <c r="AB510" s="2" t="s">
        <v>449</v>
      </c>
      <c r="AC510" s="10">
        <v>45833</v>
      </c>
      <c r="AD510" s="10">
        <v>45468</v>
      </c>
      <c r="AG510" s="35" t="s">
        <v>451</v>
      </c>
      <c r="AJ510" s="35" t="s">
        <v>452</v>
      </c>
      <c r="AK510" s="2" t="s">
        <v>453</v>
      </c>
      <c r="AL510" s="2" t="s">
        <v>1430</v>
      </c>
      <c r="AM510" s="2" t="s">
        <v>1815</v>
      </c>
      <c r="AN510" s="10">
        <v>45471</v>
      </c>
      <c r="AP510" s="2" t="s">
        <v>362</v>
      </c>
      <c r="AQ510" s="67" t="s">
        <v>480</v>
      </c>
      <c r="AS510" s="11">
        <v>252268056</v>
      </c>
      <c r="AT510" s="2" t="s">
        <v>472</v>
      </c>
      <c r="AV510" s="12">
        <v>70262946256</v>
      </c>
      <c r="AW510" s="2" t="s">
        <v>458</v>
      </c>
      <c r="AY510" s="13">
        <v>121344476572</v>
      </c>
      <c r="AZ510" s="67" t="s">
        <v>472</v>
      </c>
      <c r="BB510" s="14">
        <v>605943085</v>
      </c>
      <c r="BC510" s="2" t="s">
        <v>450</v>
      </c>
      <c r="BD510" s="2" t="s">
        <v>450</v>
      </c>
      <c r="BE510" s="2" t="s">
        <v>450</v>
      </c>
      <c r="BF510" s="2" t="s">
        <v>450</v>
      </c>
      <c r="BG510" s="2" t="s">
        <v>450</v>
      </c>
      <c r="BH510" s="2" t="s">
        <v>450</v>
      </c>
      <c r="BL510" s="67" t="s">
        <v>448</v>
      </c>
      <c r="BM510" s="67" t="s">
        <v>450</v>
      </c>
      <c r="BN510" s="67" t="s">
        <v>448</v>
      </c>
      <c r="BO510" s="67" t="s">
        <v>450</v>
      </c>
      <c r="BP510" s="67" t="s">
        <v>450</v>
      </c>
      <c r="BQ510" s="67" t="s">
        <v>450</v>
      </c>
      <c r="BR510" s="2" t="s">
        <v>448</v>
      </c>
      <c r="BS510" s="2" t="s">
        <v>448</v>
      </c>
      <c r="BT510" s="2" t="s">
        <v>448</v>
      </c>
      <c r="BU510" s="2" t="s">
        <v>448</v>
      </c>
      <c r="BV510" s="2" t="s">
        <v>450</v>
      </c>
      <c r="BW510" s="2" t="s">
        <v>448</v>
      </c>
      <c r="BX510" s="2" t="s">
        <v>448</v>
      </c>
      <c r="BY510" s="2" t="s">
        <v>448</v>
      </c>
      <c r="BZ510" s="2" t="s">
        <v>448</v>
      </c>
      <c r="CA510" s="2" t="s">
        <v>448</v>
      </c>
      <c r="CB510" s="2" t="s">
        <v>448</v>
      </c>
      <c r="CC510" s="2" t="s">
        <v>2362</v>
      </c>
      <c r="CD510" s="67" t="s">
        <v>448</v>
      </c>
      <c r="CE510" s="10">
        <v>45492</v>
      </c>
      <c r="CH510" s="2" t="s">
        <v>465</v>
      </c>
      <c r="CI510" s="2" t="s">
        <v>660</v>
      </c>
      <c r="CM510" s="52">
        <f t="shared" si="241"/>
        <v>1</v>
      </c>
      <c r="CN510" s="52">
        <f t="shared" si="242"/>
        <v>1</v>
      </c>
      <c r="CO510" s="52">
        <f t="shared" si="243"/>
        <v>1</v>
      </c>
      <c r="CP510" s="52">
        <f t="shared" si="244"/>
        <v>1</v>
      </c>
      <c r="CQ510" s="52">
        <f t="shared" si="245"/>
        <v>1</v>
      </c>
      <c r="CR510" s="52">
        <f t="shared" si="246"/>
        <v>1</v>
      </c>
      <c r="CS510" s="52">
        <f t="shared" si="247"/>
        <v>1</v>
      </c>
      <c r="CT510" s="52">
        <f t="shared" si="248"/>
        <v>1</v>
      </c>
      <c r="CU510" s="52">
        <f t="shared" si="249"/>
        <v>1</v>
      </c>
      <c r="CV510" s="52">
        <f t="shared" si="250"/>
        <v>1</v>
      </c>
      <c r="CW510" s="54">
        <f t="shared" si="251"/>
        <v>1</v>
      </c>
      <c r="CX510" s="54">
        <f t="shared" si="252"/>
        <v>0</v>
      </c>
      <c r="CY510" s="54">
        <f t="shared" si="253"/>
        <v>1</v>
      </c>
      <c r="CZ510" s="54">
        <f t="shared" si="254"/>
        <v>1</v>
      </c>
      <c r="DA510" s="54">
        <f t="shared" si="255"/>
        <v>1</v>
      </c>
      <c r="DB510" s="54">
        <f t="shared" si="256"/>
        <v>0</v>
      </c>
      <c r="DD510" s="2">
        <f t="shared" si="257"/>
        <v>7</v>
      </c>
    </row>
    <row r="511" spans="1:108">
      <c r="A511" s="2" t="s">
        <v>437</v>
      </c>
      <c r="B511" s="2" t="s">
        <v>438</v>
      </c>
      <c r="C511" s="18" t="str">
        <f ca="1">IF(AND(AA511="YES",AG511&lt;&gt;""),"COMPLETED",IF((S511+21)&lt;TODAY(),"PAST DUE","WITHIN 15 DAYS"))</f>
        <v>COMPLETED</v>
      </c>
      <c r="D511" s="19" t="str">
        <f t="shared" si="236"/>
        <v>Jul</v>
      </c>
      <c r="E511" s="20">
        <f t="shared" si="237"/>
        <v>45493</v>
      </c>
      <c r="F511" s="20">
        <f t="shared" si="238"/>
        <v>45492</v>
      </c>
      <c r="G511" s="20">
        <f t="shared" si="239"/>
        <v>45499</v>
      </c>
      <c r="H511" s="19">
        <f ca="1">(TODAY()-(G511))</f>
        <v>95</v>
      </c>
      <c r="I511" s="19" t="str">
        <f ca="1">IF(H511&lt;0,H511,"")</f>
        <v/>
      </c>
      <c r="J511" s="2" t="s">
        <v>439</v>
      </c>
      <c r="K511" s="24">
        <f t="shared" si="240"/>
        <v>1</v>
      </c>
      <c r="L511" s="19" t="s">
        <v>2220</v>
      </c>
      <c r="M511" s="2" t="s">
        <v>981</v>
      </c>
      <c r="N511" s="2" t="s">
        <v>441</v>
      </c>
      <c r="O511" s="2" t="s">
        <v>352</v>
      </c>
      <c r="P511" s="2" t="s">
        <v>19</v>
      </c>
      <c r="Q511" s="25" t="s">
        <v>2603</v>
      </c>
      <c r="R511" s="25" t="s">
        <v>531</v>
      </c>
      <c r="S511" s="9">
        <v>45471</v>
      </c>
      <c r="T511" s="2">
        <v>4267283</v>
      </c>
      <c r="U511" s="59" t="s">
        <v>59</v>
      </c>
      <c r="V511" s="2" t="s">
        <v>2668</v>
      </c>
      <c r="W511" s="9" t="s">
        <v>2669</v>
      </c>
      <c r="X511" s="9">
        <v>36787</v>
      </c>
      <c r="Y511" s="2">
        <v>9693105832</v>
      </c>
      <c r="Z511" s="2" t="s">
        <v>2670</v>
      </c>
      <c r="AA511" s="32" t="s">
        <v>448</v>
      </c>
      <c r="AB511" s="2" t="s">
        <v>449</v>
      </c>
      <c r="AC511" s="10">
        <v>45839</v>
      </c>
      <c r="AD511" s="10">
        <v>45490</v>
      </c>
      <c r="AG511" s="35" t="s">
        <v>451</v>
      </c>
      <c r="AJ511" s="35" t="s">
        <v>452</v>
      </c>
      <c r="AK511" s="2" t="s">
        <v>453</v>
      </c>
      <c r="AL511" s="2" t="s">
        <v>1430</v>
      </c>
      <c r="AM511" s="2" t="s">
        <v>1815</v>
      </c>
      <c r="AN511" s="10">
        <v>45471</v>
      </c>
      <c r="AP511" s="2" t="s">
        <v>362</v>
      </c>
      <c r="AQ511" s="2" t="s">
        <v>986</v>
      </c>
      <c r="AS511" s="11">
        <v>3482053805</v>
      </c>
      <c r="AT511" s="2" t="s">
        <v>456</v>
      </c>
      <c r="AV511" s="12">
        <v>212500579118</v>
      </c>
      <c r="AW511" s="2" t="s">
        <v>458</v>
      </c>
      <c r="AY511" s="13">
        <v>121243879337</v>
      </c>
      <c r="AZ511" s="2" t="s">
        <v>487</v>
      </c>
      <c r="BB511" s="14">
        <v>355618188</v>
      </c>
      <c r="BC511" s="2" t="s">
        <v>450</v>
      </c>
      <c r="BD511" s="2" t="s">
        <v>450</v>
      </c>
      <c r="BE511" s="2" t="s">
        <v>450</v>
      </c>
      <c r="BF511" s="2" t="s">
        <v>450</v>
      </c>
      <c r="BG511" s="2" t="s">
        <v>450</v>
      </c>
      <c r="BH511" s="2" t="s">
        <v>450</v>
      </c>
      <c r="BL511" s="2" t="s">
        <v>450</v>
      </c>
      <c r="BM511" s="2" t="s">
        <v>450</v>
      </c>
      <c r="BN511" s="2" t="s">
        <v>448</v>
      </c>
      <c r="BO511" s="2" t="s">
        <v>448</v>
      </c>
      <c r="BP511" s="2" t="s">
        <v>450</v>
      </c>
      <c r="BR511" s="2" t="s">
        <v>448</v>
      </c>
      <c r="BS511" s="2" t="s">
        <v>448</v>
      </c>
      <c r="BT511" s="2" t="s">
        <v>448</v>
      </c>
      <c r="BU511" s="2" t="s">
        <v>448</v>
      </c>
      <c r="BV511" s="2" t="s">
        <v>450</v>
      </c>
      <c r="BW511" s="2" t="s">
        <v>448</v>
      </c>
      <c r="BX511" s="2" t="s">
        <v>448</v>
      </c>
      <c r="BY511" s="2" t="s">
        <v>448</v>
      </c>
      <c r="BZ511" s="2" t="s">
        <v>448</v>
      </c>
      <c r="CA511" s="2" t="s">
        <v>448</v>
      </c>
      <c r="CB511" s="2" t="s">
        <v>448</v>
      </c>
      <c r="CC511" s="2" t="s">
        <v>2671</v>
      </c>
      <c r="CD511" s="67" t="s">
        <v>448</v>
      </c>
      <c r="CE511" s="10">
        <v>45492</v>
      </c>
      <c r="CH511" s="2" t="s">
        <v>465</v>
      </c>
      <c r="CI511" s="2" t="s">
        <v>660</v>
      </c>
      <c r="CJ511" s="2" t="s">
        <v>417</v>
      </c>
      <c r="CM511" s="52">
        <f t="shared" si="241"/>
        <v>1</v>
      </c>
      <c r="CN511" s="52">
        <f t="shared" si="242"/>
        <v>1</v>
      </c>
      <c r="CO511" s="52">
        <f t="shared" si="243"/>
        <v>1</v>
      </c>
      <c r="CP511" s="52">
        <f t="shared" si="244"/>
        <v>1</v>
      </c>
      <c r="CQ511" s="52">
        <f t="shared" si="245"/>
        <v>1</v>
      </c>
      <c r="CR511" s="52">
        <f t="shared" si="246"/>
        <v>1</v>
      </c>
      <c r="CS511" s="52">
        <f t="shared" si="247"/>
        <v>1</v>
      </c>
      <c r="CT511" s="52">
        <f t="shared" si="248"/>
        <v>1</v>
      </c>
      <c r="CU511" s="52">
        <f t="shared" si="249"/>
        <v>1</v>
      </c>
      <c r="CV511" s="52">
        <f t="shared" si="250"/>
        <v>1</v>
      </c>
      <c r="CW511" s="54">
        <f t="shared" si="251"/>
        <v>1</v>
      </c>
      <c r="CX511" s="54">
        <f t="shared" si="252"/>
        <v>1</v>
      </c>
      <c r="CY511" s="54">
        <f t="shared" si="253"/>
        <v>1</v>
      </c>
      <c r="CZ511" s="54">
        <f t="shared" si="254"/>
        <v>1</v>
      </c>
      <c r="DA511" s="54">
        <f t="shared" si="255"/>
        <v>1</v>
      </c>
      <c r="DB511" s="54">
        <f t="shared" si="256"/>
        <v>0</v>
      </c>
      <c r="DD511" s="2">
        <f t="shared" si="257"/>
        <v>7</v>
      </c>
    </row>
    <row r="512" spans="1:108">
      <c r="A512" s="2" t="s">
        <v>437</v>
      </c>
      <c r="B512" s="2" t="s">
        <v>438</v>
      </c>
      <c r="C512" s="18" t="str">
        <f ca="1">IF(AND(AA512="YES",AG512&lt;&gt;""),"COMPLETED",IF((S512+21)&lt;TODAY(),"PAST DUE","WITHIN 15 DAYS"))</f>
        <v>COMPLETED</v>
      </c>
      <c r="D512" s="19" t="str">
        <f t="shared" si="236"/>
        <v>Jul</v>
      </c>
      <c r="E512" s="20">
        <f t="shared" si="237"/>
        <v>45493</v>
      </c>
      <c r="F512" s="20">
        <f t="shared" si="238"/>
        <v>45492</v>
      </c>
      <c r="G512" s="20">
        <f t="shared" si="239"/>
        <v>45499</v>
      </c>
      <c r="H512" s="19">
        <f ca="1">(TODAY()-(G512))</f>
        <v>95</v>
      </c>
      <c r="I512" s="19" t="str">
        <f ca="1">IF(H512&lt;0,H512,"")</f>
        <v/>
      </c>
      <c r="J512" s="2" t="s">
        <v>439</v>
      </c>
      <c r="K512" s="24">
        <f t="shared" si="240"/>
        <v>1</v>
      </c>
      <c r="L512" s="19" t="s">
        <v>2220</v>
      </c>
      <c r="M512" s="2" t="s">
        <v>981</v>
      </c>
      <c r="N512" s="2" t="s">
        <v>441</v>
      </c>
      <c r="O512" s="2" t="s">
        <v>352</v>
      </c>
      <c r="P512" s="2" t="s">
        <v>19</v>
      </c>
      <c r="Q512" s="25" t="s">
        <v>2603</v>
      </c>
      <c r="R512" s="25" t="s">
        <v>531</v>
      </c>
      <c r="S512" s="9">
        <v>45471</v>
      </c>
      <c r="T512" s="2">
        <v>4267284</v>
      </c>
      <c r="U512" s="2" t="s">
        <v>2672</v>
      </c>
      <c r="V512" s="2" t="s">
        <v>2673</v>
      </c>
      <c r="W512" s="9" t="s">
        <v>631</v>
      </c>
      <c r="X512" s="9">
        <v>38467</v>
      </c>
      <c r="Y512" s="2">
        <v>9677848336</v>
      </c>
      <c r="Z512" s="2" t="s">
        <v>2674</v>
      </c>
      <c r="AA512" s="32" t="s">
        <v>448</v>
      </c>
      <c r="AB512" s="67" t="s">
        <v>449</v>
      </c>
      <c r="AC512" s="10">
        <v>45850</v>
      </c>
      <c r="AD512" s="10">
        <v>45485</v>
      </c>
      <c r="AG512" s="35" t="s">
        <v>451</v>
      </c>
      <c r="AJ512" s="35" t="s">
        <v>452</v>
      </c>
      <c r="AK512" s="2" t="s">
        <v>453</v>
      </c>
      <c r="AL512" s="2" t="s">
        <v>1430</v>
      </c>
      <c r="AM512" s="2" t="s">
        <v>1815</v>
      </c>
      <c r="AN512" s="10">
        <v>45471</v>
      </c>
      <c r="AP512" s="2" t="s">
        <v>362</v>
      </c>
      <c r="AQ512" s="2" t="s">
        <v>455</v>
      </c>
      <c r="AS512" s="11">
        <v>252347388</v>
      </c>
      <c r="AT512" s="2" t="s">
        <v>472</v>
      </c>
      <c r="AV512" s="12">
        <v>70262954615</v>
      </c>
      <c r="AW512" s="2" t="s">
        <v>458</v>
      </c>
      <c r="AY512" s="13">
        <v>121344879874</v>
      </c>
      <c r="AZ512" s="67" t="s">
        <v>1857</v>
      </c>
      <c r="BB512" s="14">
        <v>654438225</v>
      </c>
      <c r="BC512" s="2" t="s">
        <v>450</v>
      </c>
      <c r="BD512" s="2" t="s">
        <v>450</v>
      </c>
      <c r="BE512" s="2" t="s">
        <v>450</v>
      </c>
      <c r="BF512" s="2" t="s">
        <v>450</v>
      </c>
      <c r="BG512" s="2" t="s">
        <v>450</v>
      </c>
      <c r="BH512" s="2" t="s">
        <v>450</v>
      </c>
      <c r="BL512" s="2" t="s">
        <v>448</v>
      </c>
      <c r="BM512" s="2" t="s">
        <v>450</v>
      </c>
      <c r="BN512" s="2" t="s">
        <v>450</v>
      </c>
      <c r="BO512" s="2" t="s">
        <v>450</v>
      </c>
      <c r="BP512" s="2" t="s">
        <v>450</v>
      </c>
      <c r="BR512" s="2" t="s">
        <v>448</v>
      </c>
      <c r="BS512" s="2" t="s">
        <v>448</v>
      </c>
      <c r="BT512" s="2" t="s">
        <v>448</v>
      </c>
      <c r="BU512" s="2" t="s">
        <v>448</v>
      </c>
      <c r="BV512" s="2" t="s">
        <v>450</v>
      </c>
      <c r="BW512" s="2" t="s">
        <v>448</v>
      </c>
      <c r="BX512" s="2" t="s">
        <v>448</v>
      </c>
      <c r="BY512" s="2" t="s">
        <v>448</v>
      </c>
      <c r="BZ512" s="2" t="s">
        <v>448</v>
      </c>
      <c r="CA512" s="2" t="s">
        <v>448</v>
      </c>
      <c r="CB512" s="2" t="s">
        <v>448</v>
      </c>
      <c r="CC512" s="2" t="s">
        <v>2362</v>
      </c>
      <c r="CD512" s="67" t="s">
        <v>448</v>
      </c>
      <c r="CE512" s="10">
        <v>45492</v>
      </c>
      <c r="CH512" s="2" t="s">
        <v>465</v>
      </c>
      <c r="CI512" s="2" t="s">
        <v>660</v>
      </c>
      <c r="CM512" s="52">
        <f t="shared" si="241"/>
        <v>1</v>
      </c>
      <c r="CN512" s="52">
        <f t="shared" si="242"/>
        <v>1</v>
      </c>
      <c r="CO512" s="52">
        <f t="shared" si="243"/>
        <v>1</v>
      </c>
      <c r="CP512" s="52">
        <f t="shared" si="244"/>
        <v>1</v>
      </c>
      <c r="CQ512" s="52">
        <f t="shared" si="245"/>
        <v>1</v>
      </c>
      <c r="CR512" s="52">
        <f t="shared" si="246"/>
        <v>1</v>
      </c>
      <c r="CS512" s="52">
        <f t="shared" si="247"/>
        <v>1</v>
      </c>
      <c r="CT512" s="52">
        <f t="shared" si="248"/>
        <v>1</v>
      </c>
      <c r="CU512" s="52">
        <f t="shared" si="249"/>
        <v>1</v>
      </c>
      <c r="CV512" s="52">
        <f t="shared" si="250"/>
        <v>1</v>
      </c>
      <c r="CW512" s="54">
        <f t="shared" si="251"/>
        <v>1</v>
      </c>
      <c r="CX512" s="54">
        <f t="shared" si="252"/>
        <v>0</v>
      </c>
      <c r="CY512" s="54">
        <f t="shared" si="253"/>
        <v>1</v>
      </c>
      <c r="CZ512" s="54">
        <f t="shared" si="254"/>
        <v>1</v>
      </c>
      <c r="DA512" s="54">
        <f t="shared" si="255"/>
        <v>1</v>
      </c>
      <c r="DB512" s="54">
        <f t="shared" si="256"/>
        <v>0</v>
      </c>
      <c r="DD512" s="2">
        <f t="shared" si="257"/>
        <v>7</v>
      </c>
    </row>
    <row r="513" spans="1:108">
      <c r="A513" s="2" t="s">
        <v>437</v>
      </c>
      <c r="B513" s="2" t="s">
        <v>438</v>
      </c>
      <c r="C513" s="18" t="str">
        <f ca="1">IF(AND(AA513="YES",AG513&lt;&gt;""),"COMPLETED",IF((S513+21)&lt;TODAY(),"PAST DUE","WITHIN 15 DAYS"))</f>
        <v>COMPLETED</v>
      </c>
      <c r="D513" s="19" t="str">
        <f t="shared" si="236"/>
        <v>Jul</v>
      </c>
      <c r="E513" s="20">
        <f t="shared" si="237"/>
        <v>45493</v>
      </c>
      <c r="F513" s="20">
        <f t="shared" si="238"/>
        <v>45492</v>
      </c>
      <c r="G513" s="20">
        <f t="shared" si="239"/>
        <v>45499</v>
      </c>
      <c r="H513" s="19">
        <f ca="1">(TODAY()-(G513))</f>
        <v>95</v>
      </c>
      <c r="I513" s="19" t="str">
        <f ca="1">IF(H513&lt;0,H513,"")</f>
        <v/>
      </c>
      <c r="J513" s="2" t="s">
        <v>439</v>
      </c>
      <c r="K513" s="24">
        <f t="shared" si="240"/>
        <v>1</v>
      </c>
      <c r="L513" s="19" t="s">
        <v>2220</v>
      </c>
      <c r="M513" s="2" t="s">
        <v>981</v>
      </c>
      <c r="N513" s="2" t="s">
        <v>441</v>
      </c>
      <c r="O513" s="2" t="s">
        <v>352</v>
      </c>
      <c r="P513" s="2" t="s">
        <v>19</v>
      </c>
      <c r="Q513" s="25" t="s">
        <v>2603</v>
      </c>
      <c r="R513" s="25" t="s">
        <v>531</v>
      </c>
      <c r="S513" s="9">
        <v>45471</v>
      </c>
      <c r="T513" s="2">
        <v>4267285</v>
      </c>
      <c r="U513" s="2" t="s">
        <v>146</v>
      </c>
      <c r="V513" s="2" t="s">
        <v>2675</v>
      </c>
      <c r="W513" s="9" t="s">
        <v>809</v>
      </c>
      <c r="X513" s="9">
        <v>37584</v>
      </c>
      <c r="Y513" s="2">
        <v>9616410644</v>
      </c>
      <c r="Z513" s="2" t="s">
        <v>2676</v>
      </c>
      <c r="AA513" s="32" t="s">
        <v>448</v>
      </c>
      <c r="AB513" s="2" t="s">
        <v>449</v>
      </c>
      <c r="AC513" s="10">
        <v>45833</v>
      </c>
      <c r="AD513" s="10">
        <v>45482</v>
      </c>
      <c r="AG513" s="35" t="s">
        <v>451</v>
      </c>
      <c r="AJ513" s="35" t="s">
        <v>452</v>
      </c>
      <c r="AK513" s="2" t="s">
        <v>453</v>
      </c>
      <c r="AL513" s="2" t="s">
        <v>1430</v>
      </c>
      <c r="AM513" s="2" t="s">
        <v>1815</v>
      </c>
      <c r="AN513" s="10">
        <v>45471</v>
      </c>
      <c r="AP513" s="2" t="s">
        <v>362</v>
      </c>
      <c r="AQ513" s="2" t="s">
        <v>480</v>
      </c>
      <c r="AS513" s="11">
        <v>3500568667</v>
      </c>
      <c r="AT513" s="2" t="s">
        <v>472</v>
      </c>
      <c r="AV513" s="12">
        <v>70262957509</v>
      </c>
      <c r="AW513" s="2" t="s">
        <v>458</v>
      </c>
      <c r="AY513" s="13">
        <v>121344552837</v>
      </c>
      <c r="AZ513" s="2" t="s">
        <v>633</v>
      </c>
      <c r="BB513" s="14">
        <v>385034093</v>
      </c>
      <c r="BC513" s="2" t="s">
        <v>450</v>
      </c>
      <c r="BD513" s="2" t="s">
        <v>450</v>
      </c>
      <c r="BE513" s="2" t="s">
        <v>450</v>
      </c>
      <c r="BF513" s="2" t="s">
        <v>450</v>
      </c>
      <c r="BG513" s="2" t="s">
        <v>450</v>
      </c>
      <c r="BH513" s="2" t="s">
        <v>450</v>
      </c>
      <c r="BL513" s="2" t="s">
        <v>448</v>
      </c>
      <c r="BM513" s="2" t="s">
        <v>450</v>
      </c>
      <c r="BN513" s="2" t="s">
        <v>448</v>
      </c>
      <c r="BO513" s="2" t="s">
        <v>450</v>
      </c>
      <c r="BP513" s="2" t="s">
        <v>450</v>
      </c>
      <c r="BR513" s="2" t="s">
        <v>448</v>
      </c>
      <c r="BS513" s="2" t="s">
        <v>448</v>
      </c>
      <c r="BT513" s="2" t="s">
        <v>448</v>
      </c>
      <c r="BU513" s="2" t="s">
        <v>448</v>
      </c>
      <c r="BV513" s="2" t="s">
        <v>450</v>
      </c>
      <c r="BW513" s="2" t="s">
        <v>448</v>
      </c>
      <c r="BX513" s="2" t="s">
        <v>448</v>
      </c>
      <c r="BY513" s="2" t="s">
        <v>448</v>
      </c>
      <c r="BZ513" s="2" t="s">
        <v>448</v>
      </c>
      <c r="CA513" s="2" t="s">
        <v>448</v>
      </c>
      <c r="CB513" s="2" t="s">
        <v>448</v>
      </c>
      <c r="CC513" s="2" t="s">
        <v>2362</v>
      </c>
      <c r="CD513" s="67" t="s">
        <v>448</v>
      </c>
      <c r="CE513" s="10">
        <v>45492</v>
      </c>
      <c r="CH513" s="2" t="s">
        <v>465</v>
      </c>
      <c r="CI513" s="2" t="s">
        <v>660</v>
      </c>
      <c r="CM513" s="52">
        <f t="shared" si="241"/>
        <v>1</v>
      </c>
      <c r="CN513" s="52">
        <f t="shared" si="242"/>
        <v>1</v>
      </c>
      <c r="CO513" s="52">
        <f t="shared" si="243"/>
        <v>1</v>
      </c>
      <c r="CP513" s="52">
        <f t="shared" si="244"/>
        <v>1</v>
      </c>
      <c r="CQ513" s="52">
        <f t="shared" si="245"/>
        <v>1</v>
      </c>
      <c r="CR513" s="52">
        <f t="shared" si="246"/>
        <v>1</v>
      </c>
      <c r="CS513" s="52">
        <f t="shared" si="247"/>
        <v>1</v>
      </c>
      <c r="CT513" s="52">
        <f t="shared" si="248"/>
        <v>1</v>
      </c>
      <c r="CU513" s="52">
        <f t="shared" si="249"/>
        <v>1</v>
      </c>
      <c r="CV513" s="52">
        <f t="shared" si="250"/>
        <v>1</v>
      </c>
      <c r="CW513" s="54">
        <f t="shared" si="251"/>
        <v>1</v>
      </c>
      <c r="CX513" s="54">
        <f t="shared" si="252"/>
        <v>0</v>
      </c>
      <c r="CY513" s="54">
        <f t="shared" si="253"/>
        <v>1</v>
      </c>
      <c r="CZ513" s="54">
        <f t="shared" si="254"/>
        <v>1</v>
      </c>
      <c r="DA513" s="54">
        <f t="shared" si="255"/>
        <v>1</v>
      </c>
      <c r="DB513" s="54">
        <f t="shared" si="256"/>
        <v>0</v>
      </c>
      <c r="DD513" s="2">
        <f t="shared" si="257"/>
        <v>7</v>
      </c>
    </row>
    <row r="514" spans="1:108">
      <c r="A514" s="2" t="s">
        <v>437</v>
      </c>
      <c r="B514" s="2" t="s">
        <v>438</v>
      </c>
      <c r="C514" s="18" t="str">
        <f ca="1">IF(AND(AA514="YES",AG514&lt;&gt;""),"COMPLETED",IF((S514+21)&lt;TODAY(),"PAST DUE","WITHIN 15 DAYS"))</f>
        <v>COMPLETED</v>
      </c>
      <c r="D514" s="19" t="str">
        <f t="shared" si="236"/>
        <v>Jul</v>
      </c>
      <c r="E514" s="20">
        <f t="shared" si="237"/>
        <v>45493</v>
      </c>
      <c r="F514" s="20">
        <f t="shared" si="238"/>
        <v>45492</v>
      </c>
      <c r="G514" s="20">
        <f t="shared" si="239"/>
        <v>45499</v>
      </c>
      <c r="H514" s="19">
        <f ca="1">(TODAY()-(G514))</f>
        <v>95</v>
      </c>
      <c r="I514" s="19" t="str">
        <f ca="1">IF(H514&lt;0,H514,"")</f>
        <v/>
      </c>
      <c r="J514" s="2" t="s">
        <v>439</v>
      </c>
      <c r="K514" s="24">
        <f t="shared" si="240"/>
        <v>1</v>
      </c>
      <c r="L514" s="19" t="s">
        <v>2220</v>
      </c>
      <c r="M514" s="2" t="s">
        <v>981</v>
      </c>
      <c r="N514" s="2" t="s">
        <v>441</v>
      </c>
      <c r="O514" s="2" t="s">
        <v>352</v>
      </c>
      <c r="P514" s="2" t="s">
        <v>19</v>
      </c>
      <c r="Q514" s="25" t="s">
        <v>2603</v>
      </c>
      <c r="R514" s="25" t="s">
        <v>531</v>
      </c>
      <c r="S514" s="9">
        <v>45471</v>
      </c>
      <c r="T514" s="2">
        <v>4267286</v>
      </c>
      <c r="U514" s="2" t="s">
        <v>2677</v>
      </c>
      <c r="V514" s="2" t="s">
        <v>2678</v>
      </c>
      <c r="W514" s="9" t="s">
        <v>809</v>
      </c>
      <c r="X514" s="9">
        <v>37627</v>
      </c>
      <c r="Y514" s="2">
        <v>9488288651</v>
      </c>
      <c r="Z514" s="2" t="s">
        <v>2679</v>
      </c>
      <c r="AA514" s="32" t="s">
        <v>448</v>
      </c>
      <c r="AB514" s="60" t="s">
        <v>449</v>
      </c>
      <c r="AC514" s="10">
        <v>45846</v>
      </c>
      <c r="AD514" s="10">
        <v>45481</v>
      </c>
      <c r="AG514" s="35" t="s">
        <v>451</v>
      </c>
      <c r="AJ514" s="35" t="s">
        <v>452</v>
      </c>
      <c r="AK514" s="2" t="s">
        <v>453</v>
      </c>
      <c r="AL514" s="2" t="s">
        <v>1430</v>
      </c>
      <c r="AM514" s="2" t="s">
        <v>1815</v>
      </c>
      <c r="AN514" s="10">
        <v>45471</v>
      </c>
      <c r="AP514" s="2" t="s">
        <v>362</v>
      </c>
      <c r="AQ514" s="2" t="s">
        <v>480</v>
      </c>
      <c r="AS514" s="11">
        <v>3510854837</v>
      </c>
      <c r="AT514" s="2" t="s">
        <v>456</v>
      </c>
      <c r="AV514" s="12">
        <v>70261291175</v>
      </c>
      <c r="AW514" s="2" t="s">
        <v>458</v>
      </c>
      <c r="AY514" s="13">
        <v>121284247131</v>
      </c>
      <c r="AZ514" s="67" t="s">
        <v>752</v>
      </c>
      <c r="BB514" s="14">
        <v>646661563</v>
      </c>
      <c r="BC514" s="2" t="s">
        <v>450</v>
      </c>
      <c r="BD514" s="2" t="s">
        <v>450</v>
      </c>
      <c r="BE514" s="2" t="s">
        <v>450</v>
      </c>
      <c r="BF514" s="2" t="s">
        <v>450</v>
      </c>
      <c r="BG514" s="2" t="s">
        <v>450</v>
      </c>
      <c r="BH514" s="2" t="s">
        <v>450</v>
      </c>
      <c r="BL514" s="2" t="s">
        <v>448</v>
      </c>
      <c r="BM514" s="2" t="s">
        <v>450</v>
      </c>
      <c r="BN514" s="2" t="s">
        <v>448</v>
      </c>
      <c r="BO514" s="2" t="s">
        <v>450</v>
      </c>
      <c r="BP514" s="2" t="s">
        <v>450</v>
      </c>
      <c r="BR514" s="2" t="s">
        <v>448</v>
      </c>
      <c r="BS514" s="2" t="s">
        <v>448</v>
      </c>
      <c r="BT514" s="2" t="s">
        <v>448</v>
      </c>
      <c r="BU514" s="2" t="s">
        <v>448</v>
      </c>
      <c r="BV514" s="2" t="s">
        <v>450</v>
      </c>
      <c r="BW514" s="2" t="s">
        <v>448</v>
      </c>
      <c r="BX514" s="2" t="s">
        <v>448</v>
      </c>
      <c r="BY514" s="2" t="s">
        <v>448</v>
      </c>
      <c r="BZ514" s="2" t="s">
        <v>448</v>
      </c>
      <c r="CA514" s="2" t="s">
        <v>448</v>
      </c>
      <c r="CB514" s="2" t="s">
        <v>448</v>
      </c>
      <c r="CC514" s="2" t="s">
        <v>2608</v>
      </c>
      <c r="CD514" s="67" t="s">
        <v>448</v>
      </c>
      <c r="CE514" s="10">
        <v>45492</v>
      </c>
      <c r="CH514" s="2" t="s">
        <v>465</v>
      </c>
      <c r="CI514" s="67" t="s">
        <v>660</v>
      </c>
      <c r="CJ514" s="67" t="s">
        <v>417</v>
      </c>
      <c r="CM514" s="52">
        <f t="shared" si="241"/>
        <v>1</v>
      </c>
      <c r="CN514" s="52">
        <f t="shared" si="242"/>
        <v>1</v>
      </c>
      <c r="CO514" s="52">
        <f t="shared" si="243"/>
        <v>1</v>
      </c>
      <c r="CP514" s="52">
        <f t="shared" si="244"/>
        <v>1</v>
      </c>
      <c r="CQ514" s="52">
        <f t="shared" si="245"/>
        <v>1</v>
      </c>
      <c r="CR514" s="52">
        <f t="shared" si="246"/>
        <v>1</v>
      </c>
      <c r="CS514" s="52">
        <f t="shared" si="247"/>
        <v>1</v>
      </c>
      <c r="CT514" s="52">
        <f t="shared" si="248"/>
        <v>1</v>
      </c>
      <c r="CU514" s="52">
        <f t="shared" si="249"/>
        <v>1</v>
      </c>
      <c r="CV514" s="52">
        <f t="shared" si="250"/>
        <v>1</v>
      </c>
      <c r="CW514" s="54">
        <f t="shared" si="251"/>
        <v>1</v>
      </c>
      <c r="CX514" s="54">
        <f t="shared" si="252"/>
        <v>1</v>
      </c>
      <c r="CY514" s="54">
        <f t="shared" si="253"/>
        <v>1</v>
      </c>
      <c r="CZ514" s="54">
        <f t="shared" si="254"/>
        <v>1</v>
      </c>
      <c r="DA514" s="54">
        <f t="shared" si="255"/>
        <v>1</v>
      </c>
      <c r="DB514" s="54">
        <f t="shared" si="256"/>
        <v>0</v>
      </c>
      <c r="DD514" s="2">
        <f t="shared" si="257"/>
        <v>7</v>
      </c>
    </row>
    <row r="515" spans="1:108">
      <c r="A515" s="2" t="s">
        <v>437</v>
      </c>
      <c r="B515" s="2" t="s">
        <v>438</v>
      </c>
      <c r="C515" s="18" t="str">
        <f ca="1">IF(AND(AA515="YES",AG515&lt;&gt;""),"COMPLETED",IF((S515+21)&lt;TODAY(),"PAST DUE","WITHIN 15 DAYS"))</f>
        <v>COMPLETED</v>
      </c>
      <c r="D515" s="19" t="str">
        <f t="shared" si="236"/>
        <v>Jul</v>
      </c>
      <c r="E515" s="20">
        <f t="shared" si="237"/>
        <v>45493</v>
      </c>
      <c r="F515" s="20">
        <f t="shared" si="238"/>
        <v>45492</v>
      </c>
      <c r="G515" s="20">
        <f t="shared" si="239"/>
        <v>45499</v>
      </c>
      <c r="H515" s="19">
        <f ca="1">(TODAY()-(G515))</f>
        <v>95</v>
      </c>
      <c r="I515" s="19" t="str">
        <f ca="1">IF(H515&lt;0,H515,"")</f>
        <v/>
      </c>
      <c r="J515" s="2" t="s">
        <v>439</v>
      </c>
      <c r="K515" s="24">
        <f t="shared" si="240"/>
        <v>1</v>
      </c>
      <c r="L515" s="19" t="s">
        <v>2220</v>
      </c>
      <c r="M515" s="2" t="s">
        <v>981</v>
      </c>
      <c r="N515" s="2" t="s">
        <v>441</v>
      </c>
      <c r="O515" s="2" t="s">
        <v>352</v>
      </c>
      <c r="P515" s="2" t="s">
        <v>19</v>
      </c>
      <c r="Q515" s="25" t="s">
        <v>2603</v>
      </c>
      <c r="R515" s="25" t="s">
        <v>531</v>
      </c>
      <c r="S515" s="9">
        <v>45471</v>
      </c>
      <c r="T515" s="2">
        <v>4267287</v>
      </c>
      <c r="U515" s="59" t="s">
        <v>2680</v>
      </c>
      <c r="V515" s="2" t="s">
        <v>2681</v>
      </c>
      <c r="W515" s="9" t="s">
        <v>809</v>
      </c>
      <c r="X515" s="9">
        <v>36050</v>
      </c>
      <c r="Y515" s="2">
        <v>9569481370</v>
      </c>
      <c r="Z515" s="2" t="s">
        <v>2682</v>
      </c>
      <c r="AA515" s="32" t="s">
        <v>448</v>
      </c>
      <c r="AB515" s="2" t="s">
        <v>449</v>
      </c>
      <c r="AC515" s="10">
        <v>45839</v>
      </c>
      <c r="AD515" s="10">
        <v>45474</v>
      </c>
      <c r="AG515" s="35" t="s">
        <v>451</v>
      </c>
      <c r="AJ515" s="35" t="s">
        <v>452</v>
      </c>
      <c r="AK515" s="2" t="s">
        <v>453</v>
      </c>
      <c r="AL515" s="2" t="s">
        <v>1430</v>
      </c>
      <c r="AM515" s="2" t="s">
        <v>1815</v>
      </c>
      <c r="AN515" s="10">
        <v>45471</v>
      </c>
      <c r="AP515" s="2" t="s">
        <v>362</v>
      </c>
      <c r="AQ515" s="2" t="s">
        <v>455</v>
      </c>
      <c r="AS515" s="11">
        <v>252346541</v>
      </c>
      <c r="AT515" s="2" t="s">
        <v>472</v>
      </c>
      <c r="AV515" s="12">
        <v>70262958475</v>
      </c>
      <c r="AW515" s="2" t="s">
        <v>458</v>
      </c>
      <c r="AY515" s="13">
        <v>121344916428</v>
      </c>
      <c r="AZ515" s="2" t="s">
        <v>459</v>
      </c>
      <c r="BB515" s="14">
        <v>607908174</v>
      </c>
      <c r="BC515" s="2" t="s">
        <v>450</v>
      </c>
      <c r="BD515" s="2" t="s">
        <v>450</v>
      </c>
      <c r="BE515" s="2" t="s">
        <v>450</v>
      </c>
      <c r="BF515" s="2" t="s">
        <v>450</v>
      </c>
      <c r="BG515" s="2" t="s">
        <v>450</v>
      </c>
      <c r="BH515" s="2" t="s">
        <v>450</v>
      </c>
      <c r="BL515" s="2" t="s">
        <v>448</v>
      </c>
      <c r="BM515" s="2" t="s">
        <v>450</v>
      </c>
      <c r="BN515" s="2" t="s">
        <v>448</v>
      </c>
      <c r="BO515" s="2" t="s">
        <v>450</v>
      </c>
      <c r="BP515" s="2" t="s">
        <v>450</v>
      </c>
      <c r="BR515" s="2" t="s">
        <v>448</v>
      </c>
      <c r="BS515" s="2" t="s">
        <v>448</v>
      </c>
      <c r="BT515" s="2" t="s">
        <v>448</v>
      </c>
      <c r="BU515" s="2" t="s">
        <v>448</v>
      </c>
      <c r="BV515" s="2" t="s">
        <v>450</v>
      </c>
      <c r="BW515" s="2" t="s">
        <v>448</v>
      </c>
      <c r="BX515" s="2" t="s">
        <v>448</v>
      </c>
      <c r="BY515" s="2" t="s">
        <v>448</v>
      </c>
      <c r="BZ515" s="2" t="s">
        <v>448</v>
      </c>
      <c r="CA515" s="2" t="s">
        <v>448</v>
      </c>
      <c r="CB515" s="2" t="s">
        <v>448</v>
      </c>
      <c r="CC515" s="2" t="s">
        <v>2683</v>
      </c>
      <c r="CD515" s="67" t="s">
        <v>448</v>
      </c>
      <c r="CE515" s="10">
        <v>45492</v>
      </c>
      <c r="CG515" s="2" t="s">
        <v>2609</v>
      </c>
      <c r="CH515" s="2" t="s">
        <v>465</v>
      </c>
      <c r="CI515" s="2" t="s">
        <v>660</v>
      </c>
      <c r="CJ515" s="2" t="s">
        <v>417</v>
      </c>
      <c r="CM515" s="52">
        <f t="shared" si="241"/>
        <v>1</v>
      </c>
      <c r="CN515" s="52">
        <f t="shared" si="242"/>
        <v>1</v>
      </c>
      <c r="CO515" s="52">
        <f t="shared" si="243"/>
        <v>1</v>
      </c>
      <c r="CP515" s="52">
        <f t="shared" si="244"/>
        <v>1</v>
      </c>
      <c r="CQ515" s="52">
        <f t="shared" si="245"/>
        <v>1</v>
      </c>
      <c r="CR515" s="52">
        <f t="shared" si="246"/>
        <v>1</v>
      </c>
      <c r="CS515" s="52">
        <f t="shared" si="247"/>
        <v>1</v>
      </c>
      <c r="CT515" s="52">
        <f t="shared" si="248"/>
        <v>1</v>
      </c>
      <c r="CU515" s="52">
        <f t="shared" si="249"/>
        <v>1</v>
      </c>
      <c r="CV515" s="52">
        <f t="shared" si="250"/>
        <v>1</v>
      </c>
      <c r="CW515" s="54">
        <f t="shared" si="251"/>
        <v>1</v>
      </c>
      <c r="CX515" s="54">
        <f t="shared" si="252"/>
        <v>1</v>
      </c>
      <c r="CY515" s="54">
        <f t="shared" si="253"/>
        <v>1</v>
      </c>
      <c r="CZ515" s="54">
        <f t="shared" si="254"/>
        <v>1</v>
      </c>
      <c r="DA515" s="54">
        <f t="shared" si="255"/>
        <v>1</v>
      </c>
      <c r="DB515" s="54">
        <f t="shared" si="256"/>
        <v>0</v>
      </c>
      <c r="DD515" s="2">
        <f t="shared" si="257"/>
        <v>7</v>
      </c>
    </row>
    <row r="516" spans="1:108">
      <c r="A516" s="2" t="s">
        <v>437</v>
      </c>
      <c r="B516" s="2" t="s">
        <v>438</v>
      </c>
      <c r="C516" s="18" t="str">
        <f ca="1">IF(AND(AA516="YES",AG516&lt;&gt;""),"COMPLETED",IF((S516+21)&lt;TODAY(),"PAST DUE","WITHIN 15 DAYS"))</f>
        <v>COMPLETED</v>
      </c>
      <c r="D516" s="19" t="str">
        <f t="shared" si="236"/>
        <v>Jul</v>
      </c>
      <c r="E516" s="20">
        <f t="shared" si="237"/>
        <v>45493</v>
      </c>
      <c r="F516" s="20">
        <f t="shared" si="238"/>
        <v>45492</v>
      </c>
      <c r="G516" s="20">
        <f t="shared" si="239"/>
        <v>45499</v>
      </c>
      <c r="H516" s="19">
        <f ca="1">(TODAY()-(G516))</f>
        <v>95</v>
      </c>
      <c r="I516" s="19" t="str">
        <f ca="1">IF(H516&lt;0,H516,"")</f>
        <v/>
      </c>
      <c r="J516" s="2" t="s">
        <v>439</v>
      </c>
      <c r="K516" s="24">
        <f t="shared" si="240"/>
        <v>1</v>
      </c>
      <c r="L516" s="19" t="s">
        <v>2220</v>
      </c>
      <c r="M516" s="2" t="s">
        <v>981</v>
      </c>
      <c r="N516" s="2" t="s">
        <v>441</v>
      </c>
      <c r="O516" s="2" t="s">
        <v>352</v>
      </c>
      <c r="P516" s="2" t="s">
        <v>19</v>
      </c>
      <c r="Q516" s="25" t="s">
        <v>2603</v>
      </c>
      <c r="R516" s="25" t="s">
        <v>531</v>
      </c>
      <c r="S516" s="9">
        <v>45471</v>
      </c>
      <c r="T516" s="2">
        <v>4267288</v>
      </c>
      <c r="U516" s="2" t="s">
        <v>1806</v>
      </c>
      <c r="V516" s="2" t="s">
        <v>2684</v>
      </c>
      <c r="W516" s="9" t="s">
        <v>142</v>
      </c>
      <c r="X516" s="9">
        <v>37093</v>
      </c>
      <c r="Y516" s="2">
        <v>9816788997</v>
      </c>
      <c r="Z516" s="2" t="s">
        <v>2685</v>
      </c>
      <c r="AA516" s="32" t="s">
        <v>448</v>
      </c>
      <c r="AB516" s="2" t="s">
        <v>449</v>
      </c>
      <c r="AC516" s="10">
        <v>45832</v>
      </c>
      <c r="AD516" s="10">
        <v>45477</v>
      </c>
      <c r="AG516" s="35" t="s">
        <v>451</v>
      </c>
      <c r="AJ516" s="35" t="s">
        <v>452</v>
      </c>
      <c r="AK516" s="2" t="s">
        <v>453</v>
      </c>
      <c r="AL516" s="2" t="s">
        <v>1430</v>
      </c>
      <c r="AM516" s="2" t="s">
        <v>1815</v>
      </c>
      <c r="AN516" s="10">
        <v>45471</v>
      </c>
      <c r="AP516" s="2" t="s">
        <v>362</v>
      </c>
      <c r="AQ516" s="2" t="s">
        <v>497</v>
      </c>
      <c r="AS516" s="11">
        <v>349911325</v>
      </c>
      <c r="AT516" s="2" t="s">
        <v>472</v>
      </c>
      <c r="AV516" s="12">
        <v>30513979211</v>
      </c>
      <c r="AW516" s="2" t="s">
        <v>458</v>
      </c>
      <c r="AY516" s="13">
        <v>121301846796</v>
      </c>
      <c r="AZ516" s="2" t="s">
        <v>1202</v>
      </c>
      <c r="BB516" s="14">
        <v>386128666</v>
      </c>
      <c r="BC516" s="2" t="s">
        <v>450</v>
      </c>
      <c r="BD516" s="2" t="s">
        <v>450</v>
      </c>
      <c r="BE516" s="2" t="s">
        <v>450</v>
      </c>
      <c r="BF516" s="2" t="s">
        <v>450</v>
      </c>
      <c r="BG516" s="2" t="s">
        <v>450</v>
      </c>
      <c r="BH516" s="2" t="s">
        <v>450</v>
      </c>
      <c r="BL516" s="2" t="s">
        <v>448</v>
      </c>
      <c r="BM516" s="2" t="s">
        <v>450</v>
      </c>
      <c r="BN516" s="2" t="s">
        <v>448</v>
      </c>
      <c r="BO516" s="2" t="s">
        <v>450</v>
      </c>
      <c r="BP516" s="2" t="s">
        <v>450</v>
      </c>
      <c r="BR516" s="2" t="s">
        <v>448</v>
      </c>
      <c r="BS516" s="2" t="s">
        <v>448</v>
      </c>
      <c r="BT516" s="2" t="s">
        <v>448</v>
      </c>
      <c r="BU516" s="2" t="s">
        <v>448</v>
      </c>
      <c r="BV516" s="2" t="s">
        <v>450</v>
      </c>
      <c r="BW516" s="2" t="s">
        <v>448</v>
      </c>
      <c r="BX516" s="2" t="s">
        <v>448</v>
      </c>
      <c r="BY516" s="2" t="s">
        <v>448</v>
      </c>
      <c r="BZ516" s="2" t="s">
        <v>448</v>
      </c>
      <c r="CA516" s="2" t="s">
        <v>448</v>
      </c>
      <c r="CB516" s="2" t="s">
        <v>448</v>
      </c>
      <c r="CC516" s="2" t="s">
        <v>2362</v>
      </c>
      <c r="CD516" s="67" t="s">
        <v>448</v>
      </c>
      <c r="CE516" s="10">
        <v>45492</v>
      </c>
      <c r="CH516" s="2" t="s">
        <v>465</v>
      </c>
      <c r="CI516" s="2" t="s">
        <v>660</v>
      </c>
      <c r="CM516" s="52">
        <f t="shared" si="241"/>
        <v>1</v>
      </c>
      <c r="CN516" s="52">
        <f t="shared" si="242"/>
        <v>1</v>
      </c>
      <c r="CO516" s="52">
        <f t="shared" si="243"/>
        <v>1</v>
      </c>
      <c r="CP516" s="52">
        <f t="shared" si="244"/>
        <v>1</v>
      </c>
      <c r="CQ516" s="52">
        <f t="shared" si="245"/>
        <v>1</v>
      </c>
      <c r="CR516" s="52">
        <f t="shared" si="246"/>
        <v>1</v>
      </c>
      <c r="CS516" s="52">
        <f t="shared" si="247"/>
        <v>1</v>
      </c>
      <c r="CT516" s="52">
        <f t="shared" si="248"/>
        <v>1</v>
      </c>
      <c r="CU516" s="52">
        <f t="shared" si="249"/>
        <v>1</v>
      </c>
      <c r="CV516" s="52">
        <f t="shared" si="250"/>
        <v>1</v>
      </c>
      <c r="CW516" s="54">
        <f t="shared" si="251"/>
        <v>1</v>
      </c>
      <c r="CX516" s="54">
        <f t="shared" si="252"/>
        <v>0</v>
      </c>
      <c r="CY516" s="54">
        <f t="shared" si="253"/>
        <v>1</v>
      </c>
      <c r="CZ516" s="54">
        <f t="shared" si="254"/>
        <v>1</v>
      </c>
      <c r="DA516" s="54">
        <f t="shared" si="255"/>
        <v>1</v>
      </c>
      <c r="DB516" s="54">
        <f t="shared" si="256"/>
        <v>0</v>
      </c>
      <c r="DD516" s="2">
        <f t="shared" si="257"/>
        <v>7</v>
      </c>
    </row>
    <row r="517" spans="1:108">
      <c r="A517" s="2" t="s">
        <v>437</v>
      </c>
      <c r="B517" s="2" t="s">
        <v>438</v>
      </c>
      <c r="C517" s="18" t="str">
        <f ca="1">IF(AND(AA517="YES",AG517&lt;&gt;""),"COMPLETED",IF((S517+21)&lt;TODAY(),"PAST DUE","WITHIN 15 DAYS"))</f>
        <v>COMPLETED</v>
      </c>
      <c r="D517" s="19" t="str">
        <f t="shared" si="236"/>
        <v>Jul</v>
      </c>
      <c r="E517" s="20">
        <f t="shared" si="237"/>
        <v>45493</v>
      </c>
      <c r="F517" s="20">
        <f t="shared" si="238"/>
        <v>45492</v>
      </c>
      <c r="G517" s="20">
        <f t="shared" si="239"/>
        <v>45499</v>
      </c>
      <c r="H517" s="19">
        <f ca="1">(TODAY()-(G517))</f>
        <v>95</v>
      </c>
      <c r="I517" s="19" t="str">
        <f ca="1">IF(H517&lt;0,H517,"")</f>
        <v/>
      </c>
      <c r="J517" s="2" t="s">
        <v>439</v>
      </c>
      <c r="K517" s="24">
        <f t="shared" si="240"/>
        <v>1</v>
      </c>
      <c r="L517" s="19" t="s">
        <v>2220</v>
      </c>
      <c r="M517" s="2" t="s">
        <v>981</v>
      </c>
      <c r="N517" s="2" t="s">
        <v>441</v>
      </c>
      <c r="O517" s="2" t="s">
        <v>352</v>
      </c>
      <c r="P517" s="2" t="s">
        <v>19</v>
      </c>
      <c r="Q517" s="25" t="s">
        <v>2603</v>
      </c>
      <c r="R517" s="25" t="s">
        <v>531</v>
      </c>
      <c r="S517" s="9">
        <v>45471</v>
      </c>
      <c r="T517" s="2">
        <v>4267289</v>
      </c>
      <c r="U517" s="2" t="s">
        <v>2686</v>
      </c>
      <c r="V517" s="2" t="s">
        <v>2687</v>
      </c>
      <c r="W517" s="9" t="s">
        <v>319</v>
      </c>
      <c r="X517" s="9">
        <v>37278</v>
      </c>
      <c r="Y517" s="2">
        <v>9560431974</v>
      </c>
      <c r="Z517" s="2" t="s">
        <v>2688</v>
      </c>
      <c r="AA517" s="32" t="s">
        <v>448</v>
      </c>
      <c r="AB517" s="2" t="s">
        <v>449</v>
      </c>
      <c r="AG517" s="35" t="s">
        <v>451</v>
      </c>
      <c r="AJ517" s="35" t="s">
        <v>452</v>
      </c>
      <c r="AK517" s="2" t="s">
        <v>453</v>
      </c>
      <c r="AL517" s="2" t="s">
        <v>1430</v>
      </c>
      <c r="AM517" s="2" t="s">
        <v>1815</v>
      </c>
      <c r="AN517" s="10">
        <v>45471</v>
      </c>
      <c r="AP517" s="2" t="s">
        <v>362</v>
      </c>
      <c r="AQ517" s="2" t="s">
        <v>986</v>
      </c>
      <c r="AS517" s="11">
        <v>252341261</v>
      </c>
      <c r="AT517" s="2" t="s">
        <v>456</v>
      </c>
      <c r="AV517" s="12">
        <v>72504778224</v>
      </c>
      <c r="AW517" s="2" t="s">
        <v>458</v>
      </c>
      <c r="AY517" s="13">
        <v>121344834191</v>
      </c>
      <c r="AZ517" s="2" t="s">
        <v>563</v>
      </c>
      <c r="BB517" s="14">
        <v>652675814</v>
      </c>
      <c r="BC517" s="2" t="s">
        <v>450</v>
      </c>
      <c r="BD517" s="2" t="s">
        <v>450</v>
      </c>
      <c r="BE517" s="2" t="s">
        <v>450</v>
      </c>
      <c r="BF517" s="2" t="s">
        <v>450</v>
      </c>
      <c r="BG517" s="2" t="s">
        <v>450</v>
      </c>
      <c r="BH517" s="2" t="s">
        <v>450</v>
      </c>
      <c r="BL517" s="2" t="s">
        <v>448</v>
      </c>
      <c r="BM517" s="2" t="s">
        <v>450</v>
      </c>
      <c r="BN517" s="2" t="s">
        <v>448</v>
      </c>
      <c r="BO517" s="2" t="s">
        <v>450</v>
      </c>
      <c r="BP517" s="2" t="s">
        <v>450</v>
      </c>
      <c r="BR517" s="2" t="s">
        <v>448</v>
      </c>
      <c r="BS517" s="2" t="s">
        <v>448</v>
      </c>
      <c r="BT517" s="2" t="s">
        <v>448</v>
      </c>
      <c r="BU517" s="2" t="s">
        <v>448</v>
      </c>
      <c r="BV517" s="2" t="s">
        <v>450</v>
      </c>
      <c r="BW517" s="2" t="s">
        <v>448</v>
      </c>
      <c r="BX517" s="2" t="s">
        <v>448</v>
      </c>
      <c r="BY517" s="2" t="s">
        <v>448</v>
      </c>
      <c r="BZ517" s="2" t="s">
        <v>448</v>
      </c>
      <c r="CA517" s="2" t="s">
        <v>448</v>
      </c>
      <c r="CB517" s="2" t="s">
        <v>448</v>
      </c>
      <c r="CC517" s="2" t="s">
        <v>2362</v>
      </c>
      <c r="CD517" s="67" t="s">
        <v>448</v>
      </c>
      <c r="CE517" s="10">
        <v>45492</v>
      </c>
      <c r="CH517" s="2" t="s">
        <v>465</v>
      </c>
      <c r="CI517" s="2" t="s">
        <v>660</v>
      </c>
      <c r="CM517" s="52">
        <f t="shared" si="241"/>
        <v>1</v>
      </c>
      <c r="CN517" s="52">
        <f t="shared" si="242"/>
        <v>1</v>
      </c>
      <c r="CO517" s="52">
        <f t="shared" si="243"/>
        <v>1</v>
      </c>
      <c r="CP517" s="52">
        <f t="shared" si="244"/>
        <v>1</v>
      </c>
      <c r="CQ517" s="52">
        <f t="shared" si="245"/>
        <v>1</v>
      </c>
      <c r="CR517" s="52">
        <f t="shared" si="246"/>
        <v>1</v>
      </c>
      <c r="CS517" s="52">
        <f t="shared" si="247"/>
        <v>1</v>
      </c>
      <c r="CT517" s="52">
        <f t="shared" si="248"/>
        <v>1</v>
      </c>
      <c r="CU517" s="52">
        <f t="shared" si="249"/>
        <v>1</v>
      </c>
      <c r="CV517" s="52">
        <f t="shared" si="250"/>
        <v>1</v>
      </c>
      <c r="CW517" s="54">
        <f t="shared" si="251"/>
        <v>1</v>
      </c>
      <c r="CX517" s="54">
        <f t="shared" si="252"/>
        <v>0</v>
      </c>
      <c r="CY517" s="54">
        <f t="shared" si="253"/>
        <v>1</v>
      </c>
      <c r="CZ517" s="54">
        <f t="shared" si="254"/>
        <v>1</v>
      </c>
      <c r="DA517" s="54">
        <f t="shared" si="255"/>
        <v>1</v>
      </c>
      <c r="DB517" s="54">
        <f t="shared" si="256"/>
        <v>0</v>
      </c>
      <c r="DD517" s="2">
        <f t="shared" si="257"/>
        <v>7</v>
      </c>
    </row>
    <row r="518" spans="1:108">
      <c r="A518" s="2" t="s">
        <v>437</v>
      </c>
      <c r="B518" s="2" t="s">
        <v>438</v>
      </c>
      <c r="C518" s="18" t="str">
        <f ca="1">IF(AND(AA518="YES",AG518&lt;&gt;""),"COMPLETED",IF((S518+21)&lt;TODAY(),"PAST DUE","WITHIN 15 DAYS"))</f>
        <v>COMPLETED</v>
      </c>
      <c r="D518" s="19" t="str">
        <f t="shared" si="236"/>
        <v>Jul</v>
      </c>
      <c r="E518" s="20">
        <f t="shared" si="237"/>
        <v>45500</v>
      </c>
      <c r="F518" s="20">
        <f t="shared" si="238"/>
        <v>45498</v>
      </c>
      <c r="G518" s="20">
        <f t="shared" si="239"/>
        <v>45505</v>
      </c>
      <c r="H518" s="19">
        <f ca="1">(TODAY()-(G518))</f>
        <v>89</v>
      </c>
      <c r="I518" s="19" t="str">
        <f ca="1">IF(H518&lt;0,H518,"")</f>
        <v/>
      </c>
      <c r="J518" s="2" t="s">
        <v>439</v>
      </c>
      <c r="K518" s="24">
        <f t="shared" si="240"/>
        <v>0</v>
      </c>
      <c r="L518" s="19" t="s">
        <v>2689</v>
      </c>
      <c r="M518" s="2" t="s">
        <v>981</v>
      </c>
      <c r="N518" s="2" t="s">
        <v>653</v>
      </c>
      <c r="O518" s="2" t="s">
        <v>352</v>
      </c>
      <c r="P518" s="2" t="s">
        <v>19</v>
      </c>
      <c r="Q518" s="25" t="s">
        <v>18</v>
      </c>
      <c r="R518" s="25" t="s">
        <v>531</v>
      </c>
      <c r="S518" s="9">
        <v>45477</v>
      </c>
      <c r="T518" s="2">
        <v>4267442</v>
      </c>
      <c r="U518" s="2" t="s">
        <v>909</v>
      </c>
      <c r="V518" s="2" t="s">
        <v>2690</v>
      </c>
      <c r="W518" s="9" t="s">
        <v>2691</v>
      </c>
      <c r="X518" s="9">
        <v>38091</v>
      </c>
      <c r="Y518" s="2">
        <v>9474844311</v>
      </c>
      <c r="Z518" s="33" t="s">
        <v>2692</v>
      </c>
      <c r="AA518" s="32" t="s">
        <v>448</v>
      </c>
      <c r="AB518" s="67" t="s">
        <v>449</v>
      </c>
      <c r="AC518" s="10">
        <v>45848</v>
      </c>
      <c r="AD518" s="10">
        <v>45499</v>
      </c>
      <c r="AE518" s="2" t="s">
        <v>448</v>
      </c>
      <c r="AF518" s="10">
        <v>45477</v>
      </c>
      <c r="AG518" s="35" t="s">
        <v>451</v>
      </c>
      <c r="AJ518" s="35" t="s">
        <v>452</v>
      </c>
      <c r="AK518" s="2" t="s">
        <v>453</v>
      </c>
      <c r="AL518" s="2" t="s">
        <v>1430</v>
      </c>
      <c r="AM518" s="2" t="s">
        <v>1815</v>
      </c>
      <c r="AN518" s="10">
        <v>45477</v>
      </c>
      <c r="AP518" s="2" t="s">
        <v>362</v>
      </c>
      <c r="AQ518" s="2" t="s">
        <v>455</v>
      </c>
      <c r="AS518" s="11">
        <v>252344653</v>
      </c>
      <c r="AT518" s="67" t="s">
        <v>472</v>
      </c>
      <c r="AV518" s="12">
        <v>70262998795</v>
      </c>
      <c r="AW518" s="67" t="s">
        <v>458</v>
      </c>
      <c r="AY518" s="13">
        <v>121345370988</v>
      </c>
      <c r="BA518" s="14" t="s">
        <v>1717</v>
      </c>
      <c r="BC518" s="2" t="s">
        <v>450</v>
      </c>
      <c r="BD518" s="2" t="s">
        <v>450</v>
      </c>
      <c r="BE518" s="2" t="s">
        <v>450</v>
      </c>
      <c r="BF518" s="2" t="s">
        <v>450</v>
      </c>
      <c r="BG518" s="2" t="s">
        <v>450</v>
      </c>
      <c r="BH518" s="2" t="s">
        <v>450</v>
      </c>
      <c r="BL518" s="2" t="s">
        <v>450</v>
      </c>
      <c r="BM518" s="2" t="s">
        <v>450</v>
      </c>
      <c r="BN518" s="2" t="s">
        <v>448</v>
      </c>
      <c r="BO518" s="2" t="s">
        <v>450</v>
      </c>
      <c r="BP518" s="2" t="s">
        <v>450</v>
      </c>
      <c r="BQ518" s="2" t="s">
        <v>448</v>
      </c>
      <c r="BR518" s="2" t="s">
        <v>448</v>
      </c>
      <c r="BS518" s="2" t="s">
        <v>448</v>
      </c>
      <c r="BT518" s="2" t="s">
        <v>448</v>
      </c>
      <c r="BU518" s="2" t="s">
        <v>448</v>
      </c>
      <c r="BV518" s="2" t="s">
        <v>450</v>
      </c>
      <c r="BW518" s="2" t="s">
        <v>448</v>
      </c>
      <c r="BX518" s="2" t="s">
        <v>448</v>
      </c>
      <c r="BY518" s="2" t="s">
        <v>448</v>
      </c>
      <c r="BZ518" s="2" t="s">
        <v>448</v>
      </c>
      <c r="CA518" s="2" t="s">
        <v>448</v>
      </c>
      <c r="CB518" s="2" t="s">
        <v>448</v>
      </c>
      <c r="CD518" s="67" t="s">
        <v>448</v>
      </c>
      <c r="CE518" s="10">
        <v>45488</v>
      </c>
      <c r="CH518" s="67" t="s">
        <v>465</v>
      </c>
      <c r="CI518" s="2" t="s">
        <v>660</v>
      </c>
      <c r="CK518" s="2" t="s">
        <v>2693</v>
      </c>
      <c r="CM518" s="52">
        <f t="shared" si="241"/>
        <v>1</v>
      </c>
      <c r="CN518" s="52">
        <f t="shared" si="242"/>
        <v>1</v>
      </c>
      <c r="CO518" s="52">
        <f t="shared" si="243"/>
        <v>1</v>
      </c>
      <c r="CP518" s="52">
        <f t="shared" si="244"/>
        <v>1</v>
      </c>
      <c r="CQ518" s="52">
        <f t="shared" si="245"/>
        <v>1</v>
      </c>
      <c r="CR518" s="52">
        <f t="shared" si="246"/>
        <v>1</v>
      </c>
      <c r="CS518" s="52">
        <f t="shared" si="247"/>
        <v>1</v>
      </c>
      <c r="CT518" s="52">
        <f t="shared" si="248"/>
        <v>1</v>
      </c>
      <c r="CU518" s="52">
        <f t="shared" si="249"/>
        <v>0</v>
      </c>
      <c r="CV518" s="52">
        <f t="shared" si="250"/>
        <v>1</v>
      </c>
      <c r="CW518" s="54">
        <f t="shared" si="251"/>
        <v>1</v>
      </c>
      <c r="CX518" s="54">
        <f t="shared" si="252"/>
        <v>0</v>
      </c>
      <c r="CY518" s="54">
        <f t="shared" si="253"/>
        <v>1</v>
      </c>
      <c r="CZ518" s="54">
        <f t="shared" si="254"/>
        <v>1</v>
      </c>
      <c r="DA518" s="54">
        <f t="shared" si="255"/>
        <v>1</v>
      </c>
      <c r="DB518" s="54">
        <f t="shared" si="256"/>
        <v>0</v>
      </c>
      <c r="DD518" s="2">
        <f t="shared" si="257"/>
        <v>6</v>
      </c>
    </row>
    <row r="519" spans="1:108">
      <c r="A519" s="2" t="s">
        <v>437</v>
      </c>
      <c r="B519" s="2" t="s">
        <v>438</v>
      </c>
      <c r="C519" s="18" t="str">
        <f ca="1">IF(AND(AA519="YES",AG519&lt;&gt;""),"COMPLETED",IF((S519+21)&lt;TODAY(),"PAST DUE","WITHIN 15 DAYS"))</f>
        <v>COMPLETED</v>
      </c>
      <c r="D519" s="19" t="str">
        <f t="shared" si="236"/>
        <v>Jul</v>
      </c>
      <c r="E519" s="20">
        <f t="shared" si="237"/>
        <v>45500</v>
      </c>
      <c r="F519" s="20">
        <f t="shared" si="238"/>
        <v>45498</v>
      </c>
      <c r="G519" s="20">
        <f t="shared" si="239"/>
        <v>45505</v>
      </c>
      <c r="H519" s="19">
        <f ca="1">(TODAY()-(G519))</f>
        <v>89</v>
      </c>
      <c r="I519" s="19" t="str">
        <f ca="1">IF(H519&lt;0,H519,"")</f>
        <v/>
      </c>
      <c r="J519" s="2" t="s">
        <v>439</v>
      </c>
      <c r="K519" s="24">
        <f t="shared" si="240"/>
        <v>1</v>
      </c>
      <c r="L519" s="19" t="s">
        <v>2689</v>
      </c>
      <c r="M519" s="2" t="s">
        <v>981</v>
      </c>
      <c r="N519" s="2" t="s">
        <v>441</v>
      </c>
      <c r="O519" s="2" t="s">
        <v>352</v>
      </c>
      <c r="P519" s="2" t="s">
        <v>19</v>
      </c>
      <c r="Q519" s="25" t="s">
        <v>18</v>
      </c>
      <c r="R519" s="25" t="s">
        <v>531</v>
      </c>
      <c r="S519" s="9">
        <v>45477</v>
      </c>
      <c r="T519" s="2">
        <v>4267443</v>
      </c>
      <c r="U519" s="2" t="s">
        <v>2694</v>
      </c>
      <c r="V519" s="2" t="s">
        <v>2695</v>
      </c>
      <c r="W519" s="9" t="s">
        <v>202</v>
      </c>
      <c r="X519" s="9">
        <v>35248</v>
      </c>
      <c r="Y519" s="2">
        <v>9763865809</v>
      </c>
      <c r="Z519" s="2" t="s">
        <v>2696</v>
      </c>
      <c r="AA519" s="32" t="s">
        <v>448</v>
      </c>
      <c r="AB519" s="67" t="s">
        <v>449</v>
      </c>
      <c r="AC519" s="10">
        <v>45842</v>
      </c>
      <c r="AD519" s="10">
        <v>45491</v>
      </c>
      <c r="AE519" s="2" t="s">
        <v>448</v>
      </c>
      <c r="AF519" s="10">
        <v>45477</v>
      </c>
      <c r="AG519" s="35" t="s">
        <v>451</v>
      </c>
      <c r="AJ519" s="35" t="s">
        <v>452</v>
      </c>
      <c r="AK519" s="2" t="s">
        <v>453</v>
      </c>
      <c r="AL519" s="2" t="s">
        <v>1430</v>
      </c>
      <c r="AM519" s="2" t="s">
        <v>1815</v>
      </c>
      <c r="AN519" s="10">
        <v>45477</v>
      </c>
      <c r="AP519" s="2" t="s">
        <v>362</v>
      </c>
      <c r="AQ519" s="2" t="s">
        <v>497</v>
      </c>
      <c r="AS519" s="11">
        <v>248658502</v>
      </c>
      <c r="AT519" s="2" t="s">
        <v>472</v>
      </c>
      <c r="AV519" s="12">
        <v>70260348742</v>
      </c>
      <c r="AW519" s="2" t="s">
        <v>472</v>
      </c>
      <c r="AY519" s="13">
        <v>121317004575</v>
      </c>
      <c r="AZ519" s="67" t="s">
        <v>472</v>
      </c>
      <c r="BB519" s="14">
        <v>654319201</v>
      </c>
      <c r="BC519" s="2" t="s">
        <v>450</v>
      </c>
      <c r="BD519" s="2" t="s">
        <v>450</v>
      </c>
      <c r="BE519" s="2" t="s">
        <v>450</v>
      </c>
      <c r="BF519" s="2" t="s">
        <v>450</v>
      </c>
      <c r="BG519" s="2" t="s">
        <v>450</v>
      </c>
      <c r="BH519" s="2" t="s">
        <v>450</v>
      </c>
      <c r="BL519" s="2" t="s">
        <v>448</v>
      </c>
      <c r="BM519" s="2" t="s">
        <v>450</v>
      </c>
      <c r="BN519" s="2" t="s">
        <v>448</v>
      </c>
      <c r="BO519" s="2" t="s">
        <v>450</v>
      </c>
      <c r="BP519" s="2" t="s">
        <v>450</v>
      </c>
      <c r="BQ519" s="2" t="s">
        <v>448</v>
      </c>
      <c r="BR519" s="2" t="s">
        <v>448</v>
      </c>
      <c r="BS519" s="2" t="s">
        <v>448</v>
      </c>
      <c r="BT519" s="2" t="s">
        <v>448</v>
      </c>
      <c r="BU519" s="2" t="s">
        <v>448</v>
      </c>
      <c r="BV519" s="2" t="s">
        <v>450</v>
      </c>
      <c r="BW519" s="2" t="s">
        <v>448</v>
      </c>
      <c r="BX519" s="2" t="s">
        <v>448</v>
      </c>
      <c r="BY519" s="2" t="s">
        <v>448</v>
      </c>
      <c r="BZ519" s="2" t="s">
        <v>448</v>
      </c>
      <c r="CA519" s="2" t="s">
        <v>448</v>
      </c>
      <c r="CB519" s="2" t="s">
        <v>448</v>
      </c>
      <c r="CC519" s="2" t="s">
        <v>2362</v>
      </c>
      <c r="CD519" s="67" t="s">
        <v>448</v>
      </c>
      <c r="CE519" s="10">
        <v>45492</v>
      </c>
      <c r="CH519" s="2" t="s">
        <v>465</v>
      </c>
      <c r="CI519" s="2" t="s">
        <v>660</v>
      </c>
      <c r="CM519" s="52">
        <f t="shared" si="241"/>
        <v>1</v>
      </c>
      <c r="CN519" s="52">
        <f t="shared" si="242"/>
        <v>1</v>
      </c>
      <c r="CO519" s="52">
        <f t="shared" si="243"/>
        <v>1</v>
      </c>
      <c r="CP519" s="52">
        <f t="shared" si="244"/>
        <v>1</v>
      </c>
      <c r="CQ519" s="52">
        <f t="shared" si="245"/>
        <v>1</v>
      </c>
      <c r="CR519" s="52">
        <f t="shared" si="246"/>
        <v>1</v>
      </c>
      <c r="CS519" s="52">
        <f t="shared" si="247"/>
        <v>1</v>
      </c>
      <c r="CT519" s="52">
        <f t="shared" si="248"/>
        <v>1</v>
      </c>
      <c r="CU519" s="52">
        <f t="shared" si="249"/>
        <v>1</v>
      </c>
      <c r="CV519" s="52">
        <f t="shared" si="250"/>
        <v>1</v>
      </c>
      <c r="CW519" s="54">
        <f t="shared" si="251"/>
        <v>1</v>
      </c>
      <c r="CX519" s="54">
        <f t="shared" si="252"/>
        <v>0</v>
      </c>
      <c r="CY519" s="54">
        <f t="shared" si="253"/>
        <v>1</v>
      </c>
      <c r="CZ519" s="54">
        <f t="shared" si="254"/>
        <v>1</v>
      </c>
      <c r="DA519" s="54">
        <f t="shared" si="255"/>
        <v>1</v>
      </c>
      <c r="DB519" s="54">
        <f t="shared" si="256"/>
        <v>0</v>
      </c>
      <c r="DD519" s="2">
        <f t="shared" si="257"/>
        <v>7</v>
      </c>
    </row>
    <row r="520" spans="1:108">
      <c r="A520" s="2" t="s">
        <v>437</v>
      </c>
      <c r="B520" s="2" t="s">
        <v>438</v>
      </c>
      <c r="C520" s="18" t="str">
        <f ca="1">IF(AND(AA520="YES",AG520&lt;&gt;""),"COMPLETED",IF((S520+21)&lt;TODAY(),"PAST DUE","WITHIN 15 DAYS"))</f>
        <v>COMPLETED</v>
      </c>
      <c r="D520" s="19" t="str">
        <f t="shared" si="236"/>
        <v>Jul</v>
      </c>
      <c r="E520" s="20">
        <f t="shared" si="237"/>
        <v>45500</v>
      </c>
      <c r="F520" s="20">
        <f t="shared" si="238"/>
        <v>45498</v>
      </c>
      <c r="G520" s="20">
        <f t="shared" si="239"/>
        <v>45505</v>
      </c>
      <c r="H520" s="19">
        <f ca="1">(TODAY()-(G520))</f>
        <v>89</v>
      </c>
      <c r="I520" s="19" t="str">
        <f ca="1">IF(H520&lt;0,H520,"")</f>
        <v/>
      </c>
      <c r="J520" s="2" t="s">
        <v>439</v>
      </c>
      <c r="K520" s="24">
        <f t="shared" si="240"/>
        <v>1</v>
      </c>
      <c r="L520" s="19" t="s">
        <v>2689</v>
      </c>
      <c r="M520" s="2" t="s">
        <v>981</v>
      </c>
      <c r="N520" s="2" t="s">
        <v>441</v>
      </c>
      <c r="O520" s="2" t="s">
        <v>352</v>
      </c>
      <c r="P520" s="2" t="s">
        <v>19</v>
      </c>
      <c r="Q520" s="25" t="s">
        <v>18</v>
      </c>
      <c r="R520" s="25" t="s">
        <v>531</v>
      </c>
      <c r="S520" s="9">
        <v>45477</v>
      </c>
      <c r="T520" s="2">
        <v>4267444</v>
      </c>
      <c r="U520" s="2" t="s">
        <v>2697</v>
      </c>
      <c r="V520" s="2" t="s">
        <v>2698</v>
      </c>
      <c r="W520" s="9" t="s">
        <v>790</v>
      </c>
      <c r="X520" s="9">
        <v>36702</v>
      </c>
      <c r="Y520" s="2">
        <v>9467675728</v>
      </c>
      <c r="Z520" s="2" t="s">
        <v>2699</v>
      </c>
      <c r="AA520" s="32" t="s">
        <v>448</v>
      </c>
      <c r="AB520" s="67" t="s">
        <v>449</v>
      </c>
      <c r="AC520" s="10">
        <v>45846</v>
      </c>
      <c r="AD520" s="10">
        <v>45488</v>
      </c>
      <c r="AE520" s="2" t="s">
        <v>448</v>
      </c>
      <c r="AF520" s="10">
        <v>45477</v>
      </c>
      <c r="AG520" s="35" t="s">
        <v>451</v>
      </c>
      <c r="AJ520" s="35" t="s">
        <v>452</v>
      </c>
      <c r="AK520" s="2" t="s">
        <v>453</v>
      </c>
      <c r="AL520" s="2" t="s">
        <v>1430</v>
      </c>
      <c r="AM520" s="2" t="s">
        <v>1815</v>
      </c>
      <c r="AN520" s="10">
        <v>45477</v>
      </c>
      <c r="AP520" s="2" t="s">
        <v>362</v>
      </c>
      <c r="AQ520" s="2" t="s">
        <v>480</v>
      </c>
      <c r="AS520" s="11">
        <v>249106561</v>
      </c>
      <c r="AT520" s="2" t="s">
        <v>456</v>
      </c>
      <c r="AV520" s="12">
        <v>70261449518</v>
      </c>
      <c r="AW520" s="2" t="s">
        <v>458</v>
      </c>
      <c r="AY520" s="13">
        <v>121320970629</v>
      </c>
      <c r="AZ520" s="2" t="s">
        <v>2700</v>
      </c>
      <c r="BB520" s="14">
        <v>637441932</v>
      </c>
      <c r="BC520" s="2" t="s">
        <v>450</v>
      </c>
      <c r="BD520" s="2" t="s">
        <v>450</v>
      </c>
      <c r="BE520" s="2" t="s">
        <v>450</v>
      </c>
      <c r="BF520" s="2" t="s">
        <v>450</v>
      </c>
      <c r="BG520" s="2" t="s">
        <v>450</v>
      </c>
      <c r="BH520" s="2" t="s">
        <v>450</v>
      </c>
      <c r="BL520" s="2" t="s">
        <v>448</v>
      </c>
      <c r="BM520" s="2" t="s">
        <v>450</v>
      </c>
      <c r="BN520" s="2" t="s">
        <v>448</v>
      </c>
      <c r="BO520" s="2" t="s">
        <v>450</v>
      </c>
      <c r="BP520" s="2" t="s">
        <v>450</v>
      </c>
      <c r="BQ520" s="2" t="s">
        <v>448</v>
      </c>
      <c r="BR520" s="2" t="s">
        <v>448</v>
      </c>
      <c r="BS520" s="2" t="s">
        <v>448</v>
      </c>
      <c r="BT520" s="2" t="s">
        <v>448</v>
      </c>
      <c r="BU520" s="2" t="s">
        <v>448</v>
      </c>
      <c r="BV520" s="2" t="s">
        <v>450</v>
      </c>
      <c r="BW520" s="2" t="s">
        <v>448</v>
      </c>
      <c r="BX520" s="2" t="s">
        <v>448</v>
      </c>
      <c r="BY520" s="2" t="s">
        <v>448</v>
      </c>
      <c r="BZ520" s="2" t="s">
        <v>448</v>
      </c>
      <c r="CA520" s="2" t="s">
        <v>448</v>
      </c>
      <c r="CB520" s="2" t="s">
        <v>448</v>
      </c>
      <c r="CD520" s="67" t="s">
        <v>448</v>
      </c>
      <c r="CE520" s="10">
        <v>45488</v>
      </c>
      <c r="CH520" s="67" t="s">
        <v>465</v>
      </c>
      <c r="CI520" s="2" t="s">
        <v>660</v>
      </c>
      <c r="CM520" s="52">
        <f t="shared" si="241"/>
        <v>1</v>
      </c>
      <c r="CN520" s="52">
        <f t="shared" si="242"/>
        <v>1</v>
      </c>
      <c r="CO520" s="52">
        <f t="shared" si="243"/>
        <v>1</v>
      </c>
      <c r="CP520" s="52">
        <f t="shared" si="244"/>
        <v>1</v>
      </c>
      <c r="CQ520" s="52">
        <f t="shared" si="245"/>
        <v>1</v>
      </c>
      <c r="CR520" s="52">
        <f t="shared" si="246"/>
        <v>1</v>
      </c>
      <c r="CS520" s="52">
        <f t="shared" si="247"/>
        <v>1</v>
      </c>
      <c r="CT520" s="52">
        <f t="shared" si="248"/>
        <v>1</v>
      </c>
      <c r="CU520" s="52">
        <f t="shared" si="249"/>
        <v>1</v>
      </c>
      <c r="CV520" s="52">
        <f t="shared" si="250"/>
        <v>1</v>
      </c>
      <c r="CW520" s="54">
        <f t="shared" si="251"/>
        <v>1</v>
      </c>
      <c r="CX520" s="54">
        <f t="shared" si="252"/>
        <v>0</v>
      </c>
      <c r="CY520" s="54">
        <f t="shared" si="253"/>
        <v>1</v>
      </c>
      <c r="CZ520" s="54">
        <f t="shared" si="254"/>
        <v>1</v>
      </c>
      <c r="DA520" s="54">
        <f t="shared" si="255"/>
        <v>1</v>
      </c>
      <c r="DB520" s="54">
        <f t="shared" si="256"/>
        <v>0</v>
      </c>
      <c r="DD520" s="2">
        <f t="shared" si="257"/>
        <v>7</v>
      </c>
    </row>
    <row r="521" spans="1:108">
      <c r="A521" s="2" t="s">
        <v>437</v>
      </c>
      <c r="B521" s="2" t="s">
        <v>438</v>
      </c>
      <c r="C521" s="18" t="str">
        <f ca="1">IF(AND(AA521="YES",AG521&lt;&gt;""),"COMPLETED",IF((S521+21)&lt;TODAY(),"PAST DUE","WITHIN 15 DAYS"))</f>
        <v>COMPLETED</v>
      </c>
      <c r="D521" s="19" t="str">
        <f t="shared" si="236"/>
        <v>Jul</v>
      </c>
      <c r="E521" s="20">
        <f t="shared" si="237"/>
        <v>45500</v>
      </c>
      <c r="F521" s="20">
        <f t="shared" si="238"/>
        <v>45498</v>
      </c>
      <c r="G521" s="20">
        <f t="shared" si="239"/>
        <v>45505</v>
      </c>
      <c r="H521" s="19">
        <f ca="1">(TODAY()-(G521))</f>
        <v>89</v>
      </c>
      <c r="I521" s="19" t="str">
        <f ca="1">IF(H521&lt;0,H521,"")</f>
        <v/>
      </c>
      <c r="J521" s="2" t="s">
        <v>439</v>
      </c>
      <c r="K521" s="24">
        <f t="shared" si="240"/>
        <v>1</v>
      </c>
      <c r="L521" s="19" t="s">
        <v>2689</v>
      </c>
      <c r="M521" s="2" t="s">
        <v>981</v>
      </c>
      <c r="N521" s="2" t="s">
        <v>441</v>
      </c>
      <c r="O521" s="2" t="s">
        <v>352</v>
      </c>
      <c r="P521" s="2" t="s">
        <v>19</v>
      </c>
      <c r="Q521" s="25" t="s">
        <v>18</v>
      </c>
      <c r="R521" s="25" t="s">
        <v>531</v>
      </c>
      <c r="S521" s="9">
        <v>45477</v>
      </c>
      <c r="T521" s="2">
        <v>4267445</v>
      </c>
      <c r="U521" s="2" t="s">
        <v>2701</v>
      </c>
      <c r="V521" s="2" t="s">
        <v>2702</v>
      </c>
      <c r="W521" s="9" t="s">
        <v>2703</v>
      </c>
      <c r="X521" s="9">
        <v>26656</v>
      </c>
      <c r="Y521" s="2">
        <v>9512451901</v>
      </c>
      <c r="Z521" s="2" t="s">
        <v>2704</v>
      </c>
      <c r="AA521" s="32" t="s">
        <v>448</v>
      </c>
      <c r="AB521" s="67" t="s">
        <v>449</v>
      </c>
      <c r="AC521" s="10">
        <v>45834</v>
      </c>
      <c r="AD521" s="10">
        <v>45484</v>
      </c>
      <c r="AE521" s="2" t="s">
        <v>448</v>
      </c>
      <c r="AF521" s="10">
        <v>45477</v>
      </c>
      <c r="AG521" s="35" t="s">
        <v>451</v>
      </c>
      <c r="AJ521" s="35" t="s">
        <v>452</v>
      </c>
      <c r="AK521" s="2" t="s">
        <v>453</v>
      </c>
      <c r="AL521" s="2" t="s">
        <v>1430</v>
      </c>
      <c r="AM521" s="2" t="s">
        <v>1815</v>
      </c>
      <c r="AN521" s="10">
        <v>45477</v>
      </c>
      <c r="AP521" s="2" t="s">
        <v>362</v>
      </c>
      <c r="AQ521" s="67" t="s">
        <v>480</v>
      </c>
      <c r="AS521" s="11">
        <v>250635856</v>
      </c>
      <c r="AT521" s="67" t="s">
        <v>456</v>
      </c>
      <c r="AV521" s="12">
        <v>70262976333</v>
      </c>
      <c r="AW521" s="67" t="s">
        <v>458</v>
      </c>
      <c r="AY521" s="13">
        <v>121346039817</v>
      </c>
      <c r="AZ521" s="67" t="s">
        <v>563</v>
      </c>
      <c r="BB521" s="14">
        <v>646628235</v>
      </c>
      <c r="BC521" s="67" t="s">
        <v>450</v>
      </c>
      <c r="BD521" s="67" t="s">
        <v>450</v>
      </c>
      <c r="BE521" s="67" t="s">
        <v>450</v>
      </c>
      <c r="BF521" s="67" t="s">
        <v>450</v>
      </c>
      <c r="BG521" s="67" t="s">
        <v>450</v>
      </c>
      <c r="BH521" s="67" t="s">
        <v>450</v>
      </c>
      <c r="BL521" s="67" t="s">
        <v>448</v>
      </c>
      <c r="BM521" s="67" t="s">
        <v>450</v>
      </c>
      <c r="BN521" s="67" t="s">
        <v>448</v>
      </c>
      <c r="BO521" s="67" t="s">
        <v>450</v>
      </c>
      <c r="BP521" s="67" t="s">
        <v>450</v>
      </c>
      <c r="BQ521" s="2" t="s">
        <v>448</v>
      </c>
      <c r="BR521" s="2" t="s">
        <v>448</v>
      </c>
      <c r="BS521" s="2" t="s">
        <v>448</v>
      </c>
      <c r="BT521" s="2" t="s">
        <v>448</v>
      </c>
      <c r="BU521" s="2" t="s">
        <v>448</v>
      </c>
      <c r="BV521" s="2" t="s">
        <v>450</v>
      </c>
      <c r="BW521" s="2" t="s">
        <v>448</v>
      </c>
      <c r="BX521" s="2" t="s">
        <v>448</v>
      </c>
      <c r="BY521" s="2" t="s">
        <v>448</v>
      </c>
      <c r="BZ521" s="2" t="s">
        <v>448</v>
      </c>
      <c r="CA521" s="2" t="s">
        <v>448</v>
      </c>
      <c r="CB521" s="2" t="s">
        <v>448</v>
      </c>
      <c r="CD521" s="67" t="s">
        <v>448</v>
      </c>
      <c r="CE521" s="10">
        <v>45488</v>
      </c>
      <c r="CH521" s="67" t="s">
        <v>465</v>
      </c>
      <c r="CI521" s="2" t="s">
        <v>660</v>
      </c>
      <c r="CM521" s="52">
        <f t="shared" si="241"/>
        <v>1</v>
      </c>
      <c r="CN521" s="52">
        <f t="shared" si="242"/>
        <v>1</v>
      </c>
      <c r="CO521" s="52">
        <f t="shared" si="243"/>
        <v>1</v>
      </c>
      <c r="CP521" s="52">
        <f t="shared" si="244"/>
        <v>1</v>
      </c>
      <c r="CQ521" s="52">
        <f t="shared" si="245"/>
        <v>1</v>
      </c>
      <c r="CR521" s="52">
        <f t="shared" si="246"/>
        <v>1</v>
      </c>
      <c r="CS521" s="52">
        <f t="shared" si="247"/>
        <v>1</v>
      </c>
      <c r="CT521" s="52">
        <f t="shared" si="248"/>
        <v>1</v>
      </c>
      <c r="CU521" s="52">
        <f t="shared" si="249"/>
        <v>1</v>
      </c>
      <c r="CV521" s="52">
        <f t="shared" si="250"/>
        <v>1</v>
      </c>
      <c r="CW521" s="54">
        <f t="shared" si="251"/>
        <v>1</v>
      </c>
      <c r="CX521" s="54">
        <f t="shared" si="252"/>
        <v>0</v>
      </c>
      <c r="CY521" s="54">
        <f t="shared" si="253"/>
        <v>1</v>
      </c>
      <c r="CZ521" s="54">
        <f t="shared" si="254"/>
        <v>1</v>
      </c>
      <c r="DA521" s="54">
        <f t="shared" si="255"/>
        <v>1</v>
      </c>
      <c r="DB521" s="54">
        <f t="shared" si="256"/>
        <v>0</v>
      </c>
      <c r="DD521" s="2">
        <f t="shared" si="257"/>
        <v>7</v>
      </c>
    </row>
    <row r="522" spans="1:108">
      <c r="A522" s="2" t="s">
        <v>437</v>
      </c>
      <c r="B522" s="2" t="s">
        <v>438</v>
      </c>
      <c r="C522" s="18" t="str">
        <f ca="1">IF(AND(AA522="YES",AG522&lt;&gt;""),"COMPLETED",IF((S522+21)&lt;TODAY(),"PAST DUE","WITHIN 15 DAYS"))</f>
        <v>COMPLETED</v>
      </c>
      <c r="D522" s="19" t="str">
        <f t="shared" si="236"/>
        <v>Jul</v>
      </c>
      <c r="E522" s="20">
        <f t="shared" si="237"/>
        <v>45500</v>
      </c>
      <c r="F522" s="20">
        <f t="shared" si="238"/>
        <v>45498</v>
      </c>
      <c r="G522" s="20">
        <f t="shared" si="239"/>
        <v>45505</v>
      </c>
      <c r="H522" s="19">
        <f ca="1">(TODAY()-(G522))</f>
        <v>89</v>
      </c>
      <c r="I522" s="19" t="str">
        <f ca="1">IF(H522&lt;0,H522,"")</f>
        <v/>
      </c>
      <c r="J522" s="2" t="s">
        <v>439</v>
      </c>
      <c r="K522" s="24">
        <f t="shared" si="240"/>
        <v>1</v>
      </c>
      <c r="L522" s="19" t="s">
        <v>2689</v>
      </c>
      <c r="M522" s="2" t="s">
        <v>981</v>
      </c>
      <c r="N522" s="2" t="s">
        <v>441</v>
      </c>
      <c r="O522" s="2" t="s">
        <v>352</v>
      </c>
      <c r="P522" s="2" t="s">
        <v>19</v>
      </c>
      <c r="Q522" s="25" t="s">
        <v>18</v>
      </c>
      <c r="R522" s="25" t="s">
        <v>531</v>
      </c>
      <c r="S522" s="9">
        <v>45477</v>
      </c>
      <c r="T522" s="2">
        <v>4267446</v>
      </c>
      <c r="U522" s="2" t="s">
        <v>2705</v>
      </c>
      <c r="V522" s="2" t="s">
        <v>2706</v>
      </c>
      <c r="W522" s="9" t="s">
        <v>967</v>
      </c>
      <c r="X522" s="9">
        <v>36488</v>
      </c>
      <c r="Y522" s="2">
        <v>9653078824</v>
      </c>
      <c r="Z522" s="2" t="s">
        <v>2707</v>
      </c>
      <c r="AA522" s="32" t="s">
        <v>448</v>
      </c>
      <c r="AB522" s="2" t="s">
        <v>449</v>
      </c>
      <c r="AC522" s="10">
        <v>45839</v>
      </c>
      <c r="AD522" s="10">
        <v>45474</v>
      </c>
      <c r="AG522" s="35" t="s">
        <v>451</v>
      </c>
      <c r="AJ522" s="35" t="s">
        <v>452</v>
      </c>
      <c r="AK522" s="2" t="s">
        <v>453</v>
      </c>
      <c r="AL522" s="2" t="s">
        <v>1430</v>
      </c>
      <c r="AM522" s="2" t="s">
        <v>1815</v>
      </c>
      <c r="AN522" s="10">
        <v>45477</v>
      </c>
      <c r="AP522" s="2" t="s">
        <v>362</v>
      </c>
      <c r="AQ522" s="2" t="s">
        <v>455</v>
      </c>
      <c r="AS522" s="11">
        <v>3497498390</v>
      </c>
      <c r="AT522" s="2" t="s">
        <v>472</v>
      </c>
      <c r="AV522" s="12">
        <v>72509536989</v>
      </c>
      <c r="AW522" s="2" t="s">
        <v>458</v>
      </c>
      <c r="AY522" s="13">
        <v>121275091825</v>
      </c>
      <c r="AZ522" s="2" t="s">
        <v>459</v>
      </c>
      <c r="BA522" s="2" t="s">
        <v>1858</v>
      </c>
      <c r="BB522" s="14">
        <v>653534318</v>
      </c>
      <c r="BC522" s="2" t="s">
        <v>450</v>
      </c>
      <c r="BD522" s="2" t="s">
        <v>450</v>
      </c>
      <c r="BE522" s="2" t="s">
        <v>450</v>
      </c>
      <c r="BF522" s="2" t="s">
        <v>450</v>
      </c>
      <c r="BG522" s="2" t="s">
        <v>450</v>
      </c>
      <c r="BH522" s="2" t="s">
        <v>450</v>
      </c>
      <c r="BL522" s="2" t="s">
        <v>448</v>
      </c>
      <c r="BM522" s="2" t="s">
        <v>450</v>
      </c>
      <c r="BN522" s="2" t="s">
        <v>448</v>
      </c>
      <c r="BO522" s="2" t="s">
        <v>450</v>
      </c>
      <c r="BP522" s="2" t="s">
        <v>450</v>
      </c>
      <c r="BQ522" s="2" t="s">
        <v>450</v>
      </c>
      <c r="BR522" s="2" t="s">
        <v>448</v>
      </c>
      <c r="BS522" s="2" t="s">
        <v>448</v>
      </c>
      <c r="BT522" s="2" t="s">
        <v>448</v>
      </c>
      <c r="BU522" s="2" t="s">
        <v>448</v>
      </c>
      <c r="BV522" s="2" t="s">
        <v>450</v>
      </c>
      <c r="BW522" s="2" t="s">
        <v>448</v>
      </c>
      <c r="BX522" s="2" t="s">
        <v>448</v>
      </c>
      <c r="BY522" s="2" t="s">
        <v>448</v>
      </c>
      <c r="BZ522" s="2" t="s">
        <v>448</v>
      </c>
      <c r="CA522" s="2" t="s">
        <v>448</v>
      </c>
      <c r="CB522" s="2" t="s">
        <v>448</v>
      </c>
      <c r="CD522" s="67" t="s">
        <v>448</v>
      </c>
      <c r="CE522" s="10">
        <v>45488</v>
      </c>
      <c r="CH522" s="67" t="s">
        <v>465</v>
      </c>
      <c r="CI522" s="2" t="s">
        <v>660</v>
      </c>
      <c r="CM522" s="52">
        <f t="shared" si="241"/>
        <v>1</v>
      </c>
      <c r="CN522" s="52">
        <f t="shared" si="242"/>
        <v>1</v>
      </c>
      <c r="CO522" s="52">
        <f t="shared" si="243"/>
        <v>1</v>
      </c>
      <c r="CP522" s="52">
        <f t="shared" si="244"/>
        <v>1</v>
      </c>
      <c r="CQ522" s="52">
        <f t="shared" si="245"/>
        <v>1</v>
      </c>
      <c r="CR522" s="52">
        <f t="shared" si="246"/>
        <v>1</v>
      </c>
      <c r="CS522" s="52">
        <f t="shared" si="247"/>
        <v>1</v>
      </c>
      <c r="CT522" s="52">
        <f t="shared" si="248"/>
        <v>1</v>
      </c>
      <c r="CU522" s="52">
        <f t="shared" si="249"/>
        <v>1</v>
      </c>
      <c r="CV522" s="52">
        <f t="shared" si="250"/>
        <v>1</v>
      </c>
      <c r="CW522" s="54">
        <f t="shared" si="251"/>
        <v>1</v>
      </c>
      <c r="CX522" s="54">
        <f t="shared" si="252"/>
        <v>0</v>
      </c>
      <c r="CY522" s="54">
        <f t="shared" si="253"/>
        <v>1</v>
      </c>
      <c r="CZ522" s="54">
        <f t="shared" si="254"/>
        <v>1</v>
      </c>
      <c r="DA522" s="54">
        <f t="shared" si="255"/>
        <v>1</v>
      </c>
      <c r="DB522" s="54">
        <f t="shared" si="256"/>
        <v>0</v>
      </c>
      <c r="DD522" s="2">
        <f t="shared" si="257"/>
        <v>7</v>
      </c>
    </row>
    <row r="523" spans="1:108">
      <c r="A523" s="2" t="s">
        <v>437</v>
      </c>
      <c r="B523" s="2" t="s">
        <v>438</v>
      </c>
      <c r="C523" s="18" t="str">
        <f ca="1">IF(AND(AA523="YES",AG523&lt;&gt;""),"COMPLETED",IF((S523+21)&lt;TODAY(),"PAST DUE","WITHIN 15 DAYS"))</f>
        <v>COMPLETED</v>
      </c>
      <c r="D523" s="19" t="str">
        <f t="shared" si="236"/>
        <v>Jul</v>
      </c>
      <c r="E523" s="20">
        <f t="shared" si="237"/>
        <v>45500</v>
      </c>
      <c r="F523" s="20">
        <f t="shared" si="238"/>
        <v>45498</v>
      </c>
      <c r="G523" s="20">
        <f t="shared" si="239"/>
        <v>45505</v>
      </c>
      <c r="H523" s="19">
        <f ca="1">(TODAY()-(G523))</f>
        <v>89</v>
      </c>
      <c r="I523" s="19" t="str">
        <f ca="1">IF(H523&lt;0,H523,"")</f>
        <v/>
      </c>
      <c r="J523" s="2" t="s">
        <v>439</v>
      </c>
      <c r="K523" s="24">
        <f t="shared" si="240"/>
        <v>0</v>
      </c>
      <c r="L523" s="19" t="s">
        <v>2689</v>
      </c>
      <c r="M523" s="2" t="s">
        <v>981</v>
      </c>
      <c r="N523" s="2" t="s">
        <v>441</v>
      </c>
      <c r="O523" s="2" t="s">
        <v>352</v>
      </c>
      <c r="P523" s="2" t="s">
        <v>19</v>
      </c>
      <c r="Q523" s="25" t="s">
        <v>18</v>
      </c>
      <c r="R523" s="25" t="s">
        <v>531</v>
      </c>
      <c r="S523" s="9">
        <v>45477</v>
      </c>
      <c r="T523" s="2">
        <v>4267447</v>
      </c>
      <c r="U523" s="2" t="s">
        <v>20</v>
      </c>
      <c r="V523" s="2" t="s">
        <v>21</v>
      </c>
      <c r="W523" s="9" t="s">
        <v>154</v>
      </c>
      <c r="X523" s="9">
        <v>38034</v>
      </c>
      <c r="Y523" s="2">
        <v>9282279045</v>
      </c>
      <c r="Z523" s="2" t="s">
        <v>2708</v>
      </c>
      <c r="AA523" s="32" t="s">
        <v>448</v>
      </c>
      <c r="AB523" s="2" t="s">
        <v>449</v>
      </c>
      <c r="AC523" s="10">
        <v>45839</v>
      </c>
      <c r="AD523" s="10">
        <v>45485</v>
      </c>
      <c r="AE523" s="2" t="s">
        <v>448</v>
      </c>
      <c r="AF523" s="10">
        <v>45477</v>
      </c>
      <c r="AG523" s="35" t="s">
        <v>451</v>
      </c>
      <c r="AJ523" s="35" t="s">
        <v>452</v>
      </c>
      <c r="AK523" s="2" t="s">
        <v>453</v>
      </c>
      <c r="AL523" s="2" t="s">
        <v>1430</v>
      </c>
      <c r="AM523" s="2" t="s">
        <v>1815</v>
      </c>
      <c r="AN523" s="10">
        <v>45477</v>
      </c>
      <c r="AP523" s="2" t="s">
        <v>362</v>
      </c>
      <c r="AQ523" s="67" t="s">
        <v>455</v>
      </c>
      <c r="AS523" s="11">
        <v>252206128</v>
      </c>
      <c r="AT523" s="67" t="s">
        <v>472</v>
      </c>
      <c r="AV523" s="12">
        <v>72529896086</v>
      </c>
      <c r="AW523" s="67" t="s">
        <v>458</v>
      </c>
      <c r="AY523" s="13">
        <v>121344118562</v>
      </c>
      <c r="BA523" s="14" t="s">
        <v>1717</v>
      </c>
      <c r="BC523" s="67" t="s">
        <v>450</v>
      </c>
      <c r="BD523" s="67" t="s">
        <v>450</v>
      </c>
      <c r="BE523" s="67" t="s">
        <v>450</v>
      </c>
      <c r="BF523" s="67" t="s">
        <v>450</v>
      </c>
      <c r="BG523" s="67" t="s">
        <v>450</v>
      </c>
      <c r="BH523" s="67" t="s">
        <v>450</v>
      </c>
      <c r="BQ523" s="2" t="s">
        <v>448</v>
      </c>
      <c r="BR523" s="2" t="s">
        <v>448</v>
      </c>
      <c r="BS523" s="2" t="s">
        <v>448</v>
      </c>
      <c r="BT523" s="2" t="s">
        <v>448</v>
      </c>
      <c r="BU523" s="2" t="s">
        <v>448</v>
      </c>
      <c r="BV523" s="2" t="s">
        <v>450</v>
      </c>
      <c r="BW523" s="2" t="s">
        <v>448</v>
      </c>
      <c r="BX523" s="2" t="s">
        <v>448</v>
      </c>
      <c r="BY523" s="2" t="s">
        <v>448</v>
      </c>
      <c r="BZ523" s="2" t="s">
        <v>448</v>
      </c>
      <c r="CA523" s="2" t="s">
        <v>448</v>
      </c>
      <c r="CB523" s="2" t="s">
        <v>448</v>
      </c>
      <c r="CD523" s="67" t="s">
        <v>448</v>
      </c>
      <c r="CE523" s="10">
        <v>45488</v>
      </c>
      <c r="CH523" s="67" t="s">
        <v>465</v>
      </c>
      <c r="CI523" s="2" t="s">
        <v>1718</v>
      </c>
      <c r="CM523" s="52">
        <f t="shared" si="241"/>
        <v>1</v>
      </c>
      <c r="CN523" s="52">
        <f t="shared" si="242"/>
        <v>1</v>
      </c>
      <c r="CO523" s="52">
        <f t="shared" si="243"/>
        <v>1</v>
      </c>
      <c r="CP523" s="52">
        <f t="shared" si="244"/>
        <v>1</v>
      </c>
      <c r="CQ523" s="52">
        <f t="shared" si="245"/>
        <v>1</v>
      </c>
      <c r="CR523" s="52">
        <f t="shared" si="246"/>
        <v>1</v>
      </c>
      <c r="CS523" s="52">
        <f t="shared" si="247"/>
        <v>1</v>
      </c>
      <c r="CT523" s="52">
        <f t="shared" si="248"/>
        <v>1</v>
      </c>
      <c r="CU523" s="52">
        <f t="shared" si="249"/>
        <v>0</v>
      </c>
      <c r="CV523" s="52">
        <f t="shared" si="250"/>
        <v>1</v>
      </c>
      <c r="CW523" s="54">
        <f t="shared" si="251"/>
        <v>1</v>
      </c>
      <c r="CX523" s="54">
        <f t="shared" si="252"/>
        <v>0</v>
      </c>
      <c r="CY523" s="54">
        <f t="shared" si="253"/>
        <v>1</v>
      </c>
      <c r="CZ523" s="54">
        <f t="shared" si="254"/>
        <v>1</v>
      </c>
      <c r="DA523" s="54">
        <f t="shared" si="255"/>
        <v>0</v>
      </c>
      <c r="DB523" s="54">
        <f t="shared" si="256"/>
        <v>0</v>
      </c>
      <c r="DD523" s="2">
        <f t="shared" si="257"/>
        <v>6</v>
      </c>
    </row>
    <row r="524" spans="1:108">
      <c r="A524" s="2" t="s">
        <v>437</v>
      </c>
      <c r="B524" s="2" t="s">
        <v>438</v>
      </c>
      <c r="C524" s="18" t="str">
        <f ca="1">IF(AND(AA524="YES",AG524&lt;&gt;""),"COMPLETED",IF((S524+21)&lt;TODAY(),"PAST DUE","WITHIN 15 DAYS"))</f>
        <v>COMPLETED</v>
      </c>
      <c r="D524" s="19" t="str">
        <f t="shared" si="236"/>
        <v>Jul</v>
      </c>
      <c r="E524" s="20">
        <f t="shared" si="237"/>
        <v>45500</v>
      </c>
      <c r="F524" s="20">
        <f t="shared" si="238"/>
        <v>45498</v>
      </c>
      <c r="G524" s="20">
        <f t="shared" si="239"/>
        <v>45505</v>
      </c>
      <c r="H524" s="19">
        <f ca="1">(TODAY()-(G524))</f>
        <v>89</v>
      </c>
      <c r="I524" s="19" t="str">
        <f ca="1">IF(H524&lt;0,H524,"")</f>
        <v/>
      </c>
      <c r="J524" s="2" t="s">
        <v>439</v>
      </c>
      <c r="K524" s="24">
        <f t="shared" si="240"/>
        <v>1</v>
      </c>
      <c r="L524" s="19" t="s">
        <v>2689</v>
      </c>
      <c r="M524" s="2" t="s">
        <v>981</v>
      </c>
      <c r="N524" s="2" t="s">
        <v>441</v>
      </c>
      <c r="O524" s="2" t="s">
        <v>352</v>
      </c>
      <c r="P524" s="2" t="s">
        <v>19</v>
      </c>
      <c r="Q524" s="25" t="s">
        <v>18</v>
      </c>
      <c r="R524" s="25" t="s">
        <v>531</v>
      </c>
      <c r="S524" s="9">
        <v>45477</v>
      </c>
      <c r="T524" s="2">
        <v>4267448</v>
      </c>
      <c r="U524" s="2" t="s">
        <v>2709</v>
      </c>
      <c r="V524" s="2" t="s">
        <v>2710</v>
      </c>
      <c r="W524" s="9" t="s">
        <v>2711</v>
      </c>
      <c r="X524" s="9">
        <v>38201</v>
      </c>
      <c r="Y524" s="2">
        <v>9933328688</v>
      </c>
      <c r="Z524" s="2" t="s">
        <v>2712</v>
      </c>
      <c r="AA524" s="32" t="s">
        <v>448</v>
      </c>
      <c r="AB524" s="67" t="s">
        <v>449</v>
      </c>
      <c r="AC524" s="10">
        <v>45850</v>
      </c>
      <c r="AD524" s="10">
        <v>45496</v>
      </c>
      <c r="AE524" s="2" t="s">
        <v>448</v>
      </c>
      <c r="AF524" s="10">
        <v>45477</v>
      </c>
      <c r="AG524" s="35" t="s">
        <v>451</v>
      </c>
      <c r="AJ524" s="35" t="s">
        <v>452</v>
      </c>
      <c r="AK524" s="2" t="s">
        <v>453</v>
      </c>
      <c r="AL524" s="2" t="s">
        <v>1430</v>
      </c>
      <c r="AM524" s="2" t="s">
        <v>1815</v>
      </c>
      <c r="AN524" s="10">
        <v>45477</v>
      </c>
      <c r="AP524" s="2" t="s">
        <v>362</v>
      </c>
      <c r="AQ524" s="2" t="s">
        <v>480</v>
      </c>
      <c r="AS524" s="11">
        <v>249428760</v>
      </c>
      <c r="AT524" s="2" t="s">
        <v>456</v>
      </c>
      <c r="AV524" s="12">
        <v>70262336911</v>
      </c>
      <c r="AW524" s="2" t="s">
        <v>458</v>
      </c>
      <c r="AY524" s="13">
        <v>121324331567</v>
      </c>
      <c r="AZ524" s="67" t="s">
        <v>459</v>
      </c>
      <c r="BA524" s="67" t="s">
        <v>1655</v>
      </c>
      <c r="BB524" s="14">
        <v>653787463</v>
      </c>
      <c r="BC524" s="2" t="s">
        <v>450</v>
      </c>
      <c r="BD524" s="2" t="s">
        <v>450</v>
      </c>
      <c r="BE524" s="2" t="s">
        <v>450</v>
      </c>
      <c r="BF524" s="2" t="s">
        <v>450</v>
      </c>
      <c r="BG524" s="2" t="s">
        <v>450</v>
      </c>
      <c r="BH524" s="2" t="s">
        <v>450</v>
      </c>
      <c r="BL524" s="2" t="s">
        <v>448</v>
      </c>
      <c r="BM524" s="2" t="s">
        <v>450</v>
      </c>
      <c r="BN524" s="2" t="s">
        <v>448</v>
      </c>
      <c r="BO524" s="2" t="s">
        <v>450</v>
      </c>
      <c r="BP524" s="2" t="s">
        <v>450</v>
      </c>
      <c r="BQ524" s="2" t="s">
        <v>448</v>
      </c>
      <c r="BR524" s="2" t="s">
        <v>448</v>
      </c>
      <c r="BS524" s="2" t="s">
        <v>448</v>
      </c>
      <c r="BT524" s="2" t="s">
        <v>448</v>
      </c>
      <c r="BU524" s="2" t="s">
        <v>448</v>
      </c>
      <c r="BV524" s="2" t="s">
        <v>450</v>
      </c>
      <c r="BW524" s="2" t="s">
        <v>448</v>
      </c>
      <c r="BX524" s="2" t="s">
        <v>448</v>
      </c>
      <c r="BY524" s="2" t="s">
        <v>448</v>
      </c>
      <c r="BZ524" s="2" t="s">
        <v>448</v>
      </c>
      <c r="CA524" s="2" t="s">
        <v>448</v>
      </c>
      <c r="CB524" s="2" t="s">
        <v>448</v>
      </c>
      <c r="CD524" s="67" t="s">
        <v>448</v>
      </c>
      <c r="CE524" s="10">
        <v>45488</v>
      </c>
      <c r="CH524" s="67" t="s">
        <v>465</v>
      </c>
      <c r="CI524" s="2" t="s">
        <v>660</v>
      </c>
      <c r="CM524" s="52">
        <f t="shared" si="241"/>
        <v>1</v>
      </c>
      <c r="CN524" s="52">
        <f t="shared" si="242"/>
        <v>1</v>
      </c>
      <c r="CO524" s="52">
        <f t="shared" si="243"/>
        <v>1</v>
      </c>
      <c r="CP524" s="52">
        <f t="shared" si="244"/>
        <v>1</v>
      </c>
      <c r="CQ524" s="52">
        <f t="shared" si="245"/>
        <v>1</v>
      </c>
      <c r="CR524" s="52">
        <f t="shared" si="246"/>
        <v>1</v>
      </c>
      <c r="CS524" s="52">
        <f t="shared" si="247"/>
        <v>1</v>
      </c>
      <c r="CT524" s="52">
        <f t="shared" si="248"/>
        <v>1</v>
      </c>
      <c r="CU524" s="52">
        <f t="shared" si="249"/>
        <v>1</v>
      </c>
      <c r="CV524" s="52">
        <f t="shared" si="250"/>
        <v>1</v>
      </c>
      <c r="CW524" s="54">
        <f t="shared" si="251"/>
        <v>1</v>
      </c>
      <c r="CX524" s="54">
        <f t="shared" si="252"/>
        <v>0</v>
      </c>
      <c r="CY524" s="54">
        <f t="shared" si="253"/>
        <v>1</v>
      </c>
      <c r="CZ524" s="54">
        <f t="shared" si="254"/>
        <v>1</v>
      </c>
      <c r="DA524" s="54">
        <f t="shared" si="255"/>
        <v>1</v>
      </c>
      <c r="DB524" s="54">
        <f t="shared" si="256"/>
        <v>0</v>
      </c>
      <c r="DD524" s="2">
        <f t="shared" si="257"/>
        <v>7</v>
      </c>
    </row>
    <row r="525" spans="1:108">
      <c r="A525" s="2" t="s">
        <v>437</v>
      </c>
      <c r="B525" s="2" t="s">
        <v>438</v>
      </c>
      <c r="C525" s="18" t="str">
        <f ca="1">IF(AND(AA525="YES",AG525&lt;&gt;""),"COMPLETED",IF((S525+21)&lt;TODAY(),"PAST DUE","WITHIN 15 DAYS"))</f>
        <v>COMPLETED</v>
      </c>
      <c r="D525" s="19" t="str">
        <f t="shared" si="236"/>
        <v>Jul</v>
      </c>
      <c r="E525" s="20">
        <f t="shared" si="237"/>
        <v>45500</v>
      </c>
      <c r="F525" s="20">
        <f t="shared" si="238"/>
        <v>45498</v>
      </c>
      <c r="G525" s="20">
        <f t="shared" si="239"/>
        <v>45505</v>
      </c>
      <c r="H525" s="19">
        <f ca="1">(TODAY()-(G525))</f>
        <v>89</v>
      </c>
      <c r="I525" s="19" t="str">
        <f ca="1">IF(H525&lt;0,H525,"")</f>
        <v/>
      </c>
      <c r="J525" s="2" t="s">
        <v>439</v>
      </c>
      <c r="K525" s="24">
        <f t="shared" si="240"/>
        <v>1</v>
      </c>
      <c r="L525" s="19" t="s">
        <v>2689</v>
      </c>
      <c r="M525" s="2" t="s">
        <v>981</v>
      </c>
      <c r="N525" s="2" t="s">
        <v>441</v>
      </c>
      <c r="O525" s="2" t="s">
        <v>352</v>
      </c>
      <c r="P525" s="2" t="s">
        <v>19</v>
      </c>
      <c r="Q525" s="25" t="s">
        <v>18</v>
      </c>
      <c r="R525" s="25" t="s">
        <v>531</v>
      </c>
      <c r="S525" s="9">
        <v>45477</v>
      </c>
      <c r="T525" s="2">
        <v>4267449</v>
      </c>
      <c r="U525" s="2" t="s">
        <v>2713</v>
      </c>
      <c r="V525" s="2" t="s">
        <v>573</v>
      </c>
      <c r="W525" s="9" t="s">
        <v>2714</v>
      </c>
      <c r="X525" s="9">
        <v>37918</v>
      </c>
      <c r="Y525" s="2">
        <v>9301697819</v>
      </c>
      <c r="Z525" s="2" t="s">
        <v>2715</v>
      </c>
      <c r="AA525" s="32" t="s">
        <v>448</v>
      </c>
      <c r="AB525" s="67" t="s">
        <v>449</v>
      </c>
      <c r="AC525" s="10">
        <v>45849</v>
      </c>
      <c r="AD525" s="10">
        <v>45484</v>
      </c>
      <c r="AE525" s="2" t="s">
        <v>448</v>
      </c>
      <c r="AF525" s="10">
        <v>45477</v>
      </c>
      <c r="AG525" s="35" t="s">
        <v>451</v>
      </c>
      <c r="AJ525" s="35" t="s">
        <v>452</v>
      </c>
      <c r="AK525" s="2" t="s">
        <v>453</v>
      </c>
      <c r="AL525" s="2" t="s">
        <v>1430</v>
      </c>
      <c r="AM525" s="2" t="s">
        <v>1815</v>
      </c>
      <c r="AN525" s="10">
        <v>45477</v>
      </c>
      <c r="AP525" s="2" t="s">
        <v>362</v>
      </c>
      <c r="AQ525" s="2" t="s">
        <v>480</v>
      </c>
      <c r="AS525" s="11">
        <v>252343285</v>
      </c>
      <c r="AT525" s="2" t="s">
        <v>472</v>
      </c>
      <c r="AV525" s="12">
        <v>70262953643</v>
      </c>
      <c r="AW525" s="67" t="s">
        <v>458</v>
      </c>
      <c r="AY525" s="13">
        <v>121344970585</v>
      </c>
      <c r="AZ525" s="67" t="s">
        <v>459</v>
      </c>
      <c r="BA525" s="67" t="s">
        <v>1655</v>
      </c>
      <c r="BB525" s="14">
        <v>654101733</v>
      </c>
      <c r="BC525" s="2" t="s">
        <v>450</v>
      </c>
      <c r="BD525" s="2" t="s">
        <v>450</v>
      </c>
      <c r="BE525" s="2" t="s">
        <v>450</v>
      </c>
      <c r="BF525" s="2" t="s">
        <v>450</v>
      </c>
      <c r="BG525" s="2" t="s">
        <v>450</v>
      </c>
      <c r="BH525" s="2" t="s">
        <v>450</v>
      </c>
      <c r="BL525" s="2" t="s">
        <v>448</v>
      </c>
      <c r="BM525" s="2" t="s">
        <v>450</v>
      </c>
      <c r="BN525" s="2" t="s">
        <v>448</v>
      </c>
      <c r="BO525" s="2" t="s">
        <v>450</v>
      </c>
      <c r="BP525" s="2" t="s">
        <v>450</v>
      </c>
      <c r="BQ525" s="2" t="s">
        <v>448</v>
      </c>
      <c r="BR525" s="2" t="s">
        <v>448</v>
      </c>
      <c r="BS525" s="2" t="s">
        <v>448</v>
      </c>
      <c r="BT525" s="2" t="s">
        <v>448</v>
      </c>
      <c r="BU525" s="2" t="s">
        <v>448</v>
      </c>
      <c r="BV525" s="2" t="s">
        <v>450</v>
      </c>
      <c r="BW525" s="2" t="s">
        <v>448</v>
      </c>
      <c r="BX525" s="2" t="s">
        <v>448</v>
      </c>
      <c r="BY525" s="2" t="s">
        <v>448</v>
      </c>
      <c r="BZ525" s="2" t="s">
        <v>448</v>
      </c>
      <c r="CA525" s="2" t="s">
        <v>448</v>
      </c>
      <c r="CB525" s="2" t="s">
        <v>448</v>
      </c>
      <c r="CC525" s="2" t="s">
        <v>2716</v>
      </c>
      <c r="CD525" s="67" t="s">
        <v>448</v>
      </c>
      <c r="CE525" s="10">
        <v>45488</v>
      </c>
      <c r="CH525" s="2" t="s">
        <v>465</v>
      </c>
      <c r="CI525" s="2" t="s">
        <v>660</v>
      </c>
      <c r="CJ525" s="2" t="s">
        <v>417</v>
      </c>
      <c r="CM525" s="52">
        <f t="shared" si="241"/>
        <v>1</v>
      </c>
      <c r="CN525" s="52">
        <f t="shared" si="242"/>
        <v>1</v>
      </c>
      <c r="CO525" s="52">
        <f t="shared" si="243"/>
        <v>1</v>
      </c>
      <c r="CP525" s="52">
        <f t="shared" si="244"/>
        <v>1</v>
      </c>
      <c r="CQ525" s="52">
        <f t="shared" si="245"/>
        <v>1</v>
      </c>
      <c r="CR525" s="52">
        <f t="shared" si="246"/>
        <v>1</v>
      </c>
      <c r="CS525" s="52">
        <f t="shared" si="247"/>
        <v>1</v>
      </c>
      <c r="CT525" s="52">
        <f t="shared" si="248"/>
        <v>1</v>
      </c>
      <c r="CU525" s="52">
        <f t="shared" si="249"/>
        <v>1</v>
      </c>
      <c r="CV525" s="52">
        <f t="shared" si="250"/>
        <v>1</v>
      </c>
      <c r="CW525" s="54">
        <f t="shared" si="251"/>
        <v>1</v>
      </c>
      <c r="CX525" s="54">
        <f t="shared" si="252"/>
        <v>1</v>
      </c>
      <c r="CY525" s="54">
        <f t="shared" si="253"/>
        <v>1</v>
      </c>
      <c r="CZ525" s="54">
        <f t="shared" si="254"/>
        <v>1</v>
      </c>
      <c r="DA525" s="54">
        <f t="shared" si="255"/>
        <v>1</v>
      </c>
      <c r="DB525" s="54">
        <f t="shared" si="256"/>
        <v>0</v>
      </c>
      <c r="DD525" s="2">
        <f t="shared" si="257"/>
        <v>7</v>
      </c>
    </row>
    <row r="526" spans="1:108">
      <c r="A526" s="2" t="s">
        <v>437</v>
      </c>
      <c r="B526" s="2" t="s">
        <v>438</v>
      </c>
      <c r="C526" s="18" t="str">
        <f ca="1">IF(AND(AA526="YES",AG526&lt;&gt;""),"COMPLETED",IF((S526+21)&lt;TODAY(),"PAST DUE","WITHIN 15 DAYS"))</f>
        <v>COMPLETED</v>
      </c>
      <c r="D526" s="19" t="str">
        <f t="shared" si="236"/>
        <v>Jul</v>
      </c>
      <c r="E526" s="20">
        <f t="shared" si="237"/>
        <v>45500</v>
      </c>
      <c r="F526" s="20">
        <f t="shared" si="238"/>
        <v>45498</v>
      </c>
      <c r="G526" s="20">
        <f t="shared" si="239"/>
        <v>45505</v>
      </c>
      <c r="H526" s="19">
        <f ca="1">(TODAY()-(G526))</f>
        <v>89</v>
      </c>
      <c r="I526" s="19" t="str">
        <f ca="1">IF(H526&lt;0,H526,"")</f>
        <v/>
      </c>
      <c r="J526" s="2" t="s">
        <v>439</v>
      </c>
      <c r="K526" s="24">
        <f t="shared" si="240"/>
        <v>1</v>
      </c>
      <c r="L526" s="19" t="s">
        <v>2689</v>
      </c>
      <c r="M526" s="2" t="s">
        <v>981</v>
      </c>
      <c r="N526" s="2" t="s">
        <v>441</v>
      </c>
      <c r="O526" s="2" t="s">
        <v>352</v>
      </c>
      <c r="P526" s="2" t="s">
        <v>19</v>
      </c>
      <c r="Q526" s="25" t="s">
        <v>18</v>
      </c>
      <c r="R526" s="25" t="s">
        <v>531</v>
      </c>
      <c r="S526" s="9">
        <v>45477</v>
      </c>
      <c r="T526" s="2">
        <v>4267450</v>
      </c>
      <c r="U526" s="2" t="s">
        <v>2717</v>
      </c>
      <c r="V526" s="2" t="s">
        <v>2718</v>
      </c>
      <c r="W526" s="9" t="s">
        <v>2719</v>
      </c>
      <c r="X526" s="9">
        <v>35887</v>
      </c>
      <c r="Y526" s="2">
        <v>9469497071</v>
      </c>
      <c r="Z526" s="2" t="s">
        <v>2720</v>
      </c>
      <c r="AA526" s="32" t="s">
        <v>448</v>
      </c>
      <c r="AB526" s="2" t="s">
        <v>449</v>
      </c>
      <c r="AC526" s="10">
        <v>45835</v>
      </c>
      <c r="AD526" s="10">
        <v>45470</v>
      </c>
      <c r="AG526" s="35" t="s">
        <v>451</v>
      </c>
      <c r="AJ526" s="35" t="s">
        <v>452</v>
      </c>
      <c r="AK526" s="2" t="s">
        <v>453</v>
      </c>
      <c r="AL526" s="2" t="s">
        <v>1430</v>
      </c>
      <c r="AM526" s="2" t="s">
        <v>1815</v>
      </c>
      <c r="AN526" s="10">
        <v>45477</v>
      </c>
      <c r="AP526" s="2" t="s">
        <v>362</v>
      </c>
      <c r="AQ526" s="2" t="s">
        <v>455</v>
      </c>
      <c r="AS526" s="11">
        <v>3522756075</v>
      </c>
      <c r="AT526" s="67" t="s">
        <v>456</v>
      </c>
      <c r="AV526" s="12">
        <v>12515177963</v>
      </c>
      <c r="AW526" s="67" t="s">
        <v>458</v>
      </c>
      <c r="AY526" s="13">
        <v>121308806785</v>
      </c>
      <c r="AZ526" s="67" t="s">
        <v>459</v>
      </c>
      <c r="BA526" s="67" t="s">
        <v>1655</v>
      </c>
      <c r="BB526" s="14">
        <v>653515783</v>
      </c>
      <c r="BC526" s="2" t="s">
        <v>450</v>
      </c>
      <c r="BD526" s="2" t="s">
        <v>450</v>
      </c>
      <c r="BE526" s="2" t="s">
        <v>450</v>
      </c>
      <c r="BF526" s="2" t="s">
        <v>450</v>
      </c>
      <c r="BG526" s="2" t="s">
        <v>450</v>
      </c>
      <c r="BH526" s="2" t="s">
        <v>450</v>
      </c>
      <c r="BL526" s="2" t="s">
        <v>448</v>
      </c>
      <c r="BM526" s="2" t="s">
        <v>450</v>
      </c>
      <c r="BN526" s="2" t="s">
        <v>448</v>
      </c>
      <c r="BO526" s="2" t="s">
        <v>450</v>
      </c>
      <c r="BP526" s="2" t="s">
        <v>450</v>
      </c>
      <c r="BQ526" s="2" t="s">
        <v>450</v>
      </c>
      <c r="BR526" s="2" t="s">
        <v>448</v>
      </c>
      <c r="BS526" s="2" t="s">
        <v>448</v>
      </c>
      <c r="BT526" s="2" t="s">
        <v>448</v>
      </c>
      <c r="BU526" s="2" t="s">
        <v>448</v>
      </c>
      <c r="BV526" s="2" t="s">
        <v>450</v>
      </c>
      <c r="BW526" s="2" t="s">
        <v>448</v>
      </c>
      <c r="BX526" s="2" t="s">
        <v>448</v>
      </c>
      <c r="BY526" s="2" t="s">
        <v>448</v>
      </c>
      <c r="BZ526" s="2" t="s">
        <v>448</v>
      </c>
      <c r="CA526" s="2" t="s">
        <v>448</v>
      </c>
      <c r="CB526" s="2" t="s">
        <v>448</v>
      </c>
      <c r="CC526" s="2" t="s">
        <v>2362</v>
      </c>
      <c r="CD526" s="67" t="s">
        <v>448</v>
      </c>
      <c r="CE526" s="10">
        <v>45488</v>
      </c>
      <c r="CH526" s="2" t="s">
        <v>465</v>
      </c>
      <c r="CI526" s="2" t="s">
        <v>660</v>
      </c>
      <c r="CM526" s="52">
        <f t="shared" si="241"/>
        <v>1</v>
      </c>
      <c r="CN526" s="52">
        <f t="shared" si="242"/>
        <v>1</v>
      </c>
      <c r="CO526" s="52">
        <f t="shared" si="243"/>
        <v>1</v>
      </c>
      <c r="CP526" s="52">
        <f t="shared" si="244"/>
        <v>1</v>
      </c>
      <c r="CQ526" s="52">
        <f t="shared" si="245"/>
        <v>1</v>
      </c>
      <c r="CR526" s="52">
        <f t="shared" si="246"/>
        <v>1</v>
      </c>
      <c r="CS526" s="52">
        <f t="shared" si="247"/>
        <v>1</v>
      </c>
      <c r="CT526" s="52">
        <f t="shared" si="248"/>
        <v>1</v>
      </c>
      <c r="CU526" s="52">
        <f t="shared" si="249"/>
        <v>1</v>
      </c>
      <c r="CV526" s="52">
        <f t="shared" si="250"/>
        <v>1</v>
      </c>
      <c r="CW526" s="54">
        <f t="shared" si="251"/>
        <v>1</v>
      </c>
      <c r="CX526" s="54">
        <f t="shared" si="252"/>
        <v>0</v>
      </c>
      <c r="CY526" s="54">
        <f t="shared" si="253"/>
        <v>1</v>
      </c>
      <c r="CZ526" s="54">
        <f t="shared" si="254"/>
        <v>1</v>
      </c>
      <c r="DA526" s="54">
        <f t="shared" si="255"/>
        <v>1</v>
      </c>
      <c r="DB526" s="54">
        <f t="shared" si="256"/>
        <v>0</v>
      </c>
      <c r="DD526" s="2">
        <f t="shared" si="257"/>
        <v>7</v>
      </c>
    </row>
    <row r="527" spans="1:108">
      <c r="A527" s="2" t="s">
        <v>437</v>
      </c>
      <c r="B527" s="2" t="s">
        <v>438</v>
      </c>
      <c r="C527" s="18" t="str">
        <f ca="1">IF(AND(AA527="YES",AG527&lt;&gt;""),"COMPLETED",IF((S527+21)&lt;TODAY(),"PAST DUE","WITHIN 15 DAYS"))</f>
        <v>COMPLETED</v>
      </c>
      <c r="D527" s="19" t="str">
        <f t="shared" si="236"/>
        <v>Jul</v>
      </c>
      <c r="E527" s="20">
        <f t="shared" si="237"/>
        <v>45500</v>
      </c>
      <c r="F527" s="20">
        <f t="shared" si="238"/>
        <v>45498</v>
      </c>
      <c r="G527" s="20">
        <f t="shared" si="239"/>
        <v>45505</v>
      </c>
      <c r="H527" s="19">
        <f ca="1">(TODAY()-(G527))</f>
        <v>89</v>
      </c>
      <c r="I527" s="19" t="str">
        <f ca="1">IF(H527&lt;0,H527,"")</f>
        <v/>
      </c>
      <c r="J527" s="2" t="s">
        <v>439</v>
      </c>
      <c r="K527" s="24">
        <f t="shared" si="240"/>
        <v>1</v>
      </c>
      <c r="L527" s="19" t="s">
        <v>2689</v>
      </c>
      <c r="M527" s="2" t="s">
        <v>981</v>
      </c>
      <c r="N527" s="2" t="s">
        <v>441</v>
      </c>
      <c r="O527" s="2" t="s">
        <v>352</v>
      </c>
      <c r="P527" s="2" t="s">
        <v>19</v>
      </c>
      <c r="Q527" s="25" t="s">
        <v>18</v>
      </c>
      <c r="R527" s="25" t="s">
        <v>531</v>
      </c>
      <c r="S527" s="9">
        <v>45477</v>
      </c>
      <c r="T527" s="2">
        <v>4267451</v>
      </c>
      <c r="U527" s="2" t="s">
        <v>2721</v>
      </c>
      <c r="V527" s="2" t="s">
        <v>2722</v>
      </c>
      <c r="W527" s="70" t="s">
        <v>2723</v>
      </c>
      <c r="X527" s="9">
        <v>36198</v>
      </c>
      <c r="Y527" s="2">
        <v>9560091857</v>
      </c>
      <c r="Z527" s="2" t="s">
        <v>2724</v>
      </c>
      <c r="AA527" s="32" t="s">
        <v>448</v>
      </c>
      <c r="AB527" s="67" t="s">
        <v>449</v>
      </c>
      <c r="AC527" s="10">
        <v>45840</v>
      </c>
      <c r="AD527" s="10">
        <v>45488</v>
      </c>
      <c r="AE527" s="2" t="s">
        <v>448</v>
      </c>
      <c r="AF527" s="10">
        <v>45477</v>
      </c>
      <c r="AG527" s="35" t="s">
        <v>451</v>
      </c>
      <c r="AJ527" s="35" t="s">
        <v>452</v>
      </c>
      <c r="AK527" s="2" t="s">
        <v>453</v>
      </c>
      <c r="AL527" s="2" t="s">
        <v>1430</v>
      </c>
      <c r="AM527" s="2" t="s">
        <v>1815</v>
      </c>
      <c r="AN527" s="10">
        <v>45477</v>
      </c>
      <c r="AP527" s="2" t="s">
        <v>362</v>
      </c>
      <c r="AQ527" s="2" t="s">
        <v>480</v>
      </c>
      <c r="AS527" s="11">
        <v>3509661785</v>
      </c>
      <c r="AT527" s="2" t="s">
        <v>472</v>
      </c>
      <c r="AV527" s="12">
        <v>70511193107</v>
      </c>
      <c r="AW527" s="2" t="s">
        <v>472</v>
      </c>
      <c r="AY527" s="13">
        <v>121287136015</v>
      </c>
      <c r="AZ527" s="2" t="s">
        <v>487</v>
      </c>
      <c r="BB527" s="14">
        <v>346522591</v>
      </c>
      <c r="BC527" s="2" t="s">
        <v>450</v>
      </c>
      <c r="BD527" s="2" t="s">
        <v>450</v>
      </c>
      <c r="BE527" s="2" t="s">
        <v>450</v>
      </c>
      <c r="BF527" s="2" t="s">
        <v>450</v>
      </c>
      <c r="BG527" s="2" t="s">
        <v>450</v>
      </c>
      <c r="BH527" s="2" t="s">
        <v>450</v>
      </c>
      <c r="BL527" s="2" t="s">
        <v>448</v>
      </c>
      <c r="BM527" s="2" t="s">
        <v>450</v>
      </c>
      <c r="BN527" s="2" t="s">
        <v>448</v>
      </c>
      <c r="BO527" s="2" t="s">
        <v>450</v>
      </c>
      <c r="BP527" s="2" t="s">
        <v>450</v>
      </c>
      <c r="BQ527" s="2" t="s">
        <v>448</v>
      </c>
      <c r="BR527" s="2" t="s">
        <v>448</v>
      </c>
      <c r="BS527" s="2" t="s">
        <v>448</v>
      </c>
      <c r="BT527" s="2" t="s">
        <v>448</v>
      </c>
      <c r="BU527" s="2" t="s">
        <v>448</v>
      </c>
      <c r="BV527" s="2" t="s">
        <v>450</v>
      </c>
      <c r="BW527" s="2" t="s">
        <v>448</v>
      </c>
      <c r="BX527" s="2" t="s">
        <v>448</v>
      </c>
      <c r="BY527" s="2" t="s">
        <v>448</v>
      </c>
      <c r="BZ527" s="2" t="s">
        <v>448</v>
      </c>
      <c r="CA527" s="2" t="s">
        <v>448</v>
      </c>
      <c r="CB527" s="2" t="s">
        <v>448</v>
      </c>
      <c r="CC527" s="2" t="s">
        <v>2725</v>
      </c>
      <c r="CD527" s="67" t="s">
        <v>448</v>
      </c>
      <c r="CE527" s="10">
        <v>45488</v>
      </c>
      <c r="CH527" s="2" t="s">
        <v>465</v>
      </c>
      <c r="CI527" s="2" t="s">
        <v>660</v>
      </c>
      <c r="CM527" s="52">
        <f t="shared" si="241"/>
        <v>1</v>
      </c>
      <c r="CN527" s="52">
        <f t="shared" si="242"/>
        <v>1</v>
      </c>
      <c r="CO527" s="52">
        <f t="shared" si="243"/>
        <v>1</v>
      </c>
      <c r="CP527" s="52">
        <f t="shared" si="244"/>
        <v>1</v>
      </c>
      <c r="CQ527" s="52">
        <f t="shared" si="245"/>
        <v>1</v>
      </c>
      <c r="CR527" s="52">
        <f t="shared" si="246"/>
        <v>1</v>
      </c>
      <c r="CS527" s="52">
        <f t="shared" si="247"/>
        <v>1</v>
      </c>
      <c r="CT527" s="52">
        <f t="shared" si="248"/>
        <v>1</v>
      </c>
      <c r="CU527" s="52">
        <f t="shared" si="249"/>
        <v>1</v>
      </c>
      <c r="CV527" s="52">
        <f t="shared" si="250"/>
        <v>1</v>
      </c>
      <c r="CW527" s="54">
        <f t="shared" si="251"/>
        <v>1</v>
      </c>
      <c r="CX527" s="54">
        <f t="shared" si="252"/>
        <v>0</v>
      </c>
      <c r="CY527" s="54">
        <f t="shared" si="253"/>
        <v>1</v>
      </c>
      <c r="CZ527" s="54">
        <f t="shared" si="254"/>
        <v>1</v>
      </c>
      <c r="DA527" s="54">
        <f t="shared" si="255"/>
        <v>1</v>
      </c>
      <c r="DB527" s="54">
        <f t="shared" si="256"/>
        <v>0</v>
      </c>
      <c r="DD527" s="2">
        <f t="shared" si="257"/>
        <v>7</v>
      </c>
    </row>
    <row r="528" spans="1:108">
      <c r="A528" s="2" t="s">
        <v>437</v>
      </c>
      <c r="B528" s="2" t="s">
        <v>438</v>
      </c>
      <c r="C528" s="18" t="str">
        <f ca="1">IF(AND(AA528="YES",AG528&lt;&gt;""),"COMPLETED",IF((S528+21)&lt;TODAY(),"PAST DUE","WITHIN 15 DAYS"))</f>
        <v>COMPLETED</v>
      </c>
      <c r="D528" s="19" t="str">
        <f t="shared" si="236"/>
        <v>Jul</v>
      </c>
      <c r="E528" s="20">
        <f t="shared" si="237"/>
        <v>45500</v>
      </c>
      <c r="F528" s="20">
        <f t="shared" si="238"/>
        <v>45498</v>
      </c>
      <c r="G528" s="20">
        <f t="shared" si="239"/>
        <v>45505</v>
      </c>
      <c r="H528" s="19">
        <f ca="1">(TODAY()-(G528))</f>
        <v>89</v>
      </c>
      <c r="I528" s="19" t="str">
        <f ca="1">IF(H528&lt;0,H528,"")</f>
        <v/>
      </c>
      <c r="J528" s="2" t="s">
        <v>439</v>
      </c>
      <c r="K528" s="24">
        <f t="shared" si="240"/>
        <v>0</v>
      </c>
      <c r="L528" s="19" t="s">
        <v>2689</v>
      </c>
      <c r="M528" s="2" t="s">
        <v>981</v>
      </c>
      <c r="N528" s="2" t="s">
        <v>441</v>
      </c>
      <c r="O528" s="2" t="s">
        <v>352</v>
      </c>
      <c r="P528" s="2" t="s">
        <v>19</v>
      </c>
      <c r="Q528" s="25" t="s">
        <v>18</v>
      </c>
      <c r="R528" s="25" t="s">
        <v>531</v>
      </c>
      <c r="S528" s="9">
        <v>45477</v>
      </c>
      <c r="T528" s="2">
        <v>4267452</v>
      </c>
      <c r="U528" s="2" t="s">
        <v>22</v>
      </c>
      <c r="V528" s="2" t="s">
        <v>23</v>
      </c>
      <c r="W528" s="9" t="s">
        <v>2726</v>
      </c>
      <c r="X528" s="9">
        <v>38808</v>
      </c>
      <c r="Y528" s="2">
        <v>9691667398</v>
      </c>
      <c r="Z528" s="2" t="s">
        <v>2727</v>
      </c>
      <c r="AA528" s="32" t="s">
        <v>448</v>
      </c>
      <c r="AB528" s="2" t="s">
        <v>449</v>
      </c>
      <c r="AC528" s="10">
        <v>45815</v>
      </c>
      <c r="AD528" s="10">
        <v>45464</v>
      </c>
      <c r="AG528" s="35" t="s">
        <v>451</v>
      </c>
      <c r="AJ528" s="35" t="s">
        <v>452</v>
      </c>
      <c r="AK528" s="2" t="s">
        <v>453</v>
      </c>
      <c r="AL528" s="2" t="s">
        <v>1430</v>
      </c>
      <c r="AM528" s="2" t="s">
        <v>1815</v>
      </c>
      <c r="AN528" s="10">
        <v>45477</v>
      </c>
      <c r="AP528" s="2" t="s">
        <v>362</v>
      </c>
      <c r="AQ528" s="67" t="s">
        <v>455</v>
      </c>
      <c r="AS528" s="11">
        <v>252056909</v>
      </c>
      <c r="AT528" s="2" t="s">
        <v>472</v>
      </c>
      <c r="AV528" s="12">
        <v>72506890242</v>
      </c>
      <c r="AW528" s="2" t="s">
        <v>458</v>
      </c>
      <c r="AY528" s="13">
        <v>121342857936</v>
      </c>
      <c r="BA528" s="2" t="s">
        <v>2728</v>
      </c>
      <c r="BC528" s="2" t="s">
        <v>450</v>
      </c>
      <c r="BD528" s="2" t="s">
        <v>450</v>
      </c>
      <c r="BE528" s="2" t="s">
        <v>450</v>
      </c>
      <c r="BF528" s="2" t="s">
        <v>450</v>
      </c>
      <c r="BG528" s="2" t="s">
        <v>450</v>
      </c>
      <c r="BH528" s="2" t="s">
        <v>450</v>
      </c>
      <c r="BL528" s="2" t="s">
        <v>448</v>
      </c>
      <c r="BM528" s="2" t="s">
        <v>450</v>
      </c>
      <c r="BN528" s="2" t="s">
        <v>448</v>
      </c>
      <c r="BO528" s="2" t="s">
        <v>450</v>
      </c>
      <c r="BP528" s="2" t="s">
        <v>450</v>
      </c>
      <c r="BQ528" s="2" t="s">
        <v>450</v>
      </c>
      <c r="BR528" s="2" t="s">
        <v>448</v>
      </c>
      <c r="BS528" s="2" t="s">
        <v>448</v>
      </c>
      <c r="BT528" s="2" t="s">
        <v>448</v>
      </c>
      <c r="BU528" s="2" t="s">
        <v>448</v>
      </c>
      <c r="BV528" s="2" t="s">
        <v>450</v>
      </c>
      <c r="BW528" s="2" t="s">
        <v>448</v>
      </c>
      <c r="BX528" s="2" t="s">
        <v>448</v>
      </c>
      <c r="BY528" s="2" t="s">
        <v>448</v>
      </c>
      <c r="BZ528" s="2" t="s">
        <v>448</v>
      </c>
      <c r="CA528" s="2" t="s">
        <v>448</v>
      </c>
      <c r="CB528" s="2" t="s">
        <v>448</v>
      </c>
      <c r="CC528" s="2" t="s">
        <v>2729</v>
      </c>
      <c r="CD528" s="67" t="s">
        <v>448</v>
      </c>
      <c r="CE528" s="10">
        <v>45488</v>
      </c>
      <c r="CH528" s="2" t="s">
        <v>465</v>
      </c>
      <c r="CI528" s="2" t="s">
        <v>1718</v>
      </c>
      <c r="CJ528" s="2" t="s">
        <v>417</v>
      </c>
      <c r="CM528" s="52">
        <f t="shared" si="241"/>
        <v>1</v>
      </c>
      <c r="CN528" s="52">
        <f t="shared" si="242"/>
        <v>1</v>
      </c>
      <c r="CO528" s="52">
        <f t="shared" si="243"/>
        <v>1</v>
      </c>
      <c r="CP528" s="52">
        <f t="shared" si="244"/>
        <v>1</v>
      </c>
      <c r="CQ528" s="52">
        <f t="shared" si="245"/>
        <v>1</v>
      </c>
      <c r="CR528" s="52">
        <f t="shared" si="246"/>
        <v>1</v>
      </c>
      <c r="CS528" s="52">
        <f t="shared" si="247"/>
        <v>1</v>
      </c>
      <c r="CT528" s="52">
        <f t="shared" si="248"/>
        <v>1</v>
      </c>
      <c r="CU528" s="52">
        <f t="shared" si="249"/>
        <v>0</v>
      </c>
      <c r="CV528" s="52">
        <f t="shared" si="250"/>
        <v>1</v>
      </c>
      <c r="CW528" s="54">
        <f t="shared" si="251"/>
        <v>1</v>
      </c>
      <c r="CX528" s="54">
        <f t="shared" si="252"/>
        <v>1</v>
      </c>
      <c r="CY528" s="54">
        <f t="shared" si="253"/>
        <v>1</v>
      </c>
      <c r="CZ528" s="54">
        <f t="shared" si="254"/>
        <v>1</v>
      </c>
      <c r="DA528" s="54">
        <f t="shared" si="255"/>
        <v>0</v>
      </c>
      <c r="DB528" s="54">
        <f t="shared" si="256"/>
        <v>0</v>
      </c>
      <c r="DD528" s="2">
        <f t="shared" si="257"/>
        <v>6</v>
      </c>
    </row>
    <row r="529" spans="1:108">
      <c r="A529" s="2" t="s">
        <v>437</v>
      </c>
      <c r="B529" s="2" t="s">
        <v>438</v>
      </c>
      <c r="C529" s="18" t="str">
        <f ca="1">IF(AND(AA529="YES",AG529&lt;&gt;""),"COMPLETED",IF((S529+21)&lt;TODAY(),"PAST DUE","WITHIN 15 DAYS"))</f>
        <v>COMPLETED</v>
      </c>
      <c r="D529" s="19" t="str">
        <f t="shared" si="236"/>
        <v>Jul</v>
      </c>
      <c r="E529" s="20">
        <f t="shared" si="237"/>
        <v>45500</v>
      </c>
      <c r="F529" s="20">
        <f t="shared" si="238"/>
        <v>45498</v>
      </c>
      <c r="G529" s="20">
        <f t="shared" si="239"/>
        <v>45505</v>
      </c>
      <c r="H529" s="19">
        <f ca="1">(TODAY()-(G529))</f>
        <v>89</v>
      </c>
      <c r="I529" s="19" t="str">
        <f ca="1">IF(H529&lt;0,H529,"")</f>
        <v/>
      </c>
      <c r="J529" s="2" t="s">
        <v>439</v>
      </c>
      <c r="K529" s="24">
        <f t="shared" si="240"/>
        <v>1</v>
      </c>
      <c r="L529" s="19" t="s">
        <v>2689</v>
      </c>
      <c r="M529" s="2" t="s">
        <v>981</v>
      </c>
      <c r="N529" s="2" t="s">
        <v>441</v>
      </c>
      <c r="O529" s="2" t="s">
        <v>352</v>
      </c>
      <c r="P529" s="2" t="s">
        <v>19</v>
      </c>
      <c r="Q529" s="25" t="s">
        <v>18</v>
      </c>
      <c r="R529" s="25" t="s">
        <v>531</v>
      </c>
      <c r="S529" s="9">
        <v>45477</v>
      </c>
      <c r="T529" s="2">
        <v>4267453</v>
      </c>
      <c r="U529" s="2" t="s">
        <v>2730</v>
      </c>
      <c r="V529" s="2" t="s">
        <v>2731</v>
      </c>
      <c r="W529" s="9" t="s">
        <v>2109</v>
      </c>
      <c r="X529" s="9">
        <v>37922</v>
      </c>
      <c r="Y529" s="2">
        <v>9922896235</v>
      </c>
      <c r="Z529" s="2" t="s">
        <v>2732</v>
      </c>
      <c r="AA529" s="32" t="s">
        <v>448</v>
      </c>
      <c r="AB529" s="2" t="s">
        <v>449</v>
      </c>
      <c r="AC529" s="10">
        <v>45846</v>
      </c>
      <c r="AD529" s="10">
        <v>45481</v>
      </c>
      <c r="AE529" s="2" t="s">
        <v>448</v>
      </c>
      <c r="AF529" s="10">
        <v>45477</v>
      </c>
      <c r="AG529" s="35" t="s">
        <v>451</v>
      </c>
      <c r="AJ529" s="35" t="s">
        <v>452</v>
      </c>
      <c r="AK529" s="2" t="s">
        <v>453</v>
      </c>
      <c r="AL529" s="2" t="s">
        <v>1430</v>
      </c>
      <c r="AM529" s="2" t="s">
        <v>1815</v>
      </c>
      <c r="AN529" s="10">
        <v>45477</v>
      </c>
      <c r="AP529" s="2" t="s">
        <v>362</v>
      </c>
      <c r="AQ529" s="2" t="s">
        <v>986</v>
      </c>
      <c r="AS529" s="11">
        <v>3483064929</v>
      </c>
      <c r="AT529" s="2" t="s">
        <v>472</v>
      </c>
      <c r="AV529" s="12">
        <v>72510322690</v>
      </c>
      <c r="AW529" s="2" t="s">
        <v>458</v>
      </c>
      <c r="AY529" s="13">
        <v>121246950908</v>
      </c>
      <c r="AZ529" s="2" t="s">
        <v>472</v>
      </c>
      <c r="BB529" s="14">
        <v>515049559</v>
      </c>
      <c r="BC529" s="2" t="s">
        <v>450</v>
      </c>
      <c r="BD529" s="2" t="s">
        <v>450</v>
      </c>
      <c r="BE529" s="2" t="s">
        <v>450</v>
      </c>
      <c r="BF529" s="2" t="s">
        <v>450</v>
      </c>
      <c r="BG529" s="2" t="s">
        <v>450</v>
      </c>
      <c r="BH529" s="2" t="s">
        <v>450</v>
      </c>
      <c r="BL529" s="2" t="s">
        <v>448</v>
      </c>
      <c r="BM529" s="67" t="s">
        <v>448</v>
      </c>
      <c r="BN529" s="2" t="s">
        <v>448</v>
      </c>
      <c r="BO529" s="2" t="s">
        <v>450</v>
      </c>
      <c r="BP529" s="2" t="s">
        <v>450</v>
      </c>
      <c r="BQ529" s="2" t="s">
        <v>448</v>
      </c>
      <c r="BR529" s="2" t="s">
        <v>448</v>
      </c>
      <c r="BS529" s="2" t="s">
        <v>448</v>
      </c>
      <c r="BT529" s="2" t="s">
        <v>448</v>
      </c>
      <c r="BU529" s="2" t="s">
        <v>448</v>
      </c>
      <c r="BV529" s="2" t="s">
        <v>450</v>
      </c>
      <c r="BW529" s="2" t="s">
        <v>448</v>
      </c>
      <c r="BX529" s="2" t="s">
        <v>448</v>
      </c>
      <c r="BY529" s="2" t="s">
        <v>448</v>
      </c>
      <c r="BZ529" s="2" t="s">
        <v>448</v>
      </c>
      <c r="CA529" s="2" t="s">
        <v>448</v>
      </c>
      <c r="CB529" s="2" t="s">
        <v>448</v>
      </c>
      <c r="CC529" s="2" t="s">
        <v>2362</v>
      </c>
      <c r="CD529" s="67" t="s">
        <v>448</v>
      </c>
      <c r="CE529" s="10">
        <v>45488</v>
      </c>
      <c r="CH529" s="2" t="s">
        <v>465</v>
      </c>
      <c r="CI529" s="2" t="s">
        <v>660</v>
      </c>
      <c r="CM529" s="52">
        <f t="shared" si="241"/>
        <v>1</v>
      </c>
      <c r="CN529" s="52">
        <f t="shared" si="242"/>
        <v>1</v>
      </c>
      <c r="CO529" s="52">
        <f t="shared" si="243"/>
        <v>1</v>
      </c>
      <c r="CP529" s="52">
        <f t="shared" si="244"/>
        <v>1</v>
      </c>
      <c r="CQ529" s="52">
        <f t="shared" si="245"/>
        <v>1</v>
      </c>
      <c r="CR529" s="52">
        <f t="shared" si="246"/>
        <v>1</v>
      </c>
      <c r="CS529" s="52">
        <f t="shared" si="247"/>
        <v>1</v>
      </c>
      <c r="CT529" s="52">
        <f t="shared" si="248"/>
        <v>1</v>
      </c>
      <c r="CU529" s="52">
        <f t="shared" si="249"/>
        <v>1</v>
      </c>
      <c r="CV529" s="52">
        <f t="shared" si="250"/>
        <v>1</v>
      </c>
      <c r="CW529" s="54">
        <f t="shared" si="251"/>
        <v>1</v>
      </c>
      <c r="CX529" s="54">
        <f t="shared" si="252"/>
        <v>0</v>
      </c>
      <c r="CY529" s="54">
        <f t="shared" si="253"/>
        <v>1</v>
      </c>
      <c r="CZ529" s="54">
        <f t="shared" si="254"/>
        <v>1</v>
      </c>
      <c r="DA529" s="54">
        <f t="shared" si="255"/>
        <v>1</v>
      </c>
      <c r="DB529" s="54">
        <f t="shared" si="256"/>
        <v>0</v>
      </c>
      <c r="DD529" s="2">
        <f t="shared" si="257"/>
        <v>7</v>
      </c>
    </row>
    <row r="530" spans="1:108">
      <c r="A530" s="2" t="s">
        <v>437</v>
      </c>
      <c r="B530" s="2" t="s">
        <v>438</v>
      </c>
      <c r="C530" s="18" t="str">
        <f ca="1">IF(AND(AA530="YES",AG530&lt;&gt;""),"COMPLETED",IF((S530+21)&lt;TODAY(),"PAST DUE","WITHIN 15 DAYS"))</f>
        <v>COMPLETED</v>
      </c>
      <c r="D530" s="19" t="str">
        <f t="shared" si="236"/>
        <v>Jul</v>
      </c>
      <c r="E530" s="20">
        <f t="shared" si="237"/>
        <v>45500</v>
      </c>
      <c r="F530" s="20">
        <f t="shared" si="238"/>
        <v>45498</v>
      </c>
      <c r="G530" s="20">
        <f t="shared" si="239"/>
        <v>45505</v>
      </c>
      <c r="H530" s="19">
        <f ca="1">(TODAY()-(G530))</f>
        <v>89</v>
      </c>
      <c r="I530" s="19" t="str">
        <f ca="1">IF(H530&lt;0,H530,"")</f>
        <v/>
      </c>
      <c r="J530" s="2" t="s">
        <v>439</v>
      </c>
      <c r="K530" s="24">
        <f t="shared" si="240"/>
        <v>1</v>
      </c>
      <c r="L530" s="19" t="s">
        <v>2689</v>
      </c>
      <c r="M530" s="2" t="s">
        <v>981</v>
      </c>
      <c r="N530" s="2" t="s">
        <v>441</v>
      </c>
      <c r="O530" s="2" t="s">
        <v>352</v>
      </c>
      <c r="P530" s="2" t="s">
        <v>19</v>
      </c>
      <c r="Q530" s="25" t="s">
        <v>18</v>
      </c>
      <c r="R530" s="25" t="s">
        <v>531</v>
      </c>
      <c r="S530" s="9">
        <v>45477</v>
      </c>
      <c r="T530" s="2">
        <v>4267454</v>
      </c>
      <c r="U530" s="2" t="s">
        <v>2733</v>
      </c>
      <c r="V530" s="2" t="s">
        <v>2734</v>
      </c>
      <c r="W530" s="9" t="s">
        <v>2735</v>
      </c>
      <c r="X530" s="9">
        <v>37329</v>
      </c>
      <c r="Y530" s="2">
        <v>9066321511</v>
      </c>
      <c r="Z530" s="2" t="s">
        <v>2736</v>
      </c>
      <c r="AA530" s="32" t="s">
        <v>448</v>
      </c>
      <c r="AB530" s="2" t="s">
        <v>449</v>
      </c>
      <c r="AC530" s="10">
        <v>45846</v>
      </c>
      <c r="AD530" s="10">
        <v>45481</v>
      </c>
      <c r="AE530" s="2" t="s">
        <v>448</v>
      </c>
      <c r="AF530" s="10">
        <v>45477</v>
      </c>
      <c r="AG530" s="35" t="s">
        <v>451</v>
      </c>
      <c r="AJ530" s="35" t="s">
        <v>452</v>
      </c>
      <c r="AK530" s="2" t="s">
        <v>453</v>
      </c>
      <c r="AL530" s="2" t="s">
        <v>1430</v>
      </c>
      <c r="AM530" s="2" t="s">
        <v>1815</v>
      </c>
      <c r="AN530" s="10">
        <v>45477</v>
      </c>
      <c r="AP530" s="2" t="s">
        <v>362</v>
      </c>
      <c r="AQ530" s="2" t="s">
        <v>986</v>
      </c>
      <c r="AS530" s="11">
        <v>3500891907</v>
      </c>
      <c r="AT530" s="2" t="s">
        <v>456</v>
      </c>
      <c r="AV530" s="12">
        <v>70260683592</v>
      </c>
      <c r="AW530" s="2" t="s">
        <v>458</v>
      </c>
      <c r="AY530" s="13">
        <v>121278577499</v>
      </c>
      <c r="AZ530" s="2" t="s">
        <v>472</v>
      </c>
      <c r="BB530" s="14">
        <v>628269384</v>
      </c>
      <c r="BC530" s="2" t="s">
        <v>450</v>
      </c>
      <c r="BD530" s="2" t="s">
        <v>450</v>
      </c>
      <c r="BE530" s="2" t="s">
        <v>450</v>
      </c>
      <c r="BF530" s="2" t="s">
        <v>450</v>
      </c>
      <c r="BG530" s="2" t="s">
        <v>450</v>
      </c>
      <c r="BH530" s="2" t="s">
        <v>450</v>
      </c>
      <c r="BL530" s="2" t="s">
        <v>448</v>
      </c>
      <c r="BM530" s="2" t="s">
        <v>448</v>
      </c>
      <c r="BN530" s="2" t="s">
        <v>448</v>
      </c>
      <c r="BO530" s="2" t="s">
        <v>450</v>
      </c>
      <c r="BP530" s="2" t="s">
        <v>450</v>
      </c>
      <c r="BQ530" s="2" t="s">
        <v>448</v>
      </c>
      <c r="BR530" s="2" t="s">
        <v>448</v>
      </c>
      <c r="BS530" s="2" t="s">
        <v>448</v>
      </c>
      <c r="BT530" s="2" t="s">
        <v>448</v>
      </c>
      <c r="BU530" s="2" t="s">
        <v>448</v>
      </c>
      <c r="BV530" s="2" t="s">
        <v>450</v>
      </c>
      <c r="BW530" s="2" t="s">
        <v>448</v>
      </c>
      <c r="BX530" s="2" t="s">
        <v>448</v>
      </c>
      <c r="BY530" s="2" t="s">
        <v>448</v>
      </c>
      <c r="BZ530" s="2" t="s">
        <v>448</v>
      </c>
      <c r="CA530" s="2" t="s">
        <v>448</v>
      </c>
      <c r="CB530" s="2" t="s">
        <v>448</v>
      </c>
      <c r="CC530" s="2" t="s">
        <v>2362</v>
      </c>
      <c r="CD530" s="67" t="s">
        <v>448</v>
      </c>
      <c r="CE530" s="10">
        <v>45488</v>
      </c>
      <c r="CH530" s="2" t="s">
        <v>465</v>
      </c>
      <c r="CI530" s="2" t="s">
        <v>660</v>
      </c>
      <c r="CM530" s="52">
        <f t="shared" si="241"/>
        <v>1</v>
      </c>
      <c r="CN530" s="52">
        <f t="shared" si="242"/>
        <v>1</v>
      </c>
      <c r="CO530" s="52">
        <f t="shared" si="243"/>
        <v>1</v>
      </c>
      <c r="CP530" s="52">
        <f t="shared" si="244"/>
        <v>1</v>
      </c>
      <c r="CQ530" s="52">
        <f t="shared" si="245"/>
        <v>1</v>
      </c>
      <c r="CR530" s="52">
        <f t="shared" si="246"/>
        <v>1</v>
      </c>
      <c r="CS530" s="52">
        <f t="shared" si="247"/>
        <v>1</v>
      </c>
      <c r="CT530" s="52">
        <f t="shared" si="248"/>
        <v>1</v>
      </c>
      <c r="CU530" s="52">
        <f t="shared" si="249"/>
        <v>1</v>
      </c>
      <c r="CV530" s="52">
        <f t="shared" si="250"/>
        <v>1</v>
      </c>
      <c r="CW530" s="54">
        <f t="shared" si="251"/>
        <v>1</v>
      </c>
      <c r="CX530" s="54">
        <f t="shared" si="252"/>
        <v>0</v>
      </c>
      <c r="CY530" s="54">
        <f t="shared" si="253"/>
        <v>1</v>
      </c>
      <c r="CZ530" s="54">
        <f t="shared" si="254"/>
        <v>1</v>
      </c>
      <c r="DA530" s="54">
        <f t="shared" si="255"/>
        <v>1</v>
      </c>
      <c r="DB530" s="54">
        <f t="shared" si="256"/>
        <v>0</v>
      </c>
      <c r="DD530" s="2">
        <f t="shared" si="257"/>
        <v>7</v>
      </c>
    </row>
    <row r="531" spans="1:108">
      <c r="A531" s="2" t="s">
        <v>437</v>
      </c>
      <c r="B531" s="2" t="s">
        <v>438</v>
      </c>
      <c r="C531" s="18" t="str">
        <f ca="1">IF(AND(AA531="YES",AG531&lt;&gt;""),"COMPLETED",IF((S531+21)&lt;TODAY(),"PAST DUE","WITHIN 15 DAYS"))</f>
        <v>COMPLETED</v>
      </c>
      <c r="D531" s="19" t="str">
        <f t="shared" si="236"/>
        <v>Jul</v>
      </c>
      <c r="E531" s="20">
        <f t="shared" si="237"/>
        <v>45500</v>
      </c>
      <c r="F531" s="20">
        <f t="shared" si="238"/>
        <v>45498</v>
      </c>
      <c r="G531" s="20">
        <f t="shared" si="239"/>
        <v>45505</v>
      </c>
      <c r="H531" s="19">
        <f ca="1">(TODAY()-(G531))</f>
        <v>89</v>
      </c>
      <c r="I531" s="19" t="str">
        <f ca="1">IF(H531&lt;0,H531,"")</f>
        <v/>
      </c>
      <c r="J531" s="2" t="s">
        <v>439</v>
      </c>
      <c r="K531" s="24">
        <f t="shared" si="240"/>
        <v>1</v>
      </c>
      <c r="L531" s="19" t="s">
        <v>2689</v>
      </c>
      <c r="M531" s="2" t="s">
        <v>981</v>
      </c>
      <c r="N531" s="2" t="s">
        <v>441</v>
      </c>
      <c r="O531" s="2" t="s">
        <v>352</v>
      </c>
      <c r="P531" s="2" t="s">
        <v>19</v>
      </c>
      <c r="Q531" s="25" t="s">
        <v>18</v>
      </c>
      <c r="R531" s="25" t="s">
        <v>531</v>
      </c>
      <c r="S531" s="9">
        <v>45477</v>
      </c>
      <c r="T531" s="2">
        <v>4267455</v>
      </c>
      <c r="U531" s="2" t="s">
        <v>2737</v>
      </c>
      <c r="V531" s="2" t="s">
        <v>2738</v>
      </c>
      <c r="W531" s="9" t="s">
        <v>2739</v>
      </c>
      <c r="X531" s="9">
        <v>37429</v>
      </c>
      <c r="Y531" s="2">
        <v>9066321511</v>
      </c>
      <c r="Z531" s="2" t="s">
        <v>2740</v>
      </c>
      <c r="AA531" s="32" t="s">
        <v>448</v>
      </c>
      <c r="AB531" s="2" t="s">
        <v>449</v>
      </c>
      <c r="AC531" s="10">
        <v>45834</v>
      </c>
      <c r="AD531" s="10">
        <v>45469</v>
      </c>
      <c r="AG531" s="35" t="s">
        <v>451</v>
      </c>
      <c r="AJ531" s="35" t="s">
        <v>452</v>
      </c>
      <c r="AK531" s="2" t="s">
        <v>453</v>
      </c>
      <c r="AL531" s="2" t="s">
        <v>1430</v>
      </c>
      <c r="AM531" s="2" t="s">
        <v>1815</v>
      </c>
      <c r="AN531" s="10">
        <v>45477</v>
      </c>
      <c r="AP531" s="2" t="s">
        <v>362</v>
      </c>
      <c r="AQ531" s="2" t="s">
        <v>455</v>
      </c>
      <c r="AS531" s="11">
        <v>252327188</v>
      </c>
      <c r="AT531" s="2" t="s">
        <v>456</v>
      </c>
      <c r="AV531" s="12">
        <v>12512952680</v>
      </c>
      <c r="AW531" s="2" t="s">
        <v>458</v>
      </c>
      <c r="AY531" s="13">
        <v>121344876821</v>
      </c>
      <c r="AZ531" s="67" t="s">
        <v>459</v>
      </c>
      <c r="BA531" s="2" t="s">
        <v>2741</v>
      </c>
      <c r="BB531" s="14">
        <v>654896429</v>
      </c>
      <c r="BC531" s="2" t="s">
        <v>450</v>
      </c>
      <c r="BD531" s="2" t="s">
        <v>450</v>
      </c>
      <c r="BE531" s="2" t="s">
        <v>450</v>
      </c>
      <c r="BF531" s="2" t="s">
        <v>450</v>
      </c>
      <c r="BG531" s="2" t="s">
        <v>450</v>
      </c>
      <c r="BH531" s="2" t="s">
        <v>450</v>
      </c>
      <c r="BL531" s="2" t="s">
        <v>448</v>
      </c>
      <c r="BM531" s="2" t="s">
        <v>450</v>
      </c>
      <c r="BN531" s="2" t="s">
        <v>448</v>
      </c>
      <c r="BO531" s="2" t="s">
        <v>450</v>
      </c>
      <c r="BP531" s="2" t="s">
        <v>450</v>
      </c>
      <c r="BQ531" s="2" t="s">
        <v>450</v>
      </c>
      <c r="BR531" s="2" t="s">
        <v>448</v>
      </c>
      <c r="BS531" s="2" t="s">
        <v>448</v>
      </c>
      <c r="BT531" s="2" t="s">
        <v>448</v>
      </c>
      <c r="BU531" s="2" t="s">
        <v>448</v>
      </c>
      <c r="BV531" s="2" t="s">
        <v>450</v>
      </c>
      <c r="BW531" s="2" t="s">
        <v>448</v>
      </c>
      <c r="BX531" s="2" t="s">
        <v>448</v>
      </c>
      <c r="BY531" s="2" t="s">
        <v>448</v>
      </c>
      <c r="BZ531" s="2" t="s">
        <v>448</v>
      </c>
      <c r="CA531" s="2" t="s">
        <v>448</v>
      </c>
      <c r="CB531" s="2" t="s">
        <v>448</v>
      </c>
      <c r="CC531" s="2" t="s">
        <v>2362</v>
      </c>
      <c r="CD531" s="67" t="s">
        <v>448</v>
      </c>
      <c r="CE531" s="10">
        <v>45488</v>
      </c>
      <c r="CH531" s="2" t="s">
        <v>465</v>
      </c>
      <c r="CI531" s="2" t="s">
        <v>660</v>
      </c>
      <c r="CM531" s="52">
        <f t="shared" si="241"/>
        <v>1</v>
      </c>
      <c r="CN531" s="52">
        <f t="shared" si="242"/>
        <v>1</v>
      </c>
      <c r="CO531" s="52">
        <f t="shared" si="243"/>
        <v>1</v>
      </c>
      <c r="CP531" s="52">
        <f t="shared" si="244"/>
        <v>1</v>
      </c>
      <c r="CQ531" s="52">
        <f t="shared" si="245"/>
        <v>1</v>
      </c>
      <c r="CR531" s="52">
        <f t="shared" si="246"/>
        <v>1</v>
      </c>
      <c r="CS531" s="52">
        <f t="shared" si="247"/>
        <v>1</v>
      </c>
      <c r="CT531" s="52">
        <f t="shared" si="248"/>
        <v>1</v>
      </c>
      <c r="CU531" s="52">
        <f t="shared" si="249"/>
        <v>1</v>
      </c>
      <c r="CV531" s="52">
        <f t="shared" si="250"/>
        <v>1</v>
      </c>
      <c r="CW531" s="54">
        <f t="shared" si="251"/>
        <v>1</v>
      </c>
      <c r="CX531" s="54">
        <f t="shared" si="252"/>
        <v>0</v>
      </c>
      <c r="CY531" s="54">
        <f t="shared" si="253"/>
        <v>1</v>
      </c>
      <c r="CZ531" s="54">
        <f t="shared" si="254"/>
        <v>1</v>
      </c>
      <c r="DA531" s="54">
        <f t="shared" si="255"/>
        <v>1</v>
      </c>
      <c r="DB531" s="54">
        <f t="shared" si="256"/>
        <v>0</v>
      </c>
      <c r="DD531" s="2">
        <f t="shared" si="257"/>
        <v>7</v>
      </c>
    </row>
    <row r="532" spans="1:108">
      <c r="A532" s="2" t="s">
        <v>437</v>
      </c>
      <c r="B532" s="2" t="s">
        <v>438</v>
      </c>
      <c r="C532" s="18" t="str">
        <f ca="1">IF(AND(AA532="YES",AG532&lt;&gt;""),"COMPLETED",IF((S532+21)&lt;TODAY(),"PAST DUE","WITHIN 15 DAYS"))</f>
        <v>COMPLETED</v>
      </c>
      <c r="D532" s="19" t="str">
        <f t="shared" si="236"/>
        <v>Jul</v>
      </c>
      <c r="E532" s="20">
        <f t="shared" si="237"/>
        <v>45500</v>
      </c>
      <c r="F532" s="20">
        <f t="shared" si="238"/>
        <v>45498</v>
      </c>
      <c r="G532" s="20">
        <f t="shared" si="239"/>
        <v>45505</v>
      </c>
      <c r="H532" s="19">
        <f ca="1">(TODAY()-(G532))</f>
        <v>89</v>
      </c>
      <c r="I532" s="19" t="str">
        <f ca="1">IF(H532&lt;0,H532,"")</f>
        <v/>
      </c>
      <c r="J532" s="2" t="s">
        <v>439</v>
      </c>
      <c r="K532" s="24">
        <f t="shared" si="240"/>
        <v>1</v>
      </c>
      <c r="L532" s="19" t="s">
        <v>2689</v>
      </c>
      <c r="M532" s="2" t="s">
        <v>981</v>
      </c>
      <c r="N532" s="2" t="s">
        <v>441</v>
      </c>
      <c r="O532" s="2" t="s">
        <v>352</v>
      </c>
      <c r="P532" s="2" t="s">
        <v>19</v>
      </c>
      <c r="Q532" s="25" t="s">
        <v>18</v>
      </c>
      <c r="R532" s="25" t="s">
        <v>531</v>
      </c>
      <c r="S532" s="9">
        <v>45477</v>
      </c>
      <c r="T532" s="2">
        <v>4267456</v>
      </c>
      <c r="U532" s="2" t="s">
        <v>193</v>
      </c>
      <c r="V532" s="2" t="s">
        <v>2742</v>
      </c>
      <c r="W532" s="9" t="s">
        <v>2743</v>
      </c>
      <c r="X532" s="9">
        <v>37304</v>
      </c>
      <c r="Y532" s="2">
        <v>9084858242</v>
      </c>
      <c r="Z532" s="2" t="s">
        <v>2744</v>
      </c>
      <c r="AA532" s="32" t="s">
        <v>448</v>
      </c>
      <c r="AB532" s="2" t="s">
        <v>449</v>
      </c>
      <c r="AC532" s="10">
        <v>45819</v>
      </c>
      <c r="AD532" s="10">
        <v>45468</v>
      </c>
      <c r="AG532" s="35" t="s">
        <v>451</v>
      </c>
      <c r="AJ532" s="35" t="s">
        <v>452</v>
      </c>
      <c r="AK532" s="2" t="s">
        <v>453</v>
      </c>
      <c r="AL532" s="2" t="s">
        <v>1430</v>
      </c>
      <c r="AM532" s="2" t="s">
        <v>1815</v>
      </c>
      <c r="AN532" s="10">
        <v>45477</v>
      </c>
      <c r="AP532" s="2" t="s">
        <v>362</v>
      </c>
      <c r="AQ532" s="2" t="s">
        <v>497</v>
      </c>
      <c r="AS532" s="11">
        <v>250842034</v>
      </c>
      <c r="AT532" s="2" t="s">
        <v>472</v>
      </c>
      <c r="AV532" s="12">
        <v>72509437794</v>
      </c>
      <c r="AW532" s="2" t="s">
        <v>458</v>
      </c>
      <c r="AY532" s="13">
        <v>121335844026</v>
      </c>
      <c r="AZ532" s="2" t="s">
        <v>1857</v>
      </c>
      <c r="BB532" s="14">
        <v>652187972</v>
      </c>
      <c r="BC532" s="2" t="s">
        <v>450</v>
      </c>
      <c r="BD532" s="2" t="s">
        <v>450</v>
      </c>
      <c r="BE532" s="2" t="s">
        <v>450</v>
      </c>
      <c r="BF532" s="2" t="s">
        <v>450</v>
      </c>
      <c r="BG532" s="2" t="s">
        <v>450</v>
      </c>
      <c r="BH532" s="2" t="s">
        <v>450</v>
      </c>
      <c r="BL532" s="2" t="s">
        <v>448</v>
      </c>
      <c r="BM532" s="2" t="s">
        <v>450</v>
      </c>
      <c r="BN532" s="2" t="s">
        <v>448</v>
      </c>
      <c r="BO532" s="2" t="s">
        <v>450</v>
      </c>
      <c r="BP532" s="2" t="s">
        <v>450</v>
      </c>
      <c r="BQ532" s="2" t="s">
        <v>450</v>
      </c>
      <c r="BR532" s="2" t="s">
        <v>448</v>
      </c>
      <c r="BS532" s="2" t="s">
        <v>448</v>
      </c>
      <c r="BT532" s="2" t="s">
        <v>448</v>
      </c>
      <c r="BU532" s="2" t="s">
        <v>448</v>
      </c>
      <c r="BV532" s="2" t="s">
        <v>450</v>
      </c>
      <c r="BW532" s="2" t="s">
        <v>448</v>
      </c>
      <c r="BX532" s="2" t="s">
        <v>448</v>
      </c>
      <c r="BY532" s="2" t="s">
        <v>448</v>
      </c>
      <c r="BZ532" s="2" t="s">
        <v>448</v>
      </c>
      <c r="CA532" s="2" t="s">
        <v>448</v>
      </c>
      <c r="CB532" s="2" t="s">
        <v>448</v>
      </c>
      <c r="CC532" s="2" t="s">
        <v>2362</v>
      </c>
      <c r="CD532" s="67" t="s">
        <v>448</v>
      </c>
      <c r="CE532" s="10">
        <v>45488</v>
      </c>
      <c r="CH532" s="2" t="s">
        <v>465</v>
      </c>
      <c r="CI532" s="2" t="s">
        <v>660</v>
      </c>
      <c r="CM532" s="52">
        <f t="shared" si="241"/>
        <v>1</v>
      </c>
      <c r="CN532" s="52">
        <f t="shared" si="242"/>
        <v>1</v>
      </c>
      <c r="CO532" s="52">
        <f t="shared" si="243"/>
        <v>1</v>
      </c>
      <c r="CP532" s="52">
        <f t="shared" si="244"/>
        <v>1</v>
      </c>
      <c r="CQ532" s="52">
        <f t="shared" si="245"/>
        <v>1</v>
      </c>
      <c r="CR532" s="52">
        <f t="shared" si="246"/>
        <v>1</v>
      </c>
      <c r="CS532" s="52">
        <f t="shared" si="247"/>
        <v>1</v>
      </c>
      <c r="CT532" s="52">
        <f t="shared" si="248"/>
        <v>1</v>
      </c>
      <c r="CU532" s="52">
        <f t="shared" si="249"/>
        <v>1</v>
      </c>
      <c r="CV532" s="52">
        <f t="shared" si="250"/>
        <v>1</v>
      </c>
      <c r="CW532" s="54">
        <f t="shared" si="251"/>
        <v>1</v>
      </c>
      <c r="CX532" s="54">
        <f t="shared" si="252"/>
        <v>0</v>
      </c>
      <c r="CY532" s="54">
        <f t="shared" si="253"/>
        <v>1</v>
      </c>
      <c r="CZ532" s="54">
        <f t="shared" si="254"/>
        <v>1</v>
      </c>
      <c r="DA532" s="54">
        <f t="shared" si="255"/>
        <v>1</v>
      </c>
      <c r="DB532" s="54">
        <f t="shared" si="256"/>
        <v>0</v>
      </c>
      <c r="DD532" s="2">
        <f t="shared" si="257"/>
        <v>7</v>
      </c>
    </row>
    <row r="533" spans="1:108">
      <c r="A533" s="2" t="s">
        <v>437</v>
      </c>
      <c r="B533" s="2" t="s">
        <v>438</v>
      </c>
      <c r="C533" s="18" t="str">
        <f ca="1">IF(AND(AA533="YES",AG533&lt;&gt;""),"COMPLETED",IF((S533+21)&lt;TODAY(),"PAST DUE","WITHIN 15 DAYS"))</f>
        <v>COMPLETED</v>
      </c>
      <c r="D533" s="19" t="str">
        <f t="shared" si="236"/>
        <v>Jul</v>
      </c>
      <c r="E533" s="20">
        <f t="shared" si="237"/>
        <v>45500</v>
      </c>
      <c r="F533" s="20">
        <f t="shared" si="238"/>
        <v>45498</v>
      </c>
      <c r="G533" s="20">
        <f t="shared" si="239"/>
        <v>45505</v>
      </c>
      <c r="H533" s="19">
        <f ca="1">(TODAY()-(G533))</f>
        <v>89</v>
      </c>
      <c r="I533" s="19" t="str">
        <f ca="1">IF(H533&lt;0,H533,"")</f>
        <v/>
      </c>
      <c r="J533" s="2" t="s">
        <v>439</v>
      </c>
      <c r="K533" s="24">
        <f t="shared" si="240"/>
        <v>1</v>
      </c>
      <c r="L533" s="19" t="s">
        <v>2689</v>
      </c>
      <c r="M533" s="2" t="s">
        <v>981</v>
      </c>
      <c r="N533" s="2" t="s">
        <v>441</v>
      </c>
      <c r="O533" s="2" t="s">
        <v>352</v>
      </c>
      <c r="P533" s="2" t="s">
        <v>19</v>
      </c>
      <c r="Q533" s="25" t="s">
        <v>18</v>
      </c>
      <c r="R533" s="25" t="s">
        <v>531</v>
      </c>
      <c r="S533" s="9">
        <v>45477</v>
      </c>
      <c r="T533" s="2">
        <v>4267457</v>
      </c>
      <c r="U533" s="2" t="s">
        <v>2745</v>
      </c>
      <c r="V533" s="2" t="s">
        <v>2746</v>
      </c>
      <c r="W533" s="9" t="s">
        <v>2747</v>
      </c>
      <c r="X533" s="9">
        <v>37540</v>
      </c>
      <c r="Y533" s="2">
        <v>9817709193</v>
      </c>
      <c r="Z533" s="2" t="s">
        <v>2748</v>
      </c>
      <c r="AA533" s="32" t="s">
        <v>448</v>
      </c>
      <c r="AB533" s="2" t="s">
        <v>449</v>
      </c>
      <c r="AC533" s="10">
        <v>45840</v>
      </c>
      <c r="AD533" s="10">
        <v>45475</v>
      </c>
      <c r="AG533" s="35" t="s">
        <v>451</v>
      </c>
      <c r="AJ533" s="35" t="s">
        <v>452</v>
      </c>
      <c r="AK533" s="2" t="s">
        <v>453</v>
      </c>
      <c r="AL533" s="2" t="s">
        <v>1430</v>
      </c>
      <c r="AM533" s="2" t="s">
        <v>1815</v>
      </c>
      <c r="AN533" s="10">
        <v>45477</v>
      </c>
      <c r="AP533" s="2" t="s">
        <v>362</v>
      </c>
      <c r="AQ533" s="2" t="s">
        <v>455</v>
      </c>
      <c r="AS533" s="11">
        <v>252342752</v>
      </c>
      <c r="AT533" s="2" t="s">
        <v>472</v>
      </c>
      <c r="AV533" s="12">
        <v>70262962553</v>
      </c>
      <c r="AW533" s="2" t="s">
        <v>458</v>
      </c>
      <c r="AY533" s="13">
        <v>121345129038</v>
      </c>
      <c r="AZ533" s="2" t="s">
        <v>563</v>
      </c>
      <c r="BB533" s="14">
        <v>652920942</v>
      </c>
      <c r="BC533" s="2" t="s">
        <v>450</v>
      </c>
      <c r="BD533" s="2" t="s">
        <v>450</v>
      </c>
      <c r="BE533" s="2" t="s">
        <v>450</v>
      </c>
      <c r="BF533" s="2" t="s">
        <v>450</v>
      </c>
      <c r="BG533" s="2" t="s">
        <v>450</v>
      </c>
      <c r="BH533" s="2" t="s">
        <v>450</v>
      </c>
      <c r="BL533" s="2" t="s">
        <v>448</v>
      </c>
      <c r="BM533" s="2" t="s">
        <v>450</v>
      </c>
      <c r="BN533" s="2" t="s">
        <v>448</v>
      </c>
      <c r="BO533" s="2" t="s">
        <v>450</v>
      </c>
      <c r="BP533" s="2" t="s">
        <v>450</v>
      </c>
      <c r="BQ533" s="2" t="s">
        <v>450</v>
      </c>
      <c r="BR533" s="2" t="s">
        <v>448</v>
      </c>
      <c r="BS533" s="2" t="s">
        <v>448</v>
      </c>
      <c r="BT533" s="2" t="s">
        <v>448</v>
      </c>
      <c r="BU533" s="2" t="s">
        <v>448</v>
      </c>
      <c r="BV533" s="2" t="s">
        <v>450</v>
      </c>
      <c r="BW533" s="2" t="s">
        <v>448</v>
      </c>
      <c r="BX533" s="2" t="s">
        <v>448</v>
      </c>
      <c r="BY533" s="2" t="s">
        <v>448</v>
      </c>
      <c r="BZ533" s="2" t="s">
        <v>448</v>
      </c>
      <c r="CA533" s="2" t="s">
        <v>448</v>
      </c>
      <c r="CB533" s="2" t="s">
        <v>448</v>
      </c>
      <c r="CC533" s="2" t="s">
        <v>2362</v>
      </c>
      <c r="CD533" s="67" t="s">
        <v>448</v>
      </c>
      <c r="CE533" s="10">
        <v>45488</v>
      </c>
      <c r="CH533" s="2" t="s">
        <v>465</v>
      </c>
      <c r="CI533" s="2" t="s">
        <v>660</v>
      </c>
      <c r="CM533" s="52">
        <f t="shared" si="241"/>
        <v>1</v>
      </c>
      <c r="CN533" s="52">
        <f t="shared" si="242"/>
        <v>1</v>
      </c>
      <c r="CO533" s="52">
        <f t="shared" si="243"/>
        <v>1</v>
      </c>
      <c r="CP533" s="52">
        <f t="shared" si="244"/>
        <v>1</v>
      </c>
      <c r="CQ533" s="52">
        <f t="shared" si="245"/>
        <v>1</v>
      </c>
      <c r="CR533" s="52">
        <f t="shared" si="246"/>
        <v>1</v>
      </c>
      <c r="CS533" s="52">
        <f t="shared" si="247"/>
        <v>1</v>
      </c>
      <c r="CT533" s="52">
        <f t="shared" si="248"/>
        <v>1</v>
      </c>
      <c r="CU533" s="52">
        <f t="shared" si="249"/>
        <v>1</v>
      </c>
      <c r="CV533" s="52">
        <f t="shared" si="250"/>
        <v>1</v>
      </c>
      <c r="CW533" s="54">
        <f t="shared" si="251"/>
        <v>1</v>
      </c>
      <c r="CX533" s="54">
        <f t="shared" si="252"/>
        <v>0</v>
      </c>
      <c r="CY533" s="54">
        <f t="shared" si="253"/>
        <v>1</v>
      </c>
      <c r="CZ533" s="54">
        <f t="shared" si="254"/>
        <v>1</v>
      </c>
      <c r="DA533" s="54">
        <f t="shared" si="255"/>
        <v>1</v>
      </c>
      <c r="DB533" s="54">
        <f t="shared" si="256"/>
        <v>0</v>
      </c>
      <c r="DD533" s="2">
        <f t="shared" si="257"/>
        <v>7</v>
      </c>
    </row>
    <row r="534" spans="1:108">
      <c r="A534" s="2" t="s">
        <v>437</v>
      </c>
      <c r="B534" s="2" t="s">
        <v>438</v>
      </c>
      <c r="C534" s="18" t="str">
        <f ca="1">IF(AND(AA534="YES",AG534&lt;&gt;""),"COMPLETED",IF((S534+21)&lt;TODAY(),"PAST DUE","WITHIN 15 DAYS"))</f>
        <v>COMPLETED</v>
      </c>
      <c r="D534" s="19" t="str">
        <f t="shared" ref="D534:D597" si="258">TEXT(F534,"mmm")</f>
        <v>Jul</v>
      </c>
      <c r="E534" s="20">
        <f t="shared" ref="E534:E597" si="259">F534+7-WEEKDAY(F534)</f>
        <v>45500</v>
      </c>
      <c r="F534" s="20">
        <f t="shared" ref="F534:F597" si="260">WORKDAY(S534,15,1)</f>
        <v>45498</v>
      </c>
      <c r="G534" s="20">
        <f t="shared" ref="G534:G597" si="261">WORKDAY(S534,20,1)</f>
        <v>45505</v>
      </c>
      <c r="H534" s="19">
        <f ca="1">(TODAY()-(G534))</f>
        <v>89</v>
      </c>
      <c r="I534" s="19" t="str">
        <f ca="1">IF(H534&lt;0,H534,"")</f>
        <v/>
      </c>
      <c r="J534" s="2" t="s">
        <v>439</v>
      </c>
      <c r="K534" s="24">
        <f t="shared" ref="K534:K597" si="262">IF(AND(AA534="YES",AG534&lt;&gt;"",AJ534&lt;&gt;"",AQ534&lt;&gt;"",AT534&lt;&gt;"",AW534&lt;&gt;"",AZ534&lt;&gt;""),1,0)</f>
        <v>1</v>
      </c>
      <c r="L534" s="19" t="s">
        <v>2689</v>
      </c>
      <c r="M534" s="2" t="s">
        <v>981</v>
      </c>
      <c r="N534" s="2" t="s">
        <v>441</v>
      </c>
      <c r="O534" s="2" t="s">
        <v>352</v>
      </c>
      <c r="P534" s="2" t="s">
        <v>19</v>
      </c>
      <c r="Q534" s="25" t="s">
        <v>18</v>
      </c>
      <c r="R534" s="25" t="s">
        <v>531</v>
      </c>
      <c r="S534" s="9">
        <v>45477</v>
      </c>
      <c r="T534" s="2">
        <v>4267458</v>
      </c>
      <c r="U534" s="2" t="s">
        <v>861</v>
      </c>
      <c r="V534" s="2" t="s">
        <v>2749</v>
      </c>
      <c r="W534" s="9" t="s">
        <v>2750</v>
      </c>
      <c r="X534" s="9">
        <v>37816</v>
      </c>
      <c r="Y534" s="2">
        <v>9383837775</v>
      </c>
      <c r="Z534" s="2" t="s">
        <v>2751</v>
      </c>
      <c r="AA534" s="32" t="s">
        <v>448</v>
      </c>
      <c r="AB534" s="2" t="s">
        <v>449</v>
      </c>
      <c r="AC534" s="10">
        <v>45853</v>
      </c>
      <c r="AD534" s="10">
        <v>45502</v>
      </c>
      <c r="AE534" s="2" t="s">
        <v>448</v>
      </c>
      <c r="AF534" s="10">
        <v>45477</v>
      </c>
      <c r="AG534" s="35" t="s">
        <v>451</v>
      </c>
      <c r="AJ534" s="35" t="s">
        <v>452</v>
      </c>
      <c r="AK534" s="2" t="s">
        <v>453</v>
      </c>
      <c r="AL534" s="2" t="s">
        <v>1430</v>
      </c>
      <c r="AM534" s="2" t="s">
        <v>1815</v>
      </c>
      <c r="AN534" s="10">
        <v>45477</v>
      </c>
      <c r="AP534" s="2" t="s">
        <v>362</v>
      </c>
      <c r="AQ534" s="67" t="s">
        <v>455</v>
      </c>
      <c r="AS534" s="11">
        <v>252354465</v>
      </c>
      <c r="AT534" s="67" t="s">
        <v>472</v>
      </c>
      <c r="AV534" s="12">
        <v>72502649028</v>
      </c>
      <c r="AW534" s="67" t="s">
        <v>458</v>
      </c>
      <c r="AY534" s="13">
        <v>121345014429</v>
      </c>
      <c r="AZ534" s="2" t="s">
        <v>2752</v>
      </c>
      <c r="BA534" s="67" t="s">
        <v>1655</v>
      </c>
      <c r="BB534" s="14">
        <v>653988917</v>
      </c>
      <c r="BC534" s="2" t="s">
        <v>450</v>
      </c>
      <c r="BD534" s="2" t="s">
        <v>450</v>
      </c>
      <c r="BE534" s="2" t="s">
        <v>450</v>
      </c>
      <c r="BF534" s="2" t="s">
        <v>450</v>
      </c>
      <c r="BG534" s="2" t="s">
        <v>450</v>
      </c>
      <c r="BH534" s="2" t="s">
        <v>450</v>
      </c>
      <c r="BL534" s="2" t="s">
        <v>448</v>
      </c>
      <c r="BM534" s="2" t="s">
        <v>450</v>
      </c>
      <c r="BN534" s="2" t="s">
        <v>448</v>
      </c>
      <c r="BO534" s="2" t="s">
        <v>450</v>
      </c>
      <c r="BP534" s="2" t="s">
        <v>450</v>
      </c>
      <c r="BQ534" s="2" t="s">
        <v>448</v>
      </c>
      <c r="BR534" s="2" t="s">
        <v>448</v>
      </c>
      <c r="BS534" s="2" t="s">
        <v>448</v>
      </c>
      <c r="BT534" s="2" t="s">
        <v>448</v>
      </c>
      <c r="BU534" s="2" t="s">
        <v>448</v>
      </c>
      <c r="BV534" s="2" t="s">
        <v>450</v>
      </c>
      <c r="BW534" s="2" t="s">
        <v>448</v>
      </c>
      <c r="BX534" s="2" t="s">
        <v>448</v>
      </c>
      <c r="BY534" s="2" t="s">
        <v>448</v>
      </c>
      <c r="BZ534" s="2" t="s">
        <v>448</v>
      </c>
      <c r="CA534" s="2" t="s">
        <v>448</v>
      </c>
      <c r="CB534" s="2" t="s">
        <v>448</v>
      </c>
      <c r="CC534" s="2" t="s">
        <v>2362</v>
      </c>
      <c r="CD534" s="67" t="s">
        <v>448</v>
      </c>
      <c r="CE534" s="10">
        <v>45488</v>
      </c>
      <c r="CH534" s="2" t="s">
        <v>465</v>
      </c>
      <c r="CI534" s="2" t="s">
        <v>660</v>
      </c>
      <c r="CM534" s="52">
        <f t="shared" ref="CM534:CM597" si="263">IF(U534&lt;&gt;"",1,0)</f>
        <v>1</v>
      </c>
      <c r="CN534" s="52">
        <f t="shared" ref="CN534:CN597" si="264">IF($AA534="YES",1,0)</f>
        <v>1</v>
      </c>
      <c r="CO534" s="52">
        <f t="shared" ref="CO534:CO597" si="265">IF($AG534&lt;&gt;"",1,0)</f>
        <v>1</v>
      </c>
      <c r="CP534" s="52">
        <f t="shared" ref="CP534:CP597" si="266">IF($AJ534&lt;&gt;"",1,0)</f>
        <v>1</v>
      </c>
      <c r="CQ534" s="52">
        <f t="shared" ref="CQ534:CQ597" si="267">IF($AL534&lt;&gt;"",1,0)</f>
        <v>1</v>
      </c>
      <c r="CR534" s="52">
        <f t="shared" ref="CR534:CR597" si="268">IF($AQ534&lt;&gt;"",1,0)</f>
        <v>1</v>
      </c>
      <c r="CS534" s="52">
        <f t="shared" ref="CS534:CS597" si="269">IF($AT534&lt;&gt;"",1,0)</f>
        <v>1</v>
      </c>
      <c r="CT534" s="52">
        <f t="shared" ref="CT534:CT597" si="270">IF($AW534&lt;&gt;"",1,0)</f>
        <v>1</v>
      </c>
      <c r="CU534" s="52">
        <f t="shared" ref="CU534:CU597" si="271">IF($AZ534&lt;&gt;"",1,0)</f>
        <v>1</v>
      </c>
      <c r="CV534" s="52">
        <f t="shared" ref="CV534:CV597" si="272">IF($BE534&lt;&gt;"",1,0)</f>
        <v>1</v>
      </c>
      <c r="CW534" s="54">
        <f t="shared" ref="CW534:CW597" si="273">COUNTIF(CD534,"YES")</f>
        <v>1</v>
      </c>
      <c r="CX534" s="54">
        <f t="shared" ref="CX534:CX597" si="274">COUNTIF(CJ534,"WITH FINDINGS")</f>
        <v>0</v>
      </c>
      <c r="CY534" s="54">
        <f t="shared" ref="CY534:CY597" si="275">IF(CH534="DONE AUDIT",1,0)</f>
        <v>1</v>
      </c>
      <c r="CZ534" s="54">
        <f t="shared" ref="CZ534:CZ597" si="276">IF(OR(CI534="ENDORSED TO ACT",CI534="INCOMPLETE - PERS",CI534="PENDING DT",CI534="ENDORSED TO HRIS",CI534="COMPLETE"),1,0)</f>
        <v>1</v>
      </c>
      <c r="DA534" s="54">
        <f t="shared" ref="DA534:DA597" si="277">IF(OR(CI534="ENDORSED TO ACT",CI534="ENDORSED TO HRIS"),1,0)</f>
        <v>1</v>
      </c>
      <c r="DB534" s="54">
        <f t="shared" ref="DB534:DB597" si="278">IF(OR(CI534="WITH FINDINGS"),1,0)</f>
        <v>0</v>
      </c>
      <c r="DD534" s="2">
        <f t="shared" ref="DD534:DD597" si="279">SUM(CN534:CV534)-CQ534-CV534</f>
        <v>7</v>
      </c>
    </row>
    <row r="535" spans="1:108">
      <c r="A535" s="2" t="s">
        <v>437</v>
      </c>
      <c r="B535" s="2" t="s">
        <v>438</v>
      </c>
      <c r="C535" s="18" t="str">
        <f ca="1">IF(AND(AA535="YES",AG535&lt;&gt;""),"COMPLETED",IF((S535+21)&lt;TODAY(),"PAST DUE","WITHIN 15 DAYS"))</f>
        <v>COMPLETED</v>
      </c>
      <c r="D535" s="19" t="str">
        <f t="shared" si="258"/>
        <v>Jul</v>
      </c>
      <c r="E535" s="20">
        <f t="shared" si="259"/>
        <v>45500</v>
      </c>
      <c r="F535" s="20">
        <f t="shared" si="260"/>
        <v>45498</v>
      </c>
      <c r="G535" s="20">
        <f t="shared" si="261"/>
        <v>45505</v>
      </c>
      <c r="H535" s="19">
        <f ca="1">(TODAY()-(G535))</f>
        <v>89</v>
      </c>
      <c r="I535" s="19" t="str">
        <f ca="1">IF(H535&lt;0,H535,"")</f>
        <v/>
      </c>
      <c r="J535" s="2" t="s">
        <v>439</v>
      </c>
      <c r="K535" s="24">
        <f t="shared" si="262"/>
        <v>1</v>
      </c>
      <c r="L535" s="19" t="s">
        <v>2689</v>
      </c>
      <c r="M535" s="2" t="s">
        <v>981</v>
      </c>
      <c r="N535" s="2" t="s">
        <v>441</v>
      </c>
      <c r="O535" s="2" t="s">
        <v>352</v>
      </c>
      <c r="P535" s="2" t="s">
        <v>19</v>
      </c>
      <c r="Q535" s="25" t="s">
        <v>18</v>
      </c>
      <c r="R535" s="25" t="s">
        <v>531</v>
      </c>
      <c r="S535" s="9">
        <v>45477</v>
      </c>
      <c r="T535" s="2">
        <v>4267459</v>
      </c>
      <c r="U535" s="2" t="s">
        <v>2753</v>
      </c>
      <c r="V535" s="2" t="s">
        <v>2754</v>
      </c>
      <c r="W535" s="9" t="s">
        <v>202</v>
      </c>
      <c r="X535" s="9">
        <v>37855</v>
      </c>
      <c r="Y535" s="2">
        <v>9310034149</v>
      </c>
      <c r="Z535" s="2" t="s">
        <v>2755</v>
      </c>
      <c r="AA535" s="32" t="s">
        <v>448</v>
      </c>
      <c r="AB535" s="2" t="s">
        <v>449</v>
      </c>
      <c r="AC535" s="10">
        <v>45710</v>
      </c>
      <c r="AD535" s="10">
        <v>45344</v>
      </c>
      <c r="AG535" s="35" t="s">
        <v>451</v>
      </c>
      <c r="AJ535" s="35" t="s">
        <v>452</v>
      </c>
      <c r="AK535" s="2" t="s">
        <v>453</v>
      </c>
      <c r="AL535" s="2" t="s">
        <v>1430</v>
      </c>
      <c r="AM535" s="2" t="s">
        <v>1815</v>
      </c>
      <c r="AN535" s="10">
        <v>45477</v>
      </c>
      <c r="AP535" s="2" t="s">
        <v>362</v>
      </c>
      <c r="AQ535" s="2" t="s">
        <v>2186</v>
      </c>
      <c r="AS535" s="11">
        <v>250872334</v>
      </c>
      <c r="AT535" s="2" t="s">
        <v>472</v>
      </c>
      <c r="AV535" s="12">
        <v>70262772339</v>
      </c>
      <c r="AW535" s="67" t="s">
        <v>458</v>
      </c>
      <c r="AY535" s="13">
        <v>121336230121</v>
      </c>
      <c r="AZ535" s="2" t="s">
        <v>1857</v>
      </c>
      <c r="BB535" s="14">
        <v>650479451</v>
      </c>
      <c r="BC535" s="2" t="s">
        <v>450</v>
      </c>
      <c r="BD535" s="2" t="s">
        <v>450</v>
      </c>
      <c r="BE535" s="2" t="s">
        <v>450</v>
      </c>
      <c r="BF535" s="2" t="s">
        <v>450</v>
      </c>
      <c r="BG535" s="2" t="s">
        <v>450</v>
      </c>
      <c r="BH535" s="2" t="s">
        <v>450</v>
      </c>
      <c r="BL535" s="2" t="s">
        <v>448</v>
      </c>
      <c r="BM535" s="2" t="s">
        <v>450</v>
      </c>
      <c r="BN535" s="2" t="s">
        <v>448</v>
      </c>
      <c r="BO535" s="2" t="s">
        <v>450</v>
      </c>
      <c r="BP535" s="2" t="s">
        <v>450</v>
      </c>
      <c r="BQ535" s="2" t="s">
        <v>450</v>
      </c>
      <c r="BR535" s="2" t="s">
        <v>448</v>
      </c>
      <c r="BS535" s="2" t="s">
        <v>448</v>
      </c>
      <c r="BT535" s="2" t="s">
        <v>448</v>
      </c>
      <c r="BU535" s="2" t="s">
        <v>448</v>
      </c>
      <c r="BV535" s="2" t="s">
        <v>450</v>
      </c>
      <c r="BW535" s="2" t="s">
        <v>448</v>
      </c>
      <c r="BX535" s="2" t="s">
        <v>448</v>
      </c>
      <c r="BY535" s="2" t="s">
        <v>448</v>
      </c>
      <c r="BZ535" s="2" t="s">
        <v>448</v>
      </c>
      <c r="CA535" s="2" t="s">
        <v>448</v>
      </c>
      <c r="CB535" s="2" t="s">
        <v>448</v>
      </c>
      <c r="CC535" s="2" t="s">
        <v>2756</v>
      </c>
      <c r="CD535" s="67" t="s">
        <v>448</v>
      </c>
      <c r="CE535" s="10">
        <v>45488</v>
      </c>
      <c r="CH535" s="2" t="s">
        <v>465</v>
      </c>
      <c r="CI535" s="2" t="s">
        <v>1718</v>
      </c>
      <c r="CJ535" s="2" t="s">
        <v>417</v>
      </c>
      <c r="CM535" s="52">
        <f t="shared" si="263"/>
        <v>1</v>
      </c>
      <c r="CN535" s="52">
        <f t="shared" si="264"/>
        <v>1</v>
      </c>
      <c r="CO535" s="52">
        <f t="shared" si="265"/>
        <v>1</v>
      </c>
      <c r="CP535" s="52">
        <f t="shared" si="266"/>
        <v>1</v>
      </c>
      <c r="CQ535" s="52">
        <f t="shared" si="267"/>
        <v>1</v>
      </c>
      <c r="CR535" s="52">
        <f t="shared" si="268"/>
        <v>1</v>
      </c>
      <c r="CS535" s="52">
        <f t="shared" si="269"/>
        <v>1</v>
      </c>
      <c r="CT535" s="52">
        <f t="shared" si="270"/>
        <v>1</v>
      </c>
      <c r="CU535" s="52">
        <f t="shared" si="271"/>
        <v>1</v>
      </c>
      <c r="CV535" s="52">
        <f t="shared" si="272"/>
        <v>1</v>
      </c>
      <c r="CW535" s="54">
        <f t="shared" si="273"/>
        <v>1</v>
      </c>
      <c r="CX535" s="54">
        <f t="shared" si="274"/>
        <v>1</v>
      </c>
      <c r="CY535" s="54">
        <f t="shared" si="275"/>
        <v>1</v>
      </c>
      <c r="CZ535" s="54">
        <f t="shared" si="276"/>
        <v>1</v>
      </c>
      <c r="DA535" s="54">
        <f t="shared" si="277"/>
        <v>0</v>
      </c>
      <c r="DB535" s="54">
        <f t="shared" si="278"/>
        <v>0</v>
      </c>
      <c r="DD535" s="2">
        <f t="shared" si="279"/>
        <v>7</v>
      </c>
    </row>
    <row r="536" spans="1:108">
      <c r="A536" s="2" t="s">
        <v>437</v>
      </c>
      <c r="B536" s="2" t="s">
        <v>438</v>
      </c>
      <c r="C536" s="18" t="str">
        <f ca="1">IF(AND(AA536="YES",AG536&lt;&gt;""),"COMPLETED",IF((S536+21)&lt;TODAY(),"PAST DUE","WITHIN 15 DAYS"))</f>
        <v>COMPLETED</v>
      </c>
      <c r="D536" s="19" t="str">
        <f t="shared" si="258"/>
        <v>Jul</v>
      </c>
      <c r="E536" s="20">
        <f t="shared" si="259"/>
        <v>45500</v>
      </c>
      <c r="F536" s="20">
        <f t="shared" si="260"/>
        <v>45498</v>
      </c>
      <c r="G536" s="20">
        <f t="shared" si="261"/>
        <v>45505</v>
      </c>
      <c r="H536" s="19">
        <f ca="1">(TODAY()-(G536))</f>
        <v>89</v>
      </c>
      <c r="I536" s="19" t="str">
        <f ca="1">IF(H536&lt;0,H536,"")</f>
        <v/>
      </c>
      <c r="J536" s="2" t="s">
        <v>439</v>
      </c>
      <c r="K536" s="24">
        <f t="shared" si="262"/>
        <v>1</v>
      </c>
      <c r="L536" s="19" t="s">
        <v>2689</v>
      </c>
      <c r="M536" s="2" t="s">
        <v>981</v>
      </c>
      <c r="N536" s="2" t="s">
        <v>441</v>
      </c>
      <c r="O536" s="2" t="s">
        <v>352</v>
      </c>
      <c r="P536" s="2" t="s">
        <v>19</v>
      </c>
      <c r="Q536" s="25" t="s">
        <v>18</v>
      </c>
      <c r="R536" s="25" t="s">
        <v>531</v>
      </c>
      <c r="S536" s="9">
        <v>45477</v>
      </c>
      <c r="T536" s="2">
        <v>4267460</v>
      </c>
      <c r="U536" s="2" t="s">
        <v>692</v>
      </c>
      <c r="V536" s="2" t="s">
        <v>2757</v>
      </c>
      <c r="W536" s="9" t="s">
        <v>270</v>
      </c>
      <c r="X536" s="9">
        <v>37627</v>
      </c>
      <c r="Y536" s="2">
        <v>9123768393</v>
      </c>
      <c r="Z536" s="2" t="s">
        <v>2758</v>
      </c>
      <c r="AA536" s="32" t="s">
        <v>448</v>
      </c>
      <c r="AB536" s="2" t="s">
        <v>449</v>
      </c>
      <c r="AC536" s="10">
        <v>45839</v>
      </c>
      <c r="AD536" s="10">
        <v>45474</v>
      </c>
      <c r="AG536" s="35" t="s">
        <v>451</v>
      </c>
      <c r="AJ536" s="35" t="s">
        <v>452</v>
      </c>
      <c r="AK536" s="2" t="s">
        <v>453</v>
      </c>
      <c r="AL536" s="2" t="s">
        <v>1430</v>
      </c>
      <c r="AM536" s="2" t="s">
        <v>1815</v>
      </c>
      <c r="AN536" s="10">
        <v>45477</v>
      </c>
      <c r="AP536" s="2" t="s">
        <v>362</v>
      </c>
      <c r="AQ536" s="2" t="s">
        <v>480</v>
      </c>
      <c r="AS536" s="11">
        <v>252362787</v>
      </c>
      <c r="AT536" s="2" t="s">
        <v>456</v>
      </c>
      <c r="AV536" s="12">
        <v>72513410914</v>
      </c>
      <c r="AW536" s="2" t="s">
        <v>458</v>
      </c>
      <c r="AY536" s="13">
        <v>121345048633</v>
      </c>
      <c r="AZ536" s="2" t="s">
        <v>563</v>
      </c>
      <c r="BB536" s="14">
        <v>653117960</v>
      </c>
      <c r="BC536" s="2" t="s">
        <v>450</v>
      </c>
      <c r="BD536" s="2" t="s">
        <v>450</v>
      </c>
      <c r="BE536" s="2" t="s">
        <v>450</v>
      </c>
      <c r="BF536" s="2" t="s">
        <v>450</v>
      </c>
      <c r="BG536" s="2" t="s">
        <v>450</v>
      </c>
      <c r="BH536" s="2" t="s">
        <v>450</v>
      </c>
      <c r="BL536" s="2" t="s">
        <v>448</v>
      </c>
      <c r="BM536" s="2" t="s">
        <v>450</v>
      </c>
      <c r="BN536" s="2" t="s">
        <v>448</v>
      </c>
      <c r="BO536" s="2" t="s">
        <v>450</v>
      </c>
      <c r="BP536" s="2" t="s">
        <v>450</v>
      </c>
      <c r="BQ536" s="2" t="s">
        <v>450</v>
      </c>
      <c r="BR536" s="2" t="s">
        <v>448</v>
      </c>
      <c r="BS536" s="2" t="s">
        <v>448</v>
      </c>
      <c r="BT536" s="2" t="s">
        <v>448</v>
      </c>
      <c r="BU536" s="2" t="s">
        <v>448</v>
      </c>
      <c r="BV536" s="2" t="s">
        <v>450</v>
      </c>
      <c r="BW536" s="2" t="s">
        <v>448</v>
      </c>
      <c r="BX536" s="2" t="s">
        <v>448</v>
      </c>
      <c r="BY536" s="2" t="s">
        <v>448</v>
      </c>
      <c r="BZ536" s="2" t="s">
        <v>448</v>
      </c>
      <c r="CA536" s="2" t="s">
        <v>448</v>
      </c>
      <c r="CB536" s="2" t="s">
        <v>448</v>
      </c>
      <c r="CC536" s="2" t="s">
        <v>2362</v>
      </c>
      <c r="CD536" s="67" t="s">
        <v>448</v>
      </c>
      <c r="CE536" s="10">
        <v>45488</v>
      </c>
      <c r="CH536" s="2" t="s">
        <v>465</v>
      </c>
      <c r="CI536" s="2" t="s">
        <v>660</v>
      </c>
      <c r="CM536" s="52">
        <f t="shared" si="263"/>
        <v>1</v>
      </c>
      <c r="CN536" s="52">
        <f t="shared" si="264"/>
        <v>1</v>
      </c>
      <c r="CO536" s="52">
        <f t="shared" si="265"/>
        <v>1</v>
      </c>
      <c r="CP536" s="52">
        <f t="shared" si="266"/>
        <v>1</v>
      </c>
      <c r="CQ536" s="52">
        <f t="shared" si="267"/>
        <v>1</v>
      </c>
      <c r="CR536" s="52">
        <f t="shared" si="268"/>
        <v>1</v>
      </c>
      <c r="CS536" s="52">
        <f t="shared" si="269"/>
        <v>1</v>
      </c>
      <c r="CT536" s="52">
        <f t="shared" si="270"/>
        <v>1</v>
      </c>
      <c r="CU536" s="52">
        <f t="shared" si="271"/>
        <v>1</v>
      </c>
      <c r="CV536" s="52">
        <f t="shared" si="272"/>
        <v>1</v>
      </c>
      <c r="CW536" s="54">
        <f t="shared" si="273"/>
        <v>1</v>
      </c>
      <c r="CX536" s="54">
        <f t="shared" si="274"/>
        <v>0</v>
      </c>
      <c r="CY536" s="54">
        <f t="shared" si="275"/>
        <v>1</v>
      </c>
      <c r="CZ536" s="54">
        <f t="shared" si="276"/>
        <v>1</v>
      </c>
      <c r="DA536" s="54">
        <f t="shared" si="277"/>
        <v>1</v>
      </c>
      <c r="DB536" s="54">
        <f t="shared" si="278"/>
        <v>0</v>
      </c>
      <c r="DD536" s="2">
        <f t="shared" si="279"/>
        <v>7</v>
      </c>
    </row>
    <row r="537" spans="1:108">
      <c r="A537" s="2" t="s">
        <v>437</v>
      </c>
      <c r="B537" s="2" t="s">
        <v>438</v>
      </c>
      <c r="C537" s="18" t="str">
        <f ca="1">IF(AND(AA537="YES",AG537&lt;&gt;""),"COMPLETED",IF((S537+21)&lt;TODAY(),"PAST DUE","WITHIN 15 DAYS"))</f>
        <v>COMPLETED</v>
      </c>
      <c r="D537" s="19" t="str">
        <f t="shared" si="258"/>
        <v>Jul</v>
      </c>
      <c r="E537" s="20">
        <f t="shared" si="259"/>
        <v>45500</v>
      </c>
      <c r="F537" s="20">
        <f t="shared" si="260"/>
        <v>45498</v>
      </c>
      <c r="G537" s="20">
        <f t="shared" si="261"/>
        <v>45505</v>
      </c>
      <c r="H537" s="19">
        <f ca="1">(TODAY()-(G537))</f>
        <v>89</v>
      </c>
      <c r="I537" s="19" t="str">
        <f ca="1">IF(H537&lt;0,H537,"")</f>
        <v/>
      </c>
      <c r="J537" s="2" t="s">
        <v>439</v>
      </c>
      <c r="K537" s="24">
        <f t="shared" si="262"/>
        <v>1</v>
      </c>
      <c r="L537" s="19" t="s">
        <v>2689</v>
      </c>
      <c r="M537" s="2" t="s">
        <v>981</v>
      </c>
      <c r="N537" s="2" t="s">
        <v>441</v>
      </c>
      <c r="O537" s="2" t="s">
        <v>352</v>
      </c>
      <c r="P537" s="2" t="s">
        <v>19</v>
      </c>
      <c r="Q537" s="25" t="s">
        <v>18</v>
      </c>
      <c r="R537" s="25" t="s">
        <v>531</v>
      </c>
      <c r="S537" s="9">
        <v>45477</v>
      </c>
      <c r="T537" s="2">
        <v>4267461</v>
      </c>
      <c r="U537" s="2" t="s">
        <v>338</v>
      </c>
      <c r="V537" s="2" t="s">
        <v>2759</v>
      </c>
      <c r="W537" s="9" t="s">
        <v>2517</v>
      </c>
      <c r="X537" s="9">
        <v>38140</v>
      </c>
      <c r="Y537" s="2">
        <v>9502516804</v>
      </c>
      <c r="Z537" s="2" t="s">
        <v>2760</v>
      </c>
      <c r="AA537" s="32" t="s">
        <v>448</v>
      </c>
      <c r="AB537" s="2" t="s">
        <v>449</v>
      </c>
      <c r="AC537" s="10">
        <v>45848</v>
      </c>
      <c r="AD537" s="10">
        <v>45499</v>
      </c>
      <c r="AE537" s="2" t="s">
        <v>448</v>
      </c>
      <c r="AF537" s="10">
        <v>45477</v>
      </c>
      <c r="AG537" s="35" t="s">
        <v>451</v>
      </c>
      <c r="AJ537" s="35" t="s">
        <v>452</v>
      </c>
      <c r="AK537" s="2" t="s">
        <v>453</v>
      </c>
      <c r="AL537" s="2" t="s">
        <v>1430</v>
      </c>
      <c r="AM537" s="2" t="s">
        <v>1815</v>
      </c>
      <c r="AN537" s="10">
        <v>45477</v>
      </c>
      <c r="AP537" s="2" t="s">
        <v>362</v>
      </c>
      <c r="AQ537" s="2" t="s">
        <v>455</v>
      </c>
      <c r="AS537" s="11">
        <v>252413474</v>
      </c>
      <c r="AT537" s="2" t="s">
        <v>472</v>
      </c>
      <c r="AV537" s="12">
        <v>70262976244</v>
      </c>
      <c r="AW537" s="2" t="s">
        <v>458</v>
      </c>
      <c r="AY537" s="13">
        <v>121346632456</v>
      </c>
      <c r="AZ537" s="2" t="s">
        <v>459</v>
      </c>
      <c r="BA537" s="2" t="s">
        <v>2741</v>
      </c>
      <c r="BB537" s="14">
        <v>653549027</v>
      </c>
      <c r="BC537" s="2" t="s">
        <v>450</v>
      </c>
      <c r="BD537" s="2" t="s">
        <v>450</v>
      </c>
      <c r="BE537" s="2" t="s">
        <v>450</v>
      </c>
      <c r="BF537" s="2" t="s">
        <v>450</v>
      </c>
      <c r="BG537" s="2" t="s">
        <v>450</v>
      </c>
      <c r="BH537" s="2" t="s">
        <v>450</v>
      </c>
      <c r="BL537" s="2" t="s">
        <v>448</v>
      </c>
      <c r="BM537" s="2" t="s">
        <v>450</v>
      </c>
      <c r="BN537" s="2" t="s">
        <v>448</v>
      </c>
      <c r="BO537" s="2" t="s">
        <v>450</v>
      </c>
      <c r="BP537" s="2" t="s">
        <v>450</v>
      </c>
      <c r="BQ537" s="2" t="s">
        <v>448</v>
      </c>
      <c r="BR537" s="2" t="s">
        <v>448</v>
      </c>
      <c r="BS537" s="2" t="s">
        <v>448</v>
      </c>
      <c r="BT537" s="2" t="s">
        <v>448</v>
      </c>
      <c r="BU537" s="2" t="s">
        <v>448</v>
      </c>
      <c r="BV537" s="2" t="s">
        <v>450</v>
      </c>
      <c r="BW537" s="2" t="s">
        <v>448</v>
      </c>
      <c r="BX537" s="2" t="s">
        <v>448</v>
      </c>
      <c r="BY537" s="2" t="s">
        <v>448</v>
      </c>
      <c r="BZ537" s="2" t="s">
        <v>448</v>
      </c>
      <c r="CA537" s="2" t="s">
        <v>448</v>
      </c>
      <c r="CB537" s="2" t="s">
        <v>448</v>
      </c>
      <c r="CC537" s="2" t="s">
        <v>2362</v>
      </c>
      <c r="CD537" s="67" t="s">
        <v>448</v>
      </c>
      <c r="CE537" s="10">
        <v>45488</v>
      </c>
      <c r="CH537" s="2" t="s">
        <v>465</v>
      </c>
      <c r="CI537" s="2" t="s">
        <v>660</v>
      </c>
      <c r="CM537" s="52">
        <f t="shared" si="263"/>
        <v>1</v>
      </c>
      <c r="CN537" s="52">
        <f t="shared" si="264"/>
        <v>1</v>
      </c>
      <c r="CO537" s="52">
        <f t="shared" si="265"/>
        <v>1</v>
      </c>
      <c r="CP537" s="52">
        <f t="shared" si="266"/>
        <v>1</v>
      </c>
      <c r="CQ537" s="52">
        <f t="shared" si="267"/>
        <v>1</v>
      </c>
      <c r="CR537" s="52">
        <f t="shared" si="268"/>
        <v>1</v>
      </c>
      <c r="CS537" s="52">
        <f t="shared" si="269"/>
        <v>1</v>
      </c>
      <c r="CT537" s="52">
        <f t="shared" si="270"/>
        <v>1</v>
      </c>
      <c r="CU537" s="52">
        <f t="shared" si="271"/>
        <v>1</v>
      </c>
      <c r="CV537" s="52">
        <f t="shared" si="272"/>
        <v>1</v>
      </c>
      <c r="CW537" s="54">
        <f t="shared" si="273"/>
        <v>1</v>
      </c>
      <c r="CX537" s="54">
        <f t="shared" si="274"/>
        <v>0</v>
      </c>
      <c r="CY537" s="54">
        <f t="shared" si="275"/>
        <v>1</v>
      </c>
      <c r="CZ537" s="54">
        <f t="shared" si="276"/>
        <v>1</v>
      </c>
      <c r="DA537" s="54">
        <f t="shared" si="277"/>
        <v>1</v>
      </c>
      <c r="DB537" s="54">
        <f t="shared" si="278"/>
        <v>0</v>
      </c>
      <c r="DD537" s="2">
        <f t="shared" si="279"/>
        <v>7</v>
      </c>
    </row>
    <row r="538" spans="1:108">
      <c r="A538" s="2" t="s">
        <v>437</v>
      </c>
      <c r="B538" s="2" t="s">
        <v>438</v>
      </c>
      <c r="C538" s="18" t="str">
        <f ca="1">IF(AND(AA538="YES",AG538&lt;&gt;""),"COMPLETED",IF((S538+21)&lt;TODAY(),"PAST DUE","WITHIN 15 DAYS"))</f>
        <v>COMPLETED</v>
      </c>
      <c r="D538" s="19" t="str">
        <f t="shared" si="258"/>
        <v>Jul</v>
      </c>
      <c r="E538" s="20">
        <f t="shared" si="259"/>
        <v>45500</v>
      </c>
      <c r="F538" s="20">
        <f t="shared" si="260"/>
        <v>45498</v>
      </c>
      <c r="G538" s="20">
        <f t="shared" si="261"/>
        <v>45505</v>
      </c>
      <c r="H538" s="19">
        <f ca="1">(TODAY()-(G538))</f>
        <v>89</v>
      </c>
      <c r="I538" s="19" t="str">
        <f ca="1">IF(H538&lt;0,H538,"")</f>
        <v/>
      </c>
      <c r="J538" s="2" t="s">
        <v>439</v>
      </c>
      <c r="K538" s="24">
        <f t="shared" si="262"/>
        <v>1</v>
      </c>
      <c r="L538" s="19" t="s">
        <v>2689</v>
      </c>
      <c r="M538" s="2" t="s">
        <v>981</v>
      </c>
      <c r="N538" s="2" t="s">
        <v>441</v>
      </c>
      <c r="O538" s="2" t="s">
        <v>352</v>
      </c>
      <c r="P538" s="2" t="s">
        <v>19</v>
      </c>
      <c r="Q538" s="25" t="s">
        <v>18</v>
      </c>
      <c r="R538" s="25" t="s">
        <v>531</v>
      </c>
      <c r="S538" s="9">
        <v>45477</v>
      </c>
      <c r="T538" s="2">
        <v>4267462</v>
      </c>
      <c r="U538" s="2" t="s">
        <v>2761</v>
      </c>
      <c r="V538" s="2" t="s">
        <v>2762</v>
      </c>
      <c r="W538" s="9" t="s">
        <v>809</v>
      </c>
      <c r="X538" s="9">
        <v>37194</v>
      </c>
      <c r="Y538" s="2">
        <v>9535829758</v>
      </c>
      <c r="Z538" s="2" t="s">
        <v>2763</v>
      </c>
      <c r="AA538" s="32" t="s">
        <v>448</v>
      </c>
      <c r="AB538" s="67" t="s">
        <v>449</v>
      </c>
      <c r="AC538" s="10">
        <v>45849</v>
      </c>
      <c r="AD538" s="10">
        <v>45502</v>
      </c>
      <c r="AE538" s="2" t="s">
        <v>448</v>
      </c>
      <c r="AF538" s="10">
        <v>45477</v>
      </c>
      <c r="AG538" s="35" t="s">
        <v>451</v>
      </c>
      <c r="AJ538" s="35" t="s">
        <v>452</v>
      </c>
      <c r="AK538" s="2" t="s">
        <v>453</v>
      </c>
      <c r="AL538" s="2" t="s">
        <v>1430</v>
      </c>
      <c r="AM538" s="2" t="s">
        <v>1815</v>
      </c>
      <c r="AN538" s="10">
        <v>45477</v>
      </c>
      <c r="AP538" s="2" t="s">
        <v>362</v>
      </c>
      <c r="AQ538" s="2" t="s">
        <v>455</v>
      </c>
      <c r="AS538" s="11">
        <v>249821697</v>
      </c>
      <c r="AT538" s="2" t="s">
        <v>472</v>
      </c>
      <c r="AV538" s="12">
        <v>70262548900</v>
      </c>
      <c r="AW538" s="2" t="s">
        <v>458</v>
      </c>
      <c r="AY538" s="13">
        <v>121326625519</v>
      </c>
      <c r="AZ538" s="2" t="s">
        <v>459</v>
      </c>
      <c r="BA538" s="2" t="s">
        <v>2764</v>
      </c>
      <c r="BB538" s="14">
        <v>654797423</v>
      </c>
      <c r="BC538" s="2" t="s">
        <v>450</v>
      </c>
      <c r="BD538" s="2" t="s">
        <v>450</v>
      </c>
      <c r="BE538" s="2" t="s">
        <v>450</v>
      </c>
      <c r="BF538" s="2" t="s">
        <v>450</v>
      </c>
      <c r="BG538" s="2" t="s">
        <v>450</v>
      </c>
      <c r="BH538" s="2" t="s">
        <v>450</v>
      </c>
      <c r="BL538" s="2" t="s">
        <v>450</v>
      </c>
      <c r="BM538" s="2" t="s">
        <v>450</v>
      </c>
      <c r="BN538" s="2" t="s">
        <v>448</v>
      </c>
      <c r="BO538" s="2" t="s">
        <v>450</v>
      </c>
      <c r="BP538" s="2" t="s">
        <v>450</v>
      </c>
      <c r="BQ538" s="2" t="s">
        <v>448</v>
      </c>
      <c r="BR538" s="2" t="s">
        <v>448</v>
      </c>
      <c r="BS538" s="2" t="s">
        <v>448</v>
      </c>
      <c r="BT538" s="2" t="s">
        <v>448</v>
      </c>
      <c r="BU538" s="2" t="s">
        <v>448</v>
      </c>
      <c r="BV538" s="2" t="s">
        <v>450</v>
      </c>
      <c r="BW538" s="2" t="s">
        <v>448</v>
      </c>
      <c r="BX538" s="2" t="s">
        <v>448</v>
      </c>
      <c r="BY538" s="2" t="s">
        <v>448</v>
      </c>
      <c r="BZ538" s="2" t="s">
        <v>448</v>
      </c>
      <c r="CA538" s="2" t="s">
        <v>448</v>
      </c>
      <c r="CB538" s="2" t="s">
        <v>448</v>
      </c>
      <c r="CC538" s="2" t="s">
        <v>2362</v>
      </c>
      <c r="CD538" s="67" t="s">
        <v>448</v>
      </c>
      <c r="CE538" s="10">
        <v>45488</v>
      </c>
      <c r="CH538" s="2" t="s">
        <v>465</v>
      </c>
      <c r="CI538" s="2" t="s">
        <v>660</v>
      </c>
      <c r="CM538" s="52">
        <f t="shared" si="263"/>
        <v>1</v>
      </c>
      <c r="CN538" s="52">
        <f t="shared" si="264"/>
        <v>1</v>
      </c>
      <c r="CO538" s="52">
        <f t="shared" si="265"/>
        <v>1</v>
      </c>
      <c r="CP538" s="52">
        <f t="shared" si="266"/>
        <v>1</v>
      </c>
      <c r="CQ538" s="52">
        <f t="shared" si="267"/>
        <v>1</v>
      </c>
      <c r="CR538" s="52">
        <f t="shared" si="268"/>
        <v>1</v>
      </c>
      <c r="CS538" s="52">
        <f t="shared" si="269"/>
        <v>1</v>
      </c>
      <c r="CT538" s="52">
        <f t="shared" si="270"/>
        <v>1</v>
      </c>
      <c r="CU538" s="52">
        <f t="shared" si="271"/>
        <v>1</v>
      </c>
      <c r="CV538" s="52">
        <f t="shared" si="272"/>
        <v>1</v>
      </c>
      <c r="CW538" s="54">
        <f t="shared" si="273"/>
        <v>1</v>
      </c>
      <c r="CX538" s="54">
        <f t="shared" si="274"/>
        <v>0</v>
      </c>
      <c r="CY538" s="54">
        <f t="shared" si="275"/>
        <v>1</v>
      </c>
      <c r="CZ538" s="54">
        <f t="shared" si="276"/>
        <v>1</v>
      </c>
      <c r="DA538" s="54">
        <f t="shared" si="277"/>
        <v>1</v>
      </c>
      <c r="DB538" s="54">
        <f t="shared" si="278"/>
        <v>0</v>
      </c>
      <c r="DD538" s="2">
        <f t="shared" si="279"/>
        <v>7</v>
      </c>
    </row>
    <row r="539" spans="1:108">
      <c r="A539" s="2" t="s">
        <v>437</v>
      </c>
      <c r="B539" s="2" t="s">
        <v>438</v>
      </c>
      <c r="C539" s="18" t="str">
        <f ca="1">IF(AND(AA539="YES",AG539&lt;&gt;""),"COMPLETED",IF((S539+21)&lt;TODAY(),"PAST DUE","WITHIN 15 DAYS"))</f>
        <v>COMPLETED</v>
      </c>
      <c r="D539" s="19" t="str">
        <f t="shared" si="258"/>
        <v>Jul</v>
      </c>
      <c r="E539" s="20">
        <f t="shared" si="259"/>
        <v>45500</v>
      </c>
      <c r="F539" s="20">
        <f t="shared" si="260"/>
        <v>45498</v>
      </c>
      <c r="G539" s="20">
        <f t="shared" si="261"/>
        <v>45505</v>
      </c>
      <c r="H539" s="19">
        <f ca="1">(TODAY()-(G539))</f>
        <v>89</v>
      </c>
      <c r="I539" s="19" t="str">
        <f ca="1">IF(H539&lt;0,H539,"")</f>
        <v/>
      </c>
      <c r="J539" s="2" t="s">
        <v>439</v>
      </c>
      <c r="K539" s="24">
        <f t="shared" si="262"/>
        <v>1</v>
      </c>
      <c r="L539" s="19" t="s">
        <v>2689</v>
      </c>
      <c r="M539" s="2" t="s">
        <v>981</v>
      </c>
      <c r="N539" s="2" t="s">
        <v>441</v>
      </c>
      <c r="O539" s="2" t="s">
        <v>352</v>
      </c>
      <c r="P539" s="2" t="s">
        <v>19</v>
      </c>
      <c r="Q539" s="25" t="s">
        <v>18</v>
      </c>
      <c r="R539" s="25" t="s">
        <v>531</v>
      </c>
      <c r="S539" s="9">
        <v>45477</v>
      </c>
      <c r="T539" s="2">
        <v>4267463</v>
      </c>
      <c r="U539" s="2" t="s">
        <v>2765</v>
      </c>
      <c r="V539" s="2" t="s">
        <v>1363</v>
      </c>
      <c r="W539" s="9" t="s">
        <v>228</v>
      </c>
      <c r="X539" s="9">
        <v>35019</v>
      </c>
      <c r="Y539" s="2">
        <v>9942815542</v>
      </c>
      <c r="Z539" s="2" t="s">
        <v>2766</v>
      </c>
      <c r="AA539" s="32" t="s">
        <v>448</v>
      </c>
      <c r="AB539" s="2" t="s">
        <v>449</v>
      </c>
      <c r="AC539" s="10">
        <v>45841</v>
      </c>
      <c r="AD539" s="10">
        <v>45476</v>
      </c>
      <c r="AG539" s="35" t="s">
        <v>451</v>
      </c>
      <c r="AJ539" s="35" t="s">
        <v>452</v>
      </c>
      <c r="AK539" s="2" t="s">
        <v>453</v>
      </c>
      <c r="AL539" s="2" t="s">
        <v>1430</v>
      </c>
      <c r="AM539" s="2" t="s">
        <v>1815</v>
      </c>
      <c r="AN539" s="10">
        <v>45477</v>
      </c>
      <c r="AP539" s="2" t="s">
        <v>362</v>
      </c>
      <c r="AQ539" s="2" t="s">
        <v>455</v>
      </c>
      <c r="AS539" s="11">
        <v>252385641</v>
      </c>
      <c r="AT539" s="2" t="s">
        <v>472</v>
      </c>
      <c r="AV539" s="12">
        <v>70510549692</v>
      </c>
      <c r="AW539" s="2" t="s">
        <v>458</v>
      </c>
      <c r="AY539" s="13">
        <v>121177888457</v>
      </c>
      <c r="AZ539" s="2" t="s">
        <v>487</v>
      </c>
      <c r="BB539" s="14">
        <v>331216851</v>
      </c>
      <c r="BC539" s="2" t="s">
        <v>450</v>
      </c>
      <c r="BD539" s="2" t="s">
        <v>450</v>
      </c>
      <c r="BE539" s="2" t="s">
        <v>450</v>
      </c>
      <c r="BF539" s="2" t="s">
        <v>450</v>
      </c>
      <c r="BG539" s="2" t="s">
        <v>450</v>
      </c>
      <c r="BH539" s="2" t="s">
        <v>450</v>
      </c>
      <c r="BL539" s="2" t="s">
        <v>448</v>
      </c>
      <c r="BM539" s="2" t="s">
        <v>450</v>
      </c>
      <c r="BN539" s="2" t="s">
        <v>448</v>
      </c>
      <c r="BO539" s="2" t="s">
        <v>450</v>
      </c>
      <c r="BP539" s="2" t="s">
        <v>450</v>
      </c>
      <c r="BQ539" s="2" t="s">
        <v>450</v>
      </c>
      <c r="BR539" s="2" t="s">
        <v>448</v>
      </c>
      <c r="BS539" s="2" t="s">
        <v>448</v>
      </c>
      <c r="BT539" s="2" t="s">
        <v>448</v>
      </c>
      <c r="BU539" s="2" t="s">
        <v>448</v>
      </c>
      <c r="BV539" s="2" t="s">
        <v>450</v>
      </c>
      <c r="BW539" s="2" t="s">
        <v>448</v>
      </c>
      <c r="BX539" s="2" t="s">
        <v>448</v>
      </c>
      <c r="BY539" s="2" t="s">
        <v>448</v>
      </c>
      <c r="BZ539" s="2" t="s">
        <v>448</v>
      </c>
      <c r="CA539" s="2" t="s">
        <v>448</v>
      </c>
      <c r="CB539" s="2" t="s">
        <v>448</v>
      </c>
      <c r="CC539" s="2" t="s">
        <v>2362</v>
      </c>
      <c r="CD539" s="67" t="s">
        <v>448</v>
      </c>
      <c r="CE539" s="10">
        <v>45488</v>
      </c>
      <c r="CH539" s="2" t="s">
        <v>465</v>
      </c>
      <c r="CI539" s="2" t="s">
        <v>660</v>
      </c>
      <c r="CM539" s="52">
        <f t="shared" si="263"/>
        <v>1</v>
      </c>
      <c r="CN539" s="52">
        <f t="shared" si="264"/>
        <v>1</v>
      </c>
      <c r="CO539" s="52">
        <f t="shared" si="265"/>
        <v>1</v>
      </c>
      <c r="CP539" s="52">
        <f t="shared" si="266"/>
        <v>1</v>
      </c>
      <c r="CQ539" s="52">
        <f t="shared" si="267"/>
        <v>1</v>
      </c>
      <c r="CR539" s="52">
        <f t="shared" si="268"/>
        <v>1</v>
      </c>
      <c r="CS539" s="52">
        <f t="shared" si="269"/>
        <v>1</v>
      </c>
      <c r="CT539" s="52">
        <f t="shared" si="270"/>
        <v>1</v>
      </c>
      <c r="CU539" s="52">
        <f t="shared" si="271"/>
        <v>1</v>
      </c>
      <c r="CV539" s="52">
        <f t="shared" si="272"/>
        <v>1</v>
      </c>
      <c r="CW539" s="54">
        <f t="shared" si="273"/>
        <v>1</v>
      </c>
      <c r="CX539" s="54">
        <f t="shared" si="274"/>
        <v>0</v>
      </c>
      <c r="CY539" s="54">
        <f t="shared" si="275"/>
        <v>1</v>
      </c>
      <c r="CZ539" s="54">
        <f t="shared" si="276"/>
        <v>1</v>
      </c>
      <c r="DA539" s="54">
        <f t="shared" si="277"/>
        <v>1</v>
      </c>
      <c r="DB539" s="54">
        <f t="shared" si="278"/>
        <v>0</v>
      </c>
      <c r="DD539" s="2">
        <f t="shared" si="279"/>
        <v>7</v>
      </c>
    </row>
    <row r="540" spans="1:108">
      <c r="A540" s="2" t="s">
        <v>437</v>
      </c>
      <c r="B540" s="2" t="s">
        <v>438</v>
      </c>
      <c r="C540" s="18" t="str">
        <f ca="1">IF(AND(AA540="YES",AG540&lt;&gt;""),"COMPLETED",IF((S540+21)&lt;TODAY(),"PAST DUE","WITHIN 15 DAYS"))</f>
        <v>COMPLETED</v>
      </c>
      <c r="D540" s="19" t="str">
        <f t="shared" si="258"/>
        <v>Jul</v>
      </c>
      <c r="E540" s="20">
        <f t="shared" si="259"/>
        <v>45500</v>
      </c>
      <c r="F540" s="20">
        <f t="shared" si="260"/>
        <v>45498</v>
      </c>
      <c r="G540" s="20">
        <f t="shared" si="261"/>
        <v>45505</v>
      </c>
      <c r="H540" s="19">
        <f ca="1">(TODAY()-(G540))</f>
        <v>89</v>
      </c>
      <c r="I540" s="19" t="str">
        <f ca="1">IF(H540&lt;0,H540,"")</f>
        <v/>
      </c>
      <c r="J540" s="2" t="s">
        <v>439</v>
      </c>
      <c r="K540" s="24">
        <f t="shared" si="262"/>
        <v>1</v>
      </c>
      <c r="L540" s="19" t="s">
        <v>2689</v>
      </c>
      <c r="M540" s="2" t="s">
        <v>981</v>
      </c>
      <c r="N540" s="2" t="s">
        <v>441</v>
      </c>
      <c r="O540" s="2" t="s">
        <v>352</v>
      </c>
      <c r="P540" s="2" t="s">
        <v>19</v>
      </c>
      <c r="Q540" s="25" t="s">
        <v>18</v>
      </c>
      <c r="R540" s="25" t="s">
        <v>531</v>
      </c>
      <c r="S540" s="9">
        <v>45477</v>
      </c>
      <c r="T540" s="2">
        <v>4267464</v>
      </c>
      <c r="U540" s="2" t="s">
        <v>2767</v>
      </c>
      <c r="V540" s="2" t="s">
        <v>2768</v>
      </c>
      <c r="W540" s="9" t="s">
        <v>2769</v>
      </c>
      <c r="X540" s="9">
        <v>37616</v>
      </c>
      <c r="Y540" s="2">
        <v>9603869815</v>
      </c>
      <c r="Z540" s="2" t="s">
        <v>2770</v>
      </c>
      <c r="AA540" s="32" t="s">
        <v>448</v>
      </c>
      <c r="AB540" s="2" t="s">
        <v>449</v>
      </c>
      <c r="AC540" s="10">
        <v>45834</v>
      </c>
      <c r="AD540" s="10">
        <v>45469</v>
      </c>
      <c r="AG540" s="35" t="s">
        <v>451</v>
      </c>
      <c r="AJ540" s="35" t="s">
        <v>452</v>
      </c>
      <c r="AK540" s="2" t="s">
        <v>453</v>
      </c>
      <c r="AL540" s="2" t="s">
        <v>1430</v>
      </c>
      <c r="AM540" s="2" t="s">
        <v>1815</v>
      </c>
      <c r="AN540" s="10">
        <v>45477</v>
      </c>
      <c r="AP540" s="2" t="s">
        <v>362</v>
      </c>
      <c r="AQ540" s="2" t="s">
        <v>480</v>
      </c>
      <c r="AS540" s="11">
        <v>252097476</v>
      </c>
      <c r="AT540" s="2" t="s">
        <v>456</v>
      </c>
      <c r="AV540" s="12">
        <v>72507163638</v>
      </c>
      <c r="AW540" s="2" t="s">
        <v>458</v>
      </c>
      <c r="AY540" s="13">
        <v>121335575906</v>
      </c>
      <c r="AZ540" s="67" t="s">
        <v>487</v>
      </c>
      <c r="BB540" s="14">
        <v>654218350</v>
      </c>
      <c r="BC540" s="2" t="s">
        <v>450</v>
      </c>
      <c r="BD540" s="2" t="s">
        <v>450</v>
      </c>
      <c r="BE540" s="2" t="s">
        <v>450</v>
      </c>
      <c r="BF540" s="2" t="s">
        <v>450</v>
      </c>
      <c r="BG540" s="2" t="s">
        <v>450</v>
      </c>
      <c r="BH540" s="2" t="s">
        <v>450</v>
      </c>
      <c r="BL540" s="2" t="s">
        <v>448</v>
      </c>
      <c r="BM540" s="2" t="s">
        <v>450</v>
      </c>
      <c r="BN540" s="2" t="s">
        <v>448</v>
      </c>
      <c r="BO540" s="2" t="s">
        <v>450</v>
      </c>
      <c r="BP540" s="2" t="s">
        <v>450</v>
      </c>
      <c r="BQ540" s="2" t="s">
        <v>450</v>
      </c>
      <c r="BR540" s="2" t="s">
        <v>448</v>
      </c>
      <c r="BS540" s="2" t="s">
        <v>448</v>
      </c>
      <c r="BT540" s="2" t="s">
        <v>448</v>
      </c>
      <c r="BU540" s="2" t="s">
        <v>448</v>
      </c>
      <c r="BV540" s="2" t="s">
        <v>450</v>
      </c>
      <c r="BW540" s="2" t="s">
        <v>448</v>
      </c>
      <c r="BX540" s="2" t="s">
        <v>448</v>
      </c>
      <c r="BY540" s="2" t="s">
        <v>448</v>
      </c>
      <c r="BZ540" s="2" t="s">
        <v>448</v>
      </c>
      <c r="CA540" s="2" t="s">
        <v>448</v>
      </c>
      <c r="CB540" s="2" t="s">
        <v>448</v>
      </c>
      <c r="CC540" s="2" t="s">
        <v>2362</v>
      </c>
      <c r="CD540" s="67" t="s">
        <v>448</v>
      </c>
      <c r="CE540" s="10">
        <v>45488</v>
      </c>
      <c r="CH540" s="2" t="s">
        <v>465</v>
      </c>
      <c r="CI540" s="2" t="s">
        <v>660</v>
      </c>
      <c r="CM540" s="52">
        <f t="shared" si="263"/>
        <v>1</v>
      </c>
      <c r="CN540" s="52">
        <f t="shared" si="264"/>
        <v>1</v>
      </c>
      <c r="CO540" s="52">
        <f t="shared" si="265"/>
        <v>1</v>
      </c>
      <c r="CP540" s="52">
        <f t="shared" si="266"/>
        <v>1</v>
      </c>
      <c r="CQ540" s="52">
        <f t="shared" si="267"/>
        <v>1</v>
      </c>
      <c r="CR540" s="52">
        <f t="shared" si="268"/>
        <v>1</v>
      </c>
      <c r="CS540" s="52">
        <f t="shared" si="269"/>
        <v>1</v>
      </c>
      <c r="CT540" s="52">
        <f t="shared" si="270"/>
        <v>1</v>
      </c>
      <c r="CU540" s="52">
        <f t="shared" si="271"/>
        <v>1</v>
      </c>
      <c r="CV540" s="52">
        <f t="shared" si="272"/>
        <v>1</v>
      </c>
      <c r="CW540" s="54">
        <f t="shared" si="273"/>
        <v>1</v>
      </c>
      <c r="CX540" s="54">
        <f t="shared" si="274"/>
        <v>0</v>
      </c>
      <c r="CY540" s="54">
        <f t="shared" si="275"/>
        <v>1</v>
      </c>
      <c r="CZ540" s="54">
        <f t="shared" si="276"/>
        <v>1</v>
      </c>
      <c r="DA540" s="54">
        <f t="shared" si="277"/>
        <v>1</v>
      </c>
      <c r="DB540" s="54">
        <f t="shared" si="278"/>
        <v>0</v>
      </c>
      <c r="DD540" s="2">
        <f t="shared" si="279"/>
        <v>7</v>
      </c>
    </row>
    <row r="541" spans="1:108">
      <c r="A541" s="2" t="s">
        <v>437</v>
      </c>
      <c r="B541" s="2" t="s">
        <v>438</v>
      </c>
      <c r="C541" s="18" t="str">
        <f ca="1">IF(AND(AA541="YES",AG541&lt;&gt;""),"COMPLETED",IF((S541+21)&lt;TODAY(),"PAST DUE","WITHIN 15 DAYS"))</f>
        <v>COMPLETED</v>
      </c>
      <c r="D541" s="19" t="str">
        <f t="shared" si="258"/>
        <v>Jul</v>
      </c>
      <c r="E541" s="20">
        <f t="shared" si="259"/>
        <v>45500</v>
      </c>
      <c r="F541" s="20">
        <f t="shared" si="260"/>
        <v>45498</v>
      </c>
      <c r="G541" s="20">
        <f t="shared" si="261"/>
        <v>45505</v>
      </c>
      <c r="H541" s="19">
        <f ca="1">(TODAY()-(G541))</f>
        <v>89</v>
      </c>
      <c r="I541" s="19" t="str">
        <f ca="1">IF(H541&lt;0,H541,"")</f>
        <v/>
      </c>
      <c r="J541" s="2" t="s">
        <v>439</v>
      </c>
      <c r="K541" s="24">
        <f t="shared" si="262"/>
        <v>1</v>
      </c>
      <c r="L541" s="19" t="s">
        <v>2689</v>
      </c>
      <c r="M541" s="2" t="s">
        <v>981</v>
      </c>
      <c r="N541" s="2" t="s">
        <v>441</v>
      </c>
      <c r="O541" s="2" t="s">
        <v>352</v>
      </c>
      <c r="P541" s="2" t="s">
        <v>19</v>
      </c>
      <c r="Q541" s="25" t="s">
        <v>18</v>
      </c>
      <c r="R541" s="25" t="s">
        <v>531</v>
      </c>
      <c r="S541" s="9">
        <v>45477</v>
      </c>
      <c r="T541" s="2">
        <v>4267465</v>
      </c>
      <c r="U541" s="2" t="s">
        <v>2771</v>
      </c>
      <c r="V541" s="2" t="s">
        <v>2419</v>
      </c>
      <c r="W541" s="9" t="s">
        <v>898</v>
      </c>
      <c r="X541" s="9">
        <v>38578</v>
      </c>
      <c r="Y541" s="2">
        <v>9553913801</v>
      </c>
      <c r="Z541" s="2" t="s">
        <v>2772</v>
      </c>
      <c r="AA541" s="32" t="s">
        <v>448</v>
      </c>
      <c r="AB541" s="67" t="s">
        <v>449</v>
      </c>
      <c r="AC541" s="10">
        <v>45850</v>
      </c>
      <c r="AD541" s="10">
        <v>45499</v>
      </c>
      <c r="AE541" s="2" t="s">
        <v>448</v>
      </c>
      <c r="AF541" s="10">
        <v>45477</v>
      </c>
      <c r="AG541" s="35" t="s">
        <v>451</v>
      </c>
      <c r="AJ541" s="35" t="s">
        <v>452</v>
      </c>
      <c r="AK541" s="2" t="s">
        <v>453</v>
      </c>
      <c r="AL541" s="2" t="s">
        <v>1430</v>
      </c>
      <c r="AM541" s="2" t="s">
        <v>1815</v>
      </c>
      <c r="AN541" s="10">
        <v>45477</v>
      </c>
      <c r="AP541" s="2" t="s">
        <v>362</v>
      </c>
      <c r="AQ541" s="2" t="s">
        <v>455</v>
      </c>
      <c r="AS541" s="11">
        <v>252370216</v>
      </c>
      <c r="AT541" s="67" t="s">
        <v>456</v>
      </c>
      <c r="AV541" s="12">
        <v>72507434445</v>
      </c>
      <c r="AW541" s="67" t="s">
        <v>458</v>
      </c>
      <c r="AY541" s="13">
        <v>121345886011</v>
      </c>
      <c r="AZ541" s="2" t="s">
        <v>1857</v>
      </c>
      <c r="BB541" s="14">
        <v>652923113</v>
      </c>
      <c r="BC541" s="2" t="s">
        <v>450</v>
      </c>
      <c r="BD541" s="2" t="s">
        <v>450</v>
      </c>
      <c r="BE541" s="2" t="s">
        <v>450</v>
      </c>
      <c r="BF541" s="2" t="s">
        <v>450</v>
      </c>
      <c r="BG541" s="2" t="s">
        <v>450</v>
      </c>
      <c r="BH541" s="2" t="s">
        <v>450</v>
      </c>
      <c r="BL541" s="2" t="s">
        <v>448</v>
      </c>
      <c r="BM541" s="2" t="s">
        <v>450</v>
      </c>
      <c r="BN541" s="2" t="s">
        <v>448</v>
      </c>
      <c r="BO541" s="2" t="s">
        <v>450</v>
      </c>
      <c r="BP541" s="2" t="s">
        <v>450</v>
      </c>
      <c r="BQ541" s="2" t="s">
        <v>448</v>
      </c>
      <c r="BR541" s="2" t="s">
        <v>448</v>
      </c>
      <c r="BS541" s="2" t="s">
        <v>448</v>
      </c>
      <c r="BT541" s="2" t="s">
        <v>448</v>
      </c>
      <c r="BU541" s="2" t="s">
        <v>448</v>
      </c>
      <c r="BV541" s="2" t="s">
        <v>450</v>
      </c>
      <c r="BW541" s="2" t="s">
        <v>448</v>
      </c>
      <c r="BX541" s="2" t="s">
        <v>448</v>
      </c>
      <c r="BY541" s="2" t="s">
        <v>448</v>
      </c>
      <c r="BZ541" s="2" t="s">
        <v>448</v>
      </c>
      <c r="CA541" s="2" t="s">
        <v>448</v>
      </c>
      <c r="CB541" s="2" t="s">
        <v>448</v>
      </c>
      <c r="CC541" s="2" t="s">
        <v>2362</v>
      </c>
      <c r="CD541" s="67" t="s">
        <v>448</v>
      </c>
      <c r="CE541" s="10">
        <v>45488</v>
      </c>
      <c r="CH541" s="2" t="s">
        <v>465</v>
      </c>
      <c r="CI541" s="2" t="s">
        <v>660</v>
      </c>
      <c r="CM541" s="52">
        <f t="shared" si="263"/>
        <v>1</v>
      </c>
      <c r="CN541" s="52">
        <f t="shared" si="264"/>
        <v>1</v>
      </c>
      <c r="CO541" s="52">
        <f t="shared" si="265"/>
        <v>1</v>
      </c>
      <c r="CP541" s="52">
        <f t="shared" si="266"/>
        <v>1</v>
      </c>
      <c r="CQ541" s="52">
        <f t="shared" si="267"/>
        <v>1</v>
      </c>
      <c r="CR541" s="52">
        <f t="shared" si="268"/>
        <v>1</v>
      </c>
      <c r="CS541" s="52">
        <f t="shared" si="269"/>
        <v>1</v>
      </c>
      <c r="CT541" s="52">
        <f t="shared" si="270"/>
        <v>1</v>
      </c>
      <c r="CU541" s="52">
        <f t="shared" si="271"/>
        <v>1</v>
      </c>
      <c r="CV541" s="52">
        <f t="shared" si="272"/>
        <v>1</v>
      </c>
      <c r="CW541" s="54">
        <f t="shared" si="273"/>
        <v>1</v>
      </c>
      <c r="CX541" s="54">
        <f t="shared" si="274"/>
        <v>0</v>
      </c>
      <c r="CY541" s="54">
        <f t="shared" si="275"/>
        <v>1</v>
      </c>
      <c r="CZ541" s="54">
        <f t="shared" si="276"/>
        <v>1</v>
      </c>
      <c r="DA541" s="54">
        <f t="shared" si="277"/>
        <v>1</v>
      </c>
      <c r="DB541" s="54">
        <f t="shared" si="278"/>
        <v>0</v>
      </c>
      <c r="DD541" s="2">
        <f t="shared" si="279"/>
        <v>7</v>
      </c>
    </row>
    <row r="542" spans="1:108">
      <c r="A542" s="2" t="s">
        <v>437</v>
      </c>
      <c r="B542" s="2" t="s">
        <v>438</v>
      </c>
      <c r="C542" s="18" t="str">
        <f ca="1">IF(AND(AA542="YES",AG542&lt;&gt;""),"COMPLETED",IF((S542+21)&lt;TODAY(),"PAST DUE","WITHIN 15 DAYS"))</f>
        <v>COMPLETED</v>
      </c>
      <c r="D542" s="19" t="str">
        <f t="shared" si="258"/>
        <v>Jul</v>
      </c>
      <c r="E542" s="20">
        <f t="shared" si="259"/>
        <v>45500</v>
      </c>
      <c r="F542" s="20">
        <f t="shared" si="260"/>
        <v>45498</v>
      </c>
      <c r="G542" s="20">
        <f t="shared" si="261"/>
        <v>45505</v>
      </c>
      <c r="H542" s="19">
        <f ca="1">(TODAY()-(G542))</f>
        <v>89</v>
      </c>
      <c r="I542" s="19" t="str">
        <f ca="1">IF(H542&lt;0,H542,"")</f>
        <v/>
      </c>
      <c r="J542" s="2" t="s">
        <v>439</v>
      </c>
      <c r="K542" s="24">
        <f t="shared" si="262"/>
        <v>1</v>
      </c>
      <c r="L542" s="19" t="s">
        <v>2689</v>
      </c>
      <c r="M542" s="2" t="s">
        <v>981</v>
      </c>
      <c r="N542" s="2" t="s">
        <v>441</v>
      </c>
      <c r="O542" s="2" t="s">
        <v>352</v>
      </c>
      <c r="P542" s="2" t="s">
        <v>19</v>
      </c>
      <c r="Q542" s="25" t="s">
        <v>18</v>
      </c>
      <c r="R542" s="25" t="s">
        <v>531</v>
      </c>
      <c r="S542" s="9">
        <v>45477</v>
      </c>
      <c r="T542" s="2">
        <v>4267466</v>
      </c>
      <c r="U542" s="2" t="s">
        <v>1761</v>
      </c>
      <c r="V542" s="2" t="s">
        <v>2773</v>
      </c>
      <c r="W542" s="9" t="s">
        <v>2774</v>
      </c>
      <c r="X542" s="9">
        <v>36924</v>
      </c>
      <c r="Y542" s="2">
        <v>9763717808</v>
      </c>
      <c r="Z542" s="2" t="s">
        <v>2775</v>
      </c>
      <c r="AA542" s="32" t="s">
        <v>448</v>
      </c>
      <c r="AB542" s="2" t="s">
        <v>449</v>
      </c>
      <c r="AC542" s="10">
        <v>45846</v>
      </c>
      <c r="AD542" s="10">
        <v>45488</v>
      </c>
      <c r="AE542" s="2" t="s">
        <v>448</v>
      </c>
      <c r="AF542" s="10">
        <v>45477</v>
      </c>
      <c r="AG542" s="35" t="s">
        <v>451</v>
      </c>
      <c r="AJ542" s="35" t="s">
        <v>452</v>
      </c>
      <c r="AK542" s="2" t="s">
        <v>453</v>
      </c>
      <c r="AL542" s="2" t="s">
        <v>1430</v>
      </c>
      <c r="AM542" s="2" t="s">
        <v>1815</v>
      </c>
      <c r="AN542" s="10">
        <v>45477</v>
      </c>
      <c r="AP542" s="2" t="s">
        <v>362</v>
      </c>
      <c r="AQ542" s="2" t="s">
        <v>986</v>
      </c>
      <c r="AS542" s="11">
        <v>3503253791</v>
      </c>
      <c r="AT542" s="2" t="s">
        <v>456</v>
      </c>
      <c r="AV542" s="12">
        <v>70262933596</v>
      </c>
      <c r="AW542" s="2" t="s">
        <v>458</v>
      </c>
      <c r="AY542" s="13">
        <v>121343734333</v>
      </c>
      <c r="AZ542" s="67" t="s">
        <v>459</v>
      </c>
      <c r="BA542" s="67" t="s">
        <v>1655</v>
      </c>
      <c r="BB542" s="14">
        <v>653527916</v>
      </c>
      <c r="BC542" s="2" t="s">
        <v>450</v>
      </c>
      <c r="BD542" s="2" t="s">
        <v>450</v>
      </c>
      <c r="BE542" s="2" t="s">
        <v>450</v>
      </c>
      <c r="BF542" s="2" t="s">
        <v>450</v>
      </c>
      <c r="BG542" s="2" t="s">
        <v>450</v>
      </c>
      <c r="BH542" s="2" t="s">
        <v>450</v>
      </c>
      <c r="BL542" s="2" t="s">
        <v>448</v>
      </c>
      <c r="BM542" s="2" t="s">
        <v>450</v>
      </c>
      <c r="BN542" s="2" t="s">
        <v>448</v>
      </c>
      <c r="BO542" s="2" t="s">
        <v>450</v>
      </c>
      <c r="BP542" s="2" t="s">
        <v>450</v>
      </c>
      <c r="BQ542" s="2" t="s">
        <v>448</v>
      </c>
      <c r="BR542" s="2" t="s">
        <v>448</v>
      </c>
      <c r="BS542" s="2" t="s">
        <v>448</v>
      </c>
      <c r="BT542" s="2" t="s">
        <v>448</v>
      </c>
      <c r="BU542" s="2" t="s">
        <v>448</v>
      </c>
      <c r="BV542" s="2" t="s">
        <v>450</v>
      </c>
      <c r="BW542" s="2" t="s">
        <v>448</v>
      </c>
      <c r="BX542" s="2" t="s">
        <v>448</v>
      </c>
      <c r="BY542" s="2" t="s">
        <v>448</v>
      </c>
      <c r="BZ542" s="2" t="s">
        <v>448</v>
      </c>
      <c r="CA542" s="2" t="s">
        <v>448</v>
      </c>
      <c r="CB542" s="2" t="s">
        <v>448</v>
      </c>
      <c r="CC542" s="2" t="s">
        <v>2362</v>
      </c>
      <c r="CD542" s="67" t="s">
        <v>448</v>
      </c>
      <c r="CE542" s="10">
        <v>45488</v>
      </c>
      <c r="CH542" s="2" t="s">
        <v>465</v>
      </c>
      <c r="CI542" s="2" t="s">
        <v>660</v>
      </c>
      <c r="CM542" s="52">
        <f t="shared" si="263"/>
        <v>1</v>
      </c>
      <c r="CN542" s="52">
        <f t="shared" si="264"/>
        <v>1</v>
      </c>
      <c r="CO542" s="52">
        <f t="shared" si="265"/>
        <v>1</v>
      </c>
      <c r="CP542" s="52">
        <f t="shared" si="266"/>
        <v>1</v>
      </c>
      <c r="CQ542" s="52">
        <f t="shared" si="267"/>
        <v>1</v>
      </c>
      <c r="CR542" s="52">
        <f t="shared" si="268"/>
        <v>1</v>
      </c>
      <c r="CS542" s="52">
        <f t="shared" si="269"/>
        <v>1</v>
      </c>
      <c r="CT542" s="52">
        <f t="shared" si="270"/>
        <v>1</v>
      </c>
      <c r="CU542" s="52">
        <f t="shared" si="271"/>
        <v>1</v>
      </c>
      <c r="CV542" s="52">
        <f t="shared" si="272"/>
        <v>1</v>
      </c>
      <c r="CW542" s="54">
        <f t="shared" si="273"/>
        <v>1</v>
      </c>
      <c r="CX542" s="54">
        <f t="shared" si="274"/>
        <v>0</v>
      </c>
      <c r="CY542" s="54">
        <f t="shared" si="275"/>
        <v>1</v>
      </c>
      <c r="CZ542" s="54">
        <f t="shared" si="276"/>
        <v>1</v>
      </c>
      <c r="DA542" s="54">
        <f t="shared" si="277"/>
        <v>1</v>
      </c>
      <c r="DB542" s="54">
        <f t="shared" si="278"/>
        <v>0</v>
      </c>
      <c r="DD542" s="2">
        <f t="shared" si="279"/>
        <v>7</v>
      </c>
    </row>
    <row r="543" spans="1:108">
      <c r="A543" s="2" t="s">
        <v>437</v>
      </c>
      <c r="B543" s="2" t="s">
        <v>438</v>
      </c>
      <c r="C543" s="18" t="str">
        <f ca="1">IF(AND(AA543="YES",AG543&lt;&gt;""),"COMPLETED",IF((S543+21)&lt;TODAY(),"PAST DUE","WITHIN 15 DAYS"))</f>
        <v>COMPLETED</v>
      </c>
      <c r="D543" s="19" t="str">
        <f t="shared" si="258"/>
        <v>Aug</v>
      </c>
      <c r="E543" s="20">
        <f t="shared" si="259"/>
        <v>45507</v>
      </c>
      <c r="F543" s="20">
        <f t="shared" si="260"/>
        <v>45505</v>
      </c>
      <c r="G543" s="20">
        <f t="shared" si="261"/>
        <v>45512</v>
      </c>
      <c r="H543" s="19">
        <f ca="1">(TODAY()-(G543))</f>
        <v>82</v>
      </c>
      <c r="I543" s="19" t="str">
        <f ca="1">IF(H543&lt;0,H543,"")</f>
        <v/>
      </c>
      <c r="J543" s="2" t="s">
        <v>439</v>
      </c>
      <c r="K543" s="24">
        <f t="shared" si="262"/>
        <v>1</v>
      </c>
      <c r="L543" s="19" t="s">
        <v>2689</v>
      </c>
      <c r="M543" s="2" t="s">
        <v>440</v>
      </c>
      <c r="N543" s="2" t="s">
        <v>441</v>
      </c>
      <c r="O543" s="2" t="s">
        <v>352</v>
      </c>
      <c r="P543" s="2" t="s">
        <v>19</v>
      </c>
      <c r="Q543" s="25" t="s">
        <v>24</v>
      </c>
      <c r="R543" s="25" t="s">
        <v>443</v>
      </c>
      <c r="S543" s="9">
        <v>45484</v>
      </c>
      <c r="T543" s="2">
        <v>4267740</v>
      </c>
      <c r="U543" s="2" t="s">
        <v>1911</v>
      </c>
      <c r="V543" s="2" t="s">
        <v>2776</v>
      </c>
      <c r="W543" s="9" t="s">
        <v>2777</v>
      </c>
      <c r="X543" s="9">
        <v>37230</v>
      </c>
      <c r="Y543" s="2">
        <v>9218455648</v>
      </c>
      <c r="Z543" s="2" t="s">
        <v>2778</v>
      </c>
      <c r="AA543" s="32" t="s">
        <v>448</v>
      </c>
      <c r="AB543" s="71" t="s">
        <v>449</v>
      </c>
      <c r="AC543" s="10">
        <v>45828</v>
      </c>
      <c r="AD543" s="10">
        <v>45468</v>
      </c>
      <c r="AG543" s="35" t="s">
        <v>451</v>
      </c>
      <c r="AJ543" s="35" t="s">
        <v>452</v>
      </c>
      <c r="AK543" s="2" t="s">
        <v>453</v>
      </c>
      <c r="AL543" s="2" t="s">
        <v>1430</v>
      </c>
      <c r="AM543" s="2" t="s">
        <v>1815</v>
      </c>
      <c r="AN543" s="10">
        <v>45484</v>
      </c>
      <c r="AP543" s="2" t="s">
        <v>362</v>
      </c>
      <c r="AQ543" s="67" t="s">
        <v>455</v>
      </c>
      <c r="AS543" s="11">
        <v>3518542264</v>
      </c>
      <c r="AT543" s="67" t="s">
        <v>472</v>
      </c>
      <c r="AV543" s="12">
        <v>212502044580</v>
      </c>
      <c r="AW543" s="67" t="s">
        <v>458</v>
      </c>
      <c r="AY543" s="13">
        <v>121296639664</v>
      </c>
      <c r="AZ543" s="67" t="s">
        <v>472</v>
      </c>
      <c r="BB543" s="14">
        <v>359500961</v>
      </c>
      <c r="BC543" s="67" t="s">
        <v>450</v>
      </c>
      <c r="BD543" s="67" t="s">
        <v>450</v>
      </c>
      <c r="BE543" s="67" t="s">
        <v>450</v>
      </c>
      <c r="BF543" s="67" t="s">
        <v>450</v>
      </c>
      <c r="BG543" s="67" t="s">
        <v>450</v>
      </c>
      <c r="BH543" s="67" t="s">
        <v>450</v>
      </c>
      <c r="BL543" s="67" t="s">
        <v>448</v>
      </c>
      <c r="BM543" s="67" t="s">
        <v>450</v>
      </c>
      <c r="BN543" s="67" t="s">
        <v>448</v>
      </c>
      <c r="BO543" s="67" t="s">
        <v>450</v>
      </c>
      <c r="BP543" s="67" t="s">
        <v>450</v>
      </c>
      <c r="BQ543" s="67" t="s">
        <v>450</v>
      </c>
      <c r="BR543" s="67" t="s">
        <v>448</v>
      </c>
      <c r="BS543" s="67" t="s">
        <v>448</v>
      </c>
      <c r="BT543" s="67" t="s">
        <v>448</v>
      </c>
      <c r="BU543" s="2" t="s">
        <v>448</v>
      </c>
      <c r="BV543" s="2" t="s">
        <v>450</v>
      </c>
      <c r="BW543" s="2" t="s">
        <v>448</v>
      </c>
      <c r="BX543" s="2" t="s">
        <v>448</v>
      </c>
      <c r="BY543" s="2" t="s">
        <v>448</v>
      </c>
      <c r="BZ543" s="2" t="s">
        <v>448</v>
      </c>
      <c r="CA543" s="2" t="s">
        <v>448</v>
      </c>
      <c r="CB543" s="2" t="s">
        <v>448</v>
      </c>
      <c r="CC543" s="2" t="s">
        <v>2362</v>
      </c>
      <c r="CD543" s="67" t="s">
        <v>448</v>
      </c>
      <c r="CE543" s="10">
        <v>45492</v>
      </c>
      <c r="CH543" s="2" t="s">
        <v>465</v>
      </c>
      <c r="CI543" s="2" t="s">
        <v>660</v>
      </c>
      <c r="CM543" s="52">
        <f t="shared" si="263"/>
        <v>1</v>
      </c>
      <c r="CN543" s="52">
        <f t="shared" si="264"/>
        <v>1</v>
      </c>
      <c r="CO543" s="52">
        <f t="shared" si="265"/>
        <v>1</v>
      </c>
      <c r="CP543" s="52">
        <f t="shared" si="266"/>
        <v>1</v>
      </c>
      <c r="CQ543" s="52">
        <f t="shared" si="267"/>
        <v>1</v>
      </c>
      <c r="CR543" s="52">
        <f t="shared" si="268"/>
        <v>1</v>
      </c>
      <c r="CS543" s="52">
        <f t="shared" si="269"/>
        <v>1</v>
      </c>
      <c r="CT543" s="52">
        <f t="shared" si="270"/>
        <v>1</v>
      </c>
      <c r="CU543" s="52">
        <f t="shared" si="271"/>
        <v>1</v>
      </c>
      <c r="CV543" s="52">
        <f t="shared" si="272"/>
        <v>1</v>
      </c>
      <c r="CW543" s="54">
        <f t="shared" si="273"/>
        <v>1</v>
      </c>
      <c r="CX543" s="54">
        <f t="shared" si="274"/>
        <v>0</v>
      </c>
      <c r="CY543" s="54">
        <f t="shared" si="275"/>
        <v>1</v>
      </c>
      <c r="CZ543" s="54">
        <f t="shared" si="276"/>
        <v>1</v>
      </c>
      <c r="DA543" s="54">
        <f t="shared" si="277"/>
        <v>1</v>
      </c>
      <c r="DB543" s="54">
        <f t="shared" si="278"/>
        <v>0</v>
      </c>
      <c r="DD543" s="2">
        <f t="shared" si="279"/>
        <v>7</v>
      </c>
    </row>
    <row r="544" spans="1:108">
      <c r="A544" s="2" t="s">
        <v>437</v>
      </c>
      <c r="B544" s="2" t="s">
        <v>438</v>
      </c>
      <c r="C544" s="18" t="str">
        <f ca="1">IF(AND(AA544="YES",AG544&lt;&gt;""),"COMPLETED",IF((S544+21)&lt;TODAY(),"PAST DUE","WITHIN 15 DAYS"))</f>
        <v>COMPLETED</v>
      </c>
      <c r="D544" s="19" t="str">
        <f t="shared" si="258"/>
        <v>Aug</v>
      </c>
      <c r="E544" s="20">
        <f t="shared" si="259"/>
        <v>45507</v>
      </c>
      <c r="F544" s="20">
        <f t="shared" si="260"/>
        <v>45505</v>
      </c>
      <c r="G544" s="20">
        <f t="shared" si="261"/>
        <v>45512</v>
      </c>
      <c r="H544" s="19">
        <f ca="1">(TODAY()-(G544))</f>
        <v>82</v>
      </c>
      <c r="I544" s="19" t="str">
        <f ca="1">IF(H544&lt;0,H544,"")</f>
        <v/>
      </c>
      <c r="J544" s="2" t="s">
        <v>439</v>
      </c>
      <c r="K544" s="24">
        <f t="shared" si="262"/>
        <v>1</v>
      </c>
      <c r="L544" s="19" t="s">
        <v>2689</v>
      </c>
      <c r="M544" s="2" t="s">
        <v>440</v>
      </c>
      <c r="N544" s="2" t="s">
        <v>441</v>
      </c>
      <c r="O544" s="2" t="s">
        <v>352</v>
      </c>
      <c r="P544" s="2" t="s">
        <v>19</v>
      </c>
      <c r="Q544" s="25" t="s">
        <v>24</v>
      </c>
      <c r="R544" s="25" t="s">
        <v>443</v>
      </c>
      <c r="S544" s="9">
        <v>45484</v>
      </c>
      <c r="T544" s="2">
        <v>4267741</v>
      </c>
      <c r="U544" s="2" t="s">
        <v>2779</v>
      </c>
      <c r="V544" s="2" t="s">
        <v>2780</v>
      </c>
      <c r="W544" s="9" t="s">
        <v>2781</v>
      </c>
      <c r="X544" s="9">
        <v>37406</v>
      </c>
      <c r="Y544" s="2">
        <v>9633095782</v>
      </c>
      <c r="Z544" s="2" t="s">
        <v>2782</v>
      </c>
      <c r="AA544" s="32" t="s">
        <v>448</v>
      </c>
      <c r="AB544" s="67" t="s">
        <v>449</v>
      </c>
      <c r="AC544" s="10">
        <v>45828</v>
      </c>
      <c r="AD544" s="10">
        <v>45475</v>
      </c>
      <c r="AE544" s="67" t="s">
        <v>450</v>
      </c>
      <c r="AF544" s="67" t="s">
        <v>450</v>
      </c>
      <c r="AG544" s="35" t="s">
        <v>451</v>
      </c>
      <c r="AJ544" s="35" t="s">
        <v>452</v>
      </c>
      <c r="AK544" s="2" t="s">
        <v>453</v>
      </c>
      <c r="AL544" s="2" t="s">
        <v>1430</v>
      </c>
      <c r="AM544" s="2" t="s">
        <v>1815</v>
      </c>
      <c r="AN544" s="10">
        <v>45484</v>
      </c>
      <c r="AP544" s="2" t="s">
        <v>362</v>
      </c>
      <c r="AQ544" s="67" t="s">
        <v>480</v>
      </c>
      <c r="AS544" s="11">
        <v>252251623</v>
      </c>
      <c r="AT544" s="67" t="s">
        <v>472</v>
      </c>
      <c r="AV544" s="12">
        <v>72504065988</v>
      </c>
      <c r="AW544" s="67" t="s">
        <v>458</v>
      </c>
      <c r="AY544" s="13">
        <v>121344270265</v>
      </c>
      <c r="AZ544" s="2" t="s">
        <v>459</v>
      </c>
      <c r="BA544" s="67"/>
      <c r="BB544" s="14">
        <v>654642814</v>
      </c>
      <c r="BC544" s="67" t="s">
        <v>450</v>
      </c>
      <c r="BD544" s="67" t="s">
        <v>450</v>
      </c>
      <c r="BE544" s="67" t="s">
        <v>450</v>
      </c>
      <c r="BF544" s="67" t="s">
        <v>450</v>
      </c>
      <c r="BG544" s="67" t="s">
        <v>450</v>
      </c>
      <c r="BH544" s="67" t="s">
        <v>450</v>
      </c>
      <c r="BL544" s="67" t="s">
        <v>448</v>
      </c>
      <c r="BM544" s="67" t="s">
        <v>450</v>
      </c>
      <c r="BN544" s="67" t="s">
        <v>448</v>
      </c>
      <c r="BO544" s="67" t="s">
        <v>450</v>
      </c>
      <c r="BP544" s="67" t="s">
        <v>450</v>
      </c>
      <c r="BQ544" s="67" t="s">
        <v>450</v>
      </c>
      <c r="BR544" s="67" t="s">
        <v>448</v>
      </c>
      <c r="BS544" s="67" t="s">
        <v>448</v>
      </c>
      <c r="BT544" s="67" t="s">
        <v>448</v>
      </c>
      <c r="BU544" s="2" t="s">
        <v>448</v>
      </c>
      <c r="BV544" s="2" t="s">
        <v>450</v>
      </c>
      <c r="BW544" s="2" t="s">
        <v>448</v>
      </c>
      <c r="BX544" s="2" t="s">
        <v>448</v>
      </c>
      <c r="BY544" s="2" t="s">
        <v>448</v>
      </c>
      <c r="BZ544" s="2" t="s">
        <v>448</v>
      </c>
      <c r="CA544" s="2" t="s">
        <v>448</v>
      </c>
      <c r="CB544" s="2" t="s">
        <v>448</v>
      </c>
      <c r="CC544" s="2" t="s">
        <v>2362</v>
      </c>
      <c r="CD544" s="67" t="s">
        <v>448</v>
      </c>
      <c r="CE544" s="10">
        <v>45492</v>
      </c>
      <c r="CH544" s="2" t="s">
        <v>465</v>
      </c>
      <c r="CI544" s="2" t="s">
        <v>660</v>
      </c>
      <c r="CM544" s="52">
        <f t="shared" si="263"/>
        <v>1</v>
      </c>
      <c r="CN544" s="52">
        <f t="shared" si="264"/>
        <v>1</v>
      </c>
      <c r="CO544" s="52">
        <f t="shared" si="265"/>
        <v>1</v>
      </c>
      <c r="CP544" s="52">
        <f t="shared" si="266"/>
        <v>1</v>
      </c>
      <c r="CQ544" s="52">
        <f t="shared" si="267"/>
        <v>1</v>
      </c>
      <c r="CR544" s="52">
        <f t="shared" si="268"/>
        <v>1</v>
      </c>
      <c r="CS544" s="52">
        <f t="shared" si="269"/>
        <v>1</v>
      </c>
      <c r="CT544" s="52">
        <f t="shared" si="270"/>
        <v>1</v>
      </c>
      <c r="CU544" s="52">
        <f t="shared" si="271"/>
        <v>1</v>
      </c>
      <c r="CV544" s="52">
        <f t="shared" si="272"/>
        <v>1</v>
      </c>
      <c r="CW544" s="54">
        <f t="shared" si="273"/>
        <v>1</v>
      </c>
      <c r="CX544" s="54">
        <f t="shared" si="274"/>
        <v>0</v>
      </c>
      <c r="CY544" s="54">
        <f t="shared" si="275"/>
        <v>1</v>
      </c>
      <c r="CZ544" s="54">
        <f t="shared" si="276"/>
        <v>1</v>
      </c>
      <c r="DA544" s="54">
        <f t="shared" si="277"/>
        <v>1</v>
      </c>
      <c r="DB544" s="54">
        <f t="shared" si="278"/>
        <v>0</v>
      </c>
      <c r="DD544" s="2">
        <f t="shared" si="279"/>
        <v>7</v>
      </c>
    </row>
    <row r="545" spans="1:108">
      <c r="A545" s="2" t="s">
        <v>437</v>
      </c>
      <c r="B545" s="2" t="s">
        <v>438</v>
      </c>
      <c r="C545" s="18" t="str">
        <f ca="1">IF(AND(AA545="YES",AG545&lt;&gt;""),"COMPLETED",IF((S545+21)&lt;TODAY(),"PAST DUE","WITHIN 15 DAYS"))</f>
        <v>COMPLETED</v>
      </c>
      <c r="D545" s="19" t="str">
        <f t="shared" si="258"/>
        <v>Aug</v>
      </c>
      <c r="E545" s="20">
        <f t="shared" si="259"/>
        <v>45507</v>
      </c>
      <c r="F545" s="20">
        <f t="shared" si="260"/>
        <v>45505</v>
      </c>
      <c r="G545" s="20">
        <f t="shared" si="261"/>
        <v>45512</v>
      </c>
      <c r="H545" s="19">
        <f ca="1">(TODAY()-(G545))</f>
        <v>82</v>
      </c>
      <c r="I545" s="19" t="str">
        <f ca="1">IF(H545&lt;0,H545,"")</f>
        <v/>
      </c>
      <c r="J545" s="2" t="s">
        <v>439</v>
      </c>
      <c r="K545" s="24">
        <f t="shared" si="262"/>
        <v>1</v>
      </c>
      <c r="L545" s="19" t="s">
        <v>2689</v>
      </c>
      <c r="M545" s="2" t="s">
        <v>440</v>
      </c>
      <c r="N545" s="2" t="s">
        <v>441</v>
      </c>
      <c r="O545" s="2" t="s">
        <v>352</v>
      </c>
      <c r="P545" s="2" t="s">
        <v>19</v>
      </c>
      <c r="Q545" s="25" t="s">
        <v>24</v>
      </c>
      <c r="R545" s="25" t="s">
        <v>443</v>
      </c>
      <c r="S545" s="9">
        <v>45484</v>
      </c>
      <c r="T545" s="2">
        <v>4267742</v>
      </c>
      <c r="U545" s="2" t="s">
        <v>2783</v>
      </c>
      <c r="V545" s="2" t="s">
        <v>2784</v>
      </c>
      <c r="W545" s="9" t="s">
        <v>298</v>
      </c>
      <c r="X545" s="9">
        <v>37996</v>
      </c>
      <c r="Y545" s="2">
        <v>9816947098</v>
      </c>
      <c r="Z545" s="2" t="s">
        <v>2785</v>
      </c>
      <c r="AA545" s="32" t="s">
        <v>448</v>
      </c>
      <c r="AB545" s="67" t="s">
        <v>449</v>
      </c>
      <c r="AC545" s="10">
        <v>45832</v>
      </c>
      <c r="AD545" s="10">
        <v>45481</v>
      </c>
      <c r="AG545" s="35" t="s">
        <v>451</v>
      </c>
      <c r="AJ545" s="35" t="s">
        <v>452</v>
      </c>
      <c r="AK545" s="2" t="s">
        <v>453</v>
      </c>
      <c r="AL545" s="2" t="s">
        <v>1430</v>
      </c>
      <c r="AM545" s="2" t="s">
        <v>1815</v>
      </c>
      <c r="AN545" s="10">
        <v>45484</v>
      </c>
      <c r="AP545" s="2" t="s">
        <v>362</v>
      </c>
      <c r="AQ545" s="67" t="s">
        <v>986</v>
      </c>
      <c r="AS545" s="11">
        <v>252255742</v>
      </c>
      <c r="AT545" s="67" t="s">
        <v>472</v>
      </c>
      <c r="AV545" s="12">
        <v>72503104645</v>
      </c>
      <c r="AW545" s="67" t="s">
        <v>458</v>
      </c>
      <c r="AY545" s="13">
        <v>121344606109</v>
      </c>
      <c r="AZ545" s="2" t="s">
        <v>1857</v>
      </c>
      <c r="BA545" s="67" t="s">
        <v>2786</v>
      </c>
      <c r="BB545" s="14">
        <v>654535810</v>
      </c>
      <c r="BC545" s="67" t="s">
        <v>450</v>
      </c>
      <c r="BD545" s="67" t="s">
        <v>450</v>
      </c>
      <c r="BE545" s="67" t="s">
        <v>450</v>
      </c>
      <c r="BF545" s="67" t="s">
        <v>450</v>
      </c>
      <c r="BG545" s="67" t="s">
        <v>450</v>
      </c>
      <c r="BH545" s="67" t="s">
        <v>450</v>
      </c>
      <c r="BL545" s="67" t="s">
        <v>450</v>
      </c>
      <c r="BM545" s="67" t="s">
        <v>450</v>
      </c>
      <c r="BN545" s="67" t="s">
        <v>448</v>
      </c>
      <c r="BO545" s="67" t="s">
        <v>450</v>
      </c>
      <c r="BP545" s="67" t="s">
        <v>450</v>
      </c>
      <c r="BQ545" s="67" t="s">
        <v>450</v>
      </c>
      <c r="BR545" s="67" t="s">
        <v>448</v>
      </c>
      <c r="BS545" s="67" t="s">
        <v>448</v>
      </c>
      <c r="BT545" s="67" t="s">
        <v>448</v>
      </c>
      <c r="BU545" s="2" t="s">
        <v>448</v>
      </c>
      <c r="BV545" s="2" t="s">
        <v>450</v>
      </c>
      <c r="BW545" s="2" t="s">
        <v>448</v>
      </c>
      <c r="BX545" s="2" t="s">
        <v>448</v>
      </c>
      <c r="BY545" s="2" t="s">
        <v>448</v>
      </c>
      <c r="BZ545" s="2" t="s">
        <v>448</v>
      </c>
      <c r="CA545" s="2" t="s">
        <v>448</v>
      </c>
      <c r="CB545" s="2" t="s">
        <v>448</v>
      </c>
      <c r="CC545" s="2" t="s">
        <v>2362</v>
      </c>
      <c r="CD545" s="67" t="s">
        <v>448</v>
      </c>
      <c r="CE545" s="10">
        <v>45492</v>
      </c>
      <c r="CH545" s="2" t="s">
        <v>465</v>
      </c>
      <c r="CI545" s="2" t="s">
        <v>660</v>
      </c>
      <c r="CM545" s="52">
        <f t="shared" si="263"/>
        <v>1</v>
      </c>
      <c r="CN545" s="52">
        <f t="shared" si="264"/>
        <v>1</v>
      </c>
      <c r="CO545" s="52">
        <f t="shared" si="265"/>
        <v>1</v>
      </c>
      <c r="CP545" s="52">
        <f t="shared" si="266"/>
        <v>1</v>
      </c>
      <c r="CQ545" s="52">
        <f t="shared" si="267"/>
        <v>1</v>
      </c>
      <c r="CR545" s="52">
        <f t="shared" si="268"/>
        <v>1</v>
      </c>
      <c r="CS545" s="52">
        <f t="shared" si="269"/>
        <v>1</v>
      </c>
      <c r="CT545" s="52">
        <f t="shared" si="270"/>
        <v>1</v>
      </c>
      <c r="CU545" s="52">
        <f t="shared" si="271"/>
        <v>1</v>
      </c>
      <c r="CV545" s="52">
        <f t="shared" si="272"/>
        <v>1</v>
      </c>
      <c r="CW545" s="54">
        <f t="shared" si="273"/>
        <v>1</v>
      </c>
      <c r="CX545" s="54">
        <f t="shared" si="274"/>
        <v>0</v>
      </c>
      <c r="CY545" s="54">
        <f t="shared" si="275"/>
        <v>1</v>
      </c>
      <c r="CZ545" s="54">
        <f t="shared" si="276"/>
        <v>1</v>
      </c>
      <c r="DA545" s="54">
        <f t="shared" si="277"/>
        <v>1</v>
      </c>
      <c r="DB545" s="54">
        <f t="shared" si="278"/>
        <v>0</v>
      </c>
      <c r="DD545" s="2">
        <f t="shared" si="279"/>
        <v>7</v>
      </c>
    </row>
    <row r="546" spans="1:108">
      <c r="A546" s="2" t="s">
        <v>437</v>
      </c>
      <c r="B546" s="2" t="s">
        <v>438</v>
      </c>
      <c r="C546" s="18" t="str">
        <f ca="1">IF(AND(AA546="YES",AG546&lt;&gt;""),"COMPLETED",IF((S546+21)&lt;TODAY(),"PAST DUE","WITHIN 15 DAYS"))</f>
        <v>COMPLETED</v>
      </c>
      <c r="D546" s="19" t="str">
        <f t="shared" si="258"/>
        <v>Aug</v>
      </c>
      <c r="E546" s="20">
        <f t="shared" si="259"/>
        <v>45507</v>
      </c>
      <c r="F546" s="20">
        <f t="shared" si="260"/>
        <v>45505</v>
      </c>
      <c r="G546" s="20">
        <f t="shared" si="261"/>
        <v>45512</v>
      </c>
      <c r="H546" s="19">
        <f ca="1">(TODAY()-(G546))</f>
        <v>82</v>
      </c>
      <c r="I546" s="19" t="str">
        <f ca="1">IF(H546&lt;0,H546,"")</f>
        <v/>
      </c>
      <c r="J546" s="2" t="s">
        <v>439</v>
      </c>
      <c r="K546" s="24">
        <f t="shared" si="262"/>
        <v>1</v>
      </c>
      <c r="L546" s="19" t="s">
        <v>2689</v>
      </c>
      <c r="M546" s="2" t="s">
        <v>440</v>
      </c>
      <c r="N546" s="2" t="s">
        <v>441</v>
      </c>
      <c r="O546" s="2" t="s">
        <v>352</v>
      </c>
      <c r="P546" s="2" t="s">
        <v>19</v>
      </c>
      <c r="Q546" s="25" t="s">
        <v>24</v>
      </c>
      <c r="R546" s="25" t="s">
        <v>443</v>
      </c>
      <c r="S546" s="9">
        <v>45484</v>
      </c>
      <c r="T546" s="2">
        <v>4267743</v>
      </c>
      <c r="U546" s="2" t="s">
        <v>270</v>
      </c>
      <c r="V546" s="2" t="s">
        <v>2787</v>
      </c>
      <c r="W546" s="9" t="s">
        <v>2162</v>
      </c>
      <c r="X546" s="9">
        <v>37315</v>
      </c>
      <c r="Y546" s="2">
        <v>9959869087</v>
      </c>
      <c r="Z546" s="2" t="s">
        <v>2788</v>
      </c>
      <c r="AA546" s="32" t="s">
        <v>448</v>
      </c>
      <c r="AB546" s="67" t="s">
        <v>449</v>
      </c>
      <c r="AC546" s="10">
        <v>45752</v>
      </c>
      <c r="AD546" s="10">
        <v>45390</v>
      </c>
      <c r="AE546" s="67" t="s">
        <v>450</v>
      </c>
      <c r="AF546" s="67" t="s">
        <v>450</v>
      </c>
      <c r="AG546" s="35" t="s">
        <v>451</v>
      </c>
      <c r="AJ546" s="35" t="s">
        <v>452</v>
      </c>
      <c r="AK546" s="2" t="s">
        <v>453</v>
      </c>
      <c r="AL546" s="2" t="s">
        <v>1430</v>
      </c>
      <c r="AM546" s="2" t="s">
        <v>1815</v>
      </c>
      <c r="AN546" s="10">
        <v>45484</v>
      </c>
      <c r="AP546" s="2" t="s">
        <v>362</v>
      </c>
      <c r="AQ546" s="67" t="s">
        <v>480</v>
      </c>
      <c r="AS546" s="11">
        <v>3516938003</v>
      </c>
      <c r="AT546" s="67" t="s">
        <v>472</v>
      </c>
      <c r="AV546" s="12">
        <v>70261027680</v>
      </c>
      <c r="AW546" s="67" t="s">
        <v>458</v>
      </c>
      <c r="AY546" s="13">
        <v>121296620403</v>
      </c>
      <c r="AZ546" s="67" t="s">
        <v>472</v>
      </c>
      <c r="BB546" s="14">
        <v>607262671</v>
      </c>
      <c r="BC546" s="67" t="s">
        <v>450</v>
      </c>
      <c r="BD546" s="67" t="s">
        <v>450</v>
      </c>
      <c r="BE546" s="67" t="s">
        <v>450</v>
      </c>
      <c r="BF546" s="67" t="s">
        <v>450</v>
      </c>
      <c r="BG546" s="67" t="s">
        <v>450</v>
      </c>
      <c r="BH546" s="67" t="s">
        <v>450</v>
      </c>
      <c r="BL546" s="67" t="s">
        <v>448</v>
      </c>
      <c r="BM546" s="67" t="s">
        <v>450</v>
      </c>
      <c r="BN546" s="67" t="s">
        <v>450</v>
      </c>
      <c r="BO546" s="67" t="s">
        <v>450</v>
      </c>
      <c r="BP546" s="67" t="s">
        <v>450</v>
      </c>
      <c r="BQ546" s="67" t="s">
        <v>450</v>
      </c>
      <c r="BR546" s="67" t="s">
        <v>448</v>
      </c>
      <c r="BS546" s="67" t="s">
        <v>448</v>
      </c>
      <c r="BT546" s="67" t="s">
        <v>448</v>
      </c>
      <c r="BU546" s="2" t="s">
        <v>448</v>
      </c>
      <c r="BV546" s="2" t="s">
        <v>450</v>
      </c>
      <c r="BW546" s="2" t="s">
        <v>448</v>
      </c>
      <c r="BX546" s="2" t="s">
        <v>448</v>
      </c>
      <c r="BY546" s="2" t="s">
        <v>448</v>
      </c>
      <c r="BZ546" s="2" t="s">
        <v>448</v>
      </c>
      <c r="CA546" s="2" t="s">
        <v>448</v>
      </c>
      <c r="CB546" s="2" t="s">
        <v>448</v>
      </c>
      <c r="CC546" s="2" t="s">
        <v>2362</v>
      </c>
      <c r="CD546" s="67" t="s">
        <v>448</v>
      </c>
      <c r="CE546" s="10">
        <v>45492</v>
      </c>
      <c r="CH546" s="2" t="s">
        <v>465</v>
      </c>
      <c r="CI546" s="2" t="s">
        <v>660</v>
      </c>
      <c r="CM546" s="52">
        <f t="shared" si="263"/>
        <v>1</v>
      </c>
      <c r="CN546" s="52">
        <f t="shared" si="264"/>
        <v>1</v>
      </c>
      <c r="CO546" s="52">
        <f t="shared" si="265"/>
        <v>1</v>
      </c>
      <c r="CP546" s="52">
        <f t="shared" si="266"/>
        <v>1</v>
      </c>
      <c r="CQ546" s="52">
        <f t="shared" si="267"/>
        <v>1</v>
      </c>
      <c r="CR546" s="52">
        <f t="shared" si="268"/>
        <v>1</v>
      </c>
      <c r="CS546" s="52">
        <f t="shared" si="269"/>
        <v>1</v>
      </c>
      <c r="CT546" s="52">
        <f t="shared" si="270"/>
        <v>1</v>
      </c>
      <c r="CU546" s="52">
        <f t="shared" si="271"/>
        <v>1</v>
      </c>
      <c r="CV546" s="52">
        <f t="shared" si="272"/>
        <v>1</v>
      </c>
      <c r="CW546" s="54">
        <f t="shared" si="273"/>
        <v>1</v>
      </c>
      <c r="CX546" s="54">
        <f t="shared" si="274"/>
        <v>0</v>
      </c>
      <c r="CY546" s="54">
        <f t="shared" si="275"/>
        <v>1</v>
      </c>
      <c r="CZ546" s="54">
        <f t="shared" si="276"/>
        <v>1</v>
      </c>
      <c r="DA546" s="54">
        <f t="shared" si="277"/>
        <v>1</v>
      </c>
      <c r="DB546" s="54">
        <f t="shared" si="278"/>
        <v>0</v>
      </c>
      <c r="DD546" s="2">
        <f t="shared" si="279"/>
        <v>7</v>
      </c>
    </row>
    <row r="547" spans="1:108">
      <c r="A547" s="2" t="s">
        <v>437</v>
      </c>
      <c r="B547" s="2" t="s">
        <v>438</v>
      </c>
      <c r="C547" s="18" t="str">
        <f ca="1">IF(AND(AA547="YES",AG547&lt;&gt;""),"COMPLETED",IF((S547+21)&lt;TODAY(),"PAST DUE","WITHIN 15 DAYS"))</f>
        <v>COMPLETED</v>
      </c>
      <c r="D547" s="19" t="str">
        <f t="shared" si="258"/>
        <v>Aug</v>
      </c>
      <c r="E547" s="20">
        <f t="shared" si="259"/>
        <v>45507</v>
      </c>
      <c r="F547" s="20">
        <f t="shared" si="260"/>
        <v>45505</v>
      </c>
      <c r="G547" s="20">
        <f t="shared" si="261"/>
        <v>45512</v>
      </c>
      <c r="H547" s="19">
        <f ca="1">(TODAY()-(G547))</f>
        <v>82</v>
      </c>
      <c r="I547" s="19" t="str">
        <f ca="1">IF(H547&lt;0,H547,"")</f>
        <v/>
      </c>
      <c r="J547" s="2" t="s">
        <v>439</v>
      </c>
      <c r="K547" s="24">
        <f t="shared" si="262"/>
        <v>1</v>
      </c>
      <c r="L547" s="19" t="s">
        <v>2689</v>
      </c>
      <c r="M547" s="2" t="s">
        <v>440</v>
      </c>
      <c r="N547" s="2" t="s">
        <v>441</v>
      </c>
      <c r="O547" s="2" t="s">
        <v>352</v>
      </c>
      <c r="P547" s="2" t="s">
        <v>19</v>
      </c>
      <c r="Q547" s="25" t="s">
        <v>24</v>
      </c>
      <c r="R547" s="25" t="s">
        <v>443</v>
      </c>
      <c r="S547" s="9">
        <v>45484</v>
      </c>
      <c r="T547" s="2">
        <v>4267744</v>
      </c>
      <c r="U547" s="2" t="s">
        <v>2789</v>
      </c>
      <c r="V547" s="2" t="s">
        <v>2790</v>
      </c>
      <c r="W547" s="9" t="s">
        <v>2791</v>
      </c>
      <c r="X547" s="9">
        <v>36469</v>
      </c>
      <c r="Y547" s="2">
        <v>9606359915</v>
      </c>
      <c r="Z547" s="2" t="s">
        <v>2792</v>
      </c>
      <c r="AA547" s="32" t="s">
        <v>448</v>
      </c>
      <c r="AB547" s="67" t="s">
        <v>449</v>
      </c>
      <c r="AC547" s="10">
        <v>45841</v>
      </c>
      <c r="AD547" s="10">
        <v>45476</v>
      </c>
      <c r="AE547" s="67" t="s">
        <v>448</v>
      </c>
      <c r="AF547" s="10">
        <v>45484</v>
      </c>
      <c r="AG547" s="35" t="s">
        <v>451</v>
      </c>
      <c r="AJ547" s="35" t="s">
        <v>452</v>
      </c>
      <c r="AK547" s="2" t="s">
        <v>453</v>
      </c>
      <c r="AL547" s="2" t="s">
        <v>1430</v>
      </c>
      <c r="AM547" s="2" t="s">
        <v>1815</v>
      </c>
      <c r="AN547" s="10">
        <v>45484</v>
      </c>
      <c r="AP547" s="2" t="s">
        <v>362</v>
      </c>
      <c r="AQ547" s="67" t="s">
        <v>480</v>
      </c>
      <c r="AS547" s="11">
        <v>252371121</v>
      </c>
      <c r="AT547" s="67" t="s">
        <v>456</v>
      </c>
      <c r="AV547" s="12">
        <v>72512768513</v>
      </c>
      <c r="AW547" s="67" t="s">
        <v>458</v>
      </c>
      <c r="AY547" s="13">
        <v>121345418086</v>
      </c>
      <c r="AZ547" s="2" t="s">
        <v>459</v>
      </c>
      <c r="BA547" s="67" t="s">
        <v>2786</v>
      </c>
      <c r="BB547" s="14">
        <v>655671285</v>
      </c>
      <c r="BC547" s="67" t="s">
        <v>450</v>
      </c>
      <c r="BD547" s="67" t="s">
        <v>450</v>
      </c>
      <c r="BE547" s="67" t="s">
        <v>450</v>
      </c>
      <c r="BF547" s="67" t="s">
        <v>450</v>
      </c>
      <c r="BG547" s="67" t="s">
        <v>450</v>
      </c>
      <c r="BH547" s="67" t="s">
        <v>450</v>
      </c>
      <c r="BL547" s="67" t="s">
        <v>448</v>
      </c>
      <c r="BM547" s="67" t="s">
        <v>450</v>
      </c>
      <c r="BN547" s="67" t="s">
        <v>448</v>
      </c>
      <c r="BO547" s="67" t="s">
        <v>450</v>
      </c>
      <c r="BP547" s="67" t="s">
        <v>450</v>
      </c>
      <c r="BQ547" s="67" t="s">
        <v>450</v>
      </c>
      <c r="BR547" s="67" t="s">
        <v>448</v>
      </c>
      <c r="BS547" s="67" t="s">
        <v>448</v>
      </c>
      <c r="BT547" s="67" t="s">
        <v>448</v>
      </c>
      <c r="BU547" s="2" t="s">
        <v>448</v>
      </c>
      <c r="BV547" s="2" t="s">
        <v>450</v>
      </c>
      <c r="BW547" s="2" t="s">
        <v>448</v>
      </c>
      <c r="BX547" s="2" t="s">
        <v>448</v>
      </c>
      <c r="BY547" s="2" t="s">
        <v>448</v>
      </c>
      <c r="BZ547" s="2" t="s">
        <v>448</v>
      </c>
      <c r="CA547" s="2" t="s">
        <v>448</v>
      </c>
      <c r="CB547" s="2" t="s">
        <v>448</v>
      </c>
      <c r="CC547" s="2" t="s">
        <v>2793</v>
      </c>
      <c r="CD547" s="67" t="s">
        <v>448</v>
      </c>
      <c r="CE547" s="10">
        <v>45492</v>
      </c>
      <c r="CH547" s="2" t="s">
        <v>465</v>
      </c>
      <c r="CI547" s="2" t="s">
        <v>660</v>
      </c>
      <c r="CJ547" s="2" t="s">
        <v>417</v>
      </c>
      <c r="CK547" s="2" t="s">
        <v>1884</v>
      </c>
      <c r="CM547" s="52">
        <f t="shared" si="263"/>
        <v>1</v>
      </c>
      <c r="CN547" s="52">
        <f t="shared" si="264"/>
        <v>1</v>
      </c>
      <c r="CO547" s="52">
        <f t="shared" si="265"/>
        <v>1</v>
      </c>
      <c r="CP547" s="52">
        <f t="shared" si="266"/>
        <v>1</v>
      </c>
      <c r="CQ547" s="52">
        <f t="shared" si="267"/>
        <v>1</v>
      </c>
      <c r="CR547" s="52">
        <f t="shared" si="268"/>
        <v>1</v>
      </c>
      <c r="CS547" s="52">
        <f t="shared" si="269"/>
        <v>1</v>
      </c>
      <c r="CT547" s="52">
        <f t="shared" si="270"/>
        <v>1</v>
      </c>
      <c r="CU547" s="52">
        <f t="shared" si="271"/>
        <v>1</v>
      </c>
      <c r="CV547" s="52">
        <f t="shared" si="272"/>
        <v>1</v>
      </c>
      <c r="CW547" s="54">
        <f t="shared" si="273"/>
        <v>1</v>
      </c>
      <c r="CX547" s="54">
        <f t="shared" si="274"/>
        <v>1</v>
      </c>
      <c r="CY547" s="54">
        <f t="shared" si="275"/>
        <v>1</v>
      </c>
      <c r="CZ547" s="54">
        <f t="shared" si="276"/>
        <v>1</v>
      </c>
      <c r="DA547" s="54">
        <f t="shared" si="277"/>
        <v>1</v>
      </c>
      <c r="DB547" s="54">
        <f t="shared" si="278"/>
        <v>0</v>
      </c>
      <c r="DD547" s="2">
        <f t="shared" si="279"/>
        <v>7</v>
      </c>
    </row>
    <row r="548" spans="1:108">
      <c r="A548" s="2" t="s">
        <v>437</v>
      </c>
      <c r="B548" s="2" t="s">
        <v>438</v>
      </c>
      <c r="C548" s="18" t="str">
        <f ca="1">IF(AND(AA548="YES",AG548&lt;&gt;""),"COMPLETED",IF((S548+21)&lt;TODAY(),"PAST DUE","WITHIN 15 DAYS"))</f>
        <v>COMPLETED</v>
      </c>
      <c r="D548" s="19" t="str">
        <f t="shared" si="258"/>
        <v>Aug</v>
      </c>
      <c r="E548" s="20">
        <f t="shared" si="259"/>
        <v>45507</v>
      </c>
      <c r="F548" s="20">
        <f t="shared" si="260"/>
        <v>45505</v>
      </c>
      <c r="G548" s="20">
        <f t="shared" si="261"/>
        <v>45512</v>
      </c>
      <c r="H548" s="19">
        <f ca="1">(TODAY()-(G548))</f>
        <v>82</v>
      </c>
      <c r="I548" s="19" t="str">
        <f ca="1">IF(H548&lt;0,H548,"")</f>
        <v/>
      </c>
      <c r="J548" s="2" t="s">
        <v>439</v>
      </c>
      <c r="K548" s="24">
        <f t="shared" si="262"/>
        <v>1</v>
      </c>
      <c r="L548" s="19" t="s">
        <v>2689</v>
      </c>
      <c r="M548" s="2" t="s">
        <v>440</v>
      </c>
      <c r="N548" s="2" t="s">
        <v>441</v>
      </c>
      <c r="O548" s="2" t="s">
        <v>352</v>
      </c>
      <c r="P548" s="2" t="s">
        <v>19</v>
      </c>
      <c r="Q548" s="25" t="s">
        <v>24</v>
      </c>
      <c r="R548" s="25" t="s">
        <v>443</v>
      </c>
      <c r="S548" s="9">
        <v>45484</v>
      </c>
      <c r="T548" s="2">
        <v>4267745</v>
      </c>
      <c r="U548" s="2" t="s">
        <v>2794</v>
      </c>
      <c r="V548" s="2" t="s">
        <v>2795</v>
      </c>
      <c r="W548" s="9" t="s">
        <v>22</v>
      </c>
      <c r="X548" s="9">
        <v>37219</v>
      </c>
      <c r="Y548" s="2">
        <v>9159642985</v>
      </c>
      <c r="Z548" s="2" t="s">
        <v>2796</v>
      </c>
      <c r="AA548" s="32" t="s">
        <v>448</v>
      </c>
      <c r="AB548" s="67" t="s">
        <v>449</v>
      </c>
      <c r="AC548" s="10">
        <v>45846</v>
      </c>
      <c r="AD548" s="10">
        <v>45481</v>
      </c>
      <c r="AE548" s="67" t="s">
        <v>450</v>
      </c>
      <c r="AF548" s="67" t="s">
        <v>450</v>
      </c>
      <c r="AG548" s="35" t="s">
        <v>451</v>
      </c>
      <c r="AJ548" s="35" t="s">
        <v>452</v>
      </c>
      <c r="AK548" s="2" t="s">
        <v>453</v>
      </c>
      <c r="AL548" s="2" t="s">
        <v>1430</v>
      </c>
      <c r="AM548" s="2" t="s">
        <v>1815</v>
      </c>
      <c r="AN548" s="10">
        <v>45484</v>
      </c>
      <c r="AP548" s="2" t="s">
        <v>362</v>
      </c>
      <c r="AQ548" s="67" t="s">
        <v>455</v>
      </c>
      <c r="AS548" s="11">
        <v>252051124</v>
      </c>
      <c r="AT548" s="67" t="s">
        <v>472</v>
      </c>
      <c r="AV548" s="12">
        <v>70262937419</v>
      </c>
      <c r="AW548" s="67" t="s">
        <v>458</v>
      </c>
      <c r="AY548" s="13">
        <v>121343485364</v>
      </c>
      <c r="AZ548" s="67" t="s">
        <v>459</v>
      </c>
      <c r="BA548" s="67" t="s">
        <v>2786</v>
      </c>
      <c r="BB548" s="14">
        <v>654536280</v>
      </c>
      <c r="BC548" s="67" t="s">
        <v>450</v>
      </c>
      <c r="BD548" s="67" t="s">
        <v>450</v>
      </c>
      <c r="BE548" s="67" t="s">
        <v>450</v>
      </c>
      <c r="BF548" s="67" t="s">
        <v>450</v>
      </c>
      <c r="BG548" s="67" t="s">
        <v>450</v>
      </c>
      <c r="BH548" s="67" t="s">
        <v>450</v>
      </c>
      <c r="BL548" s="67" t="s">
        <v>448</v>
      </c>
      <c r="BM548" s="67" t="s">
        <v>450</v>
      </c>
      <c r="BN548" s="67" t="s">
        <v>448</v>
      </c>
      <c r="BO548" s="67" t="s">
        <v>450</v>
      </c>
      <c r="BP548" s="67" t="s">
        <v>450</v>
      </c>
      <c r="BQ548" s="67" t="s">
        <v>450</v>
      </c>
      <c r="BR548" s="67" t="s">
        <v>448</v>
      </c>
      <c r="BS548" s="67" t="s">
        <v>448</v>
      </c>
      <c r="BT548" s="67" t="s">
        <v>448</v>
      </c>
      <c r="BU548" s="2" t="s">
        <v>448</v>
      </c>
      <c r="BV548" s="2" t="s">
        <v>450</v>
      </c>
      <c r="BW548" s="2" t="s">
        <v>448</v>
      </c>
      <c r="BX548" s="2" t="s">
        <v>448</v>
      </c>
      <c r="BY548" s="2" t="s">
        <v>448</v>
      </c>
      <c r="BZ548" s="2" t="s">
        <v>448</v>
      </c>
      <c r="CA548" s="2" t="s">
        <v>448</v>
      </c>
      <c r="CB548" s="2" t="s">
        <v>448</v>
      </c>
      <c r="CC548" s="2" t="s">
        <v>2362</v>
      </c>
      <c r="CD548" s="67" t="s">
        <v>448</v>
      </c>
      <c r="CE548" s="10">
        <v>45492</v>
      </c>
      <c r="CH548" s="2" t="s">
        <v>465</v>
      </c>
      <c r="CI548" s="2" t="s">
        <v>660</v>
      </c>
      <c r="CM548" s="52">
        <f t="shared" si="263"/>
        <v>1</v>
      </c>
      <c r="CN548" s="52">
        <f t="shared" si="264"/>
        <v>1</v>
      </c>
      <c r="CO548" s="52">
        <f t="shared" si="265"/>
        <v>1</v>
      </c>
      <c r="CP548" s="52">
        <f t="shared" si="266"/>
        <v>1</v>
      </c>
      <c r="CQ548" s="52">
        <f t="shared" si="267"/>
        <v>1</v>
      </c>
      <c r="CR548" s="52">
        <f t="shared" si="268"/>
        <v>1</v>
      </c>
      <c r="CS548" s="52">
        <f t="shared" si="269"/>
        <v>1</v>
      </c>
      <c r="CT548" s="52">
        <f t="shared" si="270"/>
        <v>1</v>
      </c>
      <c r="CU548" s="52">
        <f t="shared" si="271"/>
        <v>1</v>
      </c>
      <c r="CV548" s="52">
        <f t="shared" si="272"/>
        <v>1</v>
      </c>
      <c r="CW548" s="54">
        <f t="shared" si="273"/>
        <v>1</v>
      </c>
      <c r="CX548" s="54">
        <f t="shared" si="274"/>
        <v>0</v>
      </c>
      <c r="CY548" s="54">
        <f t="shared" si="275"/>
        <v>1</v>
      </c>
      <c r="CZ548" s="54">
        <f t="shared" si="276"/>
        <v>1</v>
      </c>
      <c r="DA548" s="54">
        <f t="shared" si="277"/>
        <v>1</v>
      </c>
      <c r="DB548" s="54">
        <f t="shared" si="278"/>
        <v>0</v>
      </c>
      <c r="DD548" s="2">
        <f t="shared" si="279"/>
        <v>7</v>
      </c>
    </row>
    <row r="549" spans="1:108">
      <c r="A549" s="2" t="s">
        <v>437</v>
      </c>
      <c r="B549" s="2" t="s">
        <v>438</v>
      </c>
      <c r="C549" s="18" t="str">
        <f ca="1">IF(AND(AA549="YES",AG549&lt;&gt;""),"COMPLETED",IF((S549+21)&lt;TODAY(),"PAST DUE","WITHIN 15 DAYS"))</f>
        <v>COMPLETED</v>
      </c>
      <c r="D549" s="19" t="str">
        <f t="shared" si="258"/>
        <v>Aug</v>
      </c>
      <c r="E549" s="20">
        <f t="shared" si="259"/>
        <v>45507</v>
      </c>
      <c r="F549" s="20">
        <f t="shared" si="260"/>
        <v>45505</v>
      </c>
      <c r="G549" s="20">
        <f t="shared" si="261"/>
        <v>45512</v>
      </c>
      <c r="H549" s="19">
        <f ca="1">(TODAY()-(G549))</f>
        <v>82</v>
      </c>
      <c r="I549" s="19" t="str">
        <f ca="1">IF(H549&lt;0,H549,"")</f>
        <v/>
      </c>
      <c r="J549" s="2" t="s">
        <v>439</v>
      </c>
      <c r="K549" s="24">
        <f t="shared" si="262"/>
        <v>1</v>
      </c>
      <c r="L549" s="19" t="s">
        <v>2689</v>
      </c>
      <c r="M549" s="2" t="s">
        <v>440</v>
      </c>
      <c r="N549" s="2" t="s">
        <v>441</v>
      </c>
      <c r="O549" s="2" t="s">
        <v>352</v>
      </c>
      <c r="P549" s="2" t="s">
        <v>19</v>
      </c>
      <c r="Q549" s="25" t="s">
        <v>24</v>
      </c>
      <c r="R549" s="25" t="s">
        <v>443</v>
      </c>
      <c r="S549" s="9">
        <v>45484</v>
      </c>
      <c r="T549" s="2">
        <v>4267746</v>
      </c>
      <c r="U549" s="2" t="s">
        <v>2797</v>
      </c>
      <c r="V549" s="2" t="s">
        <v>2798</v>
      </c>
      <c r="W549" s="9" t="s">
        <v>2799</v>
      </c>
      <c r="X549" s="9">
        <v>36915</v>
      </c>
      <c r="Y549" s="2">
        <v>9206240151</v>
      </c>
      <c r="Z549" s="2" t="s">
        <v>2800</v>
      </c>
      <c r="AA549" s="32" t="s">
        <v>448</v>
      </c>
      <c r="AB549" s="67" t="s">
        <v>449</v>
      </c>
      <c r="AC549" s="10">
        <v>45846</v>
      </c>
      <c r="AD549" s="10">
        <v>45481</v>
      </c>
      <c r="AE549" s="67" t="s">
        <v>450</v>
      </c>
      <c r="AF549" s="67" t="s">
        <v>450</v>
      </c>
      <c r="AG549" s="35" t="s">
        <v>451</v>
      </c>
      <c r="AJ549" s="35" t="s">
        <v>452</v>
      </c>
      <c r="AK549" s="2" t="s">
        <v>453</v>
      </c>
      <c r="AL549" s="2" t="s">
        <v>1430</v>
      </c>
      <c r="AM549" s="2" t="s">
        <v>1815</v>
      </c>
      <c r="AN549" s="10">
        <v>45484</v>
      </c>
      <c r="AP549" s="2" t="s">
        <v>362</v>
      </c>
      <c r="AQ549" s="67" t="s">
        <v>455</v>
      </c>
      <c r="AS549" s="11">
        <v>3481632780</v>
      </c>
      <c r="AT549" s="67" t="s">
        <v>472</v>
      </c>
      <c r="AV549" s="12">
        <v>90256527625</v>
      </c>
      <c r="AW549" s="67" t="s">
        <v>458</v>
      </c>
      <c r="AY549" s="13">
        <v>121242865495</v>
      </c>
      <c r="AZ549" s="67" t="s">
        <v>472</v>
      </c>
      <c r="BB549" s="14">
        <v>513213357</v>
      </c>
      <c r="BC549" s="67" t="s">
        <v>450</v>
      </c>
      <c r="BD549" s="67" t="s">
        <v>450</v>
      </c>
      <c r="BE549" s="67" t="s">
        <v>450</v>
      </c>
      <c r="BF549" s="67" t="s">
        <v>450</v>
      </c>
      <c r="BG549" s="67" t="s">
        <v>450</v>
      </c>
      <c r="BH549" s="67" t="s">
        <v>450</v>
      </c>
      <c r="BL549" s="67" t="s">
        <v>448</v>
      </c>
      <c r="BM549" s="67" t="s">
        <v>450</v>
      </c>
      <c r="BN549" s="67" t="s">
        <v>448</v>
      </c>
      <c r="BO549" s="67" t="s">
        <v>450</v>
      </c>
      <c r="BP549" s="67" t="s">
        <v>450</v>
      </c>
      <c r="BQ549" s="67" t="s">
        <v>450</v>
      </c>
      <c r="BR549" s="67" t="s">
        <v>448</v>
      </c>
      <c r="BS549" s="67" t="s">
        <v>448</v>
      </c>
      <c r="BT549" s="67" t="s">
        <v>448</v>
      </c>
      <c r="BU549" s="2" t="s">
        <v>448</v>
      </c>
      <c r="BV549" s="2" t="s">
        <v>450</v>
      </c>
      <c r="BW549" s="2" t="s">
        <v>448</v>
      </c>
      <c r="BX549" s="2" t="s">
        <v>448</v>
      </c>
      <c r="BY549" s="2" t="s">
        <v>448</v>
      </c>
      <c r="BZ549" s="2" t="s">
        <v>448</v>
      </c>
      <c r="CA549" s="2" t="s">
        <v>448</v>
      </c>
      <c r="CB549" s="2" t="s">
        <v>448</v>
      </c>
      <c r="CC549" s="2" t="s">
        <v>2362</v>
      </c>
      <c r="CD549" s="67" t="s">
        <v>448</v>
      </c>
      <c r="CE549" s="10">
        <v>45492</v>
      </c>
      <c r="CH549" s="2" t="s">
        <v>465</v>
      </c>
      <c r="CI549" s="2" t="s">
        <v>660</v>
      </c>
      <c r="CM549" s="52">
        <f t="shared" si="263"/>
        <v>1</v>
      </c>
      <c r="CN549" s="52">
        <f t="shared" si="264"/>
        <v>1</v>
      </c>
      <c r="CO549" s="52">
        <f t="shared" si="265"/>
        <v>1</v>
      </c>
      <c r="CP549" s="52">
        <f t="shared" si="266"/>
        <v>1</v>
      </c>
      <c r="CQ549" s="52">
        <f t="shared" si="267"/>
        <v>1</v>
      </c>
      <c r="CR549" s="52">
        <f t="shared" si="268"/>
        <v>1</v>
      </c>
      <c r="CS549" s="52">
        <f t="shared" si="269"/>
        <v>1</v>
      </c>
      <c r="CT549" s="52">
        <f t="shared" si="270"/>
        <v>1</v>
      </c>
      <c r="CU549" s="52">
        <f t="shared" si="271"/>
        <v>1</v>
      </c>
      <c r="CV549" s="52">
        <f t="shared" si="272"/>
        <v>1</v>
      </c>
      <c r="CW549" s="54">
        <f t="shared" si="273"/>
        <v>1</v>
      </c>
      <c r="CX549" s="54">
        <f t="shared" si="274"/>
        <v>0</v>
      </c>
      <c r="CY549" s="54">
        <f t="shared" si="275"/>
        <v>1</v>
      </c>
      <c r="CZ549" s="54">
        <f t="shared" si="276"/>
        <v>1</v>
      </c>
      <c r="DA549" s="54">
        <f t="shared" si="277"/>
        <v>1</v>
      </c>
      <c r="DB549" s="54">
        <f t="shared" si="278"/>
        <v>0</v>
      </c>
      <c r="DD549" s="2">
        <f t="shared" si="279"/>
        <v>7</v>
      </c>
    </row>
    <row r="550" spans="1:108">
      <c r="A550" s="2" t="s">
        <v>437</v>
      </c>
      <c r="B550" s="2" t="s">
        <v>438</v>
      </c>
      <c r="C550" s="18" t="str">
        <f ca="1">IF(AND(AA550="YES",AG550&lt;&gt;""),"COMPLETED",IF((S550+21)&lt;TODAY(),"PAST DUE","WITHIN 15 DAYS"))</f>
        <v>COMPLETED</v>
      </c>
      <c r="D550" s="19" t="str">
        <f t="shared" si="258"/>
        <v>Aug</v>
      </c>
      <c r="E550" s="20">
        <f t="shared" si="259"/>
        <v>45507</v>
      </c>
      <c r="F550" s="20">
        <f t="shared" si="260"/>
        <v>45505</v>
      </c>
      <c r="G550" s="20">
        <f t="shared" si="261"/>
        <v>45512</v>
      </c>
      <c r="H550" s="19">
        <f ca="1">(TODAY()-(G550))</f>
        <v>82</v>
      </c>
      <c r="I550" s="19" t="str">
        <f ca="1">IF(H550&lt;0,H550,"")</f>
        <v/>
      </c>
      <c r="J550" s="2" t="s">
        <v>439</v>
      </c>
      <c r="K550" s="24">
        <f t="shared" si="262"/>
        <v>0</v>
      </c>
      <c r="L550" s="19" t="s">
        <v>2689</v>
      </c>
      <c r="M550" s="2" t="s">
        <v>440</v>
      </c>
      <c r="N550" s="2" t="s">
        <v>441</v>
      </c>
      <c r="O550" s="2" t="s">
        <v>352</v>
      </c>
      <c r="P550" s="2" t="s">
        <v>19</v>
      </c>
      <c r="Q550" s="25" t="s">
        <v>24</v>
      </c>
      <c r="R550" s="25" t="s">
        <v>443</v>
      </c>
      <c r="S550" s="9">
        <v>45484</v>
      </c>
      <c r="T550" s="2">
        <v>4267747</v>
      </c>
      <c r="U550" s="2" t="s">
        <v>25</v>
      </c>
      <c r="V550" s="2" t="s">
        <v>26</v>
      </c>
      <c r="W550" s="9" t="s">
        <v>2801</v>
      </c>
      <c r="X550" s="9">
        <v>37153</v>
      </c>
      <c r="Y550" s="2">
        <v>9454084492</v>
      </c>
      <c r="Z550" s="2" t="s">
        <v>2802</v>
      </c>
      <c r="AA550" s="32" t="s">
        <v>448</v>
      </c>
      <c r="AB550" s="67" t="s">
        <v>449</v>
      </c>
      <c r="AC550" s="10">
        <v>45839</v>
      </c>
      <c r="AD550" s="10">
        <v>45474</v>
      </c>
      <c r="AE550" s="67" t="s">
        <v>448</v>
      </c>
      <c r="AF550" s="10">
        <v>45484</v>
      </c>
      <c r="AG550" s="35" t="s">
        <v>451</v>
      </c>
      <c r="AJ550" s="35" t="s">
        <v>452</v>
      </c>
      <c r="AK550" s="2" t="s">
        <v>453</v>
      </c>
      <c r="AL550" s="2" t="s">
        <v>1430</v>
      </c>
      <c r="AM550" s="2" t="s">
        <v>1815</v>
      </c>
      <c r="AN550" s="10">
        <v>45484</v>
      </c>
      <c r="AP550" s="2" t="s">
        <v>362</v>
      </c>
      <c r="AQ550" s="67" t="s">
        <v>480</v>
      </c>
      <c r="AS550" s="11">
        <v>252346444</v>
      </c>
      <c r="AT550" s="67" t="s">
        <v>472</v>
      </c>
      <c r="AV550" s="12">
        <v>70262934169</v>
      </c>
      <c r="AW550" s="67" t="s">
        <v>458</v>
      </c>
      <c r="AY550" s="13">
        <v>121345727695</v>
      </c>
      <c r="BA550" s="14" t="s">
        <v>1717</v>
      </c>
      <c r="BC550" s="67" t="s">
        <v>450</v>
      </c>
      <c r="BD550" s="67" t="s">
        <v>450</v>
      </c>
      <c r="BE550" s="67" t="s">
        <v>450</v>
      </c>
      <c r="BF550" s="67" t="s">
        <v>450</v>
      </c>
      <c r="BG550" s="67" t="s">
        <v>450</v>
      </c>
      <c r="BH550" s="67" t="s">
        <v>450</v>
      </c>
      <c r="BL550" s="67" t="s">
        <v>448</v>
      </c>
      <c r="BM550" s="67" t="s">
        <v>450</v>
      </c>
      <c r="BN550" s="67" t="s">
        <v>448</v>
      </c>
      <c r="BO550" s="67" t="s">
        <v>450</v>
      </c>
      <c r="BP550" s="67" t="s">
        <v>450</v>
      </c>
      <c r="BQ550" s="67" t="s">
        <v>450</v>
      </c>
      <c r="BR550" s="67" t="s">
        <v>448</v>
      </c>
      <c r="BS550" s="67" t="s">
        <v>448</v>
      </c>
      <c r="BT550" s="67" t="s">
        <v>448</v>
      </c>
      <c r="BU550" s="2" t="s">
        <v>448</v>
      </c>
      <c r="BV550" s="2" t="s">
        <v>450</v>
      </c>
      <c r="BW550" s="2" t="s">
        <v>448</v>
      </c>
      <c r="BX550" s="2" t="s">
        <v>448</v>
      </c>
      <c r="BY550" s="2" t="s">
        <v>448</v>
      </c>
      <c r="BZ550" s="2" t="s">
        <v>448</v>
      </c>
      <c r="CA550" s="2" t="s">
        <v>448</v>
      </c>
      <c r="CB550" s="2" t="s">
        <v>448</v>
      </c>
      <c r="CC550" s="2" t="s">
        <v>2362</v>
      </c>
      <c r="CD550" s="67" t="s">
        <v>448</v>
      </c>
      <c r="CE550" s="10">
        <v>45492</v>
      </c>
      <c r="CH550" s="2" t="s">
        <v>465</v>
      </c>
      <c r="CI550" s="2" t="s">
        <v>1718</v>
      </c>
      <c r="CM550" s="52">
        <f t="shared" si="263"/>
        <v>1</v>
      </c>
      <c r="CN550" s="52">
        <f t="shared" si="264"/>
        <v>1</v>
      </c>
      <c r="CO550" s="52">
        <f t="shared" si="265"/>
        <v>1</v>
      </c>
      <c r="CP550" s="52">
        <f t="shared" si="266"/>
        <v>1</v>
      </c>
      <c r="CQ550" s="52">
        <f t="shared" si="267"/>
        <v>1</v>
      </c>
      <c r="CR550" s="52">
        <f t="shared" si="268"/>
        <v>1</v>
      </c>
      <c r="CS550" s="52">
        <f t="shared" si="269"/>
        <v>1</v>
      </c>
      <c r="CT550" s="52">
        <f t="shared" si="270"/>
        <v>1</v>
      </c>
      <c r="CU550" s="52">
        <f t="shared" si="271"/>
        <v>0</v>
      </c>
      <c r="CV550" s="52">
        <f t="shared" si="272"/>
        <v>1</v>
      </c>
      <c r="CW550" s="54">
        <f t="shared" si="273"/>
        <v>1</v>
      </c>
      <c r="CX550" s="54">
        <f t="shared" si="274"/>
        <v>0</v>
      </c>
      <c r="CY550" s="54">
        <f t="shared" si="275"/>
        <v>1</v>
      </c>
      <c r="CZ550" s="54">
        <f t="shared" si="276"/>
        <v>1</v>
      </c>
      <c r="DA550" s="54">
        <f t="shared" si="277"/>
        <v>0</v>
      </c>
      <c r="DB550" s="54">
        <f t="shared" si="278"/>
        <v>0</v>
      </c>
      <c r="DD550" s="2">
        <f t="shared" si="279"/>
        <v>6</v>
      </c>
    </row>
    <row r="551" spans="1:108">
      <c r="A551" s="2" t="s">
        <v>437</v>
      </c>
      <c r="B551" s="2" t="s">
        <v>438</v>
      </c>
      <c r="C551" s="18" t="str">
        <f ca="1">IF(AND(AA551="YES",AG551&lt;&gt;""),"COMPLETED",IF((S551+21)&lt;TODAY(),"PAST DUE","WITHIN 15 DAYS"))</f>
        <v>COMPLETED</v>
      </c>
      <c r="D551" s="19" t="str">
        <f t="shared" si="258"/>
        <v>Aug</v>
      </c>
      <c r="E551" s="20">
        <f t="shared" si="259"/>
        <v>45507</v>
      </c>
      <c r="F551" s="20">
        <f t="shared" si="260"/>
        <v>45505</v>
      </c>
      <c r="G551" s="20">
        <f t="shared" si="261"/>
        <v>45512</v>
      </c>
      <c r="H551" s="19">
        <f ca="1">(TODAY()-(G551))</f>
        <v>82</v>
      </c>
      <c r="I551" s="19" t="str">
        <f ca="1">IF(H551&lt;0,H551,"")</f>
        <v/>
      </c>
      <c r="J551" s="2" t="s">
        <v>439</v>
      </c>
      <c r="K551" s="24">
        <f t="shared" si="262"/>
        <v>1</v>
      </c>
      <c r="L551" s="19" t="s">
        <v>2689</v>
      </c>
      <c r="M551" s="2" t="s">
        <v>440</v>
      </c>
      <c r="N551" s="2" t="s">
        <v>441</v>
      </c>
      <c r="O551" s="2" t="s">
        <v>352</v>
      </c>
      <c r="P551" s="2" t="s">
        <v>19</v>
      </c>
      <c r="Q551" s="25" t="s">
        <v>24</v>
      </c>
      <c r="R551" s="25" t="s">
        <v>443</v>
      </c>
      <c r="S551" s="9">
        <v>45484</v>
      </c>
      <c r="T551" s="2">
        <v>4267748</v>
      </c>
      <c r="U551" s="2" t="s">
        <v>2803</v>
      </c>
      <c r="V551" s="2" t="s">
        <v>2804</v>
      </c>
      <c r="W551" s="9" t="s">
        <v>228</v>
      </c>
      <c r="X551" s="9">
        <v>37610</v>
      </c>
      <c r="Y551" s="2">
        <v>9507682845</v>
      </c>
      <c r="Z551" s="2" t="s">
        <v>2805</v>
      </c>
      <c r="AA551" s="32" t="s">
        <v>448</v>
      </c>
      <c r="AB551" s="67" t="s">
        <v>449</v>
      </c>
      <c r="AC551" s="10">
        <v>45828</v>
      </c>
      <c r="AD551" s="10">
        <v>45474</v>
      </c>
      <c r="AE551" s="67" t="s">
        <v>448</v>
      </c>
      <c r="AF551" s="10">
        <v>45484</v>
      </c>
      <c r="AG551" s="35" t="s">
        <v>451</v>
      </c>
      <c r="AJ551" s="35" t="s">
        <v>452</v>
      </c>
      <c r="AK551" s="2" t="s">
        <v>453</v>
      </c>
      <c r="AL551" s="2" t="s">
        <v>1430</v>
      </c>
      <c r="AM551" s="2" t="s">
        <v>1815</v>
      </c>
      <c r="AN551" s="10">
        <v>45484</v>
      </c>
      <c r="AP551" s="2" t="s">
        <v>362</v>
      </c>
      <c r="AQ551" s="67" t="s">
        <v>480</v>
      </c>
      <c r="AS551" s="11">
        <v>131490550</v>
      </c>
      <c r="AT551" s="67" t="s">
        <v>472</v>
      </c>
      <c r="AV551" s="12">
        <v>42513960454</v>
      </c>
      <c r="AW551" s="67" t="s">
        <v>458</v>
      </c>
      <c r="AY551" s="13">
        <v>121326361206</v>
      </c>
      <c r="AZ551" s="67" t="s">
        <v>472</v>
      </c>
      <c r="BB551" s="14">
        <v>632322874</v>
      </c>
      <c r="BC551" s="67" t="s">
        <v>450</v>
      </c>
      <c r="BD551" s="67" t="s">
        <v>450</v>
      </c>
      <c r="BE551" s="67" t="s">
        <v>450</v>
      </c>
      <c r="BF551" s="67" t="s">
        <v>450</v>
      </c>
      <c r="BG551" s="67" t="s">
        <v>450</v>
      </c>
      <c r="BH551" s="67" t="s">
        <v>450</v>
      </c>
      <c r="BL551" s="67" t="s">
        <v>448</v>
      </c>
      <c r="BM551" s="67" t="s">
        <v>450</v>
      </c>
      <c r="BN551" s="67" t="s">
        <v>448</v>
      </c>
      <c r="BO551" s="67" t="s">
        <v>450</v>
      </c>
      <c r="BP551" s="67" t="s">
        <v>450</v>
      </c>
      <c r="BQ551" s="67" t="s">
        <v>448</v>
      </c>
      <c r="BR551" s="67" t="s">
        <v>448</v>
      </c>
      <c r="BS551" s="67" t="s">
        <v>448</v>
      </c>
      <c r="BT551" s="67" t="s">
        <v>448</v>
      </c>
      <c r="BU551" s="2" t="s">
        <v>448</v>
      </c>
      <c r="BV551" s="2" t="s">
        <v>450</v>
      </c>
      <c r="BW551" s="2" t="s">
        <v>448</v>
      </c>
      <c r="BX551" s="2" t="s">
        <v>448</v>
      </c>
      <c r="BY551" s="2" t="s">
        <v>448</v>
      </c>
      <c r="BZ551" s="2" t="s">
        <v>448</v>
      </c>
      <c r="CA551" s="2" t="s">
        <v>448</v>
      </c>
      <c r="CB551" s="2" t="s">
        <v>448</v>
      </c>
      <c r="CC551" s="2" t="s">
        <v>2362</v>
      </c>
      <c r="CD551" s="67" t="s">
        <v>448</v>
      </c>
      <c r="CE551" s="10">
        <v>45492</v>
      </c>
      <c r="CH551" s="2" t="s">
        <v>465</v>
      </c>
      <c r="CI551" s="2" t="s">
        <v>660</v>
      </c>
      <c r="CM551" s="52">
        <f t="shared" si="263"/>
        <v>1</v>
      </c>
      <c r="CN551" s="52">
        <f t="shared" si="264"/>
        <v>1</v>
      </c>
      <c r="CO551" s="52">
        <f t="shared" si="265"/>
        <v>1</v>
      </c>
      <c r="CP551" s="52">
        <f t="shared" si="266"/>
        <v>1</v>
      </c>
      <c r="CQ551" s="52">
        <f t="shared" si="267"/>
        <v>1</v>
      </c>
      <c r="CR551" s="52">
        <f t="shared" si="268"/>
        <v>1</v>
      </c>
      <c r="CS551" s="52">
        <f t="shared" si="269"/>
        <v>1</v>
      </c>
      <c r="CT551" s="52">
        <f t="shared" si="270"/>
        <v>1</v>
      </c>
      <c r="CU551" s="52">
        <f t="shared" si="271"/>
        <v>1</v>
      </c>
      <c r="CV551" s="52">
        <f t="shared" si="272"/>
        <v>1</v>
      </c>
      <c r="CW551" s="54">
        <f t="shared" si="273"/>
        <v>1</v>
      </c>
      <c r="CX551" s="54">
        <f t="shared" si="274"/>
        <v>0</v>
      </c>
      <c r="CY551" s="54">
        <f t="shared" si="275"/>
        <v>1</v>
      </c>
      <c r="CZ551" s="54">
        <f t="shared" si="276"/>
        <v>1</v>
      </c>
      <c r="DA551" s="54">
        <f t="shared" si="277"/>
        <v>1</v>
      </c>
      <c r="DB551" s="54">
        <f t="shared" si="278"/>
        <v>0</v>
      </c>
      <c r="DD551" s="2">
        <f t="shared" si="279"/>
        <v>7</v>
      </c>
    </row>
    <row r="552" spans="1:108">
      <c r="A552" s="2" t="s">
        <v>437</v>
      </c>
      <c r="B552" s="2" t="s">
        <v>438</v>
      </c>
      <c r="C552" s="18" t="str">
        <f ca="1">IF(AND(AA552="YES",AG552&lt;&gt;""),"COMPLETED",IF((S552+21)&lt;TODAY(),"PAST DUE","WITHIN 15 DAYS"))</f>
        <v>COMPLETED</v>
      </c>
      <c r="D552" s="19" t="str">
        <f t="shared" si="258"/>
        <v>Aug</v>
      </c>
      <c r="E552" s="20">
        <f t="shared" si="259"/>
        <v>45507</v>
      </c>
      <c r="F552" s="20">
        <f t="shared" si="260"/>
        <v>45505</v>
      </c>
      <c r="G552" s="20">
        <f t="shared" si="261"/>
        <v>45512</v>
      </c>
      <c r="H552" s="19">
        <f ca="1">(TODAY()-(G552))</f>
        <v>82</v>
      </c>
      <c r="I552" s="19" t="str">
        <f ca="1">IF(H552&lt;0,H552,"")</f>
        <v/>
      </c>
      <c r="J552" s="2" t="s">
        <v>439</v>
      </c>
      <c r="K552" s="24">
        <f t="shared" si="262"/>
        <v>1</v>
      </c>
      <c r="L552" s="19" t="s">
        <v>2689</v>
      </c>
      <c r="M552" s="2" t="s">
        <v>440</v>
      </c>
      <c r="N552" s="2" t="s">
        <v>441</v>
      </c>
      <c r="O552" s="2" t="s">
        <v>352</v>
      </c>
      <c r="P552" s="2" t="s">
        <v>19</v>
      </c>
      <c r="Q552" s="25" t="s">
        <v>24</v>
      </c>
      <c r="R552" s="25" t="s">
        <v>443</v>
      </c>
      <c r="S552" s="9">
        <v>45484</v>
      </c>
      <c r="T552" s="2">
        <v>4267750</v>
      </c>
      <c r="U552" s="2" t="s">
        <v>2806</v>
      </c>
      <c r="V552" s="2" t="s">
        <v>2807</v>
      </c>
      <c r="W552" s="9" t="s">
        <v>1740</v>
      </c>
      <c r="X552" s="9">
        <v>37261</v>
      </c>
      <c r="Y552" s="2">
        <v>9275829554</v>
      </c>
      <c r="Z552" s="2" t="s">
        <v>2808</v>
      </c>
      <c r="AA552" s="32" t="s">
        <v>448</v>
      </c>
      <c r="AB552" s="67" t="s">
        <v>449</v>
      </c>
      <c r="AC552" s="10">
        <v>45835</v>
      </c>
      <c r="AD552" s="10">
        <v>45848</v>
      </c>
      <c r="AE552" s="67" t="s">
        <v>450</v>
      </c>
      <c r="AF552" s="67" t="s">
        <v>450</v>
      </c>
      <c r="AG552" s="35" t="s">
        <v>451</v>
      </c>
      <c r="AJ552" s="35" t="s">
        <v>452</v>
      </c>
      <c r="AK552" s="2" t="s">
        <v>453</v>
      </c>
      <c r="AL552" s="2" t="s">
        <v>1430</v>
      </c>
      <c r="AM552" s="2" t="s">
        <v>1815</v>
      </c>
      <c r="AN552" s="10">
        <v>45484</v>
      </c>
      <c r="AP552" s="2" t="s">
        <v>362</v>
      </c>
      <c r="AQ552" s="67" t="s">
        <v>986</v>
      </c>
      <c r="AS552" s="11">
        <v>252204557</v>
      </c>
      <c r="AT552" s="67" t="s">
        <v>472</v>
      </c>
      <c r="AV552" s="12">
        <v>72513281928</v>
      </c>
      <c r="AW552" s="67" t="s">
        <v>458</v>
      </c>
      <c r="AY552" s="13">
        <v>121344329765</v>
      </c>
      <c r="AZ552" s="67" t="s">
        <v>1857</v>
      </c>
      <c r="BB552" s="14">
        <v>652405920</v>
      </c>
      <c r="BC552" s="67" t="s">
        <v>450</v>
      </c>
      <c r="BD552" s="67" t="s">
        <v>450</v>
      </c>
      <c r="BE552" s="67" t="s">
        <v>450</v>
      </c>
      <c r="BF552" s="67" t="s">
        <v>450</v>
      </c>
      <c r="BG552" s="67" t="s">
        <v>450</v>
      </c>
      <c r="BH552" s="67" t="s">
        <v>450</v>
      </c>
      <c r="BL552" s="67" t="s">
        <v>448</v>
      </c>
      <c r="BM552" s="67" t="s">
        <v>450</v>
      </c>
      <c r="BN552" s="67" t="s">
        <v>448</v>
      </c>
      <c r="BO552" s="67" t="s">
        <v>450</v>
      </c>
      <c r="BP552" s="67" t="s">
        <v>450</v>
      </c>
      <c r="BQ552" s="67" t="s">
        <v>450</v>
      </c>
      <c r="BR552" s="67" t="s">
        <v>448</v>
      </c>
      <c r="BS552" s="67" t="s">
        <v>448</v>
      </c>
      <c r="BT552" s="67" t="s">
        <v>448</v>
      </c>
      <c r="BU552" s="2" t="s">
        <v>448</v>
      </c>
      <c r="BV552" s="2" t="s">
        <v>450</v>
      </c>
      <c r="BW552" s="2" t="s">
        <v>448</v>
      </c>
      <c r="BX552" s="2" t="s">
        <v>448</v>
      </c>
      <c r="BY552" s="2" t="s">
        <v>448</v>
      </c>
      <c r="BZ552" s="2" t="s">
        <v>448</v>
      </c>
      <c r="CA552" s="2" t="s">
        <v>448</v>
      </c>
      <c r="CB552" s="2" t="s">
        <v>448</v>
      </c>
      <c r="CC552" s="2" t="s">
        <v>2362</v>
      </c>
      <c r="CD552" s="67" t="s">
        <v>448</v>
      </c>
      <c r="CE552" s="10">
        <v>45492</v>
      </c>
      <c r="CH552" s="2" t="s">
        <v>465</v>
      </c>
      <c r="CI552" s="2" t="s">
        <v>660</v>
      </c>
      <c r="CM552" s="52">
        <f t="shared" si="263"/>
        <v>1</v>
      </c>
      <c r="CN552" s="52">
        <f t="shared" si="264"/>
        <v>1</v>
      </c>
      <c r="CO552" s="52">
        <f t="shared" si="265"/>
        <v>1</v>
      </c>
      <c r="CP552" s="52">
        <f t="shared" si="266"/>
        <v>1</v>
      </c>
      <c r="CQ552" s="52">
        <f t="shared" si="267"/>
        <v>1</v>
      </c>
      <c r="CR552" s="52">
        <f t="shared" si="268"/>
        <v>1</v>
      </c>
      <c r="CS552" s="52">
        <f t="shared" si="269"/>
        <v>1</v>
      </c>
      <c r="CT552" s="52">
        <f t="shared" si="270"/>
        <v>1</v>
      </c>
      <c r="CU552" s="52">
        <f t="shared" si="271"/>
        <v>1</v>
      </c>
      <c r="CV552" s="52">
        <f t="shared" si="272"/>
        <v>1</v>
      </c>
      <c r="CW552" s="54">
        <f t="shared" si="273"/>
        <v>1</v>
      </c>
      <c r="CX552" s="54">
        <f t="shared" si="274"/>
        <v>0</v>
      </c>
      <c r="CY552" s="54">
        <f t="shared" si="275"/>
        <v>1</v>
      </c>
      <c r="CZ552" s="54">
        <f t="shared" si="276"/>
        <v>1</v>
      </c>
      <c r="DA552" s="54">
        <f t="shared" si="277"/>
        <v>1</v>
      </c>
      <c r="DB552" s="54">
        <f t="shared" si="278"/>
        <v>0</v>
      </c>
      <c r="DD552" s="2">
        <f t="shared" si="279"/>
        <v>7</v>
      </c>
    </row>
    <row r="553" spans="1:108">
      <c r="A553" s="2" t="s">
        <v>437</v>
      </c>
      <c r="B553" s="2" t="s">
        <v>438</v>
      </c>
      <c r="C553" s="18" t="str">
        <f ca="1">IF(AND(AA553="YES",AG553&lt;&gt;""),"COMPLETED",IF((S553+21)&lt;TODAY(),"PAST DUE","WITHIN 15 DAYS"))</f>
        <v>COMPLETED</v>
      </c>
      <c r="D553" s="19" t="str">
        <f t="shared" si="258"/>
        <v>Aug</v>
      </c>
      <c r="E553" s="20">
        <f t="shared" si="259"/>
        <v>45507</v>
      </c>
      <c r="F553" s="20">
        <f t="shared" si="260"/>
        <v>45505</v>
      </c>
      <c r="G553" s="20">
        <f t="shared" si="261"/>
        <v>45512</v>
      </c>
      <c r="H553" s="19">
        <f ca="1">(TODAY()-(G553))</f>
        <v>82</v>
      </c>
      <c r="I553" s="19" t="str">
        <f ca="1">IF(H553&lt;0,H553,"")</f>
        <v/>
      </c>
      <c r="J553" s="2" t="s">
        <v>439</v>
      </c>
      <c r="K553" s="24">
        <f t="shared" si="262"/>
        <v>1</v>
      </c>
      <c r="L553" s="19" t="s">
        <v>2689</v>
      </c>
      <c r="M553" s="2" t="s">
        <v>440</v>
      </c>
      <c r="N553" s="2" t="s">
        <v>441</v>
      </c>
      <c r="O553" s="2" t="s">
        <v>352</v>
      </c>
      <c r="P553" s="2" t="s">
        <v>19</v>
      </c>
      <c r="Q553" s="25" t="s">
        <v>24</v>
      </c>
      <c r="R553" s="25" t="s">
        <v>443</v>
      </c>
      <c r="S553" s="9">
        <v>45484</v>
      </c>
      <c r="T553" s="2">
        <v>4267751</v>
      </c>
      <c r="U553" s="2" t="s">
        <v>2809</v>
      </c>
      <c r="V553" s="2" t="s">
        <v>2810</v>
      </c>
      <c r="W553" s="9" t="s">
        <v>743</v>
      </c>
      <c r="X553" s="9">
        <v>34243</v>
      </c>
      <c r="Y553" s="2">
        <v>9361486915</v>
      </c>
      <c r="Z553" s="2" t="s">
        <v>2811</v>
      </c>
      <c r="AA553" s="32" t="s">
        <v>448</v>
      </c>
      <c r="AB553" s="67" t="s">
        <v>449</v>
      </c>
      <c r="AC553" s="10">
        <v>45848</v>
      </c>
      <c r="AD553" s="10">
        <v>45499</v>
      </c>
      <c r="AG553" s="35" t="s">
        <v>451</v>
      </c>
      <c r="AJ553" s="35" t="s">
        <v>452</v>
      </c>
      <c r="AK553" s="2" t="s">
        <v>453</v>
      </c>
      <c r="AL553" s="2" t="s">
        <v>1430</v>
      </c>
      <c r="AM553" s="2" t="s">
        <v>1815</v>
      </c>
      <c r="AN553" s="10">
        <v>45484</v>
      </c>
      <c r="AP553" s="2" t="s">
        <v>362</v>
      </c>
      <c r="AQ553" s="67" t="s">
        <v>497</v>
      </c>
      <c r="AS553" s="11">
        <v>3491524859</v>
      </c>
      <c r="AT553" s="67" t="s">
        <v>458</v>
      </c>
      <c r="AV553" s="12">
        <v>10265679302</v>
      </c>
      <c r="AW553" s="67" t="s">
        <v>458</v>
      </c>
      <c r="AY553" s="13">
        <v>121266546394</v>
      </c>
      <c r="AZ553" s="67" t="s">
        <v>472</v>
      </c>
      <c r="BB553" s="14">
        <v>335631358</v>
      </c>
      <c r="BC553" s="67" t="s">
        <v>450</v>
      </c>
      <c r="BD553" s="67" t="s">
        <v>450</v>
      </c>
      <c r="BE553" s="67" t="s">
        <v>450</v>
      </c>
      <c r="BF553" s="67" t="s">
        <v>450</v>
      </c>
      <c r="BG553" s="67" t="s">
        <v>450</v>
      </c>
      <c r="BH553" s="67" t="s">
        <v>450</v>
      </c>
      <c r="BL553" s="67" t="s">
        <v>448</v>
      </c>
      <c r="BM553" s="67" t="s">
        <v>448</v>
      </c>
      <c r="BN553" s="67" t="s">
        <v>448</v>
      </c>
      <c r="BO553" s="67" t="s">
        <v>450</v>
      </c>
      <c r="BP553" s="67" t="s">
        <v>450</v>
      </c>
      <c r="BQ553" s="67" t="s">
        <v>448</v>
      </c>
      <c r="BR553" s="67" t="s">
        <v>448</v>
      </c>
      <c r="BS553" s="67" t="s">
        <v>448</v>
      </c>
      <c r="BT553" s="67" t="s">
        <v>448</v>
      </c>
      <c r="BU553" s="2" t="s">
        <v>448</v>
      </c>
      <c r="BV553" s="2" t="s">
        <v>450</v>
      </c>
      <c r="BW553" s="2" t="s">
        <v>448</v>
      </c>
      <c r="BX553" s="2" t="s">
        <v>448</v>
      </c>
      <c r="BY553" s="2" t="s">
        <v>448</v>
      </c>
      <c r="BZ553" s="2" t="s">
        <v>448</v>
      </c>
      <c r="CA553" s="2" t="s">
        <v>448</v>
      </c>
      <c r="CB553" s="2" t="s">
        <v>448</v>
      </c>
      <c r="CC553" s="2" t="s">
        <v>2362</v>
      </c>
      <c r="CD553" s="67" t="s">
        <v>448</v>
      </c>
      <c r="CE553" s="10">
        <v>45492</v>
      </c>
      <c r="CH553" s="2" t="s">
        <v>465</v>
      </c>
      <c r="CI553" s="2" t="s">
        <v>660</v>
      </c>
      <c r="CK553" s="10">
        <v>45541</v>
      </c>
      <c r="CM553" s="52">
        <f t="shared" si="263"/>
        <v>1</v>
      </c>
      <c r="CN553" s="52">
        <f t="shared" si="264"/>
        <v>1</v>
      </c>
      <c r="CO553" s="52">
        <f t="shared" si="265"/>
        <v>1</v>
      </c>
      <c r="CP553" s="52">
        <f t="shared" si="266"/>
        <v>1</v>
      </c>
      <c r="CQ553" s="52">
        <f t="shared" si="267"/>
        <v>1</v>
      </c>
      <c r="CR553" s="52">
        <f t="shared" si="268"/>
        <v>1</v>
      </c>
      <c r="CS553" s="52">
        <f t="shared" si="269"/>
        <v>1</v>
      </c>
      <c r="CT553" s="52">
        <f t="shared" si="270"/>
        <v>1</v>
      </c>
      <c r="CU553" s="52">
        <f t="shared" si="271"/>
        <v>1</v>
      </c>
      <c r="CV553" s="52">
        <f t="shared" si="272"/>
        <v>1</v>
      </c>
      <c r="CW553" s="54">
        <f t="shared" si="273"/>
        <v>1</v>
      </c>
      <c r="CX553" s="54">
        <f t="shared" si="274"/>
        <v>0</v>
      </c>
      <c r="CY553" s="54">
        <f t="shared" si="275"/>
        <v>1</v>
      </c>
      <c r="CZ553" s="54">
        <f t="shared" si="276"/>
        <v>1</v>
      </c>
      <c r="DA553" s="54">
        <f t="shared" si="277"/>
        <v>1</v>
      </c>
      <c r="DB553" s="54">
        <f t="shared" si="278"/>
        <v>0</v>
      </c>
      <c r="DD553" s="2">
        <f t="shared" si="279"/>
        <v>7</v>
      </c>
    </row>
    <row r="554" spans="1:108">
      <c r="A554" s="2" t="s">
        <v>437</v>
      </c>
      <c r="B554" s="2" t="s">
        <v>438</v>
      </c>
      <c r="C554" s="18" t="str">
        <f ca="1">IF(AND(AA554="YES",AG554&lt;&gt;""),"COMPLETED",IF((S554+21)&lt;TODAY(),"PAST DUE","WITHIN 15 DAYS"))</f>
        <v>COMPLETED</v>
      </c>
      <c r="D554" s="19" t="str">
        <f t="shared" si="258"/>
        <v>Aug</v>
      </c>
      <c r="E554" s="20">
        <f t="shared" si="259"/>
        <v>45507</v>
      </c>
      <c r="F554" s="20">
        <f t="shared" si="260"/>
        <v>45505</v>
      </c>
      <c r="G554" s="20">
        <f t="shared" si="261"/>
        <v>45512</v>
      </c>
      <c r="H554" s="19">
        <f ca="1">(TODAY()-(G554))</f>
        <v>82</v>
      </c>
      <c r="I554" s="19" t="str">
        <f ca="1">IF(H554&lt;0,H554,"")</f>
        <v/>
      </c>
      <c r="J554" s="2" t="s">
        <v>439</v>
      </c>
      <c r="K554" s="24">
        <f t="shared" si="262"/>
        <v>1</v>
      </c>
      <c r="L554" s="19" t="s">
        <v>2689</v>
      </c>
      <c r="M554" s="2" t="s">
        <v>440</v>
      </c>
      <c r="N554" s="2" t="s">
        <v>441</v>
      </c>
      <c r="O554" s="2" t="s">
        <v>352</v>
      </c>
      <c r="P554" s="2" t="s">
        <v>19</v>
      </c>
      <c r="Q554" s="25" t="s">
        <v>24</v>
      </c>
      <c r="R554" s="25" t="s">
        <v>443</v>
      </c>
      <c r="S554" s="9">
        <v>45484</v>
      </c>
      <c r="T554" s="2">
        <v>4267752</v>
      </c>
      <c r="U554" s="2" t="s">
        <v>1873</v>
      </c>
      <c r="V554" s="2" t="s">
        <v>2812</v>
      </c>
      <c r="W554" s="9" t="s">
        <v>2813</v>
      </c>
      <c r="X554" s="9">
        <v>36948</v>
      </c>
      <c r="Y554" s="2">
        <v>9354686632</v>
      </c>
      <c r="Z554" s="2" t="s">
        <v>2814</v>
      </c>
      <c r="AA554" s="32" t="s">
        <v>448</v>
      </c>
      <c r="AB554" s="67" t="s">
        <v>449</v>
      </c>
      <c r="AC554" s="10">
        <v>45843</v>
      </c>
      <c r="AD554" s="10">
        <v>45488</v>
      </c>
      <c r="AE554" s="67" t="s">
        <v>448</v>
      </c>
      <c r="AF554" s="10">
        <v>45484</v>
      </c>
      <c r="AG554" s="35" t="s">
        <v>451</v>
      </c>
      <c r="AJ554" s="35" t="s">
        <v>452</v>
      </c>
      <c r="AK554" s="2" t="s">
        <v>453</v>
      </c>
      <c r="AL554" s="2" t="s">
        <v>1430</v>
      </c>
      <c r="AM554" s="2" t="s">
        <v>1815</v>
      </c>
      <c r="AN554" s="10">
        <v>45484</v>
      </c>
      <c r="AP554" s="2" t="s">
        <v>362</v>
      </c>
      <c r="AQ554" s="67" t="s">
        <v>480</v>
      </c>
      <c r="AS554" s="11">
        <v>3516168925</v>
      </c>
      <c r="AT554" s="67" t="s">
        <v>472</v>
      </c>
      <c r="AV554" s="12">
        <v>72506128529</v>
      </c>
      <c r="AW554" s="67" t="s">
        <v>458</v>
      </c>
      <c r="AY554" s="13">
        <v>121323302068</v>
      </c>
      <c r="AZ554" s="67" t="s">
        <v>459</v>
      </c>
      <c r="BB554" s="14">
        <v>646859015</v>
      </c>
      <c r="BC554" s="67" t="s">
        <v>450</v>
      </c>
      <c r="BD554" s="67" t="s">
        <v>450</v>
      </c>
      <c r="BE554" s="67" t="s">
        <v>450</v>
      </c>
      <c r="BF554" s="67" t="s">
        <v>450</v>
      </c>
      <c r="BG554" s="67" t="s">
        <v>450</v>
      </c>
      <c r="BH554" s="67" t="s">
        <v>450</v>
      </c>
      <c r="BL554" s="67" t="s">
        <v>448</v>
      </c>
      <c r="BM554" s="67" t="s">
        <v>450</v>
      </c>
      <c r="BN554" s="67" t="s">
        <v>448</v>
      </c>
      <c r="BO554" s="67" t="s">
        <v>450</v>
      </c>
      <c r="BP554" s="67" t="s">
        <v>450</v>
      </c>
      <c r="BQ554" s="67" t="s">
        <v>448</v>
      </c>
      <c r="BR554" s="67" t="s">
        <v>448</v>
      </c>
      <c r="BS554" s="67" t="s">
        <v>448</v>
      </c>
      <c r="BT554" s="67" t="s">
        <v>448</v>
      </c>
      <c r="BU554" s="2" t="s">
        <v>448</v>
      </c>
      <c r="BV554" s="2" t="s">
        <v>450</v>
      </c>
      <c r="BW554" s="2" t="s">
        <v>448</v>
      </c>
      <c r="BX554" s="2" t="s">
        <v>448</v>
      </c>
      <c r="BY554" s="2" t="s">
        <v>448</v>
      </c>
      <c r="BZ554" s="2" t="s">
        <v>448</v>
      </c>
      <c r="CA554" s="2" t="s">
        <v>448</v>
      </c>
      <c r="CB554" s="2" t="s">
        <v>448</v>
      </c>
      <c r="CC554" s="2" t="s">
        <v>2815</v>
      </c>
      <c r="CD554" s="67" t="s">
        <v>448</v>
      </c>
      <c r="CE554" s="10">
        <v>45492</v>
      </c>
      <c r="CH554" s="2" t="s">
        <v>465</v>
      </c>
      <c r="CI554" s="2" t="s">
        <v>660</v>
      </c>
      <c r="CM554" s="52">
        <f t="shared" si="263"/>
        <v>1</v>
      </c>
      <c r="CN554" s="52">
        <f t="shared" si="264"/>
        <v>1</v>
      </c>
      <c r="CO554" s="52">
        <f t="shared" si="265"/>
        <v>1</v>
      </c>
      <c r="CP554" s="52">
        <f t="shared" si="266"/>
        <v>1</v>
      </c>
      <c r="CQ554" s="52">
        <f t="shared" si="267"/>
        <v>1</v>
      </c>
      <c r="CR554" s="52">
        <f t="shared" si="268"/>
        <v>1</v>
      </c>
      <c r="CS554" s="52">
        <f t="shared" si="269"/>
        <v>1</v>
      </c>
      <c r="CT554" s="52">
        <f t="shared" si="270"/>
        <v>1</v>
      </c>
      <c r="CU554" s="52">
        <f t="shared" si="271"/>
        <v>1</v>
      </c>
      <c r="CV554" s="52">
        <f t="shared" si="272"/>
        <v>1</v>
      </c>
      <c r="CW554" s="54">
        <f t="shared" si="273"/>
        <v>1</v>
      </c>
      <c r="CX554" s="54">
        <f t="shared" si="274"/>
        <v>0</v>
      </c>
      <c r="CY554" s="54">
        <f t="shared" si="275"/>
        <v>1</v>
      </c>
      <c r="CZ554" s="54">
        <f t="shared" si="276"/>
        <v>1</v>
      </c>
      <c r="DA554" s="54">
        <f t="shared" si="277"/>
        <v>1</v>
      </c>
      <c r="DB554" s="54">
        <f t="shared" si="278"/>
        <v>0</v>
      </c>
      <c r="DD554" s="2">
        <f t="shared" si="279"/>
        <v>7</v>
      </c>
    </row>
    <row r="555" spans="1:108">
      <c r="A555" s="2" t="s">
        <v>437</v>
      </c>
      <c r="B555" s="2" t="s">
        <v>438</v>
      </c>
      <c r="C555" s="18" t="str">
        <f ca="1">IF(AND(AA555="YES",AG555&lt;&gt;""),"COMPLETED",IF((S555+21)&lt;TODAY(),"PAST DUE","WITHIN 15 DAYS"))</f>
        <v>COMPLETED</v>
      </c>
      <c r="D555" s="19" t="str">
        <f t="shared" si="258"/>
        <v>Aug</v>
      </c>
      <c r="E555" s="20">
        <f t="shared" si="259"/>
        <v>45507</v>
      </c>
      <c r="F555" s="20">
        <f t="shared" si="260"/>
        <v>45505</v>
      </c>
      <c r="G555" s="20">
        <f t="shared" si="261"/>
        <v>45512</v>
      </c>
      <c r="H555" s="19">
        <f ca="1">(TODAY()-(G555))</f>
        <v>82</v>
      </c>
      <c r="I555" s="19" t="str">
        <f ca="1">IF(H555&lt;0,H555,"")</f>
        <v/>
      </c>
      <c r="J555" s="2" t="s">
        <v>439</v>
      </c>
      <c r="K555" s="24">
        <f t="shared" si="262"/>
        <v>1</v>
      </c>
      <c r="L555" s="19" t="s">
        <v>2689</v>
      </c>
      <c r="M555" s="2" t="s">
        <v>440</v>
      </c>
      <c r="N555" s="2" t="s">
        <v>441</v>
      </c>
      <c r="O555" s="2" t="s">
        <v>352</v>
      </c>
      <c r="P555" s="2" t="s">
        <v>19</v>
      </c>
      <c r="Q555" s="25" t="s">
        <v>24</v>
      </c>
      <c r="R555" s="25" t="s">
        <v>443</v>
      </c>
      <c r="S555" s="9">
        <v>45484</v>
      </c>
      <c r="T555" s="2">
        <v>4267753</v>
      </c>
      <c r="U555" s="2" t="s">
        <v>1740</v>
      </c>
      <c r="V555" s="2" t="s">
        <v>2816</v>
      </c>
      <c r="W555" s="9" t="s">
        <v>1600</v>
      </c>
      <c r="X555" s="9">
        <v>37131</v>
      </c>
      <c r="Y555" s="2">
        <v>9604010871</v>
      </c>
      <c r="Z555" s="2" t="s">
        <v>2817</v>
      </c>
      <c r="AA555" s="32" t="s">
        <v>448</v>
      </c>
      <c r="AB555" s="2" t="s">
        <v>449</v>
      </c>
      <c r="AC555" s="10">
        <v>45843</v>
      </c>
      <c r="AD555" s="10">
        <v>45495</v>
      </c>
      <c r="AE555" s="67" t="s">
        <v>448</v>
      </c>
      <c r="AF555" s="10">
        <v>45484</v>
      </c>
      <c r="AG555" s="35" t="s">
        <v>451</v>
      </c>
      <c r="AJ555" s="35" t="s">
        <v>452</v>
      </c>
      <c r="AK555" s="2" t="s">
        <v>453</v>
      </c>
      <c r="AL555" s="2" t="s">
        <v>1430</v>
      </c>
      <c r="AM555" s="2" t="s">
        <v>1815</v>
      </c>
      <c r="AN555" s="10">
        <v>45484</v>
      </c>
      <c r="AP555" s="2" t="s">
        <v>362</v>
      </c>
      <c r="AQ555" s="67" t="s">
        <v>455</v>
      </c>
      <c r="AS555" s="11">
        <v>3525089341</v>
      </c>
      <c r="AT555" s="67" t="s">
        <v>472</v>
      </c>
      <c r="AV555" s="12">
        <v>212502155307</v>
      </c>
      <c r="AW555" s="67" t="s">
        <v>458</v>
      </c>
      <c r="AY555" s="13">
        <v>121318612867</v>
      </c>
      <c r="AZ555" s="67" t="s">
        <v>472</v>
      </c>
      <c r="BB555" s="14">
        <v>628893679</v>
      </c>
      <c r="BC555" s="67" t="s">
        <v>450</v>
      </c>
      <c r="BD555" s="67" t="s">
        <v>450</v>
      </c>
      <c r="BE555" s="67" t="s">
        <v>450</v>
      </c>
      <c r="BF555" s="67" t="s">
        <v>450</v>
      </c>
      <c r="BG555" s="67" t="s">
        <v>450</v>
      </c>
      <c r="BH555" s="67" t="s">
        <v>450</v>
      </c>
      <c r="BL555" s="67" t="s">
        <v>448</v>
      </c>
      <c r="BM555" s="67" t="s">
        <v>450</v>
      </c>
      <c r="BN555" s="67" t="s">
        <v>448</v>
      </c>
      <c r="BO555" s="67" t="s">
        <v>450</v>
      </c>
      <c r="BP555" s="67" t="s">
        <v>450</v>
      </c>
      <c r="BQ555" s="67" t="s">
        <v>448</v>
      </c>
      <c r="BR555" s="67" t="s">
        <v>448</v>
      </c>
      <c r="BS555" s="67" t="s">
        <v>448</v>
      </c>
      <c r="BT555" s="67" t="s">
        <v>448</v>
      </c>
      <c r="BU555" s="2" t="s">
        <v>448</v>
      </c>
      <c r="BV555" s="2" t="s">
        <v>450</v>
      </c>
      <c r="BW555" s="2" t="s">
        <v>448</v>
      </c>
      <c r="BX555" s="2" t="s">
        <v>448</v>
      </c>
      <c r="BY555" s="2" t="s">
        <v>448</v>
      </c>
      <c r="BZ555" s="2" t="s">
        <v>448</v>
      </c>
      <c r="CA555" s="2" t="s">
        <v>448</v>
      </c>
      <c r="CB555" s="2" t="s">
        <v>448</v>
      </c>
      <c r="CC555" s="2" t="s">
        <v>2362</v>
      </c>
      <c r="CD555" s="67" t="s">
        <v>448</v>
      </c>
      <c r="CE555" s="10">
        <v>45492</v>
      </c>
      <c r="CH555" s="2" t="s">
        <v>465</v>
      </c>
      <c r="CI555" s="2" t="s">
        <v>660</v>
      </c>
      <c r="CM555" s="52">
        <f t="shared" si="263"/>
        <v>1</v>
      </c>
      <c r="CN555" s="52">
        <f t="shared" si="264"/>
        <v>1</v>
      </c>
      <c r="CO555" s="52">
        <f t="shared" si="265"/>
        <v>1</v>
      </c>
      <c r="CP555" s="52">
        <f t="shared" si="266"/>
        <v>1</v>
      </c>
      <c r="CQ555" s="52">
        <f t="shared" si="267"/>
        <v>1</v>
      </c>
      <c r="CR555" s="52">
        <f t="shared" si="268"/>
        <v>1</v>
      </c>
      <c r="CS555" s="52">
        <f t="shared" si="269"/>
        <v>1</v>
      </c>
      <c r="CT555" s="52">
        <f t="shared" si="270"/>
        <v>1</v>
      </c>
      <c r="CU555" s="52">
        <f t="shared" si="271"/>
        <v>1</v>
      </c>
      <c r="CV555" s="52">
        <f t="shared" si="272"/>
        <v>1</v>
      </c>
      <c r="CW555" s="54">
        <f t="shared" si="273"/>
        <v>1</v>
      </c>
      <c r="CX555" s="54">
        <f t="shared" si="274"/>
        <v>0</v>
      </c>
      <c r="CY555" s="54">
        <f t="shared" si="275"/>
        <v>1</v>
      </c>
      <c r="CZ555" s="54">
        <f t="shared" si="276"/>
        <v>1</v>
      </c>
      <c r="DA555" s="54">
        <f t="shared" si="277"/>
        <v>1</v>
      </c>
      <c r="DB555" s="54">
        <f t="shared" si="278"/>
        <v>0</v>
      </c>
      <c r="DD555" s="2">
        <f t="shared" si="279"/>
        <v>7</v>
      </c>
    </row>
    <row r="556" spans="1:108">
      <c r="A556" s="2" t="s">
        <v>437</v>
      </c>
      <c r="B556" s="2" t="s">
        <v>438</v>
      </c>
      <c r="C556" s="18" t="str">
        <f ca="1">IF(AND(AA556="YES",AG556&lt;&gt;""),"COMPLETED",IF((S556+21)&lt;TODAY(),"PAST DUE","WITHIN 15 DAYS"))</f>
        <v>COMPLETED</v>
      </c>
      <c r="D556" s="19" t="str">
        <f t="shared" si="258"/>
        <v>Aug</v>
      </c>
      <c r="E556" s="20">
        <f t="shared" si="259"/>
        <v>45507</v>
      </c>
      <c r="F556" s="20">
        <f t="shared" si="260"/>
        <v>45505</v>
      </c>
      <c r="G556" s="20">
        <f t="shared" si="261"/>
        <v>45512</v>
      </c>
      <c r="H556" s="19">
        <f ca="1">(TODAY()-(G556))</f>
        <v>82</v>
      </c>
      <c r="I556" s="19" t="str">
        <f ca="1">IF(H556&lt;0,H556,"")</f>
        <v/>
      </c>
      <c r="J556" s="2" t="s">
        <v>439</v>
      </c>
      <c r="K556" s="24">
        <f t="shared" si="262"/>
        <v>1</v>
      </c>
      <c r="L556" s="19" t="s">
        <v>2689</v>
      </c>
      <c r="M556" s="2" t="s">
        <v>440</v>
      </c>
      <c r="N556" s="2" t="s">
        <v>441</v>
      </c>
      <c r="O556" s="2" t="s">
        <v>352</v>
      </c>
      <c r="P556" s="2" t="s">
        <v>19</v>
      </c>
      <c r="Q556" s="25" t="s">
        <v>24</v>
      </c>
      <c r="R556" s="25" t="s">
        <v>443</v>
      </c>
      <c r="S556" s="9">
        <v>45484</v>
      </c>
      <c r="T556" s="2">
        <v>4267754</v>
      </c>
      <c r="U556" s="2" t="s">
        <v>2818</v>
      </c>
      <c r="V556" s="2" t="s">
        <v>2819</v>
      </c>
      <c r="W556" s="9" t="s">
        <v>1486</v>
      </c>
      <c r="X556" s="9">
        <v>36824</v>
      </c>
      <c r="Y556" s="2">
        <v>9359769953</v>
      </c>
      <c r="Z556" s="2" t="s">
        <v>2820</v>
      </c>
      <c r="AA556" s="32" t="s">
        <v>448</v>
      </c>
      <c r="AB556" s="67" t="s">
        <v>449</v>
      </c>
      <c r="AC556" s="10">
        <v>45848</v>
      </c>
      <c r="AD556" s="10">
        <v>45483</v>
      </c>
      <c r="AE556" s="67" t="s">
        <v>448</v>
      </c>
      <c r="AF556" s="10">
        <v>45484</v>
      </c>
      <c r="AG556" s="35" t="s">
        <v>451</v>
      </c>
      <c r="AJ556" s="35" t="s">
        <v>452</v>
      </c>
      <c r="AK556" s="2" t="s">
        <v>453</v>
      </c>
      <c r="AL556" s="2" t="s">
        <v>1430</v>
      </c>
      <c r="AM556" s="2" t="s">
        <v>1815</v>
      </c>
      <c r="AN556" s="10">
        <v>45484</v>
      </c>
      <c r="AP556" s="2" t="s">
        <v>362</v>
      </c>
      <c r="AQ556" s="67" t="s">
        <v>455</v>
      </c>
      <c r="AS556" s="11">
        <v>3491499272</v>
      </c>
      <c r="AT556" s="67" t="s">
        <v>472</v>
      </c>
      <c r="AV556" s="12">
        <v>70259960469</v>
      </c>
      <c r="AW556" s="67" t="s">
        <v>458</v>
      </c>
      <c r="AY556" s="13">
        <v>121255154949</v>
      </c>
      <c r="AZ556" s="67" t="s">
        <v>472</v>
      </c>
      <c r="BB556" s="14">
        <v>514662997</v>
      </c>
      <c r="BC556" s="67" t="s">
        <v>450</v>
      </c>
      <c r="BD556" s="67" t="s">
        <v>450</v>
      </c>
      <c r="BE556" s="67" t="s">
        <v>450</v>
      </c>
      <c r="BF556" s="67" t="s">
        <v>450</v>
      </c>
      <c r="BG556" s="67" t="s">
        <v>450</v>
      </c>
      <c r="BH556" s="67" t="s">
        <v>450</v>
      </c>
      <c r="BL556" s="67" t="s">
        <v>448</v>
      </c>
      <c r="BM556" s="67" t="s">
        <v>450</v>
      </c>
      <c r="BN556" s="67" t="s">
        <v>448</v>
      </c>
      <c r="BO556" s="67" t="s">
        <v>450</v>
      </c>
      <c r="BP556" s="67" t="s">
        <v>450</v>
      </c>
      <c r="BQ556" s="67" t="s">
        <v>448</v>
      </c>
      <c r="BR556" s="67" t="s">
        <v>448</v>
      </c>
      <c r="BS556" s="67" t="s">
        <v>448</v>
      </c>
      <c r="BT556" s="67" t="s">
        <v>448</v>
      </c>
      <c r="BU556" s="2" t="s">
        <v>448</v>
      </c>
      <c r="BV556" s="2" t="s">
        <v>450</v>
      </c>
      <c r="BW556" s="2" t="s">
        <v>448</v>
      </c>
      <c r="BX556" s="2" t="s">
        <v>448</v>
      </c>
      <c r="BY556" s="2" t="s">
        <v>448</v>
      </c>
      <c r="BZ556" s="2" t="s">
        <v>448</v>
      </c>
      <c r="CA556" s="2" t="s">
        <v>448</v>
      </c>
      <c r="CB556" s="2" t="s">
        <v>448</v>
      </c>
      <c r="CC556" s="2" t="s">
        <v>2362</v>
      </c>
      <c r="CD556" s="67" t="s">
        <v>448</v>
      </c>
      <c r="CE556" s="10">
        <v>45492</v>
      </c>
      <c r="CH556" s="2" t="s">
        <v>465</v>
      </c>
      <c r="CI556" s="2" t="s">
        <v>660</v>
      </c>
      <c r="CM556" s="52">
        <f t="shared" si="263"/>
        <v>1</v>
      </c>
      <c r="CN556" s="52">
        <f t="shared" si="264"/>
        <v>1</v>
      </c>
      <c r="CO556" s="52">
        <f t="shared" si="265"/>
        <v>1</v>
      </c>
      <c r="CP556" s="52">
        <f t="shared" si="266"/>
        <v>1</v>
      </c>
      <c r="CQ556" s="52">
        <f t="shared" si="267"/>
        <v>1</v>
      </c>
      <c r="CR556" s="52">
        <f t="shared" si="268"/>
        <v>1</v>
      </c>
      <c r="CS556" s="52">
        <f t="shared" si="269"/>
        <v>1</v>
      </c>
      <c r="CT556" s="52">
        <f t="shared" si="270"/>
        <v>1</v>
      </c>
      <c r="CU556" s="52">
        <f t="shared" si="271"/>
        <v>1</v>
      </c>
      <c r="CV556" s="52">
        <f t="shared" si="272"/>
        <v>1</v>
      </c>
      <c r="CW556" s="54">
        <f t="shared" si="273"/>
        <v>1</v>
      </c>
      <c r="CX556" s="54">
        <f t="shared" si="274"/>
        <v>0</v>
      </c>
      <c r="CY556" s="54">
        <f t="shared" si="275"/>
        <v>1</v>
      </c>
      <c r="CZ556" s="54">
        <f t="shared" si="276"/>
        <v>1</v>
      </c>
      <c r="DA556" s="54">
        <f t="shared" si="277"/>
        <v>1</v>
      </c>
      <c r="DB556" s="54">
        <f t="shared" si="278"/>
        <v>0</v>
      </c>
      <c r="DD556" s="2">
        <f t="shared" si="279"/>
        <v>7</v>
      </c>
    </row>
    <row r="557" spans="1:108">
      <c r="A557" s="2" t="s">
        <v>437</v>
      </c>
      <c r="B557" s="2" t="s">
        <v>438</v>
      </c>
      <c r="C557" s="18" t="str">
        <f ca="1">IF(AND(AA557="YES",AG557&lt;&gt;""),"COMPLETED",IF((S557+21)&lt;TODAY(),"PAST DUE","WITHIN 15 DAYS"))</f>
        <v>COMPLETED</v>
      </c>
      <c r="D557" s="19" t="str">
        <f t="shared" si="258"/>
        <v>Aug</v>
      </c>
      <c r="E557" s="20">
        <f t="shared" si="259"/>
        <v>45507</v>
      </c>
      <c r="F557" s="20">
        <f t="shared" si="260"/>
        <v>45505</v>
      </c>
      <c r="G557" s="20">
        <f t="shared" si="261"/>
        <v>45512</v>
      </c>
      <c r="H557" s="19">
        <f ca="1">(TODAY()-(G557))</f>
        <v>82</v>
      </c>
      <c r="I557" s="19" t="str">
        <f ca="1">IF(H557&lt;0,H557,"")</f>
        <v/>
      </c>
      <c r="J557" s="2" t="s">
        <v>439</v>
      </c>
      <c r="K557" s="24">
        <f t="shared" si="262"/>
        <v>1</v>
      </c>
      <c r="L557" s="19" t="s">
        <v>2689</v>
      </c>
      <c r="M557" s="2" t="s">
        <v>440</v>
      </c>
      <c r="N557" s="2" t="s">
        <v>441</v>
      </c>
      <c r="O557" s="2" t="s">
        <v>352</v>
      </c>
      <c r="P557" s="2" t="s">
        <v>19</v>
      </c>
      <c r="Q557" s="25" t="s">
        <v>24</v>
      </c>
      <c r="R557" s="25" t="s">
        <v>443</v>
      </c>
      <c r="S557" s="9">
        <v>45484</v>
      </c>
      <c r="T557" s="2">
        <v>4267755</v>
      </c>
      <c r="U557" s="2" t="s">
        <v>2821</v>
      </c>
      <c r="V557" s="2" t="s">
        <v>2822</v>
      </c>
      <c r="W557" s="9" t="s">
        <v>2823</v>
      </c>
      <c r="X557" s="9">
        <v>37430</v>
      </c>
      <c r="Y557" s="2">
        <v>9657145619</v>
      </c>
      <c r="Z557" s="2" t="s">
        <v>2824</v>
      </c>
      <c r="AA557" s="32" t="s">
        <v>448</v>
      </c>
      <c r="AB557" s="67" t="s">
        <v>449</v>
      </c>
      <c r="AC557" s="10">
        <v>45849</v>
      </c>
      <c r="AD557" s="10">
        <v>45484</v>
      </c>
      <c r="AE557" s="67" t="s">
        <v>448</v>
      </c>
      <c r="AF557" s="10">
        <v>45484</v>
      </c>
      <c r="AG557" s="35" t="s">
        <v>451</v>
      </c>
      <c r="AJ557" s="35" t="s">
        <v>452</v>
      </c>
      <c r="AK557" s="2" t="s">
        <v>453</v>
      </c>
      <c r="AL557" s="2" t="s">
        <v>1430</v>
      </c>
      <c r="AM557" s="2" t="s">
        <v>1815</v>
      </c>
      <c r="AN557" s="10">
        <v>45484</v>
      </c>
      <c r="AP557" s="2" t="s">
        <v>362</v>
      </c>
      <c r="AQ557" s="67" t="s">
        <v>480</v>
      </c>
      <c r="AS557" s="11">
        <v>252465040</v>
      </c>
      <c r="AT557" s="67" t="s">
        <v>456</v>
      </c>
      <c r="AV557" s="12">
        <v>72504445020</v>
      </c>
      <c r="AW557" s="67" t="s">
        <v>458</v>
      </c>
      <c r="AY557" s="13">
        <v>121345600396</v>
      </c>
      <c r="AZ557" s="67" t="s">
        <v>1857</v>
      </c>
      <c r="BA557" s="67" t="s">
        <v>2786</v>
      </c>
      <c r="BB557" s="14">
        <v>654636833</v>
      </c>
      <c r="BC557" s="67" t="s">
        <v>450</v>
      </c>
      <c r="BD557" s="67" t="s">
        <v>450</v>
      </c>
      <c r="BE557" s="67" t="s">
        <v>450</v>
      </c>
      <c r="BF557" s="67" t="s">
        <v>450</v>
      </c>
      <c r="BG557" s="67" t="s">
        <v>450</v>
      </c>
      <c r="BH557" s="67" t="s">
        <v>450</v>
      </c>
      <c r="BL557" s="67" t="s">
        <v>448</v>
      </c>
      <c r="BM557" s="67" t="s">
        <v>450</v>
      </c>
      <c r="BN557" s="67" t="s">
        <v>448</v>
      </c>
      <c r="BO557" s="67" t="s">
        <v>450</v>
      </c>
      <c r="BP557" s="67" t="s">
        <v>450</v>
      </c>
      <c r="BQ557" s="67" t="s">
        <v>448</v>
      </c>
      <c r="BR557" s="67" t="s">
        <v>448</v>
      </c>
      <c r="BS557" s="67" t="s">
        <v>448</v>
      </c>
      <c r="BT557" s="67" t="s">
        <v>448</v>
      </c>
      <c r="BU557" s="2" t="s">
        <v>448</v>
      </c>
      <c r="BV557" s="2" t="s">
        <v>450</v>
      </c>
      <c r="BW557" s="2" t="s">
        <v>448</v>
      </c>
      <c r="BX557" s="2" t="s">
        <v>448</v>
      </c>
      <c r="BY557" s="2" t="s">
        <v>448</v>
      </c>
      <c r="BZ557" s="2" t="s">
        <v>448</v>
      </c>
      <c r="CA557" s="2" t="s">
        <v>448</v>
      </c>
      <c r="CB557" s="2" t="s">
        <v>448</v>
      </c>
      <c r="CC557" s="2" t="s">
        <v>2825</v>
      </c>
      <c r="CD557" s="67" t="s">
        <v>448</v>
      </c>
      <c r="CE557" s="10">
        <v>45492</v>
      </c>
      <c r="CH557" s="2" t="s">
        <v>465</v>
      </c>
      <c r="CI557" s="2" t="s">
        <v>660</v>
      </c>
      <c r="CJ557" s="2" t="s">
        <v>417</v>
      </c>
      <c r="CM557" s="52">
        <f t="shared" si="263"/>
        <v>1</v>
      </c>
      <c r="CN557" s="52">
        <f t="shared" si="264"/>
        <v>1</v>
      </c>
      <c r="CO557" s="52">
        <f t="shared" si="265"/>
        <v>1</v>
      </c>
      <c r="CP557" s="52">
        <f t="shared" si="266"/>
        <v>1</v>
      </c>
      <c r="CQ557" s="52">
        <f t="shared" si="267"/>
        <v>1</v>
      </c>
      <c r="CR557" s="52">
        <f t="shared" si="268"/>
        <v>1</v>
      </c>
      <c r="CS557" s="52">
        <f t="shared" si="269"/>
        <v>1</v>
      </c>
      <c r="CT557" s="52">
        <f t="shared" si="270"/>
        <v>1</v>
      </c>
      <c r="CU557" s="52">
        <f t="shared" si="271"/>
        <v>1</v>
      </c>
      <c r="CV557" s="52">
        <f t="shared" si="272"/>
        <v>1</v>
      </c>
      <c r="CW557" s="54">
        <f t="shared" si="273"/>
        <v>1</v>
      </c>
      <c r="CX557" s="54">
        <f t="shared" si="274"/>
        <v>1</v>
      </c>
      <c r="CY557" s="54">
        <f t="shared" si="275"/>
        <v>1</v>
      </c>
      <c r="CZ557" s="54">
        <f t="shared" si="276"/>
        <v>1</v>
      </c>
      <c r="DA557" s="54">
        <f t="shared" si="277"/>
        <v>1</v>
      </c>
      <c r="DB557" s="54">
        <f t="shared" si="278"/>
        <v>0</v>
      </c>
      <c r="DD557" s="2">
        <f t="shared" si="279"/>
        <v>7</v>
      </c>
    </row>
    <row r="558" spans="1:108">
      <c r="A558" s="2" t="s">
        <v>437</v>
      </c>
      <c r="B558" s="2" t="s">
        <v>438</v>
      </c>
      <c r="C558" s="18" t="str">
        <f ca="1">IF(AND(AA558="YES",AG558&lt;&gt;""),"COMPLETED",IF((S558+21)&lt;TODAY(),"PAST DUE","WITHIN 15 DAYS"))</f>
        <v>COMPLETED</v>
      </c>
      <c r="D558" s="19" t="str">
        <f t="shared" si="258"/>
        <v>Aug</v>
      </c>
      <c r="E558" s="20">
        <f t="shared" si="259"/>
        <v>45507</v>
      </c>
      <c r="F558" s="20">
        <f t="shared" si="260"/>
        <v>45505</v>
      </c>
      <c r="G558" s="20">
        <f t="shared" si="261"/>
        <v>45512</v>
      </c>
      <c r="H558" s="19">
        <f ca="1">(TODAY()-(G558))</f>
        <v>82</v>
      </c>
      <c r="I558" s="19" t="str">
        <f ca="1">IF(H558&lt;0,H558,"")</f>
        <v/>
      </c>
      <c r="J558" s="2" t="s">
        <v>439</v>
      </c>
      <c r="K558" s="24">
        <f t="shared" si="262"/>
        <v>1</v>
      </c>
      <c r="L558" s="19" t="s">
        <v>2689</v>
      </c>
      <c r="M558" s="2" t="s">
        <v>440</v>
      </c>
      <c r="N558" s="2" t="s">
        <v>441</v>
      </c>
      <c r="O558" s="2" t="s">
        <v>352</v>
      </c>
      <c r="P558" s="2" t="s">
        <v>19</v>
      </c>
      <c r="Q558" s="25" t="s">
        <v>24</v>
      </c>
      <c r="R558" s="25" t="s">
        <v>443</v>
      </c>
      <c r="S558" s="9">
        <v>45484</v>
      </c>
      <c r="T558" s="2">
        <v>4267756</v>
      </c>
      <c r="U558" s="2" t="s">
        <v>206</v>
      </c>
      <c r="V558" s="2" t="s">
        <v>2826</v>
      </c>
      <c r="W558" s="9" t="s">
        <v>478</v>
      </c>
      <c r="X558" s="9">
        <v>37317</v>
      </c>
      <c r="Y558" s="2">
        <v>9629398329</v>
      </c>
      <c r="Z558" s="2" t="s">
        <v>2827</v>
      </c>
      <c r="AA558" s="32" t="s">
        <v>448</v>
      </c>
      <c r="AB558" s="10" t="s">
        <v>449</v>
      </c>
      <c r="AC558" s="10">
        <v>45849</v>
      </c>
      <c r="AD558" s="10">
        <v>45502</v>
      </c>
      <c r="AE558" s="67" t="s">
        <v>448</v>
      </c>
      <c r="AF558" s="10">
        <v>45484</v>
      </c>
      <c r="AG558" s="35" t="s">
        <v>451</v>
      </c>
      <c r="AJ558" s="35" t="s">
        <v>452</v>
      </c>
      <c r="AK558" s="2" t="s">
        <v>453</v>
      </c>
      <c r="AL558" s="2" t="s">
        <v>1430</v>
      </c>
      <c r="AM558" s="2" t="s">
        <v>1815</v>
      </c>
      <c r="AN558" s="10">
        <v>45484</v>
      </c>
      <c r="AP558" s="2" t="s">
        <v>362</v>
      </c>
      <c r="AQ558" s="67" t="s">
        <v>480</v>
      </c>
      <c r="AS558" s="11">
        <v>252454792</v>
      </c>
      <c r="AT558" s="67" t="s">
        <v>472</v>
      </c>
      <c r="AV558" s="12">
        <v>72508056363</v>
      </c>
      <c r="AW558" s="67" t="s">
        <v>458</v>
      </c>
      <c r="AY558" s="13">
        <v>121345814096</v>
      </c>
      <c r="AZ558" s="2" t="s">
        <v>459</v>
      </c>
      <c r="BA558" s="14" t="s">
        <v>2828</v>
      </c>
      <c r="BB558" s="108">
        <v>654542689</v>
      </c>
      <c r="BC558" s="67" t="s">
        <v>450</v>
      </c>
      <c r="BD558" s="67" t="s">
        <v>450</v>
      </c>
      <c r="BE558" s="67" t="s">
        <v>450</v>
      </c>
      <c r="BF558" s="67" t="s">
        <v>450</v>
      </c>
      <c r="BG558" s="67" t="s">
        <v>450</v>
      </c>
      <c r="BH558" s="67" t="s">
        <v>450</v>
      </c>
      <c r="BL558" s="67" t="s">
        <v>448</v>
      </c>
      <c r="BM558" s="67" t="s">
        <v>450</v>
      </c>
      <c r="BN558" s="67" t="s">
        <v>448</v>
      </c>
      <c r="BO558" s="67" t="s">
        <v>450</v>
      </c>
      <c r="BP558" s="67" t="s">
        <v>450</v>
      </c>
      <c r="BQ558" s="67" t="s">
        <v>448</v>
      </c>
      <c r="BR558" s="67" t="s">
        <v>448</v>
      </c>
      <c r="BS558" s="67" t="s">
        <v>448</v>
      </c>
      <c r="BT558" s="67" t="s">
        <v>448</v>
      </c>
      <c r="BU558" s="2" t="s">
        <v>448</v>
      </c>
      <c r="BV558" s="2" t="s">
        <v>450</v>
      </c>
      <c r="BW558" s="2" t="s">
        <v>448</v>
      </c>
      <c r="BX558" s="2" t="s">
        <v>448</v>
      </c>
      <c r="BY558" s="2" t="s">
        <v>448</v>
      </c>
      <c r="BZ558" s="2" t="s">
        <v>448</v>
      </c>
      <c r="CA558" s="2" t="s">
        <v>448</v>
      </c>
      <c r="CB558" s="2" t="s">
        <v>448</v>
      </c>
      <c r="CC558" s="2" t="s">
        <v>2362</v>
      </c>
      <c r="CD558" s="67" t="s">
        <v>448</v>
      </c>
      <c r="CE558" s="10">
        <v>45492</v>
      </c>
      <c r="CH558" s="2" t="s">
        <v>465</v>
      </c>
      <c r="CI558" s="2" t="s">
        <v>660</v>
      </c>
      <c r="CM558" s="52">
        <f t="shared" si="263"/>
        <v>1</v>
      </c>
      <c r="CN558" s="52">
        <f t="shared" si="264"/>
        <v>1</v>
      </c>
      <c r="CO558" s="52">
        <f t="shared" si="265"/>
        <v>1</v>
      </c>
      <c r="CP558" s="52">
        <f t="shared" si="266"/>
        <v>1</v>
      </c>
      <c r="CQ558" s="52">
        <f t="shared" si="267"/>
        <v>1</v>
      </c>
      <c r="CR558" s="52">
        <f t="shared" si="268"/>
        <v>1</v>
      </c>
      <c r="CS558" s="52">
        <f t="shared" si="269"/>
        <v>1</v>
      </c>
      <c r="CT558" s="52">
        <f t="shared" si="270"/>
        <v>1</v>
      </c>
      <c r="CU558" s="52">
        <f t="shared" si="271"/>
        <v>1</v>
      </c>
      <c r="CV558" s="52">
        <f t="shared" si="272"/>
        <v>1</v>
      </c>
      <c r="CW558" s="54">
        <f t="shared" si="273"/>
        <v>1</v>
      </c>
      <c r="CX558" s="54">
        <f t="shared" si="274"/>
        <v>0</v>
      </c>
      <c r="CY558" s="54">
        <f t="shared" si="275"/>
        <v>1</v>
      </c>
      <c r="CZ558" s="54">
        <f t="shared" si="276"/>
        <v>1</v>
      </c>
      <c r="DA558" s="54">
        <f t="shared" si="277"/>
        <v>1</v>
      </c>
      <c r="DB558" s="54">
        <f t="shared" si="278"/>
        <v>0</v>
      </c>
      <c r="DD558" s="2">
        <f t="shared" si="279"/>
        <v>7</v>
      </c>
    </row>
    <row r="559" spans="1:108">
      <c r="A559" s="2" t="s">
        <v>437</v>
      </c>
      <c r="B559" s="2" t="s">
        <v>438</v>
      </c>
      <c r="C559" s="18" t="str">
        <f ca="1">IF(AND(AA559="YES",AG559&lt;&gt;""),"COMPLETED",IF((S559+21)&lt;TODAY(),"PAST DUE","WITHIN 15 DAYS"))</f>
        <v>COMPLETED</v>
      </c>
      <c r="D559" s="19" t="str">
        <f t="shared" si="258"/>
        <v>Aug</v>
      </c>
      <c r="E559" s="20">
        <f t="shared" si="259"/>
        <v>45507</v>
      </c>
      <c r="F559" s="20">
        <f t="shared" si="260"/>
        <v>45505</v>
      </c>
      <c r="G559" s="20">
        <f t="shared" si="261"/>
        <v>45512</v>
      </c>
      <c r="H559" s="19">
        <f ca="1">(TODAY()-(G559))</f>
        <v>82</v>
      </c>
      <c r="I559" s="19" t="str">
        <f ca="1">IF(H559&lt;0,H559,"")</f>
        <v/>
      </c>
      <c r="J559" s="2" t="s">
        <v>439</v>
      </c>
      <c r="K559" s="24">
        <f t="shared" si="262"/>
        <v>1</v>
      </c>
      <c r="L559" s="19" t="s">
        <v>2689</v>
      </c>
      <c r="M559" s="2" t="s">
        <v>440</v>
      </c>
      <c r="N559" s="2" t="s">
        <v>441</v>
      </c>
      <c r="O559" s="2" t="s">
        <v>352</v>
      </c>
      <c r="P559" s="2" t="s">
        <v>19</v>
      </c>
      <c r="Q559" s="25" t="s">
        <v>24</v>
      </c>
      <c r="R559" s="25" t="s">
        <v>443</v>
      </c>
      <c r="S559" s="9">
        <v>45484</v>
      </c>
      <c r="T559" s="2">
        <v>4267757</v>
      </c>
      <c r="U559" s="2" t="s">
        <v>2162</v>
      </c>
      <c r="V559" s="2" t="s">
        <v>2829</v>
      </c>
      <c r="W559" s="9" t="s">
        <v>1740</v>
      </c>
      <c r="X559" s="9">
        <v>37669</v>
      </c>
      <c r="Y559" s="2">
        <v>9925687365</v>
      </c>
      <c r="Z559" s="2" t="s">
        <v>2830</v>
      </c>
      <c r="AA559" s="32" t="s">
        <v>448</v>
      </c>
      <c r="AB559" s="2" t="s">
        <v>449</v>
      </c>
      <c r="AC559" s="10">
        <v>45855</v>
      </c>
      <c r="AD559" s="10">
        <v>45504</v>
      </c>
      <c r="AG559" s="35" t="s">
        <v>451</v>
      </c>
      <c r="AJ559" s="35" t="s">
        <v>452</v>
      </c>
      <c r="AK559" s="2" t="s">
        <v>453</v>
      </c>
      <c r="AL559" s="2" t="s">
        <v>1430</v>
      </c>
      <c r="AM559" s="2" t="s">
        <v>1815</v>
      </c>
      <c r="AN559" s="10">
        <v>45484</v>
      </c>
      <c r="AP559" s="2" t="s">
        <v>362</v>
      </c>
      <c r="AQ559" s="67" t="s">
        <v>455</v>
      </c>
      <c r="AS559" s="11">
        <v>252456460</v>
      </c>
      <c r="AT559" s="67" t="s">
        <v>472</v>
      </c>
      <c r="AV559" s="12">
        <v>72503222818</v>
      </c>
      <c r="AW559" s="67" t="s">
        <v>458</v>
      </c>
      <c r="AY559" s="13">
        <v>121345763387</v>
      </c>
      <c r="AZ559" s="2" t="s">
        <v>1857</v>
      </c>
      <c r="BA559" s="67" t="s">
        <v>2786</v>
      </c>
      <c r="BB559" s="14">
        <v>654545853</v>
      </c>
      <c r="BC559" s="67" t="s">
        <v>450</v>
      </c>
      <c r="BD559" s="67" t="s">
        <v>450</v>
      </c>
      <c r="BE559" s="67" t="s">
        <v>450</v>
      </c>
      <c r="BF559" s="67" t="s">
        <v>450</v>
      </c>
      <c r="BG559" s="67" t="s">
        <v>450</v>
      </c>
      <c r="BH559" s="67" t="s">
        <v>450</v>
      </c>
      <c r="BL559" s="67" t="s">
        <v>448</v>
      </c>
      <c r="BM559" s="67" t="s">
        <v>450</v>
      </c>
      <c r="BN559" s="67" t="s">
        <v>448</v>
      </c>
      <c r="BO559" s="67" t="s">
        <v>450</v>
      </c>
      <c r="BP559" s="67" t="s">
        <v>450</v>
      </c>
      <c r="BQ559" s="67" t="s">
        <v>448</v>
      </c>
      <c r="BR559" s="67" t="s">
        <v>448</v>
      </c>
      <c r="BS559" s="67" t="s">
        <v>448</v>
      </c>
      <c r="BT559" s="67" t="s">
        <v>448</v>
      </c>
      <c r="BU559" s="2" t="s">
        <v>448</v>
      </c>
      <c r="BV559" s="2" t="s">
        <v>450</v>
      </c>
      <c r="BW559" s="2" t="s">
        <v>448</v>
      </c>
      <c r="BX559" s="2" t="s">
        <v>448</v>
      </c>
      <c r="BY559" s="2" t="s">
        <v>448</v>
      </c>
      <c r="BZ559" s="2" t="s">
        <v>448</v>
      </c>
      <c r="CA559" s="2" t="s">
        <v>448</v>
      </c>
      <c r="CB559" s="2" t="s">
        <v>448</v>
      </c>
      <c r="CC559" s="2" t="s">
        <v>2362</v>
      </c>
      <c r="CD559" s="67" t="s">
        <v>448</v>
      </c>
      <c r="CE559" s="10">
        <v>45492</v>
      </c>
      <c r="CH559" s="2" t="s">
        <v>465</v>
      </c>
      <c r="CI559" s="2" t="s">
        <v>660</v>
      </c>
      <c r="CM559" s="52">
        <f t="shared" si="263"/>
        <v>1</v>
      </c>
      <c r="CN559" s="52">
        <f t="shared" si="264"/>
        <v>1</v>
      </c>
      <c r="CO559" s="52">
        <f t="shared" si="265"/>
        <v>1</v>
      </c>
      <c r="CP559" s="52">
        <f t="shared" si="266"/>
        <v>1</v>
      </c>
      <c r="CQ559" s="52">
        <f t="shared" si="267"/>
        <v>1</v>
      </c>
      <c r="CR559" s="52">
        <f t="shared" si="268"/>
        <v>1</v>
      </c>
      <c r="CS559" s="52">
        <f t="shared" si="269"/>
        <v>1</v>
      </c>
      <c r="CT559" s="52">
        <f t="shared" si="270"/>
        <v>1</v>
      </c>
      <c r="CU559" s="52">
        <f t="shared" si="271"/>
        <v>1</v>
      </c>
      <c r="CV559" s="52">
        <f t="shared" si="272"/>
        <v>1</v>
      </c>
      <c r="CW559" s="54">
        <f t="shared" si="273"/>
        <v>1</v>
      </c>
      <c r="CX559" s="54">
        <f t="shared" si="274"/>
        <v>0</v>
      </c>
      <c r="CY559" s="54">
        <f t="shared" si="275"/>
        <v>1</v>
      </c>
      <c r="CZ559" s="54">
        <f t="shared" si="276"/>
        <v>1</v>
      </c>
      <c r="DA559" s="54">
        <f t="shared" si="277"/>
        <v>1</v>
      </c>
      <c r="DB559" s="54">
        <f t="shared" si="278"/>
        <v>0</v>
      </c>
      <c r="DD559" s="2">
        <f t="shared" si="279"/>
        <v>7</v>
      </c>
    </row>
    <row r="560" spans="1:108">
      <c r="A560" s="2" t="s">
        <v>437</v>
      </c>
      <c r="B560" s="2" t="s">
        <v>438</v>
      </c>
      <c r="C560" s="18" t="str">
        <f ca="1">IF(AND(AA560="YES",AG560&lt;&gt;""),"COMPLETED",IF((S560+21)&lt;TODAY(),"PAST DUE","WITHIN 15 DAYS"))</f>
        <v>COMPLETED</v>
      </c>
      <c r="D560" s="19" t="str">
        <f t="shared" si="258"/>
        <v>Aug</v>
      </c>
      <c r="E560" s="20">
        <f t="shared" si="259"/>
        <v>45507</v>
      </c>
      <c r="F560" s="20">
        <f t="shared" si="260"/>
        <v>45505</v>
      </c>
      <c r="G560" s="20">
        <f t="shared" si="261"/>
        <v>45512</v>
      </c>
      <c r="H560" s="19">
        <f ca="1">(TODAY()-(G560))</f>
        <v>82</v>
      </c>
      <c r="I560" s="19" t="str">
        <f ca="1">IF(H560&lt;0,H560,"")</f>
        <v/>
      </c>
      <c r="J560" s="2" t="s">
        <v>439</v>
      </c>
      <c r="K560" s="24">
        <f t="shared" si="262"/>
        <v>1</v>
      </c>
      <c r="L560" s="19" t="s">
        <v>2689</v>
      </c>
      <c r="M560" s="2" t="s">
        <v>440</v>
      </c>
      <c r="N560" s="2" t="s">
        <v>441</v>
      </c>
      <c r="O560" s="2" t="s">
        <v>352</v>
      </c>
      <c r="P560" s="2" t="s">
        <v>19</v>
      </c>
      <c r="Q560" s="25" t="s">
        <v>24</v>
      </c>
      <c r="R560" s="25" t="s">
        <v>443</v>
      </c>
      <c r="S560" s="9">
        <v>45484</v>
      </c>
      <c r="T560" s="2">
        <v>4267758</v>
      </c>
      <c r="U560" s="2" t="s">
        <v>1754</v>
      </c>
      <c r="V560" s="2" t="s">
        <v>2831</v>
      </c>
      <c r="W560" s="9" t="s">
        <v>2832</v>
      </c>
      <c r="X560" s="9">
        <v>37140</v>
      </c>
      <c r="Y560" s="2">
        <v>9187751182</v>
      </c>
      <c r="Z560" s="2" t="s">
        <v>2833</v>
      </c>
      <c r="AA560" s="32" t="s">
        <v>448</v>
      </c>
      <c r="AB560" s="2" t="s">
        <v>449</v>
      </c>
      <c r="AC560" s="10">
        <v>45850</v>
      </c>
      <c r="AD560" s="10">
        <v>45502</v>
      </c>
      <c r="AE560" s="67" t="s">
        <v>448</v>
      </c>
      <c r="AF560" s="10">
        <v>45484</v>
      </c>
      <c r="AG560" s="35" t="s">
        <v>451</v>
      </c>
      <c r="AJ560" s="35" t="s">
        <v>452</v>
      </c>
      <c r="AK560" s="2" t="s">
        <v>453</v>
      </c>
      <c r="AL560" s="2" t="s">
        <v>1430</v>
      </c>
      <c r="AM560" s="2" t="s">
        <v>1815</v>
      </c>
      <c r="AN560" s="10">
        <v>45484</v>
      </c>
      <c r="AP560" s="2" t="s">
        <v>362</v>
      </c>
      <c r="AQ560" s="67" t="s">
        <v>480</v>
      </c>
      <c r="AS560" s="11">
        <v>252429662</v>
      </c>
      <c r="AT560" s="67" t="s">
        <v>456</v>
      </c>
      <c r="AV560" s="12">
        <v>72512202870</v>
      </c>
      <c r="AW560" s="2" t="s">
        <v>458</v>
      </c>
      <c r="AY560" s="13">
        <v>121345394166</v>
      </c>
      <c r="AZ560" s="2" t="s">
        <v>1857</v>
      </c>
      <c r="BA560" s="67" t="s">
        <v>2786</v>
      </c>
      <c r="BB560" s="14">
        <v>655271723</v>
      </c>
      <c r="BC560" s="67" t="s">
        <v>450</v>
      </c>
      <c r="BD560" s="67" t="s">
        <v>450</v>
      </c>
      <c r="BE560" s="67" t="s">
        <v>450</v>
      </c>
      <c r="BF560" s="67" t="s">
        <v>450</v>
      </c>
      <c r="BG560" s="67" t="s">
        <v>450</v>
      </c>
      <c r="BH560" s="67" t="s">
        <v>450</v>
      </c>
      <c r="BL560" s="67" t="s">
        <v>448</v>
      </c>
      <c r="BM560" s="67" t="s">
        <v>450</v>
      </c>
      <c r="BN560" s="67" t="s">
        <v>448</v>
      </c>
      <c r="BO560" s="67" t="s">
        <v>450</v>
      </c>
      <c r="BP560" s="67" t="s">
        <v>450</v>
      </c>
      <c r="BQ560" s="67" t="s">
        <v>448</v>
      </c>
      <c r="BR560" s="67" t="s">
        <v>448</v>
      </c>
      <c r="BS560" s="67" t="s">
        <v>448</v>
      </c>
      <c r="BT560" s="67" t="s">
        <v>448</v>
      </c>
      <c r="BU560" s="2" t="s">
        <v>448</v>
      </c>
      <c r="BV560" s="2" t="s">
        <v>450</v>
      </c>
      <c r="BW560" s="2" t="s">
        <v>448</v>
      </c>
      <c r="BX560" s="2" t="s">
        <v>448</v>
      </c>
      <c r="BY560" s="2" t="s">
        <v>448</v>
      </c>
      <c r="BZ560" s="2" t="s">
        <v>448</v>
      </c>
      <c r="CA560" s="2" t="s">
        <v>448</v>
      </c>
      <c r="CB560" s="2" t="s">
        <v>448</v>
      </c>
      <c r="CC560" s="2" t="s">
        <v>2362</v>
      </c>
      <c r="CD560" s="67" t="s">
        <v>448</v>
      </c>
      <c r="CE560" s="10">
        <v>45492</v>
      </c>
      <c r="CH560" s="2" t="s">
        <v>465</v>
      </c>
      <c r="CI560" s="2" t="s">
        <v>660</v>
      </c>
      <c r="CM560" s="52">
        <f t="shared" si="263"/>
        <v>1</v>
      </c>
      <c r="CN560" s="52">
        <f t="shared" si="264"/>
        <v>1</v>
      </c>
      <c r="CO560" s="52">
        <f t="shared" si="265"/>
        <v>1</v>
      </c>
      <c r="CP560" s="52">
        <f t="shared" si="266"/>
        <v>1</v>
      </c>
      <c r="CQ560" s="52">
        <f t="shared" si="267"/>
        <v>1</v>
      </c>
      <c r="CR560" s="52">
        <f t="shared" si="268"/>
        <v>1</v>
      </c>
      <c r="CS560" s="52">
        <f t="shared" si="269"/>
        <v>1</v>
      </c>
      <c r="CT560" s="52">
        <f t="shared" si="270"/>
        <v>1</v>
      </c>
      <c r="CU560" s="52">
        <f t="shared" si="271"/>
        <v>1</v>
      </c>
      <c r="CV560" s="52">
        <f t="shared" si="272"/>
        <v>1</v>
      </c>
      <c r="CW560" s="54">
        <f t="shared" si="273"/>
        <v>1</v>
      </c>
      <c r="CX560" s="54">
        <f t="shared" si="274"/>
        <v>0</v>
      </c>
      <c r="CY560" s="54">
        <f t="shared" si="275"/>
        <v>1</v>
      </c>
      <c r="CZ560" s="54">
        <f t="shared" si="276"/>
        <v>1</v>
      </c>
      <c r="DA560" s="54">
        <f t="shared" si="277"/>
        <v>1</v>
      </c>
      <c r="DB560" s="54">
        <f t="shared" si="278"/>
        <v>0</v>
      </c>
      <c r="DD560" s="2">
        <f t="shared" si="279"/>
        <v>7</v>
      </c>
    </row>
    <row r="561" spans="1:108">
      <c r="A561" s="2" t="s">
        <v>437</v>
      </c>
      <c r="B561" s="2" t="s">
        <v>438</v>
      </c>
      <c r="C561" s="18" t="str">
        <f ca="1">IF(AND(AA561="YES",AG561&lt;&gt;""),"COMPLETED",IF((S561+21)&lt;TODAY(),"PAST DUE","WITHIN 15 DAYS"))</f>
        <v>COMPLETED</v>
      </c>
      <c r="D561" s="19" t="str">
        <f t="shared" si="258"/>
        <v>Aug</v>
      </c>
      <c r="E561" s="20">
        <f t="shared" si="259"/>
        <v>45507</v>
      </c>
      <c r="F561" s="20">
        <f t="shared" si="260"/>
        <v>45505</v>
      </c>
      <c r="G561" s="20">
        <f t="shared" si="261"/>
        <v>45512</v>
      </c>
      <c r="H561" s="19">
        <f ca="1">(TODAY()-(G561))</f>
        <v>82</v>
      </c>
      <c r="I561" s="19" t="str">
        <f ca="1">IF(H561&lt;0,H561,"")</f>
        <v/>
      </c>
      <c r="J561" s="2" t="s">
        <v>439</v>
      </c>
      <c r="K561" s="24">
        <f t="shared" si="262"/>
        <v>1</v>
      </c>
      <c r="L561" s="19" t="s">
        <v>2689</v>
      </c>
      <c r="M561" s="2" t="s">
        <v>440</v>
      </c>
      <c r="N561" s="2" t="s">
        <v>441</v>
      </c>
      <c r="O561" s="2" t="s">
        <v>352</v>
      </c>
      <c r="P561" s="2" t="s">
        <v>19</v>
      </c>
      <c r="Q561" s="25" t="s">
        <v>24</v>
      </c>
      <c r="R561" s="25" t="s">
        <v>443</v>
      </c>
      <c r="S561" s="9">
        <v>45484</v>
      </c>
      <c r="T561" s="2">
        <v>4267759</v>
      </c>
      <c r="U561" s="2" t="s">
        <v>2721</v>
      </c>
      <c r="V561" s="2" t="s">
        <v>2834</v>
      </c>
      <c r="W561" s="9" t="s">
        <v>62</v>
      </c>
      <c r="X561" s="9">
        <v>37170</v>
      </c>
      <c r="Y561" s="2">
        <v>9532106092</v>
      </c>
      <c r="Z561" s="2" t="s">
        <v>2835</v>
      </c>
      <c r="AA561" s="32" t="s">
        <v>448</v>
      </c>
      <c r="AB561" s="67" t="s">
        <v>449</v>
      </c>
      <c r="AC561" s="10">
        <v>45850</v>
      </c>
      <c r="AD561" s="10">
        <v>45502</v>
      </c>
      <c r="AE561" s="67" t="s">
        <v>448</v>
      </c>
      <c r="AF561" s="10">
        <v>45484</v>
      </c>
      <c r="AG561" s="35" t="s">
        <v>451</v>
      </c>
      <c r="AJ561" s="35" t="s">
        <v>452</v>
      </c>
      <c r="AK561" s="2" t="s">
        <v>453</v>
      </c>
      <c r="AL561" s="2" t="s">
        <v>1430</v>
      </c>
      <c r="AM561" s="2" t="s">
        <v>1815</v>
      </c>
      <c r="AN561" s="10">
        <v>45484</v>
      </c>
      <c r="AP561" s="2" t="s">
        <v>362</v>
      </c>
      <c r="AQ561" s="67" t="s">
        <v>480</v>
      </c>
      <c r="AS561" s="11">
        <v>252463987</v>
      </c>
      <c r="AT561" s="67" t="s">
        <v>472</v>
      </c>
      <c r="AV561" s="12">
        <v>72507906711</v>
      </c>
      <c r="AW561" s="67" t="s">
        <v>458</v>
      </c>
      <c r="AY561" s="13">
        <v>121345734789</v>
      </c>
      <c r="AZ561" s="67" t="s">
        <v>459</v>
      </c>
      <c r="BA561" s="67" t="s">
        <v>2786</v>
      </c>
      <c r="BB561" s="14">
        <v>654630463</v>
      </c>
      <c r="BC561" s="67" t="s">
        <v>450</v>
      </c>
      <c r="BD561" s="67" t="s">
        <v>450</v>
      </c>
      <c r="BE561" s="67" t="s">
        <v>450</v>
      </c>
      <c r="BF561" s="67" t="s">
        <v>450</v>
      </c>
      <c r="BG561" s="67" t="s">
        <v>450</v>
      </c>
      <c r="BH561" s="67" t="s">
        <v>450</v>
      </c>
      <c r="BL561" s="67" t="s">
        <v>448</v>
      </c>
      <c r="BM561" s="67" t="s">
        <v>450</v>
      </c>
      <c r="BN561" s="67" t="s">
        <v>448</v>
      </c>
      <c r="BO561" s="67" t="s">
        <v>450</v>
      </c>
      <c r="BP561" s="67" t="s">
        <v>450</v>
      </c>
      <c r="BQ561" s="67" t="s">
        <v>448</v>
      </c>
      <c r="BR561" s="67" t="s">
        <v>448</v>
      </c>
      <c r="BS561" s="67" t="s">
        <v>448</v>
      </c>
      <c r="BT561" s="67" t="s">
        <v>448</v>
      </c>
      <c r="BU561" s="2" t="s">
        <v>448</v>
      </c>
      <c r="BV561" s="2" t="s">
        <v>450</v>
      </c>
      <c r="BW561" s="2" t="s">
        <v>448</v>
      </c>
      <c r="BX561" s="2" t="s">
        <v>448</v>
      </c>
      <c r="BY561" s="2" t="s">
        <v>448</v>
      </c>
      <c r="BZ561" s="2" t="s">
        <v>448</v>
      </c>
      <c r="CA561" s="2" t="s">
        <v>448</v>
      </c>
      <c r="CB561" s="2" t="s">
        <v>448</v>
      </c>
      <c r="CC561" s="2" t="s">
        <v>2362</v>
      </c>
      <c r="CD561" s="67" t="s">
        <v>448</v>
      </c>
      <c r="CE561" s="10">
        <v>45492</v>
      </c>
      <c r="CH561" s="2" t="s">
        <v>465</v>
      </c>
      <c r="CI561" s="2" t="s">
        <v>660</v>
      </c>
      <c r="CM561" s="52">
        <f t="shared" si="263"/>
        <v>1</v>
      </c>
      <c r="CN561" s="52">
        <f t="shared" si="264"/>
        <v>1</v>
      </c>
      <c r="CO561" s="52">
        <f t="shared" si="265"/>
        <v>1</v>
      </c>
      <c r="CP561" s="52">
        <f t="shared" si="266"/>
        <v>1</v>
      </c>
      <c r="CQ561" s="52">
        <f t="shared" si="267"/>
        <v>1</v>
      </c>
      <c r="CR561" s="52">
        <f t="shared" si="268"/>
        <v>1</v>
      </c>
      <c r="CS561" s="52">
        <f t="shared" si="269"/>
        <v>1</v>
      </c>
      <c r="CT561" s="52">
        <f t="shared" si="270"/>
        <v>1</v>
      </c>
      <c r="CU561" s="52">
        <f t="shared" si="271"/>
        <v>1</v>
      </c>
      <c r="CV561" s="52">
        <f t="shared" si="272"/>
        <v>1</v>
      </c>
      <c r="CW561" s="54">
        <f t="shared" si="273"/>
        <v>1</v>
      </c>
      <c r="CX561" s="54">
        <f t="shared" si="274"/>
        <v>0</v>
      </c>
      <c r="CY561" s="54">
        <f t="shared" si="275"/>
        <v>1</v>
      </c>
      <c r="CZ561" s="54">
        <f t="shared" si="276"/>
        <v>1</v>
      </c>
      <c r="DA561" s="54">
        <f t="shared" si="277"/>
        <v>1</v>
      </c>
      <c r="DB561" s="54">
        <f t="shared" si="278"/>
        <v>0</v>
      </c>
      <c r="DD561" s="2">
        <f t="shared" si="279"/>
        <v>7</v>
      </c>
    </row>
    <row r="562" spans="1:108">
      <c r="A562" s="2" t="s">
        <v>437</v>
      </c>
      <c r="B562" s="2" t="s">
        <v>438</v>
      </c>
      <c r="C562" s="18" t="str">
        <f ca="1">IF(AND(AA562="YES",AG562&lt;&gt;""),"COMPLETED",IF((S562+21)&lt;TODAY(),"PAST DUE","WITHIN 15 DAYS"))</f>
        <v>COMPLETED</v>
      </c>
      <c r="D562" s="19" t="str">
        <f t="shared" si="258"/>
        <v>Aug</v>
      </c>
      <c r="E562" s="20">
        <f t="shared" si="259"/>
        <v>45507</v>
      </c>
      <c r="F562" s="20">
        <f t="shared" si="260"/>
        <v>45505</v>
      </c>
      <c r="G562" s="20">
        <f t="shared" si="261"/>
        <v>45512</v>
      </c>
      <c r="H562" s="19">
        <f ca="1">(TODAY()-(G562))</f>
        <v>82</v>
      </c>
      <c r="I562" s="19" t="str">
        <f ca="1">IF(H562&lt;0,H562,"")</f>
        <v/>
      </c>
      <c r="J562" s="2" t="s">
        <v>439</v>
      </c>
      <c r="K562" s="24">
        <f t="shared" si="262"/>
        <v>1</v>
      </c>
      <c r="L562" s="19" t="s">
        <v>2689</v>
      </c>
      <c r="M562" s="2" t="s">
        <v>440</v>
      </c>
      <c r="N562" s="2" t="s">
        <v>441</v>
      </c>
      <c r="O562" s="2" t="s">
        <v>352</v>
      </c>
      <c r="P562" s="2" t="s">
        <v>19</v>
      </c>
      <c r="Q562" s="25" t="s">
        <v>24</v>
      </c>
      <c r="R562" s="25" t="s">
        <v>443</v>
      </c>
      <c r="S562" s="9">
        <v>45484</v>
      </c>
      <c r="T562" s="2">
        <v>4267760</v>
      </c>
      <c r="U562" s="2" t="s">
        <v>2836</v>
      </c>
      <c r="V562" s="2" t="s">
        <v>2837</v>
      </c>
      <c r="W562" s="9" t="s">
        <v>2838</v>
      </c>
      <c r="X562" s="9">
        <v>37423</v>
      </c>
      <c r="Y562" s="2">
        <v>9156124275</v>
      </c>
      <c r="Z562" s="2" t="s">
        <v>2839</v>
      </c>
      <c r="AA562" s="32" t="s">
        <v>448</v>
      </c>
      <c r="AB562" s="67" t="s">
        <v>449</v>
      </c>
      <c r="AC562" s="10">
        <v>45848</v>
      </c>
      <c r="AD562" s="10">
        <v>45483</v>
      </c>
      <c r="AE562" s="67" t="s">
        <v>450</v>
      </c>
      <c r="AF562" s="67" t="s">
        <v>450</v>
      </c>
      <c r="AG562" s="35" t="s">
        <v>451</v>
      </c>
      <c r="AJ562" s="35" t="s">
        <v>452</v>
      </c>
      <c r="AK562" s="2" t="s">
        <v>453</v>
      </c>
      <c r="AL562" s="2" t="s">
        <v>1430</v>
      </c>
      <c r="AM562" s="2" t="s">
        <v>1815</v>
      </c>
      <c r="AN562" s="10">
        <v>45484</v>
      </c>
      <c r="AP562" s="2" t="s">
        <v>362</v>
      </c>
      <c r="AQ562" s="67" t="s">
        <v>986</v>
      </c>
      <c r="AS562" s="11">
        <v>252236295</v>
      </c>
      <c r="AT562" s="67" t="s">
        <v>456</v>
      </c>
      <c r="AV562" s="12">
        <v>50259746679</v>
      </c>
      <c r="AW562" s="67" t="s">
        <v>458</v>
      </c>
      <c r="AY562" s="13">
        <v>121345286014</v>
      </c>
      <c r="AZ562" s="67" t="s">
        <v>472</v>
      </c>
      <c r="BA562" s="67" t="s">
        <v>2786</v>
      </c>
      <c r="BB562" s="14">
        <v>653908450</v>
      </c>
      <c r="BC562" s="67" t="s">
        <v>450</v>
      </c>
      <c r="BD562" s="67" t="s">
        <v>450</v>
      </c>
      <c r="BE562" s="67" t="s">
        <v>450</v>
      </c>
      <c r="BF562" s="67" t="s">
        <v>450</v>
      </c>
      <c r="BG562" s="67" t="s">
        <v>450</v>
      </c>
      <c r="BH562" s="67" t="s">
        <v>450</v>
      </c>
      <c r="BL562" s="67" t="s">
        <v>448</v>
      </c>
      <c r="BM562" s="67" t="s">
        <v>450</v>
      </c>
      <c r="BN562" s="67" t="s">
        <v>448</v>
      </c>
      <c r="BO562" s="67" t="s">
        <v>450</v>
      </c>
      <c r="BP562" s="67" t="s">
        <v>450</v>
      </c>
      <c r="BQ562" s="67" t="s">
        <v>450</v>
      </c>
      <c r="BR562" s="67" t="s">
        <v>448</v>
      </c>
      <c r="BS562" s="67" t="s">
        <v>448</v>
      </c>
      <c r="BT562" s="67" t="s">
        <v>448</v>
      </c>
      <c r="BU562" s="2" t="s">
        <v>448</v>
      </c>
      <c r="BV562" s="2" t="s">
        <v>450</v>
      </c>
      <c r="BW562" s="2" t="s">
        <v>448</v>
      </c>
      <c r="BX562" s="2" t="s">
        <v>448</v>
      </c>
      <c r="BY562" s="2" t="s">
        <v>448</v>
      </c>
      <c r="BZ562" s="2" t="s">
        <v>448</v>
      </c>
      <c r="CA562" s="2" t="s">
        <v>448</v>
      </c>
      <c r="CB562" s="2" t="s">
        <v>448</v>
      </c>
      <c r="CC562" s="2" t="s">
        <v>2362</v>
      </c>
      <c r="CD562" s="67" t="s">
        <v>448</v>
      </c>
      <c r="CE562" s="10">
        <v>45492</v>
      </c>
      <c r="CH562" s="2" t="s">
        <v>465</v>
      </c>
      <c r="CI562" s="2" t="s">
        <v>660</v>
      </c>
      <c r="CM562" s="52">
        <f t="shared" si="263"/>
        <v>1</v>
      </c>
      <c r="CN562" s="52">
        <f t="shared" si="264"/>
        <v>1</v>
      </c>
      <c r="CO562" s="52">
        <f t="shared" si="265"/>
        <v>1</v>
      </c>
      <c r="CP562" s="52">
        <f t="shared" si="266"/>
        <v>1</v>
      </c>
      <c r="CQ562" s="52">
        <f t="shared" si="267"/>
        <v>1</v>
      </c>
      <c r="CR562" s="52">
        <f t="shared" si="268"/>
        <v>1</v>
      </c>
      <c r="CS562" s="52">
        <f t="shared" si="269"/>
        <v>1</v>
      </c>
      <c r="CT562" s="52">
        <f t="shared" si="270"/>
        <v>1</v>
      </c>
      <c r="CU562" s="52">
        <f t="shared" si="271"/>
        <v>1</v>
      </c>
      <c r="CV562" s="52">
        <f t="shared" si="272"/>
        <v>1</v>
      </c>
      <c r="CW562" s="54">
        <f t="shared" si="273"/>
        <v>1</v>
      </c>
      <c r="CX562" s="54">
        <f t="shared" si="274"/>
        <v>0</v>
      </c>
      <c r="CY562" s="54">
        <f t="shared" si="275"/>
        <v>1</v>
      </c>
      <c r="CZ562" s="54">
        <f t="shared" si="276"/>
        <v>1</v>
      </c>
      <c r="DA562" s="54">
        <f t="shared" si="277"/>
        <v>1</v>
      </c>
      <c r="DB562" s="54">
        <f t="shared" si="278"/>
        <v>0</v>
      </c>
      <c r="DD562" s="2">
        <f t="shared" si="279"/>
        <v>7</v>
      </c>
    </row>
    <row r="563" spans="1:108">
      <c r="A563" s="2" t="s">
        <v>437</v>
      </c>
      <c r="B563" s="2" t="s">
        <v>438</v>
      </c>
      <c r="C563" s="18" t="str">
        <f ca="1">IF(AND(AA563="YES",AG563&lt;&gt;""),"COMPLETED",IF((S563+21)&lt;TODAY(),"PAST DUE","WITHIN 15 DAYS"))</f>
        <v>COMPLETED</v>
      </c>
      <c r="D563" s="19" t="str">
        <f t="shared" si="258"/>
        <v>Aug</v>
      </c>
      <c r="E563" s="20">
        <f t="shared" si="259"/>
        <v>45507</v>
      </c>
      <c r="F563" s="20">
        <f t="shared" si="260"/>
        <v>45505</v>
      </c>
      <c r="G563" s="20">
        <f t="shared" si="261"/>
        <v>45512</v>
      </c>
      <c r="H563" s="19">
        <f ca="1">(TODAY()-(G563))</f>
        <v>82</v>
      </c>
      <c r="I563" s="19" t="str">
        <f ca="1">IF(H563&lt;0,H563,"")</f>
        <v/>
      </c>
      <c r="J563" s="2" t="s">
        <v>439</v>
      </c>
      <c r="K563" s="24">
        <f t="shared" si="262"/>
        <v>1</v>
      </c>
      <c r="L563" s="19" t="s">
        <v>2689</v>
      </c>
      <c r="M563" s="2" t="s">
        <v>440</v>
      </c>
      <c r="N563" s="2" t="s">
        <v>441</v>
      </c>
      <c r="O563" s="2" t="s">
        <v>352</v>
      </c>
      <c r="P563" s="2" t="s">
        <v>19</v>
      </c>
      <c r="Q563" s="25" t="s">
        <v>24</v>
      </c>
      <c r="R563" s="25" t="s">
        <v>443</v>
      </c>
      <c r="S563" s="9">
        <v>45484</v>
      </c>
      <c r="T563" s="2">
        <v>4267761</v>
      </c>
      <c r="U563" s="2" t="s">
        <v>2840</v>
      </c>
      <c r="V563" s="2" t="s">
        <v>2841</v>
      </c>
      <c r="W563" s="9" t="s">
        <v>809</v>
      </c>
      <c r="X563" s="9">
        <v>37260</v>
      </c>
      <c r="Y563" s="2">
        <v>9186710322</v>
      </c>
      <c r="Z563" s="2" t="s">
        <v>2842</v>
      </c>
      <c r="AA563" s="32" t="s">
        <v>448</v>
      </c>
      <c r="AB563" s="67" t="s">
        <v>449</v>
      </c>
      <c r="AC563" s="10">
        <v>45850</v>
      </c>
      <c r="AD563" s="10">
        <v>45485</v>
      </c>
      <c r="AE563" s="67" t="s">
        <v>448</v>
      </c>
      <c r="AF563" s="10">
        <v>45484</v>
      </c>
      <c r="AG563" s="35" t="s">
        <v>451</v>
      </c>
      <c r="AJ563" s="35" t="s">
        <v>452</v>
      </c>
      <c r="AK563" s="2" t="s">
        <v>453</v>
      </c>
      <c r="AL563" s="2" t="s">
        <v>1430</v>
      </c>
      <c r="AM563" s="2" t="s">
        <v>1815</v>
      </c>
      <c r="AN563" s="10">
        <v>45484</v>
      </c>
      <c r="AP563" s="2" t="s">
        <v>362</v>
      </c>
      <c r="AQ563" s="67" t="s">
        <v>986</v>
      </c>
      <c r="AS563" s="11">
        <v>250445428</v>
      </c>
      <c r="AT563" s="67" t="s">
        <v>456</v>
      </c>
      <c r="AV563" s="12">
        <v>70262608156</v>
      </c>
      <c r="AW563" s="67" t="s">
        <v>458</v>
      </c>
      <c r="AY563" s="13">
        <v>121332299372</v>
      </c>
      <c r="AZ563" s="67" t="s">
        <v>487</v>
      </c>
      <c r="BB563" s="14">
        <v>647421225</v>
      </c>
      <c r="BC563" s="67" t="s">
        <v>450</v>
      </c>
      <c r="BD563" s="67" t="s">
        <v>450</v>
      </c>
      <c r="BE563" s="67" t="s">
        <v>450</v>
      </c>
      <c r="BF563" s="67" t="s">
        <v>450</v>
      </c>
      <c r="BG563" s="67" t="s">
        <v>450</v>
      </c>
      <c r="BH563" s="67" t="s">
        <v>450</v>
      </c>
      <c r="BL563" s="67" t="s">
        <v>448</v>
      </c>
      <c r="BM563" s="67" t="s">
        <v>450</v>
      </c>
      <c r="BN563" s="67" t="s">
        <v>448</v>
      </c>
      <c r="BO563" s="67" t="s">
        <v>448</v>
      </c>
      <c r="BP563" s="67" t="s">
        <v>450</v>
      </c>
      <c r="BQ563" s="67" t="s">
        <v>448</v>
      </c>
      <c r="BR563" s="67" t="s">
        <v>448</v>
      </c>
      <c r="BS563" s="67" t="s">
        <v>448</v>
      </c>
      <c r="BT563" s="67" t="s">
        <v>448</v>
      </c>
      <c r="BU563" s="2" t="s">
        <v>448</v>
      </c>
      <c r="BV563" s="2" t="s">
        <v>450</v>
      </c>
      <c r="BW563" s="2" t="s">
        <v>448</v>
      </c>
      <c r="BX563" s="2" t="s">
        <v>448</v>
      </c>
      <c r="BY563" s="2" t="s">
        <v>448</v>
      </c>
      <c r="BZ563" s="2" t="s">
        <v>448</v>
      </c>
      <c r="CA563" s="2" t="s">
        <v>448</v>
      </c>
      <c r="CB563" s="2" t="s">
        <v>448</v>
      </c>
      <c r="CC563" s="2" t="s">
        <v>2793</v>
      </c>
      <c r="CD563" s="67" t="s">
        <v>448</v>
      </c>
      <c r="CE563" s="10">
        <v>45492</v>
      </c>
      <c r="CH563" s="2" t="s">
        <v>465</v>
      </c>
      <c r="CI563" s="2" t="s">
        <v>660</v>
      </c>
      <c r="CJ563" s="2" t="s">
        <v>417</v>
      </c>
      <c r="CM563" s="52">
        <f t="shared" si="263"/>
        <v>1</v>
      </c>
      <c r="CN563" s="52">
        <f t="shared" si="264"/>
        <v>1</v>
      </c>
      <c r="CO563" s="52">
        <f t="shared" si="265"/>
        <v>1</v>
      </c>
      <c r="CP563" s="52">
        <f t="shared" si="266"/>
        <v>1</v>
      </c>
      <c r="CQ563" s="52">
        <f t="shared" si="267"/>
        <v>1</v>
      </c>
      <c r="CR563" s="52">
        <f t="shared" si="268"/>
        <v>1</v>
      </c>
      <c r="CS563" s="52">
        <f t="shared" si="269"/>
        <v>1</v>
      </c>
      <c r="CT563" s="52">
        <f t="shared" si="270"/>
        <v>1</v>
      </c>
      <c r="CU563" s="52">
        <f t="shared" si="271"/>
        <v>1</v>
      </c>
      <c r="CV563" s="52">
        <f t="shared" si="272"/>
        <v>1</v>
      </c>
      <c r="CW563" s="54">
        <f t="shared" si="273"/>
        <v>1</v>
      </c>
      <c r="CX563" s="54">
        <f t="shared" si="274"/>
        <v>1</v>
      </c>
      <c r="CY563" s="54">
        <f t="shared" si="275"/>
        <v>1</v>
      </c>
      <c r="CZ563" s="54">
        <f t="shared" si="276"/>
        <v>1</v>
      </c>
      <c r="DA563" s="54">
        <f t="shared" si="277"/>
        <v>1</v>
      </c>
      <c r="DB563" s="54">
        <f t="shared" si="278"/>
        <v>0</v>
      </c>
      <c r="DD563" s="2">
        <f t="shared" si="279"/>
        <v>7</v>
      </c>
    </row>
    <row r="564" spans="1:108">
      <c r="A564" s="2" t="s">
        <v>437</v>
      </c>
      <c r="B564" s="2" t="s">
        <v>438</v>
      </c>
      <c r="C564" s="18" t="str">
        <f ca="1">IF(AND(AA564="YES",AG564&lt;&gt;""),"COMPLETED",IF((S564+21)&lt;TODAY(),"PAST DUE","WITHIN 15 DAYS"))</f>
        <v>COMPLETED</v>
      </c>
      <c r="D564" s="19" t="str">
        <f t="shared" si="258"/>
        <v>Aug</v>
      </c>
      <c r="E564" s="20">
        <f t="shared" si="259"/>
        <v>45507</v>
      </c>
      <c r="F564" s="20">
        <f t="shared" si="260"/>
        <v>45505</v>
      </c>
      <c r="G564" s="20">
        <f t="shared" si="261"/>
        <v>45512</v>
      </c>
      <c r="H564" s="19">
        <f ca="1">(TODAY()-(G564))</f>
        <v>82</v>
      </c>
      <c r="I564" s="19" t="str">
        <f ca="1">IF(H564&lt;0,H564,"")</f>
        <v/>
      </c>
      <c r="J564" s="2" t="s">
        <v>439</v>
      </c>
      <c r="K564" s="24">
        <f t="shared" si="262"/>
        <v>1</v>
      </c>
      <c r="L564" s="19" t="s">
        <v>2689</v>
      </c>
      <c r="M564" s="2" t="s">
        <v>440</v>
      </c>
      <c r="N564" s="2" t="s">
        <v>441</v>
      </c>
      <c r="O564" s="2" t="s">
        <v>352</v>
      </c>
      <c r="P564" s="2" t="s">
        <v>19</v>
      </c>
      <c r="Q564" s="25" t="s">
        <v>24</v>
      </c>
      <c r="R564" s="25" t="s">
        <v>443</v>
      </c>
      <c r="S564" s="9">
        <v>45484</v>
      </c>
      <c r="T564" s="2">
        <v>4267762</v>
      </c>
      <c r="U564" s="2" t="s">
        <v>1526</v>
      </c>
      <c r="V564" s="2" t="s">
        <v>2843</v>
      </c>
      <c r="W564" s="9" t="s">
        <v>2844</v>
      </c>
      <c r="X564" s="9">
        <v>36641</v>
      </c>
      <c r="Y564" s="2">
        <v>9167729752</v>
      </c>
      <c r="Z564" s="2" t="s">
        <v>2845</v>
      </c>
      <c r="AA564" s="32" t="s">
        <v>448</v>
      </c>
      <c r="AB564" s="2" t="s">
        <v>449</v>
      </c>
      <c r="AC564" s="10">
        <v>45850</v>
      </c>
      <c r="AD564" s="10">
        <v>45502</v>
      </c>
      <c r="AE564" s="67" t="s">
        <v>448</v>
      </c>
      <c r="AF564" s="10">
        <v>45484</v>
      </c>
      <c r="AG564" s="35" t="s">
        <v>451</v>
      </c>
      <c r="AJ564" s="35" t="s">
        <v>452</v>
      </c>
      <c r="AK564" s="2" t="s">
        <v>453</v>
      </c>
      <c r="AL564" s="2" t="s">
        <v>1430</v>
      </c>
      <c r="AM564" s="2" t="s">
        <v>1815</v>
      </c>
      <c r="AN564" s="10">
        <v>45484</v>
      </c>
      <c r="AP564" s="2" t="s">
        <v>362</v>
      </c>
      <c r="AQ564" s="67" t="s">
        <v>480</v>
      </c>
      <c r="AS564" s="11">
        <v>3493256714</v>
      </c>
      <c r="AT564" s="67" t="s">
        <v>472</v>
      </c>
      <c r="AV564" s="12">
        <v>70260336426</v>
      </c>
      <c r="AW564" s="67" t="s">
        <v>458</v>
      </c>
      <c r="AX564" s="67"/>
      <c r="AY564" s="13">
        <v>121269577178</v>
      </c>
      <c r="AZ564" s="67" t="s">
        <v>487</v>
      </c>
      <c r="BB564" s="14">
        <v>365042377</v>
      </c>
      <c r="BC564" s="67" t="s">
        <v>450</v>
      </c>
      <c r="BD564" s="67" t="s">
        <v>450</v>
      </c>
      <c r="BE564" s="67" t="s">
        <v>450</v>
      </c>
      <c r="BF564" s="67" t="s">
        <v>450</v>
      </c>
      <c r="BG564" s="67" t="s">
        <v>450</v>
      </c>
      <c r="BH564" s="67" t="s">
        <v>450</v>
      </c>
      <c r="BL564" s="67" t="s">
        <v>448</v>
      </c>
      <c r="BM564" s="67" t="s">
        <v>450</v>
      </c>
      <c r="BN564" s="67" t="s">
        <v>448</v>
      </c>
      <c r="BO564" s="67" t="s">
        <v>450</v>
      </c>
      <c r="BP564" s="67" t="s">
        <v>450</v>
      </c>
      <c r="BQ564" s="67" t="s">
        <v>448</v>
      </c>
      <c r="BR564" s="67" t="s">
        <v>448</v>
      </c>
      <c r="BS564" s="67" t="s">
        <v>448</v>
      </c>
      <c r="BT564" s="67" t="s">
        <v>448</v>
      </c>
      <c r="BU564" s="2" t="s">
        <v>448</v>
      </c>
      <c r="BV564" s="2" t="s">
        <v>450</v>
      </c>
      <c r="BW564" s="2" t="s">
        <v>448</v>
      </c>
      <c r="BX564" s="2" t="s">
        <v>448</v>
      </c>
      <c r="BY564" s="2" t="s">
        <v>448</v>
      </c>
      <c r="BZ564" s="2" t="s">
        <v>448</v>
      </c>
      <c r="CA564" s="2" t="s">
        <v>448</v>
      </c>
      <c r="CB564" s="2" t="s">
        <v>448</v>
      </c>
      <c r="CC564" s="2" t="s">
        <v>2846</v>
      </c>
      <c r="CD564" s="67" t="s">
        <v>448</v>
      </c>
      <c r="CE564" s="10">
        <v>45492</v>
      </c>
      <c r="CH564" s="2" t="s">
        <v>465</v>
      </c>
      <c r="CI564" s="2" t="s">
        <v>660</v>
      </c>
      <c r="CJ564" s="2" t="s">
        <v>417</v>
      </c>
      <c r="CM564" s="52">
        <f t="shared" si="263"/>
        <v>1</v>
      </c>
      <c r="CN564" s="52">
        <f t="shared" si="264"/>
        <v>1</v>
      </c>
      <c r="CO564" s="52">
        <f t="shared" si="265"/>
        <v>1</v>
      </c>
      <c r="CP564" s="52">
        <f t="shared" si="266"/>
        <v>1</v>
      </c>
      <c r="CQ564" s="52">
        <f t="shared" si="267"/>
        <v>1</v>
      </c>
      <c r="CR564" s="52">
        <f t="shared" si="268"/>
        <v>1</v>
      </c>
      <c r="CS564" s="52">
        <f t="shared" si="269"/>
        <v>1</v>
      </c>
      <c r="CT564" s="52">
        <f t="shared" si="270"/>
        <v>1</v>
      </c>
      <c r="CU564" s="52">
        <f t="shared" si="271"/>
        <v>1</v>
      </c>
      <c r="CV564" s="52">
        <f t="shared" si="272"/>
        <v>1</v>
      </c>
      <c r="CW564" s="54">
        <f t="shared" si="273"/>
        <v>1</v>
      </c>
      <c r="CX564" s="54">
        <f t="shared" si="274"/>
        <v>1</v>
      </c>
      <c r="CY564" s="54">
        <f t="shared" si="275"/>
        <v>1</v>
      </c>
      <c r="CZ564" s="54">
        <f t="shared" si="276"/>
        <v>1</v>
      </c>
      <c r="DA564" s="54">
        <f t="shared" si="277"/>
        <v>1</v>
      </c>
      <c r="DB564" s="54">
        <f t="shared" si="278"/>
        <v>0</v>
      </c>
      <c r="DD564" s="2">
        <f t="shared" si="279"/>
        <v>7</v>
      </c>
    </row>
    <row r="565" spans="1:108">
      <c r="A565" s="2" t="s">
        <v>437</v>
      </c>
      <c r="B565" s="2" t="s">
        <v>438</v>
      </c>
      <c r="C565" s="18" t="str">
        <f ca="1">IF(AND(AA565="YES",AG565&lt;&gt;""),"COMPLETED",IF((S565+21)&lt;TODAY(),"PAST DUE","WITHIN 15 DAYS"))</f>
        <v>COMPLETED</v>
      </c>
      <c r="D565" s="19" t="str">
        <f t="shared" si="258"/>
        <v>Aug</v>
      </c>
      <c r="E565" s="20">
        <f t="shared" si="259"/>
        <v>45507</v>
      </c>
      <c r="F565" s="20">
        <f t="shared" si="260"/>
        <v>45505</v>
      </c>
      <c r="G565" s="20">
        <f t="shared" si="261"/>
        <v>45512</v>
      </c>
      <c r="H565" s="19">
        <f ca="1">(TODAY()-(G565))</f>
        <v>82</v>
      </c>
      <c r="I565" s="19" t="str">
        <f ca="1">IF(H565&lt;0,H565,"")</f>
        <v/>
      </c>
      <c r="J565" s="2" t="s">
        <v>439</v>
      </c>
      <c r="K565" s="24">
        <f t="shared" si="262"/>
        <v>0</v>
      </c>
      <c r="L565" s="19" t="s">
        <v>2689</v>
      </c>
      <c r="M565" s="2" t="s">
        <v>440</v>
      </c>
      <c r="N565" s="2" t="s">
        <v>441</v>
      </c>
      <c r="O565" s="2" t="s">
        <v>352</v>
      </c>
      <c r="P565" s="2" t="s">
        <v>19</v>
      </c>
      <c r="Q565" s="25" t="s">
        <v>24</v>
      </c>
      <c r="R565" s="25" t="s">
        <v>443</v>
      </c>
      <c r="S565" s="9">
        <v>45484</v>
      </c>
      <c r="T565" s="2">
        <v>4267763</v>
      </c>
      <c r="U565" s="2" t="s">
        <v>27</v>
      </c>
      <c r="V565" s="2" t="s">
        <v>28</v>
      </c>
      <c r="W565" s="9" t="s">
        <v>2847</v>
      </c>
      <c r="X565" s="9">
        <v>37954</v>
      </c>
      <c r="Y565" s="2">
        <v>9922151528</v>
      </c>
      <c r="Z565" s="2" t="s">
        <v>2848</v>
      </c>
      <c r="AA565" s="32" t="s">
        <v>448</v>
      </c>
      <c r="AB565" s="2" t="s">
        <v>449</v>
      </c>
      <c r="AC565" s="10">
        <v>45853</v>
      </c>
      <c r="AD565" s="10">
        <v>45502</v>
      </c>
      <c r="AG565" s="35" t="s">
        <v>451</v>
      </c>
      <c r="AJ565" s="35" t="s">
        <v>452</v>
      </c>
      <c r="AK565" s="2" t="s">
        <v>453</v>
      </c>
      <c r="AL565" s="2" t="s">
        <v>1430</v>
      </c>
      <c r="AM565" s="2" t="s">
        <v>1815</v>
      </c>
      <c r="AN565" s="10">
        <v>45484</v>
      </c>
      <c r="AP565" s="2" t="s">
        <v>362</v>
      </c>
      <c r="AQ565" s="2" t="s">
        <v>455</v>
      </c>
      <c r="AS565" s="11">
        <v>252473595</v>
      </c>
      <c r="AT565" s="67" t="s">
        <v>472</v>
      </c>
      <c r="AV565" s="12">
        <v>72507436693</v>
      </c>
      <c r="AZ565" s="2" t="s">
        <v>1857</v>
      </c>
      <c r="BA565" s="67" t="s">
        <v>2786</v>
      </c>
      <c r="BB565" s="72">
        <v>654532323</v>
      </c>
      <c r="BC565" s="67" t="s">
        <v>450</v>
      </c>
      <c r="BD565" s="67" t="s">
        <v>450</v>
      </c>
      <c r="BE565" s="67" t="s">
        <v>450</v>
      </c>
      <c r="BF565" s="67" t="s">
        <v>450</v>
      </c>
      <c r="BG565" s="67" t="s">
        <v>450</v>
      </c>
      <c r="BH565" s="67" t="s">
        <v>450</v>
      </c>
      <c r="BL565" s="67" t="s">
        <v>450</v>
      </c>
      <c r="BM565" s="67" t="s">
        <v>450</v>
      </c>
      <c r="BN565" s="67" t="s">
        <v>448</v>
      </c>
      <c r="BO565" s="67" t="s">
        <v>450</v>
      </c>
      <c r="BP565" s="67" t="s">
        <v>450</v>
      </c>
      <c r="BQ565" s="67" t="s">
        <v>448</v>
      </c>
      <c r="BR565" s="67" t="s">
        <v>448</v>
      </c>
      <c r="BS565" s="67" t="s">
        <v>448</v>
      </c>
      <c r="BT565" s="67" t="s">
        <v>448</v>
      </c>
      <c r="BU565" s="2" t="s">
        <v>448</v>
      </c>
      <c r="BV565" s="2" t="s">
        <v>450</v>
      </c>
      <c r="BW565" s="2" t="s">
        <v>448</v>
      </c>
      <c r="BX565" s="2" t="s">
        <v>448</v>
      </c>
      <c r="BY565" s="2" t="s">
        <v>448</v>
      </c>
      <c r="BZ565" s="2" t="s">
        <v>448</v>
      </c>
      <c r="CA565" s="2" t="s">
        <v>448</v>
      </c>
      <c r="CB565" s="2" t="s">
        <v>448</v>
      </c>
      <c r="CC565" s="2" t="s">
        <v>2362</v>
      </c>
      <c r="CD565" s="67" t="s">
        <v>448</v>
      </c>
      <c r="CE565" s="10">
        <v>45492</v>
      </c>
      <c r="CH565" s="2" t="s">
        <v>465</v>
      </c>
      <c r="CI565" s="2" t="s">
        <v>1718</v>
      </c>
      <c r="CM565" s="52">
        <f t="shared" si="263"/>
        <v>1</v>
      </c>
      <c r="CN565" s="52">
        <f t="shared" si="264"/>
        <v>1</v>
      </c>
      <c r="CO565" s="52">
        <f t="shared" si="265"/>
        <v>1</v>
      </c>
      <c r="CP565" s="52">
        <f t="shared" si="266"/>
        <v>1</v>
      </c>
      <c r="CQ565" s="52">
        <f t="shared" si="267"/>
        <v>1</v>
      </c>
      <c r="CR565" s="52">
        <f t="shared" si="268"/>
        <v>1</v>
      </c>
      <c r="CS565" s="52">
        <f t="shared" si="269"/>
        <v>1</v>
      </c>
      <c r="CT565" s="52">
        <f t="shared" si="270"/>
        <v>0</v>
      </c>
      <c r="CU565" s="52">
        <f t="shared" si="271"/>
        <v>1</v>
      </c>
      <c r="CV565" s="52">
        <f t="shared" si="272"/>
        <v>1</v>
      </c>
      <c r="CW565" s="54">
        <f t="shared" si="273"/>
        <v>1</v>
      </c>
      <c r="CX565" s="54">
        <f t="shared" si="274"/>
        <v>0</v>
      </c>
      <c r="CY565" s="54">
        <f t="shared" si="275"/>
        <v>1</v>
      </c>
      <c r="CZ565" s="54">
        <f t="shared" si="276"/>
        <v>1</v>
      </c>
      <c r="DA565" s="54">
        <f t="shared" si="277"/>
        <v>0</v>
      </c>
      <c r="DB565" s="54">
        <f t="shared" si="278"/>
        <v>0</v>
      </c>
      <c r="DD565" s="2">
        <f t="shared" si="279"/>
        <v>6</v>
      </c>
    </row>
    <row r="566" spans="1:108">
      <c r="A566" s="2" t="s">
        <v>437</v>
      </c>
      <c r="B566" s="2" t="s">
        <v>438</v>
      </c>
      <c r="C566" s="18" t="str">
        <f ca="1">IF(AND(AA566="YES",AG566&lt;&gt;""),"COMPLETED",IF((S566+21)&lt;TODAY(),"PAST DUE","WITHIN 15 DAYS"))</f>
        <v>COMPLETED</v>
      </c>
      <c r="D566" s="19" t="str">
        <f t="shared" si="258"/>
        <v>Aug</v>
      </c>
      <c r="E566" s="20">
        <f t="shared" si="259"/>
        <v>45507</v>
      </c>
      <c r="F566" s="20">
        <f t="shared" si="260"/>
        <v>45505</v>
      </c>
      <c r="G566" s="20">
        <f t="shared" si="261"/>
        <v>45512</v>
      </c>
      <c r="H566" s="19">
        <f ca="1">(TODAY()-(G566))</f>
        <v>82</v>
      </c>
      <c r="I566" s="19" t="str">
        <f ca="1">IF(H566&lt;0,H566,"")</f>
        <v/>
      </c>
      <c r="J566" s="2" t="s">
        <v>439</v>
      </c>
      <c r="K566" s="24">
        <f t="shared" si="262"/>
        <v>1</v>
      </c>
      <c r="L566" s="19" t="s">
        <v>2689</v>
      </c>
      <c r="M566" s="2" t="s">
        <v>440</v>
      </c>
      <c r="N566" s="2" t="s">
        <v>441</v>
      </c>
      <c r="O566" s="2" t="s">
        <v>352</v>
      </c>
      <c r="P566" s="2" t="s">
        <v>19</v>
      </c>
      <c r="Q566" s="25" t="s">
        <v>24</v>
      </c>
      <c r="R566" s="25" t="s">
        <v>443</v>
      </c>
      <c r="S566" s="9">
        <v>45484</v>
      </c>
      <c r="T566" s="2">
        <v>4267764</v>
      </c>
      <c r="U566" s="2" t="s">
        <v>2849</v>
      </c>
      <c r="V566" s="2" t="s">
        <v>2850</v>
      </c>
      <c r="W566" s="9" t="s">
        <v>1214</v>
      </c>
      <c r="X566" s="9">
        <v>36278</v>
      </c>
      <c r="Y566" s="2">
        <v>9675725541</v>
      </c>
      <c r="Z566" s="2" t="s">
        <v>2851</v>
      </c>
      <c r="AA566" s="32" t="s">
        <v>448</v>
      </c>
      <c r="AB566" s="67" t="s">
        <v>449</v>
      </c>
      <c r="AC566" s="10">
        <v>45853</v>
      </c>
      <c r="AD566" s="10">
        <v>45488</v>
      </c>
      <c r="AE566" s="67" t="s">
        <v>448</v>
      </c>
      <c r="AF566" s="10">
        <v>45484</v>
      </c>
      <c r="AG566" s="35" t="s">
        <v>451</v>
      </c>
      <c r="AJ566" s="35" t="s">
        <v>452</v>
      </c>
      <c r="AK566" s="2" t="s">
        <v>453</v>
      </c>
      <c r="AL566" s="2" t="s">
        <v>1430</v>
      </c>
      <c r="AM566" s="2" t="s">
        <v>1815</v>
      </c>
      <c r="AN566" s="10">
        <v>45484</v>
      </c>
      <c r="AP566" s="2" t="s">
        <v>362</v>
      </c>
      <c r="AQ566" s="67" t="s">
        <v>455</v>
      </c>
      <c r="AS566" s="11">
        <v>3505539374</v>
      </c>
      <c r="AT566" s="67" t="s">
        <v>456</v>
      </c>
      <c r="AV566" s="12">
        <v>72509150657</v>
      </c>
      <c r="AW566" s="67" t="s">
        <v>458</v>
      </c>
      <c r="AY566" s="13">
        <v>121283265903</v>
      </c>
      <c r="AZ566" s="67" t="s">
        <v>472</v>
      </c>
      <c r="BB566" s="14">
        <v>776150849</v>
      </c>
      <c r="BC566" s="67" t="s">
        <v>450</v>
      </c>
      <c r="BD566" s="67" t="s">
        <v>450</v>
      </c>
      <c r="BE566" s="67" t="s">
        <v>450</v>
      </c>
      <c r="BF566" s="67" t="s">
        <v>450</v>
      </c>
      <c r="BG566" s="67" t="s">
        <v>450</v>
      </c>
      <c r="BH566" s="67" t="s">
        <v>450</v>
      </c>
      <c r="BL566" s="67" t="s">
        <v>448</v>
      </c>
      <c r="BM566" s="67" t="s">
        <v>450</v>
      </c>
      <c r="BN566" s="67" t="s">
        <v>448</v>
      </c>
      <c r="BO566" s="67" t="s">
        <v>450</v>
      </c>
      <c r="BP566" s="67" t="s">
        <v>450</v>
      </c>
      <c r="BQ566" s="67" t="s">
        <v>448</v>
      </c>
      <c r="BR566" s="67" t="s">
        <v>448</v>
      </c>
      <c r="BS566" s="67" t="s">
        <v>448</v>
      </c>
      <c r="BT566" s="67" t="s">
        <v>448</v>
      </c>
      <c r="BU566" s="2" t="s">
        <v>448</v>
      </c>
      <c r="BV566" s="2" t="s">
        <v>450</v>
      </c>
      <c r="BW566" s="2" t="s">
        <v>448</v>
      </c>
      <c r="BX566" s="2" t="s">
        <v>448</v>
      </c>
      <c r="BY566" s="2" t="s">
        <v>448</v>
      </c>
      <c r="BZ566" s="2" t="s">
        <v>448</v>
      </c>
      <c r="CA566" s="2" t="s">
        <v>448</v>
      </c>
      <c r="CB566" s="2" t="s">
        <v>448</v>
      </c>
      <c r="CC566" s="2" t="s">
        <v>2671</v>
      </c>
      <c r="CD566" s="67" t="s">
        <v>448</v>
      </c>
      <c r="CE566" s="10">
        <v>45492</v>
      </c>
      <c r="CH566" s="2" t="s">
        <v>465</v>
      </c>
      <c r="CI566" s="2" t="s">
        <v>660</v>
      </c>
      <c r="CJ566" s="2" t="s">
        <v>417</v>
      </c>
      <c r="CM566" s="52">
        <f t="shared" si="263"/>
        <v>1</v>
      </c>
      <c r="CN566" s="52">
        <f t="shared" si="264"/>
        <v>1</v>
      </c>
      <c r="CO566" s="52">
        <f t="shared" si="265"/>
        <v>1</v>
      </c>
      <c r="CP566" s="52">
        <f t="shared" si="266"/>
        <v>1</v>
      </c>
      <c r="CQ566" s="52">
        <f t="shared" si="267"/>
        <v>1</v>
      </c>
      <c r="CR566" s="52">
        <f t="shared" si="268"/>
        <v>1</v>
      </c>
      <c r="CS566" s="52">
        <f t="shared" si="269"/>
        <v>1</v>
      </c>
      <c r="CT566" s="52">
        <f t="shared" si="270"/>
        <v>1</v>
      </c>
      <c r="CU566" s="52">
        <f t="shared" si="271"/>
        <v>1</v>
      </c>
      <c r="CV566" s="52">
        <f t="shared" si="272"/>
        <v>1</v>
      </c>
      <c r="CW566" s="54">
        <f t="shared" si="273"/>
        <v>1</v>
      </c>
      <c r="CX566" s="54">
        <f t="shared" si="274"/>
        <v>1</v>
      </c>
      <c r="CY566" s="54">
        <f t="shared" si="275"/>
        <v>1</v>
      </c>
      <c r="CZ566" s="54">
        <f t="shared" si="276"/>
        <v>1</v>
      </c>
      <c r="DA566" s="54">
        <f t="shared" si="277"/>
        <v>1</v>
      </c>
      <c r="DB566" s="54">
        <f t="shared" si="278"/>
        <v>0</v>
      </c>
      <c r="DD566" s="2">
        <f t="shared" si="279"/>
        <v>7</v>
      </c>
    </row>
    <row r="567" spans="1:108">
      <c r="A567" s="2" t="s">
        <v>437</v>
      </c>
      <c r="B567" s="2" t="s">
        <v>438</v>
      </c>
      <c r="C567" s="18" t="str">
        <f ca="1">IF(AND(AA567="YES",AG567&lt;&gt;""),"COMPLETED",IF((S567+21)&lt;TODAY(),"PAST DUE","WITHIN 15 DAYS"))</f>
        <v>COMPLETED</v>
      </c>
      <c r="D567" s="19" t="str">
        <f t="shared" si="258"/>
        <v>Aug</v>
      </c>
      <c r="E567" s="20">
        <f t="shared" si="259"/>
        <v>45507</v>
      </c>
      <c r="F567" s="20">
        <f t="shared" si="260"/>
        <v>45505</v>
      </c>
      <c r="G567" s="20">
        <f t="shared" si="261"/>
        <v>45512</v>
      </c>
      <c r="H567" s="19">
        <f ca="1">(TODAY()-(G567))</f>
        <v>82</v>
      </c>
      <c r="I567" s="19" t="str">
        <f ca="1">IF(H567&lt;0,H567,"")</f>
        <v/>
      </c>
      <c r="J567" s="2" t="s">
        <v>439</v>
      </c>
      <c r="K567" s="24">
        <f t="shared" si="262"/>
        <v>1</v>
      </c>
      <c r="L567" s="19" t="s">
        <v>2689</v>
      </c>
      <c r="M567" s="2" t="s">
        <v>440</v>
      </c>
      <c r="N567" s="2" t="s">
        <v>441</v>
      </c>
      <c r="O567" s="2" t="s">
        <v>352</v>
      </c>
      <c r="P567" s="2" t="s">
        <v>19</v>
      </c>
      <c r="Q567" s="25" t="s">
        <v>24</v>
      </c>
      <c r="R567" s="25" t="s">
        <v>443</v>
      </c>
      <c r="S567" s="9">
        <v>45484</v>
      </c>
      <c r="T567" s="2">
        <v>4267768</v>
      </c>
      <c r="U567" s="2" t="s">
        <v>2852</v>
      </c>
      <c r="V567" s="2" t="s">
        <v>2853</v>
      </c>
      <c r="W567" s="9" t="s">
        <v>2854</v>
      </c>
      <c r="X567" s="9">
        <v>37049</v>
      </c>
      <c r="Y567" s="2">
        <v>9269538602</v>
      </c>
      <c r="Z567" s="2" t="s">
        <v>2855</v>
      </c>
      <c r="AA567" s="32" t="s">
        <v>448</v>
      </c>
      <c r="AB567" s="67" t="s">
        <v>449</v>
      </c>
      <c r="AC567" s="10">
        <v>45864</v>
      </c>
      <c r="AD567" s="10">
        <v>45504</v>
      </c>
      <c r="AE567" s="67" t="s">
        <v>448</v>
      </c>
      <c r="AF567" s="10">
        <v>45484</v>
      </c>
      <c r="AG567" s="35" t="s">
        <v>451</v>
      </c>
      <c r="AJ567" s="35" t="s">
        <v>452</v>
      </c>
      <c r="AK567" s="2" t="s">
        <v>453</v>
      </c>
      <c r="AL567" s="2" t="s">
        <v>1430</v>
      </c>
      <c r="AM567" s="2" t="s">
        <v>1815</v>
      </c>
      <c r="AN567" s="10">
        <v>45484</v>
      </c>
      <c r="AP567" s="2" t="s">
        <v>362</v>
      </c>
      <c r="AQ567" s="67" t="s">
        <v>480</v>
      </c>
      <c r="AS567" s="11">
        <v>247276396</v>
      </c>
      <c r="AT567" s="67" t="s">
        <v>456</v>
      </c>
      <c r="AV567" s="12">
        <v>72508509422</v>
      </c>
      <c r="AW567" s="67" t="s">
        <v>458</v>
      </c>
      <c r="AY567" s="13">
        <v>121304857040</v>
      </c>
      <c r="AZ567" s="67" t="s">
        <v>459</v>
      </c>
      <c r="BA567" s="67" t="s">
        <v>2786</v>
      </c>
      <c r="BB567" s="14">
        <v>655164534</v>
      </c>
      <c r="BC567" s="67" t="s">
        <v>450</v>
      </c>
      <c r="BD567" s="67" t="s">
        <v>450</v>
      </c>
      <c r="BE567" s="67" t="s">
        <v>450</v>
      </c>
      <c r="BF567" s="67" t="s">
        <v>450</v>
      </c>
      <c r="BG567" s="67" t="s">
        <v>450</v>
      </c>
      <c r="BH567" s="67" t="s">
        <v>450</v>
      </c>
      <c r="BL567" s="67" t="s">
        <v>450</v>
      </c>
      <c r="BM567" s="67" t="s">
        <v>450</v>
      </c>
      <c r="BN567" s="67" t="s">
        <v>448</v>
      </c>
      <c r="BO567" s="67" t="s">
        <v>450</v>
      </c>
      <c r="BP567" s="67" t="s">
        <v>450</v>
      </c>
      <c r="BQ567" s="67" t="s">
        <v>448</v>
      </c>
      <c r="BR567" s="67" t="s">
        <v>448</v>
      </c>
      <c r="BS567" s="67" t="s">
        <v>448</v>
      </c>
      <c r="BT567" s="67" t="s">
        <v>448</v>
      </c>
      <c r="BU567" s="2" t="s">
        <v>448</v>
      </c>
      <c r="BV567" s="2" t="s">
        <v>450</v>
      </c>
      <c r="BW567" s="2" t="s">
        <v>448</v>
      </c>
      <c r="BX567" s="2" t="s">
        <v>448</v>
      </c>
      <c r="BY567" s="2" t="s">
        <v>448</v>
      </c>
      <c r="BZ567" s="2" t="s">
        <v>448</v>
      </c>
      <c r="CA567" s="2" t="s">
        <v>448</v>
      </c>
      <c r="CB567" s="2" t="s">
        <v>448</v>
      </c>
      <c r="CC567" s="2" t="s">
        <v>2856</v>
      </c>
      <c r="CD567" s="67" t="s">
        <v>448</v>
      </c>
      <c r="CE567" s="10">
        <v>45496</v>
      </c>
      <c r="CH567" s="2" t="s">
        <v>465</v>
      </c>
      <c r="CI567" s="2" t="s">
        <v>660</v>
      </c>
      <c r="CJ567" s="2" t="s">
        <v>417</v>
      </c>
      <c r="CM567" s="52">
        <f t="shared" si="263"/>
        <v>1</v>
      </c>
      <c r="CN567" s="52">
        <f t="shared" si="264"/>
        <v>1</v>
      </c>
      <c r="CO567" s="52">
        <f t="shared" si="265"/>
        <v>1</v>
      </c>
      <c r="CP567" s="52">
        <f t="shared" si="266"/>
        <v>1</v>
      </c>
      <c r="CQ567" s="52">
        <f t="shared" si="267"/>
        <v>1</v>
      </c>
      <c r="CR567" s="52">
        <f t="shared" si="268"/>
        <v>1</v>
      </c>
      <c r="CS567" s="52">
        <f t="shared" si="269"/>
        <v>1</v>
      </c>
      <c r="CT567" s="52">
        <f t="shared" si="270"/>
        <v>1</v>
      </c>
      <c r="CU567" s="52">
        <f t="shared" si="271"/>
        <v>1</v>
      </c>
      <c r="CV567" s="52">
        <f t="shared" si="272"/>
        <v>1</v>
      </c>
      <c r="CW567" s="54">
        <f t="shared" si="273"/>
        <v>1</v>
      </c>
      <c r="CX567" s="54">
        <f t="shared" si="274"/>
        <v>1</v>
      </c>
      <c r="CY567" s="54">
        <f t="shared" si="275"/>
        <v>1</v>
      </c>
      <c r="CZ567" s="54">
        <f t="shared" si="276"/>
        <v>1</v>
      </c>
      <c r="DA567" s="54">
        <f t="shared" si="277"/>
        <v>1</v>
      </c>
      <c r="DB567" s="54">
        <f t="shared" si="278"/>
        <v>0</v>
      </c>
      <c r="DD567" s="2">
        <f t="shared" si="279"/>
        <v>7</v>
      </c>
    </row>
    <row r="568" spans="1:108">
      <c r="A568" s="2" t="s">
        <v>437</v>
      </c>
      <c r="B568" s="2" t="s">
        <v>438</v>
      </c>
      <c r="C568" s="18" t="str">
        <f ca="1">IF(AND(AA568="YES",AG568&lt;&gt;""),"COMPLETED",IF((S568+21)&lt;TODAY(),"PAST DUE","WITHIN 15 DAYS"))</f>
        <v>COMPLETED</v>
      </c>
      <c r="D568" s="19" t="str">
        <f t="shared" si="258"/>
        <v>Aug</v>
      </c>
      <c r="E568" s="20">
        <f t="shared" si="259"/>
        <v>45514</v>
      </c>
      <c r="F568" s="20">
        <f t="shared" si="260"/>
        <v>45512</v>
      </c>
      <c r="G568" s="20">
        <f t="shared" si="261"/>
        <v>45519</v>
      </c>
      <c r="H568" s="19">
        <f ca="1">(TODAY()-(G568))</f>
        <v>75</v>
      </c>
      <c r="I568" s="19" t="str">
        <f ca="1">IF(H568&lt;0,H568,"")</f>
        <v/>
      </c>
      <c r="J568" s="2" t="s">
        <v>439</v>
      </c>
      <c r="K568" s="24">
        <f t="shared" si="262"/>
        <v>1</v>
      </c>
      <c r="L568" s="19" t="s">
        <v>2689</v>
      </c>
      <c r="M568" s="2" t="s">
        <v>440</v>
      </c>
      <c r="N568" s="2" t="s">
        <v>441</v>
      </c>
      <c r="O568" s="2" t="s">
        <v>352</v>
      </c>
      <c r="P568" s="2" t="s">
        <v>19</v>
      </c>
      <c r="Q568" s="25" t="s">
        <v>29</v>
      </c>
      <c r="R568" s="25" t="s">
        <v>443</v>
      </c>
      <c r="S568" s="9">
        <v>45491</v>
      </c>
      <c r="T568" s="2">
        <v>4267961</v>
      </c>
      <c r="U568" s="2" t="s">
        <v>2133</v>
      </c>
      <c r="V568" s="2" t="s">
        <v>2857</v>
      </c>
      <c r="W568" s="9" t="s">
        <v>2858</v>
      </c>
      <c r="X568" s="9">
        <v>34895</v>
      </c>
      <c r="Y568" s="2">
        <v>9279793809</v>
      </c>
      <c r="Z568" s="2" t="s">
        <v>2859</v>
      </c>
      <c r="AA568" s="32" t="s">
        <v>448</v>
      </c>
      <c r="AB568" s="67" t="s">
        <v>449</v>
      </c>
      <c r="AC568" s="10">
        <v>45648</v>
      </c>
      <c r="AD568" s="10">
        <v>45282</v>
      </c>
      <c r="AE568" s="67" t="s">
        <v>450</v>
      </c>
      <c r="AF568" s="67" t="s">
        <v>450</v>
      </c>
      <c r="AG568" s="35" t="s">
        <v>451</v>
      </c>
      <c r="AJ568" s="35" t="s">
        <v>452</v>
      </c>
      <c r="AK568" s="2" t="s">
        <v>453</v>
      </c>
      <c r="AL568" s="2" t="s">
        <v>1430</v>
      </c>
      <c r="AM568" s="2" t="s">
        <v>1815</v>
      </c>
      <c r="AN568" s="10">
        <v>45491</v>
      </c>
      <c r="AP568" s="2" t="s">
        <v>362</v>
      </c>
      <c r="AQ568" s="67" t="s">
        <v>986</v>
      </c>
      <c r="AS568" s="11">
        <v>244326595</v>
      </c>
      <c r="AT568" s="67" t="s">
        <v>472</v>
      </c>
      <c r="AV568" s="12">
        <v>20267299243</v>
      </c>
      <c r="AW568" s="67" t="s">
        <v>458</v>
      </c>
      <c r="AY568" s="13">
        <v>121223795247</v>
      </c>
      <c r="AZ568" s="67" t="s">
        <v>487</v>
      </c>
      <c r="BB568" s="14">
        <v>357676361</v>
      </c>
      <c r="BC568" s="67" t="s">
        <v>450</v>
      </c>
      <c r="BD568" s="67" t="s">
        <v>450</v>
      </c>
      <c r="BE568" s="67" t="s">
        <v>450</v>
      </c>
      <c r="BF568" s="67" t="s">
        <v>450</v>
      </c>
      <c r="BG568" s="67" t="s">
        <v>450</v>
      </c>
      <c r="BH568" s="67" t="s">
        <v>450</v>
      </c>
      <c r="BL568" s="67" t="s">
        <v>450</v>
      </c>
      <c r="BM568" s="67" t="s">
        <v>450</v>
      </c>
      <c r="BN568" s="67" t="s">
        <v>448</v>
      </c>
      <c r="BO568" s="67" t="s">
        <v>450</v>
      </c>
      <c r="BP568" s="67" t="s">
        <v>450</v>
      </c>
      <c r="BQ568" s="67" t="s">
        <v>450</v>
      </c>
      <c r="BR568" s="67" t="s">
        <v>448</v>
      </c>
      <c r="BS568" s="67" t="s">
        <v>448</v>
      </c>
      <c r="BT568" s="67" t="s">
        <v>448</v>
      </c>
      <c r="BU568" s="2" t="s">
        <v>448</v>
      </c>
      <c r="BV568" s="2" t="s">
        <v>450</v>
      </c>
      <c r="BW568" s="2" t="s">
        <v>448</v>
      </c>
      <c r="BX568" s="2" t="s">
        <v>448</v>
      </c>
      <c r="BY568" s="2" t="s">
        <v>448</v>
      </c>
      <c r="BZ568" s="2" t="s">
        <v>448</v>
      </c>
      <c r="CA568" s="2" t="s">
        <v>448</v>
      </c>
      <c r="CB568" s="2" t="s">
        <v>448</v>
      </c>
      <c r="CC568" s="2" t="s">
        <v>2362</v>
      </c>
      <c r="CD568" s="67" t="s">
        <v>448</v>
      </c>
      <c r="CE568" s="10">
        <v>45492</v>
      </c>
      <c r="CH568" s="2" t="s">
        <v>465</v>
      </c>
      <c r="CI568" s="2" t="s">
        <v>660</v>
      </c>
      <c r="CM568" s="52">
        <f t="shared" si="263"/>
        <v>1</v>
      </c>
      <c r="CN568" s="52">
        <f t="shared" si="264"/>
        <v>1</v>
      </c>
      <c r="CO568" s="52">
        <f t="shared" si="265"/>
        <v>1</v>
      </c>
      <c r="CP568" s="52">
        <f t="shared" si="266"/>
        <v>1</v>
      </c>
      <c r="CQ568" s="52">
        <f t="shared" si="267"/>
        <v>1</v>
      </c>
      <c r="CR568" s="52">
        <f t="shared" si="268"/>
        <v>1</v>
      </c>
      <c r="CS568" s="52">
        <f t="shared" si="269"/>
        <v>1</v>
      </c>
      <c r="CT568" s="52">
        <f t="shared" si="270"/>
        <v>1</v>
      </c>
      <c r="CU568" s="52">
        <f t="shared" si="271"/>
        <v>1</v>
      </c>
      <c r="CV568" s="52">
        <f t="shared" si="272"/>
        <v>1</v>
      </c>
      <c r="CW568" s="54">
        <f t="shared" si="273"/>
        <v>1</v>
      </c>
      <c r="CX568" s="54">
        <f t="shared" si="274"/>
        <v>0</v>
      </c>
      <c r="CY568" s="54">
        <f t="shared" si="275"/>
        <v>1</v>
      </c>
      <c r="CZ568" s="54">
        <f t="shared" si="276"/>
        <v>1</v>
      </c>
      <c r="DA568" s="54">
        <f t="shared" si="277"/>
        <v>1</v>
      </c>
      <c r="DB568" s="54">
        <f t="shared" si="278"/>
        <v>0</v>
      </c>
      <c r="DD568" s="2">
        <f t="shared" si="279"/>
        <v>7</v>
      </c>
    </row>
    <row r="569" spans="1:108">
      <c r="A569" s="2" t="s">
        <v>437</v>
      </c>
      <c r="B569" s="2" t="s">
        <v>438</v>
      </c>
      <c r="C569" s="18" t="str">
        <f ca="1">IF(AND(AA569="YES",AG569&lt;&gt;""),"COMPLETED",IF((S569+21)&lt;TODAY(),"PAST DUE","WITHIN 15 DAYS"))</f>
        <v>COMPLETED</v>
      </c>
      <c r="D569" s="19" t="str">
        <f t="shared" si="258"/>
        <v>Aug</v>
      </c>
      <c r="E569" s="20">
        <f t="shared" si="259"/>
        <v>45514</v>
      </c>
      <c r="F569" s="20">
        <f t="shared" si="260"/>
        <v>45512</v>
      </c>
      <c r="G569" s="20">
        <f t="shared" si="261"/>
        <v>45519</v>
      </c>
      <c r="H569" s="19">
        <f ca="1">(TODAY()-(G569))</f>
        <v>75</v>
      </c>
      <c r="I569" s="19" t="str">
        <f ca="1">IF(H569&lt;0,H569,"")</f>
        <v/>
      </c>
      <c r="J569" s="2" t="s">
        <v>439</v>
      </c>
      <c r="K569" s="24">
        <f t="shared" si="262"/>
        <v>1</v>
      </c>
      <c r="L569" s="19" t="s">
        <v>2689</v>
      </c>
      <c r="M569" s="2" t="s">
        <v>440</v>
      </c>
      <c r="N569" s="2" t="s">
        <v>441</v>
      </c>
      <c r="O569" s="2" t="s">
        <v>352</v>
      </c>
      <c r="P569" s="2" t="s">
        <v>19</v>
      </c>
      <c r="Q569" s="25" t="s">
        <v>29</v>
      </c>
      <c r="R569" s="25" t="s">
        <v>443</v>
      </c>
      <c r="S569" s="9">
        <v>45491</v>
      </c>
      <c r="T569" s="2">
        <v>4267962</v>
      </c>
      <c r="U569" s="2" t="s">
        <v>2860</v>
      </c>
      <c r="V569" s="2" t="s">
        <v>1400</v>
      </c>
      <c r="W569" s="9" t="s">
        <v>2861</v>
      </c>
      <c r="X569" s="9">
        <v>35822</v>
      </c>
      <c r="Y569" s="2">
        <v>9353147095</v>
      </c>
      <c r="Z569" s="2" t="s">
        <v>2862</v>
      </c>
      <c r="AA569" s="32" t="s">
        <v>448</v>
      </c>
      <c r="AB569" s="67" t="s">
        <v>449</v>
      </c>
      <c r="AC569" s="10">
        <v>45700</v>
      </c>
      <c r="AD569" s="10">
        <v>45334</v>
      </c>
      <c r="AE569" s="67" t="s">
        <v>450</v>
      </c>
      <c r="AF569" s="67" t="s">
        <v>450</v>
      </c>
      <c r="AG569" s="35" t="s">
        <v>451</v>
      </c>
      <c r="AJ569" s="35" t="s">
        <v>452</v>
      </c>
      <c r="AK569" s="2" t="s">
        <v>453</v>
      </c>
      <c r="AL569" s="2" t="s">
        <v>1430</v>
      </c>
      <c r="AM569" s="2" t="s">
        <v>1815</v>
      </c>
      <c r="AN569" s="10">
        <v>45491</v>
      </c>
      <c r="AP569" s="2" t="s">
        <v>362</v>
      </c>
      <c r="AQ569" s="67" t="s">
        <v>480</v>
      </c>
      <c r="AS569" s="11">
        <v>645153781</v>
      </c>
      <c r="AT569" s="67" t="s">
        <v>472</v>
      </c>
      <c r="AV569" s="12">
        <v>12554352810</v>
      </c>
      <c r="AW569" s="67" t="s">
        <v>458</v>
      </c>
      <c r="AY569" s="13">
        <v>121311863570</v>
      </c>
      <c r="AZ569" s="67" t="s">
        <v>459</v>
      </c>
      <c r="BA569" s="67" t="s">
        <v>2863</v>
      </c>
      <c r="BB569" s="14">
        <v>733967504</v>
      </c>
      <c r="BC569" s="67" t="s">
        <v>450</v>
      </c>
      <c r="BD569" s="67" t="s">
        <v>450</v>
      </c>
      <c r="BE569" s="67" t="s">
        <v>450</v>
      </c>
      <c r="BF569" s="67" t="s">
        <v>450</v>
      </c>
      <c r="BG569" s="67" t="s">
        <v>450</v>
      </c>
      <c r="BH569" s="67" t="s">
        <v>450</v>
      </c>
      <c r="BL569" s="67" t="s">
        <v>448</v>
      </c>
      <c r="BM569" s="67" t="s">
        <v>450</v>
      </c>
      <c r="BN569" s="67" t="s">
        <v>448</v>
      </c>
      <c r="BO569" s="67" t="s">
        <v>450</v>
      </c>
      <c r="BP569" s="67" t="s">
        <v>450</v>
      </c>
      <c r="BQ569" s="67" t="s">
        <v>450</v>
      </c>
      <c r="BR569" s="67" t="s">
        <v>448</v>
      </c>
      <c r="BS569" s="67" t="s">
        <v>448</v>
      </c>
      <c r="BT569" s="67" t="s">
        <v>448</v>
      </c>
      <c r="BU569" s="2" t="s">
        <v>448</v>
      </c>
      <c r="BV569" s="2" t="s">
        <v>450</v>
      </c>
      <c r="BW569" s="2" t="s">
        <v>448</v>
      </c>
      <c r="BX569" s="2" t="s">
        <v>448</v>
      </c>
      <c r="BY569" s="2" t="s">
        <v>448</v>
      </c>
      <c r="BZ569" s="2" t="s">
        <v>448</v>
      </c>
      <c r="CA569" s="2" t="s">
        <v>448</v>
      </c>
      <c r="CB569" s="2" t="s">
        <v>448</v>
      </c>
      <c r="CC569" s="2" t="s">
        <v>2362</v>
      </c>
      <c r="CD569" s="67" t="s">
        <v>448</v>
      </c>
      <c r="CE569" s="10">
        <v>45492</v>
      </c>
      <c r="CH569" s="2" t="s">
        <v>465</v>
      </c>
      <c r="CI569" s="2" t="s">
        <v>660</v>
      </c>
      <c r="CM569" s="52">
        <f t="shared" si="263"/>
        <v>1</v>
      </c>
      <c r="CN569" s="52">
        <f t="shared" si="264"/>
        <v>1</v>
      </c>
      <c r="CO569" s="52">
        <f t="shared" si="265"/>
        <v>1</v>
      </c>
      <c r="CP569" s="52">
        <f t="shared" si="266"/>
        <v>1</v>
      </c>
      <c r="CQ569" s="52">
        <f t="shared" si="267"/>
        <v>1</v>
      </c>
      <c r="CR569" s="52">
        <f t="shared" si="268"/>
        <v>1</v>
      </c>
      <c r="CS569" s="52">
        <f t="shared" si="269"/>
        <v>1</v>
      </c>
      <c r="CT569" s="52">
        <f t="shared" si="270"/>
        <v>1</v>
      </c>
      <c r="CU569" s="52">
        <f t="shared" si="271"/>
        <v>1</v>
      </c>
      <c r="CV569" s="52">
        <f t="shared" si="272"/>
        <v>1</v>
      </c>
      <c r="CW569" s="54">
        <f t="shared" si="273"/>
        <v>1</v>
      </c>
      <c r="CX569" s="54">
        <f t="shared" si="274"/>
        <v>0</v>
      </c>
      <c r="CY569" s="54">
        <f t="shared" si="275"/>
        <v>1</v>
      </c>
      <c r="CZ569" s="54">
        <f t="shared" si="276"/>
        <v>1</v>
      </c>
      <c r="DA569" s="54">
        <f t="shared" si="277"/>
        <v>1</v>
      </c>
      <c r="DB569" s="54">
        <f t="shared" si="278"/>
        <v>0</v>
      </c>
      <c r="DD569" s="2">
        <f t="shared" si="279"/>
        <v>7</v>
      </c>
    </row>
    <row r="570" spans="1:108">
      <c r="A570" s="2" t="s">
        <v>437</v>
      </c>
      <c r="B570" s="2" t="s">
        <v>438</v>
      </c>
      <c r="C570" s="18" t="str">
        <f ca="1">IF(AND(AA570="YES",AG570&lt;&gt;""),"COMPLETED",IF((S570+21)&lt;TODAY(),"PAST DUE","WITHIN 15 DAYS"))</f>
        <v>COMPLETED</v>
      </c>
      <c r="D570" s="19" t="str">
        <f t="shared" si="258"/>
        <v>Aug</v>
      </c>
      <c r="E570" s="20">
        <f t="shared" si="259"/>
        <v>45514</v>
      </c>
      <c r="F570" s="20">
        <f t="shared" si="260"/>
        <v>45512</v>
      </c>
      <c r="G570" s="20">
        <f t="shared" si="261"/>
        <v>45519</v>
      </c>
      <c r="H570" s="19">
        <f ca="1">(TODAY()-(G570))</f>
        <v>75</v>
      </c>
      <c r="I570" s="19" t="str">
        <f ca="1">IF(H570&lt;0,H570,"")</f>
        <v/>
      </c>
      <c r="J570" s="2" t="s">
        <v>439</v>
      </c>
      <c r="K570" s="24">
        <f t="shared" si="262"/>
        <v>1</v>
      </c>
      <c r="L570" s="19" t="s">
        <v>2689</v>
      </c>
      <c r="M570" s="2" t="s">
        <v>440</v>
      </c>
      <c r="N570" s="2" t="s">
        <v>441</v>
      </c>
      <c r="O570" s="2" t="s">
        <v>352</v>
      </c>
      <c r="P570" s="2" t="s">
        <v>19</v>
      </c>
      <c r="Q570" s="25" t="s">
        <v>29</v>
      </c>
      <c r="R570" s="25" t="s">
        <v>443</v>
      </c>
      <c r="S570" s="9">
        <v>45491</v>
      </c>
      <c r="T570" s="2">
        <v>4267963</v>
      </c>
      <c r="U570" s="2" t="s">
        <v>2864</v>
      </c>
      <c r="V570" s="2" t="s">
        <v>2865</v>
      </c>
      <c r="W570" s="9" t="s">
        <v>2866</v>
      </c>
      <c r="X570" s="9">
        <v>37926</v>
      </c>
      <c r="Y570" s="2">
        <v>9619598933</v>
      </c>
      <c r="Z570" s="2" t="s">
        <v>2867</v>
      </c>
      <c r="AA570" s="32" t="s">
        <v>448</v>
      </c>
      <c r="AB570" s="2" t="s">
        <v>449</v>
      </c>
      <c r="AC570" s="10">
        <v>45857</v>
      </c>
      <c r="AD570" s="10">
        <v>45492</v>
      </c>
      <c r="AE570" s="67" t="s">
        <v>448</v>
      </c>
      <c r="AF570" s="10">
        <v>45856</v>
      </c>
      <c r="AG570" s="35" t="s">
        <v>451</v>
      </c>
      <c r="AJ570" s="35" t="s">
        <v>452</v>
      </c>
      <c r="AK570" s="2" t="s">
        <v>453</v>
      </c>
      <c r="AL570" s="2" t="s">
        <v>1430</v>
      </c>
      <c r="AM570" s="2" t="s">
        <v>1815</v>
      </c>
      <c r="AN570" s="10">
        <v>45491</v>
      </c>
      <c r="AP570" s="2" t="s">
        <v>362</v>
      </c>
      <c r="AQ570" s="67" t="s">
        <v>480</v>
      </c>
      <c r="AS570" s="11">
        <v>246942236</v>
      </c>
      <c r="AT570" s="67" t="s">
        <v>472</v>
      </c>
      <c r="AV570" s="12">
        <v>72507045406</v>
      </c>
      <c r="AW570" s="67" t="s">
        <v>458</v>
      </c>
      <c r="AY570" s="13">
        <v>12130121439</v>
      </c>
      <c r="AZ570" s="67" t="s">
        <v>472</v>
      </c>
      <c r="BB570" s="14">
        <v>654311688</v>
      </c>
      <c r="BC570" s="67" t="s">
        <v>450</v>
      </c>
      <c r="BD570" s="67" t="s">
        <v>450</v>
      </c>
      <c r="BE570" s="67" t="s">
        <v>450</v>
      </c>
      <c r="BF570" s="67" t="s">
        <v>450</v>
      </c>
      <c r="BG570" s="67" t="s">
        <v>450</v>
      </c>
      <c r="BH570" s="67" t="s">
        <v>450</v>
      </c>
      <c r="BL570" s="67" t="s">
        <v>450</v>
      </c>
      <c r="BM570" s="67" t="s">
        <v>450</v>
      </c>
      <c r="BN570" s="67" t="s">
        <v>448</v>
      </c>
      <c r="BO570" s="67" t="s">
        <v>450</v>
      </c>
      <c r="BP570" s="67" t="s">
        <v>450</v>
      </c>
      <c r="BQ570" s="67" t="s">
        <v>448</v>
      </c>
      <c r="BR570" s="67" t="s">
        <v>448</v>
      </c>
      <c r="BS570" s="67" t="s">
        <v>448</v>
      </c>
      <c r="BT570" s="67" t="s">
        <v>448</v>
      </c>
      <c r="BU570" s="2" t="s">
        <v>448</v>
      </c>
      <c r="BV570" s="2" t="s">
        <v>450</v>
      </c>
      <c r="BW570" s="2" t="s">
        <v>448</v>
      </c>
      <c r="BX570" s="2" t="s">
        <v>448</v>
      </c>
      <c r="BY570" s="2" t="s">
        <v>448</v>
      </c>
      <c r="BZ570" s="2" t="s">
        <v>448</v>
      </c>
      <c r="CA570" s="2" t="s">
        <v>448</v>
      </c>
      <c r="CB570" s="2" t="s">
        <v>448</v>
      </c>
      <c r="CC570" s="2" t="s">
        <v>2362</v>
      </c>
      <c r="CD570" s="67" t="s">
        <v>448</v>
      </c>
      <c r="CE570" s="10">
        <v>45492</v>
      </c>
      <c r="CH570" s="2" t="s">
        <v>465</v>
      </c>
      <c r="CI570" s="2" t="s">
        <v>660</v>
      </c>
      <c r="CM570" s="52">
        <f t="shared" si="263"/>
        <v>1</v>
      </c>
      <c r="CN570" s="52">
        <f t="shared" si="264"/>
        <v>1</v>
      </c>
      <c r="CO570" s="52">
        <f t="shared" si="265"/>
        <v>1</v>
      </c>
      <c r="CP570" s="52">
        <f t="shared" si="266"/>
        <v>1</v>
      </c>
      <c r="CQ570" s="52">
        <f t="shared" si="267"/>
        <v>1</v>
      </c>
      <c r="CR570" s="52">
        <f t="shared" si="268"/>
        <v>1</v>
      </c>
      <c r="CS570" s="52">
        <f t="shared" si="269"/>
        <v>1</v>
      </c>
      <c r="CT570" s="52">
        <f t="shared" si="270"/>
        <v>1</v>
      </c>
      <c r="CU570" s="52">
        <f t="shared" si="271"/>
        <v>1</v>
      </c>
      <c r="CV570" s="52">
        <f t="shared" si="272"/>
        <v>1</v>
      </c>
      <c r="CW570" s="54">
        <f t="shared" si="273"/>
        <v>1</v>
      </c>
      <c r="CX570" s="54">
        <f t="shared" si="274"/>
        <v>0</v>
      </c>
      <c r="CY570" s="54">
        <f t="shared" si="275"/>
        <v>1</v>
      </c>
      <c r="CZ570" s="54">
        <f t="shared" si="276"/>
        <v>1</v>
      </c>
      <c r="DA570" s="54">
        <f t="shared" si="277"/>
        <v>1</v>
      </c>
      <c r="DB570" s="54">
        <f t="shared" si="278"/>
        <v>0</v>
      </c>
      <c r="DD570" s="2">
        <f t="shared" si="279"/>
        <v>7</v>
      </c>
    </row>
    <row r="571" spans="1:108">
      <c r="A571" s="2" t="s">
        <v>437</v>
      </c>
      <c r="B571" s="2" t="s">
        <v>438</v>
      </c>
      <c r="C571" s="18" t="str">
        <f ca="1">IF(AND(AA571="YES",AG571&lt;&gt;""),"COMPLETED",IF((S571+21)&lt;TODAY(),"PAST DUE","WITHIN 15 DAYS"))</f>
        <v>COMPLETED</v>
      </c>
      <c r="D571" s="19" t="str">
        <f t="shared" si="258"/>
        <v>Aug</v>
      </c>
      <c r="E571" s="20">
        <f t="shared" si="259"/>
        <v>45514</v>
      </c>
      <c r="F571" s="20">
        <f t="shared" si="260"/>
        <v>45512</v>
      </c>
      <c r="G571" s="20">
        <f t="shared" si="261"/>
        <v>45519</v>
      </c>
      <c r="H571" s="19">
        <f ca="1">(TODAY()-(G571))</f>
        <v>75</v>
      </c>
      <c r="I571" s="19" t="str">
        <f ca="1">IF(H571&lt;0,H571,"")</f>
        <v/>
      </c>
      <c r="J571" s="2" t="s">
        <v>439</v>
      </c>
      <c r="K571" s="24">
        <f t="shared" si="262"/>
        <v>1</v>
      </c>
      <c r="L571" s="19" t="s">
        <v>2689</v>
      </c>
      <c r="M571" s="2" t="s">
        <v>440</v>
      </c>
      <c r="N571" s="2" t="s">
        <v>653</v>
      </c>
      <c r="O571" s="2" t="s">
        <v>352</v>
      </c>
      <c r="P571" s="2" t="s">
        <v>19</v>
      </c>
      <c r="Q571" s="25" t="s">
        <v>29</v>
      </c>
      <c r="R571" s="25" t="s">
        <v>443</v>
      </c>
      <c r="S571" s="9">
        <v>45491</v>
      </c>
      <c r="T571" s="2">
        <v>4267964</v>
      </c>
      <c r="U571" s="2" t="s">
        <v>2868</v>
      </c>
      <c r="V571" s="2" t="s">
        <v>2869</v>
      </c>
      <c r="W571" s="9" t="s">
        <v>809</v>
      </c>
      <c r="X571" s="9">
        <v>37646</v>
      </c>
      <c r="Y571" s="2">
        <v>9275403374</v>
      </c>
      <c r="Z571" s="2" t="s">
        <v>2870</v>
      </c>
      <c r="AA571" s="32" t="s">
        <v>448</v>
      </c>
      <c r="AB571" s="67" t="s">
        <v>449</v>
      </c>
      <c r="AC571" s="10">
        <v>45854</v>
      </c>
      <c r="AD571" s="10">
        <v>45489</v>
      </c>
      <c r="AE571" s="67" t="s">
        <v>450</v>
      </c>
      <c r="AF571" s="67" t="s">
        <v>450</v>
      </c>
      <c r="AG571" s="35" t="s">
        <v>451</v>
      </c>
      <c r="AJ571" s="35" t="s">
        <v>452</v>
      </c>
      <c r="AK571" s="2" t="s">
        <v>453</v>
      </c>
      <c r="AL571" s="2" t="s">
        <v>1430</v>
      </c>
      <c r="AM571" s="2" t="s">
        <v>1815</v>
      </c>
      <c r="AN571" s="10">
        <v>45491</v>
      </c>
      <c r="AP571" s="2" t="s">
        <v>362</v>
      </c>
      <c r="AQ571" s="67" t="s">
        <v>497</v>
      </c>
      <c r="AS571" s="11">
        <v>3503550371</v>
      </c>
      <c r="AT571" s="67" t="s">
        <v>472</v>
      </c>
      <c r="AV571" s="12">
        <v>32531084151</v>
      </c>
      <c r="AW571" s="67" t="s">
        <v>458</v>
      </c>
      <c r="AY571" s="13">
        <v>121302944065</v>
      </c>
      <c r="AZ571" s="67" t="s">
        <v>472</v>
      </c>
      <c r="BB571" s="14">
        <v>645124155</v>
      </c>
      <c r="BC571" s="67" t="s">
        <v>450</v>
      </c>
      <c r="BD571" s="67" t="s">
        <v>450</v>
      </c>
      <c r="BE571" s="67" t="s">
        <v>450</v>
      </c>
      <c r="BF571" s="67" t="s">
        <v>450</v>
      </c>
      <c r="BG571" s="67" t="s">
        <v>450</v>
      </c>
      <c r="BH571" s="67" t="s">
        <v>450</v>
      </c>
      <c r="BL571" s="67" t="s">
        <v>448</v>
      </c>
      <c r="BM571" s="67" t="s">
        <v>450</v>
      </c>
      <c r="BN571" s="67" t="s">
        <v>448</v>
      </c>
      <c r="BO571" s="67" t="s">
        <v>450</v>
      </c>
      <c r="BP571" s="67" t="s">
        <v>450</v>
      </c>
      <c r="BQ571" s="67" t="s">
        <v>450</v>
      </c>
      <c r="BR571" s="67" t="s">
        <v>448</v>
      </c>
      <c r="BS571" s="67" t="s">
        <v>448</v>
      </c>
      <c r="BT571" s="67" t="s">
        <v>448</v>
      </c>
      <c r="BU571" s="2" t="s">
        <v>448</v>
      </c>
      <c r="BV571" s="2" t="s">
        <v>450</v>
      </c>
      <c r="BW571" s="2" t="s">
        <v>448</v>
      </c>
      <c r="BX571" s="2" t="s">
        <v>448</v>
      </c>
      <c r="BY571" s="2" t="s">
        <v>448</v>
      </c>
      <c r="BZ571" s="2" t="s">
        <v>448</v>
      </c>
      <c r="CA571" s="2" t="s">
        <v>448</v>
      </c>
      <c r="CB571" s="2" t="s">
        <v>448</v>
      </c>
      <c r="CC571" s="2" t="s">
        <v>2362</v>
      </c>
      <c r="CD571" s="67" t="s">
        <v>448</v>
      </c>
      <c r="CE571" s="10">
        <v>45492</v>
      </c>
      <c r="CH571" s="2" t="s">
        <v>465</v>
      </c>
      <c r="CI571" s="2" t="s">
        <v>660</v>
      </c>
      <c r="CK571" s="2" t="s">
        <v>2871</v>
      </c>
      <c r="CM571" s="52">
        <f t="shared" si="263"/>
        <v>1</v>
      </c>
      <c r="CN571" s="52">
        <f t="shared" si="264"/>
        <v>1</v>
      </c>
      <c r="CO571" s="52">
        <f t="shared" si="265"/>
        <v>1</v>
      </c>
      <c r="CP571" s="52">
        <f t="shared" si="266"/>
        <v>1</v>
      </c>
      <c r="CQ571" s="52">
        <f t="shared" si="267"/>
        <v>1</v>
      </c>
      <c r="CR571" s="52">
        <f t="shared" si="268"/>
        <v>1</v>
      </c>
      <c r="CS571" s="52">
        <f t="shared" si="269"/>
        <v>1</v>
      </c>
      <c r="CT571" s="52">
        <f t="shared" si="270"/>
        <v>1</v>
      </c>
      <c r="CU571" s="52">
        <f t="shared" si="271"/>
        <v>1</v>
      </c>
      <c r="CV571" s="52">
        <f t="shared" si="272"/>
        <v>1</v>
      </c>
      <c r="CW571" s="54">
        <f t="shared" si="273"/>
        <v>1</v>
      </c>
      <c r="CX571" s="54">
        <f t="shared" si="274"/>
        <v>0</v>
      </c>
      <c r="CY571" s="54">
        <f t="shared" si="275"/>
        <v>1</v>
      </c>
      <c r="CZ571" s="54">
        <f t="shared" si="276"/>
        <v>1</v>
      </c>
      <c r="DA571" s="54">
        <f t="shared" si="277"/>
        <v>1</v>
      </c>
      <c r="DB571" s="54">
        <f t="shared" si="278"/>
        <v>0</v>
      </c>
      <c r="DD571" s="2">
        <f t="shared" si="279"/>
        <v>7</v>
      </c>
    </row>
    <row r="572" spans="1:108">
      <c r="A572" s="2" t="s">
        <v>437</v>
      </c>
      <c r="B572" s="2" t="s">
        <v>438</v>
      </c>
      <c r="C572" s="18" t="str">
        <f ca="1">IF(AND(AA572="YES",AG572&lt;&gt;""),"COMPLETED",IF((S572+21)&lt;TODAY(),"PAST DUE","WITHIN 15 DAYS"))</f>
        <v>COMPLETED</v>
      </c>
      <c r="D572" s="19" t="str">
        <f t="shared" si="258"/>
        <v>Aug</v>
      </c>
      <c r="E572" s="20">
        <f t="shared" si="259"/>
        <v>45514</v>
      </c>
      <c r="F572" s="20">
        <f t="shared" si="260"/>
        <v>45512</v>
      </c>
      <c r="G572" s="20">
        <f t="shared" si="261"/>
        <v>45519</v>
      </c>
      <c r="H572" s="19">
        <f ca="1">(TODAY()-(G572))</f>
        <v>75</v>
      </c>
      <c r="I572" s="19" t="str">
        <f ca="1">IF(H572&lt;0,H572,"")</f>
        <v/>
      </c>
      <c r="J572" s="2" t="s">
        <v>439</v>
      </c>
      <c r="K572" s="24">
        <f t="shared" si="262"/>
        <v>1</v>
      </c>
      <c r="L572" s="19" t="s">
        <v>2689</v>
      </c>
      <c r="M572" s="2" t="s">
        <v>440</v>
      </c>
      <c r="N572" s="2" t="s">
        <v>441</v>
      </c>
      <c r="O572" s="2" t="s">
        <v>352</v>
      </c>
      <c r="P572" s="2" t="s">
        <v>19</v>
      </c>
      <c r="Q572" s="25" t="s">
        <v>29</v>
      </c>
      <c r="R572" s="25" t="s">
        <v>443</v>
      </c>
      <c r="S572" s="9">
        <v>45491</v>
      </c>
      <c r="T572" s="2">
        <v>4267965</v>
      </c>
      <c r="U572" s="2" t="s">
        <v>2872</v>
      </c>
      <c r="V572" s="2" t="s">
        <v>2873</v>
      </c>
      <c r="W572" s="9" t="s">
        <v>2874</v>
      </c>
      <c r="X572" s="9">
        <v>33951</v>
      </c>
      <c r="Y572" s="2">
        <v>9764189031</v>
      </c>
      <c r="Z572" s="2" t="s">
        <v>2875</v>
      </c>
      <c r="AA572" s="32" t="s">
        <v>448</v>
      </c>
      <c r="AB572" s="67" t="s">
        <v>449</v>
      </c>
      <c r="AC572" s="10">
        <v>45814</v>
      </c>
      <c r="AD572" s="10">
        <v>45482</v>
      </c>
      <c r="AE572" s="67" t="s">
        <v>450</v>
      </c>
      <c r="AF572" s="67" t="s">
        <v>450</v>
      </c>
      <c r="AG572" s="35" t="s">
        <v>451</v>
      </c>
      <c r="AJ572" s="35" t="s">
        <v>452</v>
      </c>
      <c r="AK572" s="2" t="s">
        <v>453</v>
      </c>
      <c r="AL572" s="2" t="s">
        <v>1430</v>
      </c>
      <c r="AM572" s="2" t="s">
        <v>1815</v>
      </c>
      <c r="AN572" s="10">
        <v>45491</v>
      </c>
      <c r="AP572" s="2" t="s">
        <v>362</v>
      </c>
      <c r="AQ572" s="67" t="s">
        <v>455</v>
      </c>
      <c r="AS572" s="11">
        <v>123180218</v>
      </c>
      <c r="AT572" s="67" t="s">
        <v>472</v>
      </c>
      <c r="AV572" s="12">
        <v>60252823118</v>
      </c>
      <c r="AW572" s="67" t="s">
        <v>458</v>
      </c>
      <c r="AY572" s="13">
        <v>121099654692</v>
      </c>
      <c r="AZ572" s="67" t="s">
        <v>1857</v>
      </c>
      <c r="BB572" s="14">
        <v>315629113</v>
      </c>
      <c r="BC572" s="67" t="s">
        <v>450</v>
      </c>
      <c r="BD572" s="67" t="s">
        <v>450</v>
      </c>
      <c r="BE572" s="67" t="s">
        <v>450</v>
      </c>
      <c r="BF572" s="67" t="s">
        <v>450</v>
      </c>
      <c r="BG572" s="67" t="s">
        <v>450</v>
      </c>
      <c r="BH572" s="67" t="s">
        <v>450</v>
      </c>
      <c r="BL572" s="67" t="s">
        <v>448</v>
      </c>
      <c r="BM572" s="67" t="s">
        <v>450</v>
      </c>
      <c r="BN572" s="67" t="s">
        <v>448</v>
      </c>
      <c r="BO572" s="67" t="s">
        <v>450</v>
      </c>
      <c r="BP572" s="67" t="s">
        <v>450</v>
      </c>
      <c r="BQ572" s="67" t="s">
        <v>450</v>
      </c>
      <c r="BR572" s="67" t="s">
        <v>448</v>
      </c>
      <c r="BS572" s="67" t="s">
        <v>448</v>
      </c>
      <c r="BT572" s="67" t="s">
        <v>448</v>
      </c>
      <c r="BU572" s="2" t="s">
        <v>448</v>
      </c>
      <c r="BV572" s="2" t="s">
        <v>450</v>
      </c>
      <c r="BW572" s="2" t="s">
        <v>448</v>
      </c>
      <c r="BX572" s="2" t="s">
        <v>448</v>
      </c>
      <c r="BY572" s="2" t="s">
        <v>448</v>
      </c>
      <c r="BZ572" s="2" t="s">
        <v>448</v>
      </c>
      <c r="CA572" s="2" t="s">
        <v>448</v>
      </c>
      <c r="CB572" s="2" t="s">
        <v>448</v>
      </c>
      <c r="CC572" s="2" t="s">
        <v>2362</v>
      </c>
      <c r="CD572" s="67" t="s">
        <v>448</v>
      </c>
      <c r="CE572" s="10">
        <v>45492</v>
      </c>
      <c r="CH572" s="2" t="s">
        <v>465</v>
      </c>
      <c r="CI572" s="2" t="s">
        <v>660</v>
      </c>
      <c r="CM572" s="52">
        <f t="shared" si="263"/>
        <v>1</v>
      </c>
      <c r="CN572" s="52">
        <f t="shared" si="264"/>
        <v>1</v>
      </c>
      <c r="CO572" s="52">
        <f t="shared" si="265"/>
        <v>1</v>
      </c>
      <c r="CP572" s="52">
        <f t="shared" si="266"/>
        <v>1</v>
      </c>
      <c r="CQ572" s="52">
        <f t="shared" si="267"/>
        <v>1</v>
      </c>
      <c r="CR572" s="52">
        <f t="shared" si="268"/>
        <v>1</v>
      </c>
      <c r="CS572" s="52">
        <f t="shared" si="269"/>
        <v>1</v>
      </c>
      <c r="CT572" s="52">
        <f t="shared" si="270"/>
        <v>1</v>
      </c>
      <c r="CU572" s="52">
        <f t="shared" si="271"/>
        <v>1</v>
      </c>
      <c r="CV572" s="52">
        <f t="shared" si="272"/>
        <v>1</v>
      </c>
      <c r="CW572" s="54">
        <f t="shared" si="273"/>
        <v>1</v>
      </c>
      <c r="CX572" s="54">
        <f t="shared" si="274"/>
        <v>0</v>
      </c>
      <c r="CY572" s="54">
        <f t="shared" si="275"/>
        <v>1</v>
      </c>
      <c r="CZ572" s="54">
        <f t="shared" si="276"/>
        <v>1</v>
      </c>
      <c r="DA572" s="54">
        <f t="shared" si="277"/>
        <v>1</v>
      </c>
      <c r="DB572" s="54">
        <f t="shared" si="278"/>
        <v>0</v>
      </c>
      <c r="DD572" s="2">
        <f t="shared" si="279"/>
        <v>7</v>
      </c>
    </row>
    <row r="573" spans="1:108">
      <c r="A573" s="2" t="s">
        <v>437</v>
      </c>
      <c r="B573" s="2" t="s">
        <v>438</v>
      </c>
      <c r="C573" s="18" t="str">
        <f ca="1">IF(AND(AA573="YES",AG573&lt;&gt;""),"COMPLETED",IF((S573+21)&lt;TODAY(),"PAST DUE","WITHIN 15 DAYS"))</f>
        <v>COMPLETED</v>
      </c>
      <c r="D573" s="19" t="str">
        <f t="shared" si="258"/>
        <v>Aug</v>
      </c>
      <c r="E573" s="20">
        <f t="shared" si="259"/>
        <v>45514</v>
      </c>
      <c r="F573" s="20">
        <f t="shared" si="260"/>
        <v>45512</v>
      </c>
      <c r="G573" s="20">
        <f t="shared" si="261"/>
        <v>45519</v>
      </c>
      <c r="H573" s="19">
        <f ca="1">(TODAY()-(G573))</f>
        <v>75</v>
      </c>
      <c r="I573" s="19" t="str">
        <f ca="1">IF(H573&lt;0,H573,"")</f>
        <v/>
      </c>
      <c r="J573" s="2" t="s">
        <v>439</v>
      </c>
      <c r="K573" s="24">
        <f t="shared" si="262"/>
        <v>1</v>
      </c>
      <c r="L573" s="19" t="s">
        <v>2689</v>
      </c>
      <c r="M573" s="2" t="s">
        <v>440</v>
      </c>
      <c r="N573" s="2" t="s">
        <v>441</v>
      </c>
      <c r="O573" s="2" t="s">
        <v>352</v>
      </c>
      <c r="P573" s="2" t="s">
        <v>19</v>
      </c>
      <c r="Q573" s="25" t="s">
        <v>29</v>
      </c>
      <c r="R573" s="25" t="s">
        <v>443</v>
      </c>
      <c r="S573" s="9">
        <v>45491</v>
      </c>
      <c r="T573" s="2">
        <v>4267966</v>
      </c>
      <c r="U573" s="2" t="s">
        <v>2876</v>
      </c>
      <c r="V573" s="2" t="s">
        <v>2877</v>
      </c>
      <c r="W573" s="9" t="s">
        <v>705</v>
      </c>
      <c r="X573" s="9">
        <v>37335</v>
      </c>
      <c r="Y573" s="2">
        <v>9517571678</v>
      </c>
      <c r="Z573" s="2" t="s">
        <v>2878</v>
      </c>
      <c r="AA573" s="32" t="s">
        <v>448</v>
      </c>
      <c r="AB573" s="67" t="s">
        <v>449</v>
      </c>
      <c r="AC573" s="10">
        <v>45854</v>
      </c>
      <c r="AD573" s="10">
        <v>45489</v>
      </c>
      <c r="AE573" s="67" t="s">
        <v>450</v>
      </c>
      <c r="AF573" s="67" t="s">
        <v>450</v>
      </c>
      <c r="AG573" s="35" t="s">
        <v>451</v>
      </c>
      <c r="AJ573" s="35" t="s">
        <v>452</v>
      </c>
      <c r="AK573" s="2" t="s">
        <v>453</v>
      </c>
      <c r="AL573" s="2" t="s">
        <v>1430</v>
      </c>
      <c r="AM573" s="2" t="s">
        <v>1815</v>
      </c>
      <c r="AN573" s="10">
        <v>45491</v>
      </c>
      <c r="AP573" s="2" t="s">
        <v>362</v>
      </c>
      <c r="AQ573" s="67" t="s">
        <v>455</v>
      </c>
      <c r="AS573" s="11">
        <v>3499616507</v>
      </c>
      <c r="AT573" s="67" t="s">
        <v>472</v>
      </c>
      <c r="AV573" s="12">
        <v>70260610013</v>
      </c>
      <c r="AW573" s="67" t="s">
        <v>458</v>
      </c>
      <c r="AY573" s="13">
        <v>121277323932</v>
      </c>
      <c r="AZ573" s="67" t="s">
        <v>472</v>
      </c>
      <c r="BB573" s="14">
        <v>645271314</v>
      </c>
      <c r="BC573" s="67" t="s">
        <v>450</v>
      </c>
      <c r="BD573" s="67" t="s">
        <v>450</v>
      </c>
      <c r="BE573" s="67" t="s">
        <v>450</v>
      </c>
      <c r="BF573" s="67" t="s">
        <v>450</v>
      </c>
      <c r="BG573" s="67" t="s">
        <v>450</v>
      </c>
      <c r="BH573" s="67" t="s">
        <v>450</v>
      </c>
      <c r="BL573" s="67" t="s">
        <v>448</v>
      </c>
      <c r="BM573" s="67" t="s">
        <v>450</v>
      </c>
      <c r="BN573" s="67" t="s">
        <v>448</v>
      </c>
      <c r="BO573" s="67" t="s">
        <v>450</v>
      </c>
      <c r="BP573" s="67" t="s">
        <v>450</v>
      </c>
      <c r="BQ573" s="67" t="s">
        <v>450</v>
      </c>
      <c r="BR573" s="67" t="s">
        <v>448</v>
      </c>
      <c r="BS573" s="67" t="s">
        <v>448</v>
      </c>
      <c r="BT573" s="67" t="s">
        <v>448</v>
      </c>
      <c r="BU573" s="2" t="s">
        <v>448</v>
      </c>
      <c r="BV573" s="2" t="s">
        <v>450</v>
      </c>
      <c r="BW573" s="2" t="s">
        <v>448</v>
      </c>
      <c r="BX573" s="2" t="s">
        <v>448</v>
      </c>
      <c r="BY573" s="2" t="s">
        <v>448</v>
      </c>
      <c r="BZ573" s="2" t="s">
        <v>448</v>
      </c>
      <c r="CA573" s="2" t="s">
        <v>448</v>
      </c>
      <c r="CB573" s="2" t="s">
        <v>448</v>
      </c>
      <c r="CC573" s="2" t="s">
        <v>2879</v>
      </c>
      <c r="CD573" s="67" t="s">
        <v>448</v>
      </c>
      <c r="CE573" s="10">
        <v>45492</v>
      </c>
      <c r="CH573" s="2" t="s">
        <v>465</v>
      </c>
      <c r="CI573" s="2" t="s">
        <v>660</v>
      </c>
      <c r="CJ573" s="2" t="s">
        <v>417</v>
      </c>
      <c r="CM573" s="52">
        <f t="shared" si="263"/>
        <v>1</v>
      </c>
      <c r="CN573" s="52">
        <f t="shared" si="264"/>
        <v>1</v>
      </c>
      <c r="CO573" s="52">
        <f t="shared" si="265"/>
        <v>1</v>
      </c>
      <c r="CP573" s="52">
        <f t="shared" si="266"/>
        <v>1</v>
      </c>
      <c r="CQ573" s="52">
        <f t="shared" si="267"/>
        <v>1</v>
      </c>
      <c r="CR573" s="52">
        <f t="shared" si="268"/>
        <v>1</v>
      </c>
      <c r="CS573" s="52">
        <f t="shared" si="269"/>
        <v>1</v>
      </c>
      <c r="CT573" s="52">
        <f t="shared" si="270"/>
        <v>1</v>
      </c>
      <c r="CU573" s="52">
        <f t="shared" si="271"/>
        <v>1</v>
      </c>
      <c r="CV573" s="52">
        <f t="shared" si="272"/>
        <v>1</v>
      </c>
      <c r="CW573" s="54">
        <f t="shared" si="273"/>
        <v>1</v>
      </c>
      <c r="CX573" s="54">
        <f t="shared" si="274"/>
        <v>1</v>
      </c>
      <c r="CY573" s="54">
        <f t="shared" si="275"/>
        <v>1</v>
      </c>
      <c r="CZ573" s="54">
        <f t="shared" si="276"/>
        <v>1</v>
      </c>
      <c r="DA573" s="54">
        <f t="shared" si="277"/>
        <v>1</v>
      </c>
      <c r="DB573" s="54">
        <f t="shared" si="278"/>
        <v>0</v>
      </c>
      <c r="DD573" s="2">
        <f t="shared" si="279"/>
        <v>7</v>
      </c>
    </row>
    <row r="574" spans="1:108">
      <c r="A574" s="2" t="s">
        <v>437</v>
      </c>
      <c r="B574" s="2" t="s">
        <v>438</v>
      </c>
      <c r="C574" s="18" t="str">
        <f ca="1">IF(AND(AA574="YES",AG574&lt;&gt;""),"COMPLETED",IF((S574+21)&lt;TODAY(),"PAST DUE","WITHIN 15 DAYS"))</f>
        <v>COMPLETED</v>
      </c>
      <c r="D574" s="19" t="str">
        <f t="shared" si="258"/>
        <v>Aug</v>
      </c>
      <c r="E574" s="20">
        <f t="shared" si="259"/>
        <v>45514</v>
      </c>
      <c r="F574" s="20">
        <f t="shared" si="260"/>
        <v>45512</v>
      </c>
      <c r="G574" s="20">
        <f t="shared" si="261"/>
        <v>45519</v>
      </c>
      <c r="H574" s="19">
        <f ca="1">(TODAY()-(G574))</f>
        <v>75</v>
      </c>
      <c r="I574" s="19" t="str">
        <f ca="1">IF(H574&lt;0,H574,"")</f>
        <v/>
      </c>
      <c r="J574" s="2" t="s">
        <v>439</v>
      </c>
      <c r="K574" s="24">
        <f t="shared" si="262"/>
        <v>1</v>
      </c>
      <c r="L574" s="19" t="s">
        <v>2689</v>
      </c>
      <c r="M574" s="2" t="s">
        <v>440</v>
      </c>
      <c r="N574" s="2" t="s">
        <v>441</v>
      </c>
      <c r="O574" s="2" t="s">
        <v>352</v>
      </c>
      <c r="P574" s="2" t="s">
        <v>19</v>
      </c>
      <c r="Q574" s="25" t="s">
        <v>29</v>
      </c>
      <c r="R574" s="25" t="s">
        <v>443</v>
      </c>
      <c r="S574" s="9">
        <v>45491</v>
      </c>
      <c r="T574" s="2">
        <v>4267967</v>
      </c>
      <c r="U574" s="2" t="s">
        <v>2880</v>
      </c>
      <c r="V574" s="2" t="s">
        <v>2881</v>
      </c>
      <c r="W574" s="9" t="s">
        <v>2882</v>
      </c>
      <c r="X574" s="9">
        <v>37420</v>
      </c>
      <c r="Y574" s="2">
        <v>9105022309</v>
      </c>
      <c r="Z574" s="2" t="s">
        <v>2883</v>
      </c>
      <c r="AA574" s="32" t="s">
        <v>448</v>
      </c>
      <c r="AB574" s="67" t="s">
        <v>449</v>
      </c>
      <c r="AC574" s="10">
        <v>45854</v>
      </c>
      <c r="AD574" s="10">
        <v>45489</v>
      </c>
      <c r="AE574" s="67" t="s">
        <v>450</v>
      </c>
      <c r="AF574" s="67" t="s">
        <v>450</v>
      </c>
      <c r="AG574" s="35" t="s">
        <v>451</v>
      </c>
      <c r="AJ574" s="35" t="s">
        <v>452</v>
      </c>
      <c r="AK574" s="2" t="s">
        <v>453</v>
      </c>
      <c r="AL574" s="2" t="s">
        <v>1430</v>
      </c>
      <c r="AM574" s="2" t="s">
        <v>1815</v>
      </c>
      <c r="AN574" s="10">
        <v>45491</v>
      </c>
      <c r="AP574" s="2" t="s">
        <v>362</v>
      </c>
      <c r="AQ574" s="67" t="s">
        <v>455</v>
      </c>
      <c r="AS574" s="11">
        <v>252454815</v>
      </c>
      <c r="AT574" s="67" t="s">
        <v>456</v>
      </c>
      <c r="AV574" s="12">
        <v>72509710865</v>
      </c>
      <c r="AW574" s="67" t="s">
        <v>458</v>
      </c>
      <c r="AY574" s="13">
        <v>121345780305</v>
      </c>
      <c r="AZ574" s="67" t="s">
        <v>472</v>
      </c>
      <c r="BA574" s="67" t="s">
        <v>2863</v>
      </c>
      <c r="BB574" s="14">
        <v>654489225</v>
      </c>
      <c r="BC574" s="67" t="s">
        <v>450</v>
      </c>
      <c r="BD574" s="67" t="s">
        <v>450</v>
      </c>
      <c r="BE574" s="67" t="s">
        <v>450</v>
      </c>
      <c r="BF574" s="67" t="s">
        <v>450</v>
      </c>
      <c r="BG574" s="67" t="s">
        <v>450</v>
      </c>
      <c r="BH574" s="67" t="s">
        <v>450</v>
      </c>
      <c r="BL574" s="67" t="s">
        <v>448</v>
      </c>
      <c r="BM574" s="67" t="s">
        <v>450</v>
      </c>
      <c r="BN574" s="67" t="s">
        <v>448</v>
      </c>
      <c r="BO574" s="67" t="s">
        <v>450</v>
      </c>
      <c r="BP574" s="67" t="s">
        <v>450</v>
      </c>
      <c r="BQ574" s="67" t="s">
        <v>450</v>
      </c>
      <c r="BR574" s="67" t="s">
        <v>448</v>
      </c>
      <c r="BS574" s="67" t="s">
        <v>448</v>
      </c>
      <c r="BT574" s="67" t="s">
        <v>448</v>
      </c>
      <c r="BU574" s="2" t="s">
        <v>448</v>
      </c>
      <c r="BV574" s="2" t="s">
        <v>450</v>
      </c>
      <c r="BW574" s="2" t="s">
        <v>448</v>
      </c>
      <c r="BX574" s="2" t="s">
        <v>448</v>
      </c>
      <c r="BY574" s="2" t="s">
        <v>448</v>
      </c>
      <c r="BZ574" s="2" t="s">
        <v>448</v>
      </c>
      <c r="CA574" s="2" t="s">
        <v>448</v>
      </c>
      <c r="CB574" s="2" t="s">
        <v>448</v>
      </c>
      <c r="CC574" s="2" t="s">
        <v>2362</v>
      </c>
      <c r="CD574" s="67" t="s">
        <v>448</v>
      </c>
      <c r="CE574" s="10">
        <v>45492</v>
      </c>
      <c r="CH574" s="2" t="s">
        <v>465</v>
      </c>
      <c r="CI574" s="2" t="s">
        <v>660</v>
      </c>
      <c r="CM574" s="52">
        <f t="shared" si="263"/>
        <v>1</v>
      </c>
      <c r="CN574" s="52">
        <f t="shared" si="264"/>
        <v>1</v>
      </c>
      <c r="CO574" s="52">
        <f t="shared" si="265"/>
        <v>1</v>
      </c>
      <c r="CP574" s="52">
        <f t="shared" si="266"/>
        <v>1</v>
      </c>
      <c r="CQ574" s="52">
        <f t="shared" si="267"/>
        <v>1</v>
      </c>
      <c r="CR574" s="52">
        <f t="shared" si="268"/>
        <v>1</v>
      </c>
      <c r="CS574" s="52">
        <f t="shared" si="269"/>
        <v>1</v>
      </c>
      <c r="CT574" s="52">
        <f t="shared" si="270"/>
        <v>1</v>
      </c>
      <c r="CU574" s="52">
        <f t="shared" si="271"/>
        <v>1</v>
      </c>
      <c r="CV574" s="52">
        <f t="shared" si="272"/>
        <v>1</v>
      </c>
      <c r="CW574" s="54">
        <f t="shared" si="273"/>
        <v>1</v>
      </c>
      <c r="CX574" s="54">
        <f t="shared" si="274"/>
        <v>0</v>
      </c>
      <c r="CY574" s="54">
        <f t="shared" si="275"/>
        <v>1</v>
      </c>
      <c r="CZ574" s="54">
        <f t="shared" si="276"/>
        <v>1</v>
      </c>
      <c r="DA574" s="54">
        <f t="shared" si="277"/>
        <v>1</v>
      </c>
      <c r="DB574" s="54">
        <f t="shared" si="278"/>
        <v>0</v>
      </c>
      <c r="DD574" s="2">
        <f t="shared" si="279"/>
        <v>7</v>
      </c>
    </row>
    <row r="575" spans="1:108">
      <c r="A575" s="2" t="s">
        <v>437</v>
      </c>
      <c r="B575" s="2" t="s">
        <v>438</v>
      </c>
      <c r="C575" s="18" t="str">
        <f ca="1">IF(AND(AA575="YES",AG575&lt;&gt;""),"COMPLETED",IF((S575+21)&lt;TODAY(),"PAST DUE","WITHIN 15 DAYS"))</f>
        <v>COMPLETED</v>
      </c>
      <c r="D575" s="19" t="str">
        <f t="shared" si="258"/>
        <v>Aug</v>
      </c>
      <c r="E575" s="20">
        <f t="shared" si="259"/>
        <v>45514</v>
      </c>
      <c r="F575" s="20">
        <f t="shared" si="260"/>
        <v>45512</v>
      </c>
      <c r="G575" s="20">
        <f t="shared" si="261"/>
        <v>45519</v>
      </c>
      <c r="H575" s="19">
        <f ca="1">(TODAY()-(G575))</f>
        <v>75</v>
      </c>
      <c r="I575" s="19" t="str">
        <f ca="1">IF(H575&lt;0,H575,"")</f>
        <v/>
      </c>
      <c r="J575" s="2" t="s">
        <v>439</v>
      </c>
      <c r="K575" s="24">
        <f t="shared" si="262"/>
        <v>1</v>
      </c>
      <c r="L575" s="19" t="s">
        <v>2689</v>
      </c>
      <c r="M575" s="2" t="s">
        <v>440</v>
      </c>
      <c r="N575" s="2" t="s">
        <v>441</v>
      </c>
      <c r="O575" s="2" t="s">
        <v>352</v>
      </c>
      <c r="P575" s="2" t="s">
        <v>19</v>
      </c>
      <c r="Q575" s="25" t="s">
        <v>29</v>
      </c>
      <c r="R575" s="25" t="s">
        <v>443</v>
      </c>
      <c r="S575" s="9">
        <v>45491</v>
      </c>
      <c r="T575" s="2">
        <v>4267968</v>
      </c>
      <c r="U575" s="2" t="s">
        <v>2884</v>
      </c>
      <c r="V575" s="2" t="s">
        <v>2885</v>
      </c>
      <c r="W575" s="9" t="s">
        <v>2886</v>
      </c>
      <c r="X575" s="9">
        <v>28563</v>
      </c>
      <c r="Y575" s="2">
        <v>9942517987</v>
      </c>
      <c r="Z575" s="2" t="s">
        <v>2887</v>
      </c>
      <c r="AA575" s="32" t="s">
        <v>448</v>
      </c>
      <c r="AB575" s="67" t="s">
        <v>449</v>
      </c>
      <c r="AC575" s="10">
        <v>45799</v>
      </c>
      <c r="AD575" s="10">
        <v>45434</v>
      </c>
      <c r="AE575" s="67" t="s">
        <v>450</v>
      </c>
      <c r="AF575" s="67" t="s">
        <v>450</v>
      </c>
      <c r="AG575" s="35" t="s">
        <v>451</v>
      </c>
      <c r="AJ575" s="35" t="s">
        <v>452</v>
      </c>
      <c r="AK575" s="2" t="s">
        <v>453</v>
      </c>
      <c r="AL575" s="2" t="s">
        <v>1430</v>
      </c>
      <c r="AM575" s="2" t="s">
        <v>1815</v>
      </c>
      <c r="AN575" s="10">
        <v>45491</v>
      </c>
      <c r="AP575" s="2" t="s">
        <v>362</v>
      </c>
      <c r="AQ575" s="67" t="s">
        <v>986</v>
      </c>
      <c r="AS575" s="11">
        <v>217767712</v>
      </c>
      <c r="AT575" s="67" t="s">
        <v>456</v>
      </c>
      <c r="AV575" s="12">
        <v>70503114494</v>
      </c>
      <c r="AW575" s="67" t="s">
        <v>458</v>
      </c>
      <c r="AY575" s="13">
        <v>140000581517</v>
      </c>
      <c r="AZ575" s="2" t="s">
        <v>459</v>
      </c>
      <c r="BA575" s="67"/>
      <c r="BB575" s="14">
        <v>223442706</v>
      </c>
      <c r="BC575" s="67" t="s">
        <v>450</v>
      </c>
      <c r="BD575" s="67" t="s">
        <v>450</v>
      </c>
      <c r="BE575" s="67" t="s">
        <v>450</v>
      </c>
      <c r="BF575" s="67" t="s">
        <v>450</v>
      </c>
      <c r="BG575" s="67" t="s">
        <v>450</v>
      </c>
      <c r="BH575" s="67" t="s">
        <v>450</v>
      </c>
      <c r="BL575" s="67" t="s">
        <v>450</v>
      </c>
      <c r="BM575" s="67" t="s">
        <v>450</v>
      </c>
      <c r="BN575" s="67" t="s">
        <v>450</v>
      </c>
      <c r="BO575" s="67" t="s">
        <v>450</v>
      </c>
      <c r="BP575" s="67" t="s">
        <v>450</v>
      </c>
      <c r="BQ575" s="67" t="s">
        <v>450</v>
      </c>
      <c r="BR575" s="67" t="s">
        <v>448</v>
      </c>
      <c r="BS575" s="67" t="s">
        <v>448</v>
      </c>
      <c r="BT575" s="67" t="s">
        <v>448</v>
      </c>
      <c r="BU575" s="2" t="s">
        <v>448</v>
      </c>
      <c r="BV575" s="2" t="s">
        <v>450</v>
      </c>
      <c r="BW575" s="2" t="s">
        <v>448</v>
      </c>
      <c r="BX575" s="2" t="s">
        <v>448</v>
      </c>
      <c r="BY575" s="2" t="s">
        <v>448</v>
      </c>
      <c r="BZ575" s="2" t="s">
        <v>448</v>
      </c>
      <c r="CA575" s="2" t="s">
        <v>448</v>
      </c>
      <c r="CB575" s="2" t="s">
        <v>448</v>
      </c>
      <c r="CC575" s="2" t="s">
        <v>2888</v>
      </c>
      <c r="CD575" s="67" t="s">
        <v>448</v>
      </c>
      <c r="CE575" s="10">
        <v>45492</v>
      </c>
      <c r="CH575" s="2" t="s">
        <v>465</v>
      </c>
      <c r="CI575" s="2" t="s">
        <v>660</v>
      </c>
      <c r="CJ575" s="2" t="s">
        <v>417</v>
      </c>
      <c r="CM575" s="52">
        <f t="shared" si="263"/>
        <v>1</v>
      </c>
      <c r="CN575" s="52">
        <f t="shared" si="264"/>
        <v>1</v>
      </c>
      <c r="CO575" s="52">
        <f t="shared" si="265"/>
        <v>1</v>
      </c>
      <c r="CP575" s="52">
        <f t="shared" si="266"/>
        <v>1</v>
      </c>
      <c r="CQ575" s="52">
        <f t="shared" si="267"/>
        <v>1</v>
      </c>
      <c r="CR575" s="52">
        <f t="shared" si="268"/>
        <v>1</v>
      </c>
      <c r="CS575" s="52">
        <f t="shared" si="269"/>
        <v>1</v>
      </c>
      <c r="CT575" s="52">
        <f t="shared" si="270"/>
        <v>1</v>
      </c>
      <c r="CU575" s="52">
        <f t="shared" si="271"/>
        <v>1</v>
      </c>
      <c r="CV575" s="52">
        <f t="shared" si="272"/>
        <v>1</v>
      </c>
      <c r="CW575" s="54">
        <f t="shared" si="273"/>
        <v>1</v>
      </c>
      <c r="CX575" s="54">
        <f t="shared" si="274"/>
        <v>1</v>
      </c>
      <c r="CY575" s="54">
        <f t="shared" si="275"/>
        <v>1</v>
      </c>
      <c r="CZ575" s="54">
        <f t="shared" si="276"/>
        <v>1</v>
      </c>
      <c r="DA575" s="54">
        <f t="shared" si="277"/>
        <v>1</v>
      </c>
      <c r="DB575" s="54">
        <f t="shared" si="278"/>
        <v>0</v>
      </c>
      <c r="DD575" s="2">
        <f t="shared" si="279"/>
        <v>7</v>
      </c>
    </row>
    <row r="576" spans="1:108">
      <c r="A576" s="2" t="s">
        <v>437</v>
      </c>
      <c r="B576" s="2" t="s">
        <v>438</v>
      </c>
      <c r="C576" s="18" t="str">
        <f ca="1">IF(AND(AA576="YES",AG576&lt;&gt;""),"COMPLETED",IF((S576+21)&lt;TODAY(),"PAST DUE","WITHIN 15 DAYS"))</f>
        <v>COMPLETED</v>
      </c>
      <c r="D576" s="19" t="str">
        <f t="shared" si="258"/>
        <v>Aug</v>
      </c>
      <c r="E576" s="20">
        <f t="shared" si="259"/>
        <v>45514</v>
      </c>
      <c r="F576" s="20">
        <f t="shared" si="260"/>
        <v>45512</v>
      </c>
      <c r="G576" s="20">
        <f t="shared" si="261"/>
        <v>45519</v>
      </c>
      <c r="H576" s="19">
        <f ca="1">(TODAY()-(G576))</f>
        <v>75</v>
      </c>
      <c r="I576" s="19" t="str">
        <f ca="1">IF(H576&lt;0,H576,"")</f>
        <v/>
      </c>
      <c r="J576" s="2" t="s">
        <v>439</v>
      </c>
      <c r="K576" s="24">
        <f t="shared" si="262"/>
        <v>1</v>
      </c>
      <c r="L576" s="19" t="s">
        <v>2689</v>
      </c>
      <c r="M576" s="2" t="s">
        <v>440</v>
      </c>
      <c r="N576" s="2" t="s">
        <v>441</v>
      </c>
      <c r="O576" s="2" t="s">
        <v>352</v>
      </c>
      <c r="P576" s="2" t="s">
        <v>19</v>
      </c>
      <c r="Q576" s="25" t="s">
        <v>29</v>
      </c>
      <c r="R576" s="25" t="s">
        <v>443</v>
      </c>
      <c r="S576" s="9">
        <v>45491</v>
      </c>
      <c r="T576" s="2">
        <v>4267969</v>
      </c>
      <c r="U576" s="2" t="s">
        <v>2889</v>
      </c>
      <c r="V576" s="2" t="s">
        <v>2890</v>
      </c>
      <c r="W576" s="9" t="s">
        <v>1070</v>
      </c>
      <c r="X576" s="9">
        <v>37902</v>
      </c>
      <c r="Y576" s="2">
        <v>9759652811</v>
      </c>
      <c r="Z576" s="2" t="s">
        <v>2891</v>
      </c>
      <c r="AA576" s="32" t="s">
        <v>448</v>
      </c>
      <c r="AB576" s="67" t="s">
        <v>449</v>
      </c>
      <c r="AC576" s="10">
        <v>45492</v>
      </c>
      <c r="AD576" s="10">
        <v>45871</v>
      </c>
      <c r="AE576" s="67" t="s">
        <v>448</v>
      </c>
      <c r="AF576" s="10">
        <v>45491</v>
      </c>
      <c r="AG576" s="35" t="s">
        <v>451</v>
      </c>
      <c r="AJ576" s="35" t="s">
        <v>452</v>
      </c>
      <c r="AK576" s="2" t="s">
        <v>453</v>
      </c>
      <c r="AL576" s="2" t="s">
        <v>1430</v>
      </c>
      <c r="AM576" s="2" t="s">
        <v>1815</v>
      </c>
      <c r="AN576" s="10">
        <v>45491</v>
      </c>
      <c r="AP576" s="2" t="s">
        <v>362</v>
      </c>
      <c r="AQ576" s="67" t="s">
        <v>480</v>
      </c>
      <c r="AS576" s="11">
        <v>249633380</v>
      </c>
      <c r="AT576" s="2" t="s">
        <v>472</v>
      </c>
      <c r="AV576" s="12">
        <v>70262403163</v>
      </c>
      <c r="AW576" s="2" t="s">
        <v>481</v>
      </c>
      <c r="AY576" s="13">
        <v>121325509886</v>
      </c>
      <c r="AZ576" s="67" t="s">
        <v>487</v>
      </c>
      <c r="BB576" s="14">
        <v>632163321</v>
      </c>
      <c r="BC576" s="67" t="s">
        <v>450</v>
      </c>
      <c r="BD576" s="67" t="s">
        <v>450</v>
      </c>
      <c r="BE576" s="67" t="s">
        <v>450</v>
      </c>
      <c r="BF576" s="67" t="s">
        <v>450</v>
      </c>
      <c r="BG576" s="67" t="s">
        <v>450</v>
      </c>
      <c r="BH576" s="67" t="s">
        <v>450</v>
      </c>
      <c r="BL576" s="67" t="s">
        <v>448</v>
      </c>
      <c r="BM576" s="67" t="s">
        <v>450</v>
      </c>
      <c r="BN576" s="67" t="s">
        <v>448</v>
      </c>
      <c r="BO576" s="67" t="s">
        <v>450</v>
      </c>
      <c r="BP576" s="67" t="s">
        <v>450</v>
      </c>
      <c r="BQ576" s="67" t="s">
        <v>448</v>
      </c>
      <c r="BR576" s="67" t="s">
        <v>448</v>
      </c>
      <c r="BS576" s="67" t="s">
        <v>448</v>
      </c>
      <c r="BT576" s="67" t="s">
        <v>448</v>
      </c>
      <c r="BU576" s="2" t="s">
        <v>448</v>
      </c>
      <c r="BV576" s="2" t="s">
        <v>450</v>
      </c>
      <c r="BW576" s="2" t="s">
        <v>448</v>
      </c>
      <c r="BX576" s="2" t="s">
        <v>448</v>
      </c>
      <c r="BY576" s="2" t="s">
        <v>448</v>
      </c>
      <c r="BZ576" s="2" t="s">
        <v>448</v>
      </c>
      <c r="CA576" s="2" t="s">
        <v>448</v>
      </c>
      <c r="CB576" s="2" t="s">
        <v>448</v>
      </c>
      <c r="CC576" s="2" t="s">
        <v>2362</v>
      </c>
      <c r="CD576" s="67" t="s">
        <v>448</v>
      </c>
      <c r="CE576" s="10">
        <v>45492</v>
      </c>
      <c r="CH576" s="2" t="s">
        <v>465</v>
      </c>
      <c r="CI576" s="2" t="s">
        <v>660</v>
      </c>
      <c r="CM576" s="52">
        <f t="shared" si="263"/>
        <v>1</v>
      </c>
      <c r="CN576" s="52">
        <f t="shared" si="264"/>
        <v>1</v>
      </c>
      <c r="CO576" s="52">
        <f t="shared" si="265"/>
        <v>1</v>
      </c>
      <c r="CP576" s="52">
        <f t="shared" si="266"/>
        <v>1</v>
      </c>
      <c r="CQ576" s="52">
        <f t="shared" si="267"/>
        <v>1</v>
      </c>
      <c r="CR576" s="52">
        <f t="shared" si="268"/>
        <v>1</v>
      </c>
      <c r="CS576" s="52">
        <f t="shared" si="269"/>
        <v>1</v>
      </c>
      <c r="CT576" s="52">
        <f t="shared" si="270"/>
        <v>1</v>
      </c>
      <c r="CU576" s="52">
        <f t="shared" si="271"/>
        <v>1</v>
      </c>
      <c r="CV576" s="52">
        <f t="shared" si="272"/>
        <v>1</v>
      </c>
      <c r="CW576" s="54">
        <f t="shared" si="273"/>
        <v>1</v>
      </c>
      <c r="CX576" s="54">
        <f t="shared" si="274"/>
        <v>0</v>
      </c>
      <c r="CY576" s="54">
        <f t="shared" si="275"/>
        <v>1</v>
      </c>
      <c r="CZ576" s="54">
        <f t="shared" si="276"/>
        <v>1</v>
      </c>
      <c r="DA576" s="54">
        <f t="shared" si="277"/>
        <v>1</v>
      </c>
      <c r="DB576" s="54">
        <f t="shared" si="278"/>
        <v>0</v>
      </c>
      <c r="DD576" s="2">
        <f t="shared" si="279"/>
        <v>7</v>
      </c>
    </row>
    <row r="577" spans="1:108">
      <c r="A577" s="2" t="s">
        <v>437</v>
      </c>
      <c r="B577" s="2" t="s">
        <v>438</v>
      </c>
      <c r="C577" s="18" t="str">
        <f ca="1">IF(AND(AA577="YES",AG577&lt;&gt;""),"COMPLETED",IF((S577+21)&lt;TODAY(),"PAST DUE","WITHIN 15 DAYS"))</f>
        <v>COMPLETED</v>
      </c>
      <c r="D577" s="19" t="str">
        <f t="shared" si="258"/>
        <v>Aug</v>
      </c>
      <c r="E577" s="20">
        <f t="shared" si="259"/>
        <v>45514</v>
      </c>
      <c r="F577" s="20">
        <f t="shared" si="260"/>
        <v>45512</v>
      </c>
      <c r="G577" s="20">
        <f t="shared" si="261"/>
        <v>45519</v>
      </c>
      <c r="H577" s="19">
        <f ca="1">(TODAY()-(G577))</f>
        <v>75</v>
      </c>
      <c r="I577" s="19" t="str">
        <f ca="1">IF(H577&lt;0,H577,"")</f>
        <v/>
      </c>
      <c r="J577" s="2" t="s">
        <v>439</v>
      </c>
      <c r="K577" s="24">
        <f t="shared" si="262"/>
        <v>0</v>
      </c>
      <c r="L577" s="19" t="s">
        <v>2689</v>
      </c>
      <c r="M577" s="2" t="s">
        <v>440</v>
      </c>
      <c r="N577" s="2" t="s">
        <v>653</v>
      </c>
      <c r="O577" s="2" t="s">
        <v>352</v>
      </c>
      <c r="P577" s="2" t="s">
        <v>19</v>
      </c>
      <c r="Q577" s="25" t="s">
        <v>29</v>
      </c>
      <c r="R577" s="25" t="s">
        <v>443</v>
      </c>
      <c r="S577" s="9">
        <v>45491</v>
      </c>
      <c r="T577" s="2">
        <v>4267970</v>
      </c>
      <c r="U577" s="2" t="s">
        <v>2892</v>
      </c>
      <c r="V577" s="2" t="s">
        <v>2893</v>
      </c>
      <c r="W577" s="9" t="s">
        <v>2894</v>
      </c>
      <c r="X577" s="9">
        <v>36491</v>
      </c>
      <c r="Y577" s="2">
        <v>9502966179</v>
      </c>
      <c r="Z577" s="2" t="s">
        <v>2895</v>
      </c>
      <c r="AA577" s="32" t="s">
        <v>448</v>
      </c>
      <c r="AB577" s="67" t="s">
        <v>449</v>
      </c>
      <c r="AC577" s="10">
        <v>45853</v>
      </c>
      <c r="AD577" s="10">
        <v>45488</v>
      </c>
      <c r="AE577" s="67" t="s">
        <v>450</v>
      </c>
      <c r="AF577" s="67" t="s">
        <v>450</v>
      </c>
      <c r="AG577" s="35" t="s">
        <v>451</v>
      </c>
      <c r="AJ577" s="35" t="s">
        <v>452</v>
      </c>
      <c r="AK577" s="2" t="s">
        <v>453</v>
      </c>
      <c r="AL577" s="2" t="s">
        <v>1430</v>
      </c>
      <c r="AM577" s="2" t="s">
        <v>1815</v>
      </c>
      <c r="AN577" s="10">
        <v>45491</v>
      </c>
      <c r="AP577" s="2" t="s">
        <v>362</v>
      </c>
      <c r="AQ577" s="2" t="s">
        <v>497</v>
      </c>
      <c r="AS577" s="11">
        <v>3478551337</v>
      </c>
      <c r="AZ577" s="2" t="s">
        <v>487</v>
      </c>
      <c r="BA577" s="67"/>
      <c r="BB577" s="14">
        <v>350256443</v>
      </c>
      <c r="BC577" s="67" t="s">
        <v>450</v>
      </c>
      <c r="BD577" s="67" t="s">
        <v>450</v>
      </c>
      <c r="BE577" s="67" t="s">
        <v>450</v>
      </c>
      <c r="BF577" s="67" t="s">
        <v>450</v>
      </c>
      <c r="BG577" s="67" t="s">
        <v>450</v>
      </c>
      <c r="BH577" s="67" t="s">
        <v>450</v>
      </c>
      <c r="BL577" s="67" t="s">
        <v>448</v>
      </c>
      <c r="BM577" s="67" t="s">
        <v>450</v>
      </c>
      <c r="BN577" s="67" t="s">
        <v>448</v>
      </c>
      <c r="BO577" s="67" t="s">
        <v>450</v>
      </c>
      <c r="BP577" s="67" t="s">
        <v>450</v>
      </c>
      <c r="BQ577" s="67" t="s">
        <v>450</v>
      </c>
      <c r="BR577" s="67" t="s">
        <v>448</v>
      </c>
      <c r="BS577" s="67" t="s">
        <v>448</v>
      </c>
      <c r="BT577" s="67" t="s">
        <v>448</v>
      </c>
      <c r="BU577" s="2" t="s">
        <v>448</v>
      </c>
      <c r="BV577" s="2" t="s">
        <v>450</v>
      </c>
      <c r="BW577" s="2" t="s">
        <v>448</v>
      </c>
      <c r="BX577" s="2" t="s">
        <v>448</v>
      </c>
      <c r="BY577" s="2" t="s">
        <v>448</v>
      </c>
      <c r="BZ577" s="2" t="s">
        <v>448</v>
      </c>
      <c r="CA577" s="2" t="s">
        <v>448</v>
      </c>
      <c r="CB577" s="2" t="s">
        <v>448</v>
      </c>
      <c r="CC577" s="2" t="s">
        <v>2362</v>
      </c>
      <c r="CD577" s="67" t="s">
        <v>448</v>
      </c>
      <c r="CE577" s="10">
        <v>45492</v>
      </c>
      <c r="CH577" s="2" t="s">
        <v>465</v>
      </c>
      <c r="CI577" s="2" t="s">
        <v>660</v>
      </c>
      <c r="CK577" s="10">
        <v>45532</v>
      </c>
      <c r="CM577" s="52">
        <f t="shared" si="263"/>
        <v>1</v>
      </c>
      <c r="CN577" s="52">
        <f t="shared" si="264"/>
        <v>1</v>
      </c>
      <c r="CO577" s="52">
        <f t="shared" si="265"/>
        <v>1</v>
      </c>
      <c r="CP577" s="52">
        <f t="shared" si="266"/>
        <v>1</v>
      </c>
      <c r="CQ577" s="52">
        <f t="shared" si="267"/>
        <v>1</v>
      </c>
      <c r="CR577" s="52">
        <f t="shared" si="268"/>
        <v>1</v>
      </c>
      <c r="CS577" s="52">
        <f t="shared" si="269"/>
        <v>0</v>
      </c>
      <c r="CT577" s="52">
        <f t="shared" si="270"/>
        <v>0</v>
      </c>
      <c r="CU577" s="52">
        <f t="shared" si="271"/>
        <v>1</v>
      </c>
      <c r="CV577" s="52">
        <f t="shared" si="272"/>
        <v>1</v>
      </c>
      <c r="CW577" s="54">
        <f t="shared" si="273"/>
        <v>1</v>
      </c>
      <c r="CX577" s="54">
        <f t="shared" si="274"/>
        <v>0</v>
      </c>
      <c r="CY577" s="54">
        <f t="shared" si="275"/>
        <v>1</v>
      </c>
      <c r="CZ577" s="54">
        <f t="shared" si="276"/>
        <v>1</v>
      </c>
      <c r="DA577" s="54">
        <f t="shared" si="277"/>
        <v>1</v>
      </c>
      <c r="DB577" s="54">
        <f t="shared" si="278"/>
        <v>0</v>
      </c>
      <c r="DD577" s="2">
        <f t="shared" si="279"/>
        <v>5</v>
      </c>
    </row>
    <row r="578" spans="1:108">
      <c r="A578" s="2" t="s">
        <v>437</v>
      </c>
      <c r="B578" s="2" t="s">
        <v>438</v>
      </c>
      <c r="C578" s="18" t="str">
        <f ca="1">IF(AND(AA578="YES",AG578&lt;&gt;""),"COMPLETED",IF((S578+21)&lt;TODAY(),"PAST DUE","WITHIN 15 DAYS"))</f>
        <v>COMPLETED</v>
      </c>
      <c r="D578" s="19" t="str">
        <f t="shared" si="258"/>
        <v>Aug</v>
      </c>
      <c r="E578" s="20">
        <f t="shared" si="259"/>
        <v>45514</v>
      </c>
      <c r="F578" s="20">
        <f t="shared" si="260"/>
        <v>45512</v>
      </c>
      <c r="G578" s="20">
        <f t="shared" si="261"/>
        <v>45519</v>
      </c>
      <c r="H578" s="19">
        <f ca="1">(TODAY()-(G578))</f>
        <v>75</v>
      </c>
      <c r="I578" s="19" t="str">
        <f ca="1">IF(H578&lt;0,H578,"")</f>
        <v/>
      </c>
      <c r="J578" s="2" t="s">
        <v>439</v>
      </c>
      <c r="K578" s="24">
        <f t="shared" si="262"/>
        <v>1</v>
      </c>
      <c r="L578" s="19" t="s">
        <v>2689</v>
      </c>
      <c r="M578" s="2" t="s">
        <v>440</v>
      </c>
      <c r="N578" s="2" t="s">
        <v>441</v>
      </c>
      <c r="O578" s="2" t="s">
        <v>352</v>
      </c>
      <c r="P578" s="2" t="s">
        <v>19</v>
      </c>
      <c r="Q578" s="25" t="s">
        <v>29</v>
      </c>
      <c r="R578" s="25" t="s">
        <v>443</v>
      </c>
      <c r="S578" s="9">
        <v>45491</v>
      </c>
      <c r="T578" s="2">
        <v>4267971</v>
      </c>
      <c r="U578" s="2" t="s">
        <v>2896</v>
      </c>
      <c r="V578" s="2" t="s">
        <v>2897</v>
      </c>
      <c r="W578" s="9" t="s">
        <v>62</v>
      </c>
      <c r="X578" s="9">
        <v>36255</v>
      </c>
      <c r="Y578" s="2">
        <v>9078914988</v>
      </c>
      <c r="Z578" s="2" t="s">
        <v>2898</v>
      </c>
      <c r="AA578" s="32" t="s">
        <v>448</v>
      </c>
      <c r="AB578" s="67" t="s">
        <v>449</v>
      </c>
      <c r="AC578" s="10">
        <v>45836</v>
      </c>
      <c r="AD578" s="10">
        <v>45484</v>
      </c>
      <c r="AE578" s="67" t="s">
        <v>450</v>
      </c>
      <c r="AF578" s="67" t="s">
        <v>450</v>
      </c>
      <c r="AG578" s="35" t="s">
        <v>451</v>
      </c>
      <c r="AJ578" s="35" t="s">
        <v>452</v>
      </c>
      <c r="AK578" s="2" t="s">
        <v>453</v>
      </c>
      <c r="AL578" s="2" t="s">
        <v>1430</v>
      </c>
      <c r="AM578" s="2" t="s">
        <v>1815</v>
      </c>
      <c r="AN578" s="10">
        <v>45491</v>
      </c>
      <c r="AP578" s="2" t="s">
        <v>362</v>
      </c>
      <c r="AQ578" s="67" t="s">
        <v>497</v>
      </c>
      <c r="AS578" s="11">
        <v>3464923050</v>
      </c>
      <c r="AT578" s="67" t="s">
        <v>472</v>
      </c>
      <c r="AV578" s="12">
        <v>70258292012</v>
      </c>
      <c r="AW578" s="67" t="s">
        <v>458</v>
      </c>
      <c r="AY578" s="13">
        <v>121190414824</v>
      </c>
      <c r="AZ578" s="67" t="s">
        <v>472</v>
      </c>
      <c r="BB578" s="14">
        <v>351546158</v>
      </c>
      <c r="BC578" s="67" t="s">
        <v>450</v>
      </c>
      <c r="BD578" s="67" t="s">
        <v>450</v>
      </c>
      <c r="BE578" s="67" t="s">
        <v>450</v>
      </c>
      <c r="BF578" s="67" t="s">
        <v>450</v>
      </c>
      <c r="BG578" s="67" t="s">
        <v>450</v>
      </c>
      <c r="BH578" s="67" t="s">
        <v>450</v>
      </c>
      <c r="BL578" s="67" t="s">
        <v>448</v>
      </c>
      <c r="BM578" s="67" t="s">
        <v>450</v>
      </c>
      <c r="BN578" s="67" t="s">
        <v>448</v>
      </c>
      <c r="BO578" s="67" t="s">
        <v>448</v>
      </c>
      <c r="BP578" s="67" t="s">
        <v>448</v>
      </c>
      <c r="BQ578" s="67" t="s">
        <v>450</v>
      </c>
      <c r="BR578" s="67" t="s">
        <v>448</v>
      </c>
      <c r="BS578" s="67" t="s">
        <v>448</v>
      </c>
      <c r="BT578" s="67" t="s">
        <v>448</v>
      </c>
      <c r="BU578" s="2" t="s">
        <v>448</v>
      </c>
      <c r="BV578" s="2" t="s">
        <v>450</v>
      </c>
      <c r="BW578" s="2" t="s">
        <v>448</v>
      </c>
      <c r="BX578" s="2" t="s">
        <v>448</v>
      </c>
      <c r="BY578" s="2" t="s">
        <v>448</v>
      </c>
      <c r="BZ578" s="2" t="s">
        <v>448</v>
      </c>
      <c r="CA578" s="2" t="s">
        <v>448</v>
      </c>
      <c r="CB578" s="2" t="s">
        <v>448</v>
      </c>
      <c r="CC578" s="2" t="s">
        <v>2362</v>
      </c>
      <c r="CD578" s="67" t="s">
        <v>448</v>
      </c>
      <c r="CE578" s="10">
        <v>45492</v>
      </c>
      <c r="CH578" s="2" t="s">
        <v>465</v>
      </c>
      <c r="CI578" s="2" t="s">
        <v>660</v>
      </c>
      <c r="CM578" s="52">
        <f t="shared" si="263"/>
        <v>1</v>
      </c>
      <c r="CN578" s="52">
        <f t="shared" si="264"/>
        <v>1</v>
      </c>
      <c r="CO578" s="52">
        <f t="shared" si="265"/>
        <v>1</v>
      </c>
      <c r="CP578" s="52">
        <f t="shared" si="266"/>
        <v>1</v>
      </c>
      <c r="CQ578" s="52">
        <f t="shared" si="267"/>
        <v>1</v>
      </c>
      <c r="CR578" s="52">
        <f t="shared" si="268"/>
        <v>1</v>
      </c>
      <c r="CS578" s="52">
        <f t="shared" si="269"/>
        <v>1</v>
      </c>
      <c r="CT578" s="52">
        <f t="shared" si="270"/>
        <v>1</v>
      </c>
      <c r="CU578" s="52">
        <f t="shared" si="271"/>
        <v>1</v>
      </c>
      <c r="CV578" s="52">
        <f t="shared" si="272"/>
        <v>1</v>
      </c>
      <c r="CW578" s="54">
        <f t="shared" si="273"/>
        <v>1</v>
      </c>
      <c r="CX578" s="54">
        <f t="shared" si="274"/>
        <v>0</v>
      </c>
      <c r="CY578" s="54">
        <f t="shared" si="275"/>
        <v>1</v>
      </c>
      <c r="CZ578" s="54">
        <f t="shared" si="276"/>
        <v>1</v>
      </c>
      <c r="DA578" s="54">
        <f t="shared" si="277"/>
        <v>1</v>
      </c>
      <c r="DB578" s="54">
        <f t="shared" si="278"/>
        <v>0</v>
      </c>
      <c r="DD578" s="2">
        <f t="shared" si="279"/>
        <v>7</v>
      </c>
    </row>
    <row r="579" spans="1:108">
      <c r="A579" s="2" t="s">
        <v>437</v>
      </c>
      <c r="B579" s="2" t="s">
        <v>438</v>
      </c>
      <c r="C579" s="18" t="str">
        <f ca="1">IF(AND(AA579="YES",AG579&lt;&gt;""),"COMPLETED",IF((S579+21)&lt;TODAY(),"PAST DUE","WITHIN 15 DAYS"))</f>
        <v>COMPLETED</v>
      </c>
      <c r="D579" s="19" t="str">
        <f t="shared" si="258"/>
        <v>Aug</v>
      </c>
      <c r="E579" s="20">
        <f t="shared" si="259"/>
        <v>45514</v>
      </c>
      <c r="F579" s="20">
        <f t="shared" si="260"/>
        <v>45512</v>
      </c>
      <c r="G579" s="20">
        <f t="shared" si="261"/>
        <v>45519</v>
      </c>
      <c r="H579" s="19">
        <f ca="1">(TODAY()-(G579))</f>
        <v>75</v>
      </c>
      <c r="I579" s="19" t="str">
        <f ca="1">IF(H579&lt;0,H579,"")</f>
        <v/>
      </c>
      <c r="J579" s="2" t="s">
        <v>439</v>
      </c>
      <c r="K579" s="24">
        <f t="shared" si="262"/>
        <v>1</v>
      </c>
      <c r="L579" s="19" t="s">
        <v>2689</v>
      </c>
      <c r="M579" s="2" t="s">
        <v>440</v>
      </c>
      <c r="N579" s="2" t="s">
        <v>441</v>
      </c>
      <c r="O579" s="2" t="s">
        <v>352</v>
      </c>
      <c r="P579" s="2" t="s">
        <v>19</v>
      </c>
      <c r="Q579" s="25" t="s">
        <v>29</v>
      </c>
      <c r="R579" s="25" t="s">
        <v>443</v>
      </c>
      <c r="S579" s="9">
        <v>45491</v>
      </c>
      <c r="T579" s="2">
        <v>4267972</v>
      </c>
      <c r="U579" s="2" t="s">
        <v>2899</v>
      </c>
      <c r="V579" s="2" t="s">
        <v>1843</v>
      </c>
      <c r="W579" s="9" t="s">
        <v>2430</v>
      </c>
      <c r="X579" s="9">
        <v>32066</v>
      </c>
      <c r="Y579" s="2">
        <v>9494172001</v>
      </c>
      <c r="Z579" s="2" t="s">
        <v>2900</v>
      </c>
      <c r="AA579" s="32" t="s">
        <v>448</v>
      </c>
      <c r="AB579" s="67" t="s">
        <v>449</v>
      </c>
      <c r="AC579" s="10">
        <v>45853</v>
      </c>
      <c r="AD579" s="10">
        <v>45488</v>
      </c>
      <c r="AE579" s="67" t="s">
        <v>450</v>
      </c>
      <c r="AF579" s="67" t="s">
        <v>450</v>
      </c>
      <c r="AG579" s="35" t="s">
        <v>451</v>
      </c>
      <c r="AJ579" s="35" t="s">
        <v>452</v>
      </c>
      <c r="AK579" s="2" t="s">
        <v>453</v>
      </c>
      <c r="AL579" s="2" t="s">
        <v>1430</v>
      </c>
      <c r="AM579" s="2" t="s">
        <v>1815</v>
      </c>
      <c r="AN579" s="10">
        <v>45491</v>
      </c>
      <c r="AP579" s="2" t="s">
        <v>362</v>
      </c>
      <c r="AQ579" s="2" t="s">
        <v>1133</v>
      </c>
      <c r="AR579" s="67" t="s">
        <v>2901</v>
      </c>
      <c r="AS579" s="11">
        <v>248333940</v>
      </c>
      <c r="AT579" s="67" t="s">
        <v>472</v>
      </c>
      <c r="AU579" s="67" t="s">
        <v>2902</v>
      </c>
      <c r="AV579" s="12">
        <v>70255439950</v>
      </c>
      <c r="AW579" s="67" t="s">
        <v>458</v>
      </c>
      <c r="AX579" s="67" t="s">
        <v>2902</v>
      </c>
      <c r="AY579" s="13">
        <v>121313631373</v>
      </c>
      <c r="AZ579" s="67" t="s">
        <v>563</v>
      </c>
      <c r="BB579" s="14">
        <v>743135589</v>
      </c>
      <c r="BC579" s="67" t="s">
        <v>450</v>
      </c>
      <c r="BD579" s="67" t="s">
        <v>450</v>
      </c>
      <c r="BE579" s="67" t="s">
        <v>450</v>
      </c>
      <c r="BF579" s="67" t="s">
        <v>450</v>
      </c>
      <c r="BG579" s="67" t="s">
        <v>450</v>
      </c>
      <c r="BH579" s="67" t="s">
        <v>450</v>
      </c>
      <c r="BL579" s="67" t="s">
        <v>448</v>
      </c>
      <c r="BM579" s="67" t="s">
        <v>450</v>
      </c>
      <c r="BN579" s="67" t="s">
        <v>448</v>
      </c>
      <c r="BO579" s="67" t="s">
        <v>450</v>
      </c>
      <c r="BP579" s="67" t="s">
        <v>448</v>
      </c>
      <c r="BQ579" s="67" t="s">
        <v>450</v>
      </c>
      <c r="BR579" s="67" t="s">
        <v>448</v>
      </c>
      <c r="BS579" s="67" t="s">
        <v>448</v>
      </c>
      <c r="BT579" s="67" t="s">
        <v>448</v>
      </c>
      <c r="BU579" s="2" t="s">
        <v>448</v>
      </c>
      <c r="BV579" s="2" t="s">
        <v>450</v>
      </c>
      <c r="BW579" s="2" t="s">
        <v>448</v>
      </c>
      <c r="BX579" s="2" t="s">
        <v>448</v>
      </c>
      <c r="BY579" s="2" t="s">
        <v>448</v>
      </c>
      <c r="BZ579" s="2" t="s">
        <v>448</v>
      </c>
      <c r="CA579" s="2" t="s">
        <v>448</v>
      </c>
      <c r="CB579" s="2" t="s">
        <v>448</v>
      </c>
      <c r="CD579" s="2" t="s">
        <v>448</v>
      </c>
      <c r="CE579" s="2" t="s">
        <v>2609</v>
      </c>
      <c r="CH579" s="2" t="s">
        <v>465</v>
      </c>
      <c r="CI579" s="2" t="s">
        <v>1718</v>
      </c>
      <c r="CM579" s="52">
        <f t="shared" si="263"/>
        <v>1</v>
      </c>
      <c r="CN579" s="52">
        <f t="shared" si="264"/>
        <v>1</v>
      </c>
      <c r="CO579" s="52">
        <f t="shared" si="265"/>
        <v>1</v>
      </c>
      <c r="CP579" s="52">
        <f t="shared" si="266"/>
        <v>1</v>
      </c>
      <c r="CQ579" s="52">
        <f t="shared" si="267"/>
        <v>1</v>
      </c>
      <c r="CR579" s="52">
        <f t="shared" si="268"/>
        <v>1</v>
      </c>
      <c r="CS579" s="52">
        <f t="shared" si="269"/>
        <v>1</v>
      </c>
      <c r="CT579" s="52">
        <f t="shared" si="270"/>
        <v>1</v>
      </c>
      <c r="CU579" s="52">
        <f t="shared" si="271"/>
        <v>1</v>
      </c>
      <c r="CV579" s="52">
        <f t="shared" si="272"/>
        <v>1</v>
      </c>
      <c r="CW579" s="54">
        <f t="shared" si="273"/>
        <v>1</v>
      </c>
      <c r="CX579" s="54">
        <f t="shared" si="274"/>
        <v>0</v>
      </c>
      <c r="CY579" s="54">
        <f t="shared" si="275"/>
        <v>1</v>
      </c>
      <c r="CZ579" s="54">
        <f t="shared" si="276"/>
        <v>1</v>
      </c>
      <c r="DA579" s="54">
        <f t="shared" si="277"/>
        <v>0</v>
      </c>
      <c r="DB579" s="54">
        <f t="shared" si="278"/>
        <v>0</v>
      </c>
      <c r="DD579" s="2">
        <f t="shared" si="279"/>
        <v>7</v>
      </c>
    </row>
    <row r="580" spans="1:108">
      <c r="A580" s="2" t="s">
        <v>437</v>
      </c>
      <c r="B580" s="2" t="s">
        <v>438</v>
      </c>
      <c r="C580" s="18" t="str">
        <f ca="1">IF(AND(AA580="YES",AG580&lt;&gt;""),"COMPLETED",IF((S580+21)&lt;TODAY(),"PAST DUE","WITHIN 15 DAYS"))</f>
        <v>COMPLETED</v>
      </c>
      <c r="D580" s="19" t="str">
        <f t="shared" si="258"/>
        <v>Aug</v>
      </c>
      <c r="E580" s="20">
        <f t="shared" si="259"/>
        <v>45514</v>
      </c>
      <c r="F580" s="20">
        <f t="shared" si="260"/>
        <v>45512</v>
      </c>
      <c r="G580" s="20">
        <f t="shared" si="261"/>
        <v>45519</v>
      </c>
      <c r="H580" s="19">
        <f ca="1">(TODAY()-(G580))</f>
        <v>75</v>
      </c>
      <c r="I580" s="19" t="str">
        <f ca="1">IF(H580&lt;0,H580,"")</f>
        <v/>
      </c>
      <c r="J580" s="2" t="s">
        <v>439</v>
      </c>
      <c r="K580" s="24">
        <f t="shared" si="262"/>
        <v>1</v>
      </c>
      <c r="L580" s="19" t="s">
        <v>2689</v>
      </c>
      <c r="M580" s="2" t="s">
        <v>440</v>
      </c>
      <c r="N580" s="2" t="s">
        <v>441</v>
      </c>
      <c r="O580" s="2" t="s">
        <v>352</v>
      </c>
      <c r="P580" s="2" t="s">
        <v>19</v>
      </c>
      <c r="Q580" s="25" t="s">
        <v>29</v>
      </c>
      <c r="R580" s="25" t="s">
        <v>443</v>
      </c>
      <c r="S580" s="9">
        <v>45491</v>
      </c>
      <c r="T580" s="2">
        <v>4267973</v>
      </c>
      <c r="U580" s="2" t="s">
        <v>2903</v>
      </c>
      <c r="V580" s="2" t="s">
        <v>2904</v>
      </c>
      <c r="W580" s="9" t="s">
        <v>1296</v>
      </c>
      <c r="X580" s="9">
        <v>37100</v>
      </c>
      <c r="Y580" s="2">
        <v>9678317521</v>
      </c>
      <c r="Z580" s="2" t="s">
        <v>2905</v>
      </c>
      <c r="AA580" s="32" t="s">
        <v>448</v>
      </c>
      <c r="AB580" s="67" t="s">
        <v>449</v>
      </c>
      <c r="AC580" s="10">
        <v>45839</v>
      </c>
      <c r="AD580" s="10">
        <v>45474</v>
      </c>
      <c r="AE580" s="67" t="s">
        <v>450</v>
      </c>
      <c r="AF580" s="67" t="s">
        <v>450</v>
      </c>
      <c r="AG580" s="35" t="s">
        <v>451</v>
      </c>
      <c r="AJ580" s="35" t="s">
        <v>452</v>
      </c>
      <c r="AK580" s="2" t="s">
        <v>453</v>
      </c>
      <c r="AL580" s="2" t="s">
        <v>1430</v>
      </c>
      <c r="AM580" s="2" t="s">
        <v>1815</v>
      </c>
      <c r="AN580" s="10">
        <v>45491</v>
      </c>
      <c r="AP580" s="2" t="s">
        <v>362</v>
      </c>
      <c r="AQ580" s="67" t="s">
        <v>480</v>
      </c>
      <c r="AS580" s="11">
        <v>252403714</v>
      </c>
      <c r="AT580" s="67" t="s">
        <v>472</v>
      </c>
      <c r="AV580" s="12">
        <v>210259143602</v>
      </c>
      <c r="AW580" s="67" t="s">
        <v>458</v>
      </c>
      <c r="AY580" s="13">
        <v>121345217875</v>
      </c>
      <c r="AZ580" s="67" t="s">
        <v>563</v>
      </c>
      <c r="BB580" s="14">
        <v>653329907</v>
      </c>
      <c r="BC580" s="67" t="s">
        <v>450</v>
      </c>
      <c r="BD580" s="67" t="s">
        <v>450</v>
      </c>
      <c r="BE580" s="67" t="s">
        <v>450</v>
      </c>
      <c r="BF580" s="67" t="s">
        <v>450</v>
      </c>
      <c r="BG580" s="67" t="s">
        <v>450</v>
      </c>
      <c r="BH580" s="67" t="s">
        <v>450</v>
      </c>
      <c r="BL580" s="67" t="s">
        <v>448</v>
      </c>
      <c r="BM580" s="67" t="s">
        <v>450</v>
      </c>
      <c r="BN580" s="67" t="s">
        <v>448</v>
      </c>
      <c r="BO580" s="67" t="s">
        <v>450</v>
      </c>
      <c r="BP580" s="67" t="s">
        <v>450</v>
      </c>
      <c r="BQ580" s="67" t="s">
        <v>450</v>
      </c>
      <c r="BR580" s="67" t="s">
        <v>448</v>
      </c>
      <c r="BS580" s="67" t="s">
        <v>448</v>
      </c>
      <c r="BT580" s="67" t="s">
        <v>448</v>
      </c>
      <c r="BU580" s="2" t="s">
        <v>448</v>
      </c>
      <c r="BV580" s="2" t="s">
        <v>450</v>
      </c>
      <c r="BW580" s="2" t="s">
        <v>448</v>
      </c>
      <c r="BX580" s="2" t="s">
        <v>448</v>
      </c>
      <c r="BY580" s="2" t="s">
        <v>448</v>
      </c>
      <c r="BZ580" s="2" t="s">
        <v>448</v>
      </c>
      <c r="CA580" s="2" t="s">
        <v>448</v>
      </c>
      <c r="CB580" s="2" t="s">
        <v>448</v>
      </c>
      <c r="CC580" s="2" t="s">
        <v>2906</v>
      </c>
      <c r="CD580" s="67" t="s">
        <v>448</v>
      </c>
      <c r="CE580" s="10">
        <v>45492</v>
      </c>
      <c r="CH580" s="2" t="s">
        <v>465</v>
      </c>
      <c r="CI580" s="2" t="s">
        <v>660</v>
      </c>
      <c r="CJ580" s="2" t="s">
        <v>417</v>
      </c>
      <c r="CM580" s="52">
        <f t="shared" si="263"/>
        <v>1</v>
      </c>
      <c r="CN580" s="52">
        <f t="shared" si="264"/>
        <v>1</v>
      </c>
      <c r="CO580" s="52">
        <f t="shared" si="265"/>
        <v>1</v>
      </c>
      <c r="CP580" s="52">
        <f t="shared" si="266"/>
        <v>1</v>
      </c>
      <c r="CQ580" s="52">
        <f t="shared" si="267"/>
        <v>1</v>
      </c>
      <c r="CR580" s="52">
        <f t="shared" si="268"/>
        <v>1</v>
      </c>
      <c r="CS580" s="52">
        <f t="shared" si="269"/>
        <v>1</v>
      </c>
      <c r="CT580" s="52">
        <f t="shared" si="270"/>
        <v>1</v>
      </c>
      <c r="CU580" s="52">
        <f t="shared" si="271"/>
        <v>1</v>
      </c>
      <c r="CV580" s="52">
        <f t="shared" si="272"/>
        <v>1</v>
      </c>
      <c r="CW580" s="54">
        <f t="shared" si="273"/>
        <v>1</v>
      </c>
      <c r="CX580" s="54">
        <f t="shared" si="274"/>
        <v>1</v>
      </c>
      <c r="CY580" s="54">
        <f t="shared" si="275"/>
        <v>1</v>
      </c>
      <c r="CZ580" s="54">
        <f t="shared" si="276"/>
        <v>1</v>
      </c>
      <c r="DA580" s="54">
        <f t="shared" si="277"/>
        <v>1</v>
      </c>
      <c r="DB580" s="54">
        <f t="shared" si="278"/>
        <v>0</v>
      </c>
      <c r="DD580" s="2">
        <f t="shared" si="279"/>
        <v>7</v>
      </c>
    </row>
    <row r="581" spans="1:108">
      <c r="A581" s="2" t="s">
        <v>437</v>
      </c>
      <c r="B581" s="2" t="s">
        <v>438</v>
      </c>
      <c r="C581" s="18" t="str">
        <f ca="1">IF(AND(AA581="YES",AG581&lt;&gt;""),"COMPLETED",IF((S581+21)&lt;TODAY(),"PAST DUE","WITHIN 15 DAYS"))</f>
        <v>COMPLETED</v>
      </c>
      <c r="D581" s="19" t="str">
        <f t="shared" si="258"/>
        <v>Aug</v>
      </c>
      <c r="E581" s="20">
        <f t="shared" si="259"/>
        <v>45514</v>
      </c>
      <c r="F581" s="20">
        <f t="shared" si="260"/>
        <v>45512</v>
      </c>
      <c r="G581" s="20">
        <f t="shared" si="261"/>
        <v>45519</v>
      </c>
      <c r="H581" s="19">
        <f ca="1">(TODAY()-(G581))</f>
        <v>75</v>
      </c>
      <c r="I581" s="19" t="str">
        <f ca="1">IF(H581&lt;0,H581,"")</f>
        <v/>
      </c>
      <c r="J581" s="2" t="s">
        <v>439</v>
      </c>
      <c r="K581" s="24">
        <f t="shared" si="262"/>
        <v>1</v>
      </c>
      <c r="L581" s="19" t="s">
        <v>2689</v>
      </c>
      <c r="M581" s="2" t="s">
        <v>440</v>
      </c>
      <c r="N581" s="2" t="s">
        <v>441</v>
      </c>
      <c r="O581" s="2" t="s">
        <v>352</v>
      </c>
      <c r="P581" s="2" t="s">
        <v>19</v>
      </c>
      <c r="Q581" s="25" t="s">
        <v>29</v>
      </c>
      <c r="R581" s="25" t="s">
        <v>443</v>
      </c>
      <c r="S581" s="9">
        <v>45491</v>
      </c>
      <c r="T581" s="2">
        <v>4267974</v>
      </c>
      <c r="U581" s="2" t="s">
        <v>2907</v>
      </c>
      <c r="V581" s="2" t="s">
        <v>2242</v>
      </c>
      <c r="W581" s="9" t="s">
        <v>1464</v>
      </c>
      <c r="X581" s="9">
        <v>37225</v>
      </c>
      <c r="Y581" s="2">
        <v>9761460941</v>
      </c>
      <c r="Z581" s="2" t="s">
        <v>2908</v>
      </c>
      <c r="AA581" s="32" t="s">
        <v>448</v>
      </c>
      <c r="AB581" s="67" t="s">
        <v>449</v>
      </c>
      <c r="AC581" s="10">
        <v>45860</v>
      </c>
      <c r="AD581" s="10">
        <v>45495</v>
      </c>
      <c r="AE581" s="67" t="s">
        <v>448</v>
      </c>
      <c r="AF581" s="67" t="s">
        <v>2909</v>
      </c>
      <c r="AG581" s="35" t="s">
        <v>451</v>
      </c>
      <c r="AJ581" s="35" t="s">
        <v>452</v>
      </c>
      <c r="AK581" s="2" t="s">
        <v>453</v>
      </c>
      <c r="AL581" s="2" t="s">
        <v>1430</v>
      </c>
      <c r="AM581" s="2" t="s">
        <v>1815</v>
      </c>
      <c r="AN581" s="10">
        <v>45491</v>
      </c>
      <c r="AP581" s="2" t="s">
        <v>362</v>
      </c>
      <c r="AQ581" s="67" t="s">
        <v>480</v>
      </c>
      <c r="AS581" s="11">
        <v>252555798</v>
      </c>
      <c r="AT581" s="67" t="s">
        <v>472</v>
      </c>
      <c r="AV581" s="12">
        <v>70262991146</v>
      </c>
      <c r="AW581" s="2" t="s">
        <v>458</v>
      </c>
      <c r="AY581" s="13">
        <v>121346575739</v>
      </c>
      <c r="AZ581" s="2" t="s">
        <v>563</v>
      </c>
      <c r="BA581" s="67" t="s">
        <v>2863</v>
      </c>
      <c r="BB581" s="14">
        <v>654826320</v>
      </c>
      <c r="BC581" s="67" t="s">
        <v>450</v>
      </c>
      <c r="BD581" s="67" t="s">
        <v>450</v>
      </c>
      <c r="BE581" s="67" t="s">
        <v>450</v>
      </c>
      <c r="BF581" s="67" t="s">
        <v>450</v>
      </c>
      <c r="BG581" s="67" t="s">
        <v>450</v>
      </c>
      <c r="BH581" s="67" t="s">
        <v>450</v>
      </c>
      <c r="BL581" s="67" t="s">
        <v>448</v>
      </c>
      <c r="BM581" s="67" t="s">
        <v>450</v>
      </c>
      <c r="BN581" s="67" t="s">
        <v>448</v>
      </c>
      <c r="BO581" s="67" t="s">
        <v>450</v>
      </c>
      <c r="BP581" s="67" t="s">
        <v>450</v>
      </c>
      <c r="BQ581" s="67" t="s">
        <v>448</v>
      </c>
      <c r="BR581" s="67" t="s">
        <v>448</v>
      </c>
      <c r="BS581" s="67" t="s">
        <v>448</v>
      </c>
      <c r="BT581" s="67" t="s">
        <v>448</v>
      </c>
      <c r="BU581" s="2" t="s">
        <v>448</v>
      </c>
      <c r="BV581" s="2" t="s">
        <v>450</v>
      </c>
      <c r="BW581" s="2" t="s">
        <v>448</v>
      </c>
      <c r="BX581" s="2" t="s">
        <v>448</v>
      </c>
      <c r="BY581" s="2" t="s">
        <v>448</v>
      </c>
      <c r="BZ581" s="2" t="s">
        <v>448</v>
      </c>
      <c r="CA581" s="2" t="s">
        <v>448</v>
      </c>
      <c r="CB581" s="2" t="s">
        <v>448</v>
      </c>
      <c r="CC581" s="2" t="s">
        <v>2362</v>
      </c>
      <c r="CD581" s="67" t="s">
        <v>448</v>
      </c>
      <c r="CE581" s="10">
        <v>45492</v>
      </c>
      <c r="CH581" s="2" t="s">
        <v>465</v>
      </c>
      <c r="CI581" s="2" t="s">
        <v>660</v>
      </c>
      <c r="CM581" s="52">
        <f t="shared" si="263"/>
        <v>1</v>
      </c>
      <c r="CN581" s="52">
        <f t="shared" si="264"/>
        <v>1</v>
      </c>
      <c r="CO581" s="52">
        <f t="shared" si="265"/>
        <v>1</v>
      </c>
      <c r="CP581" s="52">
        <f t="shared" si="266"/>
        <v>1</v>
      </c>
      <c r="CQ581" s="52">
        <f t="shared" si="267"/>
        <v>1</v>
      </c>
      <c r="CR581" s="52">
        <f t="shared" si="268"/>
        <v>1</v>
      </c>
      <c r="CS581" s="52">
        <f t="shared" si="269"/>
        <v>1</v>
      </c>
      <c r="CT581" s="52">
        <f t="shared" si="270"/>
        <v>1</v>
      </c>
      <c r="CU581" s="52">
        <f t="shared" si="271"/>
        <v>1</v>
      </c>
      <c r="CV581" s="52">
        <f t="shared" si="272"/>
        <v>1</v>
      </c>
      <c r="CW581" s="54">
        <f t="shared" si="273"/>
        <v>1</v>
      </c>
      <c r="CX581" s="54">
        <f t="shared" si="274"/>
        <v>0</v>
      </c>
      <c r="CY581" s="54">
        <f t="shared" si="275"/>
        <v>1</v>
      </c>
      <c r="CZ581" s="54">
        <f t="shared" si="276"/>
        <v>1</v>
      </c>
      <c r="DA581" s="54">
        <f t="shared" si="277"/>
        <v>1</v>
      </c>
      <c r="DB581" s="54">
        <f t="shared" si="278"/>
        <v>0</v>
      </c>
      <c r="DD581" s="2">
        <f t="shared" si="279"/>
        <v>7</v>
      </c>
    </row>
    <row r="582" spans="1:108">
      <c r="A582" s="2" t="s">
        <v>437</v>
      </c>
      <c r="B582" s="2" t="s">
        <v>438</v>
      </c>
      <c r="C582" s="18" t="str">
        <f ca="1">IF(AND(AA582="YES",AG582&lt;&gt;""),"COMPLETED",IF((S582+21)&lt;TODAY(),"PAST DUE","WITHIN 15 DAYS"))</f>
        <v>COMPLETED</v>
      </c>
      <c r="D582" s="19" t="str">
        <f t="shared" si="258"/>
        <v>Aug</v>
      </c>
      <c r="E582" s="20">
        <f t="shared" si="259"/>
        <v>45514</v>
      </c>
      <c r="F582" s="20">
        <f t="shared" si="260"/>
        <v>45512</v>
      </c>
      <c r="G582" s="20">
        <f t="shared" si="261"/>
        <v>45519</v>
      </c>
      <c r="H582" s="19">
        <f ca="1">(TODAY()-(G582))</f>
        <v>75</v>
      </c>
      <c r="I582" s="19" t="str">
        <f ca="1">IF(H582&lt;0,H582,"")</f>
        <v/>
      </c>
      <c r="J582" s="2" t="s">
        <v>439</v>
      </c>
      <c r="K582" s="24">
        <f t="shared" si="262"/>
        <v>1</v>
      </c>
      <c r="L582" s="19" t="s">
        <v>2689</v>
      </c>
      <c r="M582" s="2" t="s">
        <v>440</v>
      </c>
      <c r="N582" s="2" t="s">
        <v>441</v>
      </c>
      <c r="O582" s="2" t="s">
        <v>352</v>
      </c>
      <c r="P582" s="2" t="s">
        <v>19</v>
      </c>
      <c r="Q582" s="25" t="s">
        <v>29</v>
      </c>
      <c r="R582" s="25" t="s">
        <v>443</v>
      </c>
      <c r="S582" s="9">
        <v>45491</v>
      </c>
      <c r="T582" s="2">
        <v>4267975</v>
      </c>
      <c r="U582" s="2" t="s">
        <v>2910</v>
      </c>
      <c r="V582" s="2" t="s">
        <v>2911</v>
      </c>
      <c r="W582" s="9" t="s">
        <v>2912</v>
      </c>
      <c r="X582" s="9">
        <v>35892</v>
      </c>
      <c r="Y582" s="2">
        <v>9858426830</v>
      </c>
      <c r="Z582" s="2" t="s">
        <v>2913</v>
      </c>
      <c r="AA582" s="32" t="s">
        <v>448</v>
      </c>
      <c r="AB582" s="67" t="s">
        <v>449</v>
      </c>
      <c r="AC582" s="10">
        <v>45850</v>
      </c>
      <c r="AD582" s="10">
        <v>45485</v>
      </c>
      <c r="AE582" s="67" t="s">
        <v>450</v>
      </c>
      <c r="AF582" s="67" t="s">
        <v>450</v>
      </c>
      <c r="AG582" s="35" t="s">
        <v>451</v>
      </c>
      <c r="AJ582" s="35" t="s">
        <v>452</v>
      </c>
      <c r="AK582" s="2" t="s">
        <v>453</v>
      </c>
      <c r="AL582" s="2" t="s">
        <v>1430</v>
      </c>
      <c r="AM582" s="2" t="s">
        <v>1815</v>
      </c>
      <c r="AN582" s="10">
        <v>45491</v>
      </c>
      <c r="AP582" s="2" t="s">
        <v>362</v>
      </c>
      <c r="AQ582" s="67" t="s">
        <v>497</v>
      </c>
      <c r="AS582" s="11">
        <v>240666729</v>
      </c>
      <c r="AT582" s="67" t="s">
        <v>472</v>
      </c>
      <c r="AV582" s="12">
        <v>70257988609</v>
      </c>
      <c r="AW582" s="67" t="s">
        <v>458</v>
      </c>
      <c r="AY582" s="13">
        <v>121181508498</v>
      </c>
      <c r="AZ582" s="67" t="s">
        <v>487</v>
      </c>
      <c r="BB582" s="14">
        <v>741454563</v>
      </c>
      <c r="BC582" s="67" t="s">
        <v>450</v>
      </c>
      <c r="BD582" s="67" t="s">
        <v>450</v>
      </c>
      <c r="BE582" s="67" t="s">
        <v>450</v>
      </c>
      <c r="BF582" s="67" t="s">
        <v>450</v>
      </c>
      <c r="BG582" s="67" t="s">
        <v>450</v>
      </c>
      <c r="BH582" s="67" t="s">
        <v>450</v>
      </c>
      <c r="BL582" s="67" t="s">
        <v>448</v>
      </c>
      <c r="BM582" s="67" t="s">
        <v>450</v>
      </c>
      <c r="BN582" s="67" t="s">
        <v>448</v>
      </c>
      <c r="BO582" s="67" t="s">
        <v>450</v>
      </c>
      <c r="BP582" s="67" t="s">
        <v>450</v>
      </c>
      <c r="BQ582" s="67" t="s">
        <v>450</v>
      </c>
      <c r="BR582" s="67" t="s">
        <v>448</v>
      </c>
      <c r="BS582" s="67" t="s">
        <v>448</v>
      </c>
      <c r="BT582" s="67" t="s">
        <v>448</v>
      </c>
      <c r="BU582" s="2" t="s">
        <v>448</v>
      </c>
      <c r="BV582" s="2" t="s">
        <v>450</v>
      </c>
      <c r="BW582" s="2" t="s">
        <v>448</v>
      </c>
      <c r="BX582" s="2" t="s">
        <v>448</v>
      </c>
      <c r="BY582" s="2" t="s">
        <v>448</v>
      </c>
      <c r="BZ582" s="2" t="s">
        <v>448</v>
      </c>
      <c r="CA582" s="2" t="s">
        <v>448</v>
      </c>
      <c r="CB582" s="2" t="s">
        <v>448</v>
      </c>
      <c r="CC582" s="2" t="s">
        <v>2362</v>
      </c>
      <c r="CD582" s="67" t="s">
        <v>448</v>
      </c>
      <c r="CE582" s="10">
        <v>45492</v>
      </c>
      <c r="CH582" s="2" t="s">
        <v>465</v>
      </c>
      <c r="CI582" s="2" t="s">
        <v>660</v>
      </c>
      <c r="CM582" s="52">
        <f t="shared" si="263"/>
        <v>1</v>
      </c>
      <c r="CN582" s="52">
        <f t="shared" si="264"/>
        <v>1</v>
      </c>
      <c r="CO582" s="52">
        <f t="shared" si="265"/>
        <v>1</v>
      </c>
      <c r="CP582" s="52">
        <f t="shared" si="266"/>
        <v>1</v>
      </c>
      <c r="CQ582" s="52">
        <f t="shared" si="267"/>
        <v>1</v>
      </c>
      <c r="CR582" s="52">
        <f t="shared" si="268"/>
        <v>1</v>
      </c>
      <c r="CS582" s="52">
        <f t="shared" si="269"/>
        <v>1</v>
      </c>
      <c r="CT582" s="52">
        <f t="shared" si="270"/>
        <v>1</v>
      </c>
      <c r="CU582" s="52">
        <f t="shared" si="271"/>
        <v>1</v>
      </c>
      <c r="CV582" s="52">
        <f t="shared" si="272"/>
        <v>1</v>
      </c>
      <c r="CW582" s="54">
        <f t="shared" si="273"/>
        <v>1</v>
      </c>
      <c r="CX582" s="54">
        <f t="shared" si="274"/>
        <v>0</v>
      </c>
      <c r="CY582" s="54">
        <f t="shared" si="275"/>
        <v>1</v>
      </c>
      <c r="CZ582" s="54">
        <f t="shared" si="276"/>
        <v>1</v>
      </c>
      <c r="DA582" s="54">
        <f t="shared" si="277"/>
        <v>1</v>
      </c>
      <c r="DB582" s="54">
        <f t="shared" si="278"/>
        <v>0</v>
      </c>
      <c r="DD582" s="2">
        <f t="shared" si="279"/>
        <v>7</v>
      </c>
    </row>
    <row r="583" spans="1:108">
      <c r="A583" s="2" t="s">
        <v>437</v>
      </c>
      <c r="B583" s="2" t="s">
        <v>438</v>
      </c>
      <c r="C583" s="18" t="str">
        <f ca="1">IF(AND(AA583="YES",AG583&lt;&gt;""),"COMPLETED",IF((S583+21)&lt;TODAY(),"PAST DUE","WITHIN 15 DAYS"))</f>
        <v>COMPLETED</v>
      </c>
      <c r="D583" s="19" t="str">
        <f t="shared" si="258"/>
        <v>Aug</v>
      </c>
      <c r="E583" s="20">
        <f t="shared" si="259"/>
        <v>45514</v>
      </c>
      <c r="F583" s="20">
        <f t="shared" si="260"/>
        <v>45512</v>
      </c>
      <c r="G583" s="20">
        <f t="shared" si="261"/>
        <v>45519</v>
      </c>
      <c r="H583" s="19">
        <f ca="1">(TODAY()-(G583))</f>
        <v>75</v>
      </c>
      <c r="I583" s="19" t="str">
        <f ca="1">IF(H583&lt;0,H583,"")</f>
        <v/>
      </c>
      <c r="J583" s="2" t="s">
        <v>439</v>
      </c>
      <c r="K583" s="24">
        <f t="shared" si="262"/>
        <v>1</v>
      </c>
      <c r="L583" s="19" t="s">
        <v>2689</v>
      </c>
      <c r="M583" s="2" t="s">
        <v>440</v>
      </c>
      <c r="N583" s="2" t="s">
        <v>441</v>
      </c>
      <c r="O583" s="2" t="s">
        <v>352</v>
      </c>
      <c r="P583" s="2" t="s">
        <v>19</v>
      </c>
      <c r="Q583" s="25" t="s">
        <v>29</v>
      </c>
      <c r="R583" s="25" t="s">
        <v>443</v>
      </c>
      <c r="S583" s="9">
        <v>45491</v>
      </c>
      <c r="T583" s="2">
        <v>4267976</v>
      </c>
      <c r="U583" s="2" t="s">
        <v>82</v>
      </c>
      <c r="V583" s="2" t="s">
        <v>2914</v>
      </c>
      <c r="W583" s="9" t="s">
        <v>2915</v>
      </c>
      <c r="X583" s="9">
        <v>37562</v>
      </c>
      <c r="Y583" s="2">
        <v>9810579505</v>
      </c>
      <c r="Z583" s="2" t="s">
        <v>2916</v>
      </c>
      <c r="AA583" s="32" t="s">
        <v>448</v>
      </c>
      <c r="AB583" s="67" t="s">
        <v>449</v>
      </c>
      <c r="AC583" s="10">
        <v>45855</v>
      </c>
      <c r="AD583" s="10">
        <v>45502</v>
      </c>
      <c r="AG583" s="35" t="s">
        <v>451</v>
      </c>
      <c r="AJ583" s="35" t="s">
        <v>452</v>
      </c>
      <c r="AK583" s="2" t="s">
        <v>453</v>
      </c>
      <c r="AL583" s="2" t="s">
        <v>1430</v>
      </c>
      <c r="AM583" s="2" t="s">
        <v>1815</v>
      </c>
      <c r="AN583" s="10">
        <v>45491</v>
      </c>
      <c r="AP583" s="2" t="s">
        <v>362</v>
      </c>
      <c r="AQ583" s="67" t="s">
        <v>480</v>
      </c>
      <c r="AS583" s="11">
        <v>248486570</v>
      </c>
      <c r="AT583" s="67" t="s">
        <v>456</v>
      </c>
      <c r="AV583" s="12">
        <v>72521253704</v>
      </c>
      <c r="AW583" s="67" t="s">
        <v>458</v>
      </c>
      <c r="AY583" s="13">
        <v>121315028587</v>
      </c>
      <c r="AZ583" s="67" t="s">
        <v>487</v>
      </c>
      <c r="BB583" s="14">
        <v>621672294</v>
      </c>
      <c r="BC583" s="67" t="s">
        <v>450</v>
      </c>
      <c r="BD583" s="67" t="s">
        <v>450</v>
      </c>
      <c r="BE583" s="67" t="s">
        <v>450</v>
      </c>
      <c r="BF583" s="67" t="s">
        <v>450</v>
      </c>
      <c r="BG583" s="67" t="s">
        <v>450</v>
      </c>
      <c r="BH583" s="67" t="s">
        <v>450</v>
      </c>
      <c r="BL583" s="67" t="s">
        <v>448</v>
      </c>
      <c r="BM583" s="67" t="s">
        <v>450</v>
      </c>
      <c r="BN583" s="67" t="s">
        <v>448</v>
      </c>
      <c r="BO583" s="67" t="s">
        <v>450</v>
      </c>
      <c r="BP583" s="67" t="s">
        <v>450</v>
      </c>
      <c r="BQ583" s="67" t="s">
        <v>448</v>
      </c>
      <c r="BR583" s="67" t="s">
        <v>448</v>
      </c>
      <c r="BS583" s="67" t="s">
        <v>448</v>
      </c>
      <c r="BT583" s="67" t="s">
        <v>448</v>
      </c>
      <c r="BU583" s="2" t="s">
        <v>448</v>
      </c>
      <c r="BV583" s="2" t="s">
        <v>450</v>
      </c>
      <c r="BW583" s="2" t="s">
        <v>448</v>
      </c>
      <c r="BX583" s="2" t="s">
        <v>448</v>
      </c>
      <c r="BY583" s="2" t="s">
        <v>448</v>
      </c>
      <c r="BZ583" s="2" t="s">
        <v>448</v>
      </c>
      <c r="CA583" s="2" t="s">
        <v>448</v>
      </c>
      <c r="CB583" s="2" t="s">
        <v>448</v>
      </c>
      <c r="CC583" s="2" t="s">
        <v>2362</v>
      </c>
      <c r="CD583" s="67" t="s">
        <v>448</v>
      </c>
      <c r="CE583" s="10">
        <v>45492</v>
      </c>
      <c r="CH583" s="2" t="s">
        <v>465</v>
      </c>
      <c r="CI583" s="2" t="s">
        <v>660</v>
      </c>
      <c r="CK583" s="2" t="s">
        <v>2917</v>
      </c>
      <c r="CM583" s="52">
        <f t="shared" si="263"/>
        <v>1</v>
      </c>
      <c r="CN583" s="52">
        <f t="shared" si="264"/>
        <v>1</v>
      </c>
      <c r="CO583" s="52">
        <f t="shared" si="265"/>
        <v>1</v>
      </c>
      <c r="CP583" s="52">
        <f t="shared" si="266"/>
        <v>1</v>
      </c>
      <c r="CQ583" s="52">
        <f t="shared" si="267"/>
        <v>1</v>
      </c>
      <c r="CR583" s="52">
        <f t="shared" si="268"/>
        <v>1</v>
      </c>
      <c r="CS583" s="52">
        <f t="shared" si="269"/>
        <v>1</v>
      </c>
      <c r="CT583" s="52">
        <f t="shared" si="270"/>
        <v>1</v>
      </c>
      <c r="CU583" s="52">
        <f t="shared" si="271"/>
        <v>1</v>
      </c>
      <c r="CV583" s="52">
        <f t="shared" si="272"/>
        <v>1</v>
      </c>
      <c r="CW583" s="54">
        <f t="shared" si="273"/>
        <v>1</v>
      </c>
      <c r="CX583" s="54">
        <f t="shared" si="274"/>
        <v>0</v>
      </c>
      <c r="CY583" s="54">
        <f t="shared" si="275"/>
        <v>1</v>
      </c>
      <c r="CZ583" s="54">
        <f t="shared" si="276"/>
        <v>1</v>
      </c>
      <c r="DA583" s="54">
        <f t="shared" si="277"/>
        <v>1</v>
      </c>
      <c r="DB583" s="54">
        <f t="shared" si="278"/>
        <v>0</v>
      </c>
      <c r="DD583" s="2">
        <f t="shared" si="279"/>
        <v>7</v>
      </c>
    </row>
    <row r="584" spans="1:108">
      <c r="A584" s="2" t="s">
        <v>437</v>
      </c>
      <c r="B584" s="2" t="s">
        <v>438</v>
      </c>
      <c r="C584" s="18" t="str">
        <f ca="1">IF(AND(AA584="YES",AG584&lt;&gt;""),"COMPLETED",IF((S584+21)&lt;TODAY(),"PAST DUE","WITHIN 15 DAYS"))</f>
        <v>COMPLETED</v>
      </c>
      <c r="D584" s="19" t="str">
        <f t="shared" si="258"/>
        <v>Aug</v>
      </c>
      <c r="E584" s="20">
        <f t="shared" si="259"/>
        <v>45514</v>
      </c>
      <c r="F584" s="20">
        <f t="shared" si="260"/>
        <v>45512</v>
      </c>
      <c r="G584" s="20">
        <f t="shared" si="261"/>
        <v>45519</v>
      </c>
      <c r="H584" s="19">
        <f ca="1">(TODAY()-(G584))</f>
        <v>75</v>
      </c>
      <c r="I584" s="19" t="str">
        <f ca="1">IF(H584&lt;0,H584,"")</f>
        <v/>
      </c>
      <c r="J584" s="2" t="s">
        <v>439</v>
      </c>
      <c r="K584" s="24">
        <f t="shared" si="262"/>
        <v>0</v>
      </c>
      <c r="L584" s="19" t="s">
        <v>2689</v>
      </c>
      <c r="M584" s="2" t="s">
        <v>440</v>
      </c>
      <c r="N584" s="2" t="s">
        <v>441</v>
      </c>
      <c r="O584" s="2" t="s">
        <v>352</v>
      </c>
      <c r="P584" s="2" t="s">
        <v>19</v>
      </c>
      <c r="Q584" s="25" t="s">
        <v>29</v>
      </c>
      <c r="R584" s="25" t="s">
        <v>443</v>
      </c>
      <c r="S584" s="9">
        <v>45491</v>
      </c>
      <c r="T584" s="2">
        <v>4267977</v>
      </c>
      <c r="U584" s="2" t="s">
        <v>30</v>
      </c>
      <c r="V584" s="2" t="s">
        <v>31</v>
      </c>
      <c r="W584" s="9" t="s">
        <v>2918</v>
      </c>
      <c r="X584" s="9">
        <v>37150</v>
      </c>
      <c r="Y584" s="2">
        <v>9628787421</v>
      </c>
      <c r="Z584" s="2" t="s">
        <v>2919</v>
      </c>
      <c r="AA584" s="32" t="s">
        <v>448</v>
      </c>
      <c r="AB584" s="67" t="s">
        <v>449</v>
      </c>
      <c r="AC584" s="10">
        <v>45884</v>
      </c>
      <c r="AD584" s="10">
        <v>45541</v>
      </c>
      <c r="AG584" s="35" t="s">
        <v>451</v>
      </c>
      <c r="AJ584" s="35" t="s">
        <v>452</v>
      </c>
      <c r="AK584" s="2" t="s">
        <v>453</v>
      </c>
      <c r="AL584" s="2" t="s">
        <v>1430</v>
      </c>
      <c r="AM584" s="2" t="s">
        <v>1815</v>
      </c>
      <c r="AN584" s="10">
        <v>45491</v>
      </c>
      <c r="AP584" s="2" t="s">
        <v>362</v>
      </c>
      <c r="AQ584" s="67" t="s">
        <v>480</v>
      </c>
      <c r="AS584" s="11">
        <v>3495023521</v>
      </c>
      <c r="AT584" s="2" t="s">
        <v>472</v>
      </c>
      <c r="AV584" s="12">
        <v>70511731389</v>
      </c>
      <c r="AW584" s="67" t="s">
        <v>458</v>
      </c>
      <c r="AY584" s="13">
        <v>121272082054</v>
      </c>
      <c r="BA584" s="14" t="s">
        <v>1717</v>
      </c>
      <c r="BC584" s="67" t="s">
        <v>450</v>
      </c>
      <c r="BD584" s="67" t="s">
        <v>450</v>
      </c>
      <c r="BE584" s="67" t="s">
        <v>450</v>
      </c>
      <c r="BF584" s="67" t="s">
        <v>450</v>
      </c>
      <c r="BG584" s="67" t="s">
        <v>450</v>
      </c>
      <c r="BH584" s="67" t="s">
        <v>450</v>
      </c>
      <c r="BL584" s="67" t="s">
        <v>450</v>
      </c>
      <c r="BM584" s="67" t="s">
        <v>450</v>
      </c>
      <c r="BN584" s="67" t="s">
        <v>448</v>
      </c>
      <c r="BO584" s="67" t="s">
        <v>450</v>
      </c>
      <c r="BP584" s="67" t="s">
        <v>450</v>
      </c>
      <c r="BQ584" s="67" t="s">
        <v>448</v>
      </c>
      <c r="BR584" s="67" t="s">
        <v>448</v>
      </c>
      <c r="BS584" s="67" t="s">
        <v>448</v>
      </c>
      <c r="BT584" s="67" t="s">
        <v>448</v>
      </c>
      <c r="BU584" s="2" t="s">
        <v>448</v>
      </c>
      <c r="BV584" s="2" t="s">
        <v>450</v>
      </c>
      <c r="BW584" s="2" t="s">
        <v>448</v>
      </c>
      <c r="BX584" s="2" t="s">
        <v>448</v>
      </c>
      <c r="BY584" s="2" t="s">
        <v>448</v>
      </c>
      <c r="BZ584" s="2" t="s">
        <v>448</v>
      </c>
      <c r="CA584" s="2" t="s">
        <v>448</v>
      </c>
      <c r="CB584" s="2" t="s">
        <v>448</v>
      </c>
      <c r="CC584" s="2" t="s">
        <v>2362</v>
      </c>
      <c r="CD584" s="67" t="s">
        <v>448</v>
      </c>
      <c r="CE584" s="10">
        <v>45492</v>
      </c>
      <c r="CH584" s="2" t="s">
        <v>465</v>
      </c>
      <c r="CI584" s="2" t="s">
        <v>1718</v>
      </c>
      <c r="CM584" s="52">
        <f t="shared" si="263"/>
        <v>1</v>
      </c>
      <c r="CN584" s="52">
        <f t="shared" si="264"/>
        <v>1</v>
      </c>
      <c r="CO584" s="52">
        <f t="shared" si="265"/>
        <v>1</v>
      </c>
      <c r="CP584" s="52">
        <f t="shared" si="266"/>
        <v>1</v>
      </c>
      <c r="CQ584" s="52">
        <f t="shared" si="267"/>
        <v>1</v>
      </c>
      <c r="CR584" s="52">
        <f t="shared" si="268"/>
        <v>1</v>
      </c>
      <c r="CS584" s="52">
        <f t="shared" si="269"/>
        <v>1</v>
      </c>
      <c r="CT584" s="52">
        <f t="shared" si="270"/>
        <v>1</v>
      </c>
      <c r="CU584" s="52">
        <f t="shared" si="271"/>
        <v>0</v>
      </c>
      <c r="CV584" s="52">
        <f t="shared" si="272"/>
        <v>1</v>
      </c>
      <c r="CW584" s="54">
        <f t="shared" si="273"/>
        <v>1</v>
      </c>
      <c r="CX584" s="54">
        <f t="shared" si="274"/>
        <v>0</v>
      </c>
      <c r="CY584" s="54">
        <f t="shared" si="275"/>
        <v>1</v>
      </c>
      <c r="CZ584" s="54">
        <f t="shared" si="276"/>
        <v>1</v>
      </c>
      <c r="DA584" s="54">
        <f t="shared" si="277"/>
        <v>0</v>
      </c>
      <c r="DB584" s="54">
        <f t="shared" si="278"/>
        <v>0</v>
      </c>
      <c r="DD584" s="2">
        <f t="shared" si="279"/>
        <v>6</v>
      </c>
    </row>
    <row r="585" spans="1:108">
      <c r="A585" s="2" t="s">
        <v>437</v>
      </c>
      <c r="B585" s="2" t="s">
        <v>438</v>
      </c>
      <c r="C585" s="18" t="str">
        <f ca="1">IF(AND(AA585="YES",AG585&lt;&gt;""),"COMPLETED",IF((S585+21)&lt;TODAY(),"PAST DUE","WITHIN 15 DAYS"))</f>
        <v>COMPLETED</v>
      </c>
      <c r="D585" s="19" t="str">
        <f t="shared" si="258"/>
        <v>Aug</v>
      </c>
      <c r="E585" s="20">
        <f t="shared" si="259"/>
        <v>45514</v>
      </c>
      <c r="F585" s="20">
        <f t="shared" si="260"/>
        <v>45512</v>
      </c>
      <c r="G585" s="20">
        <f t="shared" si="261"/>
        <v>45519</v>
      </c>
      <c r="H585" s="19">
        <f ca="1">(TODAY()-(G585))</f>
        <v>75</v>
      </c>
      <c r="I585" s="19" t="str">
        <f ca="1">IF(H585&lt;0,H585,"")</f>
        <v/>
      </c>
      <c r="J585" s="2" t="s">
        <v>439</v>
      </c>
      <c r="K585" s="24">
        <f t="shared" si="262"/>
        <v>1</v>
      </c>
      <c r="L585" s="19" t="s">
        <v>2689</v>
      </c>
      <c r="M585" s="2" t="s">
        <v>440</v>
      </c>
      <c r="N585" s="2" t="s">
        <v>441</v>
      </c>
      <c r="O585" s="2" t="s">
        <v>352</v>
      </c>
      <c r="P585" s="2" t="s">
        <v>19</v>
      </c>
      <c r="Q585" s="25" t="s">
        <v>29</v>
      </c>
      <c r="R585" s="25" t="s">
        <v>443</v>
      </c>
      <c r="S585" s="9">
        <v>45491</v>
      </c>
      <c r="T585" s="2">
        <v>4267978</v>
      </c>
      <c r="U585" s="2" t="s">
        <v>2920</v>
      </c>
      <c r="V585" s="2" t="s">
        <v>2921</v>
      </c>
      <c r="W585" s="9" t="s">
        <v>1312</v>
      </c>
      <c r="X585" s="9">
        <v>35628</v>
      </c>
      <c r="Y585" s="2">
        <v>9708709977</v>
      </c>
      <c r="Z585" s="2" t="s">
        <v>2922</v>
      </c>
      <c r="AA585" s="32" t="s">
        <v>448</v>
      </c>
      <c r="AB585" s="67" t="s">
        <v>449</v>
      </c>
      <c r="AC585" s="10">
        <v>45850</v>
      </c>
      <c r="AD585" s="10">
        <v>45488</v>
      </c>
      <c r="AE585" s="67" t="s">
        <v>450</v>
      </c>
      <c r="AF585" s="67" t="s">
        <v>450</v>
      </c>
      <c r="AG585" s="35" t="s">
        <v>451</v>
      </c>
      <c r="AJ585" s="35" t="s">
        <v>452</v>
      </c>
      <c r="AK585" s="2" t="s">
        <v>453</v>
      </c>
      <c r="AL585" s="2" t="s">
        <v>1430</v>
      </c>
      <c r="AM585" s="2" t="s">
        <v>1815</v>
      </c>
      <c r="AN585" s="10">
        <v>45491</v>
      </c>
      <c r="AP585" s="2" t="s">
        <v>362</v>
      </c>
      <c r="AQ585" s="67" t="s">
        <v>480</v>
      </c>
      <c r="AS585" s="11">
        <v>3481689814</v>
      </c>
      <c r="AT585" s="67" t="s">
        <v>456</v>
      </c>
      <c r="AV585" s="12">
        <v>72521468662</v>
      </c>
      <c r="AW585" s="67" t="s">
        <v>458</v>
      </c>
      <c r="AY585" s="13">
        <v>121243010266</v>
      </c>
      <c r="AZ585" s="67" t="s">
        <v>563</v>
      </c>
      <c r="BB585" s="14">
        <v>778692079</v>
      </c>
      <c r="BC585" s="67" t="s">
        <v>450</v>
      </c>
      <c r="BD585" s="67" t="s">
        <v>450</v>
      </c>
      <c r="BE585" s="67" t="s">
        <v>450</v>
      </c>
      <c r="BF585" s="67" t="s">
        <v>450</v>
      </c>
      <c r="BG585" s="67" t="s">
        <v>450</v>
      </c>
      <c r="BH585" s="67" t="s">
        <v>450</v>
      </c>
      <c r="BL585" s="67" t="s">
        <v>448</v>
      </c>
      <c r="BM585" s="67" t="s">
        <v>450</v>
      </c>
      <c r="BN585" s="67" t="s">
        <v>450</v>
      </c>
      <c r="BO585" s="67" t="s">
        <v>450</v>
      </c>
      <c r="BP585" s="67" t="s">
        <v>450</v>
      </c>
      <c r="BQ585" s="67" t="s">
        <v>450</v>
      </c>
      <c r="BR585" s="67" t="s">
        <v>448</v>
      </c>
      <c r="BS585" s="67" t="s">
        <v>448</v>
      </c>
      <c r="BT585" s="67" t="s">
        <v>448</v>
      </c>
      <c r="BU585" s="2" t="s">
        <v>448</v>
      </c>
      <c r="BV585" s="2" t="s">
        <v>450</v>
      </c>
      <c r="BW585" s="2" t="s">
        <v>448</v>
      </c>
      <c r="BX585" s="2" t="s">
        <v>448</v>
      </c>
      <c r="BY585" s="2" t="s">
        <v>448</v>
      </c>
      <c r="BZ585" s="2" t="s">
        <v>448</v>
      </c>
      <c r="CA585" s="2" t="s">
        <v>448</v>
      </c>
      <c r="CB585" s="2" t="s">
        <v>448</v>
      </c>
      <c r="CC585" s="2" t="s">
        <v>2362</v>
      </c>
      <c r="CD585" s="67" t="s">
        <v>448</v>
      </c>
      <c r="CE585" s="10">
        <v>45492</v>
      </c>
      <c r="CH585" s="2" t="s">
        <v>465</v>
      </c>
      <c r="CI585" s="2" t="s">
        <v>660</v>
      </c>
      <c r="CM585" s="52">
        <f t="shared" si="263"/>
        <v>1</v>
      </c>
      <c r="CN585" s="52">
        <f t="shared" si="264"/>
        <v>1</v>
      </c>
      <c r="CO585" s="52">
        <f t="shared" si="265"/>
        <v>1</v>
      </c>
      <c r="CP585" s="52">
        <f t="shared" si="266"/>
        <v>1</v>
      </c>
      <c r="CQ585" s="52">
        <f t="shared" si="267"/>
        <v>1</v>
      </c>
      <c r="CR585" s="52">
        <f t="shared" si="268"/>
        <v>1</v>
      </c>
      <c r="CS585" s="52">
        <f t="shared" si="269"/>
        <v>1</v>
      </c>
      <c r="CT585" s="52">
        <f t="shared" si="270"/>
        <v>1</v>
      </c>
      <c r="CU585" s="52">
        <f t="shared" si="271"/>
        <v>1</v>
      </c>
      <c r="CV585" s="52">
        <f t="shared" si="272"/>
        <v>1</v>
      </c>
      <c r="CW585" s="54">
        <f t="shared" si="273"/>
        <v>1</v>
      </c>
      <c r="CX585" s="54">
        <f t="shared" si="274"/>
        <v>0</v>
      </c>
      <c r="CY585" s="54">
        <f t="shared" si="275"/>
        <v>1</v>
      </c>
      <c r="CZ585" s="54">
        <f t="shared" si="276"/>
        <v>1</v>
      </c>
      <c r="DA585" s="54">
        <f t="shared" si="277"/>
        <v>1</v>
      </c>
      <c r="DB585" s="54">
        <f t="shared" si="278"/>
        <v>0</v>
      </c>
      <c r="DD585" s="2">
        <f t="shared" si="279"/>
        <v>7</v>
      </c>
    </row>
    <row r="586" spans="1:108">
      <c r="A586" s="2" t="s">
        <v>437</v>
      </c>
      <c r="B586" s="2" t="s">
        <v>438</v>
      </c>
      <c r="C586" s="18" t="str">
        <f ca="1">IF(AND(AA586="YES",AG586&lt;&gt;""),"COMPLETED",IF((S586+21)&lt;TODAY(),"PAST DUE","WITHIN 15 DAYS"))</f>
        <v>COMPLETED</v>
      </c>
      <c r="D586" s="19" t="str">
        <f t="shared" si="258"/>
        <v>Aug</v>
      </c>
      <c r="E586" s="20">
        <f t="shared" si="259"/>
        <v>45514</v>
      </c>
      <c r="F586" s="20">
        <f t="shared" si="260"/>
        <v>45512</v>
      </c>
      <c r="G586" s="20">
        <f t="shared" si="261"/>
        <v>45519</v>
      </c>
      <c r="H586" s="19">
        <f ca="1">(TODAY()-(G586))</f>
        <v>75</v>
      </c>
      <c r="I586" s="19" t="str">
        <f ca="1">IF(H586&lt;0,H586,"")</f>
        <v/>
      </c>
      <c r="J586" s="2" t="s">
        <v>439</v>
      </c>
      <c r="K586" s="24">
        <f t="shared" si="262"/>
        <v>1</v>
      </c>
      <c r="L586" s="19" t="s">
        <v>2689</v>
      </c>
      <c r="M586" s="2" t="s">
        <v>440</v>
      </c>
      <c r="N586" s="2" t="s">
        <v>441</v>
      </c>
      <c r="O586" s="2" t="s">
        <v>352</v>
      </c>
      <c r="P586" s="2" t="s">
        <v>19</v>
      </c>
      <c r="Q586" s="25" t="s">
        <v>29</v>
      </c>
      <c r="R586" s="25" t="s">
        <v>443</v>
      </c>
      <c r="S586" s="9">
        <v>45491</v>
      </c>
      <c r="T586" s="2">
        <v>4267979</v>
      </c>
      <c r="U586" s="2" t="s">
        <v>2923</v>
      </c>
      <c r="V586" s="2" t="s">
        <v>2924</v>
      </c>
      <c r="W586" s="9" t="s">
        <v>298</v>
      </c>
      <c r="X586" s="9">
        <v>38115</v>
      </c>
      <c r="Y586" s="2">
        <v>9090965290</v>
      </c>
      <c r="Z586" s="2" t="s">
        <v>2925</v>
      </c>
      <c r="AA586" s="32" t="s">
        <v>448</v>
      </c>
      <c r="AB586" s="67" t="s">
        <v>449</v>
      </c>
      <c r="AC586" s="10">
        <v>45906</v>
      </c>
      <c r="AD586" s="10">
        <v>45541</v>
      </c>
      <c r="AG586" s="35" t="s">
        <v>451</v>
      </c>
      <c r="AJ586" s="35" t="s">
        <v>452</v>
      </c>
      <c r="AK586" s="2" t="s">
        <v>453</v>
      </c>
      <c r="AL586" s="2" t="s">
        <v>1430</v>
      </c>
      <c r="AM586" s="2" t="s">
        <v>1815</v>
      </c>
      <c r="AN586" s="10">
        <v>45491</v>
      </c>
      <c r="AP586" s="2" t="s">
        <v>362</v>
      </c>
      <c r="AQ586" s="67" t="s">
        <v>480</v>
      </c>
      <c r="AS586" s="11">
        <v>252677197</v>
      </c>
      <c r="AT586" s="67" t="s">
        <v>456</v>
      </c>
      <c r="AV586" s="12">
        <v>72523505336</v>
      </c>
      <c r="AW586" s="67" t="s">
        <v>458</v>
      </c>
      <c r="AY586" s="13">
        <v>121347289380</v>
      </c>
      <c r="AZ586" s="67" t="s">
        <v>563</v>
      </c>
      <c r="BA586" s="67" t="s">
        <v>2863</v>
      </c>
      <c r="BB586" s="14">
        <v>655479837</v>
      </c>
      <c r="BC586" s="67" t="s">
        <v>450</v>
      </c>
      <c r="BD586" s="67" t="s">
        <v>450</v>
      </c>
      <c r="BE586" s="67" t="s">
        <v>450</v>
      </c>
      <c r="BF586" s="67" t="s">
        <v>450</v>
      </c>
      <c r="BG586" s="67" t="s">
        <v>450</v>
      </c>
      <c r="BH586" s="67" t="s">
        <v>450</v>
      </c>
      <c r="BL586" s="67" t="s">
        <v>448</v>
      </c>
      <c r="BM586" s="67" t="s">
        <v>450</v>
      </c>
      <c r="BN586" s="67" t="s">
        <v>448</v>
      </c>
      <c r="BO586" s="67" t="s">
        <v>450</v>
      </c>
      <c r="BP586" s="67" t="s">
        <v>450</v>
      </c>
      <c r="BQ586" s="67" t="s">
        <v>448</v>
      </c>
      <c r="BR586" s="67" t="s">
        <v>448</v>
      </c>
      <c r="BS586" s="67" t="s">
        <v>448</v>
      </c>
      <c r="BT586" s="67" t="s">
        <v>448</v>
      </c>
      <c r="BU586" s="2" t="s">
        <v>448</v>
      </c>
      <c r="BV586" s="2" t="s">
        <v>450</v>
      </c>
      <c r="BW586" s="2" t="s">
        <v>448</v>
      </c>
      <c r="BX586" s="2" t="s">
        <v>448</v>
      </c>
      <c r="BY586" s="2" t="s">
        <v>448</v>
      </c>
      <c r="BZ586" s="2" t="s">
        <v>448</v>
      </c>
      <c r="CA586" s="2" t="s">
        <v>448</v>
      </c>
      <c r="CB586" s="2" t="s">
        <v>448</v>
      </c>
      <c r="CC586" s="2" t="s">
        <v>2362</v>
      </c>
      <c r="CD586" s="67" t="s">
        <v>448</v>
      </c>
      <c r="CE586" s="10">
        <v>45492</v>
      </c>
      <c r="CH586" s="2" t="s">
        <v>465</v>
      </c>
      <c r="CI586" s="2" t="s">
        <v>660</v>
      </c>
      <c r="CK586" s="2" t="s">
        <v>2917</v>
      </c>
      <c r="CM586" s="52">
        <f t="shared" si="263"/>
        <v>1</v>
      </c>
      <c r="CN586" s="52">
        <f t="shared" si="264"/>
        <v>1</v>
      </c>
      <c r="CO586" s="52">
        <f t="shared" si="265"/>
        <v>1</v>
      </c>
      <c r="CP586" s="52">
        <f t="shared" si="266"/>
        <v>1</v>
      </c>
      <c r="CQ586" s="52">
        <f t="shared" si="267"/>
        <v>1</v>
      </c>
      <c r="CR586" s="52">
        <f t="shared" si="268"/>
        <v>1</v>
      </c>
      <c r="CS586" s="52">
        <f t="shared" si="269"/>
        <v>1</v>
      </c>
      <c r="CT586" s="52">
        <f t="shared" si="270"/>
        <v>1</v>
      </c>
      <c r="CU586" s="52">
        <f t="shared" si="271"/>
        <v>1</v>
      </c>
      <c r="CV586" s="52">
        <f t="shared" si="272"/>
        <v>1</v>
      </c>
      <c r="CW586" s="54">
        <f t="shared" si="273"/>
        <v>1</v>
      </c>
      <c r="CX586" s="54">
        <f t="shared" si="274"/>
        <v>0</v>
      </c>
      <c r="CY586" s="54">
        <f t="shared" si="275"/>
        <v>1</v>
      </c>
      <c r="CZ586" s="54">
        <f t="shared" si="276"/>
        <v>1</v>
      </c>
      <c r="DA586" s="54">
        <f t="shared" si="277"/>
        <v>1</v>
      </c>
      <c r="DB586" s="54">
        <f t="shared" si="278"/>
        <v>0</v>
      </c>
      <c r="DD586" s="2">
        <f t="shared" si="279"/>
        <v>7</v>
      </c>
    </row>
    <row r="587" spans="1:108">
      <c r="A587" s="2" t="s">
        <v>437</v>
      </c>
      <c r="B587" s="2" t="s">
        <v>438</v>
      </c>
      <c r="C587" s="18" t="str">
        <f ca="1">IF(AND(AA587="YES",AG587&lt;&gt;""),"COMPLETED",IF((S587+21)&lt;TODAY(),"PAST DUE","WITHIN 15 DAYS"))</f>
        <v>COMPLETED</v>
      </c>
      <c r="D587" s="19" t="str">
        <f t="shared" si="258"/>
        <v>Aug</v>
      </c>
      <c r="E587" s="20">
        <f t="shared" si="259"/>
        <v>45514</v>
      </c>
      <c r="F587" s="20">
        <f t="shared" si="260"/>
        <v>45512</v>
      </c>
      <c r="G587" s="20">
        <f t="shared" si="261"/>
        <v>45519</v>
      </c>
      <c r="H587" s="19">
        <f ca="1">(TODAY()-(G587))</f>
        <v>75</v>
      </c>
      <c r="I587" s="19" t="str">
        <f ca="1">IF(H587&lt;0,H587,"")</f>
        <v/>
      </c>
      <c r="J587" s="2" t="s">
        <v>439</v>
      </c>
      <c r="K587" s="24">
        <f t="shared" si="262"/>
        <v>1</v>
      </c>
      <c r="L587" s="19" t="s">
        <v>2689</v>
      </c>
      <c r="M587" s="2" t="s">
        <v>440</v>
      </c>
      <c r="N587" s="2" t="s">
        <v>441</v>
      </c>
      <c r="O587" s="2" t="s">
        <v>352</v>
      </c>
      <c r="P587" s="2" t="s">
        <v>19</v>
      </c>
      <c r="Q587" s="25" t="s">
        <v>29</v>
      </c>
      <c r="R587" s="25" t="s">
        <v>443</v>
      </c>
      <c r="S587" s="9">
        <v>45491</v>
      </c>
      <c r="T587" s="2">
        <v>4267980</v>
      </c>
      <c r="U587" s="2" t="s">
        <v>2926</v>
      </c>
      <c r="V587" s="2" t="s">
        <v>2927</v>
      </c>
      <c r="W587" s="9" t="s">
        <v>2896</v>
      </c>
      <c r="X587" s="9">
        <v>37199</v>
      </c>
      <c r="Y587" s="2">
        <v>9068287236</v>
      </c>
      <c r="Z587" s="2" t="s">
        <v>2928</v>
      </c>
      <c r="AA587" s="32" t="s">
        <v>448</v>
      </c>
      <c r="AB587" s="67" t="s">
        <v>449</v>
      </c>
      <c r="AC587" s="10">
        <v>45854</v>
      </c>
      <c r="AD587" s="10">
        <v>45502</v>
      </c>
      <c r="AG587" s="35" t="s">
        <v>451</v>
      </c>
      <c r="AJ587" s="35" t="s">
        <v>452</v>
      </c>
      <c r="AK587" s="2" t="s">
        <v>453</v>
      </c>
      <c r="AL587" s="2" t="s">
        <v>1430</v>
      </c>
      <c r="AM587" s="2" t="s">
        <v>1815</v>
      </c>
      <c r="AN587" s="10">
        <v>45491</v>
      </c>
      <c r="AP587" s="2" t="s">
        <v>362</v>
      </c>
      <c r="AQ587" s="67" t="s">
        <v>480</v>
      </c>
      <c r="AS587" s="11">
        <v>252474701</v>
      </c>
      <c r="AT587" s="67" t="s">
        <v>472</v>
      </c>
      <c r="AV587" s="12">
        <v>72523010310</v>
      </c>
      <c r="AW587" s="67" t="s">
        <v>458</v>
      </c>
      <c r="AY587" s="13">
        <v>121346336725</v>
      </c>
      <c r="AZ587" s="67" t="s">
        <v>563</v>
      </c>
      <c r="BB587" s="14">
        <v>653966589</v>
      </c>
      <c r="BC587" s="67" t="s">
        <v>450</v>
      </c>
      <c r="BD587" s="67" t="s">
        <v>450</v>
      </c>
      <c r="BE587" s="67" t="s">
        <v>450</v>
      </c>
      <c r="BF587" s="67" t="s">
        <v>450</v>
      </c>
      <c r="BG587" s="67" t="s">
        <v>450</v>
      </c>
      <c r="BH587" s="67" t="s">
        <v>450</v>
      </c>
      <c r="BL587" s="67" t="s">
        <v>448</v>
      </c>
      <c r="BM587" s="67" t="s">
        <v>450</v>
      </c>
      <c r="BN587" s="67" t="s">
        <v>448</v>
      </c>
      <c r="BO587" s="67" t="s">
        <v>450</v>
      </c>
      <c r="BP587" s="67" t="s">
        <v>450</v>
      </c>
      <c r="BQ587" s="67" t="s">
        <v>448</v>
      </c>
      <c r="BR587" s="67" t="s">
        <v>448</v>
      </c>
      <c r="BS587" s="67" t="s">
        <v>448</v>
      </c>
      <c r="BT587" s="67" t="s">
        <v>448</v>
      </c>
      <c r="BU587" s="2" t="s">
        <v>448</v>
      </c>
      <c r="BV587" s="2" t="s">
        <v>450</v>
      </c>
      <c r="BW587" s="2" t="s">
        <v>448</v>
      </c>
      <c r="BX587" s="2" t="s">
        <v>448</v>
      </c>
      <c r="BY587" s="2" t="s">
        <v>448</v>
      </c>
      <c r="BZ587" s="2" t="s">
        <v>448</v>
      </c>
      <c r="CA587" s="2" t="s">
        <v>448</v>
      </c>
      <c r="CB587" s="2" t="s">
        <v>448</v>
      </c>
      <c r="CC587" s="2" t="s">
        <v>2879</v>
      </c>
      <c r="CD587" s="67" t="s">
        <v>448</v>
      </c>
      <c r="CE587" s="10">
        <v>45492</v>
      </c>
      <c r="CH587" s="2" t="s">
        <v>465</v>
      </c>
      <c r="CI587" s="2" t="s">
        <v>660</v>
      </c>
      <c r="CJ587" s="2" t="s">
        <v>417</v>
      </c>
      <c r="CM587" s="52">
        <f t="shared" si="263"/>
        <v>1</v>
      </c>
      <c r="CN587" s="52">
        <f t="shared" si="264"/>
        <v>1</v>
      </c>
      <c r="CO587" s="52">
        <f t="shared" si="265"/>
        <v>1</v>
      </c>
      <c r="CP587" s="52">
        <f t="shared" si="266"/>
        <v>1</v>
      </c>
      <c r="CQ587" s="52">
        <f t="shared" si="267"/>
        <v>1</v>
      </c>
      <c r="CR587" s="52">
        <f t="shared" si="268"/>
        <v>1</v>
      </c>
      <c r="CS587" s="52">
        <f t="shared" si="269"/>
        <v>1</v>
      </c>
      <c r="CT587" s="52">
        <f t="shared" si="270"/>
        <v>1</v>
      </c>
      <c r="CU587" s="52">
        <f t="shared" si="271"/>
        <v>1</v>
      </c>
      <c r="CV587" s="52">
        <f t="shared" si="272"/>
        <v>1</v>
      </c>
      <c r="CW587" s="54">
        <f t="shared" si="273"/>
        <v>1</v>
      </c>
      <c r="CX587" s="54">
        <f t="shared" si="274"/>
        <v>1</v>
      </c>
      <c r="CY587" s="54">
        <f t="shared" si="275"/>
        <v>1</v>
      </c>
      <c r="CZ587" s="54">
        <f t="shared" si="276"/>
        <v>1</v>
      </c>
      <c r="DA587" s="54">
        <f t="shared" si="277"/>
        <v>1</v>
      </c>
      <c r="DB587" s="54">
        <f t="shared" si="278"/>
        <v>0</v>
      </c>
      <c r="DD587" s="2">
        <f t="shared" si="279"/>
        <v>7</v>
      </c>
    </row>
    <row r="588" spans="1:108">
      <c r="A588" s="2" t="s">
        <v>437</v>
      </c>
      <c r="B588" s="2" t="s">
        <v>438</v>
      </c>
      <c r="C588" s="18" t="str">
        <f ca="1">IF(AND(AA588="YES",AG588&lt;&gt;""),"COMPLETED",IF((S588+21)&lt;TODAY(),"PAST DUE","WITHIN 15 DAYS"))</f>
        <v>COMPLETED</v>
      </c>
      <c r="D588" s="19" t="str">
        <f t="shared" si="258"/>
        <v>Aug</v>
      </c>
      <c r="E588" s="20">
        <f t="shared" si="259"/>
        <v>45514</v>
      </c>
      <c r="F588" s="20">
        <f t="shared" si="260"/>
        <v>45512</v>
      </c>
      <c r="G588" s="20">
        <f t="shared" si="261"/>
        <v>45519</v>
      </c>
      <c r="H588" s="19">
        <f ca="1">(TODAY()-(G588))</f>
        <v>75</v>
      </c>
      <c r="I588" s="19" t="str">
        <f ca="1">IF(H588&lt;0,H588,"")</f>
        <v/>
      </c>
      <c r="J588" s="2" t="s">
        <v>439</v>
      </c>
      <c r="K588" s="24">
        <f t="shared" si="262"/>
        <v>1</v>
      </c>
      <c r="L588" s="19" t="s">
        <v>2689</v>
      </c>
      <c r="M588" s="2" t="s">
        <v>440</v>
      </c>
      <c r="N588" s="2" t="s">
        <v>441</v>
      </c>
      <c r="O588" s="2" t="s">
        <v>352</v>
      </c>
      <c r="P588" s="2" t="s">
        <v>19</v>
      </c>
      <c r="Q588" s="25" t="s">
        <v>29</v>
      </c>
      <c r="R588" s="25" t="s">
        <v>443</v>
      </c>
      <c r="S588" s="9">
        <v>45491</v>
      </c>
      <c r="T588" s="2">
        <v>4267981</v>
      </c>
      <c r="U588" s="2" t="s">
        <v>338</v>
      </c>
      <c r="V588" s="2" t="s">
        <v>1005</v>
      </c>
      <c r="W588" s="9" t="s">
        <v>2929</v>
      </c>
      <c r="X588" s="9">
        <v>37167</v>
      </c>
      <c r="Y588" s="2">
        <v>9569731873</v>
      </c>
      <c r="Z588" s="2" t="s">
        <v>2930</v>
      </c>
      <c r="AA588" s="32" t="s">
        <v>448</v>
      </c>
      <c r="AB588" s="2" t="s">
        <v>449</v>
      </c>
      <c r="AC588" s="10">
        <v>45645</v>
      </c>
      <c r="AD588" s="10">
        <v>45296</v>
      </c>
      <c r="AE588" s="67" t="s">
        <v>450</v>
      </c>
      <c r="AF588" s="67" t="s">
        <v>450</v>
      </c>
      <c r="AG588" s="35" t="s">
        <v>451</v>
      </c>
      <c r="AJ588" s="35" t="s">
        <v>452</v>
      </c>
      <c r="AK588" s="2" t="s">
        <v>453</v>
      </c>
      <c r="AL588" s="2" t="s">
        <v>1430</v>
      </c>
      <c r="AM588" s="2" t="s">
        <v>1815</v>
      </c>
      <c r="AN588" s="10">
        <v>45491</v>
      </c>
      <c r="AP588" s="2" t="s">
        <v>362</v>
      </c>
      <c r="AQ588" s="67" t="s">
        <v>986</v>
      </c>
      <c r="AS588" s="11">
        <v>3507001279</v>
      </c>
      <c r="AT588" s="67" t="s">
        <v>472</v>
      </c>
      <c r="AV588" s="12">
        <v>70252634491</v>
      </c>
      <c r="AW588" s="67" t="s">
        <v>458</v>
      </c>
      <c r="AY588" s="13">
        <v>121333033925</v>
      </c>
      <c r="AZ588" s="67" t="s">
        <v>459</v>
      </c>
      <c r="BA588" s="67" t="s">
        <v>2863</v>
      </c>
      <c r="BB588" s="14">
        <v>646284908</v>
      </c>
      <c r="BC588" s="67" t="s">
        <v>450</v>
      </c>
      <c r="BD588" s="67" t="s">
        <v>450</v>
      </c>
      <c r="BE588" s="67" t="s">
        <v>450</v>
      </c>
      <c r="BF588" s="67" t="s">
        <v>450</v>
      </c>
      <c r="BG588" s="67" t="s">
        <v>450</v>
      </c>
      <c r="BH588" s="67" t="s">
        <v>450</v>
      </c>
      <c r="BL588" s="67" t="s">
        <v>448</v>
      </c>
      <c r="BM588" s="67" t="s">
        <v>450</v>
      </c>
      <c r="BN588" s="67" t="s">
        <v>448</v>
      </c>
      <c r="BO588" s="67" t="s">
        <v>450</v>
      </c>
      <c r="BP588" s="67" t="s">
        <v>450</v>
      </c>
      <c r="BQ588" s="67" t="s">
        <v>450</v>
      </c>
      <c r="BR588" s="67" t="s">
        <v>448</v>
      </c>
      <c r="BS588" s="67" t="s">
        <v>448</v>
      </c>
      <c r="BT588" s="67" t="s">
        <v>448</v>
      </c>
      <c r="BU588" s="2" t="s">
        <v>448</v>
      </c>
      <c r="BV588" s="2" t="s">
        <v>450</v>
      </c>
      <c r="BW588" s="2" t="s">
        <v>448</v>
      </c>
      <c r="BX588" s="2" t="s">
        <v>448</v>
      </c>
      <c r="BY588" s="2" t="s">
        <v>448</v>
      </c>
      <c r="BZ588" s="2" t="s">
        <v>448</v>
      </c>
      <c r="CA588" s="2" t="s">
        <v>448</v>
      </c>
      <c r="CB588" s="2" t="s">
        <v>448</v>
      </c>
      <c r="CC588" s="2" t="s">
        <v>2362</v>
      </c>
      <c r="CD588" s="67" t="s">
        <v>448</v>
      </c>
      <c r="CE588" s="10">
        <v>45492</v>
      </c>
      <c r="CH588" s="2" t="s">
        <v>465</v>
      </c>
      <c r="CI588" s="2" t="s">
        <v>660</v>
      </c>
      <c r="CM588" s="52">
        <f t="shared" si="263"/>
        <v>1</v>
      </c>
      <c r="CN588" s="52">
        <f t="shared" si="264"/>
        <v>1</v>
      </c>
      <c r="CO588" s="52">
        <f t="shared" si="265"/>
        <v>1</v>
      </c>
      <c r="CP588" s="52">
        <f t="shared" si="266"/>
        <v>1</v>
      </c>
      <c r="CQ588" s="52">
        <f t="shared" si="267"/>
        <v>1</v>
      </c>
      <c r="CR588" s="52">
        <f t="shared" si="268"/>
        <v>1</v>
      </c>
      <c r="CS588" s="52">
        <f t="shared" si="269"/>
        <v>1</v>
      </c>
      <c r="CT588" s="52">
        <f t="shared" si="270"/>
        <v>1</v>
      </c>
      <c r="CU588" s="52">
        <f t="shared" si="271"/>
        <v>1</v>
      </c>
      <c r="CV588" s="52">
        <f t="shared" si="272"/>
        <v>1</v>
      </c>
      <c r="CW588" s="54">
        <f t="shared" si="273"/>
        <v>1</v>
      </c>
      <c r="CX588" s="54">
        <f t="shared" si="274"/>
        <v>0</v>
      </c>
      <c r="CY588" s="54">
        <f t="shared" si="275"/>
        <v>1</v>
      </c>
      <c r="CZ588" s="54">
        <f t="shared" si="276"/>
        <v>1</v>
      </c>
      <c r="DA588" s="54">
        <f t="shared" si="277"/>
        <v>1</v>
      </c>
      <c r="DB588" s="54">
        <f t="shared" si="278"/>
        <v>0</v>
      </c>
      <c r="DD588" s="2">
        <f t="shared" si="279"/>
        <v>7</v>
      </c>
    </row>
    <row r="589" spans="1:108">
      <c r="A589" s="2" t="s">
        <v>437</v>
      </c>
      <c r="B589" s="2" t="s">
        <v>438</v>
      </c>
      <c r="C589" s="18" t="str">
        <f ca="1">IF(AND(AA589="YES",AG589&lt;&gt;""),"COMPLETED",IF((S589+21)&lt;TODAY(),"PAST DUE","WITHIN 15 DAYS"))</f>
        <v>COMPLETED</v>
      </c>
      <c r="D589" s="19" t="str">
        <f t="shared" si="258"/>
        <v>Aug</v>
      </c>
      <c r="E589" s="20">
        <f t="shared" si="259"/>
        <v>45514</v>
      </c>
      <c r="F589" s="20">
        <f t="shared" si="260"/>
        <v>45512</v>
      </c>
      <c r="G589" s="20">
        <f t="shared" si="261"/>
        <v>45519</v>
      </c>
      <c r="H589" s="19">
        <f ca="1">(TODAY()-(G589))</f>
        <v>75</v>
      </c>
      <c r="I589" s="19" t="str">
        <f ca="1">IF(H589&lt;0,H589,"")</f>
        <v/>
      </c>
      <c r="J589" s="2" t="s">
        <v>439</v>
      </c>
      <c r="K589" s="24">
        <f t="shared" si="262"/>
        <v>0</v>
      </c>
      <c r="L589" s="19" t="s">
        <v>2689</v>
      </c>
      <c r="M589" s="2" t="s">
        <v>440</v>
      </c>
      <c r="N589" s="2" t="s">
        <v>441</v>
      </c>
      <c r="O589" s="2" t="s">
        <v>352</v>
      </c>
      <c r="P589" s="2" t="s">
        <v>19</v>
      </c>
      <c r="Q589" s="25" t="s">
        <v>29</v>
      </c>
      <c r="R589" s="25" t="s">
        <v>443</v>
      </c>
      <c r="S589" s="9">
        <v>45491</v>
      </c>
      <c r="T589" s="2">
        <v>4267982</v>
      </c>
      <c r="U589" s="2" t="s">
        <v>32</v>
      </c>
      <c r="V589" s="2" t="s">
        <v>33</v>
      </c>
      <c r="W589" s="9" t="s">
        <v>2931</v>
      </c>
      <c r="X589" s="9">
        <v>38218</v>
      </c>
      <c r="Y589" s="2">
        <v>9604126355</v>
      </c>
      <c r="Z589" s="2" t="s">
        <v>2932</v>
      </c>
      <c r="AA589" s="32" t="s">
        <v>448</v>
      </c>
      <c r="AB589" s="10" t="s">
        <v>449</v>
      </c>
      <c r="AC589" s="10">
        <v>45854</v>
      </c>
      <c r="AD589" s="10">
        <v>45506</v>
      </c>
      <c r="AE589" s="2" t="s">
        <v>450</v>
      </c>
      <c r="AF589" s="2" t="s">
        <v>450</v>
      </c>
      <c r="AG589" s="35" t="s">
        <v>451</v>
      </c>
      <c r="AJ589" s="35" t="s">
        <v>452</v>
      </c>
      <c r="AK589" s="2" t="s">
        <v>453</v>
      </c>
      <c r="AL589" s="2" t="s">
        <v>1430</v>
      </c>
      <c r="AM589" s="2" t="s">
        <v>1815</v>
      </c>
      <c r="AN589" s="10">
        <v>45491</v>
      </c>
      <c r="AP589" s="2" t="s">
        <v>362</v>
      </c>
      <c r="AR589" s="123" t="s">
        <v>2933</v>
      </c>
      <c r="AS589" s="11" t="s">
        <v>2934</v>
      </c>
      <c r="BA589" s="14" t="s">
        <v>1717</v>
      </c>
      <c r="BC589" s="67" t="s">
        <v>450</v>
      </c>
      <c r="BD589" s="67" t="s">
        <v>450</v>
      </c>
      <c r="BE589" s="67" t="s">
        <v>450</v>
      </c>
      <c r="BF589" s="67" t="s">
        <v>450</v>
      </c>
      <c r="BG589" s="67" t="s">
        <v>450</v>
      </c>
      <c r="BH589" s="67" t="s">
        <v>450</v>
      </c>
      <c r="BR589" s="67" t="s">
        <v>448</v>
      </c>
      <c r="BS589" s="67" t="s">
        <v>448</v>
      </c>
      <c r="BT589" s="67" t="s">
        <v>448</v>
      </c>
      <c r="BU589" s="2" t="s">
        <v>448</v>
      </c>
      <c r="BV589" s="2" t="s">
        <v>450</v>
      </c>
      <c r="BW589" s="2" t="s">
        <v>448</v>
      </c>
      <c r="BX589" s="2" t="s">
        <v>448</v>
      </c>
      <c r="BY589" s="2" t="s">
        <v>448</v>
      </c>
      <c r="BZ589" s="2" t="s">
        <v>448</v>
      </c>
      <c r="CA589" s="2" t="s">
        <v>448</v>
      </c>
      <c r="CB589" s="2" t="s">
        <v>448</v>
      </c>
      <c r="CC589" s="2" t="s">
        <v>2935</v>
      </c>
      <c r="CD589" s="67" t="s">
        <v>448</v>
      </c>
      <c r="CE589" s="10">
        <v>45492</v>
      </c>
      <c r="CH589" s="2" t="s">
        <v>465</v>
      </c>
      <c r="CI589" s="2" t="s">
        <v>1718</v>
      </c>
      <c r="CM589" s="52">
        <f t="shared" si="263"/>
        <v>1</v>
      </c>
      <c r="CN589" s="52">
        <f t="shared" si="264"/>
        <v>1</v>
      </c>
      <c r="CO589" s="52">
        <f t="shared" si="265"/>
        <v>1</v>
      </c>
      <c r="CP589" s="52">
        <f t="shared" si="266"/>
        <v>1</v>
      </c>
      <c r="CQ589" s="52">
        <f t="shared" si="267"/>
        <v>1</v>
      </c>
      <c r="CR589" s="52">
        <f t="shared" si="268"/>
        <v>0</v>
      </c>
      <c r="CS589" s="52">
        <f t="shared" si="269"/>
        <v>0</v>
      </c>
      <c r="CT589" s="52">
        <f t="shared" si="270"/>
        <v>0</v>
      </c>
      <c r="CU589" s="52">
        <f t="shared" si="271"/>
        <v>0</v>
      </c>
      <c r="CV589" s="52">
        <f t="shared" si="272"/>
        <v>1</v>
      </c>
      <c r="CW589" s="54">
        <f t="shared" si="273"/>
        <v>1</v>
      </c>
      <c r="CX589" s="54">
        <f t="shared" si="274"/>
        <v>0</v>
      </c>
      <c r="CY589" s="54">
        <f t="shared" si="275"/>
        <v>1</v>
      </c>
      <c r="CZ589" s="54">
        <f t="shared" si="276"/>
        <v>1</v>
      </c>
      <c r="DA589" s="54">
        <f t="shared" si="277"/>
        <v>0</v>
      </c>
      <c r="DB589" s="54">
        <f t="shared" si="278"/>
        <v>0</v>
      </c>
      <c r="DD589" s="2">
        <f t="shared" si="279"/>
        <v>3</v>
      </c>
    </row>
    <row r="590" spans="1:108">
      <c r="A590" s="2" t="s">
        <v>437</v>
      </c>
      <c r="B590" s="2" t="s">
        <v>438</v>
      </c>
      <c r="C590" s="18" t="str">
        <f ca="1">IF(AND(AA590="YES",AG590&lt;&gt;""),"COMPLETED",IF((S590+21)&lt;TODAY(),"PAST DUE","WITHIN 15 DAYS"))</f>
        <v>COMPLETED</v>
      </c>
      <c r="D590" s="19" t="str">
        <f t="shared" si="258"/>
        <v>Aug</v>
      </c>
      <c r="E590" s="20">
        <f t="shared" si="259"/>
        <v>45514</v>
      </c>
      <c r="F590" s="20">
        <f t="shared" si="260"/>
        <v>45512</v>
      </c>
      <c r="G590" s="20">
        <f t="shared" si="261"/>
        <v>45519</v>
      </c>
      <c r="H590" s="19">
        <f ca="1">(TODAY()-(G590))</f>
        <v>75</v>
      </c>
      <c r="I590" s="19" t="str">
        <f ca="1">IF(H590&lt;0,H590,"")</f>
        <v/>
      </c>
      <c r="J590" s="2" t="s">
        <v>439</v>
      </c>
      <c r="K590" s="24">
        <f t="shared" si="262"/>
        <v>1</v>
      </c>
      <c r="L590" s="19" t="s">
        <v>2689</v>
      </c>
      <c r="M590" s="2" t="s">
        <v>440</v>
      </c>
      <c r="N590" s="2" t="s">
        <v>441</v>
      </c>
      <c r="O590" s="2" t="s">
        <v>352</v>
      </c>
      <c r="P590" s="2" t="s">
        <v>19</v>
      </c>
      <c r="Q590" s="25" t="s">
        <v>29</v>
      </c>
      <c r="R590" s="25" t="s">
        <v>443</v>
      </c>
      <c r="S590" s="9">
        <v>45491</v>
      </c>
      <c r="T590" s="2">
        <v>4267983</v>
      </c>
      <c r="U590" s="2" t="s">
        <v>2936</v>
      </c>
      <c r="V590" s="2" t="s">
        <v>2937</v>
      </c>
      <c r="W590" s="9" t="s">
        <v>576</v>
      </c>
      <c r="X590" s="9">
        <v>37749</v>
      </c>
      <c r="Y590" s="2">
        <v>9162851879</v>
      </c>
      <c r="Z590" s="2" t="s">
        <v>2938</v>
      </c>
      <c r="AA590" s="32" t="s">
        <v>448</v>
      </c>
      <c r="AB590" s="2" t="s">
        <v>449</v>
      </c>
      <c r="AC590" s="10">
        <v>45590</v>
      </c>
      <c r="AD590" s="10">
        <v>45224</v>
      </c>
      <c r="AG590" s="35" t="s">
        <v>451</v>
      </c>
      <c r="AJ590" s="35" t="s">
        <v>452</v>
      </c>
      <c r="AK590" s="2" t="s">
        <v>453</v>
      </c>
      <c r="AL590" s="2" t="s">
        <v>1430</v>
      </c>
      <c r="AM590" s="2" t="s">
        <v>1815</v>
      </c>
      <c r="AN590" s="10">
        <v>45491</v>
      </c>
      <c r="AP590" s="2" t="s">
        <v>362</v>
      </c>
      <c r="AQ590" s="67" t="s">
        <v>480</v>
      </c>
      <c r="AS590" s="11">
        <v>3507165335</v>
      </c>
      <c r="AT590" s="67" t="s">
        <v>456</v>
      </c>
      <c r="AV590" s="12">
        <v>22526168961</v>
      </c>
      <c r="AW590" s="2" t="s">
        <v>458</v>
      </c>
      <c r="AY590" s="13">
        <v>121283842689</v>
      </c>
      <c r="AZ590" s="2" t="s">
        <v>459</v>
      </c>
      <c r="BA590" s="14" t="s">
        <v>2828</v>
      </c>
      <c r="BB590" s="108">
        <v>638846800</v>
      </c>
      <c r="BC590" s="67" t="s">
        <v>450</v>
      </c>
      <c r="BD590" s="67" t="s">
        <v>450</v>
      </c>
      <c r="BE590" s="67" t="s">
        <v>450</v>
      </c>
      <c r="BF590" s="67" t="s">
        <v>450</v>
      </c>
      <c r="BG590" s="67" t="s">
        <v>450</v>
      </c>
      <c r="BH590" s="67" t="s">
        <v>450</v>
      </c>
      <c r="BL590" s="67" t="s">
        <v>448</v>
      </c>
      <c r="BM590" s="67" t="s">
        <v>450</v>
      </c>
      <c r="BN590" s="67" t="s">
        <v>448</v>
      </c>
      <c r="BO590" s="67" t="s">
        <v>450</v>
      </c>
      <c r="BP590" s="67" t="s">
        <v>450</v>
      </c>
      <c r="BQ590" s="67" t="s">
        <v>448</v>
      </c>
      <c r="BR590" s="67" t="s">
        <v>448</v>
      </c>
      <c r="BS590" s="67" t="s">
        <v>448</v>
      </c>
      <c r="BT590" s="67" t="s">
        <v>448</v>
      </c>
      <c r="BU590" s="2" t="s">
        <v>448</v>
      </c>
      <c r="BV590" s="2" t="s">
        <v>450</v>
      </c>
      <c r="BW590" s="2" t="s">
        <v>448</v>
      </c>
      <c r="BX590" s="2" t="s">
        <v>448</v>
      </c>
      <c r="BY590" s="2" t="s">
        <v>448</v>
      </c>
      <c r="BZ590" s="2" t="s">
        <v>448</v>
      </c>
      <c r="CA590" s="2" t="s">
        <v>448</v>
      </c>
      <c r="CB590" s="2" t="s">
        <v>448</v>
      </c>
      <c r="CC590" s="2" t="s">
        <v>2879</v>
      </c>
      <c r="CD590" s="67" t="s">
        <v>448</v>
      </c>
      <c r="CE590" s="10">
        <v>45492</v>
      </c>
      <c r="CH590" s="2" t="s">
        <v>465</v>
      </c>
      <c r="CI590" s="2" t="s">
        <v>660</v>
      </c>
      <c r="CJ590" s="2" t="s">
        <v>417</v>
      </c>
      <c r="CM590" s="52">
        <f t="shared" si="263"/>
        <v>1</v>
      </c>
      <c r="CN590" s="52">
        <f t="shared" si="264"/>
        <v>1</v>
      </c>
      <c r="CO590" s="52">
        <f t="shared" si="265"/>
        <v>1</v>
      </c>
      <c r="CP590" s="52">
        <f t="shared" si="266"/>
        <v>1</v>
      </c>
      <c r="CQ590" s="52">
        <f t="shared" si="267"/>
        <v>1</v>
      </c>
      <c r="CR590" s="52">
        <f t="shared" si="268"/>
        <v>1</v>
      </c>
      <c r="CS590" s="52">
        <f t="shared" si="269"/>
        <v>1</v>
      </c>
      <c r="CT590" s="52">
        <f t="shared" si="270"/>
        <v>1</v>
      </c>
      <c r="CU590" s="52">
        <f t="shared" si="271"/>
        <v>1</v>
      </c>
      <c r="CV590" s="52">
        <f t="shared" si="272"/>
        <v>1</v>
      </c>
      <c r="CW590" s="54">
        <f t="shared" si="273"/>
        <v>1</v>
      </c>
      <c r="CX590" s="54">
        <f t="shared" si="274"/>
        <v>1</v>
      </c>
      <c r="CY590" s="54">
        <f t="shared" si="275"/>
        <v>1</v>
      </c>
      <c r="CZ590" s="54">
        <f t="shared" si="276"/>
        <v>1</v>
      </c>
      <c r="DA590" s="54">
        <f t="shared" si="277"/>
        <v>1</v>
      </c>
      <c r="DB590" s="54">
        <f t="shared" si="278"/>
        <v>0</v>
      </c>
      <c r="DD590" s="2">
        <f t="shared" si="279"/>
        <v>7</v>
      </c>
    </row>
    <row r="591" spans="1:108">
      <c r="A591" s="2" t="s">
        <v>437</v>
      </c>
      <c r="B591" s="2" t="s">
        <v>438</v>
      </c>
      <c r="C591" s="18" t="str">
        <f ca="1">IF(AND(AA591="YES",AG591&lt;&gt;""),"COMPLETED",IF((S591+21)&lt;TODAY(),"PAST DUE","WITHIN 15 DAYS"))</f>
        <v>COMPLETED</v>
      </c>
      <c r="D591" s="19" t="str">
        <f t="shared" si="258"/>
        <v>Aug</v>
      </c>
      <c r="E591" s="20">
        <f t="shared" si="259"/>
        <v>45514</v>
      </c>
      <c r="F591" s="20">
        <f t="shared" si="260"/>
        <v>45512</v>
      </c>
      <c r="G591" s="20">
        <f t="shared" si="261"/>
        <v>45519</v>
      </c>
      <c r="H591" s="19">
        <f ca="1">(TODAY()-(G591))</f>
        <v>75</v>
      </c>
      <c r="I591" s="19" t="str">
        <f ca="1">IF(H591&lt;0,H591,"")</f>
        <v/>
      </c>
      <c r="J591" s="2" t="s">
        <v>439</v>
      </c>
      <c r="K591" s="24">
        <f t="shared" si="262"/>
        <v>1</v>
      </c>
      <c r="L591" s="19" t="s">
        <v>2689</v>
      </c>
      <c r="M591" s="2" t="s">
        <v>440</v>
      </c>
      <c r="N591" s="2" t="s">
        <v>441</v>
      </c>
      <c r="O591" s="2" t="s">
        <v>352</v>
      </c>
      <c r="P591" s="2" t="s">
        <v>19</v>
      </c>
      <c r="Q591" s="25" t="s">
        <v>29</v>
      </c>
      <c r="R591" s="25" t="s">
        <v>443</v>
      </c>
      <c r="S591" s="9">
        <v>45491</v>
      </c>
      <c r="T591" s="2">
        <v>4267984</v>
      </c>
      <c r="U591" s="2" t="s">
        <v>2939</v>
      </c>
      <c r="V591" s="2" t="s">
        <v>2940</v>
      </c>
      <c r="W591" s="9" t="s">
        <v>2941</v>
      </c>
      <c r="X591" s="9">
        <v>36741</v>
      </c>
      <c r="Y591" s="2">
        <v>9852849384</v>
      </c>
      <c r="Z591" s="2" t="s">
        <v>2942</v>
      </c>
      <c r="AA591" s="32" t="s">
        <v>448</v>
      </c>
      <c r="AB591" s="67" t="s">
        <v>449</v>
      </c>
      <c r="AC591" s="10">
        <v>45860</v>
      </c>
      <c r="AD591" s="10">
        <v>45495</v>
      </c>
      <c r="AE591" s="67" t="s">
        <v>448</v>
      </c>
      <c r="AF591" s="10">
        <v>45491</v>
      </c>
      <c r="AG591" s="35" t="s">
        <v>451</v>
      </c>
      <c r="AJ591" s="35" t="s">
        <v>452</v>
      </c>
      <c r="AK591" s="2" t="s">
        <v>453</v>
      </c>
      <c r="AL591" s="2" t="s">
        <v>1430</v>
      </c>
      <c r="AM591" s="2" t="s">
        <v>1815</v>
      </c>
      <c r="AN591" s="10">
        <v>45491</v>
      </c>
      <c r="AP591" s="2" t="s">
        <v>362</v>
      </c>
      <c r="AQ591" s="67" t="s">
        <v>986</v>
      </c>
      <c r="AS591" s="11">
        <v>244629807</v>
      </c>
      <c r="AT591" s="67" t="s">
        <v>456</v>
      </c>
      <c r="AV591" s="12">
        <v>42501611144</v>
      </c>
      <c r="AW591" s="67" t="s">
        <v>458</v>
      </c>
      <c r="AY591" s="13">
        <v>121235731992</v>
      </c>
      <c r="AZ591" s="67" t="s">
        <v>459</v>
      </c>
      <c r="BB591" s="14">
        <v>512910432</v>
      </c>
      <c r="BC591" s="67" t="s">
        <v>450</v>
      </c>
      <c r="BD591" s="67" t="s">
        <v>450</v>
      </c>
      <c r="BE591" s="67" t="s">
        <v>450</v>
      </c>
      <c r="BF591" s="67" t="s">
        <v>450</v>
      </c>
      <c r="BG591" s="67" t="s">
        <v>450</v>
      </c>
      <c r="BH591" s="67" t="s">
        <v>450</v>
      </c>
      <c r="BL591" s="67" t="s">
        <v>448</v>
      </c>
      <c r="BM591" s="67" t="s">
        <v>450</v>
      </c>
      <c r="BN591" s="67" t="s">
        <v>448</v>
      </c>
      <c r="BO591" s="67" t="s">
        <v>448</v>
      </c>
      <c r="BP591" s="67" t="s">
        <v>450</v>
      </c>
      <c r="BQ591" s="67" t="s">
        <v>448</v>
      </c>
      <c r="BR591" s="67" t="s">
        <v>448</v>
      </c>
      <c r="BS591" s="67" t="s">
        <v>448</v>
      </c>
      <c r="BT591" s="67" t="s">
        <v>448</v>
      </c>
      <c r="BU591" s="2" t="s">
        <v>448</v>
      </c>
      <c r="BV591" s="2" t="s">
        <v>450</v>
      </c>
      <c r="BW591" s="2" t="s">
        <v>448</v>
      </c>
      <c r="BX591" s="2" t="s">
        <v>448</v>
      </c>
      <c r="BY591" s="2" t="s">
        <v>448</v>
      </c>
      <c r="BZ591" s="2" t="s">
        <v>448</v>
      </c>
      <c r="CA591" s="2" t="s">
        <v>448</v>
      </c>
      <c r="CB591" s="2" t="s">
        <v>448</v>
      </c>
      <c r="CC591" s="2" t="s">
        <v>2362</v>
      </c>
      <c r="CD591" s="67" t="s">
        <v>448</v>
      </c>
      <c r="CE591" s="10">
        <v>45492</v>
      </c>
      <c r="CH591" s="2" t="s">
        <v>465</v>
      </c>
      <c r="CI591" s="2" t="s">
        <v>660</v>
      </c>
      <c r="CM591" s="52">
        <f t="shared" si="263"/>
        <v>1</v>
      </c>
      <c r="CN591" s="52">
        <f t="shared" si="264"/>
        <v>1</v>
      </c>
      <c r="CO591" s="52">
        <f t="shared" si="265"/>
        <v>1</v>
      </c>
      <c r="CP591" s="52">
        <f t="shared" si="266"/>
        <v>1</v>
      </c>
      <c r="CQ591" s="52">
        <f t="shared" si="267"/>
        <v>1</v>
      </c>
      <c r="CR591" s="52">
        <f t="shared" si="268"/>
        <v>1</v>
      </c>
      <c r="CS591" s="52">
        <f t="shared" si="269"/>
        <v>1</v>
      </c>
      <c r="CT591" s="52">
        <f t="shared" si="270"/>
        <v>1</v>
      </c>
      <c r="CU591" s="52">
        <f t="shared" si="271"/>
        <v>1</v>
      </c>
      <c r="CV591" s="52">
        <f t="shared" si="272"/>
        <v>1</v>
      </c>
      <c r="CW591" s="54">
        <f t="shared" si="273"/>
        <v>1</v>
      </c>
      <c r="CX591" s="54">
        <f t="shared" si="274"/>
        <v>0</v>
      </c>
      <c r="CY591" s="54">
        <f t="shared" si="275"/>
        <v>1</v>
      </c>
      <c r="CZ591" s="54">
        <f t="shared" si="276"/>
        <v>1</v>
      </c>
      <c r="DA591" s="54">
        <f t="shared" si="277"/>
        <v>1</v>
      </c>
      <c r="DB591" s="54">
        <f t="shared" si="278"/>
        <v>0</v>
      </c>
      <c r="DD591" s="2">
        <f t="shared" si="279"/>
        <v>7</v>
      </c>
    </row>
    <row r="592" spans="1:108">
      <c r="A592" s="2" t="s">
        <v>437</v>
      </c>
      <c r="B592" s="2" t="s">
        <v>438</v>
      </c>
      <c r="C592" s="18" t="str">
        <f ca="1">IF(AND(AA592="YES",AG592&lt;&gt;""),"COMPLETED",IF((S592+21)&lt;TODAY(),"PAST DUE","WITHIN 15 DAYS"))</f>
        <v>COMPLETED</v>
      </c>
      <c r="D592" s="19" t="str">
        <f t="shared" si="258"/>
        <v>Aug</v>
      </c>
      <c r="E592" s="20">
        <f t="shared" si="259"/>
        <v>45514</v>
      </c>
      <c r="F592" s="20">
        <f t="shared" si="260"/>
        <v>45512</v>
      </c>
      <c r="G592" s="20">
        <f t="shared" si="261"/>
        <v>45519</v>
      </c>
      <c r="H592" s="19">
        <f ca="1">(TODAY()-(G592))</f>
        <v>75</v>
      </c>
      <c r="I592" s="19" t="str">
        <f ca="1">IF(H592&lt;0,H592,"")</f>
        <v/>
      </c>
      <c r="J592" s="2" t="s">
        <v>439</v>
      </c>
      <c r="K592" s="24">
        <f t="shared" si="262"/>
        <v>1</v>
      </c>
      <c r="L592" s="19" t="s">
        <v>2689</v>
      </c>
      <c r="M592" s="2" t="s">
        <v>440</v>
      </c>
      <c r="N592" s="2" t="s">
        <v>441</v>
      </c>
      <c r="O592" s="2" t="s">
        <v>352</v>
      </c>
      <c r="P592" s="2" t="s">
        <v>19</v>
      </c>
      <c r="Q592" s="25" t="s">
        <v>29</v>
      </c>
      <c r="R592" s="25" t="s">
        <v>443</v>
      </c>
      <c r="S592" s="9">
        <v>45491</v>
      </c>
      <c r="T592" s="2">
        <v>4267985</v>
      </c>
      <c r="U592" s="2" t="s">
        <v>2943</v>
      </c>
      <c r="V592" s="2" t="s">
        <v>2944</v>
      </c>
      <c r="W592" s="9" t="s">
        <v>2168</v>
      </c>
      <c r="X592" s="9">
        <v>37569</v>
      </c>
      <c r="Y592" s="2">
        <v>9994781302</v>
      </c>
      <c r="Z592" s="2" t="s">
        <v>2945</v>
      </c>
      <c r="AA592" s="32" t="s">
        <v>448</v>
      </c>
      <c r="AB592" s="67" t="s">
        <v>449</v>
      </c>
      <c r="AC592" s="10">
        <v>45860</v>
      </c>
      <c r="AD592" s="10">
        <v>45495</v>
      </c>
      <c r="AE592" s="67" t="s">
        <v>448</v>
      </c>
      <c r="AF592" s="10">
        <v>45491</v>
      </c>
      <c r="AG592" s="35" t="s">
        <v>451</v>
      </c>
      <c r="AJ592" s="35" t="s">
        <v>452</v>
      </c>
      <c r="AK592" s="2" t="s">
        <v>453</v>
      </c>
      <c r="AL592" s="2" t="s">
        <v>1430</v>
      </c>
      <c r="AM592" s="2" t="s">
        <v>1815</v>
      </c>
      <c r="AN592" s="10">
        <v>45491</v>
      </c>
      <c r="AP592" s="2" t="s">
        <v>362</v>
      </c>
      <c r="AQ592" s="67" t="s">
        <v>480</v>
      </c>
      <c r="AS592" s="11">
        <v>252589450</v>
      </c>
      <c r="AT592" s="67" t="s">
        <v>472</v>
      </c>
      <c r="AV592" s="12">
        <v>72511819769</v>
      </c>
      <c r="AW592" s="2" t="s">
        <v>458</v>
      </c>
      <c r="AY592" s="13">
        <v>121346420442</v>
      </c>
      <c r="AZ592" s="67" t="s">
        <v>563</v>
      </c>
      <c r="BB592" s="14">
        <v>654364777</v>
      </c>
      <c r="BC592" s="67" t="s">
        <v>450</v>
      </c>
      <c r="BD592" s="67" t="s">
        <v>450</v>
      </c>
      <c r="BE592" s="67" t="s">
        <v>450</v>
      </c>
      <c r="BF592" s="67" t="s">
        <v>450</v>
      </c>
      <c r="BG592" s="67" t="s">
        <v>450</v>
      </c>
      <c r="BH592" s="67" t="s">
        <v>450</v>
      </c>
      <c r="BL592" s="67" t="s">
        <v>448</v>
      </c>
      <c r="BM592" s="67" t="s">
        <v>450</v>
      </c>
      <c r="BN592" s="67" t="s">
        <v>448</v>
      </c>
      <c r="BO592" s="67" t="s">
        <v>450</v>
      </c>
      <c r="BP592" s="67" t="s">
        <v>450</v>
      </c>
      <c r="BQ592" s="67" t="s">
        <v>448</v>
      </c>
      <c r="BR592" s="67" t="s">
        <v>448</v>
      </c>
      <c r="BS592" s="67" t="s">
        <v>448</v>
      </c>
      <c r="BT592" s="67" t="s">
        <v>448</v>
      </c>
      <c r="BU592" s="2" t="s">
        <v>448</v>
      </c>
      <c r="BV592" s="2" t="s">
        <v>450</v>
      </c>
      <c r="BW592" s="2" t="s">
        <v>448</v>
      </c>
      <c r="BX592" s="2" t="s">
        <v>448</v>
      </c>
      <c r="BY592" s="2" t="s">
        <v>448</v>
      </c>
      <c r="BZ592" s="2" t="s">
        <v>448</v>
      </c>
      <c r="CA592" s="2" t="s">
        <v>448</v>
      </c>
      <c r="CB592" s="2" t="s">
        <v>448</v>
      </c>
      <c r="CC592" s="2" t="s">
        <v>2362</v>
      </c>
      <c r="CD592" s="67" t="s">
        <v>448</v>
      </c>
      <c r="CE592" s="10">
        <v>45492</v>
      </c>
      <c r="CH592" s="2" t="s">
        <v>465</v>
      </c>
      <c r="CI592" s="2" t="s">
        <v>660</v>
      </c>
      <c r="CM592" s="52">
        <f t="shared" si="263"/>
        <v>1</v>
      </c>
      <c r="CN592" s="52">
        <f t="shared" si="264"/>
        <v>1</v>
      </c>
      <c r="CO592" s="52">
        <f t="shared" si="265"/>
        <v>1</v>
      </c>
      <c r="CP592" s="52">
        <f t="shared" si="266"/>
        <v>1</v>
      </c>
      <c r="CQ592" s="52">
        <f t="shared" si="267"/>
        <v>1</v>
      </c>
      <c r="CR592" s="52">
        <f t="shared" si="268"/>
        <v>1</v>
      </c>
      <c r="CS592" s="52">
        <f t="shared" si="269"/>
        <v>1</v>
      </c>
      <c r="CT592" s="52">
        <f t="shared" si="270"/>
        <v>1</v>
      </c>
      <c r="CU592" s="52">
        <f t="shared" si="271"/>
        <v>1</v>
      </c>
      <c r="CV592" s="52">
        <f t="shared" si="272"/>
        <v>1</v>
      </c>
      <c r="CW592" s="54">
        <f t="shared" si="273"/>
        <v>1</v>
      </c>
      <c r="CX592" s="54">
        <f t="shared" si="274"/>
        <v>0</v>
      </c>
      <c r="CY592" s="54">
        <f t="shared" si="275"/>
        <v>1</v>
      </c>
      <c r="CZ592" s="54">
        <f t="shared" si="276"/>
        <v>1</v>
      </c>
      <c r="DA592" s="54">
        <f t="shared" si="277"/>
        <v>1</v>
      </c>
      <c r="DB592" s="54">
        <f t="shared" si="278"/>
        <v>0</v>
      </c>
      <c r="DD592" s="2">
        <f t="shared" si="279"/>
        <v>7</v>
      </c>
    </row>
    <row r="593" spans="1:108">
      <c r="A593" s="2" t="s">
        <v>437</v>
      </c>
      <c r="B593" s="2" t="s">
        <v>438</v>
      </c>
      <c r="C593" s="18" t="str">
        <f ca="1">IF(AND(AA593="YES",AG593&lt;&gt;""),"COMPLETED",IF((S593+21)&lt;TODAY(),"PAST DUE","WITHIN 15 DAYS"))</f>
        <v>COMPLETED</v>
      </c>
      <c r="D593" s="19" t="str">
        <f t="shared" si="258"/>
        <v>Aug</v>
      </c>
      <c r="E593" s="20">
        <f t="shared" si="259"/>
        <v>45514</v>
      </c>
      <c r="F593" s="20">
        <f t="shared" si="260"/>
        <v>45512</v>
      </c>
      <c r="G593" s="20">
        <f t="shared" si="261"/>
        <v>45519</v>
      </c>
      <c r="H593" s="19">
        <f ca="1">(TODAY()-(G593))</f>
        <v>75</v>
      </c>
      <c r="I593" s="19" t="str">
        <f ca="1">IF(H593&lt;0,H593,"")</f>
        <v/>
      </c>
      <c r="J593" s="2" t="s">
        <v>439</v>
      </c>
      <c r="K593" s="24">
        <f t="shared" si="262"/>
        <v>1</v>
      </c>
      <c r="L593" s="19" t="s">
        <v>2689</v>
      </c>
      <c r="M593" s="2" t="s">
        <v>981</v>
      </c>
      <c r="N593" s="2" t="s">
        <v>441</v>
      </c>
      <c r="O593" s="2" t="s">
        <v>352</v>
      </c>
      <c r="P593" s="2" t="s">
        <v>19</v>
      </c>
      <c r="Q593" s="25" t="s">
        <v>34</v>
      </c>
      <c r="R593" s="25" t="s">
        <v>531</v>
      </c>
      <c r="S593" s="9">
        <v>45491</v>
      </c>
      <c r="T593" s="2">
        <v>4267929</v>
      </c>
      <c r="U593" s="2" t="s">
        <v>2946</v>
      </c>
      <c r="V593" s="2" t="s">
        <v>2947</v>
      </c>
      <c r="W593" s="9" t="s">
        <v>2948</v>
      </c>
      <c r="X593" s="9">
        <v>37938</v>
      </c>
      <c r="Y593" s="2">
        <v>9619809626</v>
      </c>
      <c r="Z593" s="2" t="s">
        <v>2949</v>
      </c>
      <c r="AA593" s="32" t="s">
        <v>448</v>
      </c>
      <c r="AB593" s="67" t="s">
        <v>449</v>
      </c>
      <c r="AC593" s="10">
        <v>45850</v>
      </c>
      <c r="AD593" s="10">
        <v>45503</v>
      </c>
      <c r="AG593" s="35" t="s">
        <v>451</v>
      </c>
      <c r="AJ593" s="35" t="s">
        <v>452</v>
      </c>
      <c r="AK593" s="67" t="s">
        <v>453</v>
      </c>
      <c r="AL593" s="67" t="s">
        <v>1430</v>
      </c>
      <c r="AM593" s="67" t="s">
        <v>1815</v>
      </c>
      <c r="AN593" s="10">
        <v>45491</v>
      </c>
      <c r="AP593" s="67" t="s">
        <v>362</v>
      </c>
      <c r="AQ593" s="67" t="s">
        <v>480</v>
      </c>
      <c r="AS593" s="11">
        <v>2460801610</v>
      </c>
      <c r="AT593" s="67" t="s">
        <v>472</v>
      </c>
      <c r="AV593" s="12">
        <v>70261414706</v>
      </c>
      <c r="AW593" s="67" t="s">
        <v>458</v>
      </c>
      <c r="AY593" s="13">
        <v>121299800090</v>
      </c>
      <c r="AZ593" s="67" t="s">
        <v>1857</v>
      </c>
      <c r="BB593" s="14">
        <v>654423364</v>
      </c>
      <c r="BC593" s="67" t="s">
        <v>450</v>
      </c>
      <c r="BD593" s="67" t="s">
        <v>450</v>
      </c>
      <c r="BE593" s="67" t="s">
        <v>450</v>
      </c>
      <c r="BF593" s="67" t="s">
        <v>450</v>
      </c>
      <c r="BG593" s="67" t="s">
        <v>450</v>
      </c>
      <c r="BH593" s="67" t="s">
        <v>450</v>
      </c>
      <c r="BL593" s="67" t="s">
        <v>448</v>
      </c>
      <c r="BM593" s="67" t="s">
        <v>450</v>
      </c>
      <c r="BN593" s="67" t="s">
        <v>448</v>
      </c>
      <c r="BO593" s="67" t="s">
        <v>450</v>
      </c>
      <c r="BP593" s="67" t="s">
        <v>450</v>
      </c>
      <c r="BQ593" s="67" t="s">
        <v>448</v>
      </c>
      <c r="BR593" s="67" t="s">
        <v>448</v>
      </c>
      <c r="BS593" s="67" t="s">
        <v>448</v>
      </c>
      <c r="BT593" s="67" t="s">
        <v>448</v>
      </c>
      <c r="BU593" s="2" t="s">
        <v>448</v>
      </c>
      <c r="BV593" s="2" t="s">
        <v>450</v>
      </c>
      <c r="BW593" s="2" t="s">
        <v>448</v>
      </c>
      <c r="BX593" s="2" t="s">
        <v>448</v>
      </c>
      <c r="BY593" s="2" t="s">
        <v>448</v>
      </c>
      <c r="BZ593" s="2" t="s">
        <v>448</v>
      </c>
      <c r="CA593" s="2" t="s">
        <v>448</v>
      </c>
      <c r="CB593" s="2" t="s">
        <v>448</v>
      </c>
      <c r="CC593" s="2" t="s">
        <v>2362</v>
      </c>
      <c r="CD593" s="67" t="s">
        <v>448</v>
      </c>
      <c r="CE593" s="10">
        <v>45492</v>
      </c>
      <c r="CH593" s="2" t="s">
        <v>465</v>
      </c>
      <c r="CI593" s="2" t="s">
        <v>660</v>
      </c>
      <c r="CM593" s="52">
        <f t="shared" si="263"/>
        <v>1</v>
      </c>
      <c r="CN593" s="52">
        <f t="shared" si="264"/>
        <v>1</v>
      </c>
      <c r="CO593" s="52">
        <f t="shared" si="265"/>
        <v>1</v>
      </c>
      <c r="CP593" s="52">
        <f t="shared" si="266"/>
        <v>1</v>
      </c>
      <c r="CQ593" s="52">
        <f t="shared" si="267"/>
        <v>1</v>
      </c>
      <c r="CR593" s="52">
        <f t="shared" si="268"/>
        <v>1</v>
      </c>
      <c r="CS593" s="52">
        <f t="shared" si="269"/>
        <v>1</v>
      </c>
      <c r="CT593" s="52">
        <f t="shared" si="270"/>
        <v>1</v>
      </c>
      <c r="CU593" s="52">
        <f t="shared" si="271"/>
        <v>1</v>
      </c>
      <c r="CV593" s="52">
        <f t="shared" si="272"/>
        <v>1</v>
      </c>
      <c r="CW593" s="54">
        <f t="shared" si="273"/>
        <v>1</v>
      </c>
      <c r="CX593" s="54">
        <f t="shared" si="274"/>
        <v>0</v>
      </c>
      <c r="CY593" s="54">
        <f t="shared" si="275"/>
        <v>1</v>
      </c>
      <c r="CZ593" s="54">
        <f t="shared" si="276"/>
        <v>1</v>
      </c>
      <c r="DA593" s="54">
        <f t="shared" si="277"/>
        <v>1</v>
      </c>
      <c r="DB593" s="54">
        <f t="shared" si="278"/>
        <v>0</v>
      </c>
      <c r="DD593" s="2">
        <f t="shared" si="279"/>
        <v>7</v>
      </c>
    </row>
    <row r="594" spans="1:108">
      <c r="A594" s="2" t="s">
        <v>437</v>
      </c>
      <c r="B594" s="2" t="s">
        <v>438</v>
      </c>
      <c r="C594" s="18" t="str">
        <f ca="1">IF(AND(AA594="YES",AG594&lt;&gt;""),"COMPLETED",IF((S594+21)&lt;TODAY(),"PAST DUE","WITHIN 15 DAYS"))</f>
        <v>COMPLETED</v>
      </c>
      <c r="D594" s="19" t="str">
        <f t="shared" si="258"/>
        <v>Aug</v>
      </c>
      <c r="E594" s="20">
        <f t="shared" si="259"/>
        <v>45514</v>
      </c>
      <c r="F594" s="20">
        <f t="shared" si="260"/>
        <v>45512</v>
      </c>
      <c r="G594" s="20">
        <f t="shared" si="261"/>
        <v>45519</v>
      </c>
      <c r="H594" s="19">
        <f ca="1">(TODAY()-(G594))</f>
        <v>75</v>
      </c>
      <c r="I594" s="19" t="str">
        <f ca="1">IF(H594&lt;0,H594,"")</f>
        <v/>
      </c>
      <c r="J594" s="2" t="s">
        <v>439</v>
      </c>
      <c r="K594" s="24">
        <f t="shared" si="262"/>
        <v>1</v>
      </c>
      <c r="L594" s="19" t="s">
        <v>2689</v>
      </c>
      <c r="M594" s="2" t="s">
        <v>981</v>
      </c>
      <c r="N594" s="2" t="s">
        <v>441</v>
      </c>
      <c r="O594" s="2" t="s">
        <v>352</v>
      </c>
      <c r="P594" s="2" t="s">
        <v>19</v>
      </c>
      <c r="Q594" s="25" t="s">
        <v>34</v>
      </c>
      <c r="R594" s="25" t="s">
        <v>531</v>
      </c>
      <c r="S594" s="9">
        <v>45491</v>
      </c>
      <c r="T594" s="2">
        <v>4267930</v>
      </c>
      <c r="U594" s="2" t="s">
        <v>2950</v>
      </c>
      <c r="V594" s="2" t="s">
        <v>2951</v>
      </c>
      <c r="W594" s="9" t="s">
        <v>2952</v>
      </c>
      <c r="X594" s="9">
        <v>38589</v>
      </c>
      <c r="Y594" s="2">
        <v>9193760722</v>
      </c>
      <c r="Z594" s="2" t="s">
        <v>2953</v>
      </c>
      <c r="AA594" s="32" t="s">
        <v>448</v>
      </c>
      <c r="AB594" s="67" t="s">
        <v>449</v>
      </c>
      <c r="AC594" s="10">
        <v>45849</v>
      </c>
      <c r="AD594" s="10">
        <v>45484</v>
      </c>
      <c r="AE594" s="67" t="s">
        <v>450</v>
      </c>
      <c r="AF594" s="67" t="s">
        <v>450</v>
      </c>
      <c r="AG594" s="35" t="s">
        <v>451</v>
      </c>
      <c r="AJ594" s="35" t="s">
        <v>452</v>
      </c>
      <c r="AK594" s="67" t="s">
        <v>453</v>
      </c>
      <c r="AL594" s="67" t="s">
        <v>1430</v>
      </c>
      <c r="AM594" s="67" t="s">
        <v>1815</v>
      </c>
      <c r="AN594" s="10">
        <v>45491</v>
      </c>
      <c r="AP594" s="67" t="s">
        <v>362</v>
      </c>
      <c r="AQ594" s="67" t="s">
        <v>480</v>
      </c>
      <c r="AS594" s="11">
        <v>252488865</v>
      </c>
      <c r="AT594" s="67" t="s">
        <v>472</v>
      </c>
      <c r="AV594" s="12">
        <v>72537132397</v>
      </c>
      <c r="AW594" s="67" t="s">
        <v>458</v>
      </c>
      <c r="AY594" s="13">
        <v>121344535705</v>
      </c>
      <c r="AZ594" s="67" t="s">
        <v>1857</v>
      </c>
      <c r="BA594" s="67" t="s">
        <v>2863</v>
      </c>
      <c r="BB594" s="14">
        <v>655183194</v>
      </c>
      <c r="BC594" s="67" t="s">
        <v>450</v>
      </c>
      <c r="BD594" s="67" t="s">
        <v>450</v>
      </c>
      <c r="BE594" s="67" t="s">
        <v>450</v>
      </c>
      <c r="BF594" s="67" t="s">
        <v>450</v>
      </c>
      <c r="BG594" s="67" t="s">
        <v>450</v>
      </c>
      <c r="BH594" s="67" t="s">
        <v>450</v>
      </c>
      <c r="BL594" s="67" t="s">
        <v>448</v>
      </c>
      <c r="BM594" s="67" t="s">
        <v>450</v>
      </c>
      <c r="BN594" s="67" t="s">
        <v>448</v>
      </c>
      <c r="BO594" s="67" t="s">
        <v>450</v>
      </c>
      <c r="BP594" s="67" t="s">
        <v>450</v>
      </c>
      <c r="BQ594" s="67" t="s">
        <v>450</v>
      </c>
      <c r="BR594" s="67" t="s">
        <v>448</v>
      </c>
      <c r="BS594" s="67" t="s">
        <v>448</v>
      </c>
      <c r="BT594" s="67" t="s">
        <v>448</v>
      </c>
      <c r="BU594" s="2" t="s">
        <v>448</v>
      </c>
      <c r="BV594" s="2" t="s">
        <v>450</v>
      </c>
      <c r="BW594" s="2" t="s">
        <v>448</v>
      </c>
      <c r="BX594" s="2" t="s">
        <v>448</v>
      </c>
      <c r="BY594" s="2" t="s">
        <v>448</v>
      </c>
      <c r="BZ594" s="2" t="s">
        <v>448</v>
      </c>
      <c r="CA594" s="2" t="s">
        <v>448</v>
      </c>
      <c r="CB594" s="2" t="s">
        <v>448</v>
      </c>
      <c r="CC594" s="2" t="s">
        <v>2362</v>
      </c>
      <c r="CD594" s="67" t="s">
        <v>448</v>
      </c>
      <c r="CE594" s="10">
        <v>45492</v>
      </c>
      <c r="CH594" s="2" t="s">
        <v>465</v>
      </c>
      <c r="CI594" s="2" t="s">
        <v>660</v>
      </c>
      <c r="CM594" s="52">
        <f t="shared" si="263"/>
        <v>1</v>
      </c>
      <c r="CN594" s="52">
        <f t="shared" si="264"/>
        <v>1</v>
      </c>
      <c r="CO594" s="52">
        <f t="shared" si="265"/>
        <v>1</v>
      </c>
      <c r="CP594" s="52">
        <f t="shared" si="266"/>
        <v>1</v>
      </c>
      <c r="CQ594" s="52">
        <f t="shared" si="267"/>
        <v>1</v>
      </c>
      <c r="CR594" s="52">
        <f t="shared" si="268"/>
        <v>1</v>
      </c>
      <c r="CS594" s="52">
        <f t="shared" si="269"/>
        <v>1</v>
      </c>
      <c r="CT594" s="52">
        <f t="shared" si="270"/>
        <v>1</v>
      </c>
      <c r="CU594" s="52">
        <f t="shared" si="271"/>
        <v>1</v>
      </c>
      <c r="CV594" s="52">
        <f t="shared" si="272"/>
        <v>1</v>
      </c>
      <c r="CW594" s="54">
        <f t="shared" si="273"/>
        <v>1</v>
      </c>
      <c r="CX594" s="54">
        <f t="shared" si="274"/>
        <v>0</v>
      </c>
      <c r="CY594" s="54">
        <f t="shared" si="275"/>
        <v>1</v>
      </c>
      <c r="CZ594" s="54">
        <f t="shared" si="276"/>
        <v>1</v>
      </c>
      <c r="DA594" s="54">
        <f t="shared" si="277"/>
        <v>1</v>
      </c>
      <c r="DB594" s="54">
        <f t="shared" si="278"/>
        <v>0</v>
      </c>
      <c r="DD594" s="2">
        <f t="shared" si="279"/>
        <v>7</v>
      </c>
    </row>
    <row r="595" spans="1:108">
      <c r="A595" s="2" t="s">
        <v>437</v>
      </c>
      <c r="B595" s="2" t="s">
        <v>438</v>
      </c>
      <c r="C595" s="18" t="str">
        <f ca="1">IF(AND(AA595="YES",AG595&lt;&gt;""),"COMPLETED",IF((S595+21)&lt;TODAY(),"PAST DUE","WITHIN 15 DAYS"))</f>
        <v>COMPLETED</v>
      </c>
      <c r="D595" s="19" t="str">
        <f t="shared" si="258"/>
        <v>Aug</v>
      </c>
      <c r="E595" s="20">
        <f t="shared" si="259"/>
        <v>45514</v>
      </c>
      <c r="F595" s="20">
        <f t="shared" si="260"/>
        <v>45512</v>
      </c>
      <c r="G595" s="20">
        <f t="shared" si="261"/>
        <v>45519</v>
      </c>
      <c r="H595" s="19">
        <f ca="1">(TODAY()-(G595))</f>
        <v>75</v>
      </c>
      <c r="I595" s="19" t="str">
        <f ca="1">IF(H595&lt;0,H595,"")</f>
        <v/>
      </c>
      <c r="J595" s="2" t="s">
        <v>439</v>
      </c>
      <c r="K595" s="24">
        <f t="shared" si="262"/>
        <v>0</v>
      </c>
      <c r="L595" s="19" t="s">
        <v>2689</v>
      </c>
      <c r="M595" s="2" t="s">
        <v>981</v>
      </c>
      <c r="N595" s="2" t="s">
        <v>653</v>
      </c>
      <c r="O595" s="2" t="s">
        <v>352</v>
      </c>
      <c r="P595" s="2" t="s">
        <v>19</v>
      </c>
      <c r="Q595" s="25" t="s">
        <v>34</v>
      </c>
      <c r="R595" s="25" t="s">
        <v>531</v>
      </c>
      <c r="S595" s="9">
        <v>45491</v>
      </c>
      <c r="T595" s="2">
        <v>4267931</v>
      </c>
      <c r="U595" s="2" t="s">
        <v>246</v>
      </c>
      <c r="V595" s="2" t="s">
        <v>2954</v>
      </c>
      <c r="W595" s="9" t="s">
        <v>809</v>
      </c>
      <c r="X595" s="9">
        <v>38125</v>
      </c>
      <c r="Y595" s="2">
        <v>9682226209</v>
      </c>
      <c r="Z595" s="2" t="s">
        <v>2955</v>
      </c>
      <c r="AA595" s="32" t="s">
        <v>448</v>
      </c>
      <c r="AB595" s="67" t="s">
        <v>449</v>
      </c>
      <c r="AC595" s="10">
        <v>45839</v>
      </c>
      <c r="AD595" s="10">
        <v>45334</v>
      </c>
      <c r="AE595" s="67" t="s">
        <v>450</v>
      </c>
      <c r="AF595" s="67" t="s">
        <v>450</v>
      </c>
      <c r="AG595" s="35" t="s">
        <v>451</v>
      </c>
      <c r="AJ595" s="35" t="s">
        <v>452</v>
      </c>
      <c r="AK595" s="67" t="s">
        <v>453</v>
      </c>
      <c r="AL595" s="67" t="s">
        <v>1430</v>
      </c>
      <c r="AM595" s="67" t="s">
        <v>1815</v>
      </c>
      <c r="AN595" s="10">
        <v>45491</v>
      </c>
      <c r="AP595" s="67" t="s">
        <v>362</v>
      </c>
      <c r="AQ595" s="67" t="s">
        <v>480</v>
      </c>
      <c r="AS595" s="11">
        <v>247082917</v>
      </c>
      <c r="AT595" s="67" t="s">
        <v>472</v>
      </c>
      <c r="AV595" s="12">
        <v>70261518714</v>
      </c>
      <c r="AW595" s="67" t="s">
        <v>458</v>
      </c>
      <c r="AY595" s="13">
        <v>121302398087</v>
      </c>
      <c r="BA595" s="14" t="s">
        <v>1864</v>
      </c>
      <c r="BC595" s="67" t="s">
        <v>450</v>
      </c>
      <c r="BD595" s="67" t="s">
        <v>450</v>
      </c>
      <c r="BE595" s="67" t="s">
        <v>450</v>
      </c>
      <c r="BF595" s="67" t="s">
        <v>450</v>
      </c>
      <c r="BG595" s="67" t="s">
        <v>450</v>
      </c>
      <c r="BH595" s="67" t="s">
        <v>450</v>
      </c>
      <c r="BL595" s="67" t="s">
        <v>448</v>
      </c>
      <c r="BM595" s="67" t="s">
        <v>450</v>
      </c>
      <c r="BN595" s="67" t="s">
        <v>448</v>
      </c>
      <c r="BO595" s="67" t="s">
        <v>450</v>
      </c>
      <c r="BP595" s="67" t="s">
        <v>450</v>
      </c>
      <c r="BQ595" s="67" t="s">
        <v>450</v>
      </c>
      <c r="BR595" s="67" t="s">
        <v>448</v>
      </c>
      <c r="BS595" s="67" t="s">
        <v>448</v>
      </c>
      <c r="BT595" s="67" t="s">
        <v>448</v>
      </c>
      <c r="BU595" s="2" t="s">
        <v>448</v>
      </c>
      <c r="BV595" s="2" t="s">
        <v>450</v>
      </c>
      <c r="BW595" s="2" t="s">
        <v>448</v>
      </c>
      <c r="BX595" s="2" t="s">
        <v>448</v>
      </c>
      <c r="BY595" s="2" t="s">
        <v>448</v>
      </c>
      <c r="BZ595" s="2" t="s">
        <v>448</v>
      </c>
      <c r="CA595" s="2" t="s">
        <v>448</v>
      </c>
      <c r="CB595" s="2" t="s">
        <v>448</v>
      </c>
      <c r="CC595" s="2" t="s">
        <v>2362</v>
      </c>
      <c r="CD595" s="67" t="s">
        <v>448</v>
      </c>
      <c r="CE595" s="10">
        <v>45492</v>
      </c>
      <c r="CH595" s="2" t="s">
        <v>465</v>
      </c>
      <c r="CI595" s="2" t="s">
        <v>660</v>
      </c>
      <c r="CK595" s="10">
        <v>45538</v>
      </c>
      <c r="CM595" s="52">
        <f t="shared" si="263"/>
        <v>1</v>
      </c>
      <c r="CN595" s="52">
        <f t="shared" si="264"/>
        <v>1</v>
      </c>
      <c r="CO595" s="52">
        <f t="shared" si="265"/>
        <v>1</v>
      </c>
      <c r="CP595" s="52">
        <f t="shared" si="266"/>
        <v>1</v>
      </c>
      <c r="CQ595" s="52">
        <f t="shared" si="267"/>
        <v>1</v>
      </c>
      <c r="CR595" s="52">
        <f t="shared" si="268"/>
        <v>1</v>
      </c>
      <c r="CS595" s="52">
        <f t="shared" si="269"/>
        <v>1</v>
      </c>
      <c r="CT595" s="52">
        <f t="shared" si="270"/>
        <v>1</v>
      </c>
      <c r="CU595" s="52">
        <f t="shared" si="271"/>
        <v>0</v>
      </c>
      <c r="CV595" s="52">
        <f t="shared" si="272"/>
        <v>1</v>
      </c>
      <c r="CW595" s="54">
        <f t="shared" si="273"/>
        <v>1</v>
      </c>
      <c r="CX595" s="54">
        <f t="shared" si="274"/>
        <v>0</v>
      </c>
      <c r="CY595" s="54">
        <f t="shared" si="275"/>
        <v>1</v>
      </c>
      <c r="CZ595" s="54">
        <f t="shared" si="276"/>
        <v>1</v>
      </c>
      <c r="DA595" s="54">
        <f t="shared" si="277"/>
        <v>1</v>
      </c>
      <c r="DB595" s="54">
        <f t="shared" si="278"/>
        <v>0</v>
      </c>
      <c r="DD595" s="2">
        <f t="shared" si="279"/>
        <v>6</v>
      </c>
    </row>
    <row r="596" spans="1:108">
      <c r="A596" s="2" t="s">
        <v>437</v>
      </c>
      <c r="B596" s="2" t="s">
        <v>438</v>
      </c>
      <c r="C596" s="18" t="str">
        <f ca="1">IF(AND(AA596="YES",AG596&lt;&gt;""),"COMPLETED",IF((S596+21)&lt;TODAY(),"PAST DUE","WITHIN 15 DAYS"))</f>
        <v>COMPLETED</v>
      </c>
      <c r="D596" s="19" t="str">
        <f t="shared" si="258"/>
        <v>Aug</v>
      </c>
      <c r="E596" s="20">
        <f t="shared" si="259"/>
        <v>45514</v>
      </c>
      <c r="F596" s="20">
        <f t="shared" si="260"/>
        <v>45512</v>
      </c>
      <c r="G596" s="20">
        <f t="shared" si="261"/>
        <v>45519</v>
      </c>
      <c r="H596" s="19">
        <f ca="1">(TODAY()-(G596))</f>
        <v>75</v>
      </c>
      <c r="I596" s="19" t="str">
        <f ca="1">IF(H596&lt;0,H596,"")</f>
        <v/>
      </c>
      <c r="J596" s="2" t="s">
        <v>439</v>
      </c>
      <c r="K596" s="24">
        <f t="shared" si="262"/>
        <v>0</v>
      </c>
      <c r="L596" s="19" t="s">
        <v>2689</v>
      </c>
      <c r="M596" s="2" t="s">
        <v>981</v>
      </c>
      <c r="N596" s="2" t="s">
        <v>653</v>
      </c>
      <c r="O596" s="2" t="s">
        <v>352</v>
      </c>
      <c r="P596" s="2" t="s">
        <v>19</v>
      </c>
      <c r="Q596" s="25" t="s">
        <v>34</v>
      </c>
      <c r="R596" s="25" t="s">
        <v>531</v>
      </c>
      <c r="S596" s="9">
        <v>45491</v>
      </c>
      <c r="T596" s="2">
        <v>4267932</v>
      </c>
      <c r="U596" s="2" t="s">
        <v>2956</v>
      </c>
      <c r="V596" s="2" t="s">
        <v>2957</v>
      </c>
      <c r="W596" s="9" t="s">
        <v>809</v>
      </c>
      <c r="X596" s="9">
        <v>37848</v>
      </c>
      <c r="Y596" s="2">
        <v>9616353116</v>
      </c>
      <c r="Z596" s="2" t="s">
        <v>2958</v>
      </c>
      <c r="AA596" s="32" t="s">
        <v>448</v>
      </c>
      <c r="AB596" s="67" t="s">
        <v>449</v>
      </c>
      <c r="AC596" s="10">
        <v>45853</v>
      </c>
      <c r="AD596" s="10">
        <v>45502</v>
      </c>
      <c r="AG596" s="35" t="s">
        <v>451</v>
      </c>
      <c r="AJ596" s="35" t="s">
        <v>452</v>
      </c>
      <c r="AK596" s="67" t="s">
        <v>453</v>
      </c>
      <c r="AL596" s="67" t="s">
        <v>1430</v>
      </c>
      <c r="AM596" s="67" t="s">
        <v>1815</v>
      </c>
      <c r="AN596" s="10">
        <v>45491</v>
      </c>
      <c r="AP596" s="67" t="s">
        <v>362</v>
      </c>
      <c r="AQ596" s="67" t="s">
        <v>480</v>
      </c>
      <c r="AS596" s="11">
        <v>252452574</v>
      </c>
      <c r="AT596" s="67" t="s">
        <v>456</v>
      </c>
      <c r="AV596" s="12">
        <v>70262987165</v>
      </c>
      <c r="AW596" s="67" t="s">
        <v>458</v>
      </c>
      <c r="AY596" s="13">
        <v>121346036210</v>
      </c>
      <c r="BA596" s="14" t="s">
        <v>1717</v>
      </c>
      <c r="BC596" s="67" t="s">
        <v>450</v>
      </c>
      <c r="BD596" s="67" t="s">
        <v>450</v>
      </c>
      <c r="BE596" s="67" t="s">
        <v>450</v>
      </c>
      <c r="BF596" s="67" t="s">
        <v>450</v>
      </c>
      <c r="BG596" s="67" t="s">
        <v>450</v>
      </c>
      <c r="BH596" s="67" t="s">
        <v>450</v>
      </c>
      <c r="BL596" s="67" t="s">
        <v>448</v>
      </c>
      <c r="BM596" s="67" t="s">
        <v>450</v>
      </c>
      <c r="BN596" s="67" t="s">
        <v>448</v>
      </c>
      <c r="BO596" s="67" t="s">
        <v>450</v>
      </c>
      <c r="BP596" s="67" t="s">
        <v>450</v>
      </c>
      <c r="BQ596" s="67" t="s">
        <v>448</v>
      </c>
      <c r="BR596" s="67" t="s">
        <v>448</v>
      </c>
      <c r="BS596" s="67" t="s">
        <v>448</v>
      </c>
      <c r="BT596" s="67" t="s">
        <v>448</v>
      </c>
      <c r="BU596" s="2" t="s">
        <v>448</v>
      </c>
      <c r="BV596" s="2" t="s">
        <v>450</v>
      </c>
      <c r="BW596" s="2" t="s">
        <v>448</v>
      </c>
      <c r="BX596" s="2" t="s">
        <v>448</v>
      </c>
      <c r="BY596" s="2" t="s">
        <v>448</v>
      </c>
      <c r="BZ596" s="2" t="s">
        <v>448</v>
      </c>
      <c r="CA596" s="2" t="s">
        <v>448</v>
      </c>
      <c r="CB596" s="2" t="s">
        <v>448</v>
      </c>
      <c r="CC596" s="2" t="s">
        <v>2959</v>
      </c>
      <c r="CD596" s="67" t="s">
        <v>448</v>
      </c>
      <c r="CE596" s="10">
        <v>45492</v>
      </c>
      <c r="CH596" s="2" t="s">
        <v>465</v>
      </c>
      <c r="CI596" s="2" t="s">
        <v>660</v>
      </c>
      <c r="CK596" s="2" t="s">
        <v>2960</v>
      </c>
      <c r="CM596" s="52">
        <f t="shared" si="263"/>
        <v>1</v>
      </c>
      <c r="CN596" s="52">
        <f t="shared" si="264"/>
        <v>1</v>
      </c>
      <c r="CO596" s="52">
        <f t="shared" si="265"/>
        <v>1</v>
      </c>
      <c r="CP596" s="52">
        <f t="shared" si="266"/>
        <v>1</v>
      </c>
      <c r="CQ596" s="52">
        <f t="shared" si="267"/>
        <v>1</v>
      </c>
      <c r="CR596" s="52">
        <f t="shared" si="268"/>
        <v>1</v>
      </c>
      <c r="CS596" s="52">
        <f t="shared" si="269"/>
        <v>1</v>
      </c>
      <c r="CT596" s="52">
        <f t="shared" si="270"/>
        <v>1</v>
      </c>
      <c r="CU596" s="52">
        <f t="shared" si="271"/>
        <v>0</v>
      </c>
      <c r="CV596" s="52">
        <f t="shared" si="272"/>
        <v>1</v>
      </c>
      <c r="CW596" s="54">
        <f t="shared" si="273"/>
        <v>1</v>
      </c>
      <c r="CX596" s="54">
        <f t="shared" si="274"/>
        <v>0</v>
      </c>
      <c r="CY596" s="54">
        <f t="shared" si="275"/>
        <v>1</v>
      </c>
      <c r="CZ596" s="54">
        <f t="shared" si="276"/>
        <v>1</v>
      </c>
      <c r="DA596" s="54">
        <f t="shared" si="277"/>
        <v>1</v>
      </c>
      <c r="DB596" s="54">
        <f t="shared" si="278"/>
        <v>0</v>
      </c>
      <c r="DD596" s="2">
        <f t="shared" si="279"/>
        <v>6</v>
      </c>
    </row>
    <row r="597" spans="1:108">
      <c r="A597" s="2" t="s">
        <v>437</v>
      </c>
      <c r="B597" s="2" t="s">
        <v>438</v>
      </c>
      <c r="C597" s="18" t="str">
        <f ca="1">IF(AND(AA597="YES",AG597&lt;&gt;""),"COMPLETED",IF((S597+21)&lt;TODAY(),"PAST DUE","WITHIN 15 DAYS"))</f>
        <v>COMPLETED</v>
      </c>
      <c r="D597" s="19" t="str">
        <f t="shared" si="258"/>
        <v>Aug</v>
      </c>
      <c r="E597" s="20">
        <f t="shared" si="259"/>
        <v>45514</v>
      </c>
      <c r="F597" s="20">
        <f t="shared" si="260"/>
        <v>45512</v>
      </c>
      <c r="G597" s="20">
        <f t="shared" si="261"/>
        <v>45519</v>
      </c>
      <c r="H597" s="19">
        <f ca="1">(TODAY()-(G597))</f>
        <v>75</v>
      </c>
      <c r="I597" s="19" t="str">
        <f ca="1">IF(H597&lt;0,H597,"")</f>
        <v/>
      </c>
      <c r="J597" s="2" t="s">
        <v>439</v>
      </c>
      <c r="K597" s="24">
        <f t="shared" si="262"/>
        <v>1</v>
      </c>
      <c r="L597" s="19" t="s">
        <v>2689</v>
      </c>
      <c r="M597" s="2" t="s">
        <v>981</v>
      </c>
      <c r="N597" s="2" t="s">
        <v>441</v>
      </c>
      <c r="O597" s="2" t="s">
        <v>352</v>
      </c>
      <c r="P597" s="2" t="s">
        <v>19</v>
      </c>
      <c r="Q597" s="25" t="s">
        <v>34</v>
      </c>
      <c r="R597" s="25" t="s">
        <v>531</v>
      </c>
      <c r="S597" s="9">
        <v>45491</v>
      </c>
      <c r="T597" s="2">
        <v>4267933</v>
      </c>
      <c r="U597" s="2" t="s">
        <v>2961</v>
      </c>
      <c r="V597" s="2" t="s">
        <v>2962</v>
      </c>
      <c r="W597" s="9" t="s">
        <v>258</v>
      </c>
      <c r="X597" s="9">
        <v>38336</v>
      </c>
      <c r="Y597" s="2">
        <v>9947361218</v>
      </c>
      <c r="Z597" s="2" t="s">
        <v>2963</v>
      </c>
      <c r="AA597" s="32" t="s">
        <v>448</v>
      </c>
      <c r="AB597" s="2" t="s">
        <v>449</v>
      </c>
      <c r="AC597" s="10">
        <v>45867</v>
      </c>
      <c r="AD597" s="10">
        <v>45518</v>
      </c>
      <c r="AG597" s="35" t="s">
        <v>451</v>
      </c>
      <c r="AJ597" s="35" t="s">
        <v>452</v>
      </c>
      <c r="AK597" s="67" t="s">
        <v>453</v>
      </c>
      <c r="AL597" s="67" t="s">
        <v>1430</v>
      </c>
      <c r="AM597" s="67" t="s">
        <v>1815</v>
      </c>
      <c r="AN597" s="10">
        <v>45491</v>
      </c>
      <c r="AP597" s="67" t="s">
        <v>362</v>
      </c>
      <c r="AQ597" s="2" t="s">
        <v>1133</v>
      </c>
      <c r="AS597" s="11" t="s">
        <v>2964</v>
      </c>
      <c r="AT597" s="2" t="s">
        <v>472</v>
      </c>
      <c r="AV597" s="12">
        <v>72520259431</v>
      </c>
      <c r="AW597" s="2" t="s">
        <v>458</v>
      </c>
      <c r="AY597" s="13">
        <v>7252025943</v>
      </c>
      <c r="AZ597" s="2" t="s">
        <v>459</v>
      </c>
      <c r="BA597" s="14" t="s">
        <v>2828</v>
      </c>
      <c r="BB597" s="14">
        <v>607547647</v>
      </c>
      <c r="BC597" s="67" t="s">
        <v>450</v>
      </c>
      <c r="BD597" s="67" t="s">
        <v>450</v>
      </c>
      <c r="BE597" s="67" t="s">
        <v>450</v>
      </c>
      <c r="BF597" s="67" t="s">
        <v>450</v>
      </c>
      <c r="BG597" s="67" t="s">
        <v>450</v>
      </c>
      <c r="BH597" s="67" t="s">
        <v>450</v>
      </c>
      <c r="BR597" s="67" t="s">
        <v>448</v>
      </c>
      <c r="BS597" s="67" t="s">
        <v>448</v>
      </c>
      <c r="BT597" s="67" t="s">
        <v>448</v>
      </c>
      <c r="BU597" s="2" t="s">
        <v>448</v>
      </c>
      <c r="BV597" s="2" t="s">
        <v>450</v>
      </c>
      <c r="BW597" s="2" t="s">
        <v>448</v>
      </c>
      <c r="BX597" s="2" t="s">
        <v>448</v>
      </c>
      <c r="BY597" s="2" t="s">
        <v>448</v>
      </c>
      <c r="BZ597" s="2" t="s">
        <v>448</v>
      </c>
      <c r="CA597" s="2" t="s">
        <v>448</v>
      </c>
      <c r="CB597" s="2" t="s">
        <v>448</v>
      </c>
      <c r="CC597" s="2" t="s">
        <v>2965</v>
      </c>
      <c r="CD597" s="67" t="s">
        <v>448</v>
      </c>
      <c r="CE597" s="10">
        <v>45492</v>
      </c>
      <c r="CH597" s="2" t="s">
        <v>465</v>
      </c>
      <c r="CI597" s="2" t="s">
        <v>1718</v>
      </c>
      <c r="CM597" s="52">
        <f t="shared" si="263"/>
        <v>1</v>
      </c>
      <c r="CN597" s="52">
        <f t="shared" si="264"/>
        <v>1</v>
      </c>
      <c r="CO597" s="52">
        <f t="shared" si="265"/>
        <v>1</v>
      </c>
      <c r="CP597" s="52">
        <f t="shared" si="266"/>
        <v>1</v>
      </c>
      <c r="CQ597" s="52">
        <f t="shared" si="267"/>
        <v>1</v>
      </c>
      <c r="CR597" s="52">
        <f t="shared" si="268"/>
        <v>1</v>
      </c>
      <c r="CS597" s="52">
        <f t="shared" si="269"/>
        <v>1</v>
      </c>
      <c r="CT597" s="52">
        <f t="shared" si="270"/>
        <v>1</v>
      </c>
      <c r="CU597" s="52">
        <f t="shared" si="271"/>
        <v>1</v>
      </c>
      <c r="CV597" s="52">
        <f t="shared" si="272"/>
        <v>1</v>
      </c>
      <c r="CW597" s="54">
        <f t="shared" si="273"/>
        <v>1</v>
      </c>
      <c r="CX597" s="54">
        <f t="shared" si="274"/>
        <v>0</v>
      </c>
      <c r="CY597" s="54">
        <f t="shared" si="275"/>
        <v>1</v>
      </c>
      <c r="CZ597" s="54">
        <f t="shared" si="276"/>
        <v>1</v>
      </c>
      <c r="DA597" s="54">
        <f t="shared" si="277"/>
        <v>0</v>
      </c>
      <c r="DB597" s="54">
        <f t="shared" si="278"/>
        <v>0</v>
      </c>
      <c r="DD597" s="2">
        <f t="shared" si="279"/>
        <v>7</v>
      </c>
    </row>
    <row r="598" spans="1:108">
      <c r="A598" s="2" t="s">
        <v>437</v>
      </c>
      <c r="B598" s="2" t="s">
        <v>438</v>
      </c>
      <c r="C598" s="18" t="str">
        <f ca="1">IF(AND(AA598="YES",AG598&lt;&gt;""),"COMPLETED",IF((S598+21)&lt;TODAY(),"PAST DUE","WITHIN 15 DAYS"))</f>
        <v>COMPLETED</v>
      </c>
      <c r="D598" s="19" t="str">
        <f t="shared" ref="D598:D661" si="280">TEXT(F598,"mmm")</f>
        <v>Aug</v>
      </c>
      <c r="E598" s="20">
        <f t="shared" ref="E598:E661" si="281">F598+7-WEEKDAY(F598)</f>
        <v>45514</v>
      </c>
      <c r="F598" s="20">
        <f t="shared" ref="F598:F661" si="282">WORKDAY(S598,15,1)</f>
        <v>45512</v>
      </c>
      <c r="G598" s="20">
        <f t="shared" ref="G598:G661" si="283">WORKDAY(S598,20,1)</f>
        <v>45519</v>
      </c>
      <c r="H598" s="19">
        <f ca="1">(TODAY()-(G598))</f>
        <v>75</v>
      </c>
      <c r="I598" s="19" t="str">
        <f ca="1">IF(H598&lt;0,H598,"")</f>
        <v/>
      </c>
      <c r="J598" s="2" t="s">
        <v>439</v>
      </c>
      <c r="K598" s="24">
        <f t="shared" ref="K598:K661" si="284">IF(AND(AA598="YES",AG598&lt;&gt;"",AJ598&lt;&gt;"",AQ598&lt;&gt;"",AT598&lt;&gt;"",AW598&lt;&gt;"",AZ598&lt;&gt;""),1,0)</f>
        <v>1</v>
      </c>
      <c r="L598" s="19" t="s">
        <v>2689</v>
      </c>
      <c r="M598" s="2" t="s">
        <v>981</v>
      </c>
      <c r="N598" s="2" t="s">
        <v>441</v>
      </c>
      <c r="O598" s="2" t="s">
        <v>352</v>
      </c>
      <c r="P598" s="2" t="s">
        <v>19</v>
      </c>
      <c r="Q598" s="25" t="s">
        <v>34</v>
      </c>
      <c r="R598" s="25" t="s">
        <v>531</v>
      </c>
      <c r="S598" s="9">
        <v>45491</v>
      </c>
      <c r="T598" s="2">
        <v>4267934</v>
      </c>
      <c r="U598" s="2" t="s">
        <v>2966</v>
      </c>
      <c r="V598" s="2" t="s">
        <v>2967</v>
      </c>
      <c r="W598" s="9" t="s">
        <v>2968</v>
      </c>
      <c r="X598" s="9">
        <v>36679</v>
      </c>
      <c r="Y598" s="2">
        <v>9473272042</v>
      </c>
      <c r="Z598" s="2" t="s">
        <v>2969</v>
      </c>
      <c r="AA598" s="32" t="s">
        <v>448</v>
      </c>
      <c r="AB598" s="67" t="s">
        <v>449</v>
      </c>
      <c r="AC598" s="10">
        <v>45843</v>
      </c>
      <c r="AD598" s="10">
        <v>45478</v>
      </c>
      <c r="AE598" s="67" t="s">
        <v>450</v>
      </c>
      <c r="AF598" s="67" t="s">
        <v>450</v>
      </c>
      <c r="AG598" s="35" t="s">
        <v>451</v>
      </c>
      <c r="AJ598" s="35" t="s">
        <v>452</v>
      </c>
      <c r="AK598" s="67" t="s">
        <v>453</v>
      </c>
      <c r="AL598" s="67" t="s">
        <v>1430</v>
      </c>
      <c r="AM598" s="67" t="s">
        <v>1815</v>
      </c>
      <c r="AN598" s="10">
        <v>45491</v>
      </c>
      <c r="AP598" s="67" t="s">
        <v>362</v>
      </c>
      <c r="AQ598" s="2" t="s">
        <v>2186</v>
      </c>
      <c r="AS598" s="11">
        <v>3518282207</v>
      </c>
      <c r="AT598" s="2" t="s">
        <v>472</v>
      </c>
      <c r="AV598" s="12">
        <v>72500930153</v>
      </c>
      <c r="AW598" s="2" t="s">
        <v>458</v>
      </c>
      <c r="AY598" s="13">
        <v>121296276127</v>
      </c>
      <c r="AZ598" s="2" t="s">
        <v>459</v>
      </c>
      <c r="BA598" s="14" t="s">
        <v>2828</v>
      </c>
      <c r="BB598" s="14">
        <v>641582594</v>
      </c>
      <c r="BC598" s="67" t="s">
        <v>450</v>
      </c>
      <c r="BD598" s="67" t="s">
        <v>450</v>
      </c>
      <c r="BE598" s="67" t="s">
        <v>450</v>
      </c>
      <c r="BF598" s="67" t="s">
        <v>450</v>
      </c>
      <c r="BG598" s="67" t="s">
        <v>450</v>
      </c>
      <c r="BH598" s="67" t="s">
        <v>450</v>
      </c>
      <c r="BL598" s="2" t="s">
        <v>450</v>
      </c>
      <c r="BM598" s="2" t="s">
        <v>450</v>
      </c>
      <c r="BN598" s="2" t="s">
        <v>448</v>
      </c>
      <c r="BO598" s="2" t="s">
        <v>450</v>
      </c>
      <c r="BP598" s="2" t="s">
        <v>450</v>
      </c>
      <c r="BQ598" s="2" t="s">
        <v>448</v>
      </c>
      <c r="BR598" s="67" t="s">
        <v>448</v>
      </c>
      <c r="BS598" s="67" t="s">
        <v>448</v>
      </c>
      <c r="BT598" s="67" t="s">
        <v>448</v>
      </c>
      <c r="BU598" s="2" t="s">
        <v>448</v>
      </c>
      <c r="BV598" s="2" t="s">
        <v>450</v>
      </c>
      <c r="BW598" s="2" t="s">
        <v>448</v>
      </c>
      <c r="BX598" s="2" t="s">
        <v>448</v>
      </c>
      <c r="BY598" s="2" t="s">
        <v>448</v>
      </c>
      <c r="BZ598" s="2" t="s">
        <v>448</v>
      </c>
      <c r="CA598" s="2" t="s">
        <v>448</v>
      </c>
      <c r="CB598" s="2" t="s">
        <v>448</v>
      </c>
      <c r="CC598" s="2" t="s">
        <v>2362</v>
      </c>
      <c r="CD598" s="67" t="s">
        <v>448</v>
      </c>
      <c r="CE598" s="10">
        <v>45492</v>
      </c>
      <c r="CH598" s="2" t="s">
        <v>465</v>
      </c>
      <c r="CI598" s="2" t="s">
        <v>660</v>
      </c>
      <c r="CM598" s="52">
        <f t="shared" ref="CM598:CM661" si="285">IF(U598&lt;&gt;"",1,0)</f>
        <v>1</v>
      </c>
      <c r="CN598" s="52">
        <f t="shared" ref="CN598:CN661" si="286">IF($AA598="YES",1,0)</f>
        <v>1</v>
      </c>
      <c r="CO598" s="52">
        <f t="shared" ref="CO598:CO661" si="287">IF($AG598&lt;&gt;"",1,0)</f>
        <v>1</v>
      </c>
      <c r="CP598" s="52">
        <f t="shared" ref="CP598:CP661" si="288">IF($AJ598&lt;&gt;"",1,0)</f>
        <v>1</v>
      </c>
      <c r="CQ598" s="52">
        <f t="shared" ref="CQ598:CQ661" si="289">IF($AL598&lt;&gt;"",1,0)</f>
        <v>1</v>
      </c>
      <c r="CR598" s="52">
        <f t="shared" ref="CR598:CR661" si="290">IF($AQ598&lt;&gt;"",1,0)</f>
        <v>1</v>
      </c>
      <c r="CS598" s="52">
        <f t="shared" ref="CS598:CS661" si="291">IF($AT598&lt;&gt;"",1,0)</f>
        <v>1</v>
      </c>
      <c r="CT598" s="52">
        <f t="shared" ref="CT598:CT661" si="292">IF($AW598&lt;&gt;"",1,0)</f>
        <v>1</v>
      </c>
      <c r="CU598" s="52">
        <f t="shared" ref="CU598:CU661" si="293">IF($AZ598&lt;&gt;"",1,0)</f>
        <v>1</v>
      </c>
      <c r="CV598" s="52">
        <f t="shared" ref="CV598:CV661" si="294">IF($BE598&lt;&gt;"",1,0)</f>
        <v>1</v>
      </c>
      <c r="CW598" s="54">
        <f t="shared" ref="CW598:CW661" si="295">COUNTIF(CD598,"YES")</f>
        <v>1</v>
      </c>
      <c r="CX598" s="54">
        <f t="shared" ref="CX598:CX661" si="296">COUNTIF(CJ598,"WITH FINDINGS")</f>
        <v>0</v>
      </c>
      <c r="CY598" s="54">
        <f t="shared" ref="CY598:CY661" si="297">IF(CH598="DONE AUDIT",1,0)</f>
        <v>1</v>
      </c>
      <c r="CZ598" s="54">
        <f t="shared" ref="CZ598:CZ661" si="298">IF(OR(CI598="ENDORSED TO ACT",CI598="INCOMPLETE - PERS",CI598="PENDING DT",CI598="ENDORSED TO HRIS",CI598="COMPLETE"),1,0)</f>
        <v>1</v>
      </c>
      <c r="DA598" s="54">
        <f t="shared" ref="DA598:DA661" si="299">IF(OR(CI598="ENDORSED TO ACT",CI598="ENDORSED TO HRIS"),1,0)</f>
        <v>1</v>
      </c>
      <c r="DB598" s="54">
        <f t="shared" ref="DB598:DB661" si="300">IF(OR(CI598="WITH FINDINGS"),1,0)</f>
        <v>0</v>
      </c>
      <c r="DD598" s="2">
        <f t="shared" ref="DD598:DD661" si="301">SUM(CN598:CV598)-CQ598-CV598</f>
        <v>7</v>
      </c>
    </row>
    <row r="599" spans="1:108">
      <c r="A599" s="2" t="s">
        <v>437</v>
      </c>
      <c r="B599" s="2" t="s">
        <v>438</v>
      </c>
      <c r="C599" s="18" t="str">
        <f ca="1">IF(AND(AA599="YES",AG599&lt;&gt;""),"COMPLETED",IF((S599+21)&lt;TODAY(),"PAST DUE","WITHIN 15 DAYS"))</f>
        <v>COMPLETED</v>
      </c>
      <c r="D599" s="19" t="str">
        <f t="shared" si="280"/>
        <v>Aug</v>
      </c>
      <c r="E599" s="20">
        <f t="shared" si="281"/>
        <v>45514</v>
      </c>
      <c r="F599" s="20">
        <f t="shared" si="282"/>
        <v>45512</v>
      </c>
      <c r="G599" s="20">
        <f t="shared" si="283"/>
        <v>45519</v>
      </c>
      <c r="H599" s="19">
        <f ca="1">(TODAY()-(G599))</f>
        <v>75</v>
      </c>
      <c r="I599" s="19" t="str">
        <f ca="1">IF(H599&lt;0,H599,"")</f>
        <v/>
      </c>
      <c r="J599" s="2" t="s">
        <v>439</v>
      </c>
      <c r="K599" s="24">
        <f t="shared" si="284"/>
        <v>1</v>
      </c>
      <c r="L599" s="19" t="s">
        <v>2689</v>
      </c>
      <c r="M599" s="2" t="s">
        <v>981</v>
      </c>
      <c r="N599" s="2" t="s">
        <v>441</v>
      </c>
      <c r="O599" s="2" t="s">
        <v>352</v>
      </c>
      <c r="P599" s="2" t="s">
        <v>19</v>
      </c>
      <c r="Q599" s="25" t="s">
        <v>34</v>
      </c>
      <c r="R599" s="25" t="s">
        <v>531</v>
      </c>
      <c r="S599" s="9">
        <v>45491</v>
      </c>
      <c r="T599" s="2">
        <v>4267935</v>
      </c>
      <c r="U599" s="2" t="s">
        <v>2970</v>
      </c>
      <c r="V599" s="2" t="s">
        <v>2971</v>
      </c>
      <c r="W599" s="9" t="s">
        <v>809</v>
      </c>
      <c r="X599" s="9">
        <v>37415</v>
      </c>
      <c r="Y599" s="2">
        <v>9168392036</v>
      </c>
      <c r="Z599" s="2" t="s">
        <v>2972</v>
      </c>
      <c r="AA599" s="32" t="s">
        <v>448</v>
      </c>
      <c r="AB599" s="67" t="s">
        <v>449</v>
      </c>
      <c r="AC599" s="10">
        <v>45848</v>
      </c>
      <c r="AD599" s="10">
        <v>45483</v>
      </c>
      <c r="AE599" s="67" t="s">
        <v>450</v>
      </c>
      <c r="AF599" s="67" t="s">
        <v>450</v>
      </c>
      <c r="AG599" s="35" t="s">
        <v>451</v>
      </c>
      <c r="AJ599" s="35" t="s">
        <v>452</v>
      </c>
      <c r="AK599" s="67" t="s">
        <v>453</v>
      </c>
      <c r="AL599" s="67" t="s">
        <v>1430</v>
      </c>
      <c r="AM599" s="67" t="s">
        <v>1815</v>
      </c>
      <c r="AN599" s="10">
        <v>45491</v>
      </c>
      <c r="AP599" s="67" t="s">
        <v>362</v>
      </c>
      <c r="AQ599" s="67" t="s">
        <v>455</v>
      </c>
      <c r="AS599" s="11">
        <v>3513155517</v>
      </c>
      <c r="AT599" s="67" t="s">
        <v>472</v>
      </c>
      <c r="AV599" s="12">
        <v>70261027192</v>
      </c>
      <c r="AW599" s="67" t="s">
        <v>458</v>
      </c>
      <c r="AY599" s="13">
        <v>121290725321</v>
      </c>
      <c r="AZ599" s="67" t="s">
        <v>487</v>
      </c>
      <c r="BB599" s="14">
        <v>515624302</v>
      </c>
      <c r="BC599" s="67" t="s">
        <v>450</v>
      </c>
      <c r="BD599" s="67" t="s">
        <v>450</v>
      </c>
      <c r="BE599" s="67" t="s">
        <v>450</v>
      </c>
      <c r="BF599" s="67" t="s">
        <v>450</v>
      </c>
      <c r="BG599" s="67" t="s">
        <v>450</v>
      </c>
      <c r="BH599" s="67" t="s">
        <v>450</v>
      </c>
      <c r="BL599" s="67" t="s">
        <v>448</v>
      </c>
      <c r="BM599" s="67" t="s">
        <v>450</v>
      </c>
      <c r="BN599" s="67" t="s">
        <v>448</v>
      </c>
      <c r="BO599" s="67" t="s">
        <v>450</v>
      </c>
      <c r="BP599" s="67" t="s">
        <v>450</v>
      </c>
      <c r="BQ599" s="67" t="s">
        <v>450</v>
      </c>
      <c r="BR599" s="67" t="s">
        <v>448</v>
      </c>
      <c r="BS599" s="67" t="s">
        <v>448</v>
      </c>
      <c r="BT599" s="67" t="s">
        <v>448</v>
      </c>
      <c r="BU599" s="2" t="s">
        <v>448</v>
      </c>
      <c r="BV599" s="2" t="s">
        <v>450</v>
      </c>
      <c r="BW599" s="2" t="s">
        <v>448</v>
      </c>
      <c r="BX599" s="2" t="s">
        <v>448</v>
      </c>
      <c r="BY599" s="2" t="s">
        <v>448</v>
      </c>
      <c r="BZ599" s="2" t="s">
        <v>448</v>
      </c>
      <c r="CA599" s="2" t="s">
        <v>448</v>
      </c>
      <c r="CB599" s="2" t="s">
        <v>448</v>
      </c>
      <c r="CC599" s="2" t="s">
        <v>2362</v>
      </c>
      <c r="CD599" s="67" t="s">
        <v>448</v>
      </c>
      <c r="CE599" s="10">
        <v>45492</v>
      </c>
      <c r="CH599" s="2" t="s">
        <v>465</v>
      </c>
      <c r="CI599" s="2" t="s">
        <v>660</v>
      </c>
      <c r="CM599" s="52">
        <f t="shared" si="285"/>
        <v>1</v>
      </c>
      <c r="CN599" s="52">
        <f t="shared" si="286"/>
        <v>1</v>
      </c>
      <c r="CO599" s="52">
        <f t="shared" si="287"/>
        <v>1</v>
      </c>
      <c r="CP599" s="52">
        <f t="shared" si="288"/>
        <v>1</v>
      </c>
      <c r="CQ599" s="52">
        <f t="shared" si="289"/>
        <v>1</v>
      </c>
      <c r="CR599" s="52">
        <f t="shared" si="290"/>
        <v>1</v>
      </c>
      <c r="CS599" s="52">
        <f t="shared" si="291"/>
        <v>1</v>
      </c>
      <c r="CT599" s="52">
        <f t="shared" si="292"/>
        <v>1</v>
      </c>
      <c r="CU599" s="52">
        <f t="shared" si="293"/>
        <v>1</v>
      </c>
      <c r="CV599" s="52">
        <f t="shared" si="294"/>
        <v>1</v>
      </c>
      <c r="CW599" s="54">
        <f t="shared" si="295"/>
        <v>1</v>
      </c>
      <c r="CX599" s="54">
        <f t="shared" si="296"/>
        <v>0</v>
      </c>
      <c r="CY599" s="54">
        <f t="shared" si="297"/>
        <v>1</v>
      </c>
      <c r="CZ599" s="54">
        <f t="shared" si="298"/>
        <v>1</v>
      </c>
      <c r="DA599" s="54">
        <f t="shared" si="299"/>
        <v>1</v>
      </c>
      <c r="DB599" s="54">
        <f t="shared" si="300"/>
        <v>0</v>
      </c>
      <c r="DD599" s="2">
        <f t="shared" si="301"/>
        <v>7</v>
      </c>
    </row>
    <row r="600" spans="1:108">
      <c r="A600" s="2" t="s">
        <v>437</v>
      </c>
      <c r="B600" s="2" t="s">
        <v>438</v>
      </c>
      <c r="C600" s="18" t="str">
        <f ca="1">IF(AND(AA600="YES",AG600&lt;&gt;""),"COMPLETED",IF((S600+21)&lt;TODAY(),"PAST DUE","WITHIN 15 DAYS"))</f>
        <v>COMPLETED</v>
      </c>
      <c r="D600" s="19" t="str">
        <f t="shared" si="280"/>
        <v>Aug</v>
      </c>
      <c r="E600" s="20">
        <f t="shared" si="281"/>
        <v>45514</v>
      </c>
      <c r="F600" s="20">
        <f t="shared" si="282"/>
        <v>45512</v>
      </c>
      <c r="G600" s="20">
        <f t="shared" si="283"/>
        <v>45519</v>
      </c>
      <c r="H600" s="19">
        <f ca="1">(TODAY()-(G600))</f>
        <v>75</v>
      </c>
      <c r="I600" s="19" t="str">
        <f ca="1">IF(H600&lt;0,H600,"")</f>
        <v/>
      </c>
      <c r="J600" s="2" t="s">
        <v>439</v>
      </c>
      <c r="K600" s="24">
        <f t="shared" si="284"/>
        <v>1</v>
      </c>
      <c r="L600" s="19" t="s">
        <v>2689</v>
      </c>
      <c r="M600" s="2" t="s">
        <v>981</v>
      </c>
      <c r="N600" s="2" t="s">
        <v>441</v>
      </c>
      <c r="O600" s="2" t="s">
        <v>352</v>
      </c>
      <c r="P600" s="2" t="s">
        <v>19</v>
      </c>
      <c r="Q600" s="25" t="s">
        <v>34</v>
      </c>
      <c r="R600" s="25" t="s">
        <v>531</v>
      </c>
      <c r="S600" s="9">
        <v>45491</v>
      </c>
      <c r="T600" s="2">
        <v>4267936</v>
      </c>
      <c r="U600" s="2" t="s">
        <v>171</v>
      </c>
      <c r="V600" s="2" t="s">
        <v>2973</v>
      </c>
      <c r="W600" s="9" t="s">
        <v>2974</v>
      </c>
      <c r="X600" s="9">
        <v>37744</v>
      </c>
      <c r="Y600" s="2">
        <v>9927062488</v>
      </c>
      <c r="Z600" s="2" t="s">
        <v>2975</v>
      </c>
      <c r="AA600" s="32" t="s">
        <v>448</v>
      </c>
      <c r="AB600" s="67" t="s">
        <v>449</v>
      </c>
      <c r="AC600" s="10">
        <v>45848</v>
      </c>
      <c r="AD600" s="10">
        <v>45483</v>
      </c>
      <c r="AE600" s="67" t="s">
        <v>450</v>
      </c>
      <c r="AF600" s="67" t="s">
        <v>450</v>
      </c>
      <c r="AG600" s="35" t="s">
        <v>451</v>
      </c>
      <c r="AJ600" s="35" t="s">
        <v>452</v>
      </c>
      <c r="AK600" s="67" t="s">
        <v>453</v>
      </c>
      <c r="AL600" s="67" t="s">
        <v>1430</v>
      </c>
      <c r="AM600" s="67" t="s">
        <v>1815</v>
      </c>
      <c r="AN600" s="10">
        <v>45491</v>
      </c>
      <c r="AP600" s="67" t="s">
        <v>362</v>
      </c>
      <c r="AQ600" s="67" t="s">
        <v>1133</v>
      </c>
      <c r="AR600" s="2" t="s">
        <v>2976</v>
      </c>
      <c r="AS600" s="11">
        <v>252385683</v>
      </c>
      <c r="AT600" s="67" t="s">
        <v>472</v>
      </c>
      <c r="AV600" s="12">
        <v>70262965501</v>
      </c>
      <c r="AW600" s="67" t="s">
        <v>458</v>
      </c>
      <c r="AY600" s="13">
        <v>121345393622</v>
      </c>
      <c r="AZ600" s="67" t="s">
        <v>563</v>
      </c>
      <c r="BB600" s="14">
        <v>653831167</v>
      </c>
      <c r="BC600" s="67" t="s">
        <v>450</v>
      </c>
      <c r="BD600" s="67" t="s">
        <v>450</v>
      </c>
      <c r="BE600" s="67" t="s">
        <v>450</v>
      </c>
      <c r="BF600" s="67" t="s">
        <v>450</v>
      </c>
      <c r="BG600" s="67" t="s">
        <v>450</v>
      </c>
      <c r="BH600" s="67" t="s">
        <v>450</v>
      </c>
      <c r="BL600" s="67" t="s">
        <v>448</v>
      </c>
      <c r="BM600" s="67" t="s">
        <v>450</v>
      </c>
      <c r="BN600" s="67" t="s">
        <v>448</v>
      </c>
      <c r="BO600" s="67" t="s">
        <v>450</v>
      </c>
      <c r="BP600" s="67" t="s">
        <v>450</v>
      </c>
      <c r="BQ600" s="67" t="s">
        <v>450</v>
      </c>
      <c r="BR600" s="67" t="s">
        <v>448</v>
      </c>
      <c r="BS600" s="67" t="s">
        <v>448</v>
      </c>
      <c r="BT600" s="67" t="s">
        <v>448</v>
      </c>
      <c r="BU600" s="2" t="s">
        <v>448</v>
      </c>
      <c r="BV600" s="2" t="s">
        <v>450</v>
      </c>
      <c r="BW600" s="2" t="s">
        <v>448</v>
      </c>
      <c r="BX600" s="2" t="s">
        <v>448</v>
      </c>
      <c r="BY600" s="2" t="s">
        <v>448</v>
      </c>
      <c r="BZ600" s="2" t="s">
        <v>448</v>
      </c>
      <c r="CA600" s="2" t="s">
        <v>448</v>
      </c>
      <c r="CB600" s="2" t="s">
        <v>448</v>
      </c>
      <c r="CC600" s="2" t="s">
        <v>2362</v>
      </c>
      <c r="CD600" s="67" t="s">
        <v>448</v>
      </c>
      <c r="CE600" s="10">
        <v>45492</v>
      </c>
      <c r="CH600" s="2" t="s">
        <v>465</v>
      </c>
      <c r="CI600" s="2" t="s">
        <v>1718</v>
      </c>
      <c r="CM600" s="52">
        <f t="shared" si="285"/>
        <v>1</v>
      </c>
      <c r="CN600" s="52">
        <f t="shared" si="286"/>
        <v>1</v>
      </c>
      <c r="CO600" s="52">
        <f t="shared" si="287"/>
        <v>1</v>
      </c>
      <c r="CP600" s="52">
        <f t="shared" si="288"/>
        <v>1</v>
      </c>
      <c r="CQ600" s="52">
        <f t="shared" si="289"/>
        <v>1</v>
      </c>
      <c r="CR600" s="52">
        <f t="shared" si="290"/>
        <v>1</v>
      </c>
      <c r="CS600" s="52">
        <f t="shared" si="291"/>
        <v>1</v>
      </c>
      <c r="CT600" s="52">
        <f t="shared" si="292"/>
        <v>1</v>
      </c>
      <c r="CU600" s="52">
        <f t="shared" si="293"/>
        <v>1</v>
      </c>
      <c r="CV600" s="52">
        <f t="shared" si="294"/>
        <v>1</v>
      </c>
      <c r="CW600" s="54">
        <f t="shared" si="295"/>
        <v>1</v>
      </c>
      <c r="CX600" s="54">
        <f t="shared" si="296"/>
        <v>0</v>
      </c>
      <c r="CY600" s="54">
        <f t="shared" si="297"/>
        <v>1</v>
      </c>
      <c r="CZ600" s="54">
        <f t="shared" si="298"/>
        <v>1</v>
      </c>
      <c r="DA600" s="54">
        <f t="shared" si="299"/>
        <v>0</v>
      </c>
      <c r="DB600" s="54">
        <f t="shared" si="300"/>
        <v>0</v>
      </c>
      <c r="DD600" s="2">
        <f t="shared" si="301"/>
        <v>7</v>
      </c>
    </row>
    <row r="601" spans="1:108">
      <c r="A601" s="2" t="s">
        <v>437</v>
      </c>
      <c r="B601" s="2" t="s">
        <v>438</v>
      </c>
      <c r="C601" s="18" t="str">
        <f ca="1">IF(AND(AA601="YES",AG601&lt;&gt;""),"COMPLETED",IF((S601+21)&lt;TODAY(),"PAST DUE","WITHIN 15 DAYS"))</f>
        <v>COMPLETED</v>
      </c>
      <c r="D601" s="19" t="str">
        <f t="shared" si="280"/>
        <v>Aug</v>
      </c>
      <c r="E601" s="20">
        <f t="shared" si="281"/>
        <v>45514</v>
      </c>
      <c r="F601" s="20">
        <f t="shared" si="282"/>
        <v>45512</v>
      </c>
      <c r="G601" s="20">
        <f t="shared" si="283"/>
        <v>45519</v>
      </c>
      <c r="H601" s="19">
        <f ca="1">(TODAY()-(G601))</f>
        <v>75</v>
      </c>
      <c r="I601" s="19" t="str">
        <f ca="1">IF(H601&lt;0,H601,"")</f>
        <v/>
      </c>
      <c r="J601" s="2" t="s">
        <v>439</v>
      </c>
      <c r="K601" s="24">
        <f t="shared" si="284"/>
        <v>1</v>
      </c>
      <c r="L601" s="19" t="s">
        <v>2689</v>
      </c>
      <c r="M601" s="2" t="s">
        <v>981</v>
      </c>
      <c r="N601" s="2" t="s">
        <v>441</v>
      </c>
      <c r="O601" s="2" t="s">
        <v>352</v>
      </c>
      <c r="P601" s="2" t="s">
        <v>19</v>
      </c>
      <c r="Q601" s="25" t="s">
        <v>34</v>
      </c>
      <c r="R601" s="25" t="s">
        <v>531</v>
      </c>
      <c r="S601" s="9">
        <v>45491</v>
      </c>
      <c r="T601" s="2">
        <v>4267937</v>
      </c>
      <c r="U601" s="2" t="s">
        <v>2977</v>
      </c>
      <c r="V601" s="2" t="s">
        <v>2978</v>
      </c>
      <c r="W601" s="9" t="s">
        <v>2832</v>
      </c>
      <c r="X601" s="9">
        <v>37418</v>
      </c>
      <c r="Y601" s="2">
        <v>9611353252</v>
      </c>
      <c r="Z601" s="2" t="s">
        <v>2979</v>
      </c>
      <c r="AA601" s="32" t="s">
        <v>448</v>
      </c>
      <c r="AB601" s="67" t="s">
        <v>449</v>
      </c>
      <c r="AC601" s="10">
        <v>45840</v>
      </c>
      <c r="AD601" s="10">
        <v>45485</v>
      </c>
      <c r="AE601" s="67" t="s">
        <v>450</v>
      </c>
      <c r="AF601" s="67" t="s">
        <v>450</v>
      </c>
      <c r="AG601" s="35" t="s">
        <v>451</v>
      </c>
      <c r="AJ601" s="35" t="s">
        <v>452</v>
      </c>
      <c r="AK601" s="67" t="s">
        <v>453</v>
      </c>
      <c r="AL601" s="67" t="s">
        <v>1430</v>
      </c>
      <c r="AM601" s="67" t="s">
        <v>1815</v>
      </c>
      <c r="AN601" s="10">
        <v>45491</v>
      </c>
      <c r="AP601" s="67" t="s">
        <v>362</v>
      </c>
      <c r="AQ601" s="67" t="s">
        <v>455</v>
      </c>
      <c r="AS601" s="11">
        <v>2521983888</v>
      </c>
      <c r="AT601" s="67" t="s">
        <v>472</v>
      </c>
      <c r="AV601" s="12">
        <v>70262962251</v>
      </c>
      <c r="AW601" s="67" t="s">
        <v>458</v>
      </c>
      <c r="AY601" s="13">
        <v>121344998124</v>
      </c>
      <c r="AZ601" s="67" t="s">
        <v>563</v>
      </c>
      <c r="BB601" s="14">
        <v>653298228</v>
      </c>
      <c r="BC601" s="67" t="s">
        <v>450</v>
      </c>
      <c r="BD601" s="67" t="s">
        <v>450</v>
      </c>
      <c r="BE601" s="67" t="s">
        <v>450</v>
      </c>
      <c r="BF601" s="67" t="s">
        <v>450</v>
      </c>
      <c r="BG601" s="67" t="s">
        <v>450</v>
      </c>
      <c r="BH601" s="67" t="s">
        <v>450</v>
      </c>
      <c r="BL601" s="67" t="s">
        <v>448</v>
      </c>
      <c r="BM601" s="67" t="s">
        <v>450</v>
      </c>
      <c r="BN601" s="67" t="s">
        <v>448</v>
      </c>
      <c r="BO601" s="67" t="s">
        <v>450</v>
      </c>
      <c r="BP601" s="67" t="s">
        <v>450</v>
      </c>
      <c r="BQ601" s="67" t="s">
        <v>450</v>
      </c>
      <c r="BR601" s="67" t="s">
        <v>448</v>
      </c>
      <c r="BS601" s="67" t="s">
        <v>448</v>
      </c>
      <c r="BT601" s="67" t="s">
        <v>448</v>
      </c>
      <c r="BU601" s="2" t="s">
        <v>448</v>
      </c>
      <c r="BV601" s="2" t="s">
        <v>450</v>
      </c>
      <c r="BW601" s="2" t="s">
        <v>448</v>
      </c>
      <c r="BX601" s="2" t="s">
        <v>448</v>
      </c>
      <c r="BY601" s="2" t="s">
        <v>448</v>
      </c>
      <c r="BZ601" s="2" t="s">
        <v>448</v>
      </c>
      <c r="CA601" s="2" t="s">
        <v>448</v>
      </c>
      <c r="CB601" s="2" t="s">
        <v>448</v>
      </c>
      <c r="CC601" s="2" t="s">
        <v>2362</v>
      </c>
      <c r="CD601" s="67" t="s">
        <v>448</v>
      </c>
      <c r="CE601" s="10">
        <v>45492</v>
      </c>
      <c r="CH601" s="2" t="s">
        <v>465</v>
      </c>
      <c r="CI601" s="2" t="s">
        <v>660</v>
      </c>
      <c r="CM601" s="52">
        <f t="shared" si="285"/>
        <v>1</v>
      </c>
      <c r="CN601" s="52">
        <f t="shared" si="286"/>
        <v>1</v>
      </c>
      <c r="CO601" s="52">
        <f t="shared" si="287"/>
        <v>1</v>
      </c>
      <c r="CP601" s="52">
        <f t="shared" si="288"/>
        <v>1</v>
      </c>
      <c r="CQ601" s="52">
        <f t="shared" si="289"/>
        <v>1</v>
      </c>
      <c r="CR601" s="52">
        <f t="shared" si="290"/>
        <v>1</v>
      </c>
      <c r="CS601" s="52">
        <f t="shared" si="291"/>
        <v>1</v>
      </c>
      <c r="CT601" s="52">
        <f t="shared" si="292"/>
        <v>1</v>
      </c>
      <c r="CU601" s="52">
        <f t="shared" si="293"/>
        <v>1</v>
      </c>
      <c r="CV601" s="52">
        <f t="shared" si="294"/>
        <v>1</v>
      </c>
      <c r="CW601" s="54">
        <f t="shared" si="295"/>
        <v>1</v>
      </c>
      <c r="CX601" s="54">
        <f t="shared" si="296"/>
        <v>0</v>
      </c>
      <c r="CY601" s="54">
        <f t="shared" si="297"/>
        <v>1</v>
      </c>
      <c r="CZ601" s="54">
        <f t="shared" si="298"/>
        <v>1</v>
      </c>
      <c r="DA601" s="54">
        <f t="shared" si="299"/>
        <v>1</v>
      </c>
      <c r="DB601" s="54">
        <f t="shared" si="300"/>
        <v>0</v>
      </c>
      <c r="DD601" s="2">
        <f t="shared" si="301"/>
        <v>7</v>
      </c>
    </row>
    <row r="602" spans="1:108">
      <c r="A602" s="2" t="s">
        <v>437</v>
      </c>
      <c r="B602" s="2" t="s">
        <v>438</v>
      </c>
      <c r="C602" s="18" t="str">
        <f ca="1">IF(AND(AA602="YES",AG602&lt;&gt;""),"COMPLETED",IF((S602+21)&lt;TODAY(),"PAST DUE","WITHIN 15 DAYS"))</f>
        <v>COMPLETED</v>
      </c>
      <c r="D602" s="19" t="str">
        <f t="shared" si="280"/>
        <v>Aug</v>
      </c>
      <c r="E602" s="20">
        <f t="shared" si="281"/>
        <v>45514</v>
      </c>
      <c r="F602" s="20">
        <f t="shared" si="282"/>
        <v>45512</v>
      </c>
      <c r="G602" s="20">
        <f t="shared" si="283"/>
        <v>45519</v>
      </c>
      <c r="H602" s="19">
        <f ca="1">(TODAY()-(G602))</f>
        <v>75</v>
      </c>
      <c r="I602" s="19" t="str">
        <f ca="1">IF(H602&lt;0,H602,"")</f>
        <v/>
      </c>
      <c r="J602" s="2" t="s">
        <v>439</v>
      </c>
      <c r="K602" s="24">
        <f t="shared" si="284"/>
        <v>0</v>
      </c>
      <c r="L602" s="19" t="s">
        <v>2689</v>
      </c>
      <c r="M602" s="2" t="s">
        <v>981</v>
      </c>
      <c r="N602" s="2" t="s">
        <v>653</v>
      </c>
      <c r="O602" s="2" t="s">
        <v>352</v>
      </c>
      <c r="P602" s="2" t="s">
        <v>19</v>
      </c>
      <c r="Q602" s="25" t="s">
        <v>34</v>
      </c>
      <c r="R602" s="25" t="s">
        <v>531</v>
      </c>
      <c r="S602" s="9">
        <v>45491</v>
      </c>
      <c r="T602" s="2">
        <v>4267938</v>
      </c>
      <c r="U602" s="2" t="s">
        <v>321</v>
      </c>
      <c r="V602" s="2" t="s">
        <v>2980</v>
      </c>
      <c r="W602" s="9" t="s">
        <v>1004</v>
      </c>
      <c r="X602" s="9">
        <v>38117</v>
      </c>
      <c r="Y602" s="2">
        <v>9159273283</v>
      </c>
      <c r="Z602" s="2" t="s">
        <v>2981</v>
      </c>
      <c r="AA602" s="32" t="s">
        <v>448</v>
      </c>
      <c r="AB602" s="67" t="s">
        <v>449</v>
      </c>
      <c r="AC602" s="10">
        <v>45855</v>
      </c>
      <c r="AD602" s="10">
        <v>45490</v>
      </c>
      <c r="AE602" s="67" t="s">
        <v>450</v>
      </c>
      <c r="AF602" s="67" t="s">
        <v>450</v>
      </c>
      <c r="AG602" s="35" t="s">
        <v>451</v>
      </c>
      <c r="AJ602" s="35" t="s">
        <v>452</v>
      </c>
      <c r="AK602" s="67" t="s">
        <v>453</v>
      </c>
      <c r="AL602" s="67" t="s">
        <v>1430</v>
      </c>
      <c r="AM602" s="67" t="s">
        <v>1815</v>
      </c>
      <c r="AN602" s="10">
        <v>45491</v>
      </c>
      <c r="AP602" s="67" t="s">
        <v>362</v>
      </c>
      <c r="AQ602" s="67"/>
      <c r="AR602" s="2" t="s">
        <v>2982</v>
      </c>
      <c r="AS602" s="11">
        <v>3520364346</v>
      </c>
      <c r="AZ602" s="2" t="s">
        <v>1857</v>
      </c>
      <c r="BA602" s="14" t="s">
        <v>2983</v>
      </c>
      <c r="BB602" s="14">
        <v>644048254</v>
      </c>
      <c r="BC602" s="67" t="s">
        <v>450</v>
      </c>
      <c r="BD602" s="67" t="s">
        <v>450</v>
      </c>
      <c r="BE602" s="67" t="s">
        <v>450</v>
      </c>
      <c r="BF602" s="67" t="s">
        <v>450</v>
      </c>
      <c r="BG602" s="67" t="s">
        <v>450</v>
      </c>
      <c r="BH602" s="67" t="s">
        <v>450</v>
      </c>
      <c r="BR602" s="67" t="s">
        <v>448</v>
      </c>
      <c r="BS602" s="67" t="s">
        <v>448</v>
      </c>
      <c r="BT602" s="67" t="s">
        <v>448</v>
      </c>
      <c r="BU602" s="2" t="s">
        <v>448</v>
      </c>
      <c r="BV602" s="2" t="s">
        <v>450</v>
      </c>
      <c r="BW602" s="2" t="s">
        <v>448</v>
      </c>
      <c r="BX602" s="2" t="s">
        <v>448</v>
      </c>
      <c r="BY602" s="2" t="s">
        <v>448</v>
      </c>
      <c r="BZ602" s="2" t="s">
        <v>448</v>
      </c>
      <c r="CA602" s="2" t="s">
        <v>448</v>
      </c>
      <c r="CB602" s="2" t="s">
        <v>448</v>
      </c>
      <c r="CC602" s="2" t="s">
        <v>2846</v>
      </c>
      <c r="CD602" s="67" t="s">
        <v>448</v>
      </c>
      <c r="CE602" s="10">
        <v>45492</v>
      </c>
      <c r="CH602" s="2" t="s">
        <v>465</v>
      </c>
      <c r="CI602" s="2" t="s">
        <v>660</v>
      </c>
      <c r="CJ602" s="2" t="s">
        <v>417</v>
      </c>
      <c r="CK602" s="2" t="s">
        <v>2984</v>
      </c>
      <c r="CM602" s="52">
        <f t="shared" si="285"/>
        <v>1</v>
      </c>
      <c r="CN602" s="52">
        <f t="shared" si="286"/>
        <v>1</v>
      </c>
      <c r="CO602" s="52">
        <f t="shared" si="287"/>
        <v>1</v>
      </c>
      <c r="CP602" s="52">
        <f t="shared" si="288"/>
        <v>1</v>
      </c>
      <c r="CQ602" s="52">
        <f t="shared" si="289"/>
        <v>1</v>
      </c>
      <c r="CR602" s="52">
        <f t="shared" si="290"/>
        <v>0</v>
      </c>
      <c r="CS602" s="52">
        <f t="shared" si="291"/>
        <v>0</v>
      </c>
      <c r="CT602" s="52">
        <f t="shared" si="292"/>
        <v>0</v>
      </c>
      <c r="CU602" s="52">
        <f t="shared" si="293"/>
        <v>1</v>
      </c>
      <c r="CV602" s="52">
        <f t="shared" si="294"/>
        <v>1</v>
      </c>
      <c r="CW602" s="54">
        <f t="shared" si="295"/>
        <v>1</v>
      </c>
      <c r="CX602" s="54">
        <f t="shared" si="296"/>
        <v>1</v>
      </c>
      <c r="CY602" s="54">
        <f t="shared" si="297"/>
        <v>1</v>
      </c>
      <c r="CZ602" s="54">
        <f t="shared" si="298"/>
        <v>1</v>
      </c>
      <c r="DA602" s="54">
        <f t="shared" si="299"/>
        <v>1</v>
      </c>
      <c r="DB602" s="54">
        <f t="shared" si="300"/>
        <v>0</v>
      </c>
      <c r="DD602" s="2">
        <f t="shared" si="301"/>
        <v>4</v>
      </c>
    </row>
    <row r="603" spans="1:108">
      <c r="A603" s="2" t="s">
        <v>437</v>
      </c>
      <c r="B603" s="2" t="s">
        <v>438</v>
      </c>
      <c r="C603" s="18" t="str">
        <f ca="1">IF(AND(AA603="YES",AG603&lt;&gt;""),"COMPLETED",IF((S603+21)&lt;TODAY(),"PAST DUE","WITHIN 15 DAYS"))</f>
        <v>COMPLETED</v>
      </c>
      <c r="D603" s="19" t="str">
        <f t="shared" si="280"/>
        <v>Aug</v>
      </c>
      <c r="E603" s="20">
        <f t="shared" si="281"/>
        <v>45514</v>
      </c>
      <c r="F603" s="20">
        <f t="shared" si="282"/>
        <v>45512</v>
      </c>
      <c r="G603" s="20">
        <f t="shared" si="283"/>
        <v>45519</v>
      </c>
      <c r="H603" s="19">
        <f ca="1">(TODAY()-(G603))</f>
        <v>75</v>
      </c>
      <c r="I603" s="19" t="str">
        <f ca="1">IF(H603&lt;0,H603,"")</f>
        <v/>
      </c>
      <c r="J603" s="2" t="s">
        <v>439</v>
      </c>
      <c r="K603" s="24">
        <f t="shared" si="284"/>
        <v>0</v>
      </c>
      <c r="L603" s="19" t="s">
        <v>2689</v>
      </c>
      <c r="M603" s="2" t="s">
        <v>981</v>
      </c>
      <c r="N603" s="2" t="s">
        <v>441</v>
      </c>
      <c r="O603" s="2" t="s">
        <v>352</v>
      </c>
      <c r="P603" s="2" t="s">
        <v>19</v>
      </c>
      <c r="Q603" s="25" t="s">
        <v>34</v>
      </c>
      <c r="R603" s="25" t="s">
        <v>531</v>
      </c>
      <c r="S603" s="9">
        <v>45491</v>
      </c>
      <c r="T603" s="2">
        <v>4267939</v>
      </c>
      <c r="U603" s="2" t="s">
        <v>35</v>
      </c>
      <c r="V603" s="2" t="s">
        <v>36</v>
      </c>
      <c r="W603" s="9" t="s">
        <v>2985</v>
      </c>
      <c r="X603" s="9">
        <v>37530</v>
      </c>
      <c r="Y603" s="2">
        <v>9260692375</v>
      </c>
      <c r="Z603" s="2" t="s">
        <v>2986</v>
      </c>
      <c r="AA603" s="32" t="s">
        <v>448</v>
      </c>
      <c r="AB603" s="67" t="s">
        <v>449</v>
      </c>
      <c r="AC603" s="10">
        <v>45868</v>
      </c>
      <c r="AD603" s="10">
        <v>45503</v>
      </c>
      <c r="AG603" s="35" t="s">
        <v>451</v>
      </c>
      <c r="AJ603" s="35" t="s">
        <v>452</v>
      </c>
      <c r="AK603" s="67" t="s">
        <v>453</v>
      </c>
      <c r="AL603" s="67" t="s">
        <v>1430</v>
      </c>
      <c r="AM603" s="67" t="s">
        <v>1815</v>
      </c>
      <c r="AN603" s="10">
        <v>45491</v>
      </c>
      <c r="AP603" s="67" t="s">
        <v>362</v>
      </c>
      <c r="AQ603" s="67" t="s">
        <v>455</v>
      </c>
      <c r="AS603" s="11">
        <v>252451766</v>
      </c>
      <c r="AW603" s="67" t="s">
        <v>458</v>
      </c>
      <c r="AY603" s="13">
        <v>121347576138</v>
      </c>
      <c r="BA603" s="14" t="s">
        <v>1717</v>
      </c>
      <c r="BC603" s="67" t="s">
        <v>450</v>
      </c>
      <c r="BD603" s="67" t="s">
        <v>450</v>
      </c>
      <c r="BE603" s="67" t="s">
        <v>450</v>
      </c>
      <c r="BF603" s="67" t="s">
        <v>450</v>
      </c>
      <c r="BG603" s="67" t="s">
        <v>450</v>
      </c>
      <c r="BH603" s="67" t="s">
        <v>450</v>
      </c>
      <c r="BL603" s="67" t="s">
        <v>448</v>
      </c>
      <c r="BM603" s="67" t="s">
        <v>450</v>
      </c>
      <c r="BN603" s="67" t="s">
        <v>448</v>
      </c>
      <c r="BO603" s="67" t="s">
        <v>450</v>
      </c>
      <c r="BP603" s="67" t="s">
        <v>450</v>
      </c>
      <c r="BQ603" s="67" t="s">
        <v>448</v>
      </c>
      <c r="BR603" s="67" t="s">
        <v>448</v>
      </c>
      <c r="BS603" s="67" t="s">
        <v>448</v>
      </c>
      <c r="BT603" s="67" t="s">
        <v>448</v>
      </c>
      <c r="BU603" s="2" t="s">
        <v>448</v>
      </c>
      <c r="BV603" s="2" t="s">
        <v>450</v>
      </c>
      <c r="BW603" s="2" t="s">
        <v>448</v>
      </c>
      <c r="BX603" s="2" t="s">
        <v>448</v>
      </c>
      <c r="BY603" s="2" t="s">
        <v>448</v>
      </c>
      <c r="BZ603" s="2" t="s">
        <v>448</v>
      </c>
      <c r="CA603" s="2" t="s">
        <v>448</v>
      </c>
      <c r="CB603" s="2" t="s">
        <v>448</v>
      </c>
      <c r="CC603" s="2" t="s">
        <v>2362</v>
      </c>
      <c r="CD603" s="67" t="s">
        <v>448</v>
      </c>
      <c r="CE603" s="10">
        <v>45492</v>
      </c>
      <c r="CH603" s="2" t="s">
        <v>465</v>
      </c>
      <c r="CI603" s="2" t="s">
        <v>1718</v>
      </c>
      <c r="CM603" s="52">
        <f t="shared" si="285"/>
        <v>1</v>
      </c>
      <c r="CN603" s="52">
        <f t="shared" si="286"/>
        <v>1</v>
      </c>
      <c r="CO603" s="52">
        <f t="shared" si="287"/>
        <v>1</v>
      </c>
      <c r="CP603" s="52">
        <f t="shared" si="288"/>
        <v>1</v>
      </c>
      <c r="CQ603" s="52">
        <f t="shared" si="289"/>
        <v>1</v>
      </c>
      <c r="CR603" s="52">
        <f t="shared" si="290"/>
        <v>1</v>
      </c>
      <c r="CS603" s="52">
        <f t="shared" si="291"/>
        <v>0</v>
      </c>
      <c r="CT603" s="52">
        <f t="shared" si="292"/>
        <v>1</v>
      </c>
      <c r="CU603" s="52">
        <f t="shared" si="293"/>
        <v>0</v>
      </c>
      <c r="CV603" s="52">
        <f t="shared" si="294"/>
        <v>1</v>
      </c>
      <c r="CW603" s="54">
        <f t="shared" si="295"/>
        <v>1</v>
      </c>
      <c r="CX603" s="54">
        <f t="shared" si="296"/>
        <v>0</v>
      </c>
      <c r="CY603" s="54">
        <f t="shared" si="297"/>
        <v>1</v>
      </c>
      <c r="CZ603" s="54">
        <f t="shared" si="298"/>
        <v>1</v>
      </c>
      <c r="DA603" s="54">
        <f t="shared" si="299"/>
        <v>0</v>
      </c>
      <c r="DB603" s="54">
        <f t="shared" si="300"/>
        <v>0</v>
      </c>
      <c r="DD603" s="2">
        <f t="shared" si="301"/>
        <v>5</v>
      </c>
    </row>
    <row r="604" spans="1:108">
      <c r="A604" s="2" t="s">
        <v>437</v>
      </c>
      <c r="B604" s="2" t="s">
        <v>438</v>
      </c>
      <c r="C604" s="18" t="str">
        <f ca="1">IF(AND(AA604="YES",AG604&lt;&gt;""),"COMPLETED",IF((S604+21)&lt;TODAY(),"PAST DUE","WITHIN 15 DAYS"))</f>
        <v>COMPLETED</v>
      </c>
      <c r="D604" s="19" t="str">
        <f t="shared" si="280"/>
        <v>Aug</v>
      </c>
      <c r="E604" s="20">
        <f t="shared" si="281"/>
        <v>45514</v>
      </c>
      <c r="F604" s="20">
        <f t="shared" si="282"/>
        <v>45512</v>
      </c>
      <c r="G604" s="20">
        <f t="shared" si="283"/>
        <v>45519</v>
      </c>
      <c r="H604" s="19">
        <f ca="1">(TODAY()-(G604))</f>
        <v>75</v>
      </c>
      <c r="I604" s="19" t="str">
        <f ca="1">IF(H604&lt;0,H604,"")</f>
        <v/>
      </c>
      <c r="J604" s="2" t="s">
        <v>439</v>
      </c>
      <c r="K604" s="24">
        <f t="shared" si="284"/>
        <v>1</v>
      </c>
      <c r="L604" s="19" t="s">
        <v>2689</v>
      </c>
      <c r="M604" s="2" t="s">
        <v>981</v>
      </c>
      <c r="N604" s="2" t="s">
        <v>441</v>
      </c>
      <c r="O604" s="2" t="s">
        <v>352</v>
      </c>
      <c r="P604" s="2" t="s">
        <v>19</v>
      </c>
      <c r="Q604" s="25" t="s">
        <v>34</v>
      </c>
      <c r="R604" s="25" t="s">
        <v>531</v>
      </c>
      <c r="S604" s="9">
        <v>45491</v>
      </c>
      <c r="T604" s="2">
        <v>4267940</v>
      </c>
      <c r="U604" s="2" t="s">
        <v>2987</v>
      </c>
      <c r="V604" s="2" t="s">
        <v>2988</v>
      </c>
      <c r="W604" s="9" t="s">
        <v>2989</v>
      </c>
      <c r="X604" s="9">
        <v>37327</v>
      </c>
      <c r="Y604" s="2">
        <v>9272389117</v>
      </c>
      <c r="Z604" s="2" t="s">
        <v>2990</v>
      </c>
      <c r="AA604" s="32" t="s">
        <v>448</v>
      </c>
      <c r="AB604" s="67" t="s">
        <v>449</v>
      </c>
      <c r="AC604" s="10">
        <v>45842</v>
      </c>
      <c r="AD604" s="10">
        <v>45477</v>
      </c>
      <c r="AE604" s="67" t="s">
        <v>450</v>
      </c>
      <c r="AF604" s="67" t="s">
        <v>450</v>
      </c>
      <c r="AG604" s="35" t="s">
        <v>451</v>
      </c>
      <c r="AJ604" s="35" t="s">
        <v>452</v>
      </c>
      <c r="AK604" s="67" t="s">
        <v>453</v>
      </c>
      <c r="AL604" s="67" t="s">
        <v>1430</v>
      </c>
      <c r="AM604" s="67" t="s">
        <v>1815</v>
      </c>
      <c r="AN604" s="10">
        <v>45491</v>
      </c>
      <c r="AP604" s="67" t="s">
        <v>362</v>
      </c>
      <c r="AQ604" s="67" t="s">
        <v>480</v>
      </c>
      <c r="AS604" s="11">
        <v>252383520</v>
      </c>
      <c r="AT604" s="67" t="s">
        <v>456</v>
      </c>
      <c r="AV604" s="12">
        <v>32513497066</v>
      </c>
      <c r="AW604" s="67" t="s">
        <v>458</v>
      </c>
      <c r="AY604" s="13">
        <v>121345176923</v>
      </c>
      <c r="AZ604" s="67" t="s">
        <v>1857</v>
      </c>
      <c r="BB604" s="14">
        <v>653163341</v>
      </c>
      <c r="BC604" s="67" t="s">
        <v>450</v>
      </c>
      <c r="BD604" s="67" t="s">
        <v>450</v>
      </c>
      <c r="BE604" s="67" t="s">
        <v>450</v>
      </c>
      <c r="BF604" s="67" t="s">
        <v>450</v>
      </c>
      <c r="BG604" s="67" t="s">
        <v>450</v>
      </c>
      <c r="BH604" s="67" t="s">
        <v>450</v>
      </c>
      <c r="BL604" s="67" t="s">
        <v>450</v>
      </c>
      <c r="BM604" s="67" t="s">
        <v>450</v>
      </c>
      <c r="BN604" s="67" t="s">
        <v>448</v>
      </c>
      <c r="BO604" s="67" t="s">
        <v>450</v>
      </c>
      <c r="BP604" s="67" t="s">
        <v>450</v>
      </c>
      <c r="BQ604" s="67" t="s">
        <v>450</v>
      </c>
      <c r="BR604" s="67" t="s">
        <v>448</v>
      </c>
      <c r="BS604" s="67" t="s">
        <v>448</v>
      </c>
      <c r="BT604" s="67" t="s">
        <v>448</v>
      </c>
      <c r="BU604" s="2" t="s">
        <v>448</v>
      </c>
      <c r="BV604" s="2" t="s">
        <v>450</v>
      </c>
      <c r="BW604" s="2" t="s">
        <v>448</v>
      </c>
      <c r="BX604" s="2" t="s">
        <v>448</v>
      </c>
      <c r="BY604" s="2" t="s">
        <v>448</v>
      </c>
      <c r="BZ604" s="2" t="s">
        <v>448</v>
      </c>
      <c r="CA604" s="2" t="s">
        <v>448</v>
      </c>
      <c r="CB604" s="2" t="s">
        <v>448</v>
      </c>
      <c r="CC604" s="2" t="s">
        <v>2362</v>
      </c>
      <c r="CD604" s="67" t="s">
        <v>448</v>
      </c>
      <c r="CE604" s="10">
        <v>45492</v>
      </c>
      <c r="CH604" s="2" t="s">
        <v>465</v>
      </c>
      <c r="CI604" s="2" t="s">
        <v>660</v>
      </c>
      <c r="CM604" s="52">
        <f t="shared" si="285"/>
        <v>1</v>
      </c>
      <c r="CN604" s="52">
        <f t="shared" si="286"/>
        <v>1</v>
      </c>
      <c r="CO604" s="52">
        <f t="shared" si="287"/>
        <v>1</v>
      </c>
      <c r="CP604" s="52">
        <f t="shared" si="288"/>
        <v>1</v>
      </c>
      <c r="CQ604" s="52">
        <f t="shared" si="289"/>
        <v>1</v>
      </c>
      <c r="CR604" s="52">
        <f t="shared" si="290"/>
        <v>1</v>
      </c>
      <c r="CS604" s="52">
        <f t="shared" si="291"/>
        <v>1</v>
      </c>
      <c r="CT604" s="52">
        <f t="shared" si="292"/>
        <v>1</v>
      </c>
      <c r="CU604" s="52">
        <f t="shared" si="293"/>
        <v>1</v>
      </c>
      <c r="CV604" s="52">
        <f t="shared" si="294"/>
        <v>1</v>
      </c>
      <c r="CW604" s="54">
        <f t="shared" si="295"/>
        <v>1</v>
      </c>
      <c r="CX604" s="54">
        <f t="shared" si="296"/>
        <v>0</v>
      </c>
      <c r="CY604" s="54">
        <f t="shared" si="297"/>
        <v>1</v>
      </c>
      <c r="CZ604" s="54">
        <f t="shared" si="298"/>
        <v>1</v>
      </c>
      <c r="DA604" s="54">
        <f t="shared" si="299"/>
        <v>1</v>
      </c>
      <c r="DB604" s="54">
        <f t="shared" si="300"/>
        <v>0</v>
      </c>
      <c r="DD604" s="2">
        <f t="shared" si="301"/>
        <v>7</v>
      </c>
    </row>
    <row r="605" spans="1:108">
      <c r="A605" s="2" t="s">
        <v>437</v>
      </c>
      <c r="B605" s="2" t="s">
        <v>438</v>
      </c>
      <c r="C605" s="18" t="str">
        <f ca="1">IF(AND(AA605="YES",AG605&lt;&gt;""),"COMPLETED",IF((S605+21)&lt;TODAY(),"PAST DUE","WITHIN 15 DAYS"))</f>
        <v>COMPLETED</v>
      </c>
      <c r="D605" s="19" t="str">
        <f t="shared" si="280"/>
        <v>Aug</v>
      </c>
      <c r="E605" s="20">
        <f t="shared" si="281"/>
        <v>45514</v>
      </c>
      <c r="F605" s="20">
        <f t="shared" si="282"/>
        <v>45512</v>
      </c>
      <c r="G605" s="20">
        <f t="shared" si="283"/>
        <v>45519</v>
      </c>
      <c r="H605" s="19">
        <f ca="1">(TODAY()-(G605))</f>
        <v>75</v>
      </c>
      <c r="I605" s="19" t="str">
        <f ca="1">IF(H605&lt;0,H605,"")</f>
        <v/>
      </c>
      <c r="J605" s="2" t="s">
        <v>439</v>
      </c>
      <c r="K605" s="24">
        <f t="shared" si="284"/>
        <v>1</v>
      </c>
      <c r="L605" s="19" t="s">
        <v>2689</v>
      </c>
      <c r="M605" s="2" t="s">
        <v>981</v>
      </c>
      <c r="N605" s="2" t="s">
        <v>441</v>
      </c>
      <c r="O605" s="2" t="s">
        <v>352</v>
      </c>
      <c r="P605" s="2" t="s">
        <v>19</v>
      </c>
      <c r="Q605" s="25" t="s">
        <v>34</v>
      </c>
      <c r="R605" s="25" t="s">
        <v>531</v>
      </c>
      <c r="S605" s="9">
        <v>45491</v>
      </c>
      <c r="T605" s="2">
        <v>4267941</v>
      </c>
      <c r="U605" s="2" t="s">
        <v>2991</v>
      </c>
      <c r="V605" s="2" t="s">
        <v>2992</v>
      </c>
      <c r="W605" s="9" t="s">
        <v>954</v>
      </c>
      <c r="X605" s="9">
        <v>38828</v>
      </c>
      <c r="Y605" s="2">
        <v>9530543958</v>
      </c>
      <c r="Z605" s="2" t="s">
        <v>2993</v>
      </c>
      <c r="AA605" s="32" t="s">
        <v>448</v>
      </c>
      <c r="AB605" s="2" t="s">
        <v>449</v>
      </c>
      <c r="AC605" s="10">
        <v>45854</v>
      </c>
      <c r="AD605" s="10">
        <v>45503</v>
      </c>
      <c r="AE605" s="67" t="s">
        <v>448</v>
      </c>
      <c r="AF605" s="10">
        <v>45491</v>
      </c>
      <c r="AG605" s="35" t="s">
        <v>451</v>
      </c>
      <c r="AJ605" s="35" t="s">
        <v>452</v>
      </c>
      <c r="AK605" s="67" t="s">
        <v>453</v>
      </c>
      <c r="AL605" s="67" t="s">
        <v>1430</v>
      </c>
      <c r="AM605" s="67" t="s">
        <v>1815</v>
      </c>
      <c r="AN605" s="10">
        <v>45491</v>
      </c>
      <c r="AP605" s="67" t="s">
        <v>362</v>
      </c>
      <c r="AQ605" s="67" t="s">
        <v>480</v>
      </c>
      <c r="AS605" s="11">
        <v>252493821</v>
      </c>
      <c r="AT605" s="67" t="s">
        <v>472</v>
      </c>
      <c r="AV605" s="12">
        <v>70262980616</v>
      </c>
      <c r="AW605" s="2" t="s">
        <v>458</v>
      </c>
      <c r="AY605" s="13">
        <v>121346206116</v>
      </c>
      <c r="AZ605" s="2" t="s">
        <v>1857</v>
      </c>
      <c r="BA605" s="67" t="s">
        <v>2863</v>
      </c>
      <c r="BB605" s="14">
        <v>655443045</v>
      </c>
      <c r="BC605" s="67" t="s">
        <v>450</v>
      </c>
      <c r="BD605" s="67" t="s">
        <v>450</v>
      </c>
      <c r="BE605" s="67" t="s">
        <v>450</v>
      </c>
      <c r="BF605" s="67" t="s">
        <v>450</v>
      </c>
      <c r="BG605" s="67" t="s">
        <v>450</v>
      </c>
      <c r="BH605" s="67" t="s">
        <v>450</v>
      </c>
      <c r="BL605" s="67" t="s">
        <v>448</v>
      </c>
      <c r="BM605" s="67" t="s">
        <v>450</v>
      </c>
      <c r="BN605" s="67" t="s">
        <v>448</v>
      </c>
      <c r="BO605" s="67" t="s">
        <v>450</v>
      </c>
      <c r="BP605" s="67" t="s">
        <v>450</v>
      </c>
      <c r="BQ605" s="67" t="s">
        <v>448</v>
      </c>
      <c r="BR605" s="67" t="s">
        <v>448</v>
      </c>
      <c r="BS605" s="67" t="s">
        <v>448</v>
      </c>
      <c r="BT605" s="67" t="s">
        <v>448</v>
      </c>
      <c r="BU605" s="2" t="s">
        <v>448</v>
      </c>
      <c r="BV605" s="2" t="s">
        <v>450</v>
      </c>
      <c r="BW605" s="2" t="s">
        <v>448</v>
      </c>
      <c r="BX605" s="2" t="s">
        <v>448</v>
      </c>
      <c r="BY605" s="2" t="s">
        <v>448</v>
      </c>
      <c r="BZ605" s="2" t="s">
        <v>448</v>
      </c>
      <c r="CA605" s="2" t="s">
        <v>448</v>
      </c>
      <c r="CB605" s="2" t="s">
        <v>448</v>
      </c>
      <c r="CC605" s="2" t="s">
        <v>2362</v>
      </c>
      <c r="CD605" s="67" t="s">
        <v>448</v>
      </c>
      <c r="CE605" s="10">
        <v>45492</v>
      </c>
      <c r="CH605" s="2" t="s">
        <v>465</v>
      </c>
      <c r="CI605" s="2" t="s">
        <v>660</v>
      </c>
      <c r="CM605" s="52">
        <f t="shared" si="285"/>
        <v>1</v>
      </c>
      <c r="CN605" s="52">
        <f t="shared" si="286"/>
        <v>1</v>
      </c>
      <c r="CO605" s="52">
        <f t="shared" si="287"/>
        <v>1</v>
      </c>
      <c r="CP605" s="52">
        <f t="shared" si="288"/>
        <v>1</v>
      </c>
      <c r="CQ605" s="52">
        <f t="shared" si="289"/>
        <v>1</v>
      </c>
      <c r="CR605" s="52">
        <f t="shared" si="290"/>
        <v>1</v>
      </c>
      <c r="CS605" s="52">
        <f t="shared" si="291"/>
        <v>1</v>
      </c>
      <c r="CT605" s="52">
        <f t="shared" si="292"/>
        <v>1</v>
      </c>
      <c r="CU605" s="52">
        <f t="shared" si="293"/>
        <v>1</v>
      </c>
      <c r="CV605" s="52">
        <f t="shared" si="294"/>
        <v>1</v>
      </c>
      <c r="CW605" s="54">
        <f t="shared" si="295"/>
        <v>1</v>
      </c>
      <c r="CX605" s="54">
        <f t="shared" si="296"/>
        <v>0</v>
      </c>
      <c r="CY605" s="54">
        <f t="shared" si="297"/>
        <v>1</v>
      </c>
      <c r="CZ605" s="54">
        <f t="shared" si="298"/>
        <v>1</v>
      </c>
      <c r="DA605" s="54">
        <f t="shared" si="299"/>
        <v>1</v>
      </c>
      <c r="DB605" s="54">
        <f t="shared" si="300"/>
        <v>0</v>
      </c>
      <c r="DD605" s="2">
        <f t="shared" si="301"/>
        <v>7</v>
      </c>
    </row>
    <row r="606" spans="1:108">
      <c r="A606" s="2" t="s">
        <v>437</v>
      </c>
      <c r="B606" s="2" t="s">
        <v>438</v>
      </c>
      <c r="C606" s="18" t="str">
        <f ca="1">IF(AND(AA606="YES",AG606&lt;&gt;""),"COMPLETED",IF((S606+21)&lt;TODAY(),"PAST DUE","WITHIN 15 DAYS"))</f>
        <v>COMPLETED</v>
      </c>
      <c r="D606" s="19" t="str">
        <f t="shared" si="280"/>
        <v>Aug</v>
      </c>
      <c r="E606" s="20">
        <f t="shared" si="281"/>
        <v>45514</v>
      </c>
      <c r="F606" s="20">
        <f t="shared" si="282"/>
        <v>45512</v>
      </c>
      <c r="G606" s="20">
        <f t="shared" si="283"/>
        <v>45519</v>
      </c>
      <c r="H606" s="19">
        <f ca="1">(TODAY()-(G606))</f>
        <v>75</v>
      </c>
      <c r="I606" s="19" t="str">
        <f ca="1">IF(H606&lt;0,H606,"")</f>
        <v/>
      </c>
      <c r="J606" s="2" t="s">
        <v>439</v>
      </c>
      <c r="K606" s="24">
        <f t="shared" si="284"/>
        <v>1</v>
      </c>
      <c r="L606" s="19" t="s">
        <v>2689</v>
      </c>
      <c r="M606" s="2" t="s">
        <v>981</v>
      </c>
      <c r="N606" s="2" t="s">
        <v>441</v>
      </c>
      <c r="O606" s="2" t="s">
        <v>352</v>
      </c>
      <c r="P606" s="2" t="s">
        <v>19</v>
      </c>
      <c r="Q606" s="25" t="s">
        <v>34</v>
      </c>
      <c r="R606" s="25" t="s">
        <v>531</v>
      </c>
      <c r="S606" s="9">
        <v>45491</v>
      </c>
      <c r="T606" s="2">
        <v>4267942</v>
      </c>
      <c r="U606" s="2" t="s">
        <v>576</v>
      </c>
      <c r="V606" s="2" t="s">
        <v>2994</v>
      </c>
      <c r="W606" s="9" t="s">
        <v>2995</v>
      </c>
      <c r="X606" s="9">
        <v>36419</v>
      </c>
      <c r="Y606" s="2">
        <v>9152602715</v>
      </c>
      <c r="Z606" s="2" t="s">
        <v>2996</v>
      </c>
      <c r="AA606" s="32" t="s">
        <v>448</v>
      </c>
      <c r="AB606" s="67" t="s">
        <v>449</v>
      </c>
      <c r="AC606" s="10">
        <v>45843</v>
      </c>
      <c r="AD606" s="10">
        <v>45485</v>
      </c>
      <c r="AE606" s="67" t="s">
        <v>450</v>
      </c>
      <c r="AF606" s="67" t="s">
        <v>450</v>
      </c>
      <c r="AG606" s="35" t="s">
        <v>451</v>
      </c>
      <c r="AJ606" s="35" t="s">
        <v>452</v>
      </c>
      <c r="AK606" s="67" t="s">
        <v>453</v>
      </c>
      <c r="AL606" s="67" t="s">
        <v>1430</v>
      </c>
      <c r="AM606" s="67" t="s">
        <v>1815</v>
      </c>
      <c r="AN606" s="10">
        <v>45491</v>
      </c>
      <c r="AP606" s="67" t="s">
        <v>362</v>
      </c>
      <c r="AQ606" s="2" t="s">
        <v>2997</v>
      </c>
      <c r="AS606" s="11">
        <v>247085367</v>
      </c>
      <c r="AT606" s="2" t="s">
        <v>472</v>
      </c>
      <c r="AV606" s="12">
        <v>72501973263</v>
      </c>
      <c r="AW606" s="2" t="s">
        <v>458</v>
      </c>
      <c r="AY606" s="13">
        <v>121302308465</v>
      </c>
      <c r="AZ606" s="2" t="s">
        <v>2998</v>
      </c>
      <c r="BA606" s="67" t="s">
        <v>2863</v>
      </c>
      <c r="BB606" s="14">
        <v>616750291</v>
      </c>
      <c r="BC606" s="67" t="s">
        <v>450</v>
      </c>
      <c r="BD606" s="67" t="s">
        <v>450</v>
      </c>
      <c r="BE606" s="67" t="s">
        <v>450</v>
      </c>
      <c r="BF606" s="67" t="s">
        <v>450</v>
      </c>
      <c r="BG606" s="67" t="s">
        <v>450</v>
      </c>
      <c r="BH606" s="67" t="s">
        <v>450</v>
      </c>
      <c r="BL606" s="2" t="s">
        <v>448</v>
      </c>
      <c r="BM606" s="2" t="s">
        <v>450</v>
      </c>
      <c r="BN606" s="2" t="s">
        <v>448</v>
      </c>
      <c r="BO606" s="2" t="s">
        <v>450</v>
      </c>
      <c r="BP606" s="2" t="s">
        <v>450</v>
      </c>
      <c r="BQ606" s="2" t="s">
        <v>450</v>
      </c>
      <c r="BR606" s="67" t="s">
        <v>448</v>
      </c>
      <c r="BS606" s="67" t="s">
        <v>448</v>
      </c>
      <c r="BT606" s="67" t="s">
        <v>448</v>
      </c>
      <c r="BU606" s="2" t="s">
        <v>448</v>
      </c>
      <c r="BV606" s="2" t="s">
        <v>450</v>
      </c>
      <c r="BW606" s="2" t="s">
        <v>448</v>
      </c>
      <c r="BX606" s="2" t="s">
        <v>448</v>
      </c>
      <c r="BY606" s="2" t="s">
        <v>448</v>
      </c>
      <c r="BZ606" s="2" t="s">
        <v>448</v>
      </c>
      <c r="CA606" s="2" t="s">
        <v>448</v>
      </c>
      <c r="CB606" s="2" t="s">
        <v>448</v>
      </c>
      <c r="CC606" s="2" t="s">
        <v>2362</v>
      </c>
      <c r="CD606" s="67" t="s">
        <v>448</v>
      </c>
      <c r="CE606" s="10">
        <v>45492</v>
      </c>
      <c r="CH606" s="2" t="s">
        <v>465</v>
      </c>
      <c r="CI606" s="2" t="s">
        <v>660</v>
      </c>
      <c r="CM606" s="52">
        <f t="shared" si="285"/>
        <v>1</v>
      </c>
      <c r="CN606" s="52">
        <f t="shared" si="286"/>
        <v>1</v>
      </c>
      <c r="CO606" s="52">
        <f t="shared" si="287"/>
        <v>1</v>
      </c>
      <c r="CP606" s="52">
        <f t="shared" si="288"/>
        <v>1</v>
      </c>
      <c r="CQ606" s="52">
        <f t="shared" si="289"/>
        <v>1</v>
      </c>
      <c r="CR606" s="52">
        <f t="shared" si="290"/>
        <v>1</v>
      </c>
      <c r="CS606" s="52">
        <f t="shared" si="291"/>
        <v>1</v>
      </c>
      <c r="CT606" s="52">
        <f t="shared" si="292"/>
        <v>1</v>
      </c>
      <c r="CU606" s="52">
        <f t="shared" si="293"/>
        <v>1</v>
      </c>
      <c r="CV606" s="52">
        <f t="shared" si="294"/>
        <v>1</v>
      </c>
      <c r="CW606" s="54">
        <f t="shared" si="295"/>
        <v>1</v>
      </c>
      <c r="CX606" s="54">
        <f t="shared" si="296"/>
        <v>0</v>
      </c>
      <c r="CY606" s="54">
        <f t="shared" si="297"/>
        <v>1</v>
      </c>
      <c r="CZ606" s="54">
        <f t="shared" si="298"/>
        <v>1</v>
      </c>
      <c r="DA606" s="54">
        <f t="shared" si="299"/>
        <v>1</v>
      </c>
      <c r="DB606" s="54">
        <f t="shared" si="300"/>
        <v>0</v>
      </c>
      <c r="DD606" s="2">
        <f t="shared" si="301"/>
        <v>7</v>
      </c>
    </row>
    <row r="607" spans="1:108">
      <c r="A607" s="2" t="s">
        <v>437</v>
      </c>
      <c r="B607" s="2" t="s">
        <v>438</v>
      </c>
      <c r="C607" s="18" t="str">
        <f ca="1">IF(AND(AA607="YES",AG607&lt;&gt;""),"COMPLETED",IF((S607+21)&lt;TODAY(),"PAST DUE","WITHIN 15 DAYS"))</f>
        <v>COMPLETED</v>
      </c>
      <c r="D607" s="19" t="str">
        <f t="shared" si="280"/>
        <v>Aug</v>
      </c>
      <c r="E607" s="20">
        <f t="shared" si="281"/>
        <v>45514</v>
      </c>
      <c r="F607" s="20">
        <f t="shared" si="282"/>
        <v>45512</v>
      </c>
      <c r="G607" s="20">
        <f t="shared" si="283"/>
        <v>45519</v>
      </c>
      <c r="H607" s="19">
        <f ca="1">(TODAY()-(G607))</f>
        <v>75</v>
      </c>
      <c r="I607" s="19" t="str">
        <f ca="1">IF(H607&lt;0,H607,"")</f>
        <v/>
      </c>
      <c r="J607" s="2" t="s">
        <v>439</v>
      </c>
      <c r="K607" s="24">
        <f t="shared" si="284"/>
        <v>1</v>
      </c>
      <c r="L607" s="19" t="s">
        <v>2689</v>
      </c>
      <c r="M607" s="2" t="s">
        <v>981</v>
      </c>
      <c r="N607" s="2" t="s">
        <v>441</v>
      </c>
      <c r="O607" s="2" t="s">
        <v>352</v>
      </c>
      <c r="P607" s="2" t="s">
        <v>19</v>
      </c>
      <c r="Q607" s="25" t="s">
        <v>34</v>
      </c>
      <c r="R607" s="25" t="s">
        <v>531</v>
      </c>
      <c r="S607" s="9">
        <v>45491</v>
      </c>
      <c r="T607" s="2">
        <v>4267943</v>
      </c>
      <c r="U607" s="2" t="s">
        <v>2999</v>
      </c>
      <c r="V607" s="2" t="s">
        <v>3000</v>
      </c>
      <c r="W607" s="9" t="s">
        <v>3001</v>
      </c>
      <c r="X607" s="9">
        <v>37818</v>
      </c>
      <c r="Y607" s="2">
        <v>9103748850</v>
      </c>
      <c r="Z607" s="2" t="s">
        <v>3002</v>
      </c>
      <c r="AA607" s="32" t="s">
        <v>448</v>
      </c>
      <c r="AB607" s="67" t="s">
        <v>449</v>
      </c>
      <c r="AC607" s="10">
        <v>45867</v>
      </c>
      <c r="AD607" s="10">
        <v>45502</v>
      </c>
      <c r="AG607" s="35" t="s">
        <v>451</v>
      </c>
      <c r="AJ607" s="35" t="s">
        <v>452</v>
      </c>
      <c r="AK607" s="67" t="s">
        <v>453</v>
      </c>
      <c r="AL607" s="67" t="s">
        <v>1430</v>
      </c>
      <c r="AM607" s="67" t="s">
        <v>1815</v>
      </c>
      <c r="AN607" s="10">
        <v>45491</v>
      </c>
      <c r="AP607" s="67" t="s">
        <v>362</v>
      </c>
      <c r="AQ607" s="67" t="s">
        <v>480</v>
      </c>
      <c r="AS607" s="11">
        <v>252007916</v>
      </c>
      <c r="AT607" s="67" t="s">
        <v>472</v>
      </c>
      <c r="AV607" s="12">
        <v>72532838232</v>
      </c>
      <c r="AW607" s="67" t="s">
        <v>458</v>
      </c>
      <c r="AY607" s="13">
        <v>121342584354</v>
      </c>
      <c r="AZ607" s="67" t="s">
        <v>1857</v>
      </c>
      <c r="BA607" s="67" t="s">
        <v>2863</v>
      </c>
      <c r="BB607" s="14">
        <v>654426665</v>
      </c>
      <c r="BC607" s="67" t="s">
        <v>450</v>
      </c>
      <c r="BD607" s="67" t="s">
        <v>450</v>
      </c>
      <c r="BE607" s="67" t="s">
        <v>450</v>
      </c>
      <c r="BF607" s="67" t="s">
        <v>450</v>
      </c>
      <c r="BG607" s="67" t="s">
        <v>450</v>
      </c>
      <c r="BH607" s="67" t="s">
        <v>450</v>
      </c>
      <c r="BL607" s="67" t="s">
        <v>448</v>
      </c>
      <c r="BM607" s="67" t="s">
        <v>450</v>
      </c>
      <c r="BN607" s="67" t="s">
        <v>448</v>
      </c>
      <c r="BO607" s="67" t="s">
        <v>450</v>
      </c>
      <c r="BP607" s="67" t="s">
        <v>450</v>
      </c>
      <c r="BQ607" s="67" t="s">
        <v>448</v>
      </c>
      <c r="BR607" s="67" t="s">
        <v>448</v>
      </c>
      <c r="BS607" s="67" t="s">
        <v>448</v>
      </c>
      <c r="BT607" s="67" t="s">
        <v>448</v>
      </c>
      <c r="BU607" s="2" t="s">
        <v>448</v>
      </c>
      <c r="BV607" s="2" t="s">
        <v>450</v>
      </c>
      <c r="BW607" s="2" t="s">
        <v>448</v>
      </c>
      <c r="BX607" s="2" t="s">
        <v>448</v>
      </c>
      <c r="BY607" s="2" t="s">
        <v>448</v>
      </c>
      <c r="BZ607" s="2" t="s">
        <v>448</v>
      </c>
      <c r="CA607" s="2" t="s">
        <v>448</v>
      </c>
      <c r="CB607" s="2" t="s">
        <v>448</v>
      </c>
      <c r="CC607" s="2" t="s">
        <v>2362</v>
      </c>
      <c r="CD607" s="67" t="s">
        <v>448</v>
      </c>
      <c r="CE607" s="10">
        <v>45492</v>
      </c>
      <c r="CH607" s="2" t="s">
        <v>465</v>
      </c>
      <c r="CI607" s="2" t="s">
        <v>660</v>
      </c>
      <c r="CM607" s="52">
        <f t="shared" si="285"/>
        <v>1</v>
      </c>
      <c r="CN607" s="52">
        <f t="shared" si="286"/>
        <v>1</v>
      </c>
      <c r="CO607" s="52">
        <f t="shared" si="287"/>
        <v>1</v>
      </c>
      <c r="CP607" s="52">
        <f t="shared" si="288"/>
        <v>1</v>
      </c>
      <c r="CQ607" s="52">
        <f t="shared" si="289"/>
        <v>1</v>
      </c>
      <c r="CR607" s="52">
        <f t="shared" si="290"/>
        <v>1</v>
      </c>
      <c r="CS607" s="52">
        <f t="shared" si="291"/>
        <v>1</v>
      </c>
      <c r="CT607" s="52">
        <f t="shared" si="292"/>
        <v>1</v>
      </c>
      <c r="CU607" s="52">
        <f t="shared" si="293"/>
        <v>1</v>
      </c>
      <c r="CV607" s="52">
        <f t="shared" si="294"/>
        <v>1</v>
      </c>
      <c r="CW607" s="54">
        <f t="shared" si="295"/>
        <v>1</v>
      </c>
      <c r="CX607" s="54">
        <f t="shared" si="296"/>
        <v>0</v>
      </c>
      <c r="CY607" s="54">
        <f t="shared" si="297"/>
        <v>1</v>
      </c>
      <c r="CZ607" s="54">
        <f t="shared" si="298"/>
        <v>1</v>
      </c>
      <c r="DA607" s="54">
        <f t="shared" si="299"/>
        <v>1</v>
      </c>
      <c r="DB607" s="54">
        <f t="shared" si="300"/>
        <v>0</v>
      </c>
      <c r="DD607" s="2">
        <f t="shared" si="301"/>
        <v>7</v>
      </c>
    </row>
    <row r="608" spans="1:108">
      <c r="A608" s="2" t="s">
        <v>437</v>
      </c>
      <c r="B608" s="2" t="s">
        <v>438</v>
      </c>
      <c r="C608" s="18" t="str">
        <f ca="1">IF(AND(AA608="YES",AG608&lt;&gt;""),"COMPLETED",IF((S608+21)&lt;TODAY(),"PAST DUE","WITHIN 15 DAYS"))</f>
        <v>COMPLETED</v>
      </c>
      <c r="D608" s="19" t="str">
        <f t="shared" si="280"/>
        <v>Aug</v>
      </c>
      <c r="E608" s="20">
        <f t="shared" si="281"/>
        <v>45514</v>
      </c>
      <c r="F608" s="20">
        <f t="shared" si="282"/>
        <v>45512</v>
      </c>
      <c r="G608" s="20">
        <f t="shared" si="283"/>
        <v>45519</v>
      </c>
      <c r="H608" s="19">
        <f ca="1">(TODAY()-(G608))</f>
        <v>75</v>
      </c>
      <c r="I608" s="19" t="str">
        <f ca="1">IF(H608&lt;0,H608,"")</f>
        <v/>
      </c>
      <c r="J608" s="2" t="s">
        <v>439</v>
      </c>
      <c r="K608" s="24">
        <f t="shared" si="284"/>
        <v>1</v>
      </c>
      <c r="L608" s="19" t="s">
        <v>2689</v>
      </c>
      <c r="M608" s="2" t="s">
        <v>981</v>
      </c>
      <c r="N608" s="2" t="s">
        <v>441</v>
      </c>
      <c r="O608" s="2" t="s">
        <v>352</v>
      </c>
      <c r="P608" s="2" t="s">
        <v>19</v>
      </c>
      <c r="Q608" s="25" t="s">
        <v>34</v>
      </c>
      <c r="R608" s="25" t="s">
        <v>531</v>
      </c>
      <c r="S608" s="9">
        <v>45491</v>
      </c>
      <c r="T608" s="2">
        <v>4267944</v>
      </c>
      <c r="U608" s="2" t="s">
        <v>3003</v>
      </c>
      <c r="V608" s="2" t="s">
        <v>3004</v>
      </c>
      <c r="W608" s="9" t="s">
        <v>650</v>
      </c>
      <c r="X608" s="9">
        <v>30014</v>
      </c>
      <c r="Y608" s="2" t="s">
        <v>3005</v>
      </c>
      <c r="Z608" s="2" t="s">
        <v>3006</v>
      </c>
      <c r="AA608" s="32" t="s">
        <v>448</v>
      </c>
      <c r="AB608" s="67" t="s">
        <v>449</v>
      </c>
      <c r="AC608" s="10">
        <v>45861</v>
      </c>
      <c r="AD608" s="10">
        <v>45496</v>
      </c>
      <c r="AE608" s="67" t="s">
        <v>448</v>
      </c>
      <c r="AF608" s="10">
        <v>45491</v>
      </c>
      <c r="AG608" s="35" t="s">
        <v>451</v>
      </c>
      <c r="AJ608" s="35" t="s">
        <v>452</v>
      </c>
      <c r="AK608" s="67" t="s">
        <v>453</v>
      </c>
      <c r="AL608" s="67" t="s">
        <v>1430</v>
      </c>
      <c r="AM608" s="67" t="s">
        <v>1815</v>
      </c>
      <c r="AN608" s="10">
        <v>45491</v>
      </c>
      <c r="AP608" s="67" t="s">
        <v>362</v>
      </c>
      <c r="AQ608" s="67" t="s">
        <v>986</v>
      </c>
      <c r="AS608" s="11">
        <v>221061996</v>
      </c>
      <c r="AT608" s="67" t="s">
        <v>472</v>
      </c>
      <c r="AV608" s="12">
        <v>70503213425</v>
      </c>
      <c r="AW608" s="67" t="s">
        <v>458</v>
      </c>
      <c r="AY608" s="13">
        <v>140001446235</v>
      </c>
      <c r="AZ608" s="67" t="s">
        <v>472</v>
      </c>
      <c r="BB608" s="14">
        <v>231285442</v>
      </c>
      <c r="BC608" s="67" t="s">
        <v>450</v>
      </c>
      <c r="BD608" s="67" t="s">
        <v>450</v>
      </c>
      <c r="BE608" s="67" t="s">
        <v>450</v>
      </c>
      <c r="BF608" s="67" t="s">
        <v>450</v>
      </c>
      <c r="BG608" s="67" t="s">
        <v>450</v>
      </c>
      <c r="BH608" s="67" t="s">
        <v>450</v>
      </c>
      <c r="BL608" s="67" t="s">
        <v>448</v>
      </c>
      <c r="BM608" s="67" t="s">
        <v>450</v>
      </c>
      <c r="BN608" s="67" t="s">
        <v>448</v>
      </c>
      <c r="BO608" s="67" t="s">
        <v>450</v>
      </c>
      <c r="BP608" s="67" t="s">
        <v>450</v>
      </c>
      <c r="BQ608" s="67" t="s">
        <v>448</v>
      </c>
      <c r="BR608" s="67" t="s">
        <v>448</v>
      </c>
      <c r="BS608" s="67" t="s">
        <v>448</v>
      </c>
      <c r="BT608" s="67" t="s">
        <v>448</v>
      </c>
      <c r="BU608" s="2" t="s">
        <v>448</v>
      </c>
      <c r="BV608" s="2" t="s">
        <v>450</v>
      </c>
      <c r="BW608" s="2" t="s">
        <v>448</v>
      </c>
      <c r="BX608" s="2" t="s">
        <v>448</v>
      </c>
      <c r="BY608" s="2" t="s">
        <v>448</v>
      </c>
      <c r="BZ608" s="2" t="s">
        <v>448</v>
      </c>
      <c r="CA608" s="2" t="s">
        <v>448</v>
      </c>
      <c r="CB608" s="2" t="s">
        <v>448</v>
      </c>
      <c r="CC608" s="2" t="s">
        <v>2362</v>
      </c>
      <c r="CD608" s="67" t="s">
        <v>448</v>
      </c>
      <c r="CE608" s="10">
        <v>45492</v>
      </c>
      <c r="CH608" s="2" t="s">
        <v>465</v>
      </c>
      <c r="CI608" s="2" t="s">
        <v>660</v>
      </c>
      <c r="CM608" s="52">
        <f t="shared" si="285"/>
        <v>1</v>
      </c>
      <c r="CN608" s="52">
        <f t="shared" si="286"/>
        <v>1</v>
      </c>
      <c r="CO608" s="52">
        <f t="shared" si="287"/>
        <v>1</v>
      </c>
      <c r="CP608" s="52">
        <f t="shared" si="288"/>
        <v>1</v>
      </c>
      <c r="CQ608" s="52">
        <f t="shared" si="289"/>
        <v>1</v>
      </c>
      <c r="CR608" s="52">
        <f t="shared" si="290"/>
        <v>1</v>
      </c>
      <c r="CS608" s="52">
        <f t="shared" si="291"/>
        <v>1</v>
      </c>
      <c r="CT608" s="52">
        <f t="shared" si="292"/>
        <v>1</v>
      </c>
      <c r="CU608" s="52">
        <f t="shared" si="293"/>
        <v>1</v>
      </c>
      <c r="CV608" s="52">
        <f t="shared" si="294"/>
        <v>1</v>
      </c>
      <c r="CW608" s="54">
        <f t="shared" si="295"/>
        <v>1</v>
      </c>
      <c r="CX608" s="54">
        <f t="shared" si="296"/>
        <v>0</v>
      </c>
      <c r="CY608" s="54">
        <f t="shared" si="297"/>
        <v>1</v>
      </c>
      <c r="CZ608" s="54">
        <f t="shared" si="298"/>
        <v>1</v>
      </c>
      <c r="DA608" s="54">
        <f t="shared" si="299"/>
        <v>1</v>
      </c>
      <c r="DB608" s="54">
        <f t="shared" si="300"/>
        <v>0</v>
      </c>
      <c r="DD608" s="2">
        <f t="shared" si="301"/>
        <v>7</v>
      </c>
    </row>
    <row r="609" spans="1:108">
      <c r="A609" s="2" t="s">
        <v>437</v>
      </c>
      <c r="B609" s="2" t="s">
        <v>438</v>
      </c>
      <c r="C609" s="18" t="str">
        <f ca="1">IF(AND(AA609="YES",AG609&lt;&gt;""),"COMPLETED",IF((S609+21)&lt;TODAY(),"PAST DUE","WITHIN 15 DAYS"))</f>
        <v>COMPLETED</v>
      </c>
      <c r="D609" s="19" t="str">
        <f t="shared" si="280"/>
        <v>Aug</v>
      </c>
      <c r="E609" s="20">
        <f t="shared" si="281"/>
        <v>45514</v>
      </c>
      <c r="F609" s="20">
        <f t="shared" si="282"/>
        <v>45512</v>
      </c>
      <c r="G609" s="20">
        <f t="shared" si="283"/>
        <v>45519</v>
      </c>
      <c r="H609" s="19">
        <f ca="1">(TODAY()-(G609))</f>
        <v>75</v>
      </c>
      <c r="I609" s="19" t="str">
        <f ca="1">IF(H609&lt;0,H609,"")</f>
        <v/>
      </c>
      <c r="J609" s="2" t="s">
        <v>439</v>
      </c>
      <c r="K609" s="24">
        <f t="shared" si="284"/>
        <v>1</v>
      </c>
      <c r="L609" s="19" t="s">
        <v>2689</v>
      </c>
      <c r="M609" s="2" t="s">
        <v>981</v>
      </c>
      <c r="N609" s="2" t="s">
        <v>441</v>
      </c>
      <c r="O609" s="2" t="s">
        <v>352</v>
      </c>
      <c r="P609" s="2" t="s">
        <v>19</v>
      </c>
      <c r="Q609" s="25" t="s">
        <v>34</v>
      </c>
      <c r="R609" s="25" t="s">
        <v>531</v>
      </c>
      <c r="S609" s="9">
        <v>45491</v>
      </c>
      <c r="T609" s="2">
        <v>4267945</v>
      </c>
      <c r="U609" s="2" t="s">
        <v>3007</v>
      </c>
      <c r="V609" s="2" t="s">
        <v>3008</v>
      </c>
      <c r="W609" s="9" t="s">
        <v>3009</v>
      </c>
      <c r="X609" s="9">
        <v>38806</v>
      </c>
      <c r="Y609" s="2">
        <v>9639033650</v>
      </c>
      <c r="Z609" s="2" t="s">
        <v>3010</v>
      </c>
      <c r="AA609" s="32" t="s">
        <v>448</v>
      </c>
      <c r="AB609" s="67" t="s">
        <v>449</v>
      </c>
      <c r="AC609" s="10">
        <v>45853</v>
      </c>
      <c r="AD609" s="10">
        <v>45488</v>
      </c>
      <c r="AE609" s="67" t="s">
        <v>450</v>
      </c>
      <c r="AF609" s="67" t="s">
        <v>450</v>
      </c>
      <c r="AG609" s="35" t="s">
        <v>451</v>
      </c>
      <c r="AJ609" s="35" t="s">
        <v>452</v>
      </c>
      <c r="AK609" s="67" t="s">
        <v>453</v>
      </c>
      <c r="AL609" s="67" t="s">
        <v>1430</v>
      </c>
      <c r="AM609" s="67" t="s">
        <v>1815</v>
      </c>
      <c r="AN609" s="10">
        <v>45491</v>
      </c>
      <c r="AP609" s="67" t="s">
        <v>362</v>
      </c>
      <c r="AQ609" s="67" t="s">
        <v>480</v>
      </c>
      <c r="AS609" s="11">
        <v>448412289</v>
      </c>
      <c r="AT609" s="67" t="s">
        <v>456</v>
      </c>
      <c r="AV609" s="12">
        <v>82528546907</v>
      </c>
      <c r="AW609" s="67" t="s">
        <v>458</v>
      </c>
      <c r="AY609" s="13">
        <v>121344561629</v>
      </c>
      <c r="AZ609" s="67" t="s">
        <v>1857</v>
      </c>
      <c r="BB609" s="14">
        <v>652270774</v>
      </c>
      <c r="BC609" s="67" t="s">
        <v>450</v>
      </c>
      <c r="BD609" s="67" t="s">
        <v>450</v>
      </c>
      <c r="BE609" s="67" t="s">
        <v>450</v>
      </c>
      <c r="BF609" s="67" t="s">
        <v>450</v>
      </c>
      <c r="BG609" s="67" t="s">
        <v>450</v>
      </c>
      <c r="BH609" s="67" t="s">
        <v>450</v>
      </c>
      <c r="BL609" s="67" t="s">
        <v>448</v>
      </c>
      <c r="BM609" s="67" t="s">
        <v>450</v>
      </c>
      <c r="BN609" s="67" t="s">
        <v>448</v>
      </c>
      <c r="BO609" s="67" t="s">
        <v>450</v>
      </c>
      <c r="BP609" s="67" t="s">
        <v>448</v>
      </c>
      <c r="BQ609" s="67" t="s">
        <v>450</v>
      </c>
      <c r="BR609" s="67" t="s">
        <v>448</v>
      </c>
      <c r="BS609" s="67" t="s">
        <v>448</v>
      </c>
      <c r="BT609" s="67" t="s">
        <v>448</v>
      </c>
      <c r="BU609" s="2" t="s">
        <v>448</v>
      </c>
      <c r="BV609" s="2" t="s">
        <v>450</v>
      </c>
      <c r="BW609" s="2" t="s">
        <v>448</v>
      </c>
      <c r="BX609" s="2" t="s">
        <v>448</v>
      </c>
      <c r="BY609" s="2" t="s">
        <v>448</v>
      </c>
      <c r="BZ609" s="2" t="s">
        <v>448</v>
      </c>
      <c r="CA609" s="2" t="s">
        <v>448</v>
      </c>
      <c r="CB609" s="2" t="s">
        <v>448</v>
      </c>
      <c r="CC609" s="2" t="s">
        <v>2362</v>
      </c>
      <c r="CD609" s="67" t="s">
        <v>448</v>
      </c>
      <c r="CE609" s="10">
        <v>45492</v>
      </c>
      <c r="CH609" s="2" t="s">
        <v>465</v>
      </c>
      <c r="CI609" s="2" t="s">
        <v>660</v>
      </c>
      <c r="CM609" s="52">
        <f t="shared" si="285"/>
        <v>1</v>
      </c>
      <c r="CN609" s="52">
        <f t="shared" si="286"/>
        <v>1</v>
      </c>
      <c r="CO609" s="52">
        <f t="shared" si="287"/>
        <v>1</v>
      </c>
      <c r="CP609" s="52">
        <f t="shared" si="288"/>
        <v>1</v>
      </c>
      <c r="CQ609" s="52">
        <f t="shared" si="289"/>
        <v>1</v>
      </c>
      <c r="CR609" s="52">
        <f t="shared" si="290"/>
        <v>1</v>
      </c>
      <c r="CS609" s="52">
        <f t="shared" si="291"/>
        <v>1</v>
      </c>
      <c r="CT609" s="52">
        <f t="shared" si="292"/>
        <v>1</v>
      </c>
      <c r="CU609" s="52">
        <f t="shared" si="293"/>
        <v>1</v>
      </c>
      <c r="CV609" s="52">
        <f t="shared" si="294"/>
        <v>1</v>
      </c>
      <c r="CW609" s="54">
        <f t="shared" si="295"/>
        <v>1</v>
      </c>
      <c r="CX609" s="54">
        <f t="shared" si="296"/>
        <v>0</v>
      </c>
      <c r="CY609" s="54">
        <f t="shared" si="297"/>
        <v>1</v>
      </c>
      <c r="CZ609" s="54">
        <f t="shared" si="298"/>
        <v>1</v>
      </c>
      <c r="DA609" s="54">
        <f t="shared" si="299"/>
        <v>1</v>
      </c>
      <c r="DB609" s="54">
        <f t="shared" si="300"/>
        <v>0</v>
      </c>
      <c r="DD609" s="2">
        <f t="shared" si="301"/>
        <v>7</v>
      </c>
    </row>
    <row r="610" spans="1:108">
      <c r="A610" s="2" t="s">
        <v>437</v>
      </c>
      <c r="B610" s="2" t="s">
        <v>438</v>
      </c>
      <c r="C610" s="18" t="str">
        <f ca="1">IF(AND(AA610="YES",AG610&lt;&gt;""),"COMPLETED",IF((S610+21)&lt;TODAY(),"PAST DUE","WITHIN 15 DAYS"))</f>
        <v>COMPLETED</v>
      </c>
      <c r="D610" s="19" t="str">
        <f t="shared" si="280"/>
        <v>Aug</v>
      </c>
      <c r="E610" s="20">
        <f t="shared" si="281"/>
        <v>45514</v>
      </c>
      <c r="F610" s="20">
        <f t="shared" si="282"/>
        <v>45512</v>
      </c>
      <c r="G610" s="20">
        <f t="shared" si="283"/>
        <v>45519</v>
      </c>
      <c r="H610" s="19">
        <f ca="1">(TODAY()-(G610))</f>
        <v>75</v>
      </c>
      <c r="I610" s="19" t="str">
        <f ca="1">IF(H610&lt;0,H610,"")</f>
        <v/>
      </c>
      <c r="J610" s="2" t="s">
        <v>439</v>
      </c>
      <c r="K610" s="24">
        <f t="shared" si="284"/>
        <v>1</v>
      </c>
      <c r="L610" s="19" t="s">
        <v>2689</v>
      </c>
      <c r="M610" s="2" t="s">
        <v>981</v>
      </c>
      <c r="N610" s="2" t="s">
        <v>441</v>
      </c>
      <c r="O610" s="2" t="s">
        <v>352</v>
      </c>
      <c r="P610" s="2" t="s">
        <v>19</v>
      </c>
      <c r="Q610" s="25" t="s">
        <v>34</v>
      </c>
      <c r="R610" s="25" t="s">
        <v>531</v>
      </c>
      <c r="S610" s="9">
        <v>45491</v>
      </c>
      <c r="T610" s="2">
        <v>4267946</v>
      </c>
      <c r="U610" s="2" t="s">
        <v>3011</v>
      </c>
      <c r="V610" s="2" t="s">
        <v>3012</v>
      </c>
      <c r="W610" s="9" t="s">
        <v>1021</v>
      </c>
      <c r="X610" s="9">
        <v>37215</v>
      </c>
      <c r="Y610" s="2">
        <v>9971084676</v>
      </c>
      <c r="Z610" s="2" t="s">
        <v>3013</v>
      </c>
      <c r="AA610" s="32" t="s">
        <v>448</v>
      </c>
      <c r="AB610" s="2" t="s">
        <v>449</v>
      </c>
      <c r="AC610" s="10">
        <v>45868</v>
      </c>
      <c r="AD610" s="10">
        <v>45517</v>
      </c>
      <c r="AE610" s="67" t="s">
        <v>448</v>
      </c>
      <c r="AF610" s="10">
        <v>45491</v>
      </c>
      <c r="AG610" s="35" t="s">
        <v>451</v>
      </c>
      <c r="AJ610" s="35" t="s">
        <v>452</v>
      </c>
      <c r="AK610" s="67" t="s">
        <v>453</v>
      </c>
      <c r="AL610" s="67" t="s">
        <v>1430</v>
      </c>
      <c r="AM610" s="67" t="s">
        <v>1815</v>
      </c>
      <c r="AN610" s="10">
        <v>45491</v>
      </c>
      <c r="AP610" s="67" t="s">
        <v>362</v>
      </c>
      <c r="AQ610" s="67" t="s">
        <v>480</v>
      </c>
      <c r="AS610" s="11">
        <v>252113211</v>
      </c>
      <c r="AT610" s="67" t="s">
        <v>472</v>
      </c>
      <c r="AV610" s="12">
        <v>72523154665</v>
      </c>
      <c r="AW610" s="67" t="s">
        <v>458</v>
      </c>
      <c r="AY610" s="13">
        <v>121343481979</v>
      </c>
      <c r="AZ610" s="67" t="s">
        <v>1857</v>
      </c>
      <c r="BB610" s="14">
        <v>653262467</v>
      </c>
      <c r="BC610" s="67" t="s">
        <v>450</v>
      </c>
      <c r="BD610" s="67" t="s">
        <v>450</v>
      </c>
      <c r="BE610" s="67" t="s">
        <v>450</v>
      </c>
      <c r="BF610" s="67" t="s">
        <v>450</v>
      </c>
      <c r="BG610" s="67" t="s">
        <v>450</v>
      </c>
      <c r="BH610" s="67" t="s">
        <v>450</v>
      </c>
      <c r="BL610" s="67" t="s">
        <v>448</v>
      </c>
      <c r="BM610" s="67" t="s">
        <v>450</v>
      </c>
      <c r="BN610" s="67" t="s">
        <v>448</v>
      </c>
      <c r="BO610" s="67" t="s">
        <v>450</v>
      </c>
      <c r="BP610" s="67" t="s">
        <v>450</v>
      </c>
      <c r="BQ610" s="67" t="s">
        <v>448</v>
      </c>
      <c r="BR610" s="67" t="s">
        <v>448</v>
      </c>
      <c r="BS610" s="67" t="s">
        <v>448</v>
      </c>
      <c r="BT610" s="67" t="s">
        <v>448</v>
      </c>
      <c r="BU610" s="2" t="s">
        <v>448</v>
      </c>
      <c r="BV610" s="2" t="s">
        <v>450</v>
      </c>
      <c r="BW610" s="2" t="s">
        <v>448</v>
      </c>
      <c r="BX610" s="2" t="s">
        <v>448</v>
      </c>
      <c r="BY610" s="2" t="s">
        <v>448</v>
      </c>
      <c r="BZ610" s="2" t="s">
        <v>448</v>
      </c>
      <c r="CA610" s="2" t="s">
        <v>448</v>
      </c>
      <c r="CB610" s="2" t="s">
        <v>448</v>
      </c>
      <c r="CC610" s="2" t="s">
        <v>2362</v>
      </c>
      <c r="CD610" s="67" t="s">
        <v>448</v>
      </c>
      <c r="CE610" s="10">
        <v>45492</v>
      </c>
      <c r="CH610" s="2" t="s">
        <v>465</v>
      </c>
      <c r="CI610" s="2" t="s">
        <v>660</v>
      </c>
      <c r="CM610" s="52">
        <f t="shared" si="285"/>
        <v>1</v>
      </c>
      <c r="CN610" s="52">
        <f t="shared" si="286"/>
        <v>1</v>
      </c>
      <c r="CO610" s="52">
        <f t="shared" si="287"/>
        <v>1</v>
      </c>
      <c r="CP610" s="52">
        <f t="shared" si="288"/>
        <v>1</v>
      </c>
      <c r="CQ610" s="52">
        <f t="shared" si="289"/>
        <v>1</v>
      </c>
      <c r="CR610" s="52">
        <f t="shared" si="290"/>
        <v>1</v>
      </c>
      <c r="CS610" s="52">
        <f t="shared" si="291"/>
        <v>1</v>
      </c>
      <c r="CT610" s="52">
        <f t="shared" si="292"/>
        <v>1</v>
      </c>
      <c r="CU610" s="52">
        <f t="shared" si="293"/>
        <v>1</v>
      </c>
      <c r="CV610" s="52">
        <f t="shared" si="294"/>
        <v>1</v>
      </c>
      <c r="CW610" s="54">
        <f t="shared" si="295"/>
        <v>1</v>
      </c>
      <c r="CX610" s="54">
        <f t="shared" si="296"/>
        <v>0</v>
      </c>
      <c r="CY610" s="54">
        <f t="shared" si="297"/>
        <v>1</v>
      </c>
      <c r="CZ610" s="54">
        <f t="shared" si="298"/>
        <v>1</v>
      </c>
      <c r="DA610" s="54">
        <f t="shared" si="299"/>
        <v>1</v>
      </c>
      <c r="DB610" s="54">
        <f t="shared" si="300"/>
        <v>0</v>
      </c>
      <c r="DD610" s="2">
        <f t="shared" si="301"/>
        <v>7</v>
      </c>
    </row>
    <row r="611" spans="1:108">
      <c r="A611" s="2" t="s">
        <v>437</v>
      </c>
      <c r="B611" s="2" t="s">
        <v>438</v>
      </c>
      <c r="C611" s="18" t="str">
        <f ca="1">IF(AND(AA611="YES",AG611&lt;&gt;""),"COMPLETED",IF((S611+21)&lt;TODAY(),"PAST DUE","WITHIN 15 DAYS"))</f>
        <v>COMPLETED</v>
      </c>
      <c r="D611" s="19" t="str">
        <f t="shared" si="280"/>
        <v>Aug</v>
      </c>
      <c r="E611" s="20">
        <f t="shared" si="281"/>
        <v>45514</v>
      </c>
      <c r="F611" s="20">
        <f t="shared" si="282"/>
        <v>45512</v>
      </c>
      <c r="G611" s="20">
        <f t="shared" si="283"/>
        <v>45519</v>
      </c>
      <c r="H611" s="19">
        <f ca="1">(TODAY()-(G611))</f>
        <v>75</v>
      </c>
      <c r="I611" s="19" t="str">
        <f ca="1">IF(H611&lt;0,H611,"")</f>
        <v/>
      </c>
      <c r="J611" s="2" t="s">
        <v>439</v>
      </c>
      <c r="K611" s="24">
        <f t="shared" si="284"/>
        <v>1</v>
      </c>
      <c r="L611" s="19" t="s">
        <v>2689</v>
      </c>
      <c r="M611" s="2" t="s">
        <v>981</v>
      </c>
      <c r="N611" s="2" t="s">
        <v>441</v>
      </c>
      <c r="O611" s="2" t="s">
        <v>352</v>
      </c>
      <c r="P611" s="2" t="s">
        <v>19</v>
      </c>
      <c r="Q611" s="25" t="s">
        <v>34</v>
      </c>
      <c r="R611" s="25" t="s">
        <v>531</v>
      </c>
      <c r="S611" s="9">
        <v>45491</v>
      </c>
      <c r="T611" s="2">
        <v>4267947</v>
      </c>
      <c r="U611" s="2" t="s">
        <v>1754</v>
      </c>
      <c r="V611" s="2" t="s">
        <v>966</v>
      </c>
      <c r="W611" s="9" t="s">
        <v>1127</v>
      </c>
      <c r="X611" s="9">
        <v>38416</v>
      </c>
      <c r="Y611" s="2">
        <v>9632805843</v>
      </c>
      <c r="Z611" s="2" t="s">
        <v>3014</v>
      </c>
      <c r="AA611" s="32" t="s">
        <v>448</v>
      </c>
      <c r="AB611" s="2" t="s">
        <v>449</v>
      </c>
      <c r="AC611" s="10">
        <v>45849</v>
      </c>
      <c r="AD611" s="10">
        <v>45502</v>
      </c>
      <c r="AG611" s="35" t="s">
        <v>451</v>
      </c>
      <c r="AJ611" s="35" t="s">
        <v>452</v>
      </c>
      <c r="AK611" s="67" t="s">
        <v>453</v>
      </c>
      <c r="AL611" s="67" t="s">
        <v>1430</v>
      </c>
      <c r="AM611" s="67" t="s">
        <v>1815</v>
      </c>
      <c r="AN611" s="10">
        <v>45491</v>
      </c>
      <c r="AP611" s="67" t="s">
        <v>362</v>
      </c>
      <c r="AQ611" s="67" t="s">
        <v>455</v>
      </c>
      <c r="AS611" s="11">
        <v>252463576</v>
      </c>
      <c r="AT611" s="67" t="s">
        <v>472</v>
      </c>
      <c r="AV611" s="12">
        <v>72532989818</v>
      </c>
      <c r="AW611" s="67" t="s">
        <v>458</v>
      </c>
      <c r="AY611" s="13">
        <v>121345905426</v>
      </c>
      <c r="AZ611" s="67" t="s">
        <v>472</v>
      </c>
      <c r="BA611" s="67" t="s">
        <v>2863</v>
      </c>
      <c r="BB611" s="14">
        <v>654116986</v>
      </c>
      <c r="BC611" s="67" t="s">
        <v>450</v>
      </c>
      <c r="BD611" s="67" t="s">
        <v>450</v>
      </c>
      <c r="BE611" s="67" t="s">
        <v>450</v>
      </c>
      <c r="BF611" s="67" t="s">
        <v>450</v>
      </c>
      <c r="BG611" s="67" t="s">
        <v>450</v>
      </c>
      <c r="BH611" s="67" t="s">
        <v>450</v>
      </c>
      <c r="BL611" s="67" t="s">
        <v>448</v>
      </c>
      <c r="BM611" s="67" t="s">
        <v>450</v>
      </c>
      <c r="BN611" s="67" t="s">
        <v>448</v>
      </c>
      <c r="BO611" s="67" t="s">
        <v>450</v>
      </c>
      <c r="BP611" s="67" t="s">
        <v>450</v>
      </c>
      <c r="BQ611" s="67" t="s">
        <v>448</v>
      </c>
      <c r="BR611" s="67" t="s">
        <v>448</v>
      </c>
      <c r="BS611" s="67" t="s">
        <v>448</v>
      </c>
      <c r="BT611" s="67" t="s">
        <v>448</v>
      </c>
      <c r="BU611" s="2" t="s">
        <v>448</v>
      </c>
      <c r="BV611" s="2" t="s">
        <v>450</v>
      </c>
      <c r="BW611" s="2" t="s">
        <v>448</v>
      </c>
      <c r="BX611" s="2" t="s">
        <v>448</v>
      </c>
      <c r="BY611" s="2" t="s">
        <v>448</v>
      </c>
      <c r="BZ611" s="2" t="s">
        <v>448</v>
      </c>
      <c r="CA611" s="2" t="s">
        <v>448</v>
      </c>
      <c r="CB611" s="2" t="s">
        <v>448</v>
      </c>
      <c r="CC611" s="2" t="s">
        <v>2362</v>
      </c>
      <c r="CD611" s="67" t="s">
        <v>448</v>
      </c>
      <c r="CE611" s="10">
        <v>45492</v>
      </c>
      <c r="CH611" s="2" t="s">
        <v>465</v>
      </c>
      <c r="CI611" s="2" t="s">
        <v>660</v>
      </c>
      <c r="CM611" s="52">
        <f t="shared" si="285"/>
        <v>1</v>
      </c>
      <c r="CN611" s="52">
        <f t="shared" si="286"/>
        <v>1</v>
      </c>
      <c r="CO611" s="52">
        <f t="shared" si="287"/>
        <v>1</v>
      </c>
      <c r="CP611" s="52">
        <f t="shared" si="288"/>
        <v>1</v>
      </c>
      <c r="CQ611" s="52">
        <f t="shared" si="289"/>
        <v>1</v>
      </c>
      <c r="CR611" s="52">
        <f t="shared" si="290"/>
        <v>1</v>
      </c>
      <c r="CS611" s="52">
        <f t="shared" si="291"/>
        <v>1</v>
      </c>
      <c r="CT611" s="52">
        <f t="shared" si="292"/>
        <v>1</v>
      </c>
      <c r="CU611" s="52">
        <f t="shared" si="293"/>
        <v>1</v>
      </c>
      <c r="CV611" s="52">
        <f t="shared" si="294"/>
        <v>1</v>
      </c>
      <c r="CW611" s="54">
        <f t="shared" si="295"/>
        <v>1</v>
      </c>
      <c r="CX611" s="54">
        <f t="shared" si="296"/>
        <v>0</v>
      </c>
      <c r="CY611" s="54">
        <f t="shared" si="297"/>
        <v>1</v>
      </c>
      <c r="CZ611" s="54">
        <f t="shared" si="298"/>
        <v>1</v>
      </c>
      <c r="DA611" s="54">
        <f t="shared" si="299"/>
        <v>1</v>
      </c>
      <c r="DB611" s="54">
        <f t="shared" si="300"/>
        <v>0</v>
      </c>
      <c r="DD611" s="2">
        <f t="shared" si="301"/>
        <v>7</v>
      </c>
    </row>
    <row r="612" spans="1:108">
      <c r="A612" s="2" t="s">
        <v>437</v>
      </c>
      <c r="B612" s="2" t="s">
        <v>438</v>
      </c>
      <c r="C612" s="18" t="str">
        <f ca="1">IF(AND(AA612="YES",AG612&lt;&gt;""),"COMPLETED",IF((S612+21)&lt;TODAY(),"PAST DUE","WITHIN 15 DAYS"))</f>
        <v>COMPLETED</v>
      </c>
      <c r="D612" s="19" t="str">
        <f t="shared" si="280"/>
        <v>Aug</v>
      </c>
      <c r="E612" s="20">
        <f t="shared" si="281"/>
        <v>45514</v>
      </c>
      <c r="F612" s="20">
        <f t="shared" si="282"/>
        <v>45512</v>
      </c>
      <c r="G612" s="20">
        <f t="shared" si="283"/>
        <v>45519</v>
      </c>
      <c r="H612" s="19">
        <f ca="1">(TODAY()-(G612))</f>
        <v>75</v>
      </c>
      <c r="I612" s="19" t="str">
        <f ca="1">IF(H612&lt;0,H612,"")</f>
        <v/>
      </c>
      <c r="J612" s="2" t="s">
        <v>439</v>
      </c>
      <c r="K612" s="24">
        <f t="shared" si="284"/>
        <v>1</v>
      </c>
      <c r="L612" s="19" t="s">
        <v>2689</v>
      </c>
      <c r="M612" s="2" t="s">
        <v>981</v>
      </c>
      <c r="N612" s="2" t="s">
        <v>441</v>
      </c>
      <c r="O612" s="2" t="s">
        <v>352</v>
      </c>
      <c r="P612" s="2" t="s">
        <v>19</v>
      </c>
      <c r="Q612" s="25" t="s">
        <v>34</v>
      </c>
      <c r="R612" s="25" t="s">
        <v>531</v>
      </c>
      <c r="S612" s="9">
        <v>45491</v>
      </c>
      <c r="T612" s="2">
        <v>4267948</v>
      </c>
      <c r="U612" s="2" t="s">
        <v>3015</v>
      </c>
      <c r="V612" s="2" t="s">
        <v>3016</v>
      </c>
      <c r="W612" s="9" t="s">
        <v>3017</v>
      </c>
      <c r="X612" s="9">
        <v>38847</v>
      </c>
      <c r="Y612" s="2">
        <v>9457369084</v>
      </c>
      <c r="Z612" s="2" t="s">
        <v>3018</v>
      </c>
      <c r="AA612" s="32" t="s">
        <v>448</v>
      </c>
      <c r="AB612" s="67" t="s">
        <v>449</v>
      </c>
      <c r="AC612" s="10">
        <v>45854</v>
      </c>
      <c r="AD612" s="10">
        <v>45489</v>
      </c>
      <c r="AE612" s="67" t="s">
        <v>450</v>
      </c>
      <c r="AF612" s="67" t="s">
        <v>450</v>
      </c>
      <c r="AG612" s="35" t="s">
        <v>451</v>
      </c>
      <c r="AJ612" s="35" t="s">
        <v>452</v>
      </c>
      <c r="AK612" s="67" t="s">
        <v>453</v>
      </c>
      <c r="AL612" s="67" t="s">
        <v>1430</v>
      </c>
      <c r="AM612" s="67" t="s">
        <v>1815</v>
      </c>
      <c r="AN612" s="10">
        <v>45491</v>
      </c>
      <c r="AP612" s="67" t="s">
        <v>362</v>
      </c>
      <c r="AQ612" s="67" t="s">
        <v>3019</v>
      </c>
      <c r="AS612" s="11">
        <v>252490895</v>
      </c>
      <c r="AT612" s="67" t="s">
        <v>472</v>
      </c>
      <c r="AV612" s="12">
        <v>70262978115</v>
      </c>
      <c r="AW612" s="67" t="s">
        <v>458</v>
      </c>
      <c r="AY612" s="13">
        <v>121346008778</v>
      </c>
      <c r="AZ612" s="2" t="s">
        <v>459</v>
      </c>
      <c r="BA612" s="14" t="s">
        <v>2828</v>
      </c>
      <c r="BB612" s="14">
        <v>655863563</v>
      </c>
      <c r="BC612" s="67" t="s">
        <v>450</v>
      </c>
      <c r="BD612" s="67" t="s">
        <v>450</v>
      </c>
      <c r="BE612" s="67" t="s">
        <v>450</v>
      </c>
      <c r="BF612" s="67" t="s">
        <v>450</v>
      </c>
      <c r="BG612" s="67" t="s">
        <v>450</v>
      </c>
      <c r="BH612" s="67" t="s">
        <v>450</v>
      </c>
      <c r="BL612" s="67" t="s">
        <v>448</v>
      </c>
      <c r="BM612" s="67" t="s">
        <v>450</v>
      </c>
      <c r="BN612" s="67" t="s">
        <v>448</v>
      </c>
      <c r="BO612" s="67" t="s">
        <v>450</v>
      </c>
      <c r="BP612" s="67" t="s">
        <v>450</v>
      </c>
      <c r="BQ612" s="67" t="s">
        <v>450</v>
      </c>
      <c r="BR612" s="67" t="s">
        <v>448</v>
      </c>
      <c r="BS612" s="67" t="s">
        <v>448</v>
      </c>
      <c r="BT612" s="67" t="s">
        <v>448</v>
      </c>
      <c r="BU612" s="2" t="s">
        <v>448</v>
      </c>
      <c r="BV612" s="2" t="s">
        <v>450</v>
      </c>
      <c r="BW612" s="2" t="s">
        <v>448</v>
      </c>
      <c r="BX612" s="2" t="s">
        <v>448</v>
      </c>
      <c r="BY612" s="2" t="s">
        <v>448</v>
      </c>
      <c r="BZ612" s="2" t="s">
        <v>448</v>
      </c>
      <c r="CA612" s="2" t="s">
        <v>448</v>
      </c>
      <c r="CB612" s="2" t="s">
        <v>448</v>
      </c>
      <c r="CC612" s="2" t="s">
        <v>2362</v>
      </c>
      <c r="CD612" s="67" t="s">
        <v>448</v>
      </c>
      <c r="CE612" s="10">
        <v>45492</v>
      </c>
      <c r="CH612" s="2" t="s">
        <v>465</v>
      </c>
      <c r="CI612" s="2" t="s">
        <v>660</v>
      </c>
      <c r="CM612" s="52">
        <f t="shared" si="285"/>
        <v>1</v>
      </c>
      <c r="CN612" s="52">
        <f t="shared" si="286"/>
        <v>1</v>
      </c>
      <c r="CO612" s="52">
        <f t="shared" si="287"/>
        <v>1</v>
      </c>
      <c r="CP612" s="52">
        <f t="shared" si="288"/>
        <v>1</v>
      </c>
      <c r="CQ612" s="52">
        <f t="shared" si="289"/>
        <v>1</v>
      </c>
      <c r="CR612" s="52">
        <f t="shared" si="290"/>
        <v>1</v>
      </c>
      <c r="CS612" s="52">
        <f t="shared" si="291"/>
        <v>1</v>
      </c>
      <c r="CT612" s="52">
        <f t="shared" si="292"/>
        <v>1</v>
      </c>
      <c r="CU612" s="52">
        <f t="shared" si="293"/>
        <v>1</v>
      </c>
      <c r="CV612" s="52">
        <f t="shared" si="294"/>
        <v>1</v>
      </c>
      <c r="CW612" s="54">
        <f t="shared" si="295"/>
        <v>1</v>
      </c>
      <c r="CX612" s="54">
        <f t="shared" si="296"/>
        <v>0</v>
      </c>
      <c r="CY612" s="54">
        <f t="shared" si="297"/>
        <v>1</v>
      </c>
      <c r="CZ612" s="54">
        <f t="shared" si="298"/>
        <v>1</v>
      </c>
      <c r="DA612" s="54">
        <f t="shared" si="299"/>
        <v>1</v>
      </c>
      <c r="DB612" s="54">
        <f t="shared" si="300"/>
        <v>0</v>
      </c>
      <c r="DD612" s="2">
        <f t="shared" si="301"/>
        <v>7</v>
      </c>
    </row>
    <row r="613" spans="1:108">
      <c r="A613" s="2" t="s">
        <v>437</v>
      </c>
      <c r="B613" s="2" t="s">
        <v>438</v>
      </c>
      <c r="C613" s="18" t="str">
        <f ca="1">IF(AND(AA613="YES",AG613&lt;&gt;""),"COMPLETED",IF((S613+21)&lt;TODAY(),"PAST DUE","WITHIN 15 DAYS"))</f>
        <v>COMPLETED</v>
      </c>
      <c r="D613" s="19" t="str">
        <f t="shared" si="280"/>
        <v>Aug</v>
      </c>
      <c r="E613" s="20">
        <f t="shared" si="281"/>
        <v>45521</v>
      </c>
      <c r="F613" s="20">
        <f t="shared" si="282"/>
        <v>45519</v>
      </c>
      <c r="G613" s="20">
        <f t="shared" si="283"/>
        <v>45526</v>
      </c>
      <c r="H613" s="19">
        <f ca="1">(TODAY()-(G613))</f>
        <v>68</v>
      </c>
      <c r="I613" s="19" t="str">
        <f ca="1">IF(H613&lt;0,H613,"")</f>
        <v/>
      </c>
      <c r="J613" s="2" t="s">
        <v>439</v>
      </c>
      <c r="K613" s="24">
        <f t="shared" si="284"/>
        <v>1</v>
      </c>
      <c r="L613" s="19" t="s">
        <v>2689</v>
      </c>
      <c r="M613" s="2" t="s">
        <v>440</v>
      </c>
      <c r="N613" s="2" t="s">
        <v>441</v>
      </c>
      <c r="O613" s="2" t="s">
        <v>352</v>
      </c>
      <c r="P613" s="2" t="s">
        <v>19</v>
      </c>
      <c r="Q613" s="25" t="s">
        <v>3020</v>
      </c>
      <c r="R613" s="25" t="s">
        <v>443</v>
      </c>
      <c r="S613" s="9">
        <v>45498</v>
      </c>
      <c r="T613" s="2">
        <v>4268205</v>
      </c>
      <c r="U613" s="2" t="s">
        <v>3021</v>
      </c>
      <c r="V613" s="2" t="s">
        <v>3022</v>
      </c>
      <c r="W613" s="9" t="s">
        <v>2262</v>
      </c>
      <c r="X613" s="9">
        <v>38306</v>
      </c>
      <c r="Y613" s="2">
        <v>9634513914</v>
      </c>
      <c r="Z613" s="2" t="s">
        <v>3023</v>
      </c>
      <c r="AA613" s="32" t="s">
        <v>448</v>
      </c>
      <c r="AB613" s="67" t="s">
        <v>449</v>
      </c>
      <c r="AG613" s="35" t="s">
        <v>451</v>
      </c>
      <c r="AJ613" s="35" t="s">
        <v>452</v>
      </c>
      <c r="AK613" s="2" t="s">
        <v>453</v>
      </c>
      <c r="AL613" s="2" t="s">
        <v>1430</v>
      </c>
      <c r="AM613" s="2" t="s">
        <v>1815</v>
      </c>
      <c r="AN613" s="10">
        <v>45498</v>
      </c>
      <c r="AP613" s="2" t="s">
        <v>362</v>
      </c>
      <c r="AQ613" s="2" t="s">
        <v>2186</v>
      </c>
      <c r="AS613" s="11">
        <v>252703456</v>
      </c>
      <c r="AT613" s="2" t="s">
        <v>472</v>
      </c>
      <c r="AV613" s="12">
        <v>70263001808</v>
      </c>
      <c r="AW613" s="2" t="s">
        <v>458</v>
      </c>
      <c r="AY613" s="13">
        <v>121346857982</v>
      </c>
      <c r="AZ613" s="2" t="s">
        <v>1857</v>
      </c>
      <c r="BA613" s="67" t="s">
        <v>3024</v>
      </c>
      <c r="BB613" s="14">
        <v>655883836</v>
      </c>
      <c r="BC613" s="2" t="s">
        <v>450</v>
      </c>
      <c r="BD613" s="2" t="s">
        <v>450</v>
      </c>
      <c r="BE613" s="2" t="s">
        <v>450</v>
      </c>
      <c r="BF613" s="2" t="s">
        <v>450</v>
      </c>
      <c r="BG613" s="2" t="s">
        <v>450</v>
      </c>
      <c r="BH613" s="2" t="s">
        <v>450</v>
      </c>
      <c r="BL613" s="2" t="s">
        <v>448</v>
      </c>
      <c r="BM613" s="2" t="s">
        <v>450</v>
      </c>
      <c r="BN613" s="2" t="s">
        <v>448</v>
      </c>
      <c r="BO613" s="2" t="s">
        <v>448</v>
      </c>
      <c r="BP613" s="2" t="s">
        <v>450</v>
      </c>
      <c r="BQ613" s="2" t="s">
        <v>448</v>
      </c>
      <c r="BR613" s="2" t="s">
        <v>448</v>
      </c>
      <c r="BS613" s="2" t="s">
        <v>448</v>
      </c>
      <c r="BT613" s="2" t="s">
        <v>448</v>
      </c>
      <c r="BU613" s="2" t="s">
        <v>448</v>
      </c>
      <c r="BV613" s="2" t="s">
        <v>450</v>
      </c>
      <c r="BW613" s="2" t="s">
        <v>448</v>
      </c>
      <c r="BX613" s="2" t="s">
        <v>448</v>
      </c>
      <c r="BY613" s="2" t="s">
        <v>448</v>
      </c>
      <c r="BZ613" s="2" t="s">
        <v>448</v>
      </c>
      <c r="CA613" s="2" t="s">
        <v>448</v>
      </c>
      <c r="CB613" s="2" t="s">
        <v>448</v>
      </c>
      <c r="CC613" s="2" t="s">
        <v>2362</v>
      </c>
      <c r="CD613" s="2" t="s">
        <v>448</v>
      </c>
      <c r="CE613" s="10">
        <v>45511</v>
      </c>
      <c r="CH613" s="2" t="s">
        <v>465</v>
      </c>
      <c r="CI613" s="2" t="s">
        <v>660</v>
      </c>
      <c r="CM613" s="52">
        <f t="shared" si="285"/>
        <v>1</v>
      </c>
      <c r="CN613" s="52">
        <f t="shared" si="286"/>
        <v>1</v>
      </c>
      <c r="CO613" s="52">
        <f t="shared" si="287"/>
        <v>1</v>
      </c>
      <c r="CP613" s="52">
        <f t="shared" si="288"/>
        <v>1</v>
      </c>
      <c r="CQ613" s="52">
        <f t="shared" si="289"/>
        <v>1</v>
      </c>
      <c r="CR613" s="52">
        <f t="shared" si="290"/>
        <v>1</v>
      </c>
      <c r="CS613" s="52">
        <f t="shared" si="291"/>
        <v>1</v>
      </c>
      <c r="CT613" s="52">
        <f t="shared" si="292"/>
        <v>1</v>
      </c>
      <c r="CU613" s="52">
        <f t="shared" si="293"/>
        <v>1</v>
      </c>
      <c r="CV613" s="52">
        <f t="shared" si="294"/>
        <v>1</v>
      </c>
      <c r="CW613" s="54">
        <f t="shared" si="295"/>
        <v>1</v>
      </c>
      <c r="CX613" s="54">
        <f t="shared" si="296"/>
        <v>0</v>
      </c>
      <c r="CY613" s="54">
        <f t="shared" si="297"/>
        <v>1</v>
      </c>
      <c r="CZ613" s="54">
        <f t="shared" si="298"/>
        <v>1</v>
      </c>
      <c r="DA613" s="54">
        <f t="shared" si="299"/>
        <v>1</v>
      </c>
      <c r="DB613" s="54">
        <f t="shared" si="300"/>
        <v>0</v>
      </c>
      <c r="DD613" s="2">
        <f t="shared" si="301"/>
        <v>7</v>
      </c>
    </row>
    <row r="614" spans="1:108">
      <c r="A614" s="2" t="s">
        <v>437</v>
      </c>
      <c r="B614" s="2" t="s">
        <v>438</v>
      </c>
      <c r="C614" s="18" t="str">
        <f ca="1">IF(AND(AA614="YES",AG614&lt;&gt;""),"COMPLETED",IF((S614+21)&lt;TODAY(),"PAST DUE","WITHIN 15 DAYS"))</f>
        <v>COMPLETED</v>
      </c>
      <c r="D614" s="19" t="str">
        <f t="shared" si="280"/>
        <v>Aug</v>
      </c>
      <c r="E614" s="20">
        <f t="shared" si="281"/>
        <v>45521</v>
      </c>
      <c r="F614" s="20">
        <f t="shared" si="282"/>
        <v>45519</v>
      </c>
      <c r="G614" s="20">
        <f t="shared" si="283"/>
        <v>45526</v>
      </c>
      <c r="H614" s="19">
        <f ca="1">(TODAY()-(G614))</f>
        <v>68</v>
      </c>
      <c r="I614" s="19" t="str">
        <f ca="1">IF(H614&lt;0,H614,"")</f>
        <v/>
      </c>
      <c r="J614" s="2" t="s">
        <v>439</v>
      </c>
      <c r="K614" s="24">
        <f t="shared" si="284"/>
        <v>1</v>
      </c>
      <c r="L614" s="19" t="s">
        <v>2689</v>
      </c>
      <c r="M614" s="2" t="s">
        <v>440</v>
      </c>
      <c r="N614" s="2" t="s">
        <v>441</v>
      </c>
      <c r="O614" s="2" t="s">
        <v>352</v>
      </c>
      <c r="P614" s="2" t="s">
        <v>19</v>
      </c>
      <c r="Q614" s="25" t="s">
        <v>3020</v>
      </c>
      <c r="R614" s="25" t="s">
        <v>443</v>
      </c>
      <c r="S614" s="9">
        <v>45498</v>
      </c>
      <c r="T614" s="2">
        <v>4268206</v>
      </c>
      <c r="U614" s="2" t="s">
        <v>1526</v>
      </c>
      <c r="V614" s="2" t="s">
        <v>3025</v>
      </c>
      <c r="W614" s="9" t="s">
        <v>3026</v>
      </c>
      <c r="X614" s="9">
        <v>36929</v>
      </c>
      <c r="Y614" s="2">
        <v>9701810568</v>
      </c>
      <c r="Z614" s="2" t="s">
        <v>3027</v>
      </c>
      <c r="AA614" s="32" t="s">
        <v>448</v>
      </c>
      <c r="AB614" s="2" t="s">
        <v>449</v>
      </c>
      <c r="AC614" s="10">
        <v>45867</v>
      </c>
      <c r="AD614" s="10">
        <v>45898</v>
      </c>
      <c r="AG614" s="35" t="s">
        <v>451</v>
      </c>
      <c r="AJ614" s="35" t="s">
        <v>452</v>
      </c>
      <c r="AK614" s="2" t="s">
        <v>453</v>
      </c>
      <c r="AL614" s="2" t="s">
        <v>1430</v>
      </c>
      <c r="AM614" s="2" t="s">
        <v>1815</v>
      </c>
      <c r="AN614" s="10">
        <v>45498</v>
      </c>
      <c r="AP614" s="2" t="s">
        <v>362</v>
      </c>
      <c r="AQ614" s="2" t="s">
        <v>480</v>
      </c>
      <c r="AS614" s="11">
        <v>3517619402</v>
      </c>
      <c r="AT614" s="2" t="s">
        <v>472</v>
      </c>
      <c r="AV614" s="12">
        <v>72538237559</v>
      </c>
      <c r="AW614" s="2" t="s">
        <v>472</v>
      </c>
      <c r="AY614" s="13">
        <v>121295576520</v>
      </c>
      <c r="AZ614" s="2" t="s">
        <v>459</v>
      </c>
      <c r="BB614" s="14">
        <v>608043332</v>
      </c>
      <c r="BC614" s="2" t="s">
        <v>450</v>
      </c>
      <c r="BD614" s="2" t="s">
        <v>450</v>
      </c>
      <c r="BE614" s="2" t="s">
        <v>450</v>
      </c>
      <c r="BF614" s="2" t="s">
        <v>450</v>
      </c>
      <c r="BG614" s="2" t="s">
        <v>450</v>
      </c>
      <c r="BH614" s="2" t="s">
        <v>450</v>
      </c>
      <c r="BL614" s="2" t="s">
        <v>448</v>
      </c>
      <c r="BM614" s="2" t="s">
        <v>450</v>
      </c>
      <c r="BN614" s="2" t="s">
        <v>448</v>
      </c>
      <c r="BO614" s="2" t="s">
        <v>448</v>
      </c>
      <c r="BP614" s="2" t="s">
        <v>450</v>
      </c>
      <c r="BQ614" s="2" t="s">
        <v>448</v>
      </c>
      <c r="BR614" s="2" t="s">
        <v>448</v>
      </c>
      <c r="BS614" s="2" t="s">
        <v>448</v>
      </c>
      <c r="BT614" s="2" t="s">
        <v>448</v>
      </c>
      <c r="BU614" s="2" t="s">
        <v>448</v>
      </c>
      <c r="BV614" s="2" t="s">
        <v>450</v>
      </c>
      <c r="BW614" s="2" t="s">
        <v>448</v>
      </c>
      <c r="BX614" s="2" t="s">
        <v>448</v>
      </c>
      <c r="BY614" s="2" t="s">
        <v>448</v>
      </c>
      <c r="BZ614" s="2" t="s">
        <v>448</v>
      </c>
      <c r="CA614" s="2" t="s">
        <v>448</v>
      </c>
      <c r="CB614" s="2" t="s">
        <v>448</v>
      </c>
      <c r="CD614" s="2" t="s">
        <v>448</v>
      </c>
      <c r="CH614" s="2" t="s">
        <v>465</v>
      </c>
      <c r="CI614" s="2" t="s">
        <v>660</v>
      </c>
      <c r="CK614" s="2" t="s">
        <v>3028</v>
      </c>
      <c r="CM614" s="52">
        <f t="shared" si="285"/>
        <v>1</v>
      </c>
      <c r="CN614" s="52">
        <f t="shared" si="286"/>
        <v>1</v>
      </c>
      <c r="CO614" s="52">
        <f t="shared" si="287"/>
        <v>1</v>
      </c>
      <c r="CP614" s="52">
        <f t="shared" si="288"/>
        <v>1</v>
      </c>
      <c r="CQ614" s="52">
        <f t="shared" si="289"/>
        <v>1</v>
      </c>
      <c r="CR614" s="52">
        <f t="shared" si="290"/>
        <v>1</v>
      </c>
      <c r="CS614" s="52">
        <f t="shared" si="291"/>
        <v>1</v>
      </c>
      <c r="CT614" s="52">
        <f t="shared" si="292"/>
        <v>1</v>
      </c>
      <c r="CU614" s="52">
        <f t="shared" si="293"/>
        <v>1</v>
      </c>
      <c r="CV614" s="52">
        <f t="shared" si="294"/>
        <v>1</v>
      </c>
      <c r="CW614" s="54">
        <f t="shared" si="295"/>
        <v>1</v>
      </c>
      <c r="CX614" s="54">
        <f t="shared" si="296"/>
        <v>0</v>
      </c>
      <c r="CY614" s="54">
        <f t="shared" si="297"/>
        <v>1</v>
      </c>
      <c r="CZ614" s="54">
        <f t="shared" si="298"/>
        <v>1</v>
      </c>
      <c r="DA614" s="54">
        <f t="shared" si="299"/>
        <v>1</v>
      </c>
      <c r="DB614" s="54">
        <f t="shared" si="300"/>
        <v>0</v>
      </c>
      <c r="DD614" s="2">
        <f t="shared" si="301"/>
        <v>7</v>
      </c>
    </row>
    <row r="615" spans="1:108">
      <c r="A615" s="2" t="s">
        <v>437</v>
      </c>
      <c r="B615" s="2" t="s">
        <v>438</v>
      </c>
      <c r="C615" s="18" t="str">
        <f ca="1">IF(AND(AA615="YES",AG615&lt;&gt;""),"COMPLETED",IF((S615+21)&lt;TODAY(),"PAST DUE","WITHIN 15 DAYS"))</f>
        <v>COMPLETED</v>
      </c>
      <c r="D615" s="19" t="str">
        <f t="shared" si="280"/>
        <v>Aug</v>
      </c>
      <c r="E615" s="20">
        <f t="shared" si="281"/>
        <v>45521</v>
      </c>
      <c r="F615" s="20">
        <f t="shared" si="282"/>
        <v>45519</v>
      </c>
      <c r="G615" s="20">
        <f t="shared" si="283"/>
        <v>45526</v>
      </c>
      <c r="H615" s="19">
        <f ca="1">(TODAY()-(G615))</f>
        <v>68</v>
      </c>
      <c r="I615" s="19" t="str">
        <f ca="1">IF(H615&lt;0,H615,"")</f>
        <v/>
      </c>
      <c r="J615" s="2" t="s">
        <v>439</v>
      </c>
      <c r="K615" s="24">
        <f t="shared" si="284"/>
        <v>1</v>
      </c>
      <c r="L615" s="19" t="s">
        <v>2689</v>
      </c>
      <c r="M615" s="2" t="s">
        <v>440</v>
      </c>
      <c r="N615" s="2" t="s">
        <v>441</v>
      </c>
      <c r="O615" s="2" t="s">
        <v>352</v>
      </c>
      <c r="P615" s="2" t="s">
        <v>19</v>
      </c>
      <c r="Q615" s="25" t="s">
        <v>3020</v>
      </c>
      <c r="R615" s="25" t="s">
        <v>443</v>
      </c>
      <c r="S615" s="9">
        <v>45498</v>
      </c>
      <c r="T615" s="2">
        <v>4268207</v>
      </c>
      <c r="U615" s="2" t="s">
        <v>1914</v>
      </c>
      <c r="V615" s="2" t="s">
        <v>3029</v>
      </c>
      <c r="W615" s="9" t="s">
        <v>1861</v>
      </c>
      <c r="X615" s="9">
        <v>34518</v>
      </c>
      <c r="Y615" s="2">
        <v>9458304394</v>
      </c>
      <c r="Z615" s="2" t="s">
        <v>3030</v>
      </c>
      <c r="AA615" s="32" t="s">
        <v>448</v>
      </c>
      <c r="AB615" s="67" t="s">
        <v>449</v>
      </c>
      <c r="AC615" s="10">
        <v>45874</v>
      </c>
      <c r="AD615" s="10">
        <v>45523</v>
      </c>
      <c r="AG615" s="35" t="s">
        <v>451</v>
      </c>
      <c r="AJ615" s="35" t="s">
        <v>452</v>
      </c>
      <c r="AK615" s="2" t="s">
        <v>453</v>
      </c>
      <c r="AL615" s="2" t="s">
        <v>1430</v>
      </c>
      <c r="AM615" s="2" t="s">
        <v>1815</v>
      </c>
      <c r="AN615" s="10">
        <v>45498</v>
      </c>
      <c r="AP615" s="2" t="s">
        <v>362</v>
      </c>
      <c r="AQ615" s="2" t="s">
        <v>986</v>
      </c>
      <c r="AS615" s="11">
        <v>235778547</v>
      </c>
      <c r="AT615" s="2" t="s">
        <v>472</v>
      </c>
      <c r="AV615" s="12">
        <v>72515464353</v>
      </c>
      <c r="AW615" s="2" t="s">
        <v>458</v>
      </c>
      <c r="AY615" s="13">
        <v>121211795226</v>
      </c>
      <c r="AZ615" s="2" t="s">
        <v>487</v>
      </c>
      <c r="BB615" s="14">
        <v>341479455</v>
      </c>
      <c r="BC615" s="2" t="s">
        <v>450</v>
      </c>
      <c r="BD615" s="2" t="s">
        <v>450</v>
      </c>
      <c r="BE615" s="2" t="s">
        <v>450</v>
      </c>
      <c r="BF615" s="2" t="s">
        <v>450</v>
      </c>
      <c r="BG615" s="2" t="s">
        <v>450</v>
      </c>
      <c r="BH615" s="2" t="s">
        <v>450</v>
      </c>
      <c r="BL615" s="2" t="s">
        <v>448</v>
      </c>
      <c r="BM615" s="2" t="s">
        <v>450</v>
      </c>
      <c r="BN615" s="2" t="s">
        <v>448</v>
      </c>
      <c r="BO615" s="2" t="s">
        <v>450</v>
      </c>
      <c r="BP615" s="2" t="s">
        <v>450</v>
      </c>
      <c r="BQ615" s="2" t="s">
        <v>450</v>
      </c>
      <c r="BR615" s="2" t="s">
        <v>448</v>
      </c>
      <c r="BS615" s="2" t="s">
        <v>448</v>
      </c>
      <c r="BT615" s="2" t="s">
        <v>448</v>
      </c>
      <c r="BU615" s="2" t="s">
        <v>448</v>
      </c>
      <c r="BV615" s="2" t="s">
        <v>450</v>
      </c>
      <c r="BW615" s="2" t="s">
        <v>448</v>
      </c>
      <c r="BX615" s="2" t="s">
        <v>448</v>
      </c>
      <c r="BY615" s="2" t="s">
        <v>448</v>
      </c>
      <c r="BZ615" s="2" t="s">
        <v>448</v>
      </c>
      <c r="CA615" s="2" t="s">
        <v>448</v>
      </c>
      <c r="CB615" s="2" t="s">
        <v>448</v>
      </c>
      <c r="CC615" s="2" t="s">
        <v>2362</v>
      </c>
      <c r="CD615" s="2" t="s">
        <v>448</v>
      </c>
      <c r="CE615" s="10">
        <v>45511</v>
      </c>
      <c r="CH615" s="2" t="s">
        <v>465</v>
      </c>
      <c r="CI615" s="2" t="s">
        <v>660</v>
      </c>
      <c r="CM615" s="52">
        <f t="shared" si="285"/>
        <v>1</v>
      </c>
      <c r="CN615" s="52">
        <f t="shared" si="286"/>
        <v>1</v>
      </c>
      <c r="CO615" s="52">
        <f t="shared" si="287"/>
        <v>1</v>
      </c>
      <c r="CP615" s="52">
        <f t="shared" si="288"/>
        <v>1</v>
      </c>
      <c r="CQ615" s="52">
        <f t="shared" si="289"/>
        <v>1</v>
      </c>
      <c r="CR615" s="52">
        <f t="shared" si="290"/>
        <v>1</v>
      </c>
      <c r="CS615" s="52">
        <f t="shared" si="291"/>
        <v>1</v>
      </c>
      <c r="CT615" s="52">
        <f t="shared" si="292"/>
        <v>1</v>
      </c>
      <c r="CU615" s="52">
        <f t="shared" si="293"/>
        <v>1</v>
      </c>
      <c r="CV615" s="52">
        <f t="shared" si="294"/>
        <v>1</v>
      </c>
      <c r="CW615" s="54">
        <f t="shared" si="295"/>
        <v>1</v>
      </c>
      <c r="CX615" s="54">
        <f t="shared" si="296"/>
        <v>0</v>
      </c>
      <c r="CY615" s="54">
        <f t="shared" si="297"/>
        <v>1</v>
      </c>
      <c r="CZ615" s="54">
        <f t="shared" si="298"/>
        <v>1</v>
      </c>
      <c r="DA615" s="54">
        <f t="shared" si="299"/>
        <v>1</v>
      </c>
      <c r="DB615" s="54">
        <f t="shared" si="300"/>
        <v>0</v>
      </c>
      <c r="DD615" s="2">
        <f t="shared" si="301"/>
        <v>7</v>
      </c>
    </row>
    <row r="616" spans="1:108">
      <c r="A616" s="2" t="s">
        <v>437</v>
      </c>
      <c r="B616" s="2" t="s">
        <v>438</v>
      </c>
      <c r="C616" s="18" t="str">
        <f ca="1">IF(AND(AA616="YES",AG616&lt;&gt;""),"COMPLETED",IF((S616+21)&lt;TODAY(),"PAST DUE","WITHIN 15 DAYS"))</f>
        <v>COMPLETED</v>
      </c>
      <c r="D616" s="19" t="str">
        <f t="shared" si="280"/>
        <v>Aug</v>
      </c>
      <c r="E616" s="20">
        <f t="shared" si="281"/>
        <v>45521</v>
      </c>
      <c r="F616" s="20">
        <f t="shared" si="282"/>
        <v>45519</v>
      </c>
      <c r="G616" s="20">
        <f t="shared" si="283"/>
        <v>45526</v>
      </c>
      <c r="H616" s="19">
        <f ca="1">(TODAY()-(G616))</f>
        <v>68</v>
      </c>
      <c r="I616" s="19" t="str">
        <f ca="1">IF(H616&lt;0,H616,"")</f>
        <v/>
      </c>
      <c r="J616" s="2" t="s">
        <v>439</v>
      </c>
      <c r="K616" s="24">
        <f t="shared" si="284"/>
        <v>1</v>
      </c>
      <c r="L616" s="19" t="s">
        <v>2689</v>
      </c>
      <c r="M616" s="2" t="s">
        <v>440</v>
      </c>
      <c r="N616" s="2" t="s">
        <v>441</v>
      </c>
      <c r="O616" s="2" t="s">
        <v>352</v>
      </c>
      <c r="P616" s="2" t="s">
        <v>19</v>
      </c>
      <c r="Q616" s="25" t="s">
        <v>3020</v>
      </c>
      <c r="R616" s="25" t="s">
        <v>443</v>
      </c>
      <c r="S616" s="9">
        <v>45498</v>
      </c>
      <c r="T616" s="2">
        <v>4268208</v>
      </c>
      <c r="U616" s="2" t="s">
        <v>3031</v>
      </c>
      <c r="V616" s="2" t="s">
        <v>667</v>
      </c>
      <c r="W616" s="9" t="s">
        <v>3032</v>
      </c>
      <c r="X616" s="9">
        <v>36573</v>
      </c>
      <c r="Y616" s="2">
        <v>9629437950</v>
      </c>
      <c r="Z616" s="2" t="s">
        <v>3033</v>
      </c>
      <c r="AA616" s="92" t="s">
        <v>448</v>
      </c>
      <c r="AB616" s="67" t="s">
        <v>449</v>
      </c>
      <c r="AC616" s="10">
        <v>45874</v>
      </c>
      <c r="AD616" s="10">
        <v>45554</v>
      </c>
      <c r="AG616" s="35" t="s">
        <v>451</v>
      </c>
      <c r="AJ616" s="35" t="s">
        <v>452</v>
      </c>
      <c r="AK616" s="2" t="s">
        <v>453</v>
      </c>
      <c r="AL616" s="2" t="s">
        <v>1430</v>
      </c>
      <c r="AM616" s="2" t="s">
        <v>1815</v>
      </c>
      <c r="AN616" s="10">
        <v>45498</v>
      </c>
      <c r="AP616" s="2" t="s">
        <v>362</v>
      </c>
      <c r="AQ616" s="2" t="s">
        <v>480</v>
      </c>
      <c r="AS616" s="11">
        <v>741536338</v>
      </c>
      <c r="AT616" s="2" t="s">
        <v>472</v>
      </c>
      <c r="AV616" s="12">
        <v>110258706501</v>
      </c>
      <c r="AW616" s="2" t="s">
        <v>458</v>
      </c>
      <c r="AY616" s="13">
        <v>121315424606</v>
      </c>
      <c r="AZ616" s="2" t="s">
        <v>459</v>
      </c>
      <c r="BA616" s="14"/>
      <c r="BB616" s="14">
        <v>648454466</v>
      </c>
      <c r="BC616" s="2" t="s">
        <v>450</v>
      </c>
      <c r="BD616" s="2" t="s">
        <v>450</v>
      </c>
      <c r="BE616" s="2" t="s">
        <v>450</v>
      </c>
      <c r="BF616" s="2" t="s">
        <v>450</v>
      </c>
      <c r="BG616" s="2" t="s">
        <v>450</v>
      </c>
      <c r="BH616" s="2" t="s">
        <v>450</v>
      </c>
      <c r="BL616" s="2" t="s">
        <v>450</v>
      </c>
      <c r="BM616" s="2" t="s">
        <v>450</v>
      </c>
      <c r="BN616" s="2" t="s">
        <v>448</v>
      </c>
      <c r="BO616" s="2" t="s">
        <v>448</v>
      </c>
      <c r="BP616" s="2" t="s">
        <v>450</v>
      </c>
      <c r="BQ616" s="2" t="s">
        <v>448</v>
      </c>
      <c r="BR616" s="2" t="s">
        <v>448</v>
      </c>
      <c r="BS616" s="2" t="s">
        <v>448</v>
      </c>
      <c r="BT616" s="2" t="s">
        <v>448</v>
      </c>
      <c r="BU616" s="2" t="s">
        <v>448</v>
      </c>
      <c r="BV616" s="2" t="s">
        <v>450</v>
      </c>
      <c r="BW616" s="2" t="s">
        <v>448</v>
      </c>
      <c r="BX616" s="2" t="s">
        <v>448</v>
      </c>
      <c r="BY616" s="2" t="s">
        <v>448</v>
      </c>
      <c r="BZ616" s="2" t="s">
        <v>448</v>
      </c>
      <c r="CA616" s="2" t="s">
        <v>448</v>
      </c>
      <c r="CB616" s="2" t="s">
        <v>448</v>
      </c>
      <c r="CC616" s="2" t="s">
        <v>2362</v>
      </c>
      <c r="CD616" s="2" t="s">
        <v>448</v>
      </c>
      <c r="CE616" s="10">
        <v>45511</v>
      </c>
      <c r="CH616" s="2" t="s">
        <v>465</v>
      </c>
      <c r="CI616" s="2" t="s">
        <v>660</v>
      </c>
      <c r="CK616" s="2" t="s">
        <v>2917</v>
      </c>
      <c r="CM616" s="52">
        <f t="shared" si="285"/>
        <v>1</v>
      </c>
      <c r="CN616" s="52">
        <f t="shared" si="286"/>
        <v>1</v>
      </c>
      <c r="CO616" s="52">
        <f t="shared" si="287"/>
        <v>1</v>
      </c>
      <c r="CP616" s="52">
        <f t="shared" si="288"/>
        <v>1</v>
      </c>
      <c r="CQ616" s="52">
        <f t="shared" si="289"/>
        <v>1</v>
      </c>
      <c r="CR616" s="52">
        <f t="shared" si="290"/>
        <v>1</v>
      </c>
      <c r="CS616" s="52">
        <f t="shared" si="291"/>
        <v>1</v>
      </c>
      <c r="CT616" s="52">
        <f t="shared" si="292"/>
        <v>1</v>
      </c>
      <c r="CU616" s="52">
        <f t="shared" si="293"/>
        <v>1</v>
      </c>
      <c r="CV616" s="52">
        <f t="shared" si="294"/>
        <v>1</v>
      </c>
      <c r="CW616" s="54">
        <f t="shared" si="295"/>
        <v>1</v>
      </c>
      <c r="CX616" s="54">
        <f t="shared" si="296"/>
        <v>0</v>
      </c>
      <c r="CY616" s="54">
        <f t="shared" si="297"/>
        <v>1</v>
      </c>
      <c r="CZ616" s="54">
        <f t="shared" si="298"/>
        <v>1</v>
      </c>
      <c r="DA616" s="54">
        <f t="shared" si="299"/>
        <v>1</v>
      </c>
      <c r="DB616" s="54">
        <f t="shared" si="300"/>
        <v>0</v>
      </c>
      <c r="DD616" s="2">
        <f t="shared" si="301"/>
        <v>7</v>
      </c>
    </row>
    <row r="617" spans="1:108">
      <c r="A617" s="2" t="s">
        <v>437</v>
      </c>
      <c r="B617" s="2" t="s">
        <v>438</v>
      </c>
      <c r="C617" s="18" t="str">
        <f ca="1">IF(AND(AA617="YES",AG617&lt;&gt;""),"COMPLETED",IF((S617+21)&lt;TODAY(),"PAST DUE","WITHIN 15 DAYS"))</f>
        <v>COMPLETED</v>
      </c>
      <c r="D617" s="19" t="str">
        <f t="shared" si="280"/>
        <v>Aug</v>
      </c>
      <c r="E617" s="20">
        <f t="shared" si="281"/>
        <v>45521</v>
      </c>
      <c r="F617" s="20">
        <f t="shared" si="282"/>
        <v>45519</v>
      </c>
      <c r="G617" s="20">
        <f t="shared" si="283"/>
        <v>45526</v>
      </c>
      <c r="H617" s="19">
        <f ca="1">(TODAY()-(G617))</f>
        <v>68</v>
      </c>
      <c r="I617" s="19" t="str">
        <f ca="1">IF(H617&lt;0,H617,"")</f>
        <v/>
      </c>
      <c r="J617" s="2" t="s">
        <v>439</v>
      </c>
      <c r="K617" s="24">
        <f t="shared" si="284"/>
        <v>1</v>
      </c>
      <c r="L617" s="19" t="s">
        <v>2689</v>
      </c>
      <c r="M617" s="2" t="s">
        <v>440</v>
      </c>
      <c r="N617" s="2" t="s">
        <v>441</v>
      </c>
      <c r="O617" s="2" t="s">
        <v>352</v>
      </c>
      <c r="P617" s="2" t="s">
        <v>19</v>
      </c>
      <c r="Q617" s="25" t="s">
        <v>3020</v>
      </c>
      <c r="R617" s="25" t="s">
        <v>443</v>
      </c>
      <c r="S617" s="9">
        <v>45498</v>
      </c>
      <c r="T617" s="2">
        <v>4268209</v>
      </c>
      <c r="U617" s="2" t="s">
        <v>62</v>
      </c>
      <c r="V617" s="2" t="s">
        <v>3034</v>
      </c>
      <c r="W617" s="9" t="s">
        <v>2961</v>
      </c>
      <c r="X617" s="9">
        <v>37280</v>
      </c>
      <c r="Y617" s="2">
        <v>9757231591</v>
      </c>
      <c r="Z617" s="2" t="s">
        <v>3035</v>
      </c>
      <c r="AA617" s="32" t="s">
        <v>448</v>
      </c>
      <c r="AB617" s="2" t="s">
        <v>449</v>
      </c>
      <c r="AC617" s="10">
        <v>45707</v>
      </c>
      <c r="AD617" s="10">
        <v>45341</v>
      </c>
      <c r="AG617" s="35" t="s">
        <v>451</v>
      </c>
      <c r="AJ617" s="35" t="s">
        <v>452</v>
      </c>
      <c r="AK617" s="2" t="s">
        <v>453</v>
      </c>
      <c r="AL617" s="2" t="s">
        <v>1430</v>
      </c>
      <c r="AM617" s="2" t="s">
        <v>1815</v>
      </c>
      <c r="AN617" s="10">
        <v>45498</v>
      </c>
      <c r="AP617" s="2" t="s">
        <v>362</v>
      </c>
      <c r="AQ617" s="2" t="s">
        <v>480</v>
      </c>
      <c r="AS617" s="11">
        <v>249297409</v>
      </c>
      <c r="AT617" s="2" t="s">
        <v>472</v>
      </c>
      <c r="AV617" s="12">
        <v>72527390967</v>
      </c>
      <c r="AW617" s="2" t="s">
        <v>458</v>
      </c>
      <c r="AY617" s="13">
        <v>121322342892</v>
      </c>
      <c r="AZ617" s="2" t="s">
        <v>459</v>
      </c>
      <c r="BA617" s="2" t="s">
        <v>2828</v>
      </c>
      <c r="BB617" s="108">
        <v>655881867</v>
      </c>
      <c r="BC617" s="2" t="s">
        <v>450</v>
      </c>
      <c r="BD617" s="2" t="s">
        <v>450</v>
      </c>
      <c r="BE617" s="2" t="s">
        <v>450</v>
      </c>
      <c r="BF617" s="2" t="s">
        <v>450</v>
      </c>
      <c r="BG617" s="2" t="s">
        <v>450</v>
      </c>
      <c r="BH617" s="2" t="s">
        <v>450</v>
      </c>
      <c r="BL617" s="2" t="s">
        <v>448</v>
      </c>
      <c r="BM617" s="2" t="s">
        <v>450</v>
      </c>
      <c r="BN617" s="2" t="s">
        <v>448</v>
      </c>
      <c r="BO617" s="2" t="s">
        <v>450</v>
      </c>
      <c r="BP617" s="2" t="s">
        <v>450</v>
      </c>
      <c r="BQ617" s="2" t="s">
        <v>448</v>
      </c>
      <c r="BR617" s="2" t="s">
        <v>448</v>
      </c>
      <c r="BS617" s="2" t="s">
        <v>448</v>
      </c>
      <c r="BT617" s="2" t="s">
        <v>448</v>
      </c>
      <c r="BU617" s="2" t="s">
        <v>448</v>
      </c>
      <c r="BV617" s="2" t="s">
        <v>450</v>
      </c>
      <c r="BW617" s="2" t="s">
        <v>448</v>
      </c>
      <c r="BX617" s="2" t="s">
        <v>448</v>
      </c>
      <c r="BY617" s="2" t="s">
        <v>448</v>
      </c>
      <c r="BZ617" s="2" t="s">
        <v>448</v>
      </c>
      <c r="CA617" s="2" t="s">
        <v>448</v>
      </c>
      <c r="CB617" s="2" t="s">
        <v>448</v>
      </c>
      <c r="CC617" s="2" t="s">
        <v>2362</v>
      </c>
      <c r="CD617" s="2" t="s">
        <v>448</v>
      </c>
      <c r="CE617" s="10">
        <v>45511</v>
      </c>
      <c r="CH617" s="2" t="s">
        <v>465</v>
      </c>
      <c r="CI617" s="2" t="s">
        <v>660</v>
      </c>
      <c r="CM617" s="52">
        <f t="shared" si="285"/>
        <v>1</v>
      </c>
      <c r="CN617" s="52">
        <f t="shared" si="286"/>
        <v>1</v>
      </c>
      <c r="CO617" s="52">
        <f t="shared" si="287"/>
        <v>1</v>
      </c>
      <c r="CP617" s="52">
        <f t="shared" si="288"/>
        <v>1</v>
      </c>
      <c r="CQ617" s="52">
        <f t="shared" si="289"/>
        <v>1</v>
      </c>
      <c r="CR617" s="52">
        <f t="shared" si="290"/>
        <v>1</v>
      </c>
      <c r="CS617" s="52">
        <f t="shared" si="291"/>
        <v>1</v>
      </c>
      <c r="CT617" s="52">
        <f t="shared" si="292"/>
        <v>1</v>
      </c>
      <c r="CU617" s="52">
        <f t="shared" si="293"/>
        <v>1</v>
      </c>
      <c r="CV617" s="52">
        <f t="shared" si="294"/>
        <v>1</v>
      </c>
      <c r="CW617" s="54">
        <f t="shared" si="295"/>
        <v>1</v>
      </c>
      <c r="CX617" s="54">
        <f t="shared" si="296"/>
        <v>0</v>
      </c>
      <c r="CY617" s="54">
        <f t="shared" si="297"/>
        <v>1</v>
      </c>
      <c r="CZ617" s="54">
        <f t="shared" si="298"/>
        <v>1</v>
      </c>
      <c r="DA617" s="54">
        <f t="shared" si="299"/>
        <v>1</v>
      </c>
      <c r="DB617" s="54">
        <f t="shared" si="300"/>
        <v>0</v>
      </c>
      <c r="DD617" s="2">
        <f t="shared" si="301"/>
        <v>7</v>
      </c>
    </row>
    <row r="618" spans="1:108">
      <c r="A618" s="2" t="s">
        <v>437</v>
      </c>
      <c r="B618" s="2" t="s">
        <v>438</v>
      </c>
      <c r="C618" s="18" t="str">
        <f ca="1">IF(AND(AA618="YES",AG618&lt;&gt;""),"COMPLETED",IF((S618+21)&lt;TODAY(),"PAST DUE","WITHIN 15 DAYS"))</f>
        <v>COMPLETED</v>
      </c>
      <c r="D618" s="19" t="str">
        <f t="shared" si="280"/>
        <v>Aug</v>
      </c>
      <c r="E618" s="20">
        <f t="shared" si="281"/>
        <v>45521</v>
      </c>
      <c r="F618" s="20">
        <f t="shared" si="282"/>
        <v>45519</v>
      </c>
      <c r="G618" s="20">
        <f t="shared" si="283"/>
        <v>45526</v>
      </c>
      <c r="H618" s="19">
        <f ca="1">(TODAY()-(G618))</f>
        <v>68</v>
      </c>
      <c r="I618" s="19" t="str">
        <f ca="1">IF(H618&lt;0,H618,"")</f>
        <v/>
      </c>
      <c r="J618" s="2" t="s">
        <v>439</v>
      </c>
      <c r="K618" s="24">
        <f t="shared" si="284"/>
        <v>1</v>
      </c>
      <c r="L618" s="19" t="s">
        <v>2689</v>
      </c>
      <c r="M618" s="2" t="s">
        <v>440</v>
      </c>
      <c r="N618" s="2" t="s">
        <v>441</v>
      </c>
      <c r="O618" s="2" t="s">
        <v>352</v>
      </c>
      <c r="P618" s="2" t="s">
        <v>19</v>
      </c>
      <c r="Q618" s="25" t="s">
        <v>3020</v>
      </c>
      <c r="R618" s="25" t="s">
        <v>443</v>
      </c>
      <c r="S618" s="9">
        <v>45498</v>
      </c>
      <c r="T618" s="2">
        <v>4268210</v>
      </c>
      <c r="U618" s="2" t="s">
        <v>3036</v>
      </c>
      <c r="V618" s="2" t="s">
        <v>3037</v>
      </c>
      <c r="W618" s="9" t="s">
        <v>3038</v>
      </c>
      <c r="X618" s="9">
        <v>33924</v>
      </c>
      <c r="Y618" s="2">
        <v>9154754991</v>
      </c>
      <c r="Z618" s="2" t="s">
        <v>3039</v>
      </c>
      <c r="AA618" s="32" t="s">
        <v>448</v>
      </c>
      <c r="AB618" s="2" t="s">
        <v>449</v>
      </c>
      <c r="AC618" s="10">
        <v>45765</v>
      </c>
      <c r="AD618" s="10">
        <v>45400</v>
      </c>
      <c r="AE618" s="2" t="s">
        <v>450</v>
      </c>
      <c r="AF618" s="2" t="s">
        <v>450</v>
      </c>
      <c r="AG618" s="35" t="s">
        <v>451</v>
      </c>
      <c r="AJ618" s="35" t="s">
        <v>452</v>
      </c>
      <c r="AK618" s="2" t="s">
        <v>453</v>
      </c>
      <c r="AL618" s="2" t="s">
        <v>1430</v>
      </c>
      <c r="AM618" s="2" t="s">
        <v>1815</v>
      </c>
      <c r="AN618" s="10">
        <v>45498</v>
      </c>
      <c r="AP618" s="2" t="s">
        <v>362</v>
      </c>
      <c r="AQ618" s="2" t="s">
        <v>497</v>
      </c>
      <c r="AS618" s="11">
        <v>635733496</v>
      </c>
      <c r="AT618" s="2" t="s">
        <v>472</v>
      </c>
      <c r="AV618" s="12">
        <v>132016809970</v>
      </c>
      <c r="AW618" s="2" t="s">
        <v>458</v>
      </c>
      <c r="AY618" s="13">
        <v>121160852009</v>
      </c>
      <c r="AZ618" s="2" t="s">
        <v>710</v>
      </c>
      <c r="BB618" s="14">
        <v>470647891</v>
      </c>
      <c r="BC618" s="2" t="s">
        <v>450</v>
      </c>
      <c r="BD618" s="2" t="s">
        <v>450</v>
      </c>
      <c r="BE618" s="2" t="s">
        <v>450</v>
      </c>
      <c r="BF618" s="2" t="s">
        <v>450</v>
      </c>
      <c r="BG618" s="2" t="s">
        <v>450</v>
      </c>
      <c r="BH618" s="2" t="s">
        <v>450</v>
      </c>
      <c r="BL618" s="2" t="s">
        <v>448</v>
      </c>
      <c r="BM618" s="2" t="s">
        <v>450</v>
      </c>
      <c r="BN618" s="2" t="s">
        <v>448</v>
      </c>
      <c r="BO618" s="2" t="s">
        <v>448</v>
      </c>
      <c r="BP618" s="2" t="s">
        <v>448</v>
      </c>
      <c r="BQ618" s="2" t="s">
        <v>450</v>
      </c>
      <c r="BR618" s="2" t="s">
        <v>448</v>
      </c>
      <c r="BS618" s="2" t="s">
        <v>448</v>
      </c>
      <c r="BT618" s="2" t="s">
        <v>448</v>
      </c>
      <c r="BU618" s="2" t="s">
        <v>448</v>
      </c>
      <c r="BV618" s="2" t="s">
        <v>450</v>
      </c>
      <c r="BW618" s="2" t="s">
        <v>448</v>
      </c>
      <c r="BX618" s="2" t="s">
        <v>448</v>
      </c>
      <c r="BY618" s="2" t="s">
        <v>448</v>
      </c>
      <c r="BZ618" s="2" t="s">
        <v>448</v>
      </c>
      <c r="CA618" s="2" t="s">
        <v>448</v>
      </c>
      <c r="CB618" s="2" t="s">
        <v>448</v>
      </c>
      <c r="CC618" s="2" t="s">
        <v>2362</v>
      </c>
      <c r="CD618" s="2" t="s">
        <v>448</v>
      </c>
      <c r="CE618" s="10">
        <v>45511</v>
      </c>
      <c r="CH618" s="2" t="s">
        <v>465</v>
      </c>
      <c r="CI618" s="2" t="s">
        <v>660</v>
      </c>
      <c r="CM618" s="52">
        <f t="shared" si="285"/>
        <v>1</v>
      </c>
      <c r="CN618" s="52">
        <f t="shared" si="286"/>
        <v>1</v>
      </c>
      <c r="CO618" s="52">
        <f t="shared" si="287"/>
        <v>1</v>
      </c>
      <c r="CP618" s="52">
        <f t="shared" si="288"/>
        <v>1</v>
      </c>
      <c r="CQ618" s="52">
        <f t="shared" si="289"/>
        <v>1</v>
      </c>
      <c r="CR618" s="52">
        <f t="shared" si="290"/>
        <v>1</v>
      </c>
      <c r="CS618" s="52">
        <f t="shared" si="291"/>
        <v>1</v>
      </c>
      <c r="CT618" s="52">
        <f t="shared" si="292"/>
        <v>1</v>
      </c>
      <c r="CU618" s="52">
        <f t="shared" si="293"/>
        <v>1</v>
      </c>
      <c r="CV618" s="52">
        <f t="shared" si="294"/>
        <v>1</v>
      </c>
      <c r="CW618" s="54">
        <f t="shared" si="295"/>
        <v>1</v>
      </c>
      <c r="CX618" s="54">
        <f t="shared" si="296"/>
        <v>0</v>
      </c>
      <c r="CY618" s="54">
        <f t="shared" si="297"/>
        <v>1</v>
      </c>
      <c r="CZ618" s="54">
        <f t="shared" si="298"/>
        <v>1</v>
      </c>
      <c r="DA618" s="54">
        <f t="shared" si="299"/>
        <v>1</v>
      </c>
      <c r="DB618" s="54">
        <f t="shared" si="300"/>
        <v>0</v>
      </c>
      <c r="DD618" s="2">
        <f t="shared" si="301"/>
        <v>7</v>
      </c>
    </row>
    <row r="619" spans="1:108">
      <c r="A619" s="2" t="s">
        <v>437</v>
      </c>
      <c r="B619" s="2" t="s">
        <v>438</v>
      </c>
      <c r="C619" s="18" t="str">
        <f ca="1">IF(AND(AA619="YES",AG619&lt;&gt;""),"COMPLETED",IF((S619+21)&lt;TODAY(),"PAST DUE","WITHIN 15 DAYS"))</f>
        <v>COMPLETED</v>
      </c>
      <c r="D619" s="19" t="str">
        <f t="shared" si="280"/>
        <v>Aug</v>
      </c>
      <c r="E619" s="20">
        <f t="shared" si="281"/>
        <v>45521</v>
      </c>
      <c r="F619" s="20">
        <f t="shared" si="282"/>
        <v>45519</v>
      </c>
      <c r="G619" s="20">
        <f t="shared" si="283"/>
        <v>45526</v>
      </c>
      <c r="H619" s="19">
        <f ca="1">(TODAY()-(G619))</f>
        <v>68</v>
      </c>
      <c r="I619" s="19" t="str">
        <f ca="1">IF(H619&lt;0,H619,"")</f>
        <v/>
      </c>
      <c r="J619" s="2" t="s">
        <v>439</v>
      </c>
      <c r="K619" s="24">
        <f t="shared" si="284"/>
        <v>1</v>
      </c>
      <c r="L619" s="19" t="s">
        <v>2689</v>
      </c>
      <c r="M619" s="2" t="s">
        <v>440</v>
      </c>
      <c r="N619" s="2" t="s">
        <v>441</v>
      </c>
      <c r="O619" s="2" t="s">
        <v>352</v>
      </c>
      <c r="P619" s="2" t="s">
        <v>19</v>
      </c>
      <c r="Q619" s="25" t="s">
        <v>3020</v>
      </c>
      <c r="R619" s="25" t="s">
        <v>443</v>
      </c>
      <c r="S619" s="9">
        <v>45498</v>
      </c>
      <c r="T619" s="2">
        <v>4268211</v>
      </c>
      <c r="U619" s="2" t="s">
        <v>1861</v>
      </c>
      <c r="V619" s="2" t="s">
        <v>1000</v>
      </c>
      <c r="W619" s="9" t="s">
        <v>3040</v>
      </c>
      <c r="X619" s="9">
        <v>37085</v>
      </c>
      <c r="Y619" s="2">
        <v>9395893729</v>
      </c>
      <c r="Z619" s="2" t="s">
        <v>3041</v>
      </c>
      <c r="AA619" s="32" t="s">
        <v>448</v>
      </c>
      <c r="AB619" s="2" t="s">
        <v>449</v>
      </c>
      <c r="AC619" s="10">
        <v>45881</v>
      </c>
      <c r="AD619" s="10">
        <v>45532</v>
      </c>
      <c r="AG619" s="35" t="s">
        <v>451</v>
      </c>
      <c r="AJ619" s="35" t="s">
        <v>452</v>
      </c>
      <c r="AK619" s="2" t="s">
        <v>453</v>
      </c>
      <c r="AL619" s="2" t="s">
        <v>1430</v>
      </c>
      <c r="AM619" s="2" t="s">
        <v>1815</v>
      </c>
      <c r="AN619" s="10">
        <v>45498</v>
      </c>
      <c r="AP619" s="2" t="s">
        <v>362</v>
      </c>
      <c r="AQ619" s="2" t="s">
        <v>480</v>
      </c>
      <c r="AS619" s="11">
        <v>252708642</v>
      </c>
      <c r="AT619" s="2" t="s">
        <v>472</v>
      </c>
      <c r="AV619" s="12">
        <v>72507610677</v>
      </c>
      <c r="AW619" s="2" t="s">
        <v>458</v>
      </c>
      <c r="AY619" s="13">
        <v>121347227921</v>
      </c>
      <c r="AZ619" s="2" t="s">
        <v>459</v>
      </c>
      <c r="BA619" s="14" t="s">
        <v>1883</v>
      </c>
      <c r="BB619" s="14">
        <v>658180825</v>
      </c>
      <c r="BC619" s="2" t="s">
        <v>450</v>
      </c>
      <c r="BD619" s="2" t="s">
        <v>450</v>
      </c>
      <c r="BE619" s="2" t="s">
        <v>450</v>
      </c>
      <c r="BF619" s="2" t="s">
        <v>450</v>
      </c>
      <c r="BG619" s="2" t="s">
        <v>450</v>
      </c>
      <c r="BH619" s="2" t="s">
        <v>450</v>
      </c>
      <c r="BR619" s="2" t="s">
        <v>448</v>
      </c>
      <c r="BS619" s="2" t="s">
        <v>448</v>
      </c>
      <c r="BT619" s="2" t="s">
        <v>448</v>
      </c>
      <c r="BU619" s="2" t="s">
        <v>448</v>
      </c>
      <c r="BV619" s="2" t="s">
        <v>450</v>
      </c>
      <c r="BW619" s="2" t="s">
        <v>448</v>
      </c>
      <c r="BX619" s="2" t="s">
        <v>448</v>
      </c>
      <c r="BY619" s="2" t="s">
        <v>448</v>
      </c>
      <c r="BZ619" s="2" t="s">
        <v>448</v>
      </c>
      <c r="CA619" s="2" t="s">
        <v>448</v>
      </c>
      <c r="CB619" s="2" t="s">
        <v>448</v>
      </c>
      <c r="CC619" s="2" t="s">
        <v>2362</v>
      </c>
      <c r="CD619" s="2" t="s">
        <v>448</v>
      </c>
      <c r="CE619" s="10">
        <v>45511</v>
      </c>
      <c r="CH619" s="2" t="s">
        <v>465</v>
      </c>
      <c r="CI619" s="2" t="s">
        <v>660</v>
      </c>
      <c r="CK619" s="2" t="s">
        <v>3028</v>
      </c>
      <c r="CM619" s="52">
        <f t="shared" si="285"/>
        <v>1</v>
      </c>
      <c r="CN619" s="52">
        <f t="shared" si="286"/>
        <v>1</v>
      </c>
      <c r="CO619" s="52">
        <f t="shared" si="287"/>
        <v>1</v>
      </c>
      <c r="CP619" s="52">
        <f t="shared" si="288"/>
        <v>1</v>
      </c>
      <c r="CQ619" s="52">
        <f t="shared" si="289"/>
        <v>1</v>
      </c>
      <c r="CR619" s="52">
        <f t="shared" si="290"/>
        <v>1</v>
      </c>
      <c r="CS619" s="52">
        <f t="shared" si="291"/>
        <v>1</v>
      </c>
      <c r="CT619" s="52">
        <f t="shared" si="292"/>
        <v>1</v>
      </c>
      <c r="CU619" s="52">
        <f t="shared" si="293"/>
        <v>1</v>
      </c>
      <c r="CV619" s="52">
        <f t="shared" si="294"/>
        <v>1</v>
      </c>
      <c r="CW619" s="54">
        <f t="shared" si="295"/>
        <v>1</v>
      </c>
      <c r="CX619" s="54">
        <f t="shared" si="296"/>
        <v>0</v>
      </c>
      <c r="CY619" s="54">
        <f t="shared" si="297"/>
        <v>1</v>
      </c>
      <c r="CZ619" s="54">
        <f t="shared" si="298"/>
        <v>1</v>
      </c>
      <c r="DA619" s="54">
        <f t="shared" si="299"/>
        <v>1</v>
      </c>
      <c r="DB619" s="54">
        <f t="shared" si="300"/>
        <v>0</v>
      </c>
      <c r="DD619" s="2">
        <f t="shared" si="301"/>
        <v>7</v>
      </c>
    </row>
    <row r="620" spans="1:108">
      <c r="A620" s="2" t="s">
        <v>437</v>
      </c>
      <c r="B620" s="2" t="s">
        <v>438</v>
      </c>
      <c r="C620" s="18" t="str">
        <f ca="1">IF(AND(AA620="YES",AG620&lt;&gt;""),"COMPLETED",IF((S620+21)&lt;TODAY(),"PAST DUE","WITHIN 15 DAYS"))</f>
        <v>COMPLETED</v>
      </c>
      <c r="D620" s="19" t="str">
        <f t="shared" si="280"/>
        <v>Aug</v>
      </c>
      <c r="E620" s="20">
        <f t="shared" si="281"/>
        <v>45521</v>
      </c>
      <c r="F620" s="20">
        <f t="shared" si="282"/>
        <v>45519</v>
      </c>
      <c r="G620" s="20">
        <f t="shared" si="283"/>
        <v>45526</v>
      </c>
      <c r="H620" s="19">
        <f ca="1">(TODAY()-(G620))</f>
        <v>68</v>
      </c>
      <c r="I620" s="19" t="str">
        <f ca="1">IF(H620&lt;0,H620,"")</f>
        <v/>
      </c>
      <c r="J620" s="2" t="s">
        <v>439</v>
      </c>
      <c r="K620" s="24">
        <f t="shared" si="284"/>
        <v>1</v>
      </c>
      <c r="L620" s="19" t="s">
        <v>2689</v>
      </c>
      <c r="M620" s="2" t="s">
        <v>440</v>
      </c>
      <c r="N620" s="2" t="s">
        <v>441</v>
      </c>
      <c r="O620" s="2" t="s">
        <v>352</v>
      </c>
      <c r="P620" s="2" t="s">
        <v>19</v>
      </c>
      <c r="Q620" s="25" t="s">
        <v>3020</v>
      </c>
      <c r="R620" s="25" t="s">
        <v>443</v>
      </c>
      <c r="S620" s="9">
        <v>45498</v>
      </c>
      <c r="T620" s="2">
        <v>4268212</v>
      </c>
      <c r="U620" s="2" t="s">
        <v>228</v>
      </c>
      <c r="V620" s="2" t="s">
        <v>3042</v>
      </c>
      <c r="W620" s="9" t="s">
        <v>588</v>
      </c>
      <c r="X620" s="9">
        <v>38062</v>
      </c>
      <c r="Y620" s="2">
        <v>9701081913</v>
      </c>
      <c r="Z620" s="2" t="s">
        <v>3043</v>
      </c>
      <c r="AA620" s="32" t="s">
        <v>448</v>
      </c>
      <c r="AB620" s="67" t="s">
        <v>449</v>
      </c>
      <c r="AC620" s="10">
        <v>45867</v>
      </c>
      <c r="AD620" s="10">
        <v>45516</v>
      </c>
      <c r="AG620" s="35" t="s">
        <v>451</v>
      </c>
      <c r="AJ620" s="35" t="s">
        <v>452</v>
      </c>
      <c r="AK620" s="2" t="s">
        <v>453</v>
      </c>
      <c r="AL620" s="2" t="s">
        <v>1430</v>
      </c>
      <c r="AM620" s="2" t="s">
        <v>1815</v>
      </c>
      <c r="AN620" s="10">
        <v>45498</v>
      </c>
      <c r="AP620" s="2" t="s">
        <v>362</v>
      </c>
      <c r="AQ620" s="2" t="s">
        <v>497</v>
      </c>
      <c r="AS620" s="11">
        <v>248934598</v>
      </c>
      <c r="AT620" s="2" t="s">
        <v>456</v>
      </c>
      <c r="AV620" s="12">
        <v>72500330393</v>
      </c>
      <c r="AW620" s="2" t="s">
        <v>458</v>
      </c>
      <c r="AY620" s="13">
        <v>121319408865</v>
      </c>
      <c r="AZ620" s="2" t="s">
        <v>752</v>
      </c>
      <c r="BB620" s="14">
        <v>627995594</v>
      </c>
      <c r="BC620" s="2" t="s">
        <v>450</v>
      </c>
      <c r="BD620" s="2" t="s">
        <v>450</v>
      </c>
      <c r="BE620" s="2" t="s">
        <v>450</v>
      </c>
      <c r="BF620" s="2" t="s">
        <v>450</v>
      </c>
      <c r="BG620" s="2" t="s">
        <v>450</v>
      </c>
      <c r="BH620" s="2" t="s">
        <v>450</v>
      </c>
      <c r="BL620" s="2" t="s">
        <v>448</v>
      </c>
      <c r="BM620" s="2" t="s">
        <v>450</v>
      </c>
      <c r="BN620" s="2" t="s">
        <v>448</v>
      </c>
      <c r="BO620" s="2" t="s">
        <v>450</v>
      </c>
      <c r="BP620" s="2" t="s">
        <v>450</v>
      </c>
      <c r="BQ620" s="2" t="s">
        <v>448</v>
      </c>
      <c r="BR620" s="2" t="s">
        <v>448</v>
      </c>
      <c r="BS620" s="2" t="s">
        <v>448</v>
      </c>
      <c r="BT620" s="2" t="s">
        <v>448</v>
      </c>
      <c r="BU620" s="2" t="s">
        <v>448</v>
      </c>
      <c r="BV620" s="2" t="s">
        <v>450</v>
      </c>
      <c r="BW620" s="2" t="s">
        <v>448</v>
      </c>
      <c r="BX620" s="2" t="s">
        <v>448</v>
      </c>
      <c r="BY620" s="2" t="s">
        <v>448</v>
      </c>
      <c r="BZ620" s="2" t="s">
        <v>448</v>
      </c>
      <c r="CA620" s="2" t="s">
        <v>448</v>
      </c>
      <c r="CB620" s="2" t="s">
        <v>448</v>
      </c>
      <c r="CD620" s="2" t="s">
        <v>448</v>
      </c>
      <c r="CH620" s="2" t="s">
        <v>465</v>
      </c>
      <c r="CI620" s="2" t="s">
        <v>660</v>
      </c>
      <c r="CM620" s="52">
        <f t="shared" si="285"/>
        <v>1</v>
      </c>
      <c r="CN620" s="52">
        <f t="shared" si="286"/>
        <v>1</v>
      </c>
      <c r="CO620" s="52">
        <f t="shared" si="287"/>
        <v>1</v>
      </c>
      <c r="CP620" s="52">
        <f t="shared" si="288"/>
        <v>1</v>
      </c>
      <c r="CQ620" s="52">
        <f t="shared" si="289"/>
        <v>1</v>
      </c>
      <c r="CR620" s="52">
        <f t="shared" si="290"/>
        <v>1</v>
      </c>
      <c r="CS620" s="52">
        <f t="shared" si="291"/>
        <v>1</v>
      </c>
      <c r="CT620" s="52">
        <f t="shared" si="292"/>
        <v>1</v>
      </c>
      <c r="CU620" s="52">
        <f t="shared" si="293"/>
        <v>1</v>
      </c>
      <c r="CV620" s="52">
        <f t="shared" si="294"/>
        <v>1</v>
      </c>
      <c r="CW620" s="54">
        <f t="shared" si="295"/>
        <v>1</v>
      </c>
      <c r="CX620" s="54">
        <f t="shared" si="296"/>
        <v>0</v>
      </c>
      <c r="CY620" s="54">
        <f t="shared" si="297"/>
        <v>1</v>
      </c>
      <c r="CZ620" s="54">
        <f t="shared" si="298"/>
        <v>1</v>
      </c>
      <c r="DA620" s="54">
        <f t="shared" si="299"/>
        <v>1</v>
      </c>
      <c r="DB620" s="54">
        <f t="shared" si="300"/>
        <v>0</v>
      </c>
      <c r="DD620" s="2">
        <f t="shared" si="301"/>
        <v>7</v>
      </c>
    </row>
    <row r="621" spans="1:108">
      <c r="A621" s="2" t="s">
        <v>437</v>
      </c>
      <c r="B621" s="2" t="s">
        <v>438</v>
      </c>
      <c r="C621" s="18" t="str">
        <f ca="1">IF(AND(AA621="YES",AG621&lt;&gt;""),"COMPLETED",IF((S621+21)&lt;TODAY(),"PAST DUE","WITHIN 15 DAYS"))</f>
        <v>COMPLETED</v>
      </c>
      <c r="D621" s="19" t="str">
        <f t="shared" si="280"/>
        <v>Aug</v>
      </c>
      <c r="E621" s="20">
        <f t="shared" si="281"/>
        <v>45521</v>
      </c>
      <c r="F621" s="20">
        <f t="shared" si="282"/>
        <v>45519</v>
      </c>
      <c r="G621" s="20">
        <f t="shared" si="283"/>
        <v>45526</v>
      </c>
      <c r="H621" s="19">
        <f ca="1">(TODAY()-(G621))</f>
        <v>68</v>
      </c>
      <c r="I621" s="19" t="str">
        <f ca="1">IF(H621&lt;0,H621,"")</f>
        <v/>
      </c>
      <c r="J621" s="2" t="s">
        <v>439</v>
      </c>
      <c r="K621" s="24">
        <f t="shared" si="284"/>
        <v>1</v>
      </c>
      <c r="L621" s="19" t="s">
        <v>2689</v>
      </c>
      <c r="M621" s="2" t="s">
        <v>440</v>
      </c>
      <c r="N621" s="2" t="s">
        <v>441</v>
      </c>
      <c r="O621" s="2" t="s">
        <v>352</v>
      </c>
      <c r="P621" s="2" t="s">
        <v>19</v>
      </c>
      <c r="Q621" s="25" t="s">
        <v>3020</v>
      </c>
      <c r="R621" s="25" t="s">
        <v>443</v>
      </c>
      <c r="S621" s="9">
        <v>45498</v>
      </c>
      <c r="T621" s="2">
        <v>4268213</v>
      </c>
      <c r="U621" s="2" t="s">
        <v>3044</v>
      </c>
      <c r="V621" s="2" t="s">
        <v>3045</v>
      </c>
      <c r="W621" s="9" t="s">
        <v>1123</v>
      </c>
      <c r="X621" s="9">
        <v>36574</v>
      </c>
      <c r="Y621" s="2">
        <v>9502973933</v>
      </c>
      <c r="Z621" s="2" t="s">
        <v>3046</v>
      </c>
      <c r="AA621" s="32" t="s">
        <v>448</v>
      </c>
      <c r="AB621" s="2" t="s">
        <v>449</v>
      </c>
      <c r="AC621" s="10">
        <v>45867</v>
      </c>
      <c r="AD621" s="10">
        <v>45502</v>
      </c>
      <c r="AE621" s="2" t="s">
        <v>450</v>
      </c>
      <c r="AF621" s="2" t="s">
        <v>450</v>
      </c>
      <c r="AG621" s="35" t="s">
        <v>451</v>
      </c>
      <c r="AJ621" s="35" t="s">
        <v>452</v>
      </c>
      <c r="AK621" s="2" t="s">
        <v>453</v>
      </c>
      <c r="AL621" s="2" t="s">
        <v>1430</v>
      </c>
      <c r="AM621" s="2" t="s">
        <v>1815</v>
      </c>
      <c r="AN621" s="10">
        <v>45498</v>
      </c>
      <c r="AP621" s="2" t="s">
        <v>362</v>
      </c>
      <c r="AQ621" s="2" t="s">
        <v>986</v>
      </c>
      <c r="AS621" s="11">
        <v>244237406</v>
      </c>
      <c r="AT621" s="2" t="s">
        <v>472</v>
      </c>
      <c r="AV621" s="12">
        <v>70259287195</v>
      </c>
      <c r="AW621" s="2" t="s">
        <v>472</v>
      </c>
      <c r="AY621" s="13">
        <v>121229461574</v>
      </c>
      <c r="AZ621" s="2" t="s">
        <v>459</v>
      </c>
      <c r="BB621" s="14">
        <v>348018169</v>
      </c>
      <c r="BC621" s="2" t="s">
        <v>450</v>
      </c>
      <c r="BD621" s="2" t="s">
        <v>450</v>
      </c>
      <c r="BE621" s="2" t="s">
        <v>450</v>
      </c>
      <c r="BF621" s="2" t="s">
        <v>450</v>
      </c>
      <c r="BG621" s="2" t="s">
        <v>450</v>
      </c>
      <c r="BH621" s="2" t="s">
        <v>450</v>
      </c>
      <c r="BL621" s="2" t="s">
        <v>448</v>
      </c>
      <c r="BM621" s="2" t="s">
        <v>450</v>
      </c>
      <c r="BN621" s="2" t="s">
        <v>448</v>
      </c>
      <c r="BO621" s="2" t="s">
        <v>450</v>
      </c>
      <c r="BP621" s="2" t="s">
        <v>450</v>
      </c>
      <c r="BQ621" s="2" t="s">
        <v>450</v>
      </c>
      <c r="BR621" s="2" t="s">
        <v>448</v>
      </c>
      <c r="BS621" s="2" t="s">
        <v>448</v>
      </c>
      <c r="BT621" s="2" t="s">
        <v>448</v>
      </c>
      <c r="BU621" s="2" t="s">
        <v>448</v>
      </c>
      <c r="BV621" s="2" t="s">
        <v>450</v>
      </c>
      <c r="BW621" s="2" t="s">
        <v>448</v>
      </c>
      <c r="BX621" s="2" t="s">
        <v>448</v>
      </c>
      <c r="BY621" s="2" t="s">
        <v>448</v>
      </c>
      <c r="BZ621" s="2" t="s">
        <v>448</v>
      </c>
      <c r="CA621" s="2" t="s">
        <v>448</v>
      </c>
      <c r="CB621" s="2" t="s">
        <v>448</v>
      </c>
      <c r="CC621" s="2" t="s">
        <v>2362</v>
      </c>
      <c r="CD621" s="2" t="s">
        <v>448</v>
      </c>
      <c r="CE621" s="10">
        <v>45511</v>
      </c>
      <c r="CH621" s="2" t="s">
        <v>465</v>
      </c>
      <c r="CI621" s="2" t="s">
        <v>660</v>
      </c>
      <c r="CK621" s="2" t="s">
        <v>3028</v>
      </c>
      <c r="CM621" s="52">
        <f t="shared" si="285"/>
        <v>1</v>
      </c>
      <c r="CN621" s="52">
        <f t="shared" si="286"/>
        <v>1</v>
      </c>
      <c r="CO621" s="52">
        <f t="shared" si="287"/>
        <v>1</v>
      </c>
      <c r="CP621" s="52">
        <f t="shared" si="288"/>
        <v>1</v>
      </c>
      <c r="CQ621" s="52">
        <f t="shared" si="289"/>
        <v>1</v>
      </c>
      <c r="CR621" s="52">
        <f t="shared" si="290"/>
        <v>1</v>
      </c>
      <c r="CS621" s="52">
        <f t="shared" si="291"/>
        <v>1</v>
      </c>
      <c r="CT621" s="52">
        <f t="shared" si="292"/>
        <v>1</v>
      </c>
      <c r="CU621" s="52">
        <f t="shared" si="293"/>
        <v>1</v>
      </c>
      <c r="CV621" s="52">
        <f t="shared" si="294"/>
        <v>1</v>
      </c>
      <c r="CW621" s="54">
        <f t="shared" si="295"/>
        <v>1</v>
      </c>
      <c r="CX621" s="54">
        <f t="shared" si="296"/>
        <v>0</v>
      </c>
      <c r="CY621" s="54">
        <f t="shared" si="297"/>
        <v>1</v>
      </c>
      <c r="CZ621" s="54">
        <f t="shared" si="298"/>
        <v>1</v>
      </c>
      <c r="DA621" s="54">
        <f t="shared" si="299"/>
        <v>1</v>
      </c>
      <c r="DB621" s="54">
        <f t="shared" si="300"/>
        <v>0</v>
      </c>
      <c r="DD621" s="2">
        <f t="shared" si="301"/>
        <v>7</v>
      </c>
    </row>
    <row r="622" spans="1:108">
      <c r="A622" s="2" t="s">
        <v>437</v>
      </c>
      <c r="B622" s="2" t="s">
        <v>438</v>
      </c>
      <c r="C622" s="18" t="str">
        <f ca="1">IF(AND(AA622="YES",AG622&lt;&gt;""),"COMPLETED",IF((S622+21)&lt;TODAY(),"PAST DUE","WITHIN 15 DAYS"))</f>
        <v>COMPLETED</v>
      </c>
      <c r="D622" s="19" t="str">
        <f t="shared" si="280"/>
        <v>Aug</v>
      </c>
      <c r="E622" s="20">
        <f t="shared" si="281"/>
        <v>45521</v>
      </c>
      <c r="F622" s="20">
        <f t="shared" si="282"/>
        <v>45519</v>
      </c>
      <c r="G622" s="20">
        <f t="shared" si="283"/>
        <v>45526</v>
      </c>
      <c r="H622" s="19">
        <f ca="1">(TODAY()-(G622))</f>
        <v>68</v>
      </c>
      <c r="I622" s="19" t="str">
        <f ca="1">IF(H622&lt;0,H622,"")</f>
        <v/>
      </c>
      <c r="J622" s="2" t="s">
        <v>439</v>
      </c>
      <c r="K622" s="24">
        <f t="shared" si="284"/>
        <v>1</v>
      </c>
      <c r="L622" s="19" t="s">
        <v>2689</v>
      </c>
      <c r="M622" s="2" t="s">
        <v>440</v>
      </c>
      <c r="N622" s="2" t="s">
        <v>441</v>
      </c>
      <c r="O622" s="2" t="s">
        <v>352</v>
      </c>
      <c r="P622" s="2" t="s">
        <v>19</v>
      </c>
      <c r="Q622" s="25" t="s">
        <v>3020</v>
      </c>
      <c r="R622" s="25" t="s">
        <v>443</v>
      </c>
      <c r="S622" s="9">
        <v>45498</v>
      </c>
      <c r="T622" s="2">
        <v>4268214</v>
      </c>
      <c r="U622" s="2" t="s">
        <v>3047</v>
      </c>
      <c r="V622" s="2" t="s">
        <v>3048</v>
      </c>
      <c r="W622" s="9" t="s">
        <v>1486</v>
      </c>
      <c r="X622" s="9">
        <v>37367</v>
      </c>
      <c r="Y622" s="2">
        <v>9683080383</v>
      </c>
      <c r="Z622" s="2" t="s">
        <v>3049</v>
      </c>
      <c r="AA622" s="32" t="s">
        <v>448</v>
      </c>
      <c r="AB622" s="2" t="s">
        <v>449</v>
      </c>
      <c r="AG622" s="35" t="s">
        <v>451</v>
      </c>
      <c r="AJ622" s="35" t="s">
        <v>452</v>
      </c>
      <c r="AK622" s="2" t="s">
        <v>453</v>
      </c>
      <c r="AL622" s="2" t="s">
        <v>1430</v>
      </c>
      <c r="AM622" s="2" t="s">
        <v>1815</v>
      </c>
      <c r="AN622" s="10">
        <v>45498</v>
      </c>
      <c r="AP622" s="2" t="s">
        <v>362</v>
      </c>
      <c r="AQ622" s="2" t="s">
        <v>455</v>
      </c>
      <c r="AS622" s="11">
        <v>252049178</v>
      </c>
      <c r="AT622" s="2" t="s">
        <v>472</v>
      </c>
      <c r="AV622" s="12">
        <v>70263009442</v>
      </c>
      <c r="AW622" s="2" t="s">
        <v>458</v>
      </c>
      <c r="AY622" s="13">
        <v>121345505577</v>
      </c>
      <c r="AZ622" s="2" t="s">
        <v>563</v>
      </c>
      <c r="BB622" s="14">
        <v>655344018</v>
      </c>
      <c r="BC622" s="2" t="s">
        <v>450</v>
      </c>
      <c r="BD622" s="2" t="s">
        <v>450</v>
      </c>
      <c r="BE622" s="2" t="s">
        <v>450</v>
      </c>
      <c r="BF622" s="2" t="s">
        <v>450</v>
      </c>
      <c r="BG622" s="2" t="s">
        <v>450</v>
      </c>
      <c r="BH622" s="2" t="s">
        <v>450</v>
      </c>
      <c r="BL622" s="2" t="s">
        <v>448</v>
      </c>
      <c r="BM622" s="2" t="s">
        <v>450</v>
      </c>
      <c r="BN622" s="2" t="s">
        <v>448</v>
      </c>
      <c r="BO622" s="2" t="s">
        <v>450</v>
      </c>
      <c r="BP622" s="2" t="s">
        <v>450</v>
      </c>
      <c r="BQ622" s="2" t="s">
        <v>448</v>
      </c>
      <c r="BR622" s="2" t="s">
        <v>448</v>
      </c>
      <c r="BS622" s="2" t="s">
        <v>448</v>
      </c>
      <c r="BT622" s="2" t="s">
        <v>448</v>
      </c>
      <c r="BU622" s="2" t="s">
        <v>448</v>
      </c>
      <c r="BV622" s="2" t="s">
        <v>450</v>
      </c>
      <c r="BW622" s="2" t="s">
        <v>448</v>
      </c>
      <c r="BX622" s="2" t="s">
        <v>448</v>
      </c>
      <c r="BY622" s="2" t="s">
        <v>448</v>
      </c>
      <c r="BZ622" s="2" t="s">
        <v>448</v>
      </c>
      <c r="CA622" s="2" t="s">
        <v>448</v>
      </c>
      <c r="CB622" s="2" t="s">
        <v>448</v>
      </c>
      <c r="CC622" s="2" t="s">
        <v>2362</v>
      </c>
      <c r="CD622" s="2" t="s">
        <v>448</v>
      </c>
      <c r="CE622" s="10">
        <v>45511</v>
      </c>
      <c r="CH622" s="2" t="s">
        <v>465</v>
      </c>
      <c r="CI622" s="2" t="s">
        <v>660</v>
      </c>
      <c r="CM622" s="52">
        <f t="shared" si="285"/>
        <v>1</v>
      </c>
      <c r="CN622" s="52">
        <f t="shared" si="286"/>
        <v>1</v>
      </c>
      <c r="CO622" s="52">
        <f t="shared" si="287"/>
        <v>1</v>
      </c>
      <c r="CP622" s="52">
        <f t="shared" si="288"/>
        <v>1</v>
      </c>
      <c r="CQ622" s="52">
        <f t="shared" si="289"/>
        <v>1</v>
      </c>
      <c r="CR622" s="52">
        <f t="shared" si="290"/>
        <v>1</v>
      </c>
      <c r="CS622" s="52">
        <f t="shared" si="291"/>
        <v>1</v>
      </c>
      <c r="CT622" s="52">
        <f t="shared" si="292"/>
        <v>1</v>
      </c>
      <c r="CU622" s="52">
        <f t="shared" si="293"/>
        <v>1</v>
      </c>
      <c r="CV622" s="52">
        <f t="shared" si="294"/>
        <v>1</v>
      </c>
      <c r="CW622" s="54">
        <f t="shared" si="295"/>
        <v>1</v>
      </c>
      <c r="CX622" s="54">
        <f t="shared" si="296"/>
        <v>0</v>
      </c>
      <c r="CY622" s="54">
        <f t="shared" si="297"/>
        <v>1</v>
      </c>
      <c r="CZ622" s="54">
        <f t="shared" si="298"/>
        <v>1</v>
      </c>
      <c r="DA622" s="54">
        <f t="shared" si="299"/>
        <v>1</v>
      </c>
      <c r="DB622" s="54">
        <f t="shared" si="300"/>
        <v>0</v>
      </c>
      <c r="DD622" s="2">
        <f t="shared" si="301"/>
        <v>7</v>
      </c>
    </row>
    <row r="623" spans="1:108">
      <c r="A623" s="2" t="s">
        <v>437</v>
      </c>
      <c r="B623" s="2" t="s">
        <v>438</v>
      </c>
      <c r="C623" s="18" t="str">
        <f ca="1">IF(AND(AA623="YES",AG623&lt;&gt;""),"COMPLETED",IF((S623+21)&lt;TODAY(),"PAST DUE","WITHIN 15 DAYS"))</f>
        <v>COMPLETED</v>
      </c>
      <c r="D623" s="19" t="str">
        <f t="shared" si="280"/>
        <v>Aug</v>
      </c>
      <c r="E623" s="20">
        <f t="shared" si="281"/>
        <v>45521</v>
      </c>
      <c r="F623" s="20">
        <f t="shared" si="282"/>
        <v>45519</v>
      </c>
      <c r="G623" s="20">
        <f t="shared" si="283"/>
        <v>45526</v>
      </c>
      <c r="H623" s="19">
        <f ca="1">(TODAY()-(G623))</f>
        <v>68</v>
      </c>
      <c r="I623" s="19" t="str">
        <f ca="1">IF(H623&lt;0,H623,"")</f>
        <v/>
      </c>
      <c r="J623" s="2" t="s">
        <v>439</v>
      </c>
      <c r="K623" s="24">
        <f t="shared" si="284"/>
        <v>1</v>
      </c>
      <c r="L623" s="19" t="s">
        <v>2689</v>
      </c>
      <c r="M623" s="2" t="s">
        <v>440</v>
      </c>
      <c r="N623" s="2" t="s">
        <v>441</v>
      </c>
      <c r="O623" s="2" t="s">
        <v>352</v>
      </c>
      <c r="P623" s="2" t="s">
        <v>19</v>
      </c>
      <c r="Q623" s="25" t="s">
        <v>3020</v>
      </c>
      <c r="R623" s="25" t="s">
        <v>443</v>
      </c>
      <c r="S623" s="9">
        <v>45498</v>
      </c>
      <c r="T623" s="2">
        <v>4268215</v>
      </c>
      <c r="U623" s="2" t="s">
        <v>3050</v>
      </c>
      <c r="V623" s="2" t="s">
        <v>3051</v>
      </c>
      <c r="W623" s="9" t="s">
        <v>3052</v>
      </c>
      <c r="X623" s="9">
        <v>37346</v>
      </c>
      <c r="Y623" s="2">
        <v>9169231875</v>
      </c>
      <c r="Z623" s="2" t="s">
        <v>3053</v>
      </c>
      <c r="AA623" s="32" t="s">
        <v>448</v>
      </c>
      <c r="AB623" s="67" t="s">
        <v>449</v>
      </c>
      <c r="AC623" s="10">
        <v>45867</v>
      </c>
      <c r="AD623" s="10">
        <v>45516</v>
      </c>
      <c r="AG623" s="35" t="s">
        <v>451</v>
      </c>
      <c r="AJ623" s="35" t="s">
        <v>452</v>
      </c>
      <c r="AK623" s="2" t="s">
        <v>453</v>
      </c>
      <c r="AL623" s="2" t="s">
        <v>1430</v>
      </c>
      <c r="AM623" s="2" t="s">
        <v>1815</v>
      </c>
      <c r="AN623" s="10">
        <v>45498</v>
      </c>
      <c r="AP623" s="2" t="s">
        <v>362</v>
      </c>
      <c r="AQ623" s="2" t="s">
        <v>480</v>
      </c>
      <c r="AS623" s="11">
        <v>252033760</v>
      </c>
      <c r="AT623" s="2" t="s">
        <v>472</v>
      </c>
      <c r="AV623" s="12">
        <v>70262915741</v>
      </c>
      <c r="AW623" s="2" t="s">
        <v>458</v>
      </c>
      <c r="AY623" s="13">
        <v>121342715061</v>
      </c>
      <c r="AZ623" s="2" t="s">
        <v>1857</v>
      </c>
      <c r="BA623" s="67" t="s">
        <v>3054</v>
      </c>
      <c r="BB623" s="14">
        <v>655882095</v>
      </c>
      <c r="BC623" s="2" t="s">
        <v>450</v>
      </c>
      <c r="BD623" s="2" t="s">
        <v>450</v>
      </c>
      <c r="BE623" s="2" t="s">
        <v>450</v>
      </c>
      <c r="BF623" s="2" t="s">
        <v>450</v>
      </c>
      <c r="BG623" s="2" t="s">
        <v>450</v>
      </c>
      <c r="BH623" s="2" t="s">
        <v>450</v>
      </c>
      <c r="BL623" s="2" t="s">
        <v>448</v>
      </c>
      <c r="BM623" s="2" t="s">
        <v>450</v>
      </c>
      <c r="BN623" s="2" t="s">
        <v>448</v>
      </c>
      <c r="BO623" s="2" t="s">
        <v>450</v>
      </c>
      <c r="BP623" s="2" t="s">
        <v>450</v>
      </c>
      <c r="BQ623" s="2" t="s">
        <v>448</v>
      </c>
      <c r="BR623" s="2" t="s">
        <v>448</v>
      </c>
      <c r="BS623" s="2" t="s">
        <v>448</v>
      </c>
      <c r="BT623" s="2" t="s">
        <v>448</v>
      </c>
      <c r="BU623" s="2" t="s">
        <v>448</v>
      </c>
      <c r="BV623" s="2" t="s">
        <v>450</v>
      </c>
      <c r="BW623" s="2" t="s">
        <v>448</v>
      </c>
      <c r="BX623" s="2" t="s">
        <v>448</v>
      </c>
      <c r="BY623" s="2" t="s">
        <v>448</v>
      </c>
      <c r="BZ623" s="2" t="s">
        <v>448</v>
      </c>
      <c r="CA623" s="2" t="s">
        <v>448</v>
      </c>
      <c r="CB623" s="2" t="s">
        <v>448</v>
      </c>
      <c r="CC623" s="2" t="s">
        <v>2362</v>
      </c>
      <c r="CD623" s="2" t="s">
        <v>448</v>
      </c>
      <c r="CE623" s="10">
        <v>45511</v>
      </c>
      <c r="CH623" s="2" t="s">
        <v>465</v>
      </c>
      <c r="CI623" s="2" t="s">
        <v>660</v>
      </c>
      <c r="CM623" s="52">
        <f t="shared" si="285"/>
        <v>1</v>
      </c>
      <c r="CN623" s="52">
        <f t="shared" si="286"/>
        <v>1</v>
      </c>
      <c r="CO623" s="52">
        <f t="shared" si="287"/>
        <v>1</v>
      </c>
      <c r="CP623" s="52">
        <f t="shared" si="288"/>
        <v>1</v>
      </c>
      <c r="CQ623" s="52">
        <f t="shared" si="289"/>
        <v>1</v>
      </c>
      <c r="CR623" s="52">
        <f t="shared" si="290"/>
        <v>1</v>
      </c>
      <c r="CS623" s="52">
        <f t="shared" si="291"/>
        <v>1</v>
      </c>
      <c r="CT623" s="52">
        <f t="shared" si="292"/>
        <v>1</v>
      </c>
      <c r="CU623" s="52">
        <f t="shared" si="293"/>
        <v>1</v>
      </c>
      <c r="CV623" s="52">
        <f t="shared" si="294"/>
        <v>1</v>
      </c>
      <c r="CW623" s="54">
        <f t="shared" si="295"/>
        <v>1</v>
      </c>
      <c r="CX623" s="54">
        <f t="shared" si="296"/>
        <v>0</v>
      </c>
      <c r="CY623" s="54">
        <f t="shared" si="297"/>
        <v>1</v>
      </c>
      <c r="CZ623" s="54">
        <f t="shared" si="298"/>
        <v>1</v>
      </c>
      <c r="DA623" s="54">
        <f t="shared" si="299"/>
        <v>1</v>
      </c>
      <c r="DB623" s="54">
        <f t="shared" si="300"/>
        <v>0</v>
      </c>
      <c r="DD623" s="2">
        <f t="shared" si="301"/>
        <v>7</v>
      </c>
    </row>
    <row r="624" spans="1:108">
      <c r="A624" s="2" t="s">
        <v>437</v>
      </c>
      <c r="B624" s="2" t="s">
        <v>438</v>
      </c>
      <c r="C624" s="18" t="str">
        <f ca="1">IF(AND(AA624="YES",AG624&lt;&gt;""),"COMPLETED",IF((S624+21)&lt;TODAY(),"PAST DUE","WITHIN 15 DAYS"))</f>
        <v>COMPLETED</v>
      </c>
      <c r="D624" s="19" t="str">
        <f t="shared" si="280"/>
        <v>Aug</v>
      </c>
      <c r="E624" s="20">
        <f t="shared" si="281"/>
        <v>45521</v>
      </c>
      <c r="F624" s="20">
        <f t="shared" si="282"/>
        <v>45519</v>
      </c>
      <c r="G624" s="20">
        <f t="shared" si="283"/>
        <v>45526</v>
      </c>
      <c r="H624" s="19">
        <f ca="1">(TODAY()-(G624))</f>
        <v>68</v>
      </c>
      <c r="I624" s="19" t="str">
        <f ca="1">IF(H624&lt;0,H624,"")</f>
        <v/>
      </c>
      <c r="J624" s="2" t="s">
        <v>439</v>
      </c>
      <c r="K624" s="24">
        <f t="shared" si="284"/>
        <v>1</v>
      </c>
      <c r="L624" s="19" t="s">
        <v>2689</v>
      </c>
      <c r="M624" s="2" t="s">
        <v>440</v>
      </c>
      <c r="N624" s="2" t="s">
        <v>441</v>
      </c>
      <c r="O624" s="2" t="s">
        <v>352</v>
      </c>
      <c r="P624" s="2" t="s">
        <v>19</v>
      </c>
      <c r="Q624" s="25" t="s">
        <v>3020</v>
      </c>
      <c r="R624" s="25" t="s">
        <v>443</v>
      </c>
      <c r="S624" s="9">
        <v>45498</v>
      </c>
      <c r="T624" s="2">
        <v>4268216</v>
      </c>
      <c r="U624" s="2" t="s">
        <v>3055</v>
      </c>
      <c r="V624" s="2" t="s">
        <v>3056</v>
      </c>
      <c r="W624" s="9" t="s">
        <v>629</v>
      </c>
      <c r="X624" s="9">
        <v>37293</v>
      </c>
      <c r="Y624" s="2">
        <v>9457781903</v>
      </c>
      <c r="Z624" s="2" t="s">
        <v>3057</v>
      </c>
      <c r="AA624" s="32" t="s">
        <v>448</v>
      </c>
      <c r="AB624" s="2" t="s">
        <v>449</v>
      </c>
      <c r="AC624" s="10">
        <v>45854</v>
      </c>
      <c r="AD624" s="10">
        <v>45502</v>
      </c>
      <c r="AE624" s="2" t="s">
        <v>448</v>
      </c>
      <c r="AF624" s="10">
        <v>45498</v>
      </c>
      <c r="AG624" s="35" t="s">
        <v>451</v>
      </c>
      <c r="AJ624" s="35" t="s">
        <v>452</v>
      </c>
      <c r="AK624" s="2" t="s">
        <v>453</v>
      </c>
      <c r="AL624" s="2" t="s">
        <v>1430</v>
      </c>
      <c r="AM624" s="2" t="s">
        <v>1815</v>
      </c>
      <c r="AN624" s="10">
        <v>45498</v>
      </c>
      <c r="AP624" s="2" t="s">
        <v>362</v>
      </c>
      <c r="AQ624" s="2" t="s">
        <v>986</v>
      </c>
      <c r="AS624" s="11">
        <v>251556125</v>
      </c>
      <c r="AT624" s="2" t="s">
        <v>472</v>
      </c>
      <c r="AV624" s="12">
        <v>52516003219</v>
      </c>
      <c r="AW624" s="2" t="s">
        <v>458</v>
      </c>
      <c r="AY624" s="13">
        <v>121343642726</v>
      </c>
      <c r="AZ624" s="2" t="s">
        <v>1857</v>
      </c>
      <c r="BA624" s="2" t="s">
        <v>3058</v>
      </c>
      <c r="BB624" s="14">
        <v>121343642726</v>
      </c>
      <c r="BC624" s="2" t="s">
        <v>450</v>
      </c>
      <c r="BD624" s="2" t="s">
        <v>450</v>
      </c>
      <c r="BE624" s="2" t="s">
        <v>450</v>
      </c>
      <c r="BF624" s="2" t="s">
        <v>450</v>
      </c>
      <c r="BG624" s="2" t="s">
        <v>450</v>
      </c>
      <c r="BH624" s="2" t="s">
        <v>450</v>
      </c>
      <c r="BL624" s="2" t="s">
        <v>448</v>
      </c>
      <c r="BM624" s="2" t="s">
        <v>450</v>
      </c>
      <c r="BN624" s="2" t="s">
        <v>448</v>
      </c>
      <c r="BO624" s="2" t="s">
        <v>450</v>
      </c>
      <c r="BP624" s="2" t="s">
        <v>450</v>
      </c>
      <c r="BQ624" s="2" t="s">
        <v>448</v>
      </c>
      <c r="BR624" s="2" t="s">
        <v>448</v>
      </c>
      <c r="BS624" s="2" t="s">
        <v>448</v>
      </c>
      <c r="BT624" s="2" t="s">
        <v>448</v>
      </c>
      <c r="BU624" s="2" t="s">
        <v>448</v>
      </c>
      <c r="BV624" s="2" t="s">
        <v>450</v>
      </c>
      <c r="BW624" s="2" t="s">
        <v>448</v>
      </c>
      <c r="BX624" s="2" t="s">
        <v>448</v>
      </c>
      <c r="BY624" s="2" t="s">
        <v>448</v>
      </c>
      <c r="BZ624" s="2" t="s">
        <v>448</v>
      </c>
      <c r="CA624" s="2" t="s">
        <v>448</v>
      </c>
      <c r="CB624" s="2" t="s">
        <v>448</v>
      </c>
      <c r="CC624" s="2" t="s">
        <v>2362</v>
      </c>
      <c r="CD624" s="2" t="s">
        <v>448</v>
      </c>
      <c r="CE624" s="10">
        <v>45511</v>
      </c>
      <c r="CH624" s="2" t="s">
        <v>465</v>
      </c>
      <c r="CI624" s="2" t="s">
        <v>660</v>
      </c>
      <c r="CM624" s="52">
        <f t="shared" si="285"/>
        <v>1</v>
      </c>
      <c r="CN624" s="52">
        <f t="shared" si="286"/>
        <v>1</v>
      </c>
      <c r="CO624" s="52">
        <f t="shared" si="287"/>
        <v>1</v>
      </c>
      <c r="CP624" s="52">
        <f t="shared" si="288"/>
        <v>1</v>
      </c>
      <c r="CQ624" s="52">
        <f t="shared" si="289"/>
        <v>1</v>
      </c>
      <c r="CR624" s="52">
        <f t="shared" si="290"/>
        <v>1</v>
      </c>
      <c r="CS624" s="52">
        <f t="shared" si="291"/>
        <v>1</v>
      </c>
      <c r="CT624" s="52">
        <f t="shared" si="292"/>
        <v>1</v>
      </c>
      <c r="CU624" s="52">
        <f t="shared" si="293"/>
        <v>1</v>
      </c>
      <c r="CV624" s="52">
        <f t="shared" si="294"/>
        <v>1</v>
      </c>
      <c r="CW624" s="54">
        <f t="shared" si="295"/>
        <v>1</v>
      </c>
      <c r="CX624" s="54">
        <f t="shared" si="296"/>
        <v>0</v>
      </c>
      <c r="CY624" s="54">
        <f t="shared" si="297"/>
        <v>1</v>
      </c>
      <c r="CZ624" s="54">
        <f t="shared" si="298"/>
        <v>1</v>
      </c>
      <c r="DA624" s="54">
        <f t="shared" si="299"/>
        <v>1</v>
      </c>
      <c r="DB624" s="54">
        <f t="shared" si="300"/>
        <v>0</v>
      </c>
      <c r="DD624" s="2">
        <f t="shared" si="301"/>
        <v>7</v>
      </c>
    </row>
    <row r="625" spans="1:108">
      <c r="A625" s="2" t="s">
        <v>437</v>
      </c>
      <c r="B625" s="2" t="s">
        <v>438</v>
      </c>
      <c r="C625" s="18" t="str">
        <f ca="1">IF(AND(AA625="YES",AG625&lt;&gt;""),"COMPLETED",IF((S625+21)&lt;TODAY(),"PAST DUE","WITHIN 15 DAYS"))</f>
        <v>COMPLETED</v>
      </c>
      <c r="D625" s="19" t="str">
        <f t="shared" si="280"/>
        <v>Aug</v>
      </c>
      <c r="E625" s="20">
        <f t="shared" si="281"/>
        <v>45521</v>
      </c>
      <c r="F625" s="20">
        <f t="shared" si="282"/>
        <v>45519</v>
      </c>
      <c r="G625" s="20">
        <f t="shared" si="283"/>
        <v>45526</v>
      </c>
      <c r="H625" s="19">
        <f ca="1">(TODAY()-(G625))</f>
        <v>68</v>
      </c>
      <c r="I625" s="19" t="str">
        <f ca="1">IF(H625&lt;0,H625,"")</f>
        <v/>
      </c>
      <c r="J625" s="2" t="s">
        <v>439</v>
      </c>
      <c r="K625" s="24">
        <f t="shared" si="284"/>
        <v>0</v>
      </c>
      <c r="L625" s="19" t="s">
        <v>2689</v>
      </c>
      <c r="M625" s="2" t="s">
        <v>440</v>
      </c>
      <c r="N625" s="2" t="s">
        <v>441</v>
      </c>
      <c r="O625" s="2" t="s">
        <v>352</v>
      </c>
      <c r="P625" s="2" t="s">
        <v>19</v>
      </c>
      <c r="Q625" s="25" t="s">
        <v>3020</v>
      </c>
      <c r="R625" s="25" t="s">
        <v>443</v>
      </c>
      <c r="S625" s="9">
        <v>45498</v>
      </c>
      <c r="T625" s="2">
        <v>4268217</v>
      </c>
      <c r="U625" s="2" t="s">
        <v>565</v>
      </c>
      <c r="V625" s="2" t="s">
        <v>3059</v>
      </c>
      <c r="W625" s="9" t="s">
        <v>1443</v>
      </c>
      <c r="X625" s="9">
        <v>38299</v>
      </c>
      <c r="Y625" s="2">
        <v>9298205104</v>
      </c>
      <c r="Z625" s="2" t="s">
        <v>3060</v>
      </c>
      <c r="AA625" s="32" t="s">
        <v>448</v>
      </c>
      <c r="AB625" s="2" t="s">
        <v>449</v>
      </c>
      <c r="AC625" s="10">
        <v>45673</v>
      </c>
      <c r="AD625" s="10">
        <v>45307</v>
      </c>
      <c r="AE625" s="2" t="s">
        <v>448</v>
      </c>
      <c r="AF625" s="10">
        <v>45498</v>
      </c>
      <c r="AG625" s="35" t="s">
        <v>451</v>
      </c>
      <c r="AJ625" s="35" t="s">
        <v>452</v>
      </c>
      <c r="AK625" s="2" t="s">
        <v>453</v>
      </c>
      <c r="AL625" s="2" t="s">
        <v>1430</v>
      </c>
      <c r="AM625" s="2" t="s">
        <v>1815</v>
      </c>
      <c r="AN625" s="10">
        <v>45498</v>
      </c>
      <c r="AP625" s="2" t="s">
        <v>362</v>
      </c>
      <c r="AQ625" s="2" t="s">
        <v>480</v>
      </c>
      <c r="AS625" s="11">
        <v>250522655</v>
      </c>
      <c r="AT625" s="2" t="s">
        <v>472</v>
      </c>
      <c r="AV625" s="12">
        <v>70262680302</v>
      </c>
      <c r="AW625" s="2" t="s">
        <v>458</v>
      </c>
      <c r="AY625" s="13">
        <v>121334575541</v>
      </c>
      <c r="BA625" s="2" t="s">
        <v>923</v>
      </c>
      <c r="BC625" s="2" t="s">
        <v>450</v>
      </c>
      <c r="BD625" s="2" t="s">
        <v>450</v>
      </c>
      <c r="BE625" s="2" t="s">
        <v>450</v>
      </c>
      <c r="BF625" s="2" t="s">
        <v>450</v>
      </c>
      <c r="BG625" s="2" t="s">
        <v>450</v>
      </c>
      <c r="BH625" s="2" t="s">
        <v>450</v>
      </c>
      <c r="BL625" s="2" t="s">
        <v>448</v>
      </c>
      <c r="BM625" s="2" t="s">
        <v>450</v>
      </c>
      <c r="BN625" s="2" t="s">
        <v>448</v>
      </c>
      <c r="BO625" s="2" t="s">
        <v>450</v>
      </c>
      <c r="BP625" s="2" t="s">
        <v>450</v>
      </c>
      <c r="BQ625" s="2" t="s">
        <v>448</v>
      </c>
      <c r="BR625" s="2" t="s">
        <v>448</v>
      </c>
      <c r="BS625" s="2" t="s">
        <v>448</v>
      </c>
      <c r="BT625" s="2" t="s">
        <v>448</v>
      </c>
      <c r="BU625" s="2" t="s">
        <v>448</v>
      </c>
      <c r="BV625" s="2" t="s">
        <v>450</v>
      </c>
      <c r="BW625" s="2" t="s">
        <v>448</v>
      </c>
      <c r="BX625" s="2" t="s">
        <v>448</v>
      </c>
      <c r="BY625" s="2" t="s">
        <v>448</v>
      </c>
      <c r="BZ625" s="2" t="s">
        <v>448</v>
      </c>
      <c r="CA625" s="2" t="s">
        <v>448</v>
      </c>
      <c r="CB625" s="2" t="s">
        <v>448</v>
      </c>
      <c r="CC625" s="2" t="s">
        <v>2362</v>
      </c>
      <c r="CD625" s="2" t="s">
        <v>448</v>
      </c>
      <c r="CE625" s="10">
        <v>45511</v>
      </c>
      <c r="CH625" s="2" t="s">
        <v>465</v>
      </c>
      <c r="CI625" s="2" t="s">
        <v>1718</v>
      </c>
      <c r="CM625" s="52">
        <f t="shared" si="285"/>
        <v>1</v>
      </c>
      <c r="CN625" s="52">
        <f t="shared" si="286"/>
        <v>1</v>
      </c>
      <c r="CO625" s="52">
        <f t="shared" si="287"/>
        <v>1</v>
      </c>
      <c r="CP625" s="52">
        <f t="shared" si="288"/>
        <v>1</v>
      </c>
      <c r="CQ625" s="52">
        <f t="shared" si="289"/>
        <v>1</v>
      </c>
      <c r="CR625" s="52">
        <f t="shared" si="290"/>
        <v>1</v>
      </c>
      <c r="CS625" s="52">
        <f t="shared" si="291"/>
        <v>1</v>
      </c>
      <c r="CT625" s="52">
        <f t="shared" si="292"/>
        <v>1</v>
      </c>
      <c r="CU625" s="52">
        <f t="shared" si="293"/>
        <v>0</v>
      </c>
      <c r="CV625" s="52">
        <f t="shared" si="294"/>
        <v>1</v>
      </c>
      <c r="CW625" s="54">
        <f t="shared" si="295"/>
        <v>1</v>
      </c>
      <c r="CX625" s="54">
        <f t="shared" si="296"/>
        <v>0</v>
      </c>
      <c r="CY625" s="54">
        <f t="shared" si="297"/>
        <v>1</v>
      </c>
      <c r="CZ625" s="54">
        <f t="shared" si="298"/>
        <v>1</v>
      </c>
      <c r="DA625" s="54">
        <f t="shared" si="299"/>
        <v>0</v>
      </c>
      <c r="DB625" s="54">
        <f t="shared" si="300"/>
        <v>0</v>
      </c>
      <c r="DD625" s="2">
        <f t="shared" si="301"/>
        <v>6</v>
      </c>
    </row>
    <row r="626" spans="1:108">
      <c r="A626" s="2" t="s">
        <v>437</v>
      </c>
      <c r="B626" s="2" t="s">
        <v>438</v>
      </c>
      <c r="C626" s="18" t="str">
        <f ca="1">IF(AND(AA626="YES",AG626&lt;&gt;""),"COMPLETED",IF((S626+21)&lt;TODAY(),"PAST DUE","WITHIN 15 DAYS"))</f>
        <v>COMPLETED</v>
      </c>
      <c r="D626" s="19" t="str">
        <f t="shared" si="280"/>
        <v>Aug</v>
      </c>
      <c r="E626" s="20">
        <f t="shared" si="281"/>
        <v>45521</v>
      </c>
      <c r="F626" s="20">
        <f t="shared" si="282"/>
        <v>45519</v>
      </c>
      <c r="G626" s="20">
        <f t="shared" si="283"/>
        <v>45526</v>
      </c>
      <c r="H626" s="19">
        <f ca="1">(TODAY()-(G626))</f>
        <v>68</v>
      </c>
      <c r="I626" s="19" t="str">
        <f ca="1">IF(H626&lt;0,H626,"")</f>
        <v/>
      </c>
      <c r="J626" s="2" t="s">
        <v>439</v>
      </c>
      <c r="K626" s="24">
        <f t="shared" si="284"/>
        <v>1</v>
      </c>
      <c r="L626" s="19" t="s">
        <v>2689</v>
      </c>
      <c r="M626" s="2" t="s">
        <v>440</v>
      </c>
      <c r="N626" s="2" t="s">
        <v>441</v>
      </c>
      <c r="O626" s="2" t="s">
        <v>352</v>
      </c>
      <c r="P626" s="2" t="s">
        <v>19</v>
      </c>
      <c r="Q626" s="25" t="s">
        <v>3020</v>
      </c>
      <c r="R626" s="25" t="s">
        <v>443</v>
      </c>
      <c r="S626" s="9">
        <v>45498</v>
      </c>
      <c r="T626" s="2">
        <v>4268218</v>
      </c>
      <c r="U626" s="2" t="s">
        <v>2568</v>
      </c>
      <c r="V626" s="2" t="s">
        <v>3061</v>
      </c>
      <c r="W626" s="9" t="s">
        <v>774</v>
      </c>
      <c r="X626" s="9">
        <v>37652</v>
      </c>
      <c r="Y626" s="2">
        <v>9494918594</v>
      </c>
      <c r="Z626" s="2" t="s">
        <v>3062</v>
      </c>
      <c r="AA626" s="32" t="s">
        <v>448</v>
      </c>
      <c r="AB626" s="10" t="s">
        <v>449</v>
      </c>
      <c r="AC626" s="10">
        <v>45868</v>
      </c>
      <c r="AD626" s="10">
        <v>45503</v>
      </c>
      <c r="AG626" s="35" t="s">
        <v>451</v>
      </c>
      <c r="AJ626" s="35" t="s">
        <v>452</v>
      </c>
      <c r="AK626" s="2" t="s">
        <v>453</v>
      </c>
      <c r="AL626" s="2" t="s">
        <v>1430</v>
      </c>
      <c r="AM626" s="2" t="s">
        <v>1815</v>
      </c>
      <c r="AN626" s="10">
        <v>45498</v>
      </c>
      <c r="AP626" s="2" t="s">
        <v>362</v>
      </c>
      <c r="AQ626" s="2" t="s">
        <v>480</v>
      </c>
      <c r="AS626" s="11">
        <v>252679234</v>
      </c>
      <c r="AT626" s="2" t="s">
        <v>472</v>
      </c>
      <c r="AV626" s="12">
        <v>70262997071</v>
      </c>
      <c r="AW626" s="2" t="s">
        <v>458</v>
      </c>
      <c r="AY626" s="13">
        <v>121346912444</v>
      </c>
      <c r="AZ626" s="2" t="s">
        <v>459</v>
      </c>
      <c r="BA626" s="14" t="s">
        <v>1883</v>
      </c>
      <c r="BB626" s="14">
        <v>658657444</v>
      </c>
      <c r="BC626" s="2" t="s">
        <v>450</v>
      </c>
      <c r="BD626" s="2" t="s">
        <v>450</v>
      </c>
      <c r="BE626" s="2" t="s">
        <v>450</v>
      </c>
      <c r="BF626" s="2" t="s">
        <v>450</v>
      </c>
      <c r="BG626" s="2" t="s">
        <v>450</v>
      </c>
      <c r="BH626" s="2" t="s">
        <v>450</v>
      </c>
      <c r="BL626" s="2" t="s">
        <v>448</v>
      </c>
      <c r="BM626" s="2" t="s">
        <v>450</v>
      </c>
      <c r="BN626" s="2" t="s">
        <v>448</v>
      </c>
      <c r="BO626" s="2" t="s">
        <v>450</v>
      </c>
      <c r="BP626" s="2" t="s">
        <v>450</v>
      </c>
      <c r="BQ626" s="2" t="s">
        <v>448</v>
      </c>
      <c r="BR626" s="2" t="s">
        <v>448</v>
      </c>
      <c r="BS626" s="2" t="s">
        <v>448</v>
      </c>
      <c r="BT626" s="2" t="s">
        <v>448</v>
      </c>
      <c r="BU626" s="2" t="s">
        <v>448</v>
      </c>
      <c r="BV626" s="2" t="s">
        <v>450</v>
      </c>
      <c r="BW626" s="2" t="s">
        <v>448</v>
      </c>
      <c r="BX626" s="2" t="s">
        <v>448</v>
      </c>
      <c r="BY626" s="2" t="s">
        <v>448</v>
      </c>
      <c r="BZ626" s="2" t="s">
        <v>448</v>
      </c>
      <c r="CA626" s="2" t="s">
        <v>448</v>
      </c>
      <c r="CB626" s="2" t="s">
        <v>448</v>
      </c>
      <c r="CC626" s="2" t="s">
        <v>3063</v>
      </c>
      <c r="CD626" s="2" t="s">
        <v>448</v>
      </c>
      <c r="CE626" s="10">
        <v>45511</v>
      </c>
      <c r="CH626" s="2" t="s">
        <v>465</v>
      </c>
      <c r="CI626" s="2" t="s">
        <v>660</v>
      </c>
      <c r="CJ626" s="2" t="s">
        <v>417</v>
      </c>
      <c r="CM626" s="52">
        <f t="shared" si="285"/>
        <v>1</v>
      </c>
      <c r="CN626" s="52">
        <f t="shared" si="286"/>
        <v>1</v>
      </c>
      <c r="CO626" s="52">
        <f t="shared" si="287"/>
        <v>1</v>
      </c>
      <c r="CP626" s="52">
        <f t="shared" si="288"/>
        <v>1</v>
      </c>
      <c r="CQ626" s="52">
        <f t="shared" si="289"/>
        <v>1</v>
      </c>
      <c r="CR626" s="52">
        <f t="shared" si="290"/>
        <v>1</v>
      </c>
      <c r="CS626" s="52">
        <f t="shared" si="291"/>
        <v>1</v>
      </c>
      <c r="CT626" s="52">
        <f t="shared" si="292"/>
        <v>1</v>
      </c>
      <c r="CU626" s="52">
        <f t="shared" si="293"/>
        <v>1</v>
      </c>
      <c r="CV626" s="52">
        <f t="shared" si="294"/>
        <v>1</v>
      </c>
      <c r="CW626" s="54">
        <f t="shared" si="295"/>
        <v>1</v>
      </c>
      <c r="CX626" s="54">
        <f t="shared" si="296"/>
        <v>1</v>
      </c>
      <c r="CY626" s="54">
        <f t="shared" si="297"/>
        <v>1</v>
      </c>
      <c r="CZ626" s="54">
        <f t="shared" si="298"/>
        <v>1</v>
      </c>
      <c r="DA626" s="54">
        <f t="shared" si="299"/>
        <v>1</v>
      </c>
      <c r="DB626" s="54">
        <f t="shared" si="300"/>
        <v>0</v>
      </c>
      <c r="DD626" s="2">
        <f t="shared" si="301"/>
        <v>7</v>
      </c>
    </row>
    <row r="627" spans="1:108">
      <c r="A627" s="2" t="s">
        <v>437</v>
      </c>
      <c r="B627" s="2" t="s">
        <v>438</v>
      </c>
      <c r="C627" s="18" t="str">
        <f ca="1">IF(AND(AA627="YES",AG627&lt;&gt;""),"COMPLETED",IF((S627+21)&lt;TODAY(),"PAST DUE","WITHIN 15 DAYS"))</f>
        <v>COMPLETED</v>
      </c>
      <c r="D627" s="19" t="str">
        <f t="shared" si="280"/>
        <v>Aug</v>
      </c>
      <c r="E627" s="20">
        <f t="shared" si="281"/>
        <v>45521</v>
      </c>
      <c r="F627" s="20">
        <f t="shared" si="282"/>
        <v>45519</v>
      </c>
      <c r="G627" s="20">
        <f t="shared" si="283"/>
        <v>45526</v>
      </c>
      <c r="H627" s="19">
        <f ca="1">(TODAY()-(G627))</f>
        <v>68</v>
      </c>
      <c r="I627" s="19" t="str">
        <f ca="1">IF(H627&lt;0,H627,"")</f>
        <v/>
      </c>
      <c r="J627" s="2" t="s">
        <v>439</v>
      </c>
      <c r="K627" s="24">
        <f t="shared" si="284"/>
        <v>1</v>
      </c>
      <c r="L627" s="19" t="s">
        <v>2689</v>
      </c>
      <c r="M627" s="2" t="s">
        <v>440</v>
      </c>
      <c r="N627" s="2" t="s">
        <v>441</v>
      </c>
      <c r="O627" s="2" t="s">
        <v>352</v>
      </c>
      <c r="P627" s="2" t="s">
        <v>19</v>
      </c>
      <c r="Q627" s="25" t="s">
        <v>3020</v>
      </c>
      <c r="R627" s="25" t="s">
        <v>443</v>
      </c>
      <c r="S627" s="9">
        <v>45498</v>
      </c>
      <c r="T627" s="2">
        <v>4268219</v>
      </c>
      <c r="U627" s="2" t="s">
        <v>2096</v>
      </c>
      <c r="V627" s="2" t="s">
        <v>3064</v>
      </c>
      <c r="W627" s="9" t="s">
        <v>3065</v>
      </c>
      <c r="X627" s="9">
        <v>34884</v>
      </c>
      <c r="Y627" s="2">
        <v>9196139918</v>
      </c>
      <c r="Z627" s="2" t="s">
        <v>3066</v>
      </c>
      <c r="AA627" s="32" t="s">
        <v>448</v>
      </c>
      <c r="AB627" s="67" t="s">
        <v>449</v>
      </c>
      <c r="AC627" s="10">
        <v>45867</v>
      </c>
      <c r="AD627" s="10">
        <v>45503</v>
      </c>
      <c r="AG627" s="35" t="s">
        <v>451</v>
      </c>
      <c r="AJ627" s="35" t="s">
        <v>452</v>
      </c>
      <c r="AK627" s="2" t="s">
        <v>453</v>
      </c>
      <c r="AL627" s="2" t="s">
        <v>1430</v>
      </c>
      <c r="AM627" s="2" t="s">
        <v>1815</v>
      </c>
      <c r="AN627" s="10">
        <v>45498</v>
      </c>
      <c r="AP627" s="2" t="s">
        <v>362</v>
      </c>
      <c r="AQ627" s="2" t="s">
        <v>3067</v>
      </c>
      <c r="AS627" s="11">
        <v>242291198</v>
      </c>
      <c r="AT627" s="2" t="s">
        <v>472</v>
      </c>
      <c r="AV627" s="12">
        <v>72512559469</v>
      </c>
      <c r="AW627" s="2" t="s">
        <v>458</v>
      </c>
      <c r="AY627" s="13">
        <v>121204132597</v>
      </c>
      <c r="AZ627" s="2" t="s">
        <v>472</v>
      </c>
      <c r="BB627" s="14">
        <v>322630990</v>
      </c>
      <c r="BC627" s="2" t="s">
        <v>450</v>
      </c>
      <c r="BD627" s="2" t="s">
        <v>450</v>
      </c>
      <c r="BE627" s="2" t="s">
        <v>450</v>
      </c>
      <c r="BF627" s="2" t="s">
        <v>450</v>
      </c>
      <c r="BG627" s="2" t="s">
        <v>450</v>
      </c>
      <c r="BH627" s="2" t="s">
        <v>450</v>
      </c>
      <c r="BL627" s="2" t="s">
        <v>448</v>
      </c>
      <c r="BN627" s="2" t="s">
        <v>448</v>
      </c>
      <c r="BR627" s="2" t="s">
        <v>448</v>
      </c>
      <c r="BS627" s="2" t="s">
        <v>448</v>
      </c>
      <c r="BT627" s="2" t="s">
        <v>448</v>
      </c>
      <c r="BU627" s="2" t="s">
        <v>448</v>
      </c>
      <c r="BV627" s="2" t="s">
        <v>450</v>
      </c>
      <c r="BW627" s="2" t="s">
        <v>448</v>
      </c>
      <c r="BX627" s="2" t="s">
        <v>448</v>
      </c>
      <c r="BY627" s="2" t="s">
        <v>448</v>
      </c>
      <c r="BZ627" s="2" t="s">
        <v>448</v>
      </c>
      <c r="CA627" s="2" t="s">
        <v>448</v>
      </c>
      <c r="CB627" s="2" t="s">
        <v>448</v>
      </c>
      <c r="CC627" s="2" t="s">
        <v>2362</v>
      </c>
      <c r="CD627" s="2" t="s">
        <v>448</v>
      </c>
      <c r="CE627" s="10">
        <v>45511</v>
      </c>
      <c r="CH627" s="2" t="s">
        <v>465</v>
      </c>
      <c r="CI627" s="2" t="s">
        <v>660</v>
      </c>
      <c r="CM627" s="52">
        <f t="shared" si="285"/>
        <v>1</v>
      </c>
      <c r="CN627" s="52">
        <f t="shared" si="286"/>
        <v>1</v>
      </c>
      <c r="CO627" s="52">
        <f t="shared" si="287"/>
        <v>1</v>
      </c>
      <c r="CP627" s="52">
        <f t="shared" si="288"/>
        <v>1</v>
      </c>
      <c r="CQ627" s="52">
        <f t="shared" si="289"/>
        <v>1</v>
      </c>
      <c r="CR627" s="52">
        <f t="shared" si="290"/>
        <v>1</v>
      </c>
      <c r="CS627" s="52">
        <f t="shared" si="291"/>
        <v>1</v>
      </c>
      <c r="CT627" s="52">
        <f t="shared" si="292"/>
        <v>1</v>
      </c>
      <c r="CU627" s="52">
        <f t="shared" si="293"/>
        <v>1</v>
      </c>
      <c r="CV627" s="52">
        <f t="shared" si="294"/>
        <v>1</v>
      </c>
      <c r="CW627" s="54">
        <f t="shared" si="295"/>
        <v>1</v>
      </c>
      <c r="CX627" s="54">
        <f t="shared" si="296"/>
        <v>0</v>
      </c>
      <c r="CY627" s="54">
        <f t="shared" si="297"/>
        <v>1</v>
      </c>
      <c r="CZ627" s="54">
        <f t="shared" si="298"/>
        <v>1</v>
      </c>
      <c r="DA627" s="54">
        <f t="shared" si="299"/>
        <v>1</v>
      </c>
      <c r="DB627" s="54">
        <f t="shared" si="300"/>
        <v>0</v>
      </c>
      <c r="DD627" s="2">
        <f t="shared" si="301"/>
        <v>7</v>
      </c>
    </row>
    <row r="628" spans="1:108">
      <c r="A628" s="2" t="s">
        <v>437</v>
      </c>
      <c r="B628" s="2" t="s">
        <v>438</v>
      </c>
      <c r="C628" s="18" t="str">
        <f ca="1">IF(AND(AA628="YES",AG628&lt;&gt;""),"COMPLETED",IF((S628+21)&lt;TODAY(),"PAST DUE","WITHIN 15 DAYS"))</f>
        <v>COMPLETED</v>
      </c>
      <c r="D628" s="19" t="str">
        <f t="shared" si="280"/>
        <v>Aug</v>
      </c>
      <c r="E628" s="20">
        <f t="shared" si="281"/>
        <v>45521</v>
      </c>
      <c r="F628" s="20">
        <f t="shared" si="282"/>
        <v>45519</v>
      </c>
      <c r="G628" s="20">
        <f t="shared" si="283"/>
        <v>45526</v>
      </c>
      <c r="H628" s="19">
        <f ca="1">(TODAY()-(G628))</f>
        <v>68</v>
      </c>
      <c r="I628" s="19" t="str">
        <f ca="1">IF(H628&lt;0,H628,"")</f>
        <v/>
      </c>
      <c r="J628" s="2" t="s">
        <v>439</v>
      </c>
      <c r="K628" s="24">
        <f t="shared" si="284"/>
        <v>1</v>
      </c>
      <c r="L628" s="19" t="s">
        <v>2689</v>
      </c>
      <c r="M628" s="2" t="s">
        <v>440</v>
      </c>
      <c r="N628" s="2" t="s">
        <v>441</v>
      </c>
      <c r="O628" s="2" t="s">
        <v>352</v>
      </c>
      <c r="P628" s="2" t="s">
        <v>19</v>
      </c>
      <c r="Q628" s="25" t="s">
        <v>3020</v>
      </c>
      <c r="R628" s="25" t="s">
        <v>443</v>
      </c>
      <c r="S628" s="9">
        <v>45498</v>
      </c>
      <c r="T628" s="2">
        <v>4268220</v>
      </c>
      <c r="U628" s="2" t="s">
        <v>3068</v>
      </c>
      <c r="V628" s="2" t="s">
        <v>3069</v>
      </c>
      <c r="W628" s="9" t="s">
        <v>3070</v>
      </c>
      <c r="X628" s="9">
        <v>37554</v>
      </c>
      <c r="Y628" s="2">
        <v>9466996035</v>
      </c>
      <c r="Z628" s="2" t="s">
        <v>3071</v>
      </c>
      <c r="AA628" s="32" t="s">
        <v>448</v>
      </c>
      <c r="AB628" s="2" t="s">
        <v>449</v>
      </c>
      <c r="AC628" s="10">
        <v>45867</v>
      </c>
      <c r="AD628" s="10">
        <v>45502</v>
      </c>
      <c r="AE628" s="2" t="s">
        <v>448</v>
      </c>
      <c r="AF628" s="10">
        <v>45498</v>
      </c>
      <c r="AG628" s="35" t="s">
        <v>451</v>
      </c>
      <c r="AJ628" s="35" t="s">
        <v>452</v>
      </c>
      <c r="AK628" s="2" t="s">
        <v>453</v>
      </c>
      <c r="AL628" s="2" t="s">
        <v>1430</v>
      </c>
      <c r="AM628" s="2" t="s">
        <v>1815</v>
      </c>
      <c r="AN628" s="10">
        <v>45498</v>
      </c>
      <c r="AP628" s="2" t="s">
        <v>362</v>
      </c>
      <c r="AQ628" s="2" t="s">
        <v>480</v>
      </c>
      <c r="AS628" s="11">
        <v>649265866</v>
      </c>
      <c r="AT628" s="2" t="s">
        <v>472</v>
      </c>
      <c r="AV628" s="12">
        <v>132528631340</v>
      </c>
      <c r="AW628" s="2" t="s">
        <v>458</v>
      </c>
      <c r="AY628" s="13">
        <v>121347270853</v>
      </c>
      <c r="AZ628" s="2" t="s">
        <v>1857</v>
      </c>
      <c r="BA628" s="67" t="s">
        <v>3024</v>
      </c>
      <c r="BB628" s="14">
        <v>655882261</v>
      </c>
      <c r="BC628" s="2" t="s">
        <v>450</v>
      </c>
      <c r="BD628" s="2" t="s">
        <v>450</v>
      </c>
      <c r="BE628" s="2" t="s">
        <v>450</v>
      </c>
      <c r="BF628" s="2" t="s">
        <v>450</v>
      </c>
      <c r="BG628" s="2" t="s">
        <v>450</v>
      </c>
      <c r="BH628" s="2" t="s">
        <v>450</v>
      </c>
      <c r="BL628" s="2" t="s">
        <v>448</v>
      </c>
      <c r="BM628" s="2" t="s">
        <v>450</v>
      </c>
      <c r="BN628" s="2" t="s">
        <v>448</v>
      </c>
      <c r="BO628" s="2" t="s">
        <v>450</v>
      </c>
      <c r="BP628" s="2" t="s">
        <v>450</v>
      </c>
      <c r="BQ628" s="2" t="s">
        <v>448</v>
      </c>
      <c r="BR628" s="2" t="s">
        <v>448</v>
      </c>
      <c r="BS628" s="2" t="s">
        <v>448</v>
      </c>
      <c r="BT628" s="2" t="s">
        <v>448</v>
      </c>
      <c r="BU628" s="2" t="s">
        <v>448</v>
      </c>
      <c r="BV628" s="2" t="s">
        <v>450</v>
      </c>
      <c r="BW628" s="2" t="s">
        <v>448</v>
      </c>
      <c r="BX628" s="2" t="s">
        <v>448</v>
      </c>
      <c r="BY628" s="2" t="s">
        <v>448</v>
      </c>
      <c r="BZ628" s="2" t="s">
        <v>448</v>
      </c>
      <c r="CA628" s="2" t="s">
        <v>448</v>
      </c>
      <c r="CB628" s="2" t="s">
        <v>448</v>
      </c>
      <c r="CD628" s="2" t="s">
        <v>448</v>
      </c>
      <c r="CH628" s="2" t="s">
        <v>465</v>
      </c>
      <c r="CI628" s="2" t="s">
        <v>660</v>
      </c>
      <c r="CK628" s="2" t="s">
        <v>3072</v>
      </c>
      <c r="CM628" s="52">
        <f t="shared" si="285"/>
        <v>1</v>
      </c>
      <c r="CN628" s="52">
        <f t="shared" si="286"/>
        <v>1</v>
      </c>
      <c r="CO628" s="52">
        <f t="shared" si="287"/>
        <v>1</v>
      </c>
      <c r="CP628" s="52">
        <f t="shared" si="288"/>
        <v>1</v>
      </c>
      <c r="CQ628" s="52">
        <f t="shared" si="289"/>
        <v>1</v>
      </c>
      <c r="CR628" s="52">
        <f t="shared" si="290"/>
        <v>1</v>
      </c>
      <c r="CS628" s="52">
        <f t="shared" si="291"/>
        <v>1</v>
      </c>
      <c r="CT628" s="52">
        <f t="shared" si="292"/>
        <v>1</v>
      </c>
      <c r="CU628" s="52">
        <f t="shared" si="293"/>
        <v>1</v>
      </c>
      <c r="CV628" s="52">
        <f t="shared" si="294"/>
        <v>1</v>
      </c>
      <c r="CW628" s="54">
        <f t="shared" si="295"/>
        <v>1</v>
      </c>
      <c r="CX628" s="54">
        <f t="shared" si="296"/>
        <v>0</v>
      </c>
      <c r="CY628" s="54">
        <f t="shared" si="297"/>
        <v>1</v>
      </c>
      <c r="CZ628" s="54">
        <f t="shared" si="298"/>
        <v>1</v>
      </c>
      <c r="DA628" s="54">
        <f t="shared" si="299"/>
        <v>1</v>
      </c>
      <c r="DB628" s="54">
        <f t="shared" si="300"/>
        <v>0</v>
      </c>
      <c r="DD628" s="2">
        <f t="shared" si="301"/>
        <v>7</v>
      </c>
    </row>
    <row r="629" spans="1:108">
      <c r="A629" s="2" t="s">
        <v>437</v>
      </c>
      <c r="B629" s="2" t="s">
        <v>438</v>
      </c>
      <c r="C629" s="18" t="str">
        <f ca="1">IF(AND(AA629="YES",AG629&lt;&gt;""),"COMPLETED",IF((S629+21)&lt;TODAY(),"PAST DUE","WITHIN 15 DAYS"))</f>
        <v>COMPLETED</v>
      </c>
      <c r="D629" s="19" t="str">
        <f t="shared" si="280"/>
        <v>Aug</v>
      </c>
      <c r="E629" s="20">
        <f t="shared" si="281"/>
        <v>45521</v>
      </c>
      <c r="F629" s="20">
        <f t="shared" si="282"/>
        <v>45519</v>
      </c>
      <c r="G629" s="20">
        <f t="shared" si="283"/>
        <v>45526</v>
      </c>
      <c r="H629" s="19">
        <f ca="1">(TODAY()-(G629))</f>
        <v>68</v>
      </c>
      <c r="I629" s="19" t="str">
        <f ca="1">IF(H629&lt;0,H629,"")</f>
        <v/>
      </c>
      <c r="J629" s="2" t="s">
        <v>439</v>
      </c>
      <c r="K629" s="24">
        <f t="shared" si="284"/>
        <v>1</v>
      </c>
      <c r="L629" s="19" t="s">
        <v>2689</v>
      </c>
      <c r="M629" s="2" t="s">
        <v>440</v>
      </c>
      <c r="N629" s="2" t="s">
        <v>441</v>
      </c>
      <c r="O629" s="2" t="s">
        <v>352</v>
      </c>
      <c r="P629" s="2" t="s">
        <v>19</v>
      </c>
      <c r="Q629" s="25" t="s">
        <v>3020</v>
      </c>
      <c r="R629" s="25" t="s">
        <v>443</v>
      </c>
      <c r="S629" s="9">
        <v>45498</v>
      </c>
      <c r="T629" s="2">
        <v>4268221</v>
      </c>
      <c r="U629" s="2" t="s">
        <v>84</v>
      </c>
      <c r="V629" s="2" t="s">
        <v>3073</v>
      </c>
      <c r="W629" s="9" t="s">
        <v>2806</v>
      </c>
      <c r="X629" s="9">
        <v>37179</v>
      </c>
      <c r="Y629" s="2">
        <v>9695095167</v>
      </c>
      <c r="Z629" s="2" t="s">
        <v>3074</v>
      </c>
      <c r="AA629" s="32" t="s">
        <v>448</v>
      </c>
      <c r="AB629" s="2" t="s">
        <v>449</v>
      </c>
      <c r="AC629" s="10">
        <v>45850</v>
      </c>
      <c r="AD629" s="10">
        <v>45485</v>
      </c>
      <c r="AE629" s="2" t="s">
        <v>450</v>
      </c>
      <c r="AF629" s="2" t="s">
        <v>450</v>
      </c>
      <c r="AG629" s="35" t="s">
        <v>451</v>
      </c>
      <c r="AJ629" s="35" t="s">
        <v>452</v>
      </c>
      <c r="AK629" s="2" t="s">
        <v>453</v>
      </c>
      <c r="AL629" s="2" t="s">
        <v>1430</v>
      </c>
      <c r="AM629" s="2" t="s">
        <v>1815</v>
      </c>
      <c r="AN629" s="10">
        <v>45498</v>
      </c>
      <c r="AP629" s="2" t="s">
        <v>362</v>
      </c>
      <c r="AQ629" s="2" t="s">
        <v>455</v>
      </c>
      <c r="AS629" s="11">
        <v>251586344</v>
      </c>
      <c r="AT629" s="2" t="s">
        <v>456</v>
      </c>
      <c r="AV629" s="12">
        <v>212510330983</v>
      </c>
      <c r="AW629" s="2" t="s">
        <v>458</v>
      </c>
      <c r="AY629" s="13">
        <v>121346276870</v>
      </c>
      <c r="AZ629" s="2" t="s">
        <v>563</v>
      </c>
      <c r="BB629" s="14">
        <v>653940188</v>
      </c>
      <c r="BC629" s="2" t="s">
        <v>450</v>
      </c>
      <c r="BD629" s="2" t="s">
        <v>450</v>
      </c>
      <c r="BE629" s="2" t="s">
        <v>450</v>
      </c>
      <c r="BF629" s="2" t="s">
        <v>450</v>
      </c>
      <c r="BG629" s="2" t="s">
        <v>450</v>
      </c>
      <c r="BH629" s="2" t="s">
        <v>450</v>
      </c>
      <c r="BL629" s="2" t="s">
        <v>448</v>
      </c>
      <c r="BM629" s="2" t="s">
        <v>450</v>
      </c>
      <c r="BN629" s="2" t="s">
        <v>448</v>
      </c>
      <c r="BO629" s="2" t="s">
        <v>450</v>
      </c>
      <c r="BP629" s="2" t="s">
        <v>450</v>
      </c>
      <c r="BQ629" s="2" t="s">
        <v>450</v>
      </c>
      <c r="BR629" s="2" t="s">
        <v>448</v>
      </c>
      <c r="BS629" s="2" t="s">
        <v>448</v>
      </c>
      <c r="BT629" s="2" t="s">
        <v>448</v>
      </c>
      <c r="BU629" s="2" t="s">
        <v>448</v>
      </c>
      <c r="BV629" s="2" t="s">
        <v>450</v>
      </c>
      <c r="BW629" s="2" t="s">
        <v>448</v>
      </c>
      <c r="BX629" s="2" t="s">
        <v>448</v>
      </c>
      <c r="BY629" s="2" t="s">
        <v>448</v>
      </c>
      <c r="BZ629" s="2" t="s">
        <v>448</v>
      </c>
      <c r="CA629" s="2" t="s">
        <v>448</v>
      </c>
      <c r="CB629" s="2" t="s">
        <v>448</v>
      </c>
      <c r="CC629" s="2" t="s">
        <v>2362</v>
      </c>
      <c r="CD629" s="2" t="s">
        <v>448</v>
      </c>
      <c r="CE629" s="10">
        <v>45511</v>
      </c>
      <c r="CH629" s="2" t="s">
        <v>465</v>
      </c>
      <c r="CI629" s="2" t="s">
        <v>660</v>
      </c>
      <c r="CM629" s="52">
        <f t="shared" si="285"/>
        <v>1</v>
      </c>
      <c r="CN629" s="52">
        <f t="shared" si="286"/>
        <v>1</v>
      </c>
      <c r="CO629" s="52">
        <f t="shared" si="287"/>
        <v>1</v>
      </c>
      <c r="CP629" s="52">
        <f t="shared" si="288"/>
        <v>1</v>
      </c>
      <c r="CQ629" s="52">
        <f t="shared" si="289"/>
        <v>1</v>
      </c>
      <c r="CR629" s="52">
        <f t="shared" si="290"/>
        <v>1</v>
      </c>
      <c r="CS629" s="52">
        <f t="shared" si="291"/>
        <v>1</v>
      </c>
      <c r="CT629" s="52">
        <f t="shared" si="292"/>
        <v>1</v>
      </c>
      <c r="CU629" s="52">
        <f t="shared" si="293"/>
        <v>1</v>
      </c>
      <c r="CV629" s="52">
        <f t="shared" si="294"/>
        <v>1</v>
      </c>
      <c r="CW629" s="54">
        <f t="shared" si="295"/>
        <v>1</v>
      </c>
      <c r="CX629" s="54">
        <f t="shared" si="296"/>
        <v>0</v>
      </c>
      <c r="CY629" s="54">
        <f t="shared" si="297"/>
        <v>1</v>
      </c>
      <c r="CZ629" s="54">
        <f t="shared" si="298"/>
        <v>1</v>
      </c>
      <c r="DA629" s="54">
        <f t="shared" si="299"/>
        <v>1</v>
      </c>
      <c r="DB629" s="54">
        <f t="shared" si="300"/>
        <v>0</v>
      </c>
      <c r="DD629" s="2">
        <f t="shared" si="301"/>
        <v>7</v>
      </c>
    </row>
    <row r="630" spans="1:108">
      <c r="A630" s="2" t="s">
        <v>437</v>
      </c>
      <c r="B630" s="2" t="s">
        <v>438</v>
      </c>
      <c r="C630" s="18" t="str">
        <f ca="1">IF(AND(AA630="YES",AG630&lt;&gt;""),"COMPLETED",IF((S630+21)&lt;TODAY(),"PAST DUE","WITHIN 15 DAYS"))</f>
        <v>COMPLETED</v>
      </c>
      <c r="D630" s="19" t="str">
        <f t="shared" si="280"/>
        <v>Aug</v>
      </c>
      <c r="E630" s="20">
        <f t="shared" si="281"/>
        <v>45521</v>
      </c>
      <c r="F630" s="20">
        <f t="shared" si="282"/>
        <v>45519</v>
      </c>
      <c r="G630" s="20">
        <f t="shared" si="283"/>
        <v>45526</v>
      </c>
      <c r="H630" s="19">
        <f ca="1">(TODAY()-(G630))</f>
        <v>68</v>
      </c>
      <c r="I630" s="19" t="str">
        <f ca="1">IF(H630&lt;0,H630,"")</f>
        <v/>
      </c>
      <c r="J630" s="2" t="s">
        <v>439</v>
      </c>
      <c r="K630" s="24">
        <f t="shared" si="284"/>
        <v>0</v>
      </c>
      <c r="L630" s="19" t="s">
        <v>2689</v>
      </c>
      <c r="M630" s="2" t="s">
        <v>440</v>
      </c>
      <c r="N630" s="2" t="s">
        <v>441</v>
      </c>
      <c r="O630" s="2" t="s">
        <v>352</v>
      </c>
      <c r="P630" s="2" t="s">
        <v>19</v>
      </c>
      <c r="Q630" s="25" t="s">
        <v>3020</v>
      </c>
      <c r="R630" s="25" t="s">
        <v>443</v>
      </c>
      <c r="S630" s="9">
        <v>45498</v>
      </c>
      <c r="T630" s="2">
        <v>4268222</v>
      </c>
      <c r="U630" s="2" t="s">
        <v>3075</v>
      </c>
      <c r="V630" s="2" t="s">
        <v>3034</v>
      </c>
      <c r="W630" s="9" t="s">
        <v>3076</v>
      </c>
      <c r="X630" s="9">
        <v>38218</v>
      </c>
      <c r="Y630" s="2">
        <v>9922133366</v>
      </c>
      <c r="Z630" s="2" t="s">
        <v>3077</v>
      </c>
      <c r="AA630" s="32" t="s">
        <v>448</v>
      </c>
      <c r="AB630" s="2" t="s">
        <v>449</v>
      </c>
      <c r="AC630" s="10">
        <v>45873</v>
      </c>
      <c r="AD630" s="10">
        <v>45510</v>
      </c>
      <c r="AG630" s="35" t="s">
        <v>451</v>
      </c>
      <c r="AJ630" s="35" t="s">
        <v>452</v>
      </c>
      <c r="AK630" s="2" t="s">
        <v>453</v>
      </c>
      <c r="AL630" s="2" t="s">
        <v>1430</v>
      </c>
      <c r="AM630" s="2" t="s">
        <v>1815</v>
      </c>
      <c r="AN630" s="10">
        <v>45498</v>
      </c>
      <c r="AP630" s="2" t="s">
        <v>362</v>
      </c>
      <c r="AQ630" s="2" t="s">
        <v>2710</v>
      </c>
      <c r="AS630" s="11" t="s">
        <v>3078</v>
      </c>
      <c r="BA630" s="14" t="s">
        <v>1717</v>
      </c>
      <c r="BC630" s="2" t="s">
        <v>450</v>
      </c>
      <c r="BD630" s="2" t="s">
        <v>450</v>
      </c>
      <c r="BE630" s="2" t="s">
        <v>450</v>
      </c>
      <c r="BF630" s="2" t="s">
        <v>450</v>
      </c>
      <c r="BG630" s="2" t="s">
        <v>450</v>
      </c>
      <c r="BH630" s="2" t="s">
        <v>450</v>
      </c>
      <c r="BR630" s="2" t="s">
        <v>448</v>
      </c>
      <c r="BS630" s="2" t="s">
        <v>448</v>
      </c>
      <c r="BT630" s="2" t="s">
        <v>448</v>
      </c>
      <c r="BU630" s="2" t="s">
        <v>448</v>
      </c>
      <c r="BV630" s="2" t="s">
        <v>450</v>
      </c>
      <c r="BW630" s="2" t="s">
        <v>448</v>
      </c>
      <c r="BX630" s="2" t="s">
        <v>448</v>
      </c>
      <c r="BY630" s="2" t="s">
        <v>448</v>
      </c>
      <c r="BZ630" s="2" t="s">
        <v>448</v>
      </c>
      <c r="CA630" s="2" t="s">
        <v>448</v>
      </c>
      <c r="CB630" s="2" t="s">
        <v>448</v>
      </c>
      <c r="CC630" s="2" t="s">
        <v>3079</v>
      </c>
      <c r="CD630" s="2" t="s">
        <v>448</v>
      </c>
      <c r="CE630" s="10">
        <v>45511</v>
      </c>
      <c r="CH630" s="2" t="s">
        <v>465</v>
      </c>
      <c r="CI630" s="2" t="s">
        <v>1718</v>
      </c>
      <c r="CJ630" s="2" t="s">
        <v>417</v>
      </c>
      <c r="CM630" s="52">
        <f t="shared" si="285"/>
        <v>1</v>
      </c>
      <c r="CN630" s="52">
        <f t="shared" si="286"/>
        <v>1</v>
      </c>
      <c r="CO630" s="52">
        <f t="shared" si="287"/>
        <v>1</v>
      </c>
      <c r="CP630" s="52">
        <f t="shared" si="288"/>
        <v>1</v>
      </c>
      <c r="CQ630" s="52">
        <f t="shared" si="289"/>
        <v>1</v>
      </c>
      <c r="CR630" s="52">
        <f t="shared" si="290"/>
        <v>1</v>
      </c>
      <c r="CS630" s="52">
        <f t="shared" si="291"/>
        <v>0</v>
      </c>
      <c r="CT630" s="52">
        <f t="shared" si="292"/>
        <v>0</v>
      </c>
      <c r="CU630" s="52">
        <f t="shared" si="293"/>
        <v>0</v>
      </c>
      <c r="CV630" s="52">
        <f t="shared" si="294"/>
        <v>1</v>
      </c>
      <c r="CW630" s="54">
        <f t="shared" si="295"/>
        <v>1</v>
      </c>
      <c r="CX630" s="54">
        <f t="shared" si="296"/>
        <v>1</v>
      </c>
      <c r="CY630" s="54">
        <f t="shared" si="297"/>
        <v>1</v>
      </c>
      <c r="CZ630" s="54">
        <f t="shared" si="298"/>
        <v>1</v>
      </c>
      <c r="DA630" s="54">
        <f t="shared" si="299"/>
        <v>0</v>
      </c>
      <c r="DB630" s="54">
        <f t="shared" si="300"/>
        <v>0</v>
      </c>
      <c r="DD630" s="2">
        <f t="shared" si="301"/>
        <v>4</v>
      </c>
    </row>
    <row r="631" spans="1:108">
      <c r="A631" s="2" t="s">
        <v>437</v>
      </c>
      <c r="B631" s="2" t="s">
        <v>438</v>
      </c>
      <c r="C631" s="18" t="str">
        <f ca="1">IF(AND(AA631="YES",AG631&lt;&gt;""),"COMPLETED",IF((S631+21)&lt;TODAY(),"PAST DUE","WITHIN 15 DAYS"))</f>
        <v>COMPLETED</v>
      </c>
      <c r="D631" s="19" t="str">
        <f t="shared" si="280"/>
        <v>Aug</v>
      </c>
      <c r="E631" s="20">
        <f t="shared" si="281"/>
        <v>45521</v>
      </c>
      <c r="F631" s="20">
        <f t="shared" si="282"/>
        <v>45519</v>
      </c>
      <c r="G631" s="20">
        <f t="shared" si="283"/>
        <v>45526</v>
      </c>
      <c r="H631" s="19">
        <f ca="1">(TODAY()-(G631))</f>
        <v>68</v>
      </c>
      <c r="I631" s="19" t="str">
        <f ca="1">IF(H631&lt;0,H631,"")</f>
        <v/>
      </c>
      <c r="J631" s="2" t="s">
        <v>439</v>
      </c>
      <c r="K631" s="24">
        <f t="shared" si="284"/>
        <v>1</v>
      </c>
      <c r="L631" s="19" t="s">
        <v>2689</v>
      </c>
      <c r="M631" s="2" t="s">
        <v>440</v>
      </c>
      <c r="N631" s="2" t="s">
        <v>441</v>
      </c>
      <c r="O631" s="2" t="s">
        <v>352</v>
      </c>
      <c r="P631" s="2" t="s">
        <v>19</v>
      </c>
      <c r="Q631" s="25" t="s">
        <v>3020</v>
      </c>
      <c r="R631" s="25" t="s">
        <v>443</v>
      </c>
      <c r="S631" s="9">
        <v>45498</v>
      </c>
      <c r="T631" s="2">
        <v>4268223</v>
      </c>
      <c r="U631" s="2" t="s">
        <v>2128</v>
      </c>
      <c r="V631" s="2" t="s">
        <v>3080</v>
      </c>
      <c r="W631" s="9" t="s">
        <v>266</v>
      </c>
      <c r="X631" s="9">
        <v>37146</v>
      </c>
      <c r="Y631" s="2">
        <v>9691767791</v>
      </c>
      <c r="Z631" s="2" t="s">
        <v>3081</v>
      </c>
      <c r="AA631" s="32" t="s">
        <v>448</v>
      </c>
      <c r="AB631" s="67" t="s">
        <v>449</v>
      </c>
      <c r="AC631" s="10">
        <v>45867</v>
      </c>
      <c r="AD631" s="10">
        <v>45528</v>
      </c>
      <c r="AG631" s="35" t="s">
        <v>451</v>
      </c>
      <c r="AJ631" s="35" t="s">
        <v>452</v>
      </c>
      <c r="AK631" s="2" t="s">
        <v>453</v>
      </c>
      <c r="AL631" s="2" t="s">
        <v>1430</v>
      </c>
      <c r="AM631" s="2" t="s">
        <v>1815</v>
      </c>
      <c r="AN631" s="10">
        <v>45498</v>
      </c>
      <c r="AP631" s="2" t="s">
        <v>362</v>
      </c>
      <c r="AQ631" s="2" t="s">
        <v>480</v>
      </c>
      <c r="AS631" s="11">
        <v>448618591</v>
      </c>
      <c r="AT631" s="2" t="s">
        <v>456</v>
      </c>
      <c r="AV631" s="12">
        <v>82502755877</v>
      </c>
      <c r="AW631" s="2" t="s">
        <v>458</v>
      </c>
      <c r="AY631" s="13">
        <v>121345390302</v>
      </c>
      <c r="AZ631" s="2" t="s">
        <v>472</v>
      </c>
      <c r="BB631" s="14">
        <v>386427554</v>
      </c>
      <c r="BC631" s="2" t="s">
        <v>450</v>
      </c>
      <c r="BD631" s="2" t="s">
        <v>450</v>
      </c>
      <c r="BE631" s="2" t="s">
        <v>450</v>
      </c>
      <c r="BF631" s="2" t="s">
        <v>450</v>
      </c>
      <c r="BG631" s="2" t="s">
        <v>450</v>
      </c>
      <c r="BH631" s="2" t="s">
        <v>450</v>
      </c>
      <c r="BL631" s="2" t="s">
        <v>448</v>
      </c>
      <c r="BM631" s="2" t="s">
        <v>450</v>
      </c>
      <c r="BN631" s="2" t="s">
        <v>448</v>
      </c>
      <c r="BO631" s="2" t="s">
        <v>450</v>
      </c>
      <c r="BP631" s="2" t="s">
        <v>450</v>
      </c>
      <c r="BQ631" s="2" t="s">
        <v>448</v>
      </c>
      <c r="BR631" s="2" t="s">
        <v>448</v>
      </c>
      <c r="BS631" s="2" t="s">
        <v>448</v>
      </c>
      <c r="BT631" s="2" t="s">
        <v>448</v>
      </c>
      <c r="BU631" s="2" t="s">
        <v>448</v>
      </c>
      <c r="BV631" s="2" t="s">
        <v>450</v>
      </c>
      <c r="BW631" s="2" t="s">
        <v>448</v>
      </c>
      <c r="BX631" s="2" t="s">
        <v>448</v>
      </c>
      <c r="BY631" s="2" t="s">
        <v>448</v>
      </c>
      <c r="BZ631" s="2" t="s">
        <v>448</v>
      </c>
      <c r="CA631" s="2" t="s">
        <v>448</v>
      </c>
      <c r="CB631" s="2" t="s">
        <v>448</v>
      </c>
      <c r="CC631" s="2" t="s">
        <v>2362</v>
      </c>
      <c r="CD631" s="2" t="s">
        <v>448</v>
      </c>
      <c r="CE631" s="10">
        <v>45511</v>
      </c>
      <c r="CH631" s="2" t="s">
        <v>465</v>
      </c>
      <c r="CI631" s="2" t="s">
        <v>660</v>
      </c>
      <c r="CM631" s="52">
        <f t="shared" si="285"/>
        <v>1</v>
      </c>
      <c r="CN631" s="52">
        <f t="shared" si="286"/>
        <v>1</v>
      </c>
      <c r="CO631" s="52">
        <f t="shared" si="287"/>
        <v>1</v>
      </c>
      <c r="CP631" s="52">
        <f t="shared" si="288"/>
        <v>1</v>
      </c>
      <c r="CQ631" s="52">
        <f t="shared" si="289"/>
        <v>1</v>
      </c>
      <c r="CR631" s="52">
        <f t="shared" si="290"/>
        <v>1</v>
      </c>
      <c r="CS631" s="52">
        <f t="shared" si="291"/>
        <v>1</v>
      </c>
      <c r="CT631" s="52">
        <f t="shared" si="292"/>
        <v>1</v>
      </c>
      <c r="CU631" s="52">
        <f t="shared" si="293"/>
        <v>1</v>
      </c>
      <c r="CV631" s="52">
        <f t="shared" si="294"/>
        <v>1</v>
      </c>
      <c r="CW631" s="54">
        <f t="shared" si="295"/>
        <v>1</v>
      </c>
      <c r="CX631" s="54">
        <f t="shared" si="296"/>
        <v>0</v>
      </c>
      <c r="CY631" s="54">
        <f t="shared" si="297"/>
        <v>1</v>
      </c>
      <c r="CZ631" s="54">
        <f t="shared" si="298"/>
        <v>1</v>
      </c>
      <c r="DA631" s="54">
        <f t="shared" si="299"/>
        <v>1</v>
      </c>
      <c r="DB631" s="54">
        <f t="shared" si="300"/>
        <v>0</v>
      </c>
      <c r="DD631" s="2">
        <f t="shared" si="301"/>
        <v>7</v>
      </c>
    </row>
    <row r="632" spans="1:108">
      <c r="A632" s="2" t="s">
        <v>437</v>
      </c>
      <c r="B632" s="2" t="s">
        <v>438</v>
      </c>
      <c r="C632" s="18" t="str">
        <f ca="1">IF(AND(AA632="YES",AG632&lt;&gt;""),"COMPLETED",IF((S632+21)&lt;TODAY(),"PAST DUE","WITHIN 15 DAYS"))</f>
        <v>COMPLETED</v>
      </c>
      <c r="D632" s="19" t="str">
        <f t="shared" si="280"/>
        <v>Aug</v>
      </c>
      <c r="E632" s="20">
        <f t="shared" si="281"/>
        <v>45521</v>
      </c>
      <c r="F632" s="20">
        <f t="shared" si="282"/>
        <v>45519</v>
      </c>
      <c r="G632" s="20">
        <f t="shared" si="283"/>
        <v>45526</v>
      </c>
      <c r="H632" s="19">
        <f ca="1">(TODAY()-(G632))</f>
        <v>68</v>
      </c>
      <c r="I632" s="19" t="str">
        <f ca="1">IF(H632&lt;0,H632,"")</f>
        <v/>
      </c>
      <c r="J632" s="2" t="s">
        <v>439</v>
      </c>
      <c r="K632" s="24">
        <f t="shared" si="284"/>
        <v>1</v>
      </c>
      <c r="L632" s="19" t="s">
        <v>2689</v>
      </c>
      <c r="M632" s="2" t="s">
        <v>440</v>
      </c>
      <c r="N632" s="2" t="s">
        <v>441</v>
      </c>
      <c r="O632" s="2" t="s">
        <v>352</v>
      </c>
      <c r="P632" s="2" t="s">
        <v>19</v>
      </c>
      <c r="Q632" s="25" t="s">
        <v>3020</v>
      </c>
      <c r="R632" s="25" t="s">
        <v>443</v>
      </c>
      <c r="S632" s="9">
        <v>45498</v>
      </c>
      <c r="T632" s="2">
        <v>4268224</v>
      </c>
      <c r="U632" s="2" t="s">
        <v>3082</v>
      </c>
      <c r="V632" s="2" t="s">
        <v>3083</v>
      </c>
      <c r="W632" s="9" t="s">
        <v>3084</v>
      </c>
      <c r="X632" s="9">
        <v>37251</v>
      </c>
      <c r="Y632" s="2">
        <v>9212548474</v>
      </c>
      <c r="Z632" s="2" t="s">
        <v>3085</v>
      </c>
      <c r="AA632" s="32" t="s">
        <v>448</v>
      </c>
      <c r="AB632" s="2" t="s">
        <v>449</v>
      </c>
      <c r="AC632" s="10">
        <v>45835</v>
      </c>
      <c r="AD632" s="10">
        <v>45470</v>
      </c>
      <c r="AE632" s="2" t="s">
        <v>450</v>
      </c>
      <c r="AF632" s="2" t="s">
        <v>450</v>
      </c>
      <c r="AG632" s="35" t="s">
        <v>451</v>
      </c>
      <c r="AJ632" s="35" t="s">
        <v>452</v>
      </c>
      <c r="AK632" s="2" t="s">
        <v>453</v>
      </c>
      <c r="AL632" s="2" t="s">
        <v>1430</v>
      </c>
      <c r="AM632" s="2" t="s">
        <v>1815</v>
      </c>
      <c r="AN632" s="10">
        <v>45498</v>
      </c>
      <c r="AP632" s="2" t="s">
        <v>362</v>
      </c>
      <c r="AQ632" s="2" t="s">
        <v>455</v>
      </c>
      <c r="AS632" s="11">
        <v>3497929445</v>
      </c>
      <c r="AT632" s="2" t="s">
        <v>472</v>
      </c>
      <c r="AV632" s="12">
        <v>70260775020</v>
      </c>
      <c r="AW632" s="2" t="s">
        <v>458</v>
      </c>
      <c r="AY632" s="13">
        <v>121274602866</v>
      </c>
      <c r="AZ632" s="2" t="s">
        <v>2700</v>
      </c>
      <c r="BB632" s="14">
        <v>512621674</v>
      </c>
      <c r="BC632" s="2" t="s">
        <v>450</v>
      </c>
      <c r="BD632" s="2" t="s">
        <v>450</v>
      </c>
      <c r="BE632" s="2" t="s">
        <v>450</v>
      </c>
      <c r="BF632" s="2" t="s">
        <v>450</v>
      </c>
      <c r="BG632" s="2" t="s">
        <v>450</v>
      </c>
      <c r="BH632" s="2" t="s">
        <v>450</v>
      </c>
      <c r="BR632" s="2" t="s">
        <v>448</v>
      </c>
      <c r="BS632" s="2" t="s">
        <v>448</v>
      </c>
      <c r="BT632" s="2" t="s">
        <v>448</v>
      </c>
      <c r="BU632" s="2" t="s">
        <v>448</v>
      </c>
      <c r="BV632" s="2" t="s">
        <v>450</v>
      </c>
      <c r="BW632" s="2" t="s">
        <v>448</v>
      </c>
      <c r="BX632" s="2" t="s">
        <v>448</v>
      </c>
      <c r="BY632" s="2" t="s">
        <v>448</v>
      </c>
      <c r="BZ632" s="2" t="s">
        <v>448</v>
      </c>
      <c r="CA632" s="2" t="s">
        <v>448</v>
      </c>
      <c r="CB632" s="2" t="s">
        <v>448</v>
      </c>
      <c r="CC632" s="2" t="s">
        <v>2362</v>
      </c>
      <c r="CD632" s="2" t="s">
        <v>448</v>
      </c>
      <c r="CE632" s="10">
        <v>45511</v>
      </c>
      <c r="CH632" s="2" t="s">
        <v>465</v>
      </c>
      <c r="CI632" s="2" t="s">
        <v>660</v>
      </c>
      <c r="CM632" s="52">
        <f t="shared" si="285"/>
        <v>1</v>
      </c>
      <c r="CN632" s="52">
        <f t="shared" si="286"/>
        <v>1</v>
      </c>
      <c r="CO632" s="52">
        <f t="shared" si="287"/>
        <v>1</v>
      </c>
      <c r="CP632" s="52">
        <f t="shared" si="288"/>
        <v>1</v>
      </c>
      <c r="CQ632" s="52">
        <f t="shared" si="289"/>
        <v>1</v>
      </c>
      <c r="CR632" s="52">
        <f t="shared" si="290"/>
        <v>1</v>
      </c>
      <c r="CS632" s="52">
        <f t="shared" si="291"/>
        <v>1</v>
      </c>
      <c r="CT632" s="52">
        <f t="shared" si="292"/>
        <v>1</v>
      </c>
      <c r="CU632" s="52">
        <f t="shared" si="293"/>
        <v>1</v>
      </c>
      <c r="CV632" s="52">
        <f t="shared" si="294"/>
        <v>1</v>
      </c>
      <c r="CW632" s="54">
        <f t="shared" si="295"/>
        <v>1</v>
      </c>
      <c r="CX632" s="54">
        <f t="shared" si="296"/>
        <v>0</v>
      </c>
      <c r="CY632" s="54">
        <f t="shared" si="297"/>
        <v>1</v>
      </c>
      <c r="CZ632" s="54">
        <f t="shared" si="298"/>
        <v>1</v>
      </c>
      <c r="DA632" s="54">
        <f t="shared" si="299"/>
        <v>1</v>
      </c>
      <c r="DB632" s="54">
        <f t="shared" si="300"/>
        <v>0</v>
      </c>
      <c r="DD632" s="2">
        <f t="shared" si="301"/>
        <v>7</v>
      </c>
    </row>
    <row r="633" spans="1:108">
      <c r="A633" s="2" t="s">
        <v>437</v>
      </c>
      <c r="B633" s="2" t="s">
        <v>438</v>
      </c>
      <c r="C633" s="18" t="str">
        <f ca="1">IF(AND(AA633="YES",AG633&lt;&gt;""),"COMPLETED",IF((S633+21)&lt;TODAY(),"PAST DUE","WITHIN 15 DAYS"))</f>
        <v>COMPLETED</v>
      </c>
      <c r="D633" s="19" t="str">
        <f t="shared" si="280"/>
        <v>Aug</v>
      </c>
      <c r="E633" s="20">
        <f t="shared" si="281"/>
        <v>45521</v>
      </c>
      <c r="F633" s="20">
        <f t="shared" si="282"/>
        <v>45519</v>
      </c>
      <c r="G633" s="20">
        <f t="shared" si="283"/>
        <v>45526</v>
      </c>
      <c r="H633" s="19">
        <f ca="1">(TODAY()-(G633))</f>
        <v>68</v>
      </c>
      <c r="I633" s="19" t="str">
        <f ca="1">IF(H633&lt;0,H633,"")</f>
        <v/>
      </c>
      <c r="J633" s="2" t="s">
        <v>439</v>
      </c>
      <c r="K633" s="24">
        <f t="shared" si="284"/>
        <v>1</v>
      </c>
      <c r="L633" s="19" t="s">
        <v>2689</v>
      </c>
      <c r="M633" s="2" t="s">
        <v>440</v>
      </c>
      <c r="N633" s="2" t="s">
        <v>441</v>
      </c>
      <c r="O633" s="2" t="s">
        <v>352</v>
      </c>
      <c r="P633" s="2" t="s">
        <v>19</v>
      </c>
      <c r="Q633" s="25" t="s">
        <v>3020</v>
      </c>
      <c r="R633" s="25" t="s">
        <v>443</v>
      </c>
      <c r="S633" s="9">
        <v>45498</v>
      </c>
      <c r="T633" s="2">
        <v>4268225</v>
      </c>
      <c r="U633" s="2" t="s">
        <v>3086</v>
      </c>
      <c r="V633" s="2" t="s">
        <v>3087</v>
      </c>
      <c r="W633" s="9" t="s">
        <v>228</v>
      </c>
      <c r="X633" s="9">
        <v>38178</v>
      </c>
      <c r="Y633" s="2">
        <v>9685954511</v>
      </c>
      <c r="Z633" s="2" t="s">
        <v>3088</v>
      </c>
      <c r="AA633" s="32" t="s">
        <v>448</v>
      </c>
      <c r="AB633" s="2" t="s">
        <v>449</v>
      </c>
      <c r="AC633" s="10">
        <v>45857</v>
      </c>
      <c r="AD633" s="10">
        <v>45506</v>
      </c>
      <c r="AG633" s="35" t="s">
        <v>451</v>
      </c>
      <c r="AJ633" s="35" t="s">
        <v>452</v>
      </c>
      <c r="AK633" s="2" t="s">
        <v>453</v>
      </c>
      <c r="AL633" s="2" t="s">
        <v>1430</v>
      </c>
      <c r="AM633" s="2" t="s">
        <v>1815</v>
      </c>
      <c r="AN633" s="10">
        <v>45498</v>
      </c>
      <c r="AP633" s="2" t="s">
        <v>362</v>
      </c>
      <c r="AQ633" s="2" t="s">
        <v>455</v>
      </c>
      <c r="AS633" s="11">
        <v>249610345</v>
      </c>
      <c r="AT633" s="2" t="s">
        <v>472</v>
      </c>
      <c r="AV633" s="12">
        <v>72520373293</v>
      </c>
      <c r="AW633" s="2" t="s">
        <v>458</v>
      </c>
      <c r="AY633" s="13">
        <v>121324972217</v>
      </c>
      <c r="AZ633" s="2" t="s">
        <v>459</v>
      </c>
      <c r="BA633" s="67"/>
      <c r="BB633" s="108">
        <v>655882190</v>
      </c>
      <c r="BC633" s="2" t="s">
        <v>450</v>
      </c>
      <c r="BD633" s="2" t="s">
        <v>450</v>
      </c>
      <c r="BE633" s="2" t="s">
        <v>450</v>
      </c>
      <c r="BF633" s="2" t="s">
        <v>450</v>
      </c>
      <c r="BG633" s="2" t="s">
        <v>450</v>
      </c>
      <c r="BH633" s="2" t="s">
        <v>450</v>
      </c>
      <c r="BL633" s="2" t="s">
        <v>448</v>
      </c>
      <c r="BM633" s="2" t="s">
        <v>450</v>
      </c>
      <c r="BN633" s="2" t="s">
        <v>448</v>
      </c>
      <c r="BO633" s="2" t="s">
        <v>450</v>
      </c>
      <c r="BP633" s="2" t="s">
        <v>450</v>
      </c>
      <c r="BQ633" s="2" t="s">
        <v>450</v>
      </c>
      <c r="BR633" s="2" t="s">
        <v>448</v>
      </c>
      <c r="BS633" s="2" t="s">
        <v>448</v>
      </c>
      <c r="BT633" s="2" t="s">
        <v>448</v>
      </c>
      <c r="BU633" s="2" t="s">
        <v>448</v>
      </c>
      <c r="BV633" s="2" t="s">
        <v>450</v>
      </c>
      <c r="BW633" s="2" t="s">
        <v>448</v>
      </c>
      <c r="BX633" s="2" t="s">
        <v>448</v>
      </c>
      <c r="BY633" s="2" t="s">
        <v>448</v>
      </c>
      <c r="BZ633" s="2" t="s">
        <v>448</v>
      </c>
      <c r="CA633" s="2" t="s">
        <v>448</v>
      </c>
      <c r="CB633" s="2" t="s">
        <v>448</v>
      </c>
      <c r="CC633" s="2" t="s">
        <v>2362</v>
      </c>
      <c r="CD633" s="2" t="s">
        <v>448</v>
      </c>
      <c r="CE633" s="10">
        <v>45511</v>
      </c>
      <c r="CH633" s="2" t="s">
        <v>465</v>
      </c>
      <c r="CI633" s="2" t="s">
        <v>660</v>
      </c>
      <c r="CM633" s="52">
        <f t="shared" si="285"/>
        <v>1</v>
      </c>
      <c r="CN633" s="52">
        <f t="shared" si="286"/>
        <v>1</v>
      </c>
      <c r="CO633" s="52">
        <f t="shared" si="287"/>
        <v>1</v>
      </c>
      <c r="CP633" s="52">
        <f t="shared" si="288"/>
        <v>1</v>
      </c>
      <c r="CQ633" s="52">
        <f t="shared" si="289"/>
        <v>1</v>
      </c>
      <c r="CR633" s="52">
        <f t="shared" si="290"/>
        <v>1</v>
      </c>
      <c r="CS633" s="52">
        <f t="shared" si="291"/>
        <v>1</v>
      </c>
      <c r="CT633" s="52">
        <f t="shared" si="292"/>
        <v>1</v>
      </c>
      <c r="CU633" s="52">
        <f t="shared" si="293"/>
        <v>1</v>
      </c>
      <c r="CV633" s="52">
        <f t="shared" si="294"/>
        <v>1</v>
      </c>
      <c r="CW633" s="54">
        <f t="shared" si="295"/>
        <v>1</v>
      </c>
      <c r="CX633" s="54">
        <f t="shared" si="296"/>
        <v>0</v>
      </c>
      <c r="CY633" s="54">
        <f t="shared" si="297"/>
        <v>1</v>
      </c>
      <c r="CZ633" s="54">
        <f t="shared" si="298"/>
        <v>1</v>
      </c>
      <c r="DA633" s="54">
        <f t="shared" si="299"/>
        <v>1</v>
      </c>
      <c r="DB633" s="54">
        <f t="shared" si="300"/>
        <v>0</v>
      </c>
      <c r="DD633" s="2">
        <f t="shared" si="301"/>
        <v>7</v>
      </c>
    </row>
    <row r="634" spans="1:108">
      <c r="A634" s="2" t="s">
        <v>437</v>
      </c>
      <c r="B634" s="2" t="s">
        <v>438</v>
      </c>
      <c r="C634" s="18" t="str">
        <f ca="1">IF(AND(AA634="YES",AG634&lt;&gt;""),"COMPLETED",IF((S634+21)&lt;TODAY(),"PAST DUE","WITHIN 15 DAYS"))</f>
        <v>COMPLETED</v>
      </c>
      <c r="D634" s="19" t="str">
        <f t="shared" si="280"/>
        <v>Aug</v>
      </c>
      <c r="E634" s="20">
        <f t="shared" si="281"/>
        <v>45521</v>
      </c>
      <c r="F634" s="20">
        <f t="shared" si="282"/>
        <v>45519</v>
      </c>
      <c r="G634" s="20">
        <f t="shared" si="283"/>
        <v>45526</v>
      </c>
      <c r="H634" s="19">
        <f ca="1">(TODAY()-(G634))</f>
        <v>68</v>
      </c>
      <c r="I634" s="19" t="str">
        <f ca="1">IF(H634&lt;0,H634,"")</f>
        <v/>
      </c>
      <c r="J634" s="2" t="s">
        <v>439</v>
      </c>
      <c r="K634" s="24">
        <f t="shared" si="284"/>
        <v>1</v>
      </c>
      <c r="L634" s="19" t="s">
        <v>2689</v>
      </c>
      <c r="M634" s="2" t="s">
        <v>440</v>
      </c>
      <c r="N634" s="2" t="s">
        <v>441</v>
      </c>
      <c r="O634" s="2" t="s">
        <v>352</v>
      </c>
      <c r="P634" s="2" t="s">
        <v>19</v>
      </c>
      <c r="Q634" s="25" t="s">
        <v>3020</v>
      </c>
      <c r="R634" s="25" t="s">
        <v>443</v>
      </c>
      <c r="S634" s="9">
        <v>45498</v>
      </c>
      <c r="T634" s="2">
        <v>4268226</v>
      </c>
      <c r="U634" s="2" t="s">
        <v>3089</v>
      </c>
      <c r="V634" s="2" t="s">
        <v>3090</v>
      </c>
      <c r="W634" s="9" t="s">
        <v>3091</v>
      </c>
      <c r="X634" s="9">
        <v>33043</v>
      </c>
      <c r="Y634" s="2">
        <v>9630819838</v>
      </c>
      <c r="Z634" s="2" t="s">
        <v>3092</v>
      </c>
      <c r="AA634" s="32" t="s">
        <v>448</v>
      </c>
      <c r="AB634" s="67" t="s">
        <v>449</v>
      </c>
      <c r="AC634" s="10">
        <v>45863</v>
      </c>
      <c r="AD634" s="10">
        <v>45503</v>
      </c>
      <c r="AG634" s="35" t="s">
        <v>451</v>
      </c>
      <c r="AJ634" s="35" t="s">
        <v>452</v>
      </c>
      <c r="AK634" s="2" t="s">
        <v>453</v>
      </c>
      <c r="AL634" s="2" t="s">
        <v>1430</v>
      </c>
      <c r="AM634" s="2" t="s">
        <v>1815</v>
      </c>
      <c r="AN634" s="10">
        <v>45498</v>
      </c>
      <c r="AP634" s="2" t="s">
        <v>362</v>
      </c>
      <c r="AQ634" s="2" t="s">
        <v>3067</v>
      </c>
      <c r="AS634" s="11">
        <v>429294714</v>
      </c>
      <c r="AT634" s="2" t="s">
        <v>472</v>
      </c>
      <c r="AV634" s="12">
        <v>10518266662</v>
      </c>
      <c r="AW634" s="2" t="s">
        <v>481</v>
      </c>
      <c r="AY634" s="13">
        <v>121178977613</v>
      </c>
      <c r="AZ634" s="2" t="s">
        <v>472</v>
      </c>
      <c r="BB634" s="14">
        <v>321617023</v>
      </c>
      <c r="BC634" s="2" t="s">
        <v>450</v>
      </c>
      <c r="BD634" s="2" t="s">
        <v>450</v>
      </c>
      <c r="BE634" s="2" t="s">
        <v>450</v>
      </c>
      <c r="BF634" s="2" t="s">
        <v>450</v>
      </c>
      <c r="BG634" s="2" t="s">
        <v>450</v>
      </c>
      <c r="BH634" s="2" t="s">
        <v>450</v>
      </c>
      <c r="BL634" s="2" t="s">
        <v>448</v>
      </c>
      <c r="BM634" s="2" t="s">
        <v>450</v>
      </c>
      <c r="BN634" s="2" t="s">
        <v>448</v>
      </c>
      <c r="BO634" s="2" t="s">
        <v>450</v>
      </c>
      <c r="BP634" s="2" t="s">
        <v>450</v>
      </c>
      <c r="BQ634" s="2" t="s">
        <v>450</v>
      </c>
      <c r="BR634" s="2" t="s">
        <v>448</v>
      </c>
      <c r="BS634" s="2" t="s">
        <v>448</v>
      </c>
      <c r="BT634" s="2" t="s">
        <v>448</v>
      </c>
      <c r="BU634" s="2" t="s">
        <v>448</v>
      </c>
      <c r="BV634" s="2" t="s">
        <v>450</v>
      </c>
      <c r="BW634" s="2" t="s">
        <v>448</v>
      </c>
      <c r="BX634" s="2" t="s">
        <v>448</v>
      </c>
      <c r="BY634" s="2" t="s">
        <v>448</v>
      </c>
      <c r="BZ634" s="2" t="s">
        <v>448</v>
      </c>
      <c r="CA634" s="2" t="s">
        <v>448</v>
      </c>
      <c r="CB634" s="2" t="s">
        <v>448</v>
      </c>
      <c r="CC634" s="2" t="s">
        <v>2362</v>
      </c>
      <c r="CD634" s="2" t="s">
        <v>448</v>
      </c>
      <c r="CE634" s="10">
        <v>45511</v>
      </c>
      <c r="CH634" s="2" t="s">
        <v>465</v>
      </c>
      <c r="CI634" s="2" t="s">
        <v>660</v>
      </c>
      <c r="CM634" s="52">
        <f t="shared" si="285"/>
        <v>1</v>
      </c>
      <c r="CN634" s="52">
        <f t="shared" si="286"/>
        <v>1</v>
      </c>
      <c r="CO634" s="52">
        <f t="shared" si="287"/>
        <v>1</v>
      </c>
      <c r="CP634" s="52">
        <f t="shared" si="288"/>
        <v>1</v>
      </c>
      <c r="CQ634" s="52">
        <f t="shared" si="289"/>
        <v>1</v>
      </c>
      <c r="CR634" s="52">
        <f t="shared" si="290"/>
        <v>1</v>
      </c>
      <c r="CS634" s="52">
        <f t="shared" si="291"/>
        <v>1</v>
      </c>
      <c r="CT634" s="52">
        <f t="shared" si="292"/>
        <v>1</v>
      </c>
      <c r="CU634" s="52">
        <f t="shared" si="293"/>
        <v>1</v>
      </c>
      <c r="CV634" s="52">
        <f t="shared" si="294"/>
        <v>1</v>
      </c>
      <c r="CW634" s="54">
        <f t="shared" si="295"/>
        <v>1</v>
      </c>
      <c r="CX634" s="54">
        <f t="shared" si="296"/>
        <v>0</v>
      </c>
      <c r="CY634" s="54">
        <f t="shared" si="297"/>
        <v>1</v>
      </c>
      <c r="CZ634" s="54">
        <f t="shared" si="298"/>
        <v>1</v>
      </c>
      <c r="DA634" s="54">
        <f t="shared" si="299"/>
        <v>1</v>
      </c>
      <c r="DB634" s="54">
        <f t="shared" si="300"/>
        <v>0</v>
      </c>
      <c r="DD634" s="2">
        <f t="shared" si="301"/>
        <v>7</v>
      </c>
    </row>
    <row r="635" spans="1:108">
      <c r="A635" s="2" t="s">
        <v>437</v>
      </c>
      <c r="B635" s="2" t="s">
        <v>438</v>
      </c>
      <c r="C635" s="18" t="str">
        <f ca="1">IF(AND(AA635="YES",AG635&lt;&gt;""),"COMPLETED",IF((S635+21)&lt;TODAY(),"PAST DUE","WITHIN 15 DAYS"))</f>
        <v>COMPLETED</v>
      </c>
      <c r="D635" s="19" t="str">
        <f t="shared" si="280"/>
        <v>Aug</v>
      </c>
      <c r="E635" s="20">
        <f t="shared" si="281"/>
        <v>45521</v>
      </c>
      <c r="F635" s="20">
        <f t="shared" si="282"/>
        <v>45519</v>
      </c>
      <c r="G635" s="20">
        <f t="shared" si="283"/>
        <v>45526</v>
      </c>
      <c r="H635" s="19">
        <f ca="1">(TODAY()-(G635))</f>
        <v>68</v>
      </c>
      <c r="I635" s="19" t="str">
        <f ca="1">IF(H635&lt;0,H635,"")</f>
        <v/>
      </c>
      <c r="J635" s="2" t="s">
        <v>439</v>
      </c>
      <c r="K635" s="24">
        <f t="shared" si="284"/>
        <v>0</v>
      </c>
      <c r="L635" s="19" t="s">
        <v>2689</v>
      </c>
      <c r="M635" s="2" t="s">
        <v>440</v>
      </c>
      <c r="N635" s="2" t="s">
        <v>441</v>
      </c>
      <c r="O635" s="2" t="s">
        <v>352</v>
      </c>
      <c r="P635" s="2" t="s">
        <v>19</v>
      </c>
      <c r="Q635" s="25" t="s">
        <v>3020</v>
      </c>
      <c r="R635" s="25" t="s">
        <v>443</v>
      </c>
      <c r="S635" s="9">
        <v>45498</v>
      </c>
      <c r="T635" s="2">
        <v>4268227</v>
      </c>
      <c r="U635" s="2" t="s">
        <v>3093</v>
      </c>
      <c r="V635" s="2" t="s">
        <v>3094</v>
      </c>
      <c r="W635" s="9" t="s">
        <v>3095</v>
      </c>
      <c r="X635" s="9">
        <v>37625</v>
      </c>
      <c r="Y635" s="2">
        <v>9998455825</v>
      </c>
      <c r="Z635" s="2" t="s">
        <v>3096</v>
      </c>
      <c r="AA635" s="32" t="s">
        <v>448</v>
      </c>
      <c r="AB635" s="2" t="s">
        <v>449</v>
      </c>
      <c r="AC635" s="10">
        <v>45867</v>
      </c>
      <c r="AD635" s="10">
        <v>45502</v>
      </c>
      <c r="AE635" s="2" t="s">
        <v>448</v>
      </c>
      <c r="AF635" s="10">
        <v>45498</v>
      </c>
      <c r="AG635" s="35" t="s">
        <v>451</v>
      </c>
      <c r="AJ635" s="35" t="s">
        <v>452</v>
      </c>
      <c r="AK635" s="2" t="s">
        <v>453</v>
      </c>
      <c r="AL635" s="2" t="s">
        <v>1430</v>
      </c>
      <c r="AM635" s="2" t="s">
        <v>1815</v>
      </c>
      <c r="AN635" s="10">
        <v>45498</v>
      </c>
      <c r="AP635" s="2" t="s">
        <v>362</v>
      </c>
      <c r="AQ635" s="2" t="s">
        <v>455</v>
      </c>
      <c r="AS635" s="11">
        <v>247086573</v>
      </c>
      <c r="AT635" s="2" t="s">
        <v>456</v>
      </c>
      <c r="AV635" s="12">
        <v>70261515146</v>
      </c>
      <c r="AW635" s="2" t="s">
        <v>458</v>
      </c>
      <c r="AY635" s="13">
        <v>121302288539</v>
      </c>
      <c r="BA635" s="14" t="s">
        <v>1717</v>
      </c>
      <c r="BC635" s="2" t="s">
        <v>450</v>
      </c>
      <c r="BD635" s="2" t="s">
        <v>450</v>
      </c>
      <c r="BE635" s="2" t="s">
        <v>450</v>
      </c>
      <c r="BF635" s="2" t="s">
        <v>450</v>
      </c>
      <c r="BG635" s="2" t="s">
        <v>450</v>
      </c>
      <c r="BH635" s="2" t="s">
        <v>450</v>
      </c>
      <c r="BL635" s="2" t="s">
        <v>448</v>
      </c>
      <c r="BM635" s="2" t="s">
        <v>450</v>
      </c>
      <c r="BN635" s="2" t="s">
        <v>448</v>
      </c>
      <c r="BO635" s="2" t="s">
        <v>450</v>
      </c>
      <c r="BP635" s="2" t="s">
        <v>450</v>
      </c>
      <c r="BQ635" s="2" t="s">
        <v>448</v>
      </c>
      <c r="BR635" s="2" t="s">
        <v>448</v>
      </c>
      <c r="BS635" s="2" t="s">
        <v>448</v>
      </c>
      <c r="BT635" s="2" t="s">
        <v>448</v>
      </c>
      <c r="BU635" s="2" t="s">
        <v>448</v>
      </c>
      <c r="BV635" s="2" t="s">
        <v>450</v>
      </c>
      <c r="BW635" s="2" t="s">
        <v>448</v>
      </c>
      <c r="BX635" s="2" t="s">
        <v>448</v>
      </c>
      <c r="BY635" s="2" t="s">
        <v>448</v>
      </c>
      <c r="BZ635" s="2" t="s">
        <v>448</v>
      </c>
      <c r="CA635" s="2" t="s">
        <v>448</v>
      </c>
      <c r="CB635" s="2" t="s">
        <v>448</v>
      </c>
      <c r="CC635" s="2" t="s">
        <v>2362</v>
      </c>
      <c r="CD635" s="2" t="s">
        <v>448</v>
      </c>
      <c r="CE635" s="10">
        <v>45511</v>
      </c>
      <c r="CH635" s="2" t="s">
        <v>465</v>
      </c>
      <c r="CI635" s="2" t="s">
        <v>1718</v>
      </c>
      <c r="CM635" s="52">
        <f t="shared" si="285"/>
        <v>1</v>
      </c>
      <c r="CN635" s="52">
        <f t="shared" si="286"/>
        <v>1</v>
      </c>
      <c r="CO635" s="52">
        <f t="shared" si="287"/>
        <v>1</v>
      </c>
      <c r="CP635" s="52">
        <f t="shared" si="288"/>
        <v>1</v>
      </c>
      <c r="CQ635" s="52">
        <f t="shared" si="289"/>
        <v>1</v>
      </c>
      <c r="CR635" s="52">
        <f t="shared" si="290"/>
        <v>1</v>
      </c>
      <c r="CS635" s="52">
        <f t="shared" si="291"/>
        <v>1</v>
      </c>
      <c r="CT635" s="52">
        <f t="shared" si="292"/>
        <v>1</v>
      </c>
      <c r="CU635" s="52">
        <f t="shared" si="293"/>
        <v>0</v>
      </c>
      <c r="CV635" s="52">
        <f t="shared" si="294"/>
        <v>1</v>
      </c>
      <c r="CW635" s="54">
        <f t="shared" si="295"/>
        <v>1</v>
      </c>
      <c r="CX635" s="54">
        <f t="shared" si="296"/>
        <v>0</v>
      </c>
      <c r="CY635" s="54">
        <f t="shared" si="297"/>
        <v>1</v>
      </c>
      <c r="CZ635" s="54">
        <f t="shared" si="298"/>
        <v>1</v>
      </c>
      <c r="DA635" s="54">
        <f t="shared" si="299"/>
        <v>0</v>
      </c>
      <c r="DB635" s="54">
        <f t="shared" si="300"/>
        <v>0</v>
      </c>
      <c r="DD635" s="2">
        <f t="shared" si="301"/>
        <v>6</v>
      </c>
    </row>
    <row r="636" spans="1:108">
      <c r="A636" s="2" t="s">
        <v>437</v>
      </c>
      <c r="B636" s="2" t="s">
        <v>438</v>
      </c>
      <c r="C636" s="18" t="str">
        <f ca="1">IF(AND(AA636="YES",AG636&lt;&gt;""),"COMPLETED",IF((S636+21)&lt;TODAY(),"PAST DUE","WITHIN 15 DAYS"))</f>
        <v>COMPLETED</v>
      </c>
      <c r="D636" s="19" t="str">
        <f t="shared" si="280"/>
        <v>Aug</v>
      </c>
      <c r="E636" s="20">
        <f t="shared" si="281"/>
        <v>45521</v>
      </c>
      <c r="F636" s="20">
        <f t="shared" si="282"/>
        <v>45519</v>
      </c>
      <c r="G636" s="20">
        <f t="shared" si="283"/>
        <v>45526</v>
      </c>
      <c r="H636" s="19">
        <f ca="1">(TODAY()-(G636))</f>
        <v>68</v>
      </c>
      <c r="I636" s="19" t="str">
        <f ca="1">IF(H636&lt;0,H636,"")</f>
        <v/>
      </c>
      <c r="J636" s="2" t="s">
        <v>439</v>
      </c>
      <c r="K636" s="24">
        <f t="shared" si="284"/>
        <v>1</v>
      </c>
      <c r="L636" s="19" t="s">
        <v>2689</v>
      </c>
      <c r="M636" s="2" t="s">
        <v>440</v>
      </c>
      <c r="N636" s="2" t="s">
        <v>441</v>
      </c>
      <c r="O636" s="2" t="s">
        <v>352</v>
      </c>
      <c r="P636" s="2" t="s">
        <v>19</v>
      </c>
      <c r="Q636" s="25" t="s">
        <v>3020</v>
      </c>
      <c r="R636" s="25" t="s">
        <v>443</v>
      </c>
      <c r="S636" s="9">
        <v>45498</v>
      </c>
      <c r="T636" s="2">
        <v>4268228</v>
      </c>
      <c r="U636" s="2" t="s">
        <v>3097</v>
      </c>
      <c r="V636" s="2" t="s">
        <v>3098</v>
      </c>
      <c r="W636" s="9" t="s">
        <v>3099</v>
      </c>
      <c r="X636" s="9">
        <v>38308</v>
      </c>
      <c r="Y636" s="2">
        <v>9297012122</v>
      </c>
      <c r="Z636" s="2" t="s">
        <v>3100</v>
      </c>
      <c r="AA636" s="32" t="s">
        <v>448</v>
      </c>
      <c r="AB636" s="2" t="s">
        <v>449</v>
      </c>
      <c r="AC636" s="10">
        <v>45855</v>
      </c>
      <c r="AD636" s="10">
        <v>45504</v>
      </c>
      <c r="AE636" s="2" t="s">
        <v>448</v>
      </c>
      <c r="AF636" s="10">
        <v>45498</v>
      </c>
      <c r="AG636" s="35" t="s">
        <v>451</v>
      </c>
      <c r="AJ636" s="35" t="s">
        <v>452</v>
      </c>
      <c r="AK636" s="2" t="s">
        <v>453</v>
      </c>
      <c r="AL636" s="2" t="s">
        <v>1430</v>
      </c>
      <c r="AM636" s="2" t="s">
        <v>1815</v>
      </c>
      <c r="AN636" s="10">
        <v>45498</v>
      </c>
      <c r="AP636" s="2" t="s">
        <v>362</v>
      </c>
      <c r="AQ636" s="2" t="s">
        <v>480</v>
      </c>
      <c r="AS636" s="11">
        <v>252679069</v>
      </c>
      <c r="AT636" s="2" t="s">
        <v>472</v>
      </c>
      <c r="AV636" s="12">
        <v>70262997551</v>
      </c>
      <c r="AW636" s="2" t="s">
        <v>458</v>
      </c>
      <c r="AY636" s="13">
        <v>121346948291</v>
      </c>
      <c r="AZ636" s="2" t="s">
        <v>459</v>
      </c>
      <c r="BA636" s="67" t="s">
        <v>3024</v>
      </c>
      <c r="BB636" s="14">
        <v>655882296</v>
      </c>
      <c r="BC636" s="2" t="s">
        <v>450</v>
      </c>
      <c r="BD636" s="2" t="s">
        <v>450</v>
      </c>
      <c r="BE636" s="2" t="s">
        <v>450</v>
      </c>
      <c r="BF636" s="2" t="s">
        <v>450</v>
      </c>
      <c r="BG636" s="2" t="s">
        <v>450</v>
      </c>
      <c r="BH636" s="2" t="s">
        <v>450</v>
      </c>
      <c r="BL636" s="2" t="s">
        <v>448</v>
      </c>
      <c r="BM636" s="2" t="s">
        <v>450</v>
      </c>
      <c r="BN636" s="2" t="s">
        <v>448</v>
      </c>
      <c r="BO636" s="2" t="s">
        <v>450</v>
      </c>
      <c r="BP636" s="2" t="s">
        <v>450</v>
      </c>
      <c r="BQ636" s="2" t="s">
        <v>448</v>
      </c>
      <c r="BR636" s="2" t="s">
        <v>448</v>
      </c>
      <c r="BS636" s="2" t="s">
        <v>448</v>
      </c>
      <c r="BT636" s="2" t="s">
        <v>448</v>
      </c>
      <c r="BU636" s="2" t="s">
        <v>448</v>
      </c>
      <c r="BV636" s="2" t="s">
        <v>450</v>
      </c>
      <c r="BW636" s="2" t="s">
        <v>448</v>
      </c>
      <c r="BX636" s="2" t="s">
        <v>448</v>
      </c>
      <c r="BY636" s="2" t="s">
        <v>448</v>
      </c>
      <c r="BZ636" s="2" t="s">
        <v>448</v>
      </c>
      <c r="CA636" s="2" t="s">
        <v>448</v>
      </c>
      <c r="CB636" s="2" t="s">
        <v>448</v>
      </c>
      <c r="CD636" s="2" t="s">
        <v>448</v>
      </c>
      <c r="CH636" s="2" t="s">
        <v>465</v>
      </c>
      <c r="CI636" s="2" t="s">
        <v>660</v>
      </c>
      <c r="CK636" s="2" t="s">
        <v>3028</v>
      </c>
      <c r="CM636" s="52">
        <f t="shared" si="285"/>
        <v>1</v>
      </c>
      <c r="CN636" s="52">
        <f t="shared" si="286"/>
        <v>1</v>
      </c>
      <c r="CO636" s="52">
        <f t="shared" si="287"/>
        <v>1</v>
      </c>
      <c r="CP636" s="52">
        <f t="shared" si="288"/>
        <v>1</v>
      </c>
      <c r="CQ636" s="52">
        <f t="shared" si="289"/>
        <v>1</v>
      </c>
      <c r="CR636" s="52">
        <f t="shared" si="290"/>
        <v>1</v>
      </c>
      <c r="CS636" s="52">
        <f t="shared" si="291"/>
        <v>1</v>
      </c>
      <c r="CT636" s="52">
        <f t="shared" si="292"/>
        <v>1</v>
      </c>
      <c r="CU636" s="52">
        <f t="shared" si="293"/>
        <v>1</v>
      </c>
      <c r="CV636" s="52">
        <f t="shared" si="294"/>
        <v>1</v>
      </c>
      <c r="CW636" s="54">
        <f t="shared" si="295"/>
        <v>1</v>
      </c>
      <c r="CX636" s="54">
        <f t="shared" si="296"/>
        <v>0</v>
      </c>
      <c r="CY636" s="54">
        <f t="shared" si="297"/>
        <v>1</v>
      </c>
      <c r="CZ636" s="54">
        <f t="shared" si="298"/>
        <v>1</v>
      </c>
      <c r="DA636" s="54">
        <f t="shared" si="299"/>
        <v>1</v>
      </c>
      <c r="DB636" s="54">
        <f t="shared" si="300"/>
        <v>0</v>
      </c>
      <c r="DD636" s="2">
        <f t="shared" si="301"/>
        <v>7</v>
      </c>
    </row>
    <row r="637" spans="1:108">
      <c r="A637" s="2" t="s">
        <v>437</v>
      </c>
      <c r="B637" s="2" t="s">
        <v>438</v>
      </c>
      <c r="C637" s="18" t="str">
        <f ca="1">IF(AND(AA637="YES",AG637&lt;&gt;""),"COMPLETED",IF((S637+21)&lt;TODAY(),"PAST DUE","WITHIN 15 DAYS"))</f>
        <v>COMPLETED</v>
      </c>
      <c r="D637" s="19" t="str">
        <f t="shared" si="280"/>
        <v>Aug</v>
      </c>
      <c r="E637" s="20">
        <f t="shared" si="281"/>
        <v>45521</v>
      </c>
      <c r="F637" s="20">
        <f t="shared" si="282"/>
        <v>45519</v>
      </c>
      <c r="G637" s="20">
        <f t="shared" si="283"/>
        <v>45526</v>
      </c>
      <c r="H637" s="19">
        <f ca="1">(TODAY()-(G637))</f>
        <v>68</v>
      </c>
      <c r="I637" s="19" t="str">
        <f ca="1">IF(H637&lt;0,H637,"")</f>
        <v/>
      </c>
      <c r="J637" s="2" t="s">
        <v>439</v>
      </c>
      <c r="K637" s="24">
        <f t="shared" si="284"/>
        <v>1</v>
      </c>
      <c r="L637" s="19" t="s">
        <v>2689</v>
      </c>
      <c r="M637" s="2" t="s">
        <v>440</v>
      </c>
      <c r="N637" s="2" t="s">
        <v>653</v>
      </c>
      <c r="O637" s="2" t="s">
        <v>352</v>
      </c>
      <c r="P637" s="2" t="s">
        <v>19</v>
      </c>
      <c r="Q637" s="25" t="s">
        <v>3020</v>
      </c>
      <c r="R637" s="25" t="s">
        <v>443</v>
      </c>
      <c r="S637" s="9">
        <v>45498</v>
      </c>
      <c r="T637" s="2">
        <v>4268229</v>
      </c>
      <c r="U637" s="2" t="s">
        <v>3101</v>
      </c>
      <c r="V637" s="2" t="s">
        <v>3102</v>
      </c>
      <c r="W637" s="9" t="s">
        <v>202</v>
      </c>
      <c r="X637" s="9">
        <v>26978</v>
      </c>
      <c r="Z637" s="2" t="s">
        <v>3103</v>
      </c>
      <c r="AA637" s="32" t="s">
        <v>448</v>
      </c>
      <c r="AB637" s="2" t="s">
        <v>449</v>
      </c>
      <c r="AC637" s="10">
        <v>45822</v>
      </c>
      <c r="AD637" s="10">
        <v>45474</v>
      </c>
      <c r="AE637" s="2" t="s">
        <v>450</v>
      </c>
      <c r="AF637" s="2" t="s">
        <v>450</v>
      </c>
      <c r="AG637" s="35" t="s">
        <v>451</v>
      </c>
      <c r="AJ637" s="35" t="s">
        <v>452</v>
      </c>
      <c r="AK637" s="2" t="s">
        <v>453</v>
      </c>
      <c r="AL637" s="2" t="s">
        <v>1430</v>
      </c>
      <c r="AM637" s="2" t="s">
        <v>1815</v>
      </c>
      <c r="AN637" s="10">
        <v>45498</v>
      </c>
      <c r="AP637" s="2" t="s">
        <v>362</v>
      </c>
      <c r="AQ637" s="2" t="s">
        <v>3104</v>
      </c>
      <c r="AS637" s="11">
        <v>213053501</v>
      </c>
      <c r="AT637" s="2" t="s">
        <v>472</v>
      </c>
      <c r="AV637" s="12">
        <v>72000947548</v>
      </c>
      <c r="AW637" s="2" t="s">
        <v>3105</v>
      </c>
      <c r="AY637" s="13">
        <v>121050400259</v>
      </c>
      <c r="AZ637" s="2" t="s">
        <v>487</v>
      </c>
      <c r="BB637" s="14">
        <v>294741978</v>
      </c>
      <c r="BC637" s="2" t="s">
        <v>450</v>
      </c>
      <c r="BD637" s="2" t="s">
        <v>450</v>
      </c>
      <c r="BE637" s="2" t="s">
        <v>450</v>
      </c>
      <c r="BF637" s="2" t="s">
        <v>450</v>
      </c>
      <c r="BG637" s="2" t="s">
        <v>450</v>
      </c>
      <c r="BH637" s="2" t="s">
        <v>450</v>
      </c>
      <c r="BL637" s="2" t="s">
        <v>448</v>
      </c>
      <c r="BM637" s="2" t="s">
        <v>450</v>
      </c>
      <c r="BN637" s="2" t="s">
        <v>448</v>
      </c>
      <c r="BO637" s="2" t="s">
        <v>448</v>
      </c>
      <c r="BP637" s="2" t="s">
        <v>448</v>
      </c>
      <c r="BQ637" s="2" t="s">
        <v>450</v>
      </c>
      <c r="BR637" s="2" t="s">
        <v>448</v>
      </c>
      <c r="BS637" s="2" t="s">
        <v>448</v>
      </c>
      <c r="BT637" s="2" t="s">
        <v>448</v>
      </c>
      <c r="BU637" s="2" t="s">
        <v>448</v>
      </c>
      <c r="BV637" s="2" t="s">
        <v>450</v>
      </c>
      <c r="BW637" s="2" t="s">
        <v>448</v>
      </c>
      <c r="BX637" s="2" t="s">
        <v>448</v>
      </c>
      <c r="BY637" s="2" t="s">
        <v>448</v>
      </c>
      <c r="BZ637" s="2" t="s">
        <v>448</v>
      </c>
      <c r="CA637" s="2" t="s">
        <v>448</v>
      </c>
      <c r="CB637" s="2" t="s">
        <v>448</v>
      </c>
      <c r="CC637" s="2" t="s">
        <v>2362</v>
      </c>
      <c r="CD637" s="2" t="s">
        <v>448</v>
      </c>
      <c r="CE637" s="10">
        <v>45511</v>
      </c>
      <c r="CH637" s="2" t="s">
        <v>465</v>
      </c>
      <c r="CI637" s="2" t="s">
        <v>660</v>
      </c>
      <c r="CK637" s="10">
        <v>45538</v>
      </c>
      <c r="CM637" s="52">
        <f t="shared" si="285"/>
        <v>1</v>
      </c>
      <c r="CN637" s="52">
        <f t="shared" si="286"/>
        <v>1</v>
      </c>
      <c r="CO637" s="52">
        <f t="shared" si="287"/>
        <v>1</v>
      </c>
      <c r="CP637" s="52">
        <f t="shared" si="288"/>
        <v>1</v>
      </c>
      <c r="CQ637" s="52">
        <f t="shared" si="289"/>
        <v>1</v>
      </c>
      <c r="CR637" s="52">
        <f t="shared" si="290"/>
        <v>1</v>
      </c>
      <c r="CS637" s="52">
        <f t="shared" si="291"/>
        <v>1</v>
      </c>
      <c r="CT637" s="52">
        <f t="shared" si="292"/>
        <v>1</v>
      </c>
      <c r="CU637" s="52">
        <f t="shared" si="293"/>
        <v>1</v>
      </c>
      <c r="CV637" s="52">
        <f t="shared" si="294"/>
        <v>1</v>
      </c>
      <c r="CW637" s="54">
        <f t="shared" si="295"/>
        <v>1</v>
      </c>
      <c r="CX637" s="54">
        <f t="shared" si="296"/>
        <v>0</v>
      </c>
      <c r="CY637" s="54">
        <f t="shared" si="297"/>
        <v>1</v>
      </c>
      <c r="CZ637" s="54">
        <f t="shared" si="298"/>
        <v>1</v>
      </c>
      <c r="DA637" s="54">
        <f t="shared" si="299"/>
        <v>1</v>
      </c>
      <c r="DB637" s="54">
        <f t="shared" si="300"/>
        <v>0</v>
      </c>
      <c r="DD637" s="2">
        <f t="shared" si="301"/>
        <v>7</v>
      </c>
    </row>
    <row r="638" spans="1:108">
      <c r="A638" s="2" t="s">
        <v>437</v>
      </c>
      <c r="B638" s="2" t="s">
        <v>438</v>
      </c>
      <c r="C638" s="18" t="str">
        <f ca="1">IF(AND(AA638="YES",AG638&lt;&gt;""),"COMPLETED",IF((S638+21)&lt;TODAY(),"PAST DUE","WITHIN 15 DAYS"))</f>
        <v>COMPLETED</v>
      </c>
      <c r="D638" s="19" t="str">
        <f t="shared" si="280"/>
        <v>Aug</v>
      </c>
      <c r="E638" s="20">
        <f t="shared" si="281"/>
        <v>45521</v>
      </c>
      <c r="F638" s="20">
        <f t="shared" si="282"/>
        <v>45519</v>
      </c>
      <c r="G638" s="20">
        <f t="shared" si="283"/>
        <v>45526</v>
      </c>
      <c r="H638" s="19">
        <f ca="1">(TODAY()-(G638))</f>
        <v>68</v>
      </c>
      <c r="I638" s="19" t="str">
        <f ca="1">IF(H638&lt;0,H638,"")</f>
        <v/>
      </c>
      <c r="J638" s="2" t="s">
        <v>439</v>
      </c>
      <c r="K638" s="24">
        <f t="shared" si="284"/>
        <v>1</v>
      </c>
      <c r="L638" s="19" t="s">
        <v>2689</v>
      </c>
      <c r="M638" s="2" t="s">
        <v>2440</v>
      </c>
      <c r="N638" s="2" t="s">
        <v>441</v>
      </c>
      <c r="O638" s="2" t="s">
        <v>352</v>
      </c>
      <c r="P638" s="2" t="s">
        <v>19</v>
      </c>
      <c r="Q638" s="25" t="s">
        <v>37</v>
      </c>
      <c r="R638" s="25" t="s">
        <v>1525</v>
      </c>
      <c r="S638" s="9">
        <v>45498</v>
      </c>
      <c r="T638" s="2">
        <v>4268123</v>
      </c>
      <c r="U638" s="2" t="s">
        <v>3106</v>
      </c>
      <c r="V638" s="2" t="s">
        <v>3107</v>
      </c>
      <c r="W638" s="9" t="s">
        <v>846</v>
      </c>
      <c r="X638" s="9">
        <v>35975</v>
      </c>
      <c r="Y638" s="2">
        <v>9186000882</v>
      </c>
      <c r="Z638" s="2" t="s">
        <v>3108</v>
      </c>
      <c r="AA638" s="32" t="s">
        <v>448</v>
      </c>
      <c r="AB638" s="2" t="s">
        <v>449</v>
      </c>
      <c r="AC638" s="10">
        <v>45818</v>
      </c>
      <c r="AD638" s="10">
        <v>45462</v>
      </c>
      <c r="AG638" s="35" t="s">
        <v>451</v>
      </c>
      <c r="AJ638" s="35" t="s">
        <v>452</v>
      </c>
      <c r="AK638" s="2" t="s">
        <v>453</v>
      </c>
      <c r="AL638" s="2" t="s">
        <v>1430</v>
      </c>
      <c r="AM638" s="2" t="s">
        <v>1815</v>
      </c>
      <c r="AN638" s="10">
        <v>45498</v>
      </c>
      <c r="AP638" s="2" t="s">
        <v>362</v>
      </c>
      <c r="AQ638" s="2" t="s">
        <v>480</v>
      </c>
      <c r="AS638" s="11">
        <v>252086377</v>
      </c>
      <c r="AT638" s="2" t="s">
        <v>472</v>
      </c>
      <c r="AV638" s="12">
        <v>12528253987</v>
      </c>
      <c r="AW638" s="2" t="s">
        <v>458</v>
      </c>
      <c r="AY638" s="13">
        <v>121343973625</v>
      </c>
      <c r="AZ638" s="2" t="s">
        <v>563</v>
      </c>
      <c r="BB638" s="14">
        <v>651972550</v>
      </c>
      <c r="BC638" s="2" t="s">
        <v>450</v>
      </c>
      <c r="BD638" s="2" t="s">
        <v>450</v>
      </c>
      <c r="BE638" s="2" t="s">
        <v>450</v>
      </c>
      <c r="BF638" s="2" t="s">
        <v>450</v>
      </c>
      <c r="BG638" s="2" t="s">
        <v>450</v>
      </c>
      <c r="BH638" s="2" t="s">
        <v>450</v>
      </c>
      <c r="BL638" s="2" t="s">
        <v>448</v>
      </c>
      <c r="BM638" s="2" t="s">
        <v>450</v>
      </c>
      <c r="BN638" s="2" t="s">
        <v>448</v>
      </c>
      <c r="BO638" s="2" t="s">
        <v>450</v>
      </c>
      <c r="BP638" s="2" t="s">
        <v>450</v>
      </c>
      <c r="BQ638" s="2" t="s">
        <v>450</v>
      </c>
      <c r="BR638" s="2" t="s">
        <v>448</v>
      </c>
      <c r="BS638" s="2" t="s">
        <v>448</v>
      </c>
      <c r="BT638" s="2" t="s">
        <v>448</v>
      </c>
      <c r="BU638" s="2" t="s">
        <v>448</v>
      </c>
      <c r="BV638" s="2" t="s">
        <v>450</v>
      </c>
      <c r="BW638" s="2" t="s">
        <v>448</v>
      </c>
      <c r="BX638" s="2" t="s">
        <v>448</v>
      </c>
      <c r="BY638" s="2" t="s">
        <v>448</v>
      </c>
      <c r="BZ638" s="2" t="s">
        <v>448</v>
      </c>
      <c r="CA638" s="2" t="s">
        <v>448</v>
      </c>
      <c r="CB638" s="2" t="s">
        <v>448</v>
      </c>
      <c r="CD638" s="2" t="s">
        <v>448</v>
      </c>
      <c r="CE638" s="10" t="s">
        <v>2609</v>
      </c>
      <c r="CH638" s="2" t="s">
        <v>465</v>
      </c>
      <c r="CI638" s="2" t="s">
        <v>660</v>
      </c>
      <c r="CM638" s="52">
        <f t="shared" si="285"/>
        <v>1</v>
      </c>
      <c r="CN638" s="52">
        <f t="shared" si="286"/>
        <v>1</v>
      </c>
      <c r="CO638" s="52">
        <f t="shared" si="287"/>
        <v>1</v>
      </c>
      <c r="CP638" s="52">
        <f t="shared" si="288"/>
        <v>1</v>
      </c>
      <c r="CQ638" s="52">
        <f t="shared" si="289"/>
        <v>1</v>
      </c>
      <c r="CR638" s="52">
        <f t="shared" si="290"/>
        <v>1</v>
      </c>
      <c r="CS638" s="52">
        <f t="shared" si="291"/>
        <v>1</v>
      </c>
      <c r="CT638" s="52">
        <f t="shared" si="292"/>
        <v>1</v>
      </c>
      <c r="CU638" s="52">
        <f t="shared" si="293"/>
        <v>1</v>
      </c>
      <c r="CV638" s="52">
        <f t="shared" si="294"/>
        <v>1</v>
      </c>
      <c r="CW638" s="54">
        <f t="shared" si="295"/>
        <v>1</v>
      </c>
      <c r="CX638" s="54">
        <f t="shared" si="296"/>
        <v>0</v>
      </c>
      <c r="CY638" s="54">
        <f t="shared" si="297"/>
        <v>1</v>
      </c>
      <c r="CZ638" s="54">
        <f t="shared" si="298"/>
        <v>1</v>
      </c>
      <c r="DA638" s="54">
        <f t="shared" si="299"/>
        <v>1</v>
      </c>
      <c r="DB638" s="54">
        <f t="shared" si="300"/>
        <v>0</v>
      </c>
      <c r="DD638" s="2">
        <f t="shared" si="301"/>
        <v>7</v>
      </c>
    </row>
    <row r="639" spans="1:108">
      <c r="A639" s="2" t="s">
        <v>437</v>
      </c>
      <c r="B639" s="2" t="s">
        <v>438</v>
      </c>
      <c r="C639" s="18" t="str">
        <f ca="1">IF(AND(AA639="YES",AG639&lt;&gt;""),"COMPLETED",IF((S639+21)&lt;TODAY(),"PAST DUE","WITHIN 15 DAYS"))</f>
        <v>COMPLETED</v>
      </c>
      <c r="D639" s="19" t="str">
        <f t="shared" si="280"/>
        <v>Aug</v>
      </c>
      <c r="E639" s="20">
        <f t="shared" si="281"/>
        <v>45521</v>
      </c>
      <c r="F639" s="20">
        <f t="shared" si="282"/>
        <v>45519</v>
      </c>
      <c r="G639" s="20">
        <f t="shared" si="283"/>
        <v>45526</v>
      </c>
      <c r="H639" s="19">
        <f ca="1">(TODAY()-(G639))</f>
        <v>68</v>
      </c>
      <c r="I639" s="19" t="str">
        <f ca="1">IF(H639&lt;0,H639,"")</f>
        <v/>
      </c>
      <c r="J639" s="2" t="s">
        <v>439</v>
      </c>
      <c r="K639" s="24">
        <f t="shared" si="284"/>
        <v>1</v>
      </c>
      <c r="L639" s="19" t="s">
        <v>2689</v>
      </c>
      <c r="M639" s="2" t="s">
        <v>2440</v>
      </c>
      <c r="N639" s="2" t="s">
        <v>441</v>
      </c>
      <c r="O639" s="2" t="s">
        <v>352</v>
      </c>
      <c r="P639" s="2" t="s">
        <v>19</v>
      </c>
      <c r="Q639" s="25" t="s">
        <v>37</v>
      </c>
      <c r="R639" s="25" t="s">
        <v>1525</v>
      </c>
      <c r="S639" s="9">
        <v>45498</v>
      </c>
      <c r="T639" s="2">
        <v>4268124</v>
      </c>
      <c r="U639" s="2" t="s">
        <v>3109</v>
      </c>
      <c r="V639" s="2" t="s">
        <v>3110</v>
      </c>
      <c r="W639" s="9" t="s">
        <v>1258</v>
      </c>
      <c r="X639" s="9">
        <v>36451</v>
      </c>
      <c r="Y639" s="2">
        <v>9984361837</v>
      </c>
      <c r="Z639" s="2" t="s">
        <v>3111</v>
      </c>
      <c r="AA639" s="32" t="s">
        <v>448</v>
      </c>
      <c r="AB639" s="2" t="s">
        <v>449</v>
      </c>
      <c r="AC639" s="10">
        <v>45576</v>
      </c>
      <c r="AD639" s="10">
        <v>45210</v>
      </c>
      <c r="AG639" s="35" t="s">
        <v>451</v>
      </c>
      <c r="AJ639" s="35" t="s">
        <v>452</v>
      </c>
      <c r="AK639" s="2" t="s">
        <v>453</v>
      </c>
      <c r="AL639" s="2" t="s">
        <v>1430</v>
      </c>
      <c r="AM639" s="2" t="s">
        <v>1815</v>
      </c>
      <c r="AN639" s="10">
        <v>45498</v>
      </c>
      <c r="AP639" s="2" t="s">
        <v>362</v>
      </c>
      <c r="AQ639" s="2" t="s">
        <v>480</v>
      </c>
      <c r="AS639" s="11">
        <v>247584790</v>
      </c>
      <c r="AT639" s="2" t="s">
        <v>472</v>
      </c>
      <c r="AV639" s="12">
        <v>70259628316</v>
      </c>
      <c r="AW639" s="2" t="s">
        <v>458</v>
      </c>
      <c r="AY639" s="13">
        <v>121306343336</v>
      </c>
      <c r="AZ639" s="2" t="s">
        <v>1857</v>
      </c>
      <c r="BB639" s="14">
        <v>641065030</v>
      </c>
      <c r="BC639" s="2" t="s">
        <v>450</v>
      </c>
      <c r="BD639" s="2" t="s">
        <v>450</v>
      </c>
      <c r="BE639" s="2" t="s">
        <v>450</v>
      </c>
      <c r="BF639" s="2" t="s">
        <v>450</v>
      </c>
      <c r="BG639" s="2" t="s">
        <v>450</v>
      </c>
      <c r="BH639" s="2" t="s">
        <v>450</v>
      </c>
      <c r="BL639" s="2" t="s">
        <v>448</v>
      </c>
      <c r="BM639" s="2" t="s">
        <v>450</v>
      </c>
      <c r="BN639" s="2" t="s">
        <v>448</v>
      </c>
      <c r="BO639" s="2" t="s">
        <v>450</v>
      </c>
      <c r="BP639" s="2" t="s">
        <v>450</v>
      </c>
      <c r="BQ639" s="2" t="s">
        <v>450</v>
      </c>
      <c r="BR639" s="2" t="s">
        <v>448</v>
      </c>
      <c r="BS639" s="2" t="s">
        <v>448</v>
      </c>
      <c r="BT639" s="2" t="s">
        <v>448</v>
      </c>
      <c r="BU639" s="2" t="s">
        <v>448</v>
      </c>
      <c r="BV639" s="2" t="s">
        <v>450</v>
      </c>
      <c r="BW639" s="2" t="s">
        <v>448</v>
      </c>
      <c r="BX639" s="2" t="s">
        <v>448</v>
      </c>
      <c r="BY639" s="2" t="s">
        <v>448</v>
      </c>
      <c r="BZ639" s="2" t="s">
        <v>448</v>
      </c>
      <c r="CA639" s="2" t="s">
        <v>448</v>
      </c>
      <c r="CB639" s="2" t="s">
        <v>448</v>
      </c>
      <c r="CD639" s="2" t="s">
        <v>448</v>
      </c>
      <c r="CE639" s="10">
        <v>45512</v>
      </c>
      <c r="CH639" s="2" t="s">
        <v>465</v>
      </c>
      <c r="CI639" s="2" t="s">
        <v>660</v>
      </c>
      <c r="CM639" s="52">
        <f t="shared" si="285"/>
        <v>1</v>
      </c>
      <c r="CN639" s="52">
        <f t="shared" si="286"/>
        <v>1</v>
      </c>
      <c r="CO639" s="52">
        <f t="shared" si="287"/>
        <v>1</v>
      </c>
      <c r="CP639" s="52">
        <f t="shared" si="288"/>
        <v>1</v>
      </c>
      <c r="CQ639" s="52">
        <f t="shared" si="289"/>
        <v>1</v>
      </c>
      <c r="CR639" s="52">
        <f t="shared" si="290"/>
        <v>1</v>
      </c>
      <c r="CS639" s="52">
        <f t="shared" si="291"/>
        <v>1</v>
      </c>
      <c r="CT639" s="52">
        <f t="shared" si="292"/>
        <v>1</v>
      </c>
      <c r="CU639" s="52">
        <f t="shared" si="293"/>
        <v>1</v>
      </c>
      <c r="CV639" s="52">
        <f t="shared" si="294"/>
        <v>1</v>
      </c>
      <c r="CW639" s="54">
        <f t="shared" si="295"/>
        <v>1</v>
      </c>
      <c r="CX639" s="54">
        <f t="shared" si="296"/>
        <v>0</v>
      </c>
      <c r="CY639" s="54">
        <f t="shared" si="297"/>
        <v>1</v>
      </c>
      <c r="CZ639" s="54">
        <f t="shared" si="298"/>
        <v>1</v>
      </c>
      <c r="DA639" s="54">
        <f t="shared" si="299"/>
        <v>1</v>
      </c>
      <c r="DB639" s="54">
        <f t="shared" si="300"/>
        <v>0</v>
      </c>
      <c r="DD639" s="2">
        <f t="shared" si="301"/>
        <v>7</v>
      </c>
    </row>
    <row r="640" spans="1:108">
      <c r="A640" s="2" t="s">
        <v>437</v>
      </c>
      <c r="B640" s="2" t="s">
        <v>438</v>
      </c>
      <c r="C640" s="18" t="str">
        <f ca="1">IF(AND(AA640="YES",AG640&lt;&gt;""),"COMPLETED",IF((S640+21)&lt;TODAY(),"PAST DUE","WITHIN 15 DAYS"))</f>
        <v>COMPLETED</v>
      </c>
      <c r="D640" s="19" t="str">
        <f t="shared" si="280"/>
        <v>Aug</v>
      </c>
      <c r="E640" s="20">
        <f t="shared" si="281"/>
        <v>45521</v>
      </c>
      <c r="F640" s="20">
        <f t="shared" si="282"/>
        <v>45519</v>
      </c>
      <c r="G640" s="20">
        <f t="shared" si="283"/>
        <v>45526</v>
      </c>
      <c r="H640" s="19">
        <f ca="1">(TODAY()-(G640))</f>
        <v>68</v>
      </c>
      <c r="I640" s="19" t="str">
        <f ca="1">IF(H640&lt;0,H640,"")</f>
        <v/>
      </c>
      <c r="J640" s="2" t="s">
        <v>439</v>
      </c>
      <c r="K640" s="24">
        <f t="shared" si="284"/>
        <v>1</v>
      </c>
      <c r="L640" s="19" t="s">
        <v>2689</v>
      </c>
      <c r="M640" s="2" t="s">
        <v>2440</v>
      </c>
      <c r="N640" s="2" t="s">
        <v>441</v>
      </c>
      <c r="O640" s="2" t="s">
        <v>352</v>
      </c>
      <c r="P640" s="2" t="s">
        <v>19</v>
      </c>
      <c r="Q640" s="25" t="s">
        <v>37</v>
      </c>
      <c r="R640" s="25" t="s">
        <v>1525</v>
      </c>
      <c r="S640" s="9">
        <v>45498</v>
      </c>
      <c r="T640" s="2">
        <v>4268125</v>
      </c>
      <c r="U640" s="2" t="s">
        <v>3112</v>
      </c>
      <c r="V640" s="2" t="s">
        <v>3113</v>
      </c>
      <c r="W640" s="9" t="s">
        <v>3114</v>
      </c>
      <c r="X640" s="9">
        <v>37468</v>
      </c>
      <c r="Y640" s="2">
        <v>9773429624</v>
      </c>
      <c r="Z640" s="2" t="s">
        <v>3115</v>
      </c>
      <c r="AA640" s="32" t="s">
        <v>448</v>
      </c>
      <c r="AB640" s="2" t="s">
        <v>449</v>
      </c>
      <c r="AC640" s="10">
        <v>45665</v>
      </c>
      <c r="AD640" s="10">
        <v>45314</v>
      </c>
      <c r="AG640" s="35" t="s">
        <v>451</v>
      </c>
      <c r="AJ640" s="35" t="s">
        <v>452</v>
      </c>
      <c r="AK640" s="2" t="s">
        <v>453</v>
      </c>
      <c r="AL640" s="2" t="s">
        <v>1430</v>
      </c>
      <c r="AM640" s="2" t="s">
        <v>1815</v>
      </c>
      <c r="AN640" s="10">
        <v>45498</v>
      </c>
      <c r="AP640" s="2" t="s">
        <v>362</v>
      </c>
      <c r="AQ640" s="2" t="s">
        <v>480</v>
      </c>
      <c r="AS640" s="11">
        <v>247937114</v>
      </c>
      <c r="AT640" s="2" t="s">
        <v>472</v>
      </c>
      <c r="AV640" s="12">
        <v>70262680744</v>
      </c>
      <c r="AW640" s="2" t="s">
        <v>458</v>
      </c>
      <c r="AY640" s="13">
        <v>121310184818</v>
      </c>
      <c r="AZ640" s="2" t="s">
        <v>459</v>
      </c>
      <c r="BB640" s="108">
        <v>655887683</v>
      </c>
      <c r="BC640" s="2" t="s">
        <v>450</v>
      </c>
      <c r="BD640" s="2" t="s">
        <v>450</v>
      </c>
      <c r="BE640" s="2" t="s">
        <v>450</v>
      </c>
      <c r="BF640" s="2" t="s">
        <v>450</v>
      </c>
      <c r="BG640" s="2" t="s">
        <v>450</v>
      </c>
      <c r="BH640" s="2" t="s">
        <v>450</v>
      </c>
      <c r="BL640" s="2" t="s">
        <v>448</v>
      </c>
      <c r="BM640" s="2" t="s">
        <v>450</v>
      </c>
      <c r="BN640" s="2" t="s">
        <v>448</v>
      </c>
      <c r="BO640" s="2" t="s">
        <v>450</v>
      </c>
      <c r="BP640" s="2" t="s">
        <v>450</v>
      </c>
      <c r="BQ640" s="2" t="s">
        <v>448</v>
      </c>
      <c r="BR640" s="2" t="s">
        <v>448</v>
      </c>
      <c r="BS640" s="2" t="s">
        <v>448</v>
      </c>
      <c r="BT640" s="2" t="s">
        <v>448</v>
      </c>
      <c r="BU640" s="2" t="s">
        <v>448</v>
      </c>
      <c r="BV640" s="2" t="s">
        <v>450</v>
      </c>
      <c r="BW640" s="2" t="s">
        <v>448</v>
      </c>
      <c r="BX640" s="2" t="s">
        <v>448</v>
      </c>
      <c r="BY640" s="2" t="s">
        <v>448</v>
      </c>
      <c r="BZ640" s="2" t="s">
        <v>448</v>
      </c>
      <c r="CA640" s="2" t="s">
        <v>448</v>
      </c>
      <c r="CB640" s="2" t="s">
        <v>448</v>
      </c>
      <c r="CD640" s="2" t="s">
        <v>448</v>
      </c>
      <c r="CE640" s="10">
        <v>45512</v>
      </c>
      <c r="CH640" s="2" t="s">
        <v>465</v>
      </c>
      <c r="CI640" s="2" t="s">
        <v>660</v>
      </c>
      <c r="CK640" s="2" t="s">
        <v>3028</v>
      </c>
      <c r="CM640" s="52">
        <f t="shared" si="285"/>
        <v>1</v>
      </c>
      <c r="CN640" s="52">
        <f t="shared" si="286"/>
        <v>1</v>
      </c>
      <c r="CO640" s="52">
        <f t="shared" si="287"/>
        <v>1</v>
      </c>
      <c r="CP640" s="52">
        <f t="shared" si="288"/>
        <v>1</v>
      </c>
      <c r="CQ640" s="52">
        <f t="shared" si="289"/>
        <v>1</v>
      </c>
      <c r="CR640" s="52">
        <f t="shared" si="290"/>
        <v>1</v>
      </c>
      <c r="CS640" s="52">
        <f t="shared" si="291"/>
        <v>1</v>
      </c>
      <c r="CT640" s="52">
        <f t="shared" si="292"/>
        <v>1</v>
      </c>
      <c r="CU640" s="52">
        <f t="shared" si="293"/>
        <v>1</v>
      </c>
      <c r="CV640" s="52">
        <f t="shared" si="294"/>
        <v>1</v>
      </c>
      <c r="CW640" s="54">
        <f t="shared" si="295"/>
        <v>1</v>
      </c>
      <c r="CX640" s="54">
        <f t="shared" si="296"/>
        <v>0</v>
      </c>
      <c r="CY640" s="54">
        <f t="shared" si="297"/>
        <v>1</v>
      </c>
      <c r="CZ640" s="54">
        <f t="shared" si="298"/>
        <v>1</v>
      </c>
      <c r="DA640" s="54">
        <f t="shared" si="299"/>
        <v>1</v>
      </c>
      <c r="DB640" s="54">
        <f t="shared" si="300"/>
        <v>0</v>
      </c>
      <c r="DD640" s="2">
        <f t="shared" si="301"/>
        <v>7</v>
      </c>
    </row>
    <row r="641" spans="1:108">
      <c r="A641" s="2" t="s">
        <v>437</v>
      </c>
      <c r="B641" s="2" t="s">
        <v>438</v>
      </c>
      <c r="C641" s="18" t="str">
        <f ca="1">IF(AND(AA641="YES",AG641&lt;&gt;""),"COMPLETED",IF((S641+21)&lt;TODAY(),"PAST DUE","WITHIN 15 DAYS"))</f>
        <v>COMPLETED</v>
      </c>
      <c r="D641" s="19" t="str">
        <f t="shared" si="280"/>
        <v>Aug</v>
      </c>
      <c r="E641" s="20">
        <f t="shared" si="281"/>
        <v>45521</v>
      </c>
      <c r="F641" s="20">
        <f t="shared" si="282"/>
        <v>45519</v>
      </c>
      <c r="G641" s="20">
        <f t="shared" si="283"/>
        <v>45526</v>
      </c>
      <c r="H641" s="19">
        <f ca="1">(TODAY()-(G641))</f>
        <v>68</v>
      </c>
      <c r="I641" s="19" t="str">
        <f ca="1">IF(H641&lt;0,H641,"")</f>
        <v/>
      </c>
      <c r="J641" s="2" t="s">
        <v>439</v>
      </c>
      <c r="K641" s="24">
        <f t="shared" si="284"/>
        <v>1</v>
      </c>
      <c r="L641" s="19" t="s">
        <v>2689</v>
      </c>
      <c r="M641" s="2" t="s">
        <v>2440</v>
      </c>
      <c r="N641" s="2" t="s">
        <v>441</v>
      </c>
      <c r="O641" s="2" t="s">
        <v>352</v>
      </c>
      <c r="P641" s="2" t="s">
        <v>19</v>
      </c>
      <c r="Q641" s="25" t="s">
        <v>37</v>
      </c>
      <c r="R641" s="25" t="s">
        <v>1525</v>
      </c>
      <c r="S641" s="9">
        <v>45498</v>
      </c>
      <c r="T641" s="2">
        <v>4268126</v>
      </c>
      <c r="U641" s="2" t="s">
        <v>3116</v>
      </c>
      <c r="V641" s="2" t="s">
        <v>3117</v>
      </c>
      <c r="W641" s="9" t="s">
        <v>3118</v>
      </c>
      <c r="X641" s="9">
        <v>35731</v>
      </c>
      <c r="Y641" s="2">
        <v>9124816373</v>
      </c>
      <c r="Z641" s="2" t="s">
        <v>3119</v>
      </c>
      <c r="AA641" s="32" t="s">
        <v>448</v>
      </c>
      <c r="AB641" s="2" t="s">
        <v>449</v>
      </c>
      <c r="AC641" s="10">
        <v>45854</v>
      </c>
      <c r="AD641" s="10">
        <v>45503</v>
      </c>
      <c r="AG641" s="35" t="s">
        <v>451</v>
      </c>
      <c r="AJ641" s="35" t="s">
        <v>452</v>
      </c>
      <c r="AK641" s="2" t="s">
        <v>453</v>
      </c>
      <c r="AL641" s="2" t="s">
        <v>1430</v>
      </c>
      <c r="AM641" s="2" t="s">
        <v>1815</v>
      </c>
      <c r="AN641" s="10">
        <v>45498</v>
      </c>
      <c r="AP641" s="2" t="s">
        <v>362</v>
      </c>
      <c r="AQ641" s="2" t="s">
        <v>455</v>
      </c>
      <c r="AS641" s="11">
        <v>3455406272</v>
      </c>
      <c r="AT641" s="2" t="s">
        <v>472</v>
      </c>
      <c r="AV641" s="12">
        <v>210254266560</v>
      </c>
      <c r="AW641" s="2" t="s">
        <v>458</v>
      </c>
      <c r="AY641" s="13">
        <v>121205419877</v>
      </c>
      <c r="AZ641" s="2" t="s">
        <v>472</v>
      </c>
      <c r="BB641" s="14">
        <v>341258989</v>
      </c>
      <c r="BC641" s="2" t="s">
        <v>450</v>
      </c>
      <c r="BD641" s="2" t="s">
        <v>450</v>
      </c>
      <c r="BE641" s="2" t="s">
        <v>450</v>
      </c>
      <c r="BF641" s="2" t="s">
        <v>450</v>
      </c>
      <c r="BG641" s="2" t="s">
        <v>450</v>
      </c>
      <c r="BH641" s="2" t="s">
        <v>450</v>
      </c>
      <c r="BL641" s="2" t="s">
        <v>448</v>
      </c>
      <c r="BM641" s="2" t="s">
        <v>450</v>
      </c>
      <c r="BN641" s="2" t="s">
        <v>448</v>
      </c>
      <c r="BO641" s="2" t="s">
        <v>450</v>
      </c>
      <c r="BP641" s="2" t="s">
        <v>450</v>
      </c>
      <c r="BQ641" s="2" t="s">
        <v>448</v>
      </c>
      <c r="BR641" s="2" t="s">
        <v>448</v>
      </c>
      <c r="BS641" s="2" t="s">
        <v>448</v>
      </c>
      <c r="BT641" s="2" t="s">
        <v>448</v>
      </c>
      <c r="BU641" s="2" t="s">
        <v>448</v>
      </c>
      <c r="BV641" s="2" t="s">
        <v>450</v>
      </c>
      <c r="BW641" s="2" t="s">
        <v>448</v>
      </c>
      <c r="BX641" s="2" t="s">
        <v>448</v>
      </c>
      <c r="BY641" s="2" t="s">
        <v>448</v>
      </c>
      <c r="BZ641" s="2" t="s">
        <v>448</v>
      </c>
      <c r="CA641" s="2" t="s">
        <v>448</v>
      </c>
      <c r="CB641" s="2" t="s">
        <v>448</v>
      </c>
      <c r="CD641" s="2" t="s">
        <v>448</v>
      </c>
      <c r="CE641" s="10">
        <v>45512</v>
      </c>
      <c r="CH641" s="2" t="s">
        <v>465</v>
      </c>
      <c r="CI641" s="2" t="s">
        <v>660</v>
      </c>
      <c r="CM641" s="52">
        <f t="shared" si="285"/>
        <v>1</v>
      </c>
      <c r="CN641" s="52">
        <f t="shared" si="286"/>
        <v>1</v>
      </c>
      <c r="CO641" s="52">
        <f t="shared" si="287"/>
        <v>1</v>
      </c>
      <c r="CP641" s="52">
        <f t="shared" si="288"/>
        <v>1</v>
      </c>
      <c r="CQ641" s="52">
        <f t="shared" si="289"/>
        <v>1</v>
      </c>
      <c r="CR641" s="52">
        <f t="shared" si="290"/>
        <v>1</v>
      </c>
      <c r="CS641" s="52">
        <f t="shared" si="291"/>
        <v>1</v>
      </c>
      <c r="CT641" s="52">
        <f t="shared" si="292"/>
        <v>1</v>
      </c>
      <c r="CU641" s="52">
        <f t="shared" si="293"/>
        <v>1</v>
      </c>
      <c r="CV641" s="52">
        <f t="shared" si="294"/>
        <v>1</v>
      </c>
      <c r="CW641" s="54">
        <f t="shared" si="295"/>
        <v>1</v>
      </c>
      <c r="CX641" s="54">
        <f t="shared" si="296"/>
        <v>0</v>
      </c>
      <c r="CY641" s="54">
        <f t="shared" si="297"/>
        <v>1</v>
      </c>
      <c r="CZ641" s="54">
        <f t="shared" si="298"/>
        <v>1</v>
      </c>
      <c r="DA641" s="54">
        <f t="shared" si="299"/>
        <v>1</v>
      </c>
      <c r="DB641" s="54">
        <f t="shared" si="300"/>
        <v>0</v>
      </c>
      <c r="DD641" s="2">
        <f t="shared" si="301"/>
        <v>7</v>
      </c>
    </row>
    <row r="642" spans="1:108">
      <c r="A642" s="2" t="s">
        <v>437</v>
      </c>
      <c r="B642" s="2" t="s">
        <v>438</v>
      </c>
      <c r="C642" s="18" t="str">
        <f ca="1">IF(AND(AA642="YES",AG642&lt;&gt;""),"COMPLETED",IF((S642+21)&lt;TODAY(),"PAST DUE","WITHIN 15 DAYS"))</f>
        <v>COMPLETED</v>
      </c>
      <c r="D642" s="19" t="str">
        <f t="shared" si="280"/>
        <v>Aug</v>
      </c>
      <c r="E642" s="20">
        <f t="shared" si="281"/>
        <v>45521</v>
      </c>
      <c r="F642" s="20">
        <f t="shared" si="282"/>
        <v>45519</v>
      </c>
      <c r="G642" s="20">
        <f t="shared" si="283"/>
        <v>45526</v>
      </c>
      <c r="H642" s="19">
        <f ca="1">(TODAY()-(G642))</f>
        <v>68</v>
      </c>
      <c r="I642" s="19" t="str">
        <f ca="1">IF(H642&lt;0,H642,"")</f>
        <v/>
      </c>
      <c r="J642" s="2" t="s">
        <v>439</v>
      </c>
      <c r="K642" s="24">
        <f t="shared" si="284"/>
        <v>1</v>
      </c>
      <c r="L642" s="19" t="s">
        <v>2689</v>
      </c>
      <c r="M642" s="2" t="s">
        <v>2440</v>
      </c>
      <c r="N642" s="2" t="s">
        <v>441</v>
      </c>
      <c r="O642" s="2" t="s">
        <v>352</v>
      </c>
      <c r="P642" s="2" t="s">
        <v>19</v>
      </c>
      <c r="Q642" s="25" t="s">
        <v>37</v>
      </c>
      <c r="R642" s="25" t="s">
        <v>1525</v>
      </c>
      <c r="S642" s="9">
        <v>45498</v>
      </c>
      <c r="T642" s="2">
        <v>4268127</v>
      </c>
      <c r="U642" s="2" t="s">
        <v>992</v>
      </c>
      <c r="V642" s="2" t="s">
        <v>3120</v>
      </c>
      <c r="W642" s="9" t="s">
        <v>3121</v>
      </c>
      <c r="X642" s="9">
        <v>38794</v>
      </c>
      <c r="Y642" s="2">
        <v>9704728354</v>
      </c>
      <c r="Z642" s="2" t="s">
        <v>3122</v>
      </c>
      <c r="AA642" s="32" t="s">
        <v>448</v>
      </c>
      <c r="AB642" s="2" t="s">
        <v>449</v>
      </c>
      <c r="AC642" s="10">
        <v>45841</v>
      </c>
      <c r="AD642" s="10">
        <v>45476</v>
      </c>
      <c r="AG642" s="35" t="s">
        <v>451</v>
      </c>
      <c r="AJ642" s="35" t="s">
        <v>452</v>
      </c>
      <c r="AK642" s="2" t="s">
        <v>453</v>
      </c>
      <c r="AL642" s="2" t="s">
        <v>1430</v>
      </c>
      <c r="AM642" s="2" t="s">
        <v>1815</v>
      </c>
      <c r="AN642" s="10">
        <v>45498</v>
      </c>
      <c r="AP642" s="2" t="s">
        <v>362</v>
      </c>
      <c r="AQ642" s="2" t="s">
        <v>455</v>
      </c>
      <c r="AS642" s="11">
        <v>252437625</v>
      </c>
      <c r="AT642" s="2" t="s">
        <v>472</v>
      </c>
      <c r="AV642" s="12">
        <v>72503594669</v>
      </c>
      <c r="AW642" s="2" t="s">
        <v>458</v>
      </c>
      <c r="AY642" s="13">
        <v>121346386059</v>
      </c>
      <c r="AZ642" s="2" t="s">
        <v>459</v>
      </c>
      <c r="BB642" s="108">
        <v>655895619</v>
      </c>
      <c r="BC642" s="2" t="s">
        <v>450</v>
      </c>
      <c r="BD642" s="2" t="s">
        <v>450</v>
      </c>
      <c r="BE642" s="2" t="s">
        <v>450</v>
      </c>
      <c r="BF642" s="2" t="s">
        <v>450</v>
      </c>
      <c r="BG642" s="2" t="s">
        <v>450</v>
      </c>
      <c r="BH642" s="2" t="s">
        <v>450</v>
      </c>
      <c r="BL642" s="2" t="s">
        <v>448</v>
      </c>
      <c r="BM642" s="2" t="s">
        <v>450</v>
      </c>
      <c r="BN642" s="2" t="s">
        <v>448</v>
      </c>
      <c r="BO642" s="2" t="s">
        <v>450</v>
      </c>
      <c r="BP642" s="2" t="s">
        <v>450</v>
      </c>
      <c r="BQ642" s="2" t="s">
        <v>450</v>
      </c>
      <c r="BR642" s="2" t="s">
        <v>448</v>
      </c>
      <c r="BS642" s="2" t="s">
        <v>448</v>
      </c>
      <c r="BT642" s="2" t="s">
        <v>448</v>
      </c>
      <c r="BU642" s="2" t="s">
        <v>448</v>
      </c>
      <c r="BV642" s="2" t="s">
        <v>450</v>
      </c>
      <c r="BW642" s="2" t="s">
        <v>448</v>
      </c>
      <c r="BX642" s="2" t="s">
        <v>448</v>
      </c>
      <c r="BY642" s="2" t="s">
        <v>448</v>
      </c>
      <c r="BZ642" s="2" t="s">
        <v>448</v>
      </c>
      <c r="CA642" s="2" t="s">
        <v>448</v>
      </c>
      <c r="CB642" s="2" t="s">
        <v>448</v>
      </c>
      <c r="CD642" s="2" t="s">
        <v>448</v>
      </c>
      <c r="CE642" s="10">
        <v>45512</v>
      </c>
      <c r="CH642" s="2" t="s">
        <v>465</v>
      </c>
      <c r="CI642" s="2" t="s">
        <v>660</v>
      </c>
      <c r="CK642" s="2" t="s">
        <v>3072</v>
      </c>
      <c r="CM642" s="52">
        <f t="shared" si="285"/>
        <v>1</v>
      </c>
      <c r="CN642" s="52">
        <f t="shared" si="286"/>
        <v>1</v>
      </c>
      <c r="CO642" s="52">
        <f t="shared" si="287"/>
        <v>1</v>
      </c>
      <c r="CP642" s="52">
        <f t="shared" si="288"/>
        <v>1</v>
      </c>
      <c r="CQ642" s="52">
        <f t="shared" si="289"/>
        <v>1</v>
      </c>
      <c r="CR642" s="52">
        <f t="shared" si="290"/>
        <v>1</v>
      </c>
      <c r="CS642" s="52">
        <f t="shared" si="291"/>
        <v>1</v>
      </c>
      <c r="CT642" s="52">
        <f t="shared" si="292"/>
        <v>1</v>
      </c>
      <c r="CU642" s="52">
        <f t="shared" si="293"/>
        <v>1</v>
      </c>
      <c r="CV642" s="52">
        <f t="shared" si="294"/>
        <v>1</v>
      </c>
      <c r="CW642" s="54">
        <f t="shared" si="295"/>
        <v>1</v>
      </c>
      <c r="CX642" s="54">
        <f t="shared" si="296"/>
        <v>0</v>
      </c>
      <c r="CY642" s="54">
        <f t="shared" si="297"/>
        <v>1</v>
      </c>
      <c r="CZ642" s="54">
        <f t="shared" si="298"/>
        <v>1</v>
      </c>
      <c r="DA642" s="54">
        <f t="shared" si="299"/>
        <v>1</v>
      </c>
      <c r="DB642" s="54">
        <f t="shared" si="300"/>
        <v>0</v>
      </c>
      <c r="DD642" s="2">
        <f t="shared" si="301"/>
        <v>7</v>
      </c>
    </row>
    <row r="643" spans="1:108">
      <c r="A643" s="2" t="s">
        <v>437</v>
      </c>
      <c r="B643" s="2" t="s">
        <v>438</v>
      </c>
      <c r="C643" s="18" t="str">
        <f ca="1">IF(AND(AA643="YES",AG643&lt;&gt;""),"COMPLETED",IF((S643+21)&lt;TODAY(),"PAST DUE","WITHIN 15 DAYS"))</f>
        <v>COMPLETED</v>
      </c>
      <c r="D643" s="19" t="str">
        <f t="shared" si="280"/>
        <v>Aug</v>
      </c>
      <c r="E643" s="20">
        <f t="shared" si="281"/>
        <v>45521</v>
      </c>
      <c r="F643" s="20">
        <f t="shared" si="282"/>
        <v>45519</v>
      </c>
      <c r="G643" s="20">
        <f t="shared" si="283"/>
        <v>45526</v>
      </c>
      <c r="H643" s="19">
        <f ca="1">(TODAY()-(G643))</f>
        <v>68</v>
      </c>
      <c r="I643" s="19" t="str">
        <f ca="1">IF(H643&lt;0,H643,"")</f>
        <v/>
      </c>
      <c r="J643" s="2" t="s">
        <v>439</v>
      </c>
      <c r="K643" s="24">
        <f t="shared" si="284"/>
        <v>1</v>
      </c>
      <c r="L643" s="19" t="s">
        <v>2689</v>
      </c>
      <c r="M643" s="2" t="s">
        <v>2440</v>
      </c>
      <c r="N643" s="2" t="s">
        <v>441</v>
      </c>
      <c r="O643" s="2" t="s">
        <v>352</v>
      </c>
      <c r="P643" s="2" t="s">
        <v>19</v>
      </c>
      <c r="Q643" s="25" t="s">
        <v>37</v>
      </c>
      <c r="R643" s="25" t="s">
        <v>1525</v>
      </c>
      <c r="S643" s="9">
        <v>45498</v>
      </c>
      <c r="T643" s="2">
        <v>4268128</v>
      </c>
      <c r="U643" s="2" t="s">
        <v>62</v>
      </c>
      <c r="V643" s="2" t="s">
        <v>3123</v>
      </c>
      <c r="W643" s="9" t="s">
        <v>2866</v>
      </c>
      <c r="X643" s="9">
        <v>37181</v>
      </c>
      <c r="Y643" s="2">
        <v>9677986837</v>
      </c>
      <c r="Z643" s="2" t="s">
        <v>3124</v>
      </c>
      <c r="AA643" s="32" t="s">
        <v>448</v>
      </c>
      <c r="AB643" s="2" t="s">
        <v>449</v>
      </c>
      <c r="AC643" s="10">
        <v>45854</v>
      </c>
      <c r="AD643" s="10">
        <v>45503</v>
      </c>
      <c r="AG643" s="35" t="s">
        <v>451</v>
      </c>
      <c r="AJ643" s="35" t="s">
        <v>452</v>
      </c>
      <c r="AK643" s="2" t="s">
        <v>453</v>
      </c>
      <c r="AL643" s="2" t="s">
        <v>1430</v>
      </c>
      <c r="AM643" s="2" t="s">
        <v>1815</v>
      </c>
      <c r="AN643" s="10">
        <v>45498</v>
      </c>
      <c r="AP643" s="2" t="s">
        <v>362</v>
      </c>
      <c r="AQ643" s="2" t="s">
        <v>480</v>
      </c>
      <c r="AS643" s="11">
        <v>252567469</v>
      </c>
      <c r="AT643" s="2" t="s">
        <v>472</v>
      </c>
      <c r="AV643" s="12">
        <v>72504307760</v>
      </c>
      <c r="AW643" s="2" t="s">
        <v>458</v>
      </c>
      <c r="AY643" s="13">
        <v>121346361604</v>
      </c>
      <c r="AZ643" s="2" t="s">
        <v>472</v>
      </c>
      <c r="BB643" s="14">
        <v>653801956</v>
      </c>
      <c r="BC643" s="2" t="s">
        <v>450</v>
      </c>
      <c r="BD643" s="2" t="s">
        <v>450</v>
      </c>
      <c r="BE643" s="2" t="s">
        <v>450</v>
      </c>
      <c r="BF643" s="2" t="s">
        <v>450</v>
      </c>
      <c r="BG643" s="2" t="s">
        <v>450</v>
      </c>
      <c r="BH643" s="2" t="s">
        <v>450</v>
      </c>
      <c r="BL643" s="2" t="s">
        <v>448</v>
      </c>
      <c r="BM643" s="2" t="s">
        <v>450</v>
      </c>
      <c r="BN643" s="2" t="s">
        <v>448</v>
      </c>
      <c r="BO643" s="2" t="s">
        <v>448</v>
      </c>
      <c r="BP643" s="2" t="s">
        <v>450</v>
      </c>
      <c r="BQ643" s="2" t="s">
        <v>448</v>
      </c>
      <c r="BR643" s="2" t="s">
        <v>448</v>
      </c>
      <c r="BS643" s="2" t="s">
        <v>448</v>
      </c>
      <c r="BT643" s="2" t="s">
        <v>448</v>
      </c>
      <c r="BU643" s="2" t="s">
        <v>448</v>
      </c>
      <c r="BV643" s="2" t="s">
        <v>450</v>
      </c>
      <c r="BW643" s="2" t="s">
        <v>448</v>
      </c>
      <c r="BX643" s="2" t="s">
        <v>448</v>
      </c>
      <c r="BY643" s="2" t="s">
        <v>448</v>
      </c>
      <c r="BZ643" s="2" t="s">
        <v>448</v>
      </c>
      <c r="CA643" s="2" t="s">
        <v>448</v>
      </c>
      <c r="CB643" s="2" t="s">
        <v>448</v>
      </c>
      <c r="CD643" s="2" t="s">
        <v>448</v>
      </c>
      <c r="CE643" s="10">
        <v>45512</v>
      </c>
      <c r="CH643" s="2" t="s">
        <v>465</v>
      </c>
      <c r="CI643" s="2" t="s">
        <v>660</v>
      </c>
      <c r="CM643" s="52">
        <f t="shared" si="285"/>
        <v>1</v>
      </c>
      <c r="CN643" s="52">
        <f t="shared" si="286"/>
        <v>1</v>
      </c>
      <c r="CO643" s="52">
        <f t="shared" si="287"/>
        <v>1</v>
      </c>
      <c r="CP643" s="52">
        <f t="shared" si="288"/>
        <v>1</v>
      </c>
      <c r="CQ643" s="52">
        <f t="shared" si="289"/>
        <v>1</v>
      </c>
      <c r="CR643" s="52">
        <f t="shared" si="290"/>
        <v>1</v>
      </c>
      <c r="CS643" s="52">
        <f t="shared" si="291"/>
        <v>1</v>
      </c>
      <c r="CT643" s="52">
        <f t="shared" si="292"/>
        <v>1</v>
      </c>
      <c r="CU643" s="52">
        <f t="shared" si="293"/>
        <v>1</v>
      </c>
      <c r="CV643" s="52">
        <f t="shared" si="294"/>
        <v>1</v>
      </c>
      <c r="CW643" s="54">
        <f t="shared" si="295"/>
        <v>1</v>
      </c>
      <c r="CX643" s="54">
        <f t="shared" si="296"/>
        <v>0</v>
      </c>
      <c r="CY643" s="54">
        <f t="shared" si="297"/>
        <v>1</v>
      </c>
      <c r="CZ643" s="54">
        <f t="shared" si="298"/>
        <v>1</v>
      </c>
      <c r="DA643" s="54">
        <f t="shared" si="299"/>
        <v>1</v>
      </c>
      <c r="DB643" s="54">
        <f t="shared" si="300"/>
        <v>0</v>
      </c>
      <c r="DD643" s="2">
        <f t="shared" si="301"/>
        <v>7</v>
      </c>
    </row>
    <row r="644" spans="1:108">
      <c r="A644" s="2" t="s">
        <v>437</v>
      </c>
      <c r="B644" s="2" t="s">
        <v>438</v>
      </c>
      <c r="C644" s="18" t="str">
        <f ca="1">IF(AND(AA644="YES",AG644&lt;&gt;""),"COMPLETED",IF((S644+21)&lt;TODAY(),"PAST DUE","WITHIN 15 DAYS"))</f>
        <v>COMPLETED</v>
      </c>
      <c r="D644" s="19" t="str">
        <f t="shared" si="280"/>
        <v>Aug</v>
      </c>
      <c r="E644" s="20">
        <f t="shared" si="281"/>
        <v>45521</v>
      </c>
      <c r="F644" s="20">
        <f t="shared" si="282"/>
        <v>45519</v>
      </c>
      <c r="G644" s="20">
        <f t="shared" si="283"/>
        <v>45526</v>
      </c>
      <c r="H644" s="19">
        <f ca="1">(TODAY()-(G644))</f>
        <v>68</v>
      </c>
      <c r="I644" s="19" t="str">
        <f ca="1">IF(H644&lt;0,H644,"")</f>
        <v/>
      </c>
      <c r="J644" s="2" t="s">
        <v>439</v>
      </c>
      <c r="K644" s="24">
        <f t="shared" si="284"/>
        <v>1</v>
      </c>
      <c r="L644" s="19" t="s">
        <v>2689</v>
      </c>
      <c r="M644" s="2" t="s">
        <v>2440</v>
      </c>
      <c r="N644" s="2" t="s">
        <v>441</v>
      </c>
      <c r="O644" s="2" t="s">
        <v>352</v>
      </c>
      <c r="P644" s="2" t="s">
        <v>19</v>
      </c>
      <c r="Q644" s="25" t="s">
        <v>37</v>
      </c>
      <c r="R644" s="25" t="s">
        <v>1525</v>
      </c>
      <c r="S644" s="9">
        <v>45498</v>
      </c>
      <c r="T644" s="2">
        <v>4268129</v>
      </c>
      <c r="U644" s="2" t="s">
        <v>62</v>
      </c>
      <c r="V644" s="2" t="s">
        <v>3125</v>
      </c>
      <c r="W644" s="9" t="s">
        <v>3126</v>
      </c>
      <c r="X644" s="9">
        <v>37178</v>
      </c>
      <c r="Y644" s="2">
        <v>9368744351</v>
      </c>
      <c r="Z644" s="2" t="s">
        <v>3127</v>
      </c>
      <c r="AA644" s="32" t="s">
        <v>448</v>
      </c>
      <c r="AB644" s="2" t="s">
        <v>449</v>
      </c>
      <c r="AC644" s="10">
        <v>45864</v>
      </c>
      <c r="AD644" s="10">
        <v>45502</v>
      </c>
      <c r="AG644" s="35" t="s">
        <v>451</v>
      </c>
      <c r="AJ644" s="35" t="s">
        <v>452</v>
      </c>
      <c r="AK644" s="2" t="s">
        <v>453</v>
      </c>
      <c r="AL644" s="2" t="s">
        <v>1430</v>
      </c>
      <c r="AM644" s="2" t="s">
        <v>1815</v>
      </c>
      <c r="AN644" s="10">
        <v>45498</v>
      </c>
      <c r="AP644" s="2" t="s">
        <v>362</v>
      </c>
      <c r="AQ644" s="2" t="s">
        <v>455</v>
      </c>
      <c r="AS644" s="11">
        <v>3502742517</v>
      </c>
      <c r="AT644" s="2" t="s">
        <v>472</v>
      </c>
      <c r="AV644" s="12">
        <v>210257527039</v>
      </c>
      <c r="AW644" s="2" t="s">
        <v>458</v>
      </c>
      <c r="AY644" s="13">
        <v>121297176837</v>
      </c>
      <c r="AZ644" s="2" t="s">
        <v>459</v>
      </c>
      <c r="BA644" s="14" t="s">
        <v>1883</v>
      </c>
      <c r="BB644" s="14">
        <v>658168012</v>
      </c>
      <c r="BC644" s="2" t="s">
        <v>450</v>
      </c>
      <c r="BD644" s="2" t="s">
        <v>450</v>
      </c>
      <c r="BE644" s="2" t="s">
        <v>450</v>
      </c>
      <c r="BF644" s="2" t="s">
        <v>450</v>
      </c>
      <c r="BG644" s="2" t="s">
        <v>450</v>
      </c>
      <c r="BH644" s="2" t="s">
        <v>450</v>
      </c>
      <c r="BL644" s="2" t="s">
        <v>448</v>
      </c>
      <c r="BM644" s="2" t="s">
        <v>450</v>
      </c>
      <c r="BN644" s="2" t="s">
        <v>448</v>
      </c>
      <c r="BO644" s="2" t="s">
        <v>450</v>
      </c>
      <c r="BP644" s="2" t="s">
        <v>450</v>
      </c>
      <c r="BQ644" s="2" t="s">
        <v>450</v>
      </c>
      <c r="BR644" s="2" t="s">
        <v>448</v>
      </c>
      <c r="BS644" s="2" t="s">
        <v>448</v>
      </c>
      <c r="BT644" s="2" t="s">
        <v>448</v>
      </c>
      <c r="BU644" s="2" t="s">
        <v>448</v>
      </c>
      <c r="BV644" s="2" t="s">
        <v>450</v>
      </c>
      <c r="BW644" s="2" t="s">
        <v>448</v>
      </c>
      <c r="BX644" s="2" t="s">
        <v>448</v>
      </c>
      <c r="BY644" s="2" t="s">
        <v>448</v>
      </c>
      <c r="BZ644" s="2" t="s">
        <v>448</v>
      </c>
      <c r="CA644" s="2" t="s">
        <v>448</v>
      </c>
      <c r="CB644" s="2" t="s">
        <v>448</v>
      </c>
      <c r="CD644" s="2" t="s">
        <v>448</v>
      </c>
      <c r="CE644" s="10">
        <v>45512</v>
      </c>
      <c r="CH644" s="2" t="s">
        <v>465</v>
      </c>
      <c r="CI644" s="2" t="s">
        <v>660</v>
      </c>
      <c r="CK644" s="2" t="s">
        <v>3028</v>
      </c>
      <c r="CM644" s="52">
        <f t="shared" si="285"/>
        <v>1</v>
      </c>
      <c r="CN644" s="52">
        <f t="shared" si="286"/>
        <v>1</v>
      </c>
      <c r="CO644" s="52">
        <f t="shared" si="287"/>
        <v>1</v>
      </c>
      <c r="CP644" s="52">
        <f t="shared" si="288"/>
        <v>1</v>
      </c>
      <c r="CQ644" s="52">
        <f t="shared" si="289"/>
        <v>1</v>
      </c>
      <c r="CR644" s="52">
        <f t="shared" si="290"/>
        <v>1</v>
      </c>
      <c r="CS644" s="52">
        <f t="shared" si="291"/>
        <v>1</v>
      </c>
      <c r="CT644" s="52">
        <f t="shared" si="292"/>
        <v>1</v>
      </c>
      <c r="CU644" s="52">
        <f t="shared" si="293"/>
        <v>1</v>
      </c>
      <c r="CV644" s="52">
        <f t="shared" si="294"/>
        <v>1</v>
      </c>
      <c r="CW644" s="54">
        <f t="shared" si="295"/>
        <v>1</v>
      </c>
      <c r="CX644" s="54">
        <f t="shared" si="296"/>
        <v>0</v>
      </c>
      <c r="CY644" s="54">
        <f t="shared" si="297"/>
        <v>1</v>
      </c>
      <c r="CZ644" s="54">
        <f t="shared" si="298"/>
        <v>1</v>
      </c>
      <c r="DA644" s="54">
        <f t="shared" si="299"/>
        <v>1</v>
      </c>
      <c r="DB644" s="54">
        <f t="shared" si="300"/>
        <v>0</v>
      </c>
      <c r="DD644" s="2">
        <f t="shared" si="301"/>
        <v>7</v>
      </c>
    </row>
    <row r="645" spans="1:108">
      <c r="A645" s="2" t="s">
        <v>437</v>
      </c>
      <c r="B645" s="2" t="s">
        <v>438</v>
      </c>
      <c r="C645" s="18" t="str">
        <f ca="1">IF(AND(AA645="YES",AG645&lt;&gt;""),"COMPLETED",IF((S645+21)&lt;TODAY(),"PAST DUE","WITHIN 15 DAYS"))</f>
        <v>COMPLETED</v>
      </c>
      <c r="D645" s="19" t="str">
        <f t="shared" si="280"/>
        <v>Aug</v>
      </c>
      <c r="E645" s="20">
        <f t="shared" si="281"/>
        <v>45521</v>
      </c>
      <c r="F645" s="20">
        <f t="shared" si="282"/>
        <v>45519</v>
      </c>
      <c r="G645" s="20">
        <f t="shared" si="283"/>
        <v>45526</v>
      </c>
      <c r="H645" s="19">
        <f ca="1">(TODAY()-(G645))</f>
        <v>68</v>
      </c>
      <c r="I645" s="19" t="str">
        <f ca="1">IF(H645&lt;0,H645,"")</f>
        <v/>
      </c>
      <c r="J645" s="2" t="s">
        <v>439</v>
      </c>
      <c r="K645" s="24">
        <f t="shared" si="284"/>
        <v>1</v>
      </c>
      <c r="L645" s="19" t="s">
        <v>2689</v>
      </c>
      <c r="M645" s="2" t="s">
        <v>2440</v>
      </c>
      <c r="N645" s="2" t="s">
        <v>441</v>
      </c>
      <c r="O645" s="2" t="s">
        <v>352</v>
      </c>
      <c r="P645" s="2" t="s">
        <v>19</v>
      </c>
      <c r="Q645" s="25" t="s">
        <v>37</v>
      </c>
      <c r="R645" s="25" t="s">
        <v>1525</v>
      </c>
      <c r="S645" s="9">
        <v>45498</v>
      </c>
      <c r="T645" s="2">
        <v>4268130</v>
      </c>
      <c r="U645" s="2" t="s">
        <v>3128</v>
      </c>
      <c r="V645" s="2" t="s">
        <v>3129</v>
      </c>
      <c r="W645" s="9" t="s">
        <v>3130</v>
      </c>
      <c r="X645" s="9">
        <v>38050</v>
      </c>
      <c r="Y645" s="2">
        <v>9933323768</v>
      </c>
      <c r="Z645" s="2" t="s">
        <v>3131</v>
      </c>
      <c r="AA645" s="32" t="s">
        <v>448</v>
      </c>
      <c r="AB645" s="2" t="s">
        <v>449</v>
      </c>
      <c r="AC645" s="10">
        <v>45696</v>
      </c>
      <c r="AD645" s="10">
        <v>45330</v>
      </c>
      <c r="AG645" s="35" t="s">
        <v>451</v>
      </c>
      <c r="AJ645" s="35" t="s">
        <v>452</v>
      </c>
      <c r="AK645" s="2" t="s">
        <v>453</v>
      </c>
      <c r="AL645" s="2" t="s">
        <v>1430</v>
      </c>
      <c r="AM645" s="2" t="s">
        <v>1815</v>
      </c>
      <c r="AN645" s="10">
        <v>45498</v>
      </c>
      <c r="AP645" s="2" t="s">
        <v>362</v>
      </c>
      <c r="AQ645" s="67" t="s">
        <v>480</v>
      </c>
      <c r="AS645" s="11">
        <v>248366140</v>
      </c>
      <c r="AT645" s="2" t="s">
        <v>456</v>
      </c>
      <c r="AV645" s="12">
        <v>52519432234</v>
      </c>
      <c r="AW645" s="2" t="s">
        <v>458</v>
      </c>
      <c r="AY645" s="13">
        <v>121313836970</v>
      </c>
      <c r="AZ645" s="2" t="s">
        <v>563</v>
      </c>
      <c r="BB645" s="14">
        <v>620489185</v>
      </c>
      <c r="BC645" s="2" t="s">
        <v>450</v>
      </c>
      <c r="BD645" s="2" t="s">
        <v>450</v>
      </c>
      <c r="BE645" s="2" t="s">
        <v>450</v>
      </c>
      <c r="BF645" s="2" t="s">
        <v>450</v>
      </c>
      <c r="BG645" s="2" t="s">
        <v>450</v>
      </c>
      <c r="BH645" s="2" t="s">
        <v>450</v>
      </c>
      <c r="BL645" s="2" t="s">
        <v>448</v>
      </c>
      <c r="BM645" s="2" t="s">
        <v>450</v>
      </c>
      <c r="BN645" s="2" t="s">
        <v>448</v>
      </c>
      <c r="BO645" s="2" t="s">
        <v>450</v>
      </c>
      <c r="BP645" s="2" t="s">
        <v>450</v>
      </c>
      <c r="BQ645" s="2" t="s">
        <v>450</v>
      </c>
      <c r="BR645" s="2" t="s">
        <v>448</v>
      </c>
      <c r="BS645" s="2" t="s">
        <v>448</v>
      </c>
      <c r="BT645" s="2" t="s">
        <v>448</v>
      </c>
      <c r="BU645" s="2" t="s">
        <v>448</v>
      </c>
      <c r="BV645" s="2" t="s">
        <v>450</v>
      </c>
      <c r="BW645" s="2" t="s">
        <v>448</v>
      </c>
      <c r="BX645" s="2" t="s">
        <v>448</v>
      </c>
      <c r="BY645" s="2" t="s">
        <v>448</v>
      </c>
      <c r="BZ645" s="2" t="s">
        <v>448</v>
      </c>
      <c r="CA645" s="2" t="s">
        <v>448</v>
      </c>
      <c r="CB645" s="2" t="s">
        <v>448</v>
      </c>
      <c r="CD645" s="2" t="s">
        <v>448</v>
      </c>
      <c r="CE645" s="10">
        <v>45512</v>
      </c>
      <c r="CH645" s="2" t="s">
        <v>465</v>
      </c>
      <c r="CI645" s="2" t="s">
        <v>660</v>
      </c>
      <c r="CM645" s="52">
        <f t="shared" si="285"/>
        <v>1</v>
      </c>
      <c r="CN645" s="52">
        <f t="shared" si="286"/>
        <v>1</v>
      </c>
      <c r="CO645" s="52">
        <f t="shared" si="287"/>
        <v>1</v>
      </c>
      <c r="CP645" s="52">
        <f t="shared" si="288"/>
        <v>1</v>
      </c>
      <c r="CQ645" s="52">
        <f t="shared" si="289"/>
        <v>1</v>
      </c>
      <c r="CR645" s="52">
        <f t="shared" si="290"/>
        <v>1</v>
      </c>
      <c r="CS645" s="52">
        <f t="shared" si="291"/>
        <v>1</v>
      </c>
      <c r="CT645" s="52">
        <f t="shared" si="292"/>
        <v>1</v>
      </c>
      <c r="CU645" s="52">
        <f t="shared" si="293"/>
        <v>1</v>
      </c>
      <c r="CV645" s="52">
        <f t="shared" si="294"/>
        <v>1</v>
      </c>
      <c r="CW645" s="54">
        <f t="shared" si="295"/>
        <v>1</v>
      </c>
      <c r="CX645" s="54">
        <f t="shared" si="296"/>
        <v>0</v>
      </c>
      <c r="CY645" s="54">
        <f t="shared" si="297"/>
        <v>1</v>
      </c>
      <c r="CZ645" s="54">
        <f t="shared" si="298"/>
        <v>1</v>
      </c>
      <c r="DA645" s="54">
        <f t="shared" si="299"/>
        <v>1</v>
      </c>
      <c r="DB645" s="54">
        <f t="shared" si="300"/>
        <v>0</v>
      </c>
      <c r="DD645" s="2">
        <f t="shared" si="301"/>
        <v>7</v>
      </c>
    </row>
    <row r="646" spans="1:108">
      <c r="A646" s="2" t="s">
        <v>437</v>
      </c>
      <c r="B646" s="2" t="s">
        <v>438</v>
      </c>
      <c r="C646" s="18" t="str">
        <f ca="1">IF(AND(AA646="YES",AG646&lt;&gt;""),"COMPLETED",IF((S646+21)&lt;TODAY(),"PAST DUE","WITHIN 15 DAYS"))</f>
        <v>COMPLETED</v>
      </c>
      <c r="D646" s="19" t="str">
        <f t="shared" si="280"/>
        <v>Aug</v>
      </c>
      <c r="E646" s="20">
        <f t="shared" si="281"/>
        <v>45521</v>
      </c>
      <c r="F646" s="20">
        <f t="shared" si="282"/>
        <v>45519</v>
      </c>
      <c r="G646" s="20">
        <f t="shared" si="283"/>
        <v>45526</v>
      </c>
      <c r="H646" s="19">
        <f ca="1">(TODAY()-(G646))</f>
        <v>68</v>
      </c>
      <c r="I646" s="19" t="str">
        <f ca="1">IF(H646&lt;0,H646,"")</f>
        <v/>
      </c>
      <c r="J646" s="2" t="s">
        <v>439</v>
      </c>
      <c r="K646" s="24">
        <f t="shared" si="284"/>
        <v>1</v>
      </c>
      <c r="L646" s="19" t="s">
        <v>2689</v>
      </c>
      <c r="M646" s="2" t="s">
        <v>2440</v>
      </c>
      <c r="N646" s="2" t="s">
        <v>441</v>
      </c>
      <c r="O646" s="2" t="s">
        <v>352</v>
      </c>
      <c r="P646" s="2" t="s">
        <v>19</v>
      </c>
      <c r="Q646" s="25" t="s">
        <v>37</v>
      </c>
      <c r="R646" s="25" t="s">
        <v>1525</v>
      </c>
      <c r="S646" s="9">
        <v>45498</v>
      </c>
      <c r="T646" s="2">
        <v>4268131</v>
      </c>
      <c r="U646" s="2" t="s">
        <v>3132</v>
      </c>
      <c r="V646" s="2" t="s">
        <v>251</v>
      </c>
      <c r="W646" s="9" t="s">
        <v>3133</v>
      </c>
      <c r="X646" s="9">
        <v>38589</v>
      </c>
      <c r="Y646" s="2">
        <v>9157103760</v>
      </c>
      <c r="Z646" s="2" t="s">
        <v>3134</v>
      </c>
      <c r="AA646" s="32" t="s">
        <v>448</v>
      </c>
      <c r="AB646" s="2" t="s">
        <v>449</v>
      </c>
      <c r="AC646" s="10">
        <v>45860</v>
      </c>
      <c r="AD646" s="10">
        <v>45495</v>
      </c>
      <c r="AG646" s="35" t="s">
        <v>451</v>
      </c>
      <c r="AJ646" s="35" t="s">
        <v>452</v>
      </c>
      <c r="AK646" s="2" t="s">
        <v>453</v>
      </c>
      <c r="AL646" s="2" t="s">
        <v>1430</v>
      </c>
      <c r="AM646" s="2" t="s">
        <v>1815</v>
      </c>
      <c r="AN646" s="10">
        <v>45498</v>
      </c>
      <c r="AP646" s="2" t="s">
        <v>362</v>
      </c>
      <c r="AQ646" s="2" t="s">
        <v>455</v>
      </c>
      <c r="AS646" s="11">
        <v>252645242</v>
      </c>
      <c r="AT646" s="2" t="s">
        <v>472</v>
      </c>
      <c r="AV646" s="12">
        <v>70262995281</v>
      </c>
      <c r="AW646" s="2" t="s">
        <v>458</v>
      </c>
      <c r="AY646" s="13">
        <v>121346852587</v>
      </c>
      <c r="AZ646" s="2" t="s">
        <v>1857</v>
      </c>
      <c r="BB646" s="14">
        <v>654612735</v>
      </c>
      <c r="BC646" s="2" t="s">
        <v>450</v>
      </c>
      <c r="BD646" s="2" t="s">
        <v>450</v>
      </c>
      <c r="BE646" s="2" t="s">
        <v>450</v>
      </c>
      <c r="BF646" s="2" t="s">
        <v>450</v>
      </c>
      <c r="BG646" s="2" t="s">
        <v>450</v>
      </c>
      <c r="BH646" s="2" t="s">
        <v>450</v>
      </c>
      <c r="BL646" s="2" t="s">
        <v>448</v>
      </c>
      <c r="BM646" s="2" t="s">
        <v>450</v>
      </c>
      <c r="BN646" s="2" t="s">
        <v>448</v>
      </c>
      <c r="BO646" s="2" t="s">
        <v>450</v>
      </c>
      <c r="BP646" s="2" t="s">
        <v>450</v>
      </c>
      <c r="BQ646" s="2" t="s">
        <v>448</v>
      </c>
      <c r="BR646" s="2" t="s">
        <v>448</v>
      </c>
      <c r="BS646" s="2" t="s">
        <v>448</v>
      </c>
      <c r="BT646" s="2" t="s">
        <v>448</v>
      </c>
      <c r="BU646" s="2" t="s">
        <v>448</v>
      </c>
      <c r="BV646" s="2" t="s">
        <v>450</v>
      </c>
      <c r="BW646" s="2" t="s">
        <v>448</v>
      </c>
      <c r="BX646" s="2" t="s">
        <v>448</v>
      </c>
      <c r="BY646" s="2" t="s">
        <v>448</v>
      </c>
      <c r="BZ646" s="2" t="s">
        <v>448</v>
      </c>
      <c r="CA646" s="2" t="s">
        <v>448</v>
      </c>
      <c r="CB646" s="2" t="s">
        <v>448</v>
      </c>
      <c r="CD646" s="2" t="s">
        <v>448</v>
      </c>
      <c r="CE646" s="10">
        <v>45512</v>
      </c>
      <c r="CH646" s="2" t="s">
        <v>465</v>
      </c>
      <c r="CI646" s="2" t="s">
        <v>660</v>
      </c>
      <c r="CM646" s="52">
        <f t="shared" si="285"/>
        <v>1</v>
      </c>
      <c r="CN646" s="52">
        <f t="shared" si="286"/>
        <v>1</v>
      </c>
      <c r="CO646" s="52">
        <f t="shared" si="287"/>
        <v>1</v>
      </c>
      <c r="CP646" s="52">
        <f t="shared" si="288"/>
        <v>1</v>
      </c>
      <c r="CQ646" s="52">
        <f t="shared" si="289"/>
        <v>1</v>
      </c>
      <c r="CR646" s="52">
        <f t="shared" si="290"/>
        <v>1</v>
      </c>
      <c r="CS646" s="52">
        <f t="shared" si="291"/>
        <v>1</v>
      </c>
      <c r="CT646" s="52">
        <f t="shared" si="292"/>
        <v>1</v>
      </c>
      <c r="CU646" s="52">
        <f t="shared" si="293"/>
        <v>1</v>
      </c>
      <c r="CV646" s="52">
        <f t="shared" si="294"/>
        <v>1</v>
      </c>
      <c r="CW646" s="54">
        <f t="shared" si="295"/>
        <v>1</v>
      </c>
      <c r="CX646" s="54">
        <f t="shared" si="296"/>
        <v>0</v>
      </c>
      <c r="CY646" s="54">
        <f t="shared" si="297"/>
        <v>1</v>
      </c>
      <c r="CZ646" s="54">
        <f t="shared" si="298"/>
        <v>1</v>
      </c>
      <c r="DA646" s="54">
        <f t="shared" si="299"/>
        <v>1</v>
      </c>
      <c r="DB646" s="54">
        <f t="shared" si="300"/>
        <v>0</v>
      </c>
      <c r="DD646" s="2">
        <f t="shared" si="301"/>
        <v>7</v>
      </c>
    </row>
    <row r="647" spans="1:108">
      <c r="A647" s="2" t="s">
        <v>437</v>
      </c>
      <c r="B647" s="2" t="s">
        <v>438</v>
      </c>
      <c r="C647" s="18" t="str">
        <f ca="1">IF(AND(AA647="YES",AG647&lt;&gt;""),"COMPLETED",IF((S647+21)&lt;TODAY(),"PAST DUE","WITHIN 15 DAYS"))</f>
        <v>COMPLETED</v>
      </c>
      <c r="D647" s="19" t="str">
        <f t="shared" si="280"/>
        <v>Aug</v>
      </c>
      <c r="E647" s="20">
        <f t="shared" si="281"/>
        <v>45521</v>
      </c>
      <c r="F647" s="20">
        <f t="shared" si="282"/>
        <v>45519</v>
      </c>
      <c r="G647" s="20">
        <f t="shared" si="283"/>
        <v>45526</v>
      </c>
      <c r="H647" s="19">
        <f ca="1">(TODAY()-(G647))</f>
        <v>68</v>
      </c>
      <c r="I647" s="19" t="str">
        <f ca="1">IF(H647&lt;0,H647,"")</f>
        <v/>
      </c>
      <c r="J647" s="2" t="s">
        <v>439</v>
      </c>
      <c r="K647" s="24">
        <f t="shared" si="284"/>
        <v>1</v>
      </c>
      <c r="L647" s="19" t="s">
        <v>2689</v>
      </c>
      <c r="M647" s="2" t="s">
        <v>2440</v>
      </c>
      <c r="N647" s="2" t="s">
        <v>441</v>
      </c>
      <c r="O647" s="2" t="s">
        <v>352</v>
      </c>
      <c r="P647" s="2" t="s">
        <v>19</v>
      </c>
      <c r="Q647" s="25" t="s">
        <v>37</v>
      </c>
      <c r="R647" s="25" t="s">
        <v>1525</v>
      </c>
      <c r="S647" s="9">
        <v>45498</v>
      </c>
      <c r="T647" s="2">
        <v>4268132</v>
      </c>
      <c r="U647" s="2" t="s">
        <v>748</v>
      </c>
      <c r="V647" s="2" t="s">
        <v>3135</v>
      </c>
      <c r="W647" s="9" t="s">
        <v>3136</v>
      </c>
      <c r="X647" s="9">
        <v>28885</v>
      </c>
      <c r="Y647" s="2">
        <v>9973745237</v>
      </c>
      <c r="Z647" s="2" t="s">
        <v>3137</v>
      </c>
      <c r="AA647" s="32" t="s">
        <v>448</v>
      </c>
      <c r="AB647" s="2" t="s">
        <v>449</v>
      </c>
      <c r="AC647" s="10">
        <v>45855</v>
      </c>
      <c r="AD647" s="10">
        <v>45504</v>
      </c>
      <c r="AG647" s="35" t="s">
        <v>451</v>
      </c>
      <c r="AJ647" s="35" t="s">
        <v>452</v>
      </c>
      <c r="AK647" s="2" t="s">
        <v>453</v>
      </c>
      <c r="AL647" s="2" t="s">
        <v>1430</v>
      </c>
      <c r="AM647" s="2" t="s">
        <v>1815</v>
      </c>
      <c r="AN647" s="10">
        <v>45498</v>
      </c>
      <c r="AP647" s="2" t="s">
        <v>362</v>
      </c>
      <c r="AQ647" s="2" t="s">
        <v>986</v>
      </c>
      <c r="AS647" s="11">
        <v>221157088</v>
      </c>
      <c r="AT647" s="2" t="s">
        <v>472</v>
      </c>
      <c r="AV647" s="12">
        <v>190904954326</v>
      </c>
      <c r="AW647" s="2" t="s">
        <v>458</v>
      </c>
      <c r="AY647" s="13">
        <v>121015321869</v>
      </c>
      <c r="AZ647" s="2" t="s">
        <v>472</v>
      </c>
      <c r="BB647" s="14">
        <v>230035662</v>
      </c>
      <c r="BC647" s="2" t="s">
        <v>450</v>
      </c>
      <c r="BD647" s="2" t="s">
        <v>450</v>
      </c>
      <c r="BE647" s="2" t="s">
        <v>450</v>
      </c>
      <c r="BF647" s="2" t="s">
        <v>450</v>
      </c>
      <c r="BG647" s="2" t="s">
        <v>450</v>
      </c>
      <c r="BH647" s="2" t="s">
        <v>450</v>
      </c>
      <c r="BL647" s="2" t="s">
        <v>448</v>
      </c>
      <c r="BM647" s="2" t="s">
        <v>450</v>
      </c>
      <c r="BN647" s="2" t="s">
        <v>448</v>
      </c>
      <c r="BO647" s="2" t="s">
        <v>448</v>
      </c>
      <c r="BP647" s="2" t="s">
        <v>448</v>
      </c>
      <c r="BQ647" s="2" t="s">
        <v>448</v>
      </c>
      <c r="BR647" s="2" t="s">
        <v>448</v>
      </c>
      <c r="BS647" s="2" t="s">
        <v>448</v>
      </c>
      <c r="BT647" s="2" t="s">
        <v>448</v>
      </c>
      <c r="BU647" s="2" t="s">
        <v>448</v>
      </c>
      <c r="BV647" s="2" t="s">
        <v>450</v>
      </c>
      <c r="BW647" s="2" t="s">
        <v>448</v>
      </c>
      <c r="BX647" s="2" t="s">
        <v>448</v>
      </c>
      <c r="BY647" s="2" t="s">
        <v>448</v>
      </c>
      <c r="BZ647" s="2" t="s">
        <v>448</v>
      </c>
      <c r="CA647" s="2" t="s">
        <v>448</v>
      </c>
      <c r="CB647" s="2" t="s">
        <v>448</v>
      </c>
      <c r="CD647" s="2" t="s">
        <v>448</v>
      </c>
      <c r="CE647" s="10">
        <v>45512</v>
      </c>
      <c r="CH647" s="2" t="s">
        <v>465</v>
      </c>
      <c r="CI647" s="2" t="s">
        <v>660</v>
      </c>
      <c r="CM647" s="52">
        <f t="shared" si="285"/>
        <v>1</v>
      </c>
      <c r="CN647" s="52">
        <f t="shared" si="286"/>
        <v>1</v>
      </c>
      <c r="CO647" s="52">
        <f t="shared" si="287"/>
        <v>1</v>
      </c>
      <c r="CP647" s="52">
        <f t="shared" si="288"/>
        <v>1</v>
      </c>
      <c r="CQ647" s="52">
        <f t="shared" si="289"/>
        <v>1</v>
      </c>
      <c r="CR647" s="52">
        <f t="shared" si="290"/>
        <v>1</v>
      </c>
      <c r="CS647" s="52">
        <f t="shared" si="291"/>
        <v>1</v>
      </c>
      <c r="CT647" s="52">
        <f t="shared" si="292"/>
        <v>1</v>
      </c>
      <c r="CU647" s="52">
        <f t="shared" si="293"/>
        <v>1</v>
      </c>
      <c r="CV647" s="52">
        <f t="shared" si="294"/>
        <v>1</v>
      </c>
      <c r="CW647" s="54">
        <f t="shared" si="295"/>
        <v>1</v>
      </c>
      <c r="CX647" s="54">
        <f t="shared" si="296"/>
        <v>0</v>
      </c>
      <c r="CY647" s="54">
        <f t="shared" si="297"/>
        <v>1</v>
      </c>
      <c r="CZ647" s="54">
        <f t="shared" si="298"/>
        <v>1</v>
      </c>
      <c r="DA647" s="54">
        <f t="shared" si="299"/>
        <v>1</v>
      </c>
      <c r="DB647" s="54">
        <f t="shared" si="300"/>
        <v>0</v>
      </c>
      <c r="DD647" s="2">
        <f t="shared" si="301"/>
        <v>7</v>
      </c>
    </row>
    <row r="648" spans="1:108">
      <c r="A648" s="2" t="s">
        <v>437</v>
      </c>
      <c r="B648" s="2" t="s">
        <v>438</v>
      </c>
      <c r="C648" s="18" t="str">
        <f ca="1">IF(AND(AA648="YES",AG648&lt;&gt;""),"COMPLETED",IF((S648+21)&lt;TODAY(),"PAST DUE","WITHIN 15 DAYS"))</f>
        <v>COMPLETED</v>
      </c>
      <c r="D648" s="19" t="str">
        <f t="shared" si="280"/>
        <v>Aug</v>
      </c>
      <c r="E648" s="20">
        <f t="shared" si="281"/>
        <v>45521</v>
      </c>
      <c r="F648" s="20">
        <f t="shared" si="282"/>
        <v>45519</v>
      </c>
      <c r="G648" s="20">
        <f t="shared" si="283"/>
        <v>45526</v>
      </c>
      <c r="H648" s="19">
        <f ca="1">(TODAY()-(G648))</f>
        <v>68</v>
      </c>
      <c r="I648" s="19" t="str">
        <f ca="1">IF(H648&lt;0,H648,"")</f>
        <v/>
      </c>
      <c r="J648" s="2" t="s">
        <v>439</v>
      </c>
      <c r="K648" s="24">
        <f t="shared" si="284"/>
        <v>1</v>
      </c>
      <c r="L648" s="19" t="s">
        <v>2689</v>
      </c>
      <c r="M648" s="2" t="s">
        <v>2440</v>
      </c>
      <c r="N648" s="2" t="s">
        <v>441</v>
      </c>
      <c r="O648" s="2" t="s">
        <v>352</v>
      </c>
      <c r="P648" s="2" t="s">
        <v>19</v>
      </c>
      <c r="Q648" s="25" t="s">
        <v>37</v>
      </c>
      <c r="R648" s="25" t="s">
        <v>1525</v>
      </c>
      <c r="S648" s="9">
        <v>45498</v>
      </c>
      <c r="T648" s="2">
        <v>4268133</v>
      </c>
      <c r="U648" s="2" t="s">
        <v>3138</v>
      </c>
      <c r="V648" s="2" t="s">
        <v>3139</v>
      </c>
      <c r="W648" s="9" t="s">
        <v>27</v>
      </c>
      <c r="X648" s="9">
        <v>37835</v>
      </c>
      <c r="Y648" s="2">
        <v>9925847057</v>
      </c>
      <c r="Z648" s="2" t="s">
        <v>3140</v>
      </c>
      <c r="AA648" s="32" t="s">
        <v>448</v>
      </c>
      <c r="AB648" s="2" t="s">
        <v>449</v>
      </c>
      <c r="AC648" s="10">
        <v>45868</v>
      </c>
      <c r="AD648" s="10">
        <v>45503</v>
      </c>
      <c r="AG648" s="35" t="s">
        <v>451</v>
      </c>
      <c r="AJ648" s="35" t="s">
        <v>452</v>
      </c>
      <c r="AK648" s="2" t="s">
        <v>453</v>
      </c>
      <c r="AL648" s="2" t="s">
        <v>1430</v>
      </c>
      <c r="AM648" s="2" t="s">
        <v>1815</v>
      </c>
      <c r="AN648" s="10">
        <v>45498</v>
      </c>
      <c r="AP648" s="2" t="s">
        <v>362</v>
      </c>
      <c r="AQ648" s="2" t="s">
        <v>986</v>
      </c>
      <c r="AS648" s="11">
        <v>248441890</v>
      </c>
      <c r="AT648" s="2" t="s">
        <v>456</v>
      </c>
      <c r="AV648" s="12">
        <v>72507233466</v>
      </c>
      <c r="AW648" s="2" t="s">
        <v>458</v>
      </c>
      <c r="AY648" s="13">
        <v>121314408776</v>
      </c>
      <c r="AZ648" s="2" t="s">
        <v>563</v>
      </c>
      <c r="BB648" s="14">
        <v>620871469</v>
      </c>
      <c r="BC648" s="2" t="s">
        <v>450</v>
      </c>
      <c r="BD648" s="2" t="s">
        <v>450</v>
      </c>
      <c r="BE648" s="2" t="s">
        <v>450</v>
      </c>
      <c r="BF648" s="2" t="s">
        <v>450</v>
      </c>
      <c r="BG648" s="2" t="s">
        <v>450</v>
      </c>
      <c r="BH648" s="2" t="s">
        <v>450</v>
      </c>
      <c r="BL648" s="2" t="s">
        <v>450</v>
      </c>
      <c r="BM648" s="2" t="s">
        <v>450</v>
      </c>
      <c r="BN648" s="2" t="s">
        <v>448</v>
      </c>
      <c r="BO648" s="2" t="s">
        <v>450</v>
      </c>
      <c r="BP648" s="2" t="s">
        <v>450</v>
      </c>
      <c r="BQ648" s="2" t="s">
        <v>450</v>
      </c>
      <c r="BR648" s="2" t="s">
        <v>448</v>
      </c>
      <c r="BS648" s="2" t="s">
        <v>448</v>
      </c>
      <c r="BT648" s="2" t="s">
        <v>448</v>
      </c>
      <c r="BU648" s="2" t="s">
        <v>448</v>
      </c>
      <c r="BV648" s="2" t="s">
        <v>450</v>
      </c>
      <c r="BW648" s="2" t="s">
        <v>448</v>
      </c>
      <c r="BX648" s="2" t="s">
        <v>448</v>
      </c>
      <c r="BY648" s="2" t="s">
        <v>448</v>
      </c>
      <c r="BZ648" s="2" t="s">
        <v>448</v>
      </c>
      <c r="CA648" s="2" t="s">
        <v>448</v>
      </c>
      <c r="CB648" s="2" t="s">
        <v>448</v>
      </c>
      <c r="CD648" s="2" t="s">
        <v>448</v>
      </c>
      <c r="CE648" s="10">
        <v>45512</v>
      </c>
      <c r="CH648" s="2" t="s">
        <v>465</v>
      </c>
      <c r="CI648" s="2" t="s">
        <v>660</v>
      </c>
      <c r="CM648" s="52">
        <f t="shared" si="285"/>
        <v>1</v>
      </c>
      <c r="CN648" s="52">
        <f t="shared" si="286"/>
        <v>1</v>
      </c>
      <c r="CO648" s="52">
        <f t="shared" si="287"/>
        <v>1</v>
      </c>
      <c r="CP648" s="52">
        <f t="shared" si="288"/>
        <v>1</v>
      </c>
      <c r="CQ648" s="52">
        <f t="shared" si="289"/>
        <v>1</v>
      </c>
      <c r="CR648" s="52">
        <f t="shared" si="290"/>
        <v>1</v>
      </c>
      <c r="CS648" s="52">
        <f t="shared" si="291"/>
        <v>1</v>
      </c>
      <c r="CT648" s="52">
        <f t="shared" si="292"/>
        <v>1</v>
      </c>
      <c r="CU648" s="52">
        <f t="shared" si="293"/>
        <v>1</v>
      </c>
      <c r="CV648" s="52">
        <f t="shared" si="294"/>
        <v>1</v>
      </c>
      <c r="CW648" s="54">
        <f t="shared" si="295"/>
        <v>1</v>
      </c>
      <c r="CX648" s="54">
        <f t="shared" si="296"/>
        <v>0</v>
      </c>
      <c r="CY648" s="54">
        <f t="shared" si="297"/>
        <v>1</v>
      </c>
      <c r="CZ648" s="54">
        <f t="shared" si="298"/>
        <v>1</v>
      </c>
      <c r="DA648" s="54">
        <f t="shared" si="299"/>
        <v>1</v>
      </c>
      <c r="DB648" s="54">
        <f t="shared" si="300"/>
        <v>0</v>
      </c>
      <c r="DD648" s="2">
        <f t="shared" si="301"/>
        <v>7</v>
      </c>
    </row>
    <row r="649" spans="1:108">
      <c r="A649" s="2" t="s">
        <v>437</v>
      </c>
      <c r="B649" s="2" t="s">
        <v>438</v>
      </c>
      <c r="C649" s="18" t="str">
        <f ca="1">IF(AND(AA649="YES",AG649&lt;&gt;""),"COMPLETED",IF((S649+21)&lt;TODAY(),"PAST DUE","WITHIN 15 DAYS"))</f>
        <v>COMPLETED</v>
      </c>
      <c r="D649" s="19" t="str">
        <f t="shared" si="280"/>
        <v>Aug</v>
      </c>
      <c r="E649" s="20">
        <f t="shared" si="281"/>
        <v>45521</v>
      </c>
      <c r="F649" s="20">
        <f t="shared" si="282"/>
        <v>45519</v>
      </c>
      <c r="G649" s="20">
        <f t="shared" si="283"/>
        <v>45526</v>
      </c>
      <c r="H649" s="19">
        <f ca="1">(TODAY()-(G649))</f>
        <v>68</v>
      </c>
      <c r="I649" s="19" t="str">
        <f ca="1">IF(H649&lt;0,H649,"")</f>
        <v/>
      </c>
      <c r="J649" s="2" t="s">
        <v>439</v>
      </c>
      <c r="K649" s="24">
        <f t="shared" si="284"/>
        <v>1</v>
      </c>
      <c r="L649" s="19" t="s">
        <v>2689</v>
      </c>
      <c r="M649" s="2" t="s">
        <v>2440</v>
      </c>
      <c r="N649" s="2" t="s">
        <v>441</v>
      </c>
      <c r="O649" s="2" t="s">
        <v>352</v>
      </c>
      <c r="P649" s="2" t="s">
        <v>19</v>
      </c>
      <c r="Q649" s="25" t="s">
        <v>37</v>
      </c>
      <c r="R649" s="25" t="s">
        <v>1525</v>
      </c>
      <c r="S649" s="9">
        <v>45498</v>
      </c>
      <c r="T649" s="2">
        <v>4268134</v>
      </c>
      <c r="U649" s="2" t="s">
        <v>3141</v>
      </c>
      <c r="V649" s="2" t="s">
        <v>3142</v>
      </c>
      <c r="W649" s="9" t="s">
        <v>3143</v>
      </c>
      <c r="X649" s="9">
        <v>37257</v>
      </c>
      <c r="Y649" s="2">
        <v>9507747084</v>
      </c>
      <c r="Z649" s="2" t="s">
        <v>3144</v>
      </c>
      <c r="AA649" s="32" t="s">
        <v>448</v>
      </c>
      <c r="AB649" s="2" t="s">
        <v>449</v>
      </c>
      <c r="AC649" s="10">
        <v>45847</v>
      </c>
      <c r="AD649" s="10">
        <v>45482</v>
      </c>
      <c r="AG649" s="35" t="s">
        <v>451</v>
      </c>
      <c r="AJ649" s="35" t="s">
        <v>452</v>
      </c>
      <c r="AK649" s="2" t="s">
        <v>453</v>
      </c>
      <c r="AL649" s="2" t="s">
        <v>1430</v>
      </c>
      <c r="AM649" s="2" t="s">
        <v>1815</v>
      </c>
      <c r="AN649" s="10">
        <v>45498</v>
      </c>
      <c r="AP649" s="2" t="s">
        <v>362</v>
      </c>
      <c r="AQ649" s="2" t="s">
        <v>480</v>
      </c>
      <c r="AS649" s="11">
        <v>252359020</v>
      </c>
      <c r="AT649" s="2" t="s">
        <v>456</v>
      </c>
      <c r="AV649" s="12">
        <v>72506162980</v>
      </c>
      <c r="AW649" s="2" t="s">
        <v>458</v>
      </c>
      <c r="AY649" s="13">
        <v>121344894462</v>
      </c>
      <c r="AZ649" s="2" t="s">
        <v>459</v>
      </c>
      <c r="BB649" s="108">
        <v>655891053</v>
      </c>
      <c r="BC649" s="2" t="s">
        <v>450</v>
      </c>
      <c r="BD649" s="2" t="s">
        <v>450</v>
      </c>
      <c r="BE649" s="2" t="s">
        <v>450</v>
      </c>
      <c r="BF649" s="2" t="s">
        <v>450</v>
      </c>
      <c r="BG649" s="2" t="s">
        <v>450</v>
      </c>
      <c r="BH649" s="2" t="s">
        <v>450</v>
      </c>
      <c r="BL649" s="2" t="s">
        <v>448</v>
      </c>
      <c r="BM649" s="2" t="s">
        <v>450</v>
      </c>
      <c r="BN649" s="2" t="s">
        <v>448</v>
      </c>
      <c r="BO649" s="2" t="s">
        <v>450</v>
      </c>
      <c r="BP649" s="2" t="s">
        <v>450</v>
      </c>
      <c r="BQ649" s="2" t="s">
        <v>450</v>
      </c>
      <c r="BR649" s="2" t="s">
        <v>448</v>
      </c>
      <c r="BS649" s="2" t="s">
        <v>448</v>
      </c>
      <c r="BT649" s="2" t="s">
        <v>448</v>
      </c>
      <c r="BU649" s="2" t="s">
        <v>448</v>
      </c>
      <c r="BV649" s="2" t="s">
        <v>450</v>
      </c>
      <c r="BW649" s="2" t="s">
        <v>448</v>
      </c>
      <c r="BX649" s="2" t="s">
        <v>448</v>
      </c>
      <c r="BY649" s="2" t="s">
        <v>448</v>
      </c>
      <c r="BZ649" s="2" t="s">
        <v>448</v>
      </c>
      <c r="CA649" s="2" t="s">
        <v>448</v>
      </c>
      <c r="CB649" s="2" t="s">
        <v>448</v>
      </c>
      <c r="CD649" s="2" t="s">
        <v>448</v>
      </c>
      <c r="CE649" s="2" t="s">
        <v>2609</v>
      </c>
      <c r="CH649" s="2" t="s">
        <v>465</v>
      </c>
      <c r="CI649" s="2" t="s">
        <v>660</v>
      </c>
      <c r="CK649" s="2" t="s">
        <v>3028</v>
      </c>
      <c r="CM649" s="52">
        <f t="shared" si="285"/>
        <v>1</v>
      </c>
      <c r="CN649" s="52">
        <f t="shared" si="286"/>
        <v>1</v>
      </c>
      <c r="CO649" s="52">
        <f t="shared" si="287"/>
        <v>1</v>
      </c>
      <c r="CP649" s="52">
        <f t="shared" si="288"/>
        <v>1</v>
      </c>
      <c r="CQ649" s="52">
        <f t="shared" si="289"/>
        <v>1</v>
      </c>
      <c r="CR649" s="52">
        <f t="shared" si="290"/>
        <v>1</v>
      </c>
      <c r="CS649" s="52">
        <f t="shared" si="291"/>
        <v>1</v>
      </c>
      <c r="CT649" s="52">
        <f t="shared" si="292"/>
        <v>1</v>
      </c>
      <c r="CU649" s="52">
        <f t="shared" si="293"/>
        <v>1</v>
      </c>
      <c r="CV649" s="52">
        <f t="shared" si="294"/>
        <v>1</v>
      </c>
      <c r="CW649" s="54">
        <f t="shared" si="295"/>
        <v>1</v>
      </c>
      <c r="CX649" s="54">
        <f t="shared" si="296"/>
        <v>0</v>
      </c>
      <c r="CY649" s="54">
        <f t="shared" si="297"/>
        <v>1</v>
      </c>
      <c r="CZ649" s="54">
        <f t="shared" si="298"/>
        <v>1</v>
      </c>
      <c r="DA649" s="54">
        <f t="shared" si="299"/>
        <v>1</v>
      </c>
      <c r="DB649" s="54">
        <f t="shared" si="300"/>
        <v>0</v>
      </c>
      <c r="DD649" s="2">
        <f t="shared" si="301"/>
        <v>7</v>
      </c>
    </row>
    <row r="650" spans="1:108">
      <c r="A650" s="2" t="s">
        <v>437</v>
      </c>
      <c r="B650" s="2" t="s">
        <v>438</v>
      </c>
      <c r="C650" s="18" t="str">
        <f ca="1">IF(AND(AA650="YES",AG650&lt;&gt;""),"COMPLETED",IF((S650+21)&lt;TODAY(),"PAST DUE","WITHIN 15 DAYS"))</f>
        <v>COMPLETED</v>
      </c>
      <c r="D650" s="19" t="str">
        <f t="shared" si="280"/>
        <v>Aug</v>
      </c>
      <c r="E650" s="20">
        <f t="shared" si="281"/>
        <v>45521</v>
      </c>
      <c r="F650" s="20">
        <f t="shared" si="282"/>
        <v>45519</v>
      </c>
      <c r="G650" s="20">
        <f t="shared" si="283"/>
        <v>45526</v>
      </c>
      <c r="H650" s="19">
        <f ca="1">(TODAY()-(G650))</f>
        <v>68</v>
      </c>
      <c r="I650" s="19" t="str">
        <f ca="1">IF(H650&lt;0,H650,"")</f>
        <v/>
      </c>
      <c r="J650" s="2" t="s">
        <v>439</v>
      </c>
      <c r="K650" s="24">
        <f t="shared" si="284"/>
        <v>1</v>
      </c>
      <c r="L650" s="19" t="s">
        <v>2689</v>
      </c>
      <c r="M650" s="2" t="s">
        <v>2440</v>
      </c>
      <c r="N650" s="2" t="s">
        <v>441</v>
      </c>
      <c r="O650" s="2" t="s">
        <v>352</v>
      </c>
      <c r="P650" s="2" t="s">
        <v>19</v>
      </c>
      <c r="Q650" s="25" t="s">
        <v>37</v>
      </c>
      <c r="R650" s="25" t="s">
        <v>1525</v>
      </c>
      <c r="S650" s="9">
        <v>45498</v>
      </c>
      <c r="T650" s="2">
        <v>4268135</v>
      </c>
      <c r="U650" s="2" t="s">
        <v>3145</v>
      </c>
      <c r="V650" s="2" t="s">
        <v>3146</v>
      </c>
      <c r="W650" s="9" t="s">
        <v>3147</v>
      </c>
      <c r="X650" s="9">
        <v>34063</v>
      </c>
      <c r="Y650" s="2">
        <v>9944522617</v>
      </c>
      <c r="Z650" s="2" t="s">
        <v>3148</v>
      </c>
      <c r="AA650" s="32" t="s">
        <v>448</v>
      </c>
      <c r="AB650" s="2" t="s">
        <v>449</v>
      </c>
      <c r="AC650" s="10">
        <v>45868</v>
      </c>
      <c r="AD650" s="10">
        <v>45503</v>
      </c>
      <c r="AG650" s="35" t="s">
        <v>451</v>
      </c>
      <c r="AJ650" s="35" t="s">
        <v>452</v>
      </c>
      <c r="AK650" s="2" t="s">
        <v>453</v>
      </c>
      <c r="AL650" s="2" t="s">
        <v>1430</v>
      </c>
      <c r="AM650" s="2" t="s">
        <v>1815</v>
      </c>
      <c r="AN650" s="10">
        <v>45498</v>
      </c>
      <c r="AP650" s="2" t="s">
        <v>362</v>
      </c>
      <c r="AQ650" s="2" t="s">
        <v>674</v>
      </c>
      <c r="AS650" s="11">
        <v>229737578</v>
      </c>
      <c r="AT650" s="2" t="s">
        <v>472</v>
      </c>
      <c r="AV650" s="12">
        <v>70507519022</v>
      </c>
      <c r="AW650" s="2" t="s">
        <v>472</v>
      </c>
      <c r="AY650" s="13">
        <v>121119382319</v>
      </c>
      <c r="AZ650" s="2" t="s">
        <v>472</v>
      </c>
      <c r="BB650" s="14">
        <v>625019836</v>
      </c>
      <c r="BC650" s="2" t="s">
        <v>450</v>
      </c>
      <c r="BD650" s="2" t="s">
        <v>450</v>
      </c>
      <c r="BE650" s="2" t="s">
        <v>450</v>
      </c>
      <c r="BF650" s="2" t="s">
        <v>450</v>
      </c>
      <c r="BG650" s="2" t="s">
        <v>450</v>
      </c>
      <c r="BH650" s="2" t="s">
        <v>450</v>
      </c>
      <c r="BL650" s="2" t="s">
        <v>448</v>
      </c>
      <c r="BM650" s="2" t="s">
        <v>450</v>
      </c>
      <c r="BN650" s="2" t="s">
        <v>448</v>
      </c>
      <c r="BO650" s="2" t="s">
        <v>450</v>
      </c>
      <c r="BP650" s="2" t="s">
        <v>450</v>
      </c>
      <c r="BQ650" s="2" t="s">
        <v>448</v>
      </c>
      <c r="BR650" s="2" t="s">
        <v>448</v>
      </c>
      <c r="BS650" s="2" t="s">
        <v>448</v>
      </c>
      <c r="BT650" s="2" t="s">
        <v>448</v>
      </c>
      <c r="BU650" s="2" t="s">
        <v>448</v>
      </c>
      <c r="BV650" s="2" t="s">
        <v>450</v>
      </c>
      <c r="BW650" s="2" t="s">
        <v>448</v>
      </c>
      <c r="BX650" s="2" t="s">
        <v>448</v>
      </c>
      <c r="BY650" s="2" t="s">
        <v>448</v>
      </c>
      <c r="BZ650" s="2" t="s">
        <v>448</v>
      </c>
      <c r="CA650" s="2" t="s">
        <v>448</v>
      </c>
      <c r="CB650" s="2" t="s">
        <v>448</v>
      </c>
      <c r="CD650" s="2" t="s">
        <v>448</v>
      </c>
      <c r="CE650" s="10">
        <v>45512</v>
      </c>
      <c r="CH650" s="2" t="s">
        <v>465</v>
      </c>
      <c r="CI650" s="2" t="s">
        <v>660</v>
      </c>
      <c r="CM650" s="52">
        <f t="shared" si="285"/>
        <v>1</v>
      </c>
      <c r="CN650" s="52">
        <f t="shared" si="286"/>
        <v>1</v>
      </c>
      <c r="CO650" s="52">
        <f t="shared" si="287"/>
        <v>1</v>
      </c>
      <c r="CP650" s="52">
        <f t="shared" si="288"/>
        <v>1</v>
      </c>
      <c r="CQ650" s="52">
        <f t="shared" si="289"/>
        <v>1</v>
      </c>
      <c r="CR650" s="52">
        <f t="shared" si="290"/>
        <v>1</v>
      </c>
      <c r="CS650" s="52">
        <f t="shared" si="291"/>
        <v>1</v>
      </c>
      <c r="CT650" s="52">
        <f t="shared" si="292"/>
        <v>1</v>
      </c>
      <c r="CU650" s="52">
        <f t="shared" si="293"/>
        <v>1</v>
      </c>
      <c r="CV650" s="52">
        <f t="shared" si="294"/>
        <v>1</v>
      </c>
      <c r="CW650" s="54">
        <f t="shared" si="295"/>
        <v>1</v>
      </c>
      <c r="CX650" s="54">
        <f t="shared" si="296"/>
        <v>0</v>
      </c>
      <c r="CY650" s="54">
        <f t="shared" si="297"/>
        <v>1</v>
      </c>
      <c r="CZ650" s="54">
        <f t="shared" si="298"/>
        <v>1</v>
      </c>
      <c r="DA650" s="54">
        <f t="shared" si="299"/>
        <v>1</v>
      </c>
      <c r="DB650" s="54">
        <f t="shared" si="300"/>
        <v>0</v>
      </c>
      <c r="DD650" s="2">
        <f t="shared" si="301"/>
        <v>7</v>
      </c>
    </row>
    <row r="651" spans="1:108">
      <c r="A651" s="2" t="s">
        <v>437</v>
      </c>
      <c r="B651" s="2" t="s">
        <v>438</v>
      </c>
      <c r="C651" s="18" t="str">
        <f ca="1">IF(AND(AA651="YES",AG651&lt;&gt;""),"COMPLETED",IF((S651+21)&lt;TODAY(),"PAST DUE","WITHIN 15 DAYS"))</f>
        <v>COMPLETED</v>
      </c>
      <c r="D651" s="19" t="str">
        <f t="shared" si="280"/>
        <v>Aug</v>
      </c>
      <c r="E651" s="20">
        <f t="shared" si="281"/>
        <v>45521</v>
      </c>
      <c r="F651" s="20">
        <f t="shared" si="282"/>
        <v>45519</v>
      </c>
      <c r="G651" s="20">
        <f t="shared" si="283"/>
        <v>45526</v>
      </c>
      <c r="H651" s="19">
        <f ca="1">(TODAY()-(G651))</f>
        <v>68</v>
      </c>
      <c r="I651" s="19" t="str">
        <f ca="1">IF(H651&lt;0,H651,"")</f>
        <v/>
      </c>
      <c r="J651" s="2" t="s">
        <v>439</v>
      </c>
      <c r="K651" s="24">
        <f t="shared" si="284"/>
        <v>1</v>
      </c>
      <c r="L651" s="19" t="s">
        <v>2689</v>
      </c>
      <c r="M651" s="2" t="s">
        <v>2440</v>
      </c>
      <c r="N651" s="2" t="s">
        <v>441</v>
      </c>
      <c r="O651" s="2" t="s">
        <v>352</v>
      </c>
      <c r="P651" s="2" t="s">
        <v>19</v>
      </c>
      <c r="Q651" s="25" t="s">
        <v>37</v>
      </c>
      <c r="R651" s="25" t="s">
        <v>1525</v>
      </c>
      <c r="S651" s="9">
        <v>45498</v>
      </c>
      <c r="T651" s="2">
        <v>4268136</v>
      </c>
      <c r="U651" s="2" t="s">
        <v>1118</v>
      </c>
      <c r="V651" s="2" t="s">
        <v>330</v>
      </c>
      <c r="W651" s="9" t="s">
        <v>809</v>
      </c>
      <c r="X651" s="9">
        <v>35895</v>
      </c>
      <c r="Y651" s="2">
        <v>9666839770</v>
      </c>
      <c r="Z651" s="2" t="s">
        <v>3149</v>
      </c>
      <c r="AA651" s="32" t="s">
        <v>448</v>
      </c>
      <c r="AB651" s="67" t="s">
        <v>449</v>
      </c>
      <c r="AC651" s="10">
        <v>45854</v>
      </c>
      <c r="AG651" s="35" t="s">
        <v>451</v>
      </c>
      <c r="AJ651" s="35" t="s">
        <v>452</v>
      </c>
      <c r="AK651" s="2" t="s">
        <v>453</v>
      </c>
      <c r="AL651" s="2" t="s">
        <v>1430</v>
      </c>
      <c r="AM651" s="2" t="s">
        <v>1815</v>
      </c>
      <c r="AN651" s="10">
        <v>45498</v>
      </c>
      <c r="AP651" s="2" t="s">
        <v>362</v>
      </c>
      <c r="AQ651" s="2" t="s">
        <v>480</v>
      </c>
      <c r="AS651" s="11">
        <v>251781165</v>
      </c>
      <c r="AT651" s="2" t="s">
        <v>472</v>
      </c>
      <c r="AV651" s="12">
        <v>70262882975</v>
      </c>
      <c r="AW651" s="2" t="s">
        <v>458</v>
      </c>
      <c r="AY651" s="13">
        <v>121341441501</v>
      </c>
      <c r="AZ651" s="2" t="s">
        <v>1857</v>
      </c>
      <c r="BB651" s="14">
        <v>649691003</v>
      </c>
      <c r="BC651" s="2" t="s">
        <v>450</v>
      </c>
      <c r="BD651" s="2" t="s">
        <v>450</v>
      </c>
      <c r="BE651" s="2" t="s">
        <v>450</v>
      </c>
      <c r="BF651" s="2" t="s">
        <v>450</v>
      </c>
      <c r="BG651" s="2" t="s">
        <v>450</v>
      </c>
      <c r="BH651" s="2" t="s">
        <v>450</v>
      </c>
      <c r="BL651" s="2" t="s">
        <v>448</v>
      </c>
      <c r="BM651" s="2" t="s">
        <v>450</v>
      </c>
      <c r="BN651" s="2" t="s">
        <v>448</v>
      </c>
      <c r="BO651" s="2" t="s">
        <v>450</v>
      </c>
      <c r="BP651" s="2" t="s">
        <v>450</v>
      </c>
      <c r="BQ651" s="2" t="s">
        <v>450</v>
      </c>
      <c r="BR651" s="2" t="s">
        <v>448</v>
      </c>
      <c r="BS651" s="2" t="s">
        <v>448</v>
      </c>
      <c r="BT651" s="2" t="s">
        <v>448</v>
      </c>
      <c r="BU651" s="2" t="s">
        <v>448</v>
      </c>
      <c r="BV651" s="2" t="s">
        <v>450</v>
      </c>
      <c r="BW651" s="2" t="s">
        <v>448</v>
      </c>
      <c r="BX651" s="2" t="s">
        <v>448</v>
      </c>
      <c r="BY651" s="2" t="s">
        <v>448</v>
      </c>
      <c r="BZ651" s="2" t="s">
        <v>448</v>
      </c>
      <c r="CA651" s="2" t="s">
        <v>448</v>
      </c>
      <c r="CB651" s="2" t="s">
        <v>448</v>
      </c>
      <c r="CD651" s="2" t="s">
        <v>448</v>
      </c>
      <c r="CE651" s="10">
        <v>45512</v>
      </c>
      <c r="CH651" s="2" t="s">
        <v>465</v>
      </c>
      <c r="CI651" s="2" t="s">
        <v>660</v>
      </c>
      <c r="CM651" s="52">
        <f t="shared" si="285"/>
        <v>1</v>
      </c>
      <c r="CN651" s="52">
        <f t="shared" si="286"/>
        <v>1</v>
      </c>
      <c r="CO651" s="52">
        <f t="shared" si="287"/>
        <v>1</v>
      </c>
      <c r="CP651" s="52">
        <f t="shared" si="288"/>
        <v>1</v>
      </c>
      <c r="CQ651" s="52">
        <f t="shared" si="289"/>
        <v>1</v>
      </c>
      <c r="CR651" s="52">
        <f t="shared" si="290"/>
        <v>1</v>
      </c>
      <c r="CS651" s="52">
        <f t="shared" si="291"/>
        <v>1</v>
      </c>
      <c r="CT651" s="52">
        <f t="shared" si="292"/>
        <v>1</v>
      </c>
      <c r="CU651" s="52">
        <f t="shared" si="293"/>
        <v>1</v>
      </c>
      <c r="CV651" s="52">
        <f t="shared" si="294"/>
        <v>1</v>
      </c>
      <c r="CW651" s="54">
        <f t="shared" si="295"/>
        <v>1</v>
      </c>
      <c r="CX651" s="54">
        <f t="shared" si="296"/>
        <v>0</v>
      </c>
      <c r="CY651" s="54">
        <f t="shared" si="297"/>
        <v>1</v>
      </c>
      <c r="CZ651" s="54">
        <f t="shared" si="298"/>
        <v>1</v>
      </c>
      <c r="DA651" s="54">
        <f t="shared" si="299"/>
        <v>1</v>
      </c>
      <c r="DB651" s="54">
        <f t="shared" si="300"/>
        <v>0</v>
      </c>
      <c r="DD651" s="2">
        <f t="shared" si="301"/>
        <v>7</v>
      </c>
    </row>
    <row r="652" spans="1:108">
      <c r="A652" s="2" t="s">
        <v>437</v>
      </c>
      <c r="B652" s="2" t="s">
        <v>438</v>
      </c>
      <c r="C652" s="18" t="str">
        <f ca="1">IF(AND(AA652="YES",AG652&lt;&gt;""),"COMPLETED",IF((S652+21)&lt;TODAY(),"PAST DUE","WITHIN 15 DAYS"))</f>
        <v>COMPLETED</v>
      </c>
      <c r="D652" s="19" t="str">
        <f t="shared" si="280"/>
        <v>Aug</v>
      </c>
      <c r="E652" s="20">
        <f t="shared" si="281"/>
        <v>45521</v>
      </c>
      <c r="F652" s="20">
        <f t="shared" si="282"/>
        <v>45519</v>
      </c>
      <c r="G652" s="20">
        <f t="shared" si="283"/>
        <v>45526</v>
      </c>
      <c r="H652" s="19">
        <f ca="1">(TODAY()-(G652))</f>
        <v>68</v>
      </c>
      <c r="I652" s="19" t="str">
        <f ca="1">IF(H652&lt;0,H652,"")</f>
        <v/>
      </c>
      <c r="J652" s="2" t="s">
        <v>439</v>
      </c>
      <c r="K652" s="24">
        <f t="shared" si="284"/>
        <v>1</v>
      </c>
      <c r="L652" s="19" t="s">
        <v>2689</v>
      </c>
      <c r="M652" s="2" t="s">
        <v>2440</v>
      </c>
      <c r="N652" s="2" t="s">
        <v>441</v>
      </c>
      <c r="O652" s="2" t="s">
        <v>352</v>
      </c>
      <c r="P652" s="2" t="s">
        <v>19</v>
      </c>
      <c r="Q652" s="25" t="s">
        <v>37</v>
      </c>
      <c r="R652" s="25" t="s">
        <v>1525</v>
      </c>
      <c r="S652" s="9">
        <v>45498</v>
      </c>
      <c r="T652" s="2">
        <v>4268137</v>
      </c>
      <c r="U652" s="2" t="s">
        <v>846</v>
      </c>
      <c r="V652" s="2" t="s">
        <v>3150</v>
      </c>
      <c r="W652" s="9" t="s">
        <v>3151</v>
      </c>
      <c r="X652" s="9">
        <v>36622</v>
      </c>
      <c r="Y652" s="2">
        <v>9506248100</v>
      </c>
      <c r="Z652" s="2" t="s">
        <v>3152</v>
      </c>
      <c r="AA652" s="32" t="s">
        <v>448</v>
      </c>
      <c r="AB652" s="2" t="s">
        <v>449</v>
      </c>
      <c r="AC652" s="10">
        <v>45819</v>
      </c>
      <c r="AD652" s="10">
        <v>45454</v>
      </c>
      <c r="AG652" s="35" t="s">
        <v>451</v>
      </c>
      <c r="AJ652" s="35" t="s">
        <v>452</v>
      </c>
      <c r="AK652" s="2" t="s">
        <v>453</v>
      </c>
      <c r="AL652" s="2" t="s">
        <v>1430</v>
      </c>
      <c r="AM652" s="2" t="s">
        <v>1815</v>
      </c>
      <c r="AN652" s="10">
        <v>45498</v>
      </c>
      <c r="AP652" s="2" t="s">
        <v>362</v>
      </c>
      <c r="AQ652" s="2" t="s">
        <v>455</v>
      </c>
      <c r="AS652" s="11">
        <v>246015778</v>
      </c>
      <c r="AT652" s="2" t="s">
        <v>472</v>
      </c>
      <c r="AV652" s="12">
        <v>82520303703</v>
      </c>
      <c r="AW652" s="2" t="s">
        <v>458</v>
      </c>
      <c r="AY652" s="13">
        <v>121254717522</v>
      </c>
      <c r="AZ652" s="2" t="s">
        <v>1857</v>
      </c>
      <c r="BB652" s="14">
        <v>365077940</v>
      </c>
      <c r="BC652" s="2" t="s">
        <v>450</v>
      </c>
      <c r="BD652" s="2" t="s">
        <v>450</v>
      </c>
      <c r="BE652" s="2" t="s">
        <v>450</v>
      </c>
      <c r="BF652" s="2" t="s">
        <v>450</v>
      </c>
      <c r="BG652" s="2" t="s">
        <v>450</v>
      </c>
      <c r="BH652" s="2" t="s">
        <v>450</v>
      </c>
      <c r="BL652" s="2" t="s">
        <v>448</v>
      </c>
      <c r="BM652" s="2" t="s">
        <v>450</v>
      </c>
      <c r="BN652" s="2" t="s">
        <v>448</v>
      </c>
      <c r="BO652" s="2" t="s">
        <v>450</v>
      </c>
      <c r="BP652" s="2" t="s">
        <v>450</v>
      </c>
      <c r="BQ652" s="2" t="s">
        <v>450</v>
      </c>
      <c r="BR652" s="2" t="s">
        <v>448</v>
      </c>
      <c r="BS652" s="2" t="s">
        <v>448</v>
      </c>
      <c r="BT652" s="2" t="s">
        <v>448</v>
      </c>
      <c r="BU652" s="2" t="s">
        <v>448</v>
      </c>
      <c r="BV652" s="2" t="s">
        <v>450</v>
      </c>
      <c r="BW652" s="2" t="s">
        <v>448</v>
      </c>
      <c r="BX652" s="2" t="s">
        <v>448</v>
      </c>
      <c r="BY652" s="2" t="s">
        <v>448</v>
      </c>
      <c r="BZ652" s="2" t="s">
        <v>448</v>
      </c>
      <c r="CA652" s="2" t="s">
        <v>448</v>
      </c>
      <c r="CB652" s="2" t="s">
        <v>448</v>
      </c>
      <c r="CD652" s="2" t="s">
        <v>448</v>
      </c>
      <c r="CE652" s="10">
        <v>45512</v>
      </c>
      <c r="CH652" s="2" t="s">
        <v>465</v>
      </c>
      <c r="CI652" s="2" t="s">
        <v>660</v>
      </c>
      <c r="CM652" s="52">
        <f t="shared" si="285"/>
        <v>1</v>
      </c>
      <c r="CN652" s="52">
        <f t="shared" si="286"/>
        <v>1</v>
      </c>
      <c r="CO652" s="52">
        <f t="shared" si="287"/>
        <v>1</v>
      </c>
      <c r="CP652" s="52">
        <f t="shared" si="288"/>
        <v>1</v>
      </c>
      <c r="CQ652" s="52">
        <f t="shared" si="289"/>
        <v>1</v>
      </c>
      <c r="CR652" s="52">
        <f t="shared" si="290"/>
        <v>1</v>
      </c>
      <c r="CS652" s="52">
        <f t="shared" si="291"/>
        <v>1</v>
      </c>
      <c r="CT652" s="52">
        <f t="shared" si="292"/>
        <v>1</v>
      </c>
      <c r="CU652" s="52">
        <f t="shared" si="293"/>
        <v>1</v>
      </c>
      <c r="CV652" s="52">
        <f t="shared" si="294"/>
        <v>1</v>
      </c>
      <c r="CW652" s="54">
        <f t="shared" si="295"/>
        <v>1</v>
      </c>
      <c r="CX652" s="54">
        <f t="shared" si="296"/>
        <v>0</v>
      </c>
      <c r="CY652" s="54">
        <f t="shared" si="297"/>
        <v>1</v>
      </c>
      <c r="CZ652" s="54">
        <f t="shared" si="298"/>
        <v>1</v>
      </c>
      <c r="DA652" s="54">
        <f t="shared" si="299"/>
        <v>1</v>
      </c>
      <c r="DB652" s="54">
        <f t="shared" si="300"/>
        <v>0</v>
      </c>
      <c r="DD652" s="2">
        <f t="shared" si="301"/>
        <v>7</v>
      </c>
    </row>
    <row r="653" spans="1:108">
      <c r="A653" s="2" t="s">
        <v>437</v>
      </c>
      <c r="B653" s="2" t="s">
        <v>438</v>
      </c>
      <c r="C653" s="18" t="str">
        <f ca="1">IF(AND(AA653="YES",AG653&lt;&gt;""),"COMPLETED",IF((S653+21)&lt;TODAY(),"PAST DUE","WITHIN 15 DAYS"))</f>
        <v>COMPLETED</v>
      </c>
      <c r="D653" s="19" t="str">
        <f t="shared" si="280"/>
        <v>Aug</v>
      </c>
      <c r="E653" s="20">
        <f t="shared" si="281"/>
        <v>45521</v>
      </c>
      <c r="F653" s="20">
        <f t="shared" si="282"/>
        <v>45519</v>
      </c>
      <c r="G653" s="20">
        <f t="shared" si="283"/>
        <v>45526</v>
      </c>
      <c r="H653" s="19">
        <f ca="1">(TODAY()-(G653))</f>
        <v>68</v>
      </c>
      <c r="I653" s="19" t="str">
        <f ca="1">IF(H653&lt;0,H653,"")</f>
        <v/>
      </c>
      <c r="J653" s="2" t="s">
        <v>439</v>
      </c>
      <c r="K653" s="24">
        <f t="shared" si="284"/>
        <v>0</v>
      </c>
      <c r="L653" s="19" t="s">
        <v>2689</v>
      </c>
      <c r="M653" s="2" t="s">
        <v>2440</v>
      </c>
      <c r="N653" s="2" t="s">
        <v>441</v>
      </c>
      <c r="O653" s="2" t="s">
        <v>352</v>
      </c>
      <c r="P653" s="2" t="s">
        <v>19</v>
      </c>
      <c r="Q653" s="25" t="s">
        <v>37</v>
      </c>
      <c r="R653" s="25" t="s">
        <v>1525</v>
      </c>
      <c r="S653" s="9">
        <v>45498</v>
      </c>
      <c r="T653" s="2">
        <v>4268138</v>
      </c>
      <c r="U653" s="2" t="s">
        <v>38</v>
      </c>
      <c r="V653" s="2" t="s">
        <v>39</v>
      </c>
      <c r="W653" s="9" t="s">
        <v>809</v>
      </c>
      <c r="X653" s="9">
        <v>37886</v>
      </c>
      <c r="Y653" s="2">
        <v>9066393836</v>
      </c>
      <c r="Z653" s="2" t="s">
        <v>3153</v>
      </c>
      <c r="AA653" s="32" t="s">
        <v>448</v>
      </c>
      <c r="AB653" s="67" t="s">
        <v>449</v>
      </c>
      <c r="AC653" s="10">
        <v>45870</v>
      </c>
      <c r="AD653" s="10">
        <v>45505</v>
      </c>
      <c r="AG653" s="35" t="s">
        <v>451</v>
      </c>
      <c r="AJ653" s="35" t="s">
        <v>452</v>
      </c>
      <c r="AK653" s="2" t="s">
        <v>453</v>
      </c>
      <c r="AL653" s="2" t="s">
        <v>1430</v>
      </c>
      <c r="AM653" s="2" t="s">
        <v>1815</v>
      </c>
      <c r="AN653" s="10">
        <v>45498</v>
      </c>
      <c r="AP653" s="2" t="s">
        <v>362</v>
      </c>
      <c r="AQ653" s="2" t="s">
        <v>480</v>
      </c>
      <c r="AS653" s="11">
        <v>249555879</v>
      </c>
      <c r="AW653" s="2" t="s">
        <v>458</v>
      </c>
      <c r="AY653" s="13">
        <v>121324461653</v>
      </c>
      <c r="AZ653" s="2" t="s">
        <v>1857</v>
      </c>
      <c r="BB653" s="14">
        <v>652129415</v>
      </c>
      <c r="BC653" s="2" t="s">
        <v>450</v>
      </c>
      <c r="BD653" s="2" t="s">
        <v>450</v>
      </c>
      <c r="BE653" s="2" t="s">
        <v>450</v>
      </c>
      <c r="BF653" s="2" t="s">
        <v>450</v>
      </c>
      <c r="BG653" s="2" t="s">
        <v>450</v>
      </c>
      <c r="BH653" s="2" t="s">
        <v>450</v>
      </c>
      <c r="BL653" s="2" t="s">
        <v>448</v>
      </c>
      <c r="BM653" s="2" t="s">
        <v>450</v>
      </c>
      <c r="BN653" s="2" t="s">
        <v>450</v>
      </c>
      <c r="BO653" s="2" t="s">
        <v>450</v>
      </c>
      <c r="BP653" s="2" t="s">
        <v>450</v>
      </c>
      <c r="BQ653" s="2" t="s">
        <v>448</v>
      </c>
      <c r="BR653" s="2" t="s">
        <v>448</v>
      </c>
      <c r="BS653" s="2" t="s">
        <v>448</v>
      </c>
      <c r="BT653" s="2" t="s">
        <v>448</v>
      </c>
      <c r="BU653" s="2" t="s">
        <v>448</v>
      </c>
      <c r="BV653" s="2" t="s">
        <v>450</v>
      </c>
      <c r="BW653" s="2" t="s">
        <v>448</v>
      </c>
      <c r="BX653" s="2" t="s">
        <v>448</v>
      </c>
      <c r="BY653" s="2" t="s">
        <v>448</v>
      </c>
      <c r="BZ653" s="2" t="s">
        <v>448</v>
      </c>
      <c r="CA653" s="2" t="s">
        <v>448</v>
      </c>
      <c r="CB653" s="2" t="s">
        <v>448</v>
      </c>
      <c r="CD653" s="2" t="s">
        <v>448</v>
      </c>
      <c r="CE653" s="10">
        <v>45512</v>
      </c>
      <c r="CH653" s="2" t="s">
        <v>465</v>
      </c>
      <c r="CI653" s="2" t="s">
        <v>1718</v>
      </c>
      <c r="CM653" s="52">
        <f t="shared" si="285"/>
        <v>1</v>
      </c>
      <c r="CN653" s="52">
        <f t="shared" si="286"/>
        <v>1</v>
      </c>
      <c r="CO653" s="52">
        <f t="shared" si="287"/>
        <v>1</v>
      </c>
      <c r="CP653" s="52">
        <f t="shared" si="288"/>
        <v>1</v>
      </c>
      <c r="CQ653" s="52">
        <f t="shared" si="289"/>
        <v>1</v>
      </c>
      <c r="CR653" s="52">
        <f t="shared" si="290"/>
        <v>1</v>
      </c>
      <c r="CS653" s="52">
        <f t="shared" si="291"/>
        <v>0</v>
      </c>
      <c r="CT653" s="52">
        <f t="shared" si="292"/>
        <v>1</v>
      </c>
      <c r="CU653" s="52">
        <f t="shared" si="293"/>
        <v>1</v>
      </c>
      <c r="CV653" s="52">
        <f t="shared" si="294"/>
        <v>1</v>
      </c>
      <c r="CW653" s="54">
        <f t="shared" si="295"/>
        <v>1</v>
      </c>
      <c r="CX653" s="54">
        <f t="shared" si="296"/>
        <v>0</v>
      </c>
      <c r="CY653" s="54">
        <f t="shared" si="297"/>
        <v>1</v>
      </c>
      <c r="CZ653" s="54">
        <f t="shared" si="298"/>
        <v>1</v>
      </c>
      <c r="DA653" s="54">
        <f t="shared" si="299"/>
        <v>0</v>
      </c>
      <c r="DB653" s="54">
        <f t="shared" si="300"/>
        <v>0</v>
      </c>
      <c r="DD653" s="2">
        <f t="shared" si="301"/>
        <v>6</v>
      </c>
    </row>
    <row r="654" spans="1:108">
      <c r="A654" s="2" t="s">
        <v>437</v>
      </c>
      <c r="B654" s="2" t="s">
        <v>438</v>
      </c>
      <c r="C654" s="18" t="str">
        <f ca="1">IF(AND(AA654="YES",AG654&lt;&gt;""),"COMPLETED",IF((S654+21)&lt;TODAY(),"PAST DUE","WITHIN 15 DAYS"))</f>
        <v>COMPLETED</v>
      </c>
      <c r="D654" s="19" t="str">
        <f t="shared" si="280"/>
        <v>Aug</v>
      </c>
      <c r="E654" s="20">
        <f t="shared" si="281"/>
        <v>45521</v>
      </c>
      <c r="F654" s="20">
        <f t="shared" si="282"/>
        <v>45519</v>
      </c>
      <c r="G654" s="20">
        <f t="shared" si="283"/>
        <v>45526</v>
      </c>
      <c r="H654" s="19">
        <f ca="1">(TODAY()-(G654))</f>
        <v>68</v>
      </c>
      <c r="I654" s="19" t="str">
        <f ca="1">IF(H654&lt;0,H654,"")</f>
        <v/>
      </c>
      <c r="J654" s="2" t="s">
        <v>439</v>
      </c>
      <c r="K654" s="24">
        <f t="shared" si="284"/>
        <v>1</v>
      </c>
      <c r="L654" s="19" t="s">
        <v>2689</v>
      </c>
      <c r="M654" s="2" t="s">
        <v>2440</v>
      </c>
      <c r="N654" s="2" t="s">
        <v>441</v>
      </c>
      <c r="O654" s="2" t="s">
        <v>352</v>
      </c>
      <c r="P654" s="2" t="s">
        <v>19</v>
      </c>
      <c r="Q654" s="25" t="s">
        <v>37</v>
      </c>
      <c r="R654" s="25" t="s">
        <v>1525</v>
      </c>
      <c r="S654" s="9">
        <v>45498</v>
      </c>
      <c r="T654" s="2">
        <v>4268139</v>
      </c>
      <c r="U654" s="2" t="s">
        <v>1067</v>
      </c>
      <c r="V654" s="2" t="s">
        <v>3154</v>
      </c>
      <c r="W654" s="9" t="s">
        <v>202</v>
      </c>
      <c r="X654" s="9">
        <v>38086</v>
      </c>
      <c r="Y654" s="2">
        <v>9125212416</v>
      </c>
      <c r="Z654" s="2" t="s">
        <v>3155</v>
      </c>
      <c r="AA654" s="32" t="s">
        <v>448</v>
      </c>
      <c r="AB654" s="2" t="s">
        <v>449</v>
      </c>
      <c r="AC654" s="10">
        <v>45860</v>
      </c>
      <c r="AD654" s="10">
        <v>45495</v>
      </c>
      <c r="AG654" s="35" t="s">
        <v>451</v>
      </c>
      <c r="AJ654" s="35" t="s">
        <v>452</v>
      </c>
      <c r="AK654" s="2" t="s">
        <v>453</v>
      </c>
      <c r="AL654" s="2" t="s">
        <v>1430</v>
      </c>
      <c r="AM654" s="2" t="s">
        <v>1815</v>
      </c>
      <c r="AN654" s="10">
        <v>45498</v>
      </c>
      <c r="AP654" s="2" t="s">
        <v>362</v>
      </c>
      <c r="AQ654" s="2" t="s">
        <v>986</v>
      </c>
      <c r="AS654" s="11">
        <v>246936750</v>
      </c>
      <c r="AT654" s="2" t="s">
        <v>456</v>
      </c>
      <c r="AV654" s="12">
        <v>72502427475</v>
      </c>
      <c r="AW654" s="2" t="s">
        <v>458</v>
      </c>
      <c r="AY654" s="13">
        <v>121300965900</v>
      </c>
      <c r="AZ654" s="2" t="s">
        <v>1857</v>
      </c>
      <c r="BB654" s="14">
        <v>654848374</v>
      </c>
      <c r="BC654" s="2" t="s">
        <v>450</v>
      </c>
      <c r="BD654" s="2" t="s">
        <v>450</v>
      </c>
      <c r="BE654" s="2" t="s">
        <v>450</v>
      </c>
      <c r="BF654" s="2" t="s">
        <v>450</v>
      </c>
      <c r="BG654" s="2" t="s">
        <v>450</v>
      </c>
      <c r="BH654" s="2" t="s">
        <v>450</v>
      </c>
      <c r="BL654" s="2" t="s">
        <v>448</v>
      </c>
      <c r="BM654" s="2" t="s">
        <v>450</v>
      </c>
      <c r="BN654" s="2" t="s">
        <v>448</v>
      </c>
      <c r="BO654" s="2" t="s">
        <v>450</v>
      </c>
      <c r="BP654" s="2" t="s">
        <v>450</v>
      </c>
      <c r="BQ654" s="2" t="s">
        <v>450</v>
      </c>
      <c r="BR654" s="2" t="s">
        <v>448</v>
      </c>
      <c r="BS654" s="2" t="s">
        <v>448</v>
      </c>
      <c r="BT654" s="2" t="s">
        <v>448</v>
      </c>
      <c r="BU654" s="2" t="s">
        <v>448</v>
      </c>
      <c r="BV654" s="2" t="s">
        <v>450</v>
      </c>
      <c r="BW654" s="2" t="s">
        <v>448</v>
      </c>
      <c r="BX654" s="2" t="s">
        <v>448</v>
      </c>
      <c r="BY654" s="2" t="s">
        <v>448</v>
      </c>
      <c r="BZ654" s="2" t="s">
        <v>448</v>
      </c>
      <c r="CA654" s="2" t="s">
        <v>448</v>
      </c>
      <c r="CB654" s="2" t="s">
        <v>448</v>
      </c>
      <c r="CD654" s="2" t="s">
        <v>448</v>
      </c>
      <c r="CE654" s="10">
        <v>45512</v>
      </c>
      <c r="CH654" s="2" t="s">
        <v>465</v>
      </c>
      <c r="CI654" s="2" t="s">
        <v>660</v>
      </c>
      <c r="CM654" s="52">
        <f t="shared" si="285"/>
        <v>1</v>
      </c>
      <c r="CN654" s="52">
        <f t="shared" si="286"/>
        <v>1</v>
      </c>
      <c r="CO654" s="52">
        <f t="shared" si="287"/>
        <v>1</v>
      </c>
      <c r="CP654" s="52">
        <f t="shared" si="288"/>
        <v>1</v>
      </c>
      <c r="CQ654" s="52">
        <f t="shared" si="289"/>
        <v>1</v>
      </c>
      <c r="CR654" s="52">
        <f t="shared" si="290"/>
        <v>1</v>
      </c>
      <c r="CS654" s="52">
        <f t="shared" si="291"/>
        <v>1</v>
      </c>
      <c r="CT654" s="52">
        <f t="shared" si="292"/>
        <v>1</v>
      </c>
      <c r="CU654" s="52">
        <f t="shared" si="293"/>
        <v>1</v>
      </c>
      <c r="CV654" s="52">
        <f t="shared" si="294"/>
        <v>1</v>
      </c>
      <c r="CW654" s="54">
        <f t="shared" si="295"/>
        <v>1</v>
      </c>
      <c r="CX654" s="54">
        <f t="shared" si="296"/>
        <v>0</v>
      </c>
      <c r="CY654" s="54">
        <f t="shared" si="297"/>
        <v>1</v>
      </c>
      <c r="CZ654" s="54">
        <f t="shared" si="298"/>
        <v>1</v>
      </c>
      <c r="DA654" s="54">
        <f t="shared" si="299"/>
        <v>1</v>
      </c>
      <c r="DB654" s="54">
        <f t="shared" si="300"/>
        <v>0</v>
      </c>
      <c r="DD654" s="2">
        <f t="shared" si="301"/>
        <v>7</v>
      </c>
    </row>
    <row r="655" spans="1:108">
      <c r="A655" s="2" t="s">
        <v>437</v>
      </c>
      <c r="B655" s="2" t="s">
        <v>438</v>
      </c>
      <c r="C655" s="18" t="str">
        <f ca="1">IF(AND(AA655="YES",AG655&lt;&gt;""),"COMPLETED",IF((S655+21)&lt;TODAY(),"PAST DUE","WITHIN 15 DAYS"))</f>
        <v>COMPLETED</v>
      </c>
      <c r="D655" s="19" t="str">
        <f t="shared" si="280"/>
        <v>Aug</v>
      </c>
      <c r="E655" s="20">
        <f t="shared" si="281"/>
        <v>45521</v>
      </c>
      <c r="F655" s="20">
        <f t="shared" si="282"/>
        <v>45519</v>
      </c>
      <c r="G655" s="20">
        <f t="shared" si="283"/>
        <v>45526</v>
      </c>
      <c r="H655" s="19">
        <f ca="1">(TODAY()-(G655))</f>
        <v>68</v>
      </c>
      <c r="I655" s="19" t="str">
        <f ca="1">IF(H655&lt;0,H655,"")</f>
        <v/>
      </c>
      <c r="J655" s="2" t="s">
        <v>439</v>
      </c>
      <c r="K655" s="24">
        <f t="shared" si="284"/>
        <v>1</v>
      </c>
      <c r="L655" s="19" t="s">
        <v>2689</v>
      </c>
      <c r="M655" s="2" t="s">
        <v>2440</v>
      </c>
      <c r="N655" s="2" t="s">
        <v>441</v>
      </c>
      <c r="O655" s="2" t="s">
        <v>352</v>
      </c>
      <c r="P655" s="2" t="s">
        <v>19</v>
      </c>
      <c r="Q655" s="25" t="s">
        <v>37</v>
      </c>
      <c r="R655" s="25" t="s">
        <v>1525</v>
      </c>
      <c r="S655" s="9">
        <v>45498</v>
      </c>
      <c r="T655" s="2">
        <v>4268140</v>
      </c>
      <c r="U655" s="2" t="s">
        <v>3156</v>
      </c>
      <c r="V655" s="2" t="s">
        <v>3157</v>
      </c>
      <c r="W655" s="9" t="s">
        <v>3158</v>
      </c>
      <c r="X655" s="9">
        <v>26083</v>
      </c>
      <c r="Y655" s="2">
        <v>9751368750</v>
      </c>
      <c r="Z655" s="2" t="s">
        <v>3159</v>
      </c>
      <c r="AA655" s="32" t="s">
        <v>448</v>
      </c>
      <c r="AB655" s="67" t="s">
        <v>449</v>
      </c>
      <c r="AC655" s="10">
        <v>45868</v>
      </c>
      <c r="AD655" s="10">
        <v>45518</v>
      </c>
      <c r="AG655" s="35" t="s">
        <v>451</v>
      </c>
      <c r="AJ655" s="35" t="s">
        <v>452</v>
      </c>
      <c r="AK655" s="2" t="s">
        <v>453</v>
      </c>
      <c r="AL655" s="2" t="s">
        <v>1430</v>
      </c>
      <c r="AM655" s="2" t="s">
        <v>1815</v>
      </c>
      <c r="AN655" s="10">
        <v>45498</v>
      </c>
      <c r="AP655" s="2" t="s">
        <v>362</v>
      </c>
      <c r="AQ655" s="2" t="s">
        <v>986</v>
      </c>
      <c r="AS655" s="11">
        <v>396291167</v>
      </c>
      <c r="AT655" s="2" t="s">
        <v>472</v>
      </c>
      <c r="AV655" s="12">
        <v>190257649583</v>
      </c>
      <c r="AW655" s="2" t="s">
        <v>458</v>
      </c>
      <c r="AY655" s="13">
        <v>121046789490</v>
      </c>
      <c r="AZ655" s="2" t="s">
        <v>459</v>
      </c>
      <c r="BB655" s="14">
        <v>282604204</v>
      </c>
      <c r="BC655" s="2" t="s">
        <v>450</v>
      </c>
      <c r="BD655" s="2" t="s">
        <v>450</v>
      </c>
      <c r="BE655" s="2" t="s">
        <v>450</v>
      </c>
      <c r="BF655" s="2" t="s">
        <v>450</v>
      </c>
      <c r="BG655" s="2" t="s">
        <v>450</v>
      </c>
      <c r="BH655" s="2" t="s">
        <v>450</v>
      </c>
      <c r="BL655" s="2" t="s">
        <v>448</v>
      </c>
      <c r="BM655" s="2" t="s">
        <v>450</v>
      </c>
      <c r="BN655" s="2" t="s">
        <v>448</v>
      </c>
      <c r="BO655" s="2" t="s">
        <v>448</v>
      </c>
      <c r="BP655" s="2" t="s">
        <v>448</v>
      </c>
      <c r="BQ655" s="2" t="s">
        <v>450</v>
      </c>
      <c r="BR655" s="2" t="s">
        <v>448</v>
      </c>
      <c r="BS655" s="2" t="s">
        <v>448</v>
      </c>
      <c r="BT655" s="2" t="s">
        <v>448</v>
      </c>
      <c r="BU655" s="2" t="s">
        <v>448</v>
      </c>
      <c r="BV655" s="2" t="s">
        <v>450</v>
      </c>
      <c r="BW655" s="2" t="s">
        <v>448</v>
      </c>
      <c r="BX655" s="2" t="s">
        <v>448</v>
      </c>
      <c r="BY655" s="2" t="s">
        <v>448</v>
      </c>
      <c r="BZ655" s="2" t="s">
        <v>448</v>
      </c>
      <c r="CA655" s="2" t="s">
        <v>448</v>
      </c>
      <c r="CB655" s="2" t="s">
        <v>448</v>
      </c>
      <c r="CD655" s="2" t="s">
        <v>448</v>
      </c>
      <c r="CE655" s="10">
        <v>45512</v>
      </c>
      <c r="CH655" s="2" t="s">
        <v>465</v>
      </c>
      <c r="CI655" s="2" t="s">
        <v>660</v>
      </c>
      <c r="CK655" s="2" t="s">
        <v>3028</v>
      </c>
      <c r="CM655" s="52">
        <f t="shared" si="285"/>
        <v>1</v>
      </c>
      <c r="CN655" s="52">
        <f t="shared" si="286"/>
        <v>1</v>
      </c>
      <c r="CO655" s="52">
        <f t="shared" si="287"/>
        <v>1</v>
      </c>
      <c r="CP655" s="52">
        <f t="shared" si="288"/>
        <v>1</v>
      </c>
      <c r="CQ655" s="52">
        <f t="shared" si="289"/>
        <v>1</v>
      </c>
      <c r="CR655" s="52">
        <f t="shared" si="290"/>
        <v>1</v>
      </c>
      <c r="CS655" s="52">
        <f t="shared" si="291"/>
        <v>1</v>
      </c>
      <c r="CT655" s="52">
        <f t="shared" si="292"/>
        <v>1</v>
      </c>
      <c r="CU655" s="52">
        <f t="shared" si="293"/>
        <v>1</v>
      </c>
      <c r="CV655" s="52">
        <f t="shared" si="294"/>
        <v>1</v>
      </c>
      <c r="CW655" s="54">
        <f t="shared" si="295"/>
        <v>1</v>
      </c>
      <c r="CX655" s="54">
        <f t="shared" si="296"/>
        <v>0</v>
      </c>
      <c r="CY655" s="54">
        <f t="shared" si="297"/>
        <v>1</v>
      </c>
      <c r="CZ655" s="54">
        <f t="shared" si="298"/>
        <v>1</v>
      </c>
      <c r="DA655" s="54">
        <f t="shared" si="299"/>
        <v>1</v>
      </c>
      <c r="DB655" s="54">
        <f t="shared" si="300"/>
        <v>0</v>
      </c>
      <c r="DD655" s="2">
        <f t="shared" si="301"/>
        <v>7</v>
      </c>
    </row>
    <row r="656" spans="1:108">
      <c r="A656" s="2" t="s">
        <v>437</v>
      </c>
      <c r="B656" s="2" t="s">
        <v>438</v>
      </c>
      <c r="C656" s="18" t="str">
        <f ca="1">IF(AND(AA656="YES",AG656&lt;&gt;""),"COMPLETED",IF((S656+21)&lt;TODAY(),"PAST DUE","WITHIN 15 DAYS"))</f>
        <v>COMPLETED</v>
      </c>
      <c r="D656" s="19" t="str">
        <f t="shared" si="280"/>
        <v>Aug</v>
      </c>
      <c r="E656" s="20">
        <f t="shared" si="281"/>
        <v>45521</v>
      </c>
      <c r="F656" s="20">
        <f t="shared" si="282"/>
        <v>45519</v>
      </c>
      <c r="G656" s="20">
        <f t="shared" si="283"/>
        <v>45526</v>
      </c>
      <c r="H656" s="19">
        <f ca="1">(TODAY()-(G656))</f>
        <v>68</v>
      </c>
      <c r="I656" s="19" t="str">
        <f ca="1">IF(H656&lt;0,H656,"")</f>
        <v/>
      </c>
      <c r="J656" s="2" t="s">
        <v>439</v>
      </c>
      <c r="K656" s="24">
        <f t="shared" si="284"/>
        <v>1</v>
      </c>
      <c r="L656" s="19" t="s">
        <v>2689</v>
      </c>
      <c r="M656" s="2" t="s">
        <v>2440</v>
      </c>
      <c r="N656" s="2" t="s">
        <v>441</v>
      </c>
      <c r="O656" s="2" t="s">
        <v>352</v>
      </c>
      <c r="P656" s="2" t="s">
        <v>19</v>
      </c>
      <c r="Q656" s="25" t="s">
        <v>37</v>
      </c>
      <c r="R656" s="25" t="s">
        <v>1525</v>
      </c>
      <c r="S656" s="9">
        <v>45498</v>
      </c>
      <c r="T656" s="2">
        <v>4268141</v>
      </c>
      <c r="U656" s="2" t="s">
        <v>3160</v>
      </c>
      <c r="V656" s="2" t="s">
        <v>3161</v>
      </c>
      <c r="W656" s="9" t="s">
        <v>3162</v>
      </c>
      <c r="X656" s="9">
        <v>38356</v>
      </c>
      <c r="Y656" s="2">
        <v>9207527752</v>
      </c>
      <c r="Z656" s="2" t="s">
        <v>3163</v>
      </c>
      <c r="AA656" s="32" t="s">
        <v>448</v>
      </c>
      <c r="AB656" s="67" t="s">
        <v>449</v>
      </c>
      <c r="AC656" s="10">
        <v>45871</v>
      </c>
      <c r="AG656" s="35" t="s">
        <v>451</v>
      </c>
      <c r="AJ656" s="35" t="s">
        <v>452</v>
      </c>
      <c r="AK656" s="2" t="s">
        <v>453</v>
      </c>
      <c r="AL656" s="2" t="s">
        <v>1430</v>
      </c>
      <c r="AM656" s="2" t="s">
        <v>1815</v>
      </c>
      <c r="AN656" s="10">
        <v>45498</v>
      </c>
      <c r="AP656" s="2" t="s">
        <v>362</v>
      </c>
      <c r="AQ656" s="2" t="s">
        <v>455</v>
      </c>
      <c r="AR656" s="2" t="s">
        <v>2620</v>
      </c>
      <c r="AS656" s="11">
        <v>249283086</v>
      </c>
      <c r="AT656" s="2" t="s">
        <v>472</v>
      </c>
      <c r="AV656" s="12">
        <v>72542397552</v>
      </c>
      <c r="AW656" s="2" t="s">
        <v>458</v>
      </c>
      <c r="AY656" s="13">
        <v>121346446806</v>
      </c>
      <c r="AZ656" s="2" t="s">
        <v>1857</v>
      </c>
      <c r="BB656" s="14">
        <v>654870355</v>
      </c>
      <c r="BC656" s="2" t="s">
        <v>450</v>
      </c>
      <c r="BD656" s="2" t="s">
        <v>450</v>
      </c>
      <c r="BE656" s="2" t="s">
        <v>450</v>
      </c>
      <c r="BF656" s="2" t="s">
        <v>450</v>
      </c>
      <c r="BG656" s="2" t="s">
        <v>450</v>
      </c>
      <c r="BH656" s="2" t="s">
        <v>450</v>
      </c>
      <c r="BL656" s="2" t="s">
        <v>448</v>
      </c>
      <c r="BM656" s="2" t="s">
        <v>450</v>
      </c>
      <c r="BN656" s="2" t="s">
        <v>448</v>
      </c>
      <c r="BO656" s="2" t="s">
        <v>450</v>
      </c>
      <c r="BP656" s="2" t="s">
        <v>448</v>
      </c>
      <c r="BR656" s="2" t="s">
        <v>448</v>
      </c>
      <c r="BS656" s="2" t="s">
        <v>448</v>
      </c>
      <c r="BT656" s="2" t="s">
        <v>448</v>
      </c>
      <c r="BU656" s="2" t="s">
        <v>448</v>
      </c>
      <c r="BV656" s="2" t="s">
        <v>450</v>
      </c>
      <c r="BW656" s="2" t="s">
        <v>448</v>
      </c>
      <c r="BX656" s="2" t="s">
        <v>448</v>
      </c>
      <c r="BY656" s="2" t="s">
        <v>448</v>
      </c>
      <c r="BZ656" s="2" t="s">
        <v>448</v>
      </c>
      <c r="CA656" s="2" t="s">
        <v>448</v>
      </c>
      <c r="CB656" s="2" t="s">
        <v>448</v>
      </c>
      <c r="CD656" s="2" t="s">
        <v>448</v>
      </c>
      <c r="CE656" s="10">
        <v>45512</v>
      </c>
      <c r="CH656" s="2" t="s">
        <v>465</v>
      </c>
      <c r="CI656" s="2" t="s">
        <v>660</v>
      </c>
      <c r="CK656" s="2" t="s">
        <v>3164</v>
      </c>
      <c r="CM656" s="52">
        <f t="shared" si="285"/>
        <v>1</v>
      </c>
      <c r="CN656" s="52">
        <f t="shared" si="286"/>
        <v>1</v>
      </c>
      <c r="CO656" s="52">
        <f t="shared" si="287"/>
        <v>1</v>
      </c>
      <c r="CP656" s="52">
        <f t="shared" si="288"/>
        <v>1</v>
      </c>
      <c r="CQ656" s="52">
        <f t="shared" si="289"/>
        <v>1</v>
      </c>
      <c r="CR656" s="52">
        <f t="shared" si="290"/>
        <v>1</v>
      </c>
      <c r="CS656" s="52">
        <f t="shared" si="291"/>
        <v>1</v>
      </c>
      <c r="CT656" s="52">
        <f t="shared" si="292"/>
        <v>1</v>
      </c>
      <c r="CU656" s="52">
        <f t="shared" si="293"/>
        <v>1</v>
      </c>
      <c r="CV656" s="52">
        <f t="shared" si="294"/>
        <v>1</v>
      </c>
      <c r="CW656" s="54">
        <f t="shared" si="295"/>
        <v>1</v>
      </c>
      <c r="CX656" s="54">
        <f t="shared" si="296"/>
        <v>0</v>
      </c>
      <c r="CY656" s="54">
        <f t="shared" si="297"/>
        <v>1</v>
      </c>
      <c r="CZ656" s="54">
        <f t="shared" si="298"/>
        <v>1</v>
      </c>
      <c r="DA656" s="54">
        <f t="shared" si="299"/>
        <v>1</v>
      </c>
      <c r="DB656" s="54">
        <f t="shared" si="300"/>
        <v>0</v>
      </c>
      <c r="DD656" s="2">
        <f t="shared" si="301"/>
        <v>7</v>
      </c>
    </row>
    <row r="657" spans="1:108">
      <c r="A657" s="2" t="s">
        <v>437</v>
      </c>
      <c r="B657" s="2" t="s">
        <v>438</v>
      </c>
      <c r="C657" s="18" t="str">
        <f ca="1">IF(AND(AA657="YES",AG657&lt;&gt;""),"COMPLETED",IF((S657+21)&lt;TODAY(),"PAST DUE","WITHIN 15 DAYS"))</f>
        <v>COMPLETED</v>
      </c>
      <c r="D657" s="19" t="str">
        <f t="shared" si="280"/>
        <v>Aug</v>
      </c>
      <c r="E657" s="20">
        <f t="shared" si="281"/>
        <v>45521</v>
      </c>
      <c r="F657" s="20">
        <f t="shared" si="282"/>
        <v>45519</v>
      </c>
      <c r="G657" s="20">
        <f t="shared" si="283"/>
        <v>45526</v>
      </c>
      <c r="H657" s="19">
        <f ca="1">(TODAY()-(G657))</f>
        <v>68</v>
      </c>
      <c r="I657" s="19" t="str">
        <f ca="1">IF(H657&lt;0,H657,"")</f>
        <v/>
      </c>
      <c r="J657" s="2" t="s">
        <v>439</v>
      </c>
      <c r="K657" s="24">
        <f t="shared" si="284"/>
        <v>0</v>
      </c>
      <c r="L657" s="19" t="s">
        <v>2689</v>
      </c>
      <c r="M657" s="2" t="s">
        <v>2440</v>
      </c>
      <c r="N657" s="2" t="s">
        <v>441</v>
      </c>
      <c r="O657" s="2" t="s">
        <v>352</v>
      </c>
      <c r="P657" s="2" t="s">
        <v>19</v>
      </c>
      <c r="Q657" s="25" t="s">
        <v>37</v>
      </c>
      <c r="R657" s="25" t="s">
        <v>1525</v>
      </c>
      <c r="S657" s="9">
        <v>45498</v>
      </c>
      <c r="T657" s="2">
        <v>4268142</v>
      </c>
      <c r="U657" s="2" t="s">
        <v>40</v>
      </c>
      <c r="V657" s="2" t="s">
        <v>41</v>
      </c>
      <c r="W657" s="9" t="s">
        <v>1246</v>
      </c>
      <c r="X657" s="9">
        <v>37441</v>
      </c>
      <c r="Y657" s="2">
        <v>9503524253</v>
      </c>
      <c r="Z657" s="2" t="s">
        <v>3165</v>
      </c>
      <c r="AA657" s="32" t="s">
        <v>448</v>
      </c>
      <c r="AB657" s="2" t="s">
        <v>449</v>
      </c>
      <c r="AC657" s="10">
        <v>45853</v>
      </c>
      <c r="AD657" s="10">
        <v>45502</v>
      </c>
      <c r="AG657" s="35" t="s">
        <v>451</v>
      </c>
      <c r="AJ657" s="35" t="s">
        <v>452</v>
      </c>
      <c r="AK657" s="2" t="s">
        <v>453</v>
      </c>
      <c r="AL657" s="2" t="s">
        <v>1430</v>
      </c>
      <c r="AM657" s="2" t="s">
        <v>1815</v>
      </c>
      <c r="AN657" s="10">
        <v>45498</v>
      </c>
      <c r="AP657" s="2" t="s">
        <v>362</v>
      </c>
      <c r="AQ657" s="2" t="s">
        <v>480</v>
      </c>
      <c r="AS657" s="11">
        <v>252538029</v>
      </c>
      <c r="AT657" s="2" t="s">
        <v>472</v>
      </c>
      <c r="AV657" s="12">
        <v>72513149469</v>
      </c>
      <c r="AW657" s="2" t="s">
        <v>458</v>
      </c>
      <c r="AY657" s="13">
        <v>121346233549</v>
      </c>
      <c r="BA657" s="14" t="s">
        <v>1717</v>
      </c>
      <c r="BC657" s="2" t="s">
        <v>450</v>
      </c>
      <c r="BD657" s="2" t="s">
        <v>450</v>
      </c>
      <c r="BE657" s="2" t="s">
        <v>450</v>
      </c>
      <c r="BF657" s="2" t="s">
        <v>450</v>
      </c>
      <c r="BG657" s="2" t="s">
        <v>450</v>
      </c>
      <c r="BH657" s="2" t="s">
        <v>450</v>
      </c>
      <c r="BL657" s="2" t="s">
        <v>448</v>
      </c>
      <c r="BM657" s="2" t="s">
        <v>450</v>
      </c>
      <c r="BN657" s="2" t="s">
        <v>448</v>
      </c>
      <c r="BO657" s="2" t="s">
        <v>450</v>
      </c>
      <c r="BP657" s="2" t="s">
        <v>450</v>
      </c>
      <c r="BQ657" s="2" t="s">
        <v>448</v>
      </c>
      <c r="BR657" s="2" t="s">
        <v>448</v>
      </c>
      <c r="BS657" s="2" t="s">
        <v>448</v>
      </c>
      <c r="BT657" s="2" t="s">
        <v>448</v>
      </c>
      <c r="BU657" s="2" t="s">
        <v>448</v>
      </c>
      <c r="BV657" s="2" t="s">
        <v>450</v>
      </c>
      <c r="BW657" s="2" t="s">
        <v>448</v>
      </c>
      <c r="BX657" s="2" t="s">
        <v>448</v>
      </c>
      <c r="BY657" s="2" t="s">
        <v>448</v>
      </c>
      <c r="BZ657" s="2" t="s">
        <v>448</v>
      </c>
      <c r="CA657" s="2" t="s">
        <v>448</v>
      </c>
      <c r="CB657" s="2" t="s">
        <v>448</v>
      </c>
      <c r="CD657" s="2" t="s">
        <v>448</v>
      </c>
      <c r="CE657" s="10">
        <v>45512</v>
      </c>
      <c r="CH657" s="2" t="s">
        <v>465</v>
      </c>
      <c r="CI657" s="2" t="s">
        <v>1718</v>
      </c>
      <c r="CM657" s="52">
        <f t="shared" si="285"/>
        <v>1</v>
      </c>
      <c r="CN657" s="52">
        <f t="shared" si="286"/>
        <v>1</v>
      </c>
      <c r="CO657" s="52">
        <f t="shared" si="287"/>
        <v>1</v>
      </c>
      <c r="CP657" s="52">
        <f t="shared" si="288"/>
        <v>1</v>
      </c>
      <c r="CQ657" s="52">
        <f t="shared" si="289"/>
        <v>1</v>
      </c>
      <c r="CR657" s="52">
        <f t="shared" si="290"/>
        <v>1</v>
      </c>
      <c r="CS657" s="52">
        <f t="shared" si="291"/>
        <v>1</v>
      </c>
      <c r="CT657" s="52">
        <f t="shared" si="292"/>
        <v>1</v>
      </c>
      <c r="CU657" s="52">
        <f t="shared" si="293"/>
        <v>0</v>
      </c>
      <c r="CV657" s="52">
        <f t="shared" si="294"/>
        <v>1</v>
      </c>
      <c r="CW657" s="54">
        <f t="shared" si="295"/>
        <v>1</v>
      </c>
      <c r="CX657" s="54">
        <f t="shared" si="296"/>
        <v>0</v>
      </c>
      <c r="CY657" s="54">
        <f t="shared" si="297"/>
        <v>1</v>
      </c>
      <c r="CZ657" s="54">
        <f t="shared" si="298"/>
        <v>1</v>
      </c>
      <c r="DA657" s="54">
        <f t="shared" si="299"/>
        <v>0</v>
      </c>
      <c r="DB657" s="54">
        <f t="shared" si="300"/>
        <v>0</v>
      </c>
      <c r="DD657" s="2">
        <f t="shared" si="301"/>
        <v>6</v>
      </c>
    </row>
    <row r="658" spans="1:108">
      <c r="A658" s="2" t="s">
        <v>437</v>
      </c>
      <c r="B658" s="2" t="s">
        <v>438</v>
      </c>
      <c r="C658" s="18" t="str">
        <f ca="1">IF(AND(AA658="YES",AG658&lt;&gt;""),"COMPLETED",IF((S658+21)&lt;TODAY(),"PAST DUE","WITHIN 15 DAYS"))</f>
        <v>COMPLETED</v>
      </c>
      <c r="D658" s="19" t="str">
        <f t="shared" si="280"/>
        <v>Aug</v>
      </c>
      <c r="E658" s="20">
        <f t="shared" si="281"/>
        <v>45521</v>
      </c>
      <c r="F658" s="20">
        <f t="shared" si="282"/>
        <v>45519</v>
      </c>
      <c r="G658" s="20">
        <f t="shared" si="283"/>
        <v>45526</v>
      </c>
      <c r="H658" s="19">
        <f ca="1">(TODAY()-(G658))</f>
        <v>68</v>
      </c>
      <c r="I658" s="19" t="str">
        <f ca="1">IF(H658&lt;0,H658,"")</f>
        <v/>
      </c>
      <c r="J658" s="2" t="s">
        <v>439</v>
      </c>
      <c r="K658" s="24">
        <f t="shared" si="284"/>
        <v>1</v>
      </c>
      <c r="L658" s="19" t="s">
        <v>2689</v>
      </c>
      <c r="M658" s="2" t="s">
        <v>2440</v>
      </c>
      <c r="N658" s="2" t="s">
        <v>441</v>
      </c>
      <c r="O658" s="2" t="s">
        <v>352</v>
      </c>
      <c r="P658" s="2" t="s">
        <v>19</v>
      </c>
      <c r="Q658" s="25" t="s">
        <v>37</v>
      </c>
      <c r="R658" s="25" t="s">
        <v>1525</v>
      </c>
      <c r="S658" s="9">
        <v>45498</v>
      </c>
      <c r="T658" s="2">
        <v>4268143</v>
      </c>
      <c r="U658" s="2" t="s">
        <v>1486</v>
      </c>
      <c r="V658" s="2" t="s">
        <v>3166</v>
      </c>
      <c r="W658" s="9" t="s">
        <v>809</v>
      </c>
      <c r="X658" s="9">
        <v>37235</v>
      </c>
      <c r="Y658" s="2">
        <v>9164332594</v>
      </c>
      <c r="Z658" s="2" t="s">
        <v>3167</v>
      </c>
      <c r="AA658" s="32" t="s">
        <v>448</v>
      </c>
      <c r="AB658" s="67" t="s">
        <v>449</v>
      </c>
      <c r="AC658" s="10">
        <v>45871</v>
      </c>
      <c r="AD658" s="10">
        <v>45520</v>
      </c>
      <c r="AG658" s="35" t="s">
        <v>451</v>
      </c>
      <c r="AJ658" s="35" t="s">
        <v>452</v>
      </c>
      <c r="AK658" s="2" t="s">
        <v>453</v>
      </c>
      <c r="AL658" s="2" t="s">
        <v>1430</v>
      </c>
      <c r="AM658" s="2" t="s">
        <v>1815</v>
      </c>
      <c r="AN658" s="10">
        <v>45498</v>
      </c>
      <c r="AP658" s="2" t="s">
        <v>362</v>
      </c>
      <c r="AQ658" s="2" t="s">
        <v>480</v>
      </c>
      <c r="AS658" s="11">
        <v>252692871</v>
      </c>
      <c r="AT658" s="2" t="s">
        <v>472</v>
      </c>
      <c r="AV658" s="12">
        <v>72512810900</v>
      </c>
      <c r="AW658" s="2" t="s">
        <v>458</v>
      </c>
      <c r="AY658" s="13">
        <v>121346804726</v>
      </c>
      <c r="AZ658" s="2" t="s">
        <v>633</v>
      </c>
      <c r="BB658" s="14">
        <v>513713259</v>
      </c>
      <c r="BC658" s="2" t="s">
        <v>450</v>
      </c>
      <c r="BD658" s="2" t="s">
        <v>450</v>
      </c>
      <c r="BE658" s="2" t="s">
        <v>450</v>
      </c>
      <c r="BF658" s="2" t="s">
        <v>450</v>
      </c>
      <c r="BG658" s="2" t="s">
        <v>450</v>
      </c>
      <c r="BH658" s="2" t="s">
        <v>450</v>
      </c>
      <c r="BR658" s="2" t="s">
        <v>448</v>
      </c>
      <c r="BS658" s="2" t="s">
        <v>448</v>
      </c>
      <c r="BT658" s="2" t="s">
        <v>448</v>
      </c>
      <c r="BU658" s="2" t="s">
        <v>448</v>
      </c>
      <c r="BV658" s="2" t="s">
        <v>450</v>
      </c>
      <c r="BW658" s="2" t="s">
        <v>448</v>
      </c>
      <c r="BX658" s="2" t="s">
        <v>448</v>
      </c>
      <c r="BY658" s="2" t="s">
        <v>448</v>
      </c>
      <c r="BZ658" s="2" t="s">
        <v>448</v>
      </c>
      <c r="CA658" s="2" t="s">
        <v>448</v>
      </c>
      <c r="CB658" s="2" t="s">
        <v>448</v>
      </c>
      <c r="CD658" s="2" t="s">
        <v>448</v>
      </c>
      <c r="CE658" s="10">
        <v>45512</v>
      </c>
      <c r="CH658" s="2" t="s">
        <v>465</v>
      </c>
      <c r="CI658" s="2" t="s">
        <v>660</v>
      </c>
      <c r="CM658" s="52">
        <f t="shared" si="285"/>
        <v>1</v>
      </c>
      <c r="CN658" s="52">
        <f t="shared" si="286"/>
        <v>1</v>
      </c>
      <c r="CO658" s="52">
        <f t="shared" si="287"/>
        <v>1</v>
      </c>
      <c r="CP658" s="52">
        <f t="shared" si="288"/>
        <v>1</v>
      </c>
      <c r="CQ658" s="52">
        <f t="shared" si="289"/>
        <v>1</v>
      </c>
      <c r="CR658" s="52">
        <f t="shared" si="290"/>
        <v>1</v>
      </c>
      <c r="CS658" s="52">
        <f t="shared" si="291"/>
        <v>1</v>
      </c>
      <c r="CT658" s="52">
        <f t="shared" si="292"/>
        <v>1</v>
      </c>
      <c r="CU658" s="52">
        <f t="shared" si="293"/>
        <v>1</v>
      </c>
      <c r="CV658" s="52">
        <f t="shared" si="294"/>
        <v>1</v>
      </c>
      <c r="CW658" s="54">
        <f t="shared" si="295"/>
        <v>1</v>
      </c>
      <c r="CX658" s="54">
        <f t="shared" si="296"/>
        <v>0</v>
      </c>
      <c r="CY658" s="54">
        <f t="shared" si="297"/>
        <v>1</v>
      </c>
      <c r="CZ658" s="54">
        <f t="shared" si="298"/>
        <v>1</v>
      </c>
      <c r="DA658" s="54">
        <f t="shared" si="299"/>
        <v>1</v>
      </c>
      <c r="DB658" s="54">
        <f t="shared" si="300"/>
        <v>0</v>
      </c>
      <c r="DD658" s="2">
        <f t="shared" si="301"/>
        <v>7</v>
      </c>
    </row>
    <row r="659" spans="1:108">
      <c r="A659" s="2" t="s">
        <v>437</v>
      </c>
      <c r="B659" s="2" t="s">
        <v>438</v>
      </c>
      <c r="C659" s="18" t="str">
        <f ca="1">IF(AND(AA659="YES",AG659&lt;&gt;""),"COMPLETED",IF((S659+21)&lt;TODAY(),"PAST DUE","WITHIN 15 DAYS"))</f>
        <v>COMPLETED</v>
      </c>
      <c r="D659" s="19" t="str">
        <f t="shared" si="280"/>
        <v>Aug</v>
      </c>
      <c r="E659" s="20">
        <f t="shared" si="281"/>
        <v>45521</v>
      </c>
      <c r="F659" s="20">
        <f t="shared" si="282"/>
        <v>45519</v>
      </c>
      <c r="G659" s="20">
        <f t="shared" si="283"/>
        <v>45526</v>
      </c>
      <c r="H659" s="19">
        <f ca="1">(TODAY()-(G659))</f>
        <v>68</v>
      </c>
      <c r="I659" s="19" t="str">
        <f ca="1">IF(H659&lt;0,H659,"")</f>
        <v/>
      </c>
      <c r="J659" s="2" t="s">
        <v>439</v>
      </c>
      <c r="K659" s="24">
        <f t="shared" si="284"/>
        <v>1</v>
      </c>
      <c r="L659" s="19" t="s">
        <v>2689</v>
      </c>
      <c r="M659" s="2" t="s">
        <v>2440</v>
      </c>
      <c r="N659" s="2" t="s">
        <v>441</v>
      </c>
      <c r="O659" s="2" t="s">
        <v>352</v>
      </c>
      <c r="P659" s="2" t="s">
        <v>19</v>
      </c>
      <c r="Q659" s="25" t="s">
        <v>37</v>
      </c>
      <c r="R659" s="25" t="s">
        <v>1525</v>
      </c>
      <c r="S659" s="9">
        <v>45498</v>
      </c>
      <c r="T659" s="2">
        <v>4268144</v>
      </c>
      <c r="U659" s="2" t="s">
        <v>3168</v>
      </c>
      <c r="V659" s="2" t="s">
        <v>3169</v>
      </c>
      <c r="W659" s="9" t="s">
        <v>3170</v>
      </c>
      <c r="X659" s="9">
        <v>33179</v>
      </c>
      <c r="Y659" s="2">
        <v>9771422854</v>
      </c>
      <c r="Z659" s="2" t="s">
        <v>3171</v>
      </c>
      <c r="AA659" s="32" t="s">
        <v>448</v>
      </c>
      <c r="AB659" s="2" t="s">
        <v>449</v>
      </c>
      <c r="AC659" s="10">
        <v>45833</v>
      </c>
      <c r="AD659" s="10">
        <v>45481</v>
      </c>
      <c r="AG659" s="35" t="s">
        <v>451</v>
      </c>
      <c r="AJ659" s="35" t="s">
        <v>452</v>
      </c>
      <c r="AK659" s="2" t="s">
        <v>453</v>
      </c>
      <c r="AL659" s="2" t="s">
        <v>1430</v>
      </c>
      <c r="AM659" s="2" t="s">
        <v>1815</v>
      </c>
      <c r="AN659" s="10">
        <v>45498</v>
      </c>
      <c r="AP659" s="2" t="s">
        <v>362</v>
      </c>
      <c r="AQ659" s="2" t="s">
        <v>986</v>
      </c>
      <c r="AS659" s="11">
        <v>234769599</v>
      </c>
      <c r="AT659" s="2" t="s">
        <v>472</v>
      </c>
      <c r="AV659" s="12">
        <v>210259590277</v>
      </c>
      <c r="AW659" s="2" t="s">
        <v>458</v>
      </c>
      <c r="AY659" s="13">
        <v>121344339178</v>
      </c>
      <c r="AZ659" s="2" t="s">
        <v>3172</v>
      </c>
      <c r="BB659" s="14">
        <v>652239085</v>
      </c>
      <c r="BC659" s="2" t="s">
        <v>450</v>
      </c>
      <c r="BD659" s="2" t="s">
        <v>450</v>
      </c>
      <c r="BE659" s="2" t="s">
        <v>450</v>
      </c>
      <c r="BF659" s="2" t="s">
        <v>450</v>
      </c>
      <c r="BG659" s="2" t="s">
        <v>450</v>
      </c>
      <c r="BH659" s="2" t="s">
        <v>450</v>
      </c>
      <c r="BL659" s="2" t="s">
        <v>448</v>
      </c>
      <c r="BM659" s="2" t="s">
        <v>450</v>
      </c>
      <c r="BN659" s="2" t="s">
        <v>448</v>
      </c>
      <c r="BO659" s="2" t="s">
        <v>450</v>
      </c>
      <c r="BP659" s="2" t="s">
        <v>450</v>
      </c>
      <c r="BQ659" s="2" t="s">
        <v>450</v>
      </c>
      <c r="BR659" s="2" t="s">
        <v>448</v>
      </c>
      <c r="BS659" s="2" t="s">
        <v>448</v>
      </c>
      <c r="BT659" s="2" t="s">
        <v>448</v>
      </c>
      <c r="BU659" s="2" t="s">
        <v>448</v>
      </c>
      <c r="BV659" s="2" t="s">
        <v>450</v>
      </c>
      <c r="BW659" s="2" t="s">
        <v>448</v>
      </c>
      <c r="BX659" s="2" t="s">
        <v>448</v>
      </c>
      <c r="BY659" s="2" t="s">
        <v>448</v>
      </c>
      <c r="BZ659" s="2" t="s">
        <v>448</v>
      </c>
      <c r="CA659" s="2" t="s">
        <v>448</v>
      </c>
      <c r="CB659" s="2" t="s">
        <v>448</v>
      </c>
      <c r="CD659" s="2" t="s">
        <v>448</v>
      </c>
      <c r="CE659" s="10">
        <v>45512</v>
      </c>
      <c r="CH659" s="2" t="s">
        <v>465</v>
      </c>
      <c r="CI659" s="2" t="s">
        <v>660</v>
      </c>
      <c r="CM659" s="52">
        <f t="shared" si="285"/>
        <v>1</v>
      </c>
      <c r="CN659" s="52">
        <f t="shared" si="286"/>
        <v>1</v>
      </c>
      <c r="CO659" s="52">
        <f t="shared" si="287"/>
        <v>1</v>
      </c>
      <c r="CP659" s="52">
        <f t="shared" si="288"/>
        <v>1</v>
      </c>
      <c r="CQ659" s="52">
        <f t="shared" si="289"/>
        <v>1</v>
      </c>
      <c r="CR659" s="52">
        <f t="shared" si="290"/>
        <v>1</v>
      </c>
      <c r="CS659" s="52">
        <f t="shared" si="291"/>
        <v>1</v>
      </c>
      <c r="CT659" s="52">
        <f t="shared" si="292"/>
        <v>1</v>
      </c>
      <c r="CU659" s="52">
        <f t="shared" si="293"/>
        <v>1</v>
      </c>
      <c r="CV659" s="52">
        <f t="shared" si="294"/>
        <v>1</v>
      </c>
      <c r="CW659" s="54">
        <f t="shared" si="295"/>
        <v>1</v>
      </c>
      <c r="CX659" s="54">
        <f t="shared" si="296"/>
        <v>0</v>
      </c>
      <c r="CY659" s="54">
        <f t="shared" si="297"/>
        <v>1</v>
      </c>
      <c r="CZ659" s="54">
        <f t="shared" si="298"/>
        <v>1</v>
      </c>
      <c r="DA659" s="54">
        <f t="shared" si="299"/>
        <v>1</v>
      </c>
      <c r="DB659" s="54">
        <f t="shared" si="300"/>
        <v>0</v>
      </c>
      <c r="DD659" s="2">
        <f t="shared" si="301"/>
        <v>7</v>
      </c>
    </row>
    <row r="660" spans="1:108">
      <c r="A660" s="2" t="s">
        <v>437</v>
      </c>
      <c r="B660" s="2" t="s">
        <v>438</v>
      </c>
      <c r="C660" s="18" t="str">
        <f ca="1">IF(AND(AA660="YES",AG660&lt;&gt;""),"COMPLETED",IF((S660+21)&lt;TODAY(),"PAST DUE","WITHIN 15 DAYS"))</f>
        <v>COMPLETED</v>
      </c>
      <c r="D660" s="19" t="str">
        <f t="shared" si="280"/>
        <v>Aug</v>
      </c>
      <c r="E660" s="20">
        <f t="shared" si="281"/>
        <v>45521</v>
      </c>
      <c r="F660" s="20">
        <f t="shared" si="282"/>
        <v>45519</v>
      </c>
      <c r="G660" s="20">
        <f t="shared" si="283"/>
        <v>45526</v>
      </c>
      <c r="H660" s="19">
        <f ca="1">(TODAY()-(G660))</f>
        <v>68</v>
      </c>
      <c r="I660" s="19" t="str">
        <f ca="1">IF(H660&lt;0,H660,"")</f>
        <v/>
      </c>
      <c r="J660" s="2" t="s">
        <v>439</v>
      </c>
      <c r="K660" s="24">
        <f t="shared" si="284"/>
        <v>1</v>
      </c>
      <c r="L660" s="19" t="s">
        <v>2689</v>
      </c>
      <c r="M660" s="2" t="s">
        <v>2440</v>
      </c>
      <c r="N660" s="2" t="s">
        <v>441</v>
      </c>
      <c r="O660" s="2" t="s">
        <v>352</v>
      </c>
      <c r="P660" s="2" t="s">
        <v>19</v>
      </c>
      <c r="Q660" s="25" t="s">
        <v>37</v>
      </c>
      <c r="R660" s="25" t="s">
        <v>1525</v>
      </c>
      <c r="S660" s="9">
        <v>45498</v>
      </c>
      <c r="T660" s="2">
        <v>4268145</v>
      </c>
      <c r="U660" s="2" t="s">
        <v>3173</v>
      </c>
      <c r="V660" s="2" t="s">
        <v>3174</v>
      </c>
      <c r="W660" s="9" t="s">
        <v>809</v>
      </c>
      <c r="X660" s="9">
        <v>38199</v>
      </c>
      <c r="Y660" s="2">
        <v>9612950511</v>
      </c>
      <c r="Z660" s="2" t="s">
        <v>3175</v>
      </c>
      <c r="AA660" s="32" t="s">
        <v>448</v>
      </c>
      <c r="AB660" s="2" t="s">
        <v>449</v>
      </c>
      <c r="AC660" s="10">
        <v>45855</v>
      </c>
      <c r="AD660" s="10">
        <v>45490</v>
      </c>
      <c r="AG660" s="35" t="s">
        <v>451</v>
      </c>
      <c r="AJ660" s="35" t="s">
        <v>452</v>
      </c>
      <c r="AK660" s="2" t="s">
        <v>453</v>
      </c>
      <c r="AL660" s="2" t="s">
        <v>1430</v>
      </c>
      <c r="AM660" s="2" t="s">
        <v>1815</v>
      </c>
      <c r="AN660" s="10">
        <v>45498</v>
      </c>
      <c r="AP660" s="2" t="s">
        <v>362</v>
      </c>
      <c r="AQ660" s="2" t="s">
        <v>455</v>
      </c>
      <c r="AS660" s="11">
        <v>247305186</v>
      </c>
      <c r="AT660" s="2" t="s">
        <v>472</v>
      </c>
      <c r="AV660" s="12">
        <v>72526711115</v>
      </c>
      <c r="AW660" s="2" t="s">
        <v>472</v>
      </c>
      <c r="AY660" s="13">
        <v>121304218255</v>
      </c>
      <c r="AZ660" s="2" t="s">
        <v>472</v>
      </c>
      <c r="BB660" s="14">
        <v>612636250</v>
      </c>
      <c r="BC660" s="2" t="s">
        <v>450</v>
      </c>
      <c r="BD660" s="2" t="s">
        <v>450</v>
      </c>
      <c r="BE660" s="2" t="s">
        <v>450</v>
      </c>
      <c r="BF660" s="2" t="s">
        <v>450</v>
      </c>
      <c r="BG660" s="2" t="s">
        <v>450</v>
      </c>
      <c r="BH660" s="2" t="s">
        <v>450</v>
      </c>
      <c r="BL660" s="2" t="s">
        <v>448</v>
      </c>
      <c r="BM660" s="2" t="s">
        <v>450</v>
      </c>
      <c r="BN660" s="2" t="s">
        <v>448</v>
      </c>
      <c r="BO660" s="2" t="s">
        <v>450</v>
      </c>
      <c r="BP660" s="2" t="s">
        <v>450</v>
      </c>
      <c r="BQ660" s="2" t="s">
        <v>450</v>
      </c>
      <c r="BR660" s="2" t="s">
        <v>448</v>
      </c>
      <c r="BS660" s="2" t="s">
        <v>448</v>
      </c>
      <c r="BT660" s="2" t="s">
        <v>448</v>
      </c>
      <c r="BU660" s="2" t="s">
        <v>448</v>
      </c>
      <c r="BV660" s="2" t="s">
        <v>450</v>
      </c>
      <c r="BW660" s="2" t="s">
        <v>448</v>
      </c>
      <c r="BX660" s="2" t="s">
        <v>448</v>
      </c>
      <c r="BY660" s="2" t="s">
        <v>448</v>
      </c>
      <c r="BZ660" s="2" t="s">
        <v>448</v>
      </c>
      <c r="CA660" s="2" t="s">
        <v>448</v>
      </c>
      <c r="CB660" s="2" t="s">
        <v>448</v>
      </c>
      <c r="CD660" s="2" t="s">
        <v>448</v>
      </c>
      <c r="CE660" s="10">
        <v>45512</v>
      </c>
      <c r="CH660" s="2" t="s">
        <v>465</v>
      </c>
      <c r="CI660" s="2" t="s">
        <v>660</v>
      </c>
      <c r="CM660" s="52">
        <f t="shared" si="285"/>
        <v>1</v>
      </c>
      <c r="CN660" s="52">
        <f t="shared" si="286"/>
        <v>1</v>
      </c>
      <c r="CO660" s="52">
        <f t="shared" si="287"/>
        <v>1</v>
      </c>
      <c r="CP660" s="52">
        <f t="shared" si="288"/>
        <v>1</v>
      </c>
      <c r="CQ660" s="52">
        <f t="shared" si="289"/>
        <v>1</v>
      </c>
      <c r="CR660" s="52">
        <f t="shared" si="290"/>
        <v>1</v>
      </c>
      <c r="CS660" s="52">
        <f t="shared" si="291"/>
        <v>1</v>
      </c>
      <c r="CT660" s="52">
        <f t="shared" si="292"/>
        <v>1</v>
      </c>
      <c r="CU660" s="52">
        <f t="shared" si="293"/>
        <v>1</v>
      </c>
      <c r="CV660" s="52">
        <f t="shared" si="294"/>
        <v>1</v>
      </c>
      <c r="CW660" s="54">
        <f t="shared" si="295"/>
        <v>1</v>
      </c>
      <c r="CX660" s="54">
        <f t="shared" si="296"/>
        <v>0</v>
      </c>
      <c r="CY660" s="54">
        <f t="shared" si="297"/>
        <v>1</v>
      </c>
      <c r="CZ660" s="54">
        <f t="shared" si="298"/>
        <v>1</v>
      </c>
      <c r="DA660" s="54">
        <f t="shared" si="299"/>
        <v>1</v>
      </c>
      <c r="DB660" s="54">
        <f t="shared" si="300"/>
        <v>0</v>
      </c>
      <c r="DD660" s="2">
        <f t="shared" si="301"/>
        <v>7</v>
      </c>
    </row>
    <row r="661" spans="1:108">
      <c r="A661" s="2" t="s">
        <v>437</v>
      </c>
      <c r="B661" s="2" t="s">
        <v>438</v>
      </c>
      <c r="C661" s="18" t="str">
        <f ca="1">IF(AND(AA661="YES",AG661&lt;&gt;""),"COMPLETED",IF((S661+21)&lt;TODAY(),"PAST DUE","WITHIN 15 DAYS"))</f>
        <v>COMPLETED</v>
      </c>
      <c r="D661" s="19" t="str">
        <f t="shared" si="280"/>
        <v>Aug</v>
      </c>
      <c r="E661" s="20">
        <f t="shared" si="281"/>
        <v>45521</v>
      </c>
      <c r="F661" s="20">
        <f t="shared" si="282"/>
        <v>45519</v>
      </c>
      <c r="G661" s="20">
        <f t="shared" si="283"/>
        <v>45526</v>
      </c>
      <c r="H661" s="19">
        <f ca="1">(TODAY()-(G661))</f>
        <v>68</v>
      </c>
      <c r="I661" s="19" t="str">
        <f ca="1">IF(H661&lt;0,H661,"")</f>
        <v/>
      </c>
      <c r="J661" s="2" t="s">
        <v>439</v>
      </c>
      <c r="K661" s="24">
        <f t="shared" si="284"/>
        <v>1</v>
      </c>
      <c r="L661" s="19" t="s">
        <v>2689</v>
      </c>
      <c r="M661" s="2" t="s">
        <v>2440</v>
      </c>
      <c r="N661" s="2" t="s">
        <v>441</v>
      </c>
      <c r="O661" s="2" t="s">
        <v>352</v>
      </c>
      <c r="P661" s="2" t="s">
        <v>19</v>
      </c>
      <c r="Q661" s="25" t="s">
        <v>37</v>
      </c>
      <c r="R661" s="25" t="s">
        <v>1525</v>
      </c>
      <c r="S661" s="9">
        <v>45498</v>
      </c>
      <c r="T661" s="2">
        <v>4268146</v>
      </c>
      <c r="U661" s="2" t="s">
        <v>3176</v>
      </c>
      <c r="V661" s="2" t="s">
        <v>3177</v>
      </c>
      <c r="W661" s="9" t="s">
        <v>2168</v>
      </c>
      <c r="X661" s="9">
        <v>36916</v>
      </c>
      <c r="Y661" s="2">
        <v>9657201433</v>
      </c>
      <c r="Z661" s="2" t="s">
        <v>3178</v>
      </c>
      <c r="AA661" s="32" t="s">
        <v>448</v>
      </c>
      <c r="AB661" s="2" t="s">
        <v>449</v>
      </c>
      <c r="AC661" s="10">
        <v>45826</v>
      </c>
      <c r="AD661" s="10">
        <v>45499</v>
      </c>
      <c r="AG661" s="35" t="s">
        <v>451</v>
      </c>
      <c r="AJ661" s="35" t="s">
        <v>452</v>
      </c>
      <c r="AK661" s="2" t="s">
        <v>453</v>
      </c>
      <c r="AL661" s="2" t="s">
        <v>1430</v>
      </c>
      <c r="AM661" s="2" t="s">
        <v>1815</v>
      </c>
      <c r="AN661" s="10">
        <v>45498</v>
      </c>
      <c r="AP661" s="2" t="s">
        <v>362</v>
      </c>
      <c r="AQ661" s="2" t="s">
        <v>480</v>
      </c>
      <c r="AS661" s="11">
        <v>252219115</v>
      </c>
      <c r="AT661" s="2" t="s">
        <v>472</v>
      </c>
      <c r="AV661" s="12">
        <v>70262940185</v>
      </c>
      <c r="AW661" s="2" t="s">
        <v>458</v>
      </c>
      <c r="AY661" s="13">
        <v>121344302109</v>
      </c>
      <c r="AZ661" s="2" t="s">
        <v>487</v>
      </c>
      <c r="BA661" s="2" t="s">
        <v>3058</v>
      </c>
      <c r="BB661" s="14">
        <v>762779555</v>
      </c>
      <c r="BC661" s="2" t="s">
        <v>450</v>
      </c>
      <c r="BD661" s="2" t="s">
        <v>450</v>
      </c>
      <c r="BE661" s="2" t="s">
        <v>450</v>
      </c>
      <c r="BF661" s="2" t="s">
        <v>450</v>
      </c>
      <c r="BG661" s="2" t="s">
        <v>450</v>
      </c>
      <c r="BH661" s="2" t="s">
        <v>450</v>
      </c>
      <c r="BL661" s="2" t="s">
        <v>448</v>
      </c>
      <c r="BM661" s="2" t="s">
        <v>450</v>
      </c>
      <c r="BN661" s="2" t="s">
        <v>448</v>
      </c>
      <c r="BO661" s="2" t="s">
        <v>450</v>
      </c>
      <c r="BP661" s="2" t="s">
        <v>450</v>
      </c>
      <c r="BQ661" s="2" t="s">
        <v>448</v>
      </c>
      <c r="BR661" s="2" t="s">
        <v>448</v>
      </c>
      <c r="BS661" s="2" t="s">
        <v>448</v>
      </c>
      <c r="BT661" s="2" t="s">
        <v>448</v>
      </c>
      <c r="BU661" s="2" t="s">
        <v>448</v>
      </c>
      <c r="BV661" s="2" t="s">
        <v>450</v>
      </c>
      <c r="BW661" s="2" t="s">
        <v>448</v>
      </c>
      <c r="BX661" s="2" t="s">
        <v>448</v>
      </c>
      <c r="BY661" s="2" t="s">
        <v>448</v>
      </c>
      <c r="BZ661" s="2" t="s">
        <v>448</v>
      </c>
      <c r="CA661" s="2" t="s">
        <v>448</v>
      </c>
      <c r="CB661" s="2" t="s">
        <v>448</v>
      </c>
      <c r="CD661" s="2" t="s">
        <v>448</v>
      </c>
      <c r="CE661" s="10">
        <v>45512</v>
      </c>
      <c r="CH661" s="2" t="s">
        <v>465</v>
      </c>
      <c r="CI661" s="2" t="s">
        <v>660</v>
      </c>
      <c r="CM661" s="52">
        <f t="shared" si="285"/>
        <v>1</v>
      </c>
      <c r="CN661" s="52">
        <f t="shared" si="286"/>
        <v>1</v>
      </c>
      <c r="CO661" s="52">
        <f t="shared" si="287"/>
        <v>1</v>
      </c>
      <c r="CP661" s="52">
        <f t="shared" si="288"/>
        <v>1</v>
      </c>
      <c r="CQ661" s="52">
        <f t="shared" si="289"/>
        <v>1</v>
      </c>
      <c r="CR661" s="52">
        <f t="shared" si="290"/>
        <v>1</v>
      </c>
      <c r="CS661" s="52">
        <f t="shared" si="291"/>
        <v>1</v>
      </c>
      <c r="CT661" s="52">
        <f t="shared" si="292"/>
        <v>1</v>
      </c>
      <c r="CU661" s="52">
        <f t="shared" si="293"/>
        <v>1</v>
      </c>
      <c r="CV661" s="52">
        <f t="shared" si="294"/>
        <v>1</v>
      </c>
      <c r="CW661" s="54">
        <f t="shared" si="295"/>
        <v>1</v>
      </c>
      <c r="CX661" s="54">
        <f t="shared" si="296"/>
        <v>0</v>
      </c>
      <c r="CY661" s="54">
        <f t="shared" si="297"/>
        <v>1</v>
      </c>
      <c r="CZ661" s="54">
        <f t="shared" si="298"/>
        <v>1</v>
      </c>
      <c r="DA661" s="54">
        <f t="shared" si="299"/>
        <v>1</v>
      </c>
      <c r="DB661" s="54">
        <f t="shared" si="300"/>
        <v>0</v>
      </c>
      <c r="DD661" s="2">
        <f t="shared" si="301"/>
        <v>7</v>
      </c>
    </row>
    <row r="662" spans="1:108">
      <c r="A662" s="2" t="s">
        <v>437</v>
      </c>
      <c r="B662" s="2" t="s">
        <v>438</v>
      </c>
      <c r="C662" s="18" t="str">
        <f ca="1">IF(AND(AA662="YES",AG662&lt;&gt;""),"COMPLETED",IF((S662+21)&lt;TODAY(),"PAST DUE","WITHIN 15 DAYS"))</f>
        <v>COMPLETED</v>
      </c>
      <c r="D662" s="19" t="str">
        <f t="shared" ref="D662:D725" si="302">TEXT(F662,"mmm")</f>
        <v>Aug</v>
      </c>
      <c r="E662" s="20">
        <f t="shared" ref="E662:E725" si="303">F662+7-WEEKDAY(F662)</f>
        <v>45521</v>
      </c>
      <c r="F662" s="20">
        <f t="shared" ref="F662:F725" si="304">WORKDAY(S662,15,1)</f>
        <v>45519</v>
      </c>
      <c r="G662" s="20">
        <f t="shared" ref="G662:G725" si="305">WORKDAY(S662,20,1)</f>
        <v>45526</v>
      </c>
      <c r="H662" s="19">
        <f ca="1">(TODAY()-(G662))</f>
        <v>68</v>
      </c>
      <c r="I662" s="19" t="str">
        <f ca="1">IF(H662&lt;0,H662,"")</f>
        <v/>
      </c>
      <c r="J662" s="2" t="s">
        <v>439</v>
      </c>
      <c r="K662" s="24">
        <f t="shared" ref="K662:K725" si="306">IF(AND(AA662="YES",AG662&lt;&gt;"",AJ662&lt;&gt;"",AQ662&lt;&gt;"",AT662&lt;&gt;"",AW662&lt;&gt;"",AZ662&lt;&gt;""),1,0)</f>
        <v>1</v>
      </c>
      <c r="L662" s="19" t="s">
        <v>2689</v>
      </c>
      <c r="M662" s="2" t="s">
        <v>2440</v>
      </c>
      <c r="N662" s="2" t="s">
        <v>441</v>
      </c>
      <c r="O662" s="2" t="s">
        <v>352</v>
      </c>
      <c r="P662" s="2" t="s">
        <v>19</v>
      </c>
      <c r="Q662" s="25" t="s">
        <v>37</v>
      </c>
      <c r="R662" s="25" t="s">
        <v>1525</v>
      </c>
      <c r="S662" s="9">
        <v>45498</v>
      </c>
      <c r="T662" s="2">
        <v>4268147</v>
      </c>
      <c r="U662" s="2" t="s">
        <v>3179</v>
      </c>
      <c r="V662" s="2" t="s">
        <v>3180</v>
      </c>
      <c r="W662" s="9" t="s">
        <v>3181</v>
      </c>
      <c r="X662" s="9">
        <v>36659</v>
      </c>
      <c r="Y662" s="2">
        <v>9068274701</v>
      </c>
      <c r="Z662" s="2" t="s">
        <v>3182</v>
      </c>
      <c r="AA662" s="32" t="s">
        <v>448</v>
      </c>
      <c r="AB662" s="2" t="s">
        <v>449</v>
      </c>
      <c r="AC662" s="10">
        <v>45832</v>
      </c>
      <c r="AD662" s="10">
        <v>45467</v>
      </c>
      <c r="AG662" s="35" t="s">
        <v>451</v>
      </c>
      <c r="AJ662" s="35" t="s">
        <v>452</v>
      </c>
      <c r="AK662" s="2" t="s">
        <v>453</v>
      </c>
      <c r="AL662" s="2" t="s">
        <v>1430</v>
      </c>
      <c r="AM662" s="2" t="s">
        <v>1815</v>
      </c>
      <c r="AN662" s="10">
        <v>45498</v>
      </c>
      <c r="AP662" s="2" t="s">
        <v>362</v>
      </c>
      <c r="AQ662" s="2" t="s">
        <v>986</v>
      </c>
      <c r="AS662" s="11">
        <v>3511095695</v>
      </c>
      <c r="AT662" s="2" t="s">
        <v>472</v>
      </c>
      <c r="AV662" s="12">
        <v>70260973302</v>
      </c>
      <c r="AW662" s="2" t="s">
        <v>458</v>
      </c>
      <c r="AY662" s="13">
        <v>121288708236</v>
      </c>
      <c r="AZ662" s="2" t="s">
        <v>386</v>
      </c>
      <c r="BB662" s="14">
        <v>627172789</v>
      </c>
      <c r="BC662" s="2" t="s">
        <v>450</v>
      </c>
      <c r="BD662" s="2" t="s">
        <v>450</v>
      </c>
      <c r="BE662" s="2" t="s">
        <v>450</v>
      </c>
      <c r="BF662" s="2" t="s">
        <v>450</v>
      </c>
      <c r="BG662" s="2" t="s">
        <v>450</v>
      </c>
      <c r="BH662" s="2" t="s">
        <v>450</v>
      </c>
      <c r="BL662" s="2" t="s">
        <v>448</v>
      </c>
      <c r="BM662" s="2" t="s">
        <v>450</v>
      </c>
      <c r="BN662" s="2" t="s">
        <v>448</v>
      </c>
      <c r="BO662" s="2" t="s">
        <v>450</v>
      </c>
      <c r="BP662" s="2" t="s">
        <v>450</v>
      </c>
      <c r="BQ662" s="2" t="s">
        <v>450</v>
      </c>
      <c r="BR662" s="2" t="s">
        <v>448</v>
      </c>
      <c r="BS662" s="2" t="s">
        <v>448</v>
      </c>
      <c r="BT662" s="2" t="s">
        <v>448</v>
      </c>
      <c r="BU662" s="2" t="s">
        <v>448</v>
      </c>
      <c r="BV662" s="2" t="s">
        <v>450</v>
      </c>
      <c r="BW662" s="2" t="s">
        <v>448</v>
      </c>
      <c r="BX662" s="2" t="s">
        <v>448</v>
      </c>
      <c r="BY662" s="2" t="s">
        <v>448</v>
      </c>
      <c r="BZ662" s="2" t="s">
        <v>448</v>
      </c>
      <c r="CA662" s="2" t="s">
        <v>448</v>
      </c>
      <c r="CB662" s="2" t="s">
        <v>448</v>
      </c>
      <c r="CD662" s="2" t="s">
        <v>448</v>
      </c>
      <c r="CE662" s="10">
        <v>45512</v>
      </c>
      <c r="CH662" s="2" t="s">
        <v>465</v>
      </c>
      <c r="CI662" s="2" t="s">
        <v>660</v>
      </c>
      <c r="CK662" s="2" t="s">
        <v>3028</v>
      </c>
      <c r="CM662" s="52">
        <f t="shared" ref="CM662:CM725" si="307">IF(U662&lt;&gt;"",1,0)</f>
        <v>1</v>
      </c>
      <c r="CN662" s="52">
        <f t="shared" ref="CN662:CN725" si="308">IF($AA662="YES",1,0)</f>
        <v>1</v>
      </c>
      <c r="CO662" s="52">
        <f t="shared" ref="CO662:CO725" si="309">IF($AG662&lt;&gt;"",1,0)</f>
        <v>1</v>
      </c>
      <c r="CP662" s="52">
        <f t="shared" ref="CP662:CP725" si="310">IF($AJ662&lt;&gt;"",1,0)</f>
        <v>1</v>
      </c>
      <c r="CQ662" s="52">
        <f t="shared" ref="CQ662:CQ725" si="311">IF($AL662&lt;&gt;"",1,0)</f>
        <v>1</v>
      </c>
      <c r="CR662" s="52">
        <f t="shared" ref="CR662:CR725" si="312">IF($AQ662&lt;&gt;"",1,0)</f>
        <v>1</v>
      </c>
      <c r="CS662" s="52">
        <f t="shared" ref="CS662:CS725" si="313">IF($AT662&lt;&gt;"",1,0)</f>
        <v>1</v>
      </c>
      <c r="CT662" s="52">
        <f t="shared" ref="CT662:CT725" si="314">IF($AW662&lt;&gt;"",1,0)</f>
        <v>1</v>
      </c>
      <c r="CU662" s="52">
        <f t="shared" ref="CU662:CU725" si="315">IF($AZ662&lt;&gt;"",1,0)</f>
        <v>1</v>
      </c>
      <c r="CV662" s="52">
        <f t="shared" ref="CV662:CV725" si="316">IF($BE662&lt;&gt;"",1,0)</f>
        <v>1</v>
      </c>
      <c r="CW662" s="54">
        <f t="shared" ref="CW662:CW725" si="317">COUNTIF(CD662,"YES")</f>
        <v>1</v>
      </c>
      <c r="CX662" s="54">
        <f t="shared" ref="CX662:CX725" si="318">COUNTIF(CJ662,"WITH FINDINGS")</f>
        <v>0</v>
      </c>
      <c r="CY662" s="54">
        <f t="shared" ref="CY662:CY725" si="319">IF(CH662="DONE AUDIT",1,0)</f>
        <v>1</v>
      </c>
      <c r="CZ662" s="54">
        <f t="shared" ref="CZ662:CZ725" si="320">IF(OR(CI662="ENDORSED TO ACT",CI662="INCOMPLETE - PERS",CI662="PENDING DT",CI662="ENDORSED TO HRIS",CI662="COMPLETE"),1,0)</f>
        <v>1</v>
      </c>
      <c r="DA662" s="54">
        <f t="shared" ref="DA662:DA725" si="321">IF(OR(CI662="ENDORSED TO ACT",CI662="ENDORSED TO HRIS"),1,0)</f>
        <v>1</v>
      </c>
      <c r="DB662" s="54">
        <f t="shared" ref="DB662:DB725" si="322">IF(OR(CI662="WITH FINDINGS"),1,0)</f>
        <v>0</v>
      </c>
      <c r="DD662" s="2">
        <f t="shared" ref="DD662:DD725" si="323">SUM(CN662:CV662)-CQ662-CV662</f>
        <v>7</v>
      </c>
    </row>
    <row r="663" spans="1:108">
      <c r="A663" s="2" t="s">
        <v>437</v>
      </c>
      <c r="B663" s="2" t="s">
        <v>438</v>
      </c>
      <c r="C663" s="18" t="str">
        <f ca="1">IF(AND(AA663="YES",AG663&lt;&gt;""),"COMPLETED",IF((S663+21)&lt;TODAY(),"PAST DUE","WITHIN 15 DAYS"))</f>
        <v>COMPLETED</v>
      </c>
      <c r="D663" s="19" t="str">
        <f t="shared" si="302"/>
        <v>Aug</v>
      </c>
      <c r="E663" s="20">
        <f t="shared" si="303"/>
        <v>45528</v>
      </c>
      <c r="F663" s="20">
        <f t="shared" si="304"/>
        <v>45527</v>
      </c>
      <c r="G663" s="20">
        <f t="shared" si="305"/>
        <v>45534</v>
      </c>
      <c r="H663" s="19">
        <f ca="1">(TODAY()-(G663))</f>
        <v>60</v>
      </c>
      <c r="I663" s="19" t="str">
        <f ca="1">IF(H663&lt;0,H663,"")</f>
        <v/>
      </c>
      <c r="J663" s="2" t="s">
        <v>439</v>
      </c>
      <c r="K663" s="24">
        <f t="shared" si="306"/>
        <v>1</v>
      </c>
      <c r="L663" s="19" t="s">
        <v>3183</v>
      </c>
      <c r="M663" s="2" t="s">
        <v>2440</v>
      </c>
      <c r="N663" s="2" t="s">
        <v>441</v>
      </c>
      <c r="O663" s="2" t="s">
        <v>352</v>
      </c>
      <c r="P663" s="2" t="s">
        <v>19</v>
      </c>
      <c r="Q663" s="2" t="s">
        <v>42</v>
      </c>
      <c r="R663" s="2" t="s">
        <v>3184</v>
      </c>
      <c r="S663" s="9">
        <v>45506</v>
      </c>
      <c r="T663" s="2">
        <v>4268446</v>
      </c>
      <c r="U663" s="2" t="s">
        <v>3185</v>
      </c>
      <c r="V663" s="2" t="s">
        <v>3186</v>
      </c>
      <c r="W663" s="2" t="s">
        <v>3187</v>
      </c>
      <c r="X663" s="90">
        <v>37608</v>
      </c>
      <c r="Y663" s="91">
        <v>9563029688</v>
      </c>
      <c r="Z663" s="91" t="s">
        <v>3188</v>
      </c>
      <c r="AA663" s="92" t="s">
        <v>448</v>
      </c>
      <c r="AB663" s="91" t="s">
        <v>449</v>
      </c>
      <c r="AC663" s="93">
        <v>45689</v>
      </c>
      <c r="AD663" s="93">
        <v>45323</v>
      </c>
      <c r="AG663" s="35" t="s">
        <v>451</v>
      </c>
      <c r="AJ663" s="35" t="s">
        <v>452</v>
      </c>
      <c r="AK663" s="2" t="s">
        <v>453</v>
      </c>
      <c r="AL663" s="2" t="s">
        <v>3189</v>
      </c>
      <c r="AM663" s="2" t="s">
        <v>1815</v>
      </c>
      <c r="AN663" s="10">
        <v>45506</v>
      </c>
      <c r="AP663" s="2" t="s">
        <v>362</v>
      </c>
      <c r="AQ663" s="2" t="s">
        <v>455</v>
      </c>
      <c r="AS663" s="11">
        <v>250796559</v>
      </c>
      <c r="AT663" s="2" t="s">
        <v>472</v>
      </c>
      <c r="AV663" s="12">
        <v>70262705135</v>
      </c>
      <c r="AW663" s="2" t="s">
        <v>458</v>
      </c>
      <c r="AY663" s="13">
        <v>121335281378</v>
      </c>
      <c r="AZ663" s="2" t="s">
        <v>633</v>
      </c>
      <c r="BA663" s="14" t="s">
        <v>2983</v>
      </c>
      <c r="BB663" s="14">
        <v>643959737</v>
      </c>
      <c r="BC663" s="2" t="s">
        <v>450</v>
      </c>
      <c r="BD663" s="2" t="s">
        <v>450</v>
      </c>
      <c r="BE663" s="2" t="s">
        <v>450</v>
      </c>
      <c r="BF663" s="2" t="s">
        <v>450</v>
      </c>
      <c r="BG663" s="2" t="s">
        <v>450</v>
      </c>
      <c r="BH663" s="2" t="s">
        <v>450</v>
      </c>
      <c r="BL663" s="2" t="s">
        <v>448</v>
      </c>
      <c r="BM663" s="2" t="s">
        <v>450</v>
      </c>
      <c r="BN663" s="2" t="s">
        <v>448</v>
      </c>
      <c r="BO663" s="2" t="s">
        <v>450</v>
      </c>
      <c r="BP663" s="2" t="s">
        <v>450</v>
      </c>
      <c r="BR663" s="2" t="s">
        <v>448</v>
      </c>
      <c r="BS663" s="2" t="s">
        <v>448</v>
      </c>
      <c r="BT663" s="2" t="s">
        <v>448</v>
      </c>
      <c r="BU663" s="2" t="s">
        <v>448</v>
      </c>
      <c r="BV663" s="2" t="s">
        <v>450</v>
      </c>
      <c r="BW663" s="2" t="s">
        <v>448</v>
      </c>
      <c r="BX663" s="2" t="s">
        <v>448</v>
      </c>
      <c r="BY663" s="2" t="s">
        <v>448</v>
      </c>
      <c r="BZ663" s="2" t="s">
        <v>448</v>
      </c>
      <c r="CA663" s="2" t="s">
        <v>448</v>
      </c>
      <c r="CB663" s="2" t="s">
        <v>448</v>
      </c>
      <c r="CD663" s="2" t="s">
        <v>448</v>
      </c>
      <c r="CE663" s="10">
        <v>45511</v>
      </c>
      <c r="CH663" s="2" t="s">
        <v>465</v>
      </c>
      <c r="CI663" s="2" t="s">
        <v>660</v>
      </c>
      <c r="CK663" s="2" t="s">
        <v>3164</v>
      </c>
      <c r="CM663" s="52">
        <f t="shared" si="307"/>
        <v>1</v>
      </c>
      <c r="CN663" s="52">
        <f t="shared" si="308"/>
        <v>1</v>
      </c>
      <c r="CO663" s="52">
        <f t="shared" si="309"/>
        <v>1</v>
      </c>
      <c r="CP663" s="52">
        <f t="shared" si="310"/>
        <v>1</v>
      </c>
      <c r="CQ663" s="52">
        <f t="shared" si="311"/>
        <v>1</v>
      </c>
      <c r="CR663" s="52">
        <f t="shared" si="312"/>
        <v>1</v>
      </c>
      <c r="CS663" s="52">
        <f t="shared" si="313"/>
        <v>1</v>
      </c>
      <c r="CT663" s="52">
        <f t="shared" si="314"/>
        <v>1</v>
      </c>
      <c r="CU663" s="52">
        <f t="shared" si="315"/>
        <v>1</v>
      </c>
      <c r="CV663" s="52">
        <f t="shared" si="316"/>
        <v>1</v>
      </c>
      <c r="CW663" s="54">
        <f t="shared" si="317"/>
        <v>1</v>
      </c>
      <c r="CX663" s="54">
        <f t="shared" si="318"/>
        <v>0</v>
      </c>
      <c r="CY663" s="54">
        <f t="shared" si="319"/>
        <v>1</v>
      </c>
      <c r="CZ663" s="54">
        <f t="shared" si="320"/>
        <v>1</v>
      </c>
      <c r="DA663" s="54">
        <f t="shared" si="321"/>
        <v>1</v>
      </c>
      <c r="DB663" s="54">
        <f t="shared" si="322"/>
        <v>0</v>
      </c>
      <c r="DD663" s="2">
        <f t="shared" si="323"/>
        <v>7</v>
      </c>
    </row>
    <row r="664" spans="1:108">
      <c r="A664" s="2" t="s">
        <v>437</v>
      </c>
      <c r="B664" s="2" t="s">
        <v>438</v>
      </c>
      <c r="C664" s="18" t="str">
        <f ca="1">IF(AND(AA664="YES",AG664&lt;&gt;""),"COMPLETED",IF((S664+21)&lt;TODAY(),"PAST DUE","WITHIN 15 DAYS"))</f>
        <v>COMPLETED</v>
      </c>
      <c r="D664" s="19" t="str">
        <f t="shared" si="302"/>
        <v>Aug</v>
      </c>
      <c r="E664" s="20">
        <f t="shared" si="303"/>
        <v>45528</v>
      </c>
      <c r="F664" s="20">
        <f t="shared" si="304"/>
        <v>45527</v>
      </c>
      <c r="G664" s="20">
        <f t="shared" si="305"/>
        <v>45534</v>
      </c>
      <c r="H664" s="19">
        <f ca="1">(TODAY()-(G664))</f>
        <v>60</v>
      </c>
      <c r="I664" s="19" t="str">
        <f ca="1">IF(H664&lt;0,H664,"")</f>
        <v/>
      </c>
      <c r="J664" s="2" t="s">
        <v>439</v>
      </c>
      <c r="K664" s="24">
        <f t="shared" si="306"/>
        <v>1</v>
      </c>
      <c r="L664" s="19" t="s">
        <v>3183</v>
      </c>
      <c r="M664" s="2" t="s">
        <v>2440</v>
      </c>
      <c r="N664" s="2" t="s">
        <v>441</v>
      </c>
      <c r="O664" s="2" t="s">
        <v>352</v>
      </c>
      <c r="P664" s="2" t="s">
        <v>19</v>
      </c>
      <c r="Q664" s="2" t="s">
        <v>42</v>
      </c>
      <c r="R664" s="2" t="s">
        <v>3184</v>
      </c>
      <c r="S664" s="9">
        <v>45506</v>
      </c>
      <c r="T664" s="2">
        <v>4268439</v>
      </c>
      <c r="U664" s="2" t="s">
        <v>3190</v>
      </c>
      <c r="V664" s="2" t="s">
        <v>3191</v>
      </c>
      <c r="W664" s="2" t="s">
        <v>2799</v>
      </c>
      <c r="X664" s="90">
        <v>37448</v>
      </c>
      <c r="Y664" s="91">
        <v>9171603553</v>
      </c>
      <c r="Z664" s="91" t="s">
        <v>3192</v>
      </c>
      <c r="AA664" s="32" t="s">
        <v>448</v>
      </c>
      <c r="AB664" s="91" t="s">
        <v>449</v>
      </c>
      <c r="AC664" s="93">
        <v>45868</v>
      </c>
      <c r="AD664" s="93">
        <v>45517</v>
      </c>
      <c r="AG664" s="35" t="s">
        <v>451</v>
      </c>
      <c r="AJ664" s="35" t="s">
        <v>452</v>
      </c>
      <c r="AK664" s="2" t="s">
        <v>453</v>
      </c>
      <c r="AL664" s="2" t="s">
        <v>3189</v>
      </c>
      <c r="AM664" s="2" t="s">
        <v>1815</v>
      </c>
      <c r="AN664" s="10">
        <v>45506</v>
      </c>
      <c r="AP664" s="2" t="s">
        <v>362</v>
      </c>
      <c r="AQ664" s="2" t="s">
        <v>455</v>
      </c>
      <c r="AS664" s="11">
        <v>248360298</v>
      </c>
      <c r="AT664" s="2" t="s">
        <v>456</v>
      </c>
      <c r="AV664" s="12">
        <v>70262025029</v>
      </c>
      <c r="AW664" s="2" t="s">
        <v>458</v>
      </c>
      <c r="AY664" s="13">
        <v>121313971987</v>
      </c>
      <c r="AZ664" s="2" t="s">
        <v>459</v>
      </c>
      <c r="BA664" s="14" t="s">
        <v>1883</v>
      </c>
      <c r="BB664" s="14">
        <v>620414856</v>
      </c>
      <c r="BC664" s="2" t="s">
        <v>450</v>
      </c>
      <c r="BD664" s="2" t="s">
        <v>450</v>
      </c>
      <c r="BE664" s="2" t="s">
        <v>450</v>
      </c>
      <c r="BF664" s="2" t="s">
        <v>450</v>
      </c>
      <c r="BG664" s="2" t="s">
        <v>450</v>
      </c>
      <c r="BH664" s="2" t="s">
        <v>450</v>
      </c>
      <c r="BR664" s="2" t="s">
        <v>448</v>
      </c>
      <c r="BS664" s="2" t="s">
        <v>448</v>
      </c>
      <c r="BT664" s="2" t="s">
        <v>448</v>
      </c>
      <c r="BU664" s="2" t="s">
        <v>448</v>
      </c>
      <c r="BV664" s="2" t="s">
        <v>450</v>
      </c>
      <c r="BW664" s="2" t="s">
        <v>448</v>
      </c>
      <c r="BX664" s="2" t="s">
        <v>448</v>
      </c>
      <c r="BY664" s="2" t="s">
        <v>448</v>
      </c>
      <c r="BZ664" s="2" t="s">
        <v>448</v>
      </c>
      <c r="CA664" s="2" t="s">
        <v>448</v>
      </c>
      <c r="CB664" s="2" t="s">
        <v>448</v>
      </c>
      <c r="CD664" s="2" t="s">
        <v>448</v>
      </c>
      <c r="CE664" s="10">
        <v>45511</v>
      </c>
      <c r="CH664" s="2" t="s">
        <v>465</v>
      </c>
      <c r="CI664" s="2" t="s">
        <v>660</v>
      </c>
      <c r="CJ664" s="2" t="s">
        <v>3164</v>
      </c>
      <c r="CK664" s="2" t="s">
        <v>3164</v>
      </c>
      <c r="CM664" s="52">
        <f t="shared" si="307"/>
        <v>1</v>
      </c>
      <c r="CN664" s="52">
        <f t="shared" si="308"/>
        <v>1</v>
      </c>
      <c r="CO664" s="52">
        <f t="shared" si="309"/>
        <v>1</v>
      </c>
      <c r="CP664" s="52">
        <f t="shared" si="310"/>
        <v>1</v>
      </c>
      <c r="CQ664" s="52">
        <f t="shared" si="311"/>
        <v>1</v>
      </c>
      <c r="CR664" s="52">
        <f t="shared" si="312"/>
        <v>1</v>
      </c>
      <c r="CS664" s="52">
        <f t="shared" si="313"/>
        <v>1</v>
      </c>
      <c r="CT664" s="52">
        <f t="shared" si="314"/>
        <v>1</v>
      </c>
      <c r="CU664" s="52">
        <f t="shared" si="315"/>
        <v>1</v>
      </c>
      <c r="CV664" s="52">
        <f t="shared" si="316"/>
        <v>1</v>
      </c>
      <c r="CW664" s="54">
        <f t="shared" si="317"/>
        <v>1</v>
      </c>
      <c r="CX664" s="54">
        <f t="shared" si="318"/>
        <v>0</v>
      </c>
      <c r="CY664" s="54">
        <f t="shared" si="319"/>
        <v>1</v>
      </c>
      <c r="CZ664" s="54">
        <f t="shared" si="320"/>
        <v>1</v>
      </c>
      <c r="DA664" s="54">
        <f t="shared" si="321"/>
        <v>1</v>
      </c>
      <c r="DB664" s="54">
        <f t="shared" si="322"/>
        <v>0</v>
      </c>
      <c r="DD664" s="2">
        <f t="shared" si="323"/>
        <v>7</v>
      </c>
    </row>
    <row r="665" spans="1:108">
      <c r="A665" s="2" t="s">
        <v>437</v>
      </c>
      <c r="B665" s="2" t="s">
        <v>438</v>
      </c>
      <c r="C665" s="18" t="str">
        <f ca="1">IF(AND(AA665="YES",AG665&lt;&gt;""),"COMPLETED",IF((S665+21)&lt;TODAY(),"PAST DUE","WITHIN 15 DAYS"))</f>
        <v>COMPLETED</v>
      </c>
      <c r="D665" s="19" t="str">
        <f t="shared" si="302"/>
        <v>Aug</v>
      </c>
      <c r="E665" s="20">
        <f t="shared" si="303"/>
        <v>45528</v>
      </c>
      <c r="F665" s="20">
        <f t="shared" si="304"/>
        <v>45527</v>
      </c>
      <c r="G665" s="20">
        <f t="shared" si="305"/>
        <v>45534</v>
      </c>
      <c r="H665" s="19">
        <f ca="1">(TODAY()-(G665))</f>
        <v>60</v>
      </c>
      <c r="I665" s="19" t="str">
        <f ca="1">IF(H665&lt;0,H665,"")</f>
        <v/>
      </c>
      <c r="J665" s="2" t="s">
        <v>439</v>
      </c>
      <c r="K665" s="24">
        <f t="shared" si="306"/>
        <v>1</v>
      </c>
      <c r="L665" s="19" t="s">
        <v>3183</v>
      </c>
      <c r="M665" s="2" t="s">
        <v>2440</v>
      </c>
      <c r="N665" s="2" t="s">
        <v>441</v>
      </c>
      <c r="O665" s="2" t="s">
        <v>352</v>
      </c>
      <c r="P665" s="2" t="s">
        <v>19</v>
      </c>
      <c r="Q665" s="2" t="s">
        <v>42</v>
      </c>
      <c r="R665" s="2" t="s">
        <v>3184</v>
      </c>
      <c r="S665" s="9">
        <v>45506</v>
      </c>
      <c r="T665" s="2">
        <v>4268438</v>
      </c>
      <c r="U665" s="2" t="s">
        <v>803</v>
      </c>
      <c r="V665" s="2" t="s">
        <v>3193</v>
      </c>
      <c r="W665" s="2" t="s">
        <v>809</v>
      </c>
      <c r="X665" s="90">
        <v>37685</v>
      </c>
      <c r="Y665" s="91">
        <v>9615411670</v>
      </c>
      <c r="Z665" s="91" t="s">
        <v>3194</v>
      </c>
      <c r="AA665" s="92" t="s">
        <v>448</v>
      </c>
      <c r="AB665" s="91" t="s">
        <v>449</v>
      </c>
      <c r="AC665" s="93">
        <v>45748</v>
      </c>
      <c r="AD665" s="93">
        <v>45398</v>
      </c>
      <c r="AG665" s="35" t="s">
        <v>451</v>
      </c>
      <c r="AJ665" s="35" t="s">
        <v>452</v>
      </c>
      <c r="AK665" s="2" t="s">
        <v>453</v>
      </c>
      <c r="AL665" s="2" t="s">
        <v>3189</v>
      </c>
      <c r="AM665" s="2" t="s">
        <v>1815</v>
      </c>
      <c r="AN665" s="10">
        <v>45506</v>
      </c>
      <c r="AP665" s="2" t="s">
        <v>362</v>
      </c>
      <c r="AQ665" s="2" t="s">
        <v>455</v>
      </c>
      <c r="AS665" s="11">
        <v>249237935</v>
      </c>
      <c r="AT665" s="2" t="s">
        <v>472</v>
      </c>
      <c r="AV665" s="12">
        <v>120260114552</v>
      </c>
      <c r="AW665" s="2" t="s">
        <v>458</v>
      </c>
      <c r="AY665" s="13">
        <v>121321803186</v>
      </c>
      <c r="AZ665" s="2" t="s">
        <v>472</v>
      </c>
      <c r="BB665" s="14">
        <v>514888877</v>
      </c>
      <c r="BC665" s="2" t="s">
        <v>450</v>
      </c>
      <c r="BD665" s="2" t="s">
        <v>450</v>
      </c>
      <c r="BE665" s="2" t="s">
        <v>450</v>
      </c>
      <c r="BF665" s="2" t="s">
        <v>450</v>
      </c>
      <c r="BG665" s="2" t="s">
        <v>450</v>
      </c>
      <c r="BH665" s="2" t="s">
        <v>450</v>
      </c>
      <c r="BL665" s="2" t="s">
        <v>448</v>
      </c>
      <c r="BM665" s="2" t="s">
        <v>450</v>
      </c>
      <c r="BN665" s="2" t="s">
        <v>448</v>
      </c>
      <c r="BO665" s="2" t="s">
        <v>450</v>
      </c>
      <c r="BP665" s="2" t="s">
        <v>450</v>
      </c>
      <c r="BR665" s="2" t="s">
        <v>448</v>
      </c>
      <c r="BS665" s="2" t="s">
        <v>448</v>
      </c>
      <c r="BT665" s="2" t="s">
        <v>448</v>
      </c>
      <c r="BU665" s="2" t="s">
        <v>448</v>
      </c>
      <c r="BV665" s="2" t="s">
        <v>450</v>
      </c>
      <c r="BW665" s="2" t="s">
        <v>448</v>
      </c>
      <c r="BX665" s="2" t="s">
        <v>448</v>
      </c>
      <c r="BY665" s="2" t="s">
        <v>448</v>
      </c>
      <c r="BZ665" s="2" t="s">
        <v>448</v>
      </c>
      <c r="CA665" s="2" t="s">
        <v>448</v>
      </c>
      <c r="CB665" s="2" t="s">
        <v>448</v>
      </c>
      <c r="CD665" s="2" t="s">
        <v>448</v>
      </c>
      <c r="CE665" s="10">
        <v>45511</v>
      </c>
      <c r="CH665" s="2" t="s">
        <v>465</v>
      </c>
      <c r="CI665" s="2" t="s">
        <v>660</v>
      </c>
      <c r="CK665" s="10">
        <v>45541</v>
      </c>
      <c r="CM665" s="52">
        <f t="shared" si="307"/>
        <v>1</v>
      </c>
      <c r="CN665" s="52">
        <f t="shared" si="308"/>
        <v>1</v>
      </c>
      <c r="CO665" s="52">
        <f t="shared" si="309"/>
        <v>1</v>
      </c>
      <c r="CP665" s="52">
        <f t="shared" si="310"/>
        <v>1</v>
      </c>
      <c r="CQ665" s="52">
        <f t="shared" si="311"/>
        <v>1</v>
      </c>
      <c r="CR665" s="52">
        <f t="shared" si="312"/>
        <v>1</v>
      </c>
      <c r="CS665" s="52">
        <f t="shared" si="313"/>
        <v>1</v>
      </c>
      <c r="CT665" s="52">
        <f t="shared" si="314"/>
        <v>1</v>
      </c>
      <c r="CU665" s="52">
        <f t="shared" si="315"/>
        <v>1</v>
      </c>
      <c r="CV665" s="52">
        <f t="shared" si="316"/>
        <v>1</v>
      </c>
      <c r="CW665" s="54">
        <f t="shared" si="317"/>
        <v>1</v>
      </c>
      <c r="CX665" s="54">
        <f t="shared" si="318"/>
        <v>0</v>
      </c>
      <c r="CY665" s="54">
        <f t="shared" si="319"/>
        <v>1</v>
      </c>
      <c r="CZ665" s="54">
        <f t="shared" si="320"/>
        <v>1</v>
      </c>
      <c r="DA665" s="54">
        <f t="shared" si="321"/>
        <v>1</v>
      </c>
      <c r="DB665" s="54">
        <f t="shared" si="322"/>
        <v>0</v>
      </c>
      <c r="DD665" s="2">
        <f t="shared" si="323"/>
        <v>7</v>
      </c>
    </row>
    <row r="666" spans="1:108">
      <c r="A666" s="2" t="s">
        <v>437</v>
      </c>
      <c r="B666" s="2" t="s">
        <v>438</v>
      </c>
      <c r="C666" s="18" t="str">
        <f ca="1">IF(AND(AA666="YES",AG666&lt;&gt;""),"COMPLETED",IF((S666+21)&lt;TODAY(),"PAST DUE","WITHIN 15 DAYS"))</f>
        <v>COMPLETED</v>
      </c>
      <c r="D666" s="19" t="str">
        <f t="shared" si="302"/>
        <v>Aug</v>
      </c>
      <c r="E666" s="20">
        <f t="shared" si="303"/>
        <v>45528</v>
      </c>
      <c r="F666" s="20">
        <f t="shared" si="304"/>
        <v>45527</v>
      </c>
      <c r="G666" s="20">
        <f t="shared" si="305"/>
        <v>45534</v>
      </c>
      <c r="H666" s="19">
        <f ca="1">(TODAY()-(G666))</f>
        <v>60</v>
      </c>
      <c r="I666" s="19" t="str">
        <f ca="1">IF(H666&lt;0,H666,"")</f>
        <v/>
      </c>
      <c r="J666" s="2" t="s">
        <v>439</v>
      </c>
      <c r="K666" s="24">
        <f t="shared" si="306"/>
        <v>1</v>
      </c>
      <c r="L666" s="19" t="s">
        <v>3183</v>
      </c>
      <c r="M666" s="2" t="s">
        <v>2440</v>
      </c>
      <c r="N666" s="2" t="s">
        <v>441</v>
      </c>
      <c r="O666" s="2" t="s">
        <v>352</v>
      </c>
      <c r="P666" s="2" t="s">
        <v>19</v>
      </c>
      <c r="Q666" s="2" t="s">
        <v>42</v>
      </c>
      <c r="R666" s="2" t="s">
        <v>3184</v>
      </c>
      <c r="S666" s="9">
        <v>45506</v>
      </c>
      <c r="T666" s="2">
        <v>4268453</v>
      </c>
      <c r="U666" s="2" t="s">
        <v>3195</v>
      </c>
      <c r="V666" s="2" t="s">
        <v>3196</v>
      </c>
      <c r="W666" s="2" t="s">
        <v>3197</v>
      </c>
      <c r="X666" s="90">
        <v>38364</v>
      </c>
      <c r="Y666" s="91">
        <v>9395260714</v>
      </c>
      <c r="Z666" s="91" t="s">
        <v>3198</v>
      </c>
      <c r="AA666" s="92" t="s">
        <v>448</v>
      </c>
      <c r="AB666" s="91" t="s">
        <v>449</v>
      </c>
      <c r="AC666" s="93">
        <v>45874</v>
      </c>
      <c r="AD666" s="93">
        <v>45509</v>
      </c>
      <c r="AG666" s="35" t="s">
        <v>451</v>
      </c>
      <c r="AJ666" s="35" t="s">
        <v>452</v>
      </c>
      <c r="AK666" s="2" t="s">
        <v>453</v>
      </c>
      <c r="AL666" s="2" t="s">
        <v>3189</v>
      </c>
      <c r="AM666" s="2" t="s">
        <v>1815</v>
      </c>
      <c r="AN666" s="10">
        <v>45506</v>
      </c>
      <c r="AP666" s="2" t="s">
        <v>362</v>
      </c>
      <c r="AQ666" s="2" t="s">
        <v>455</v>
      </c>
      <c r="AS666" s="11">
        <v>252146385</v>
      </c>
      <c r="AT666" s="2" t="s">
        <v>472</v>
      </c>
      <c r="AV666" s="12">
        <v>70263016872</v>
      </c>
      <c r="AW666" s="2" t="s">
        <v>458</v>
      </c>
      <c r="AY666" s="13">
        <v>121343420276</v>
      </c>
      <c r="AZ666" s="2" t="s">
        <v>459</v>
      </c>
      <c r="BA666" s="14" t="s">
        <v>1883</v>
      </c>
      <c r="BB666" s="14">
        <v>658376550</v>
      </c>
      <c r="BC666" s="2" t="s">
        <v>450</v>
      </c>
      <c r="BD666" s="2" t="s">
        <v>450</v>
      </c>
      <c r="BE666" s="2" t="s">
        <v>450</v>
      </c>
      <c r="BF666" s="2" t="s">
        <v>450</v>
      </c>
      <c r="BG666" s="2" t="s">
        <v>450</v>
      </c>
      <c r="BH666" s="2" t="s">
        <v>450</v>
      </c>
      <c r="BL666" s="2" t="s">
        <v>448</v>
      </c>
      <c r="BM666" s="2" t="s">
        <v>450</v>
      </c>
      <c r="BN666" s="2" t="s">
        <v>448</v>
      </c>
      <c r="BO666" s="2" t="s">
        <v>450</v>
      </c>
      <c r="BP666" s="2" t="s">
        <v>450</v>
      </c>
      <c r="BR666" s="2" t="s">
        <v>448</v>
      </c>
      <c r="BS666" s="2" t="s">
        <v>448</v>
      </c>
      <c r="BT666" s="2" t="s">
        <v>448</v>
      </c>
      <c r="BU666" s="2" t="s">
        <v>448</v>
      </c>
      <c r="BV666" s="2" t="s">
        <v>450</v>
      </c>
      <c r="BW666" s="2" t="s">
        <v>448</v>
      </c>
      <c r="BX666" s="2" t="s">
        <v>448</v>
      </c>
      <c r="BY666" s="2" t="s">
        <v>448</v>
      </c>
      <c r="BZ666" s="2" t="s">
        <v>448</v>
      </c>
      <c r="CA666" s="2" t="s">
        <v>448</v>
      </c>
      <c r="CB666" s="2" t="s">
        <v>448</v>
      </c>
      <c r="CD666" s="2" t="s">
        <v>448</v>
      </c>
      <c r="CE666" s="10">
        <v>45511</v>
      </c>
      <c r="CH666" s="2" t="s">
        <v>465</v>
      </c>
      <c r="CI666" s="2" t="s">
        <v>660</v>
      </c>
      <c r="CK666" s="2" t="s">
        <v>3164</v>
      </c>
      <c r="CM666" s="52">
        <f t="shared" si="307"/>
        <v>1</v>
      </c>
      <c r="CN666" s="52">
        <f t="shared" si="308"/>
        <v>1</v>
      </c>
      <c r="CO666" s="52">
        <f t="shared" si="309"/>
        <v>1</v>
      </c>
      <c r="CP666" s="52">
        <f t="shared" si="310"/>
        <v>1</v>
      </c>
      <c r="CQ666" s="52">
        <f t="shared" si="311"/>
        <v>1</v>
      </c>
      <c r="CR666" s="52">
        <f t="shared" si="312"/>
        <v>1</v>
      </c>
      <c r="CS666" s="52">
        <f t="shared" si="313"/>
        <v>1</v>
      </c>
      <c r="CT666" s="52">
        <f t="shared" si="314"/>
        <v>1</v>
      </c>
      <c r="CU666" s="52">
        <f t="shared" si="315"/>
        <v>1</v>
      </c>
      <c r="CV666" s="52">
        <f t="shared" si="316"/>
        <v>1</v>
      </c>
      <c r="CW666" s="54">
        <f t="shared" si="317"/>
        <v>1</v>
      </c>
      <c r="CX666" s="54">
        <f t="shared" si="318"/>
        <v>0</v>
      </c>
      <c r="CY666" s="54">
        <f t="shared" si="319"/>
        <v>1</v>
      </c>
      <c r="CZ666" s="54">
        <f t="shared" si="320"/>
        <v>1</v>
      </c>
      <c r="DA666" s="54">
        <f t="shared" si="321"/>
        <v>1</v>
      </c>
      <c r="DB666" s="54">
        <f t="shared" si="322"/>
        <v>0</v>
      </c>
      <c r="DD666" s="2">
        <f t="shared" si="323"/>
        <v>7</v>
      </c>
    </row>
    <row r="667" spans="1:108">
      <c r="A667" s="2" t="s">
        <v>437</v>
      </c>
      <c r="B667" s="2" t="s">
        <v>438</v>
      </c>
      <c r="C667" s="18" t="str">
        <f ca="1">IF(AND(AA667="YES",AG667&lt;&gt;""),"COMPLETED",IF((S667+21)&lt;TODAY(),"PAST DUE","WITHIN 15 DAYS"))</f>
        <v>COMPLETED</v>
      </c>
      <c r="D667" s="19" t="str">
        <f t="shared" si="302"/>
        <v>Aug</v>
      </c>
      <c r="E667" s="20">
        <f t="shared" si="303"/>
        <v>45528</v>
      </c>
      <c r="F667" s="20">
        <f t="shared" si="304"/>
        <v>45527</v>
      </c>
      <c r="G667" s="20">
        <f t="shared" si="305"/>
        <v>45534</v>
      </c>
      <c r="H667" s="19">
        <f ca="1">(TODAY()-(G667))</f>
        <v>60</v>
      </c>
      <c r="I667" s="19" t="str">
        <f ca="1">IF(H667&lt;0,H667,"")</f>
        <v/>
      </c>
      <c r="J667" s="2" t="s">
        <v>439</v>
      </c>
      <c r="K667" s="24">
        <f t="shared" si="306"/>
        <v>0</v>
      </c>
      <c r="L667" s="19" t="s">
        <v>3183</v>
      </c>
      <c r="M667" s="2" t="s">
        <v>2440</v>
      </c>
      <c r="N667" s="2" t="s">
        <v>653</v>
      </c>
      <c r="O667" s="2" t="s">
        <v>352</v>
      </c>
      <c r="P667" s="2" t="s">
        <v>19</v>
      </c>
      <c r="Q667" s="2" t="s">
        <v>42</v>
      </c>
      <c r="R667" s="2" t="s">
        <v>3184</v>
      </c>
      <c r="S667" s="9">
        <v>45506</v>
      </c>
      <c r="T667" s="2">
        <v>4268445</v>
      </c>
      <c r="U667" s="2" t="s">
        <v>3199</v>
      </c>
      <c r="V667" s="2" t="s">
        <v>3200</v>
      </c>
      <c r="W667" s="2" t="s">
        <v>3201</v>
      </c>
      <c r="X667" s="90">
        <v>35342</v>
      </c>
      <c r="Y667" s="91">
        <v>9663157625</v>
      </c>
      <c r="Z667" s="91" t="s">
        <v>3202</v>
      </c>
      <c r="AA667" s="92" t="s">
        <v>448</v>
      </c>
      <c r="AB667" s="91" t="s">
        <v>449</v>
      </c>
      <c r="AC667" s="93">
        <v>45874</v>
      </c>
      <c r="AD667" s="93">
        <v>45509</v>
      </c>
      <c r="AG667" s="35" t="s">
        <v>451</v>
      </c>
      <c r="AJ667" s="35" t="s">
        <v>452</v>
      </c>
      <c r="AK667" s="2" t="s">
        <v>453</v>
      </c>
      <c r="AL667" s="2" t="s">
        <v>3189</v>
      </c>
      <c r="AM667" s="2" t="s">
        <v>1815</v>
      </c>
      <c r="AN667" s="10">
        <v>45506</v>
      </c>
      <c r="AP667" s="2" t="s">
        <v>362</v>
      </c>
      <c r="AR667" s="123" t="s">
        <v>2933</v>
      </c>
      <c r="AS667" s="11" t="s">
        <v>3203</v>
      </c>
      <c r="AT667" s="2" t="s">
        <v>456</v>
      </c>
      <c r="AV667" s="12">
        <v>132025014786</v>
      </c>
      <c r="AW667" s="2" t="s">
        <v>472</v>
      </c>
      <c r="AY667" s="13">
        <v>121285984519</v>
      </c>
      <c r="BA667" s="14" t="s">
        <v>1717</v>
      </c>
      <c r="BC667" s="2" t="s">
        <v>450</v>
      </c>
      <c r="BD667" s="2" t="s">
        <v>450</v>
      </c>
      <c r="BE667" s="2" t="s">
        <v>450</v>
      </c>
      <c r="BF667" s="2" t="s">
        <v>450</v>
      </c>
      <c r="BG667" s="2" t="s">
        <v>450</v>
      </c>
      <c r="BH667" s="2" t="s">
        <v>450</v>
      </c>
      <c r="BL667" s="2" t="s">
        <v>448</v>
      </c>
      <c r="BM667" s="2" t="s">
        <v>450</v>
      </c>
      <c r="BN667" s="2" t="s">
        <v>448</v>
      </c>
      <c r="BO667" s="2" t="s">
        <v>450</v>
      </c>
      <c r="BP667" s="2" t="s">
        <v>450</v>
      </c>
      <c r="BR667" s="2" t="s">
        <v>448</v>
      </c>
      <c r="BS667" s="2" t="s">
        <v>448</v>
      </c>
      <c r="BT667" s="2" t="s">
        <v>448</v>
      </c>
      <c r="BU667" s="2" t="s">
        <v>448</v>
      </c>
      <c r="BV667" s="2" t="s">
        <v>450</v>
      </c>
      <c r="BW667" s="2" t="s">
        <v>448</v>
      </c>
      <c r="BX667" s="2" t="s">
        <v>448</v>
      </c>
      <c r="BY667" s="2" t="s">
        <v>448</v>
      </c>
      <c r="BZ667" s="2" t="s">
        <v>448</v>
      </c>
      <c r="CA667" s="2" t="s">
        <v>448</v>
      </c>
      <c r="CB667" s="2" t="s">
        <v>448</v>
      </c>
      <c r="CD667" s="2" t="s">
        <v>448</v>
      </c>
      <c r="CE667" s="10">
        <v>45511</v>
      </c>
      <c r="CH667" s="2" t="s">
        <v>465</v>
      </c>
      <c r="CI667" s="2" t="s">
        <v>660</v>
      </c>
      <c r="CM667" s="52">
        <f t="shared" si="307"/>
        <v>1</v>
      </c>
      <c r="CN667" s="52">
        <f t="shared" si="308"/>
        <v>1</v>
      </c>
      <c r="CO667" s="52">
        <f t="shared" si="309"/>
        <v>1</v>
      </c>
      <c r="CP667" s="52">
        <f t="shared" si="310"/>
        <v>1</v>
      </c>
      <c r="CQ667" s="52">
        <f t="shared" si="311"/>
        <v>1</v>
      </c>
      <c r="CR667" s="52">
        <f t="shared" si="312"/>
        <v>0</v>
      </c>
      <c r="CS667" s="52">
        <f t="shared" si="313"/>
        <v>1</v>
      </c>
      <c r="CT667" s="52">
        <f t="shared" si="314"/>
        <v>1</v>
      </c>
      <c r="CU667" s="52">
        <f t="shared" si="315"/>
        <v>0</v>
      </c>
      <c r="CV667" s="52">
        <f t="shared" si="316"/>
        <v>1</v>
      </c>
      <c r="CW667" s="54">
        <f t="shared" si="317"/>
        <v>1</v>
      </c>
      <c r="CX667" s="54">
        <f t="shared" si="318"/>
        <v>0</v>
      </c>
      <c r="CY667" s="54">
        <f t="shared" si="319"/>
        <v>1</v>
      </c>
      <c r="CZ667" s="54">
        <f t="shared" si="320"/>
        <v>1</v>
      </c>
      <c r="DA667" s="54">
        <f t="shared" si="321"/>
        <v>1</v>
      </c>
      <c r="DB667" s="54">
        <f t="shared" si="322"/>
        <v>0</v>
      </c>
      <c r="DD667" s="2">
        <f t="shared" si="323"/>
        <v>5</v>
      </c>
    </row>
    <row r="668" spans="1:108">
      <c r="A668" s="2" t="s">
        <v>437</v>
      </c>
      <c r="B668" s="2" t="s">
        <v>438</v>
      </c>
      <c r="C668" s="18" t="str">
        <f ca="1">IF(AND(AA668="YES",AG668&lt;&gt;""),"COMPLETED",IF((S668+21)&lt;TODAY(),"PAST DUE","WITHIN 15 DAYS"))</f>
        <v>COMPLETED</v>
      </c>
      <c r="D668" s="19" t="str">
        <f t="shared" si="302"/>
        <v>Aug</v>
      </c>
      <c r="E668" s="20">
        <f t="shared" si="303"/>
        <v>45528</v>
      </c>
      <c r="F668" s="20">
        <f t="shared" si="304"/>
        <v>45527</v>
      </c>
      <c r="G668" s="20">
        <f t="shared" si="305"/>
        <v>45534</v>
      </c>
      <c r="H668" s="19">
        <f ca="1">(TODAY()-(G668))</f>
        <v>60</v>
      </c>
      <c r="I668" s="19" t="str">
        <f ca="1">IF(H668&lt;0,H668,"")</f>
        <v/>
      </c>
      <c r="J668" s="2" t="s">
        <v>439</v>
      </c>
      <c r="K668" s="24">
        <f t="shared" si="306"/>
        <v>0</v>
      </c>
      <c r="L668" s="19" t="s">
        <v>3183</v>
      </c>
      <c r="M668" s="2" t="s">
        <v>2440</v>
      </c>
      <c r="N668" s="2" t="s">
        <v>653</v>
      </c>
      <c r="O668" s="2" t="s">
        <v>352</v>
      </c>
      <c r="P668" s="2" t="s">
        <v>19</v>
      </c>
      <c r="Q668" s="2" t="s">
        <v>42</v>
      </c>
      <c r="R668" s="2" t="s">
        <v>3184</v>
      </c>
      <c r="S668" s="9">
        <v>45506</v>
      </c>
      <c r="T668" s="2">
        <v>4268458</v>
      </c>
      <c r="U668" s="2" t="s">
        <v>3204</v>
      </c>
      <c r="V668" s="2" t="s">
        <v>3205</v>
      </c>
      <c r="W668" s="2" t="s">
        <v>1067</v>
      </c>
      <c r="X668" s="90">
        <v>37593</v>
      </c>
      <c r="Y668" s="91">
        <v>9928022644</v>
      </c>
      <c r="Z668" s="91" t="s">
        <v>3206</v>
      </c>
      <c r="AA668" s="92" t="s">
        <v>448</v>
      </c>
      <c r="AB668" s="91" t="s">
        <v>449</v>
      </c>
      <c r="AC668" s="93">
        <v>45876</v>
      </c>
      <c r="AD668" s="93">
        <v>45511</v>
      </c>
      <c r="AG668" s="35" t="s">
        <v>451</v>
      </c>
      <c r="AJ668" s="35" t="s">
        <v>452</v>
      </c>
      <c r="AK668" s="2" t="s">
        <v>453</v>
      </c>
      <c r="AL668" s="2" t="s">
        <v>3189</v>
      </c>
      <c r="AM668" s="2" t="s">
        <v>1815</v>
      </c>
      <c r="AN668" s="10">
        <v>45506</v>
      </c>
      <c r="AP668" s="2" t="s">
        <v>362</v>
      </c>
      <c r="AQ668" s="2" t="s">
        <v>455</v>
      </c>
      <c r="AS668" s="11">
        <v>252768860</v>
      </c>
      <c r="AT668" s="2" t="s">
        <v>472</v>
      </c>
      <c r="AV668" s="12">
        <v>32510435221</v>
      </c>
      <c r="AW668" s="2" t="s">
        <v>458</v>
      </c>
      <c r="AY668" s="13">
        <v>121347469619</v>
      </c>
      <c r="BA668" s="14" t="s">
        <v>1717</v>
      </c>
      <c r="BC668" s="2" t="s">
        <v>450</v>
      </c>
      <c r="BD668" s="2" t="s">
        <v>450</v>
      </c>
      <c r="BE668" s="2" t="s">
        <v>450</v>
      </c>
      <c r="BF668" s="2" t="s">
        <v>450</v>
      </c>
      <c r="BG668" s="2" t="s">
        <v>450</v>
      </c>
      <c r="BH668" s="2" t="s">
        <v>450</v>
      </c>
      <c r="BL668" s="2" t="s">
        <v>448</v>
      </c>
      <c r="BN668" s="2" t="s">
        <v>448</v>
      </c>
      <c r="BR668" s="2" t="s">
        <v>448</v>
      </c>
      <c r="BS668" s="2" t="s">
        <v>448</v>
      </c>
      <c r="BT668" s="2" t="s">
        <v>448</v>
      </c>
      <c r="BU668" s="2" t="s">
        <v>448</v>
      </c>
      <c r="BV668" s="2" t="s">
        <v>450</v>
      </c>
      <c r="BW668" s="2" t="s">
        <v>448</v>
      </c>
      <c r="BX668" s="2" t="s">
        <v>448</v>
      </c>
      <c r="BY668" s="2" t="s">
        <v>448</v>
      </c>
      <c r="BZ668" s="2" t="s">
        <v>448</v>
      </c>
      <c r="CA668" s="2" t="s">
        <v>448</v>
      </c>
      <c r="CB668" s="2" t="s">
        <v>448</v>
      </c>
      <c r="CD668" s="2" t="s">
        <v>448</v>
      </c>
      <c r="CE668" s="2" t="s">
        <v>2609</v>
      </c>
      <c r="CH668" s="2" t="s">
        <v>465</v>
      </c>
      <c r="CI668" s="2" t="s">
        <v>660</v>
      </c>
      <c r="CK668" s="2" t="s">
        <v>3207</v>
      </c>
      <c r="CM668" s="52">
        <f t="shared" si="307"/>
        <v>1</v>
      </c>
      <c r="CN668" s="52">
        <f t="shared" si="308"/>
        <v>1</v>
      </c>
      <c r="CO668" s="52">
        <f t="shared" si="309"/>
        <v>1</v>
      </c>
      <c r="CP668" s="52">
        <f t="shared" si="310"/>
        <v>1</v>
      </c>
      <c r="CQ668" s="52">
        <f t="shared" si="311"/>
        <v>1</v>
      </c>
      <c r="CR668" s="52">
        <f t="shared" si="312"/>
        <v>1</v>
      </c>
      <c r="CS668" s="52">
        <f t="shared" si="313"/>
        <v>1</v>
      </c>
      <c r="CT668" s="52">
        <f t="shared" si="314"/>
        <v>1</v>
      </c>
      <c r="CU668" s="52">
        <f t="shared" si="315"/>
        <v>0</v>
      </c>
      <c r="CV668" s="52">
        <f t="shared" si="316"/>
        <v>1</v>
      </c>
      <c r="CW668" s="54">
        <f t="shared" si="317"/>
        <v>1</v>
      </c>
      <c r="CX668" s="54">
        <f t="shared" si="318"/>
        <v>0</v>
      </c>
      <c r="CY668" s="54">
        <f t="shared" si="319"/>
        <v>1</v>
      </c>
      <c r="CZ668" s="54">
        <f t="shared" si="320"/>
        <v>1</v>
      </c>
      <c r="DA668" s="54">
        <f t="shared" si="321"/>
        <v>1</v>
      </c>
      <c r="DB668" s="54">
        <f t="shared" si="322"/>
        <v>0</v>
      </c>
      <c r="DD668" s="2">
        <f t="shared" si="323"/>
        <v>6</v>
      </c>
    </row>
    <row r="669" spans="1:108">
      <c r="A669" s="2" t="s">
        <v>437</v>
      </c>
      <c r="B669" s="2" t="s">
        <v>438</v>
      </c>
      <c r="C669" s="18" t="str">
        <f ca="1">IF(AND(AA669="YES",AG669&lt;&gt;""),"COMPLETED",IF((S669+21)&lt;TODAY(),"PAST DUE","WITHIN 15 DAYS"))</f>
        <v>COMPLETED</v>
      </c>
      <c r="D669" s="19" t="str">
        <f t="shared" si="302"/>
        <v>Aug</v>
      </c>
      <c r="E669" s="20">
        <f t="shared" si="303"/>
        <v>45528</v>
      </c>
      <c r="F669" s="20">
        <f t="shared" si="304"/>
        <v>45527</v>
      </c>
      <c r="G669" s="20">
        <f t="shared" si="305"/>
        <v>45534</v>
      </c>
      <c r="H669" s="19">
        <f ca="1">(TODAY()-(G669))</f>
        <v>60</v>
      </c>
      <c r="I669" s="19" t="str">
        <f ca="1">IF(H669&lt;0,H669,"")</f>
        <v/>
      </c>
      <c r="J669" s="2" t="s">
        <v>439</v>
      </c>
      <c r="K669" s="24">
        <f t="shared" si="306"/>
        <v>1</v>
      </c>
      <c r="L669" s="19" t="s">
        <v>3183</v>
      </c>
      <c r="M669" s="2" t="s">
        <v>2440</v>
      </c>
      <c r="N669" s="2" t="s">
        <v>441</v>
      </c>
      <c r="O669" s="2" t="s">
        <v>352</v>
      </c>
      <c r="P669" s="2" t="s">
        <v>19</v>
      </c>
      <c r="Q669" s="2" t="s">
        <v>42</v>
      </c>
      <c r="R669" s="2" t="s">
        <v>3184</v>
      </c>
      <c r="S669" s="9">
        <v>45506</v>
      </c>
      <c r="T669" s="2">
        <v>4268451</v>
      </c>
      <c r="U669" s="2" t="s">
        <v>3208</v>
      </c>
      <c r="V669" s="2" t="s">
        <v>3209</v>
      </c>
      <c r="W669" s="2" t="s">
        <v>3210</v>
      </c>
      <c r="X669" s="90">
        <v>36706</v>
      </c>
      <c r="Y669" s="91">
        <v>9923230778</v>
      </c>
      <c r="Z669" s="91" t="s">
        <v>3211</v>
      </c>
      <c r="AA669" s="92" t="s">
        <v>448</v>
      </c>
      <c r="AB669" s="91" t="s">
        <v>449</v>
      </c>
      <c r="AC669" s="93">
        <v>45882</v>
      </c>
      <c r="AD669" s="93">
        <v>45517</v>
      </c>
      <c r="AG669" s="35" t="s">
        <v>451</v>
      </c>
      <c r="AJ669" s="35" t="s">
        <v>452</v>
      </c>
      <c r="AK669" s="2" t="s">
        <v>453</v>
      </c>
      <c r="AL669" s="2" t="s">
        <v>3189</v>
      </c>
      <c r="AM669" s="2" t="s">
        <v>1815</v>
      </c>
      <c r="AN669" s="10">
        <v>45506</v>
      </c>
      <c r="AP669" s="2" t="s">
        <v>362</v>
      </c>
      <c r="AQ669" s="2" t="s">
        <v>455</v>
      </c>
      <c r="AS669" s="11">
        <v>251135054</v>
      </c>
      <c r="AT669" s="2" t="s">
        <v>472</v>
      </c>
      <c r="AV669" s="12">
        <v>72502387163</v>
      </c>
      <c r="AW669" s="2" t="s">
        <v>458</v>
      </c>
      <c r="AY669" s="13">
        <v>121338152380</v>
      </c>
      <c r="AZ669" s="2" t="s">
        <v>633</v>
      </c>
      <c r="BB669" s="14">
        <v>649626861</v>
      </c>
      <c r="BC669" s="2" t="s">
        <v>450</v>
      </c>
      <c r="BD669" s="2" t="s">
        <v>450</v>
      </c>
      <c r="BE669" s="2" t="s">
        <v>450</v>
      </c>
      <c r="BF669" s="2" t="s">
        <v>450</v>
      </c>
      <c r="BG669" s="2" t="s">
        <v>450</v>
      </c>
      <c r="BH669" s="2" t="s">
        <v>450</v>
      </c>
      <c r="BL669" s="2" t="s">
        <v>448</v>
      </c>
      <c r="BM669" s="2" t="s">
        <v>450</v>
      </c>
      <c r="BN669" s="2" t="s">
        <v>448</v>
      </c>
      <c r="BO669" s="2" t="s">
        <v>450</v>
      </c>
      <c r="BP669" s="2" t="s">
        <v>450</v>
      </c>
      <c r="BR669" s="2" t="s">
        <v>448</v>
      </c>
      <c r="BS669" s="2" t="s">
        <v>448</v>
      </c>
      <c r="BT669" s="2" t="s">
        <v>448</v>
      </c>
      <c r="BU669" s="2" t="s">
        <v>448</v>
      </c>
      <c r="BV669" s="2" t="s">
        <v>450</v>
      </c>
      <c r="BW669" s="2" t="s">
        <v>448</v>
      </c>
      <c r="BX669" s="2" t="s">
        <v>448</v>
      </c>
      <c r="BY669" s="2" t="s">
        <v>448</v>
      </c>
      <c r="BZ669" s="2" t="s">
        <v>448</v>
      </c>
      <c r="CA669" s="2" t="s">
        <v>448</v>
      </c>
      <c r="CB669" s="2" t="s">
        <v>448</v>
      </c>
      <c r="CD669" s="2" t="s">
        <v>448</v>
      </c>
      <c r="CE669" s="2" t="s">
        <v>2609</v>
      </c>
      <c r="CH669" s="2" t="s">
        <v>465</v>
      </c>
      <c r="CI669" s="2" t="s">
        <v>660</v>
      </c>
      <c r="CK669" s="2" t="s">
        <v>2917</v>
      </c>
      <c r="CM669" s="52">
        <f t="shared" si="307"/>
        <v>1</v>
      </c>
      <c r="CN669" s="52">
        <f t="shared" si="308"/>
        <v>1</v>
      </c>
      <c r="CO669" s="52">
        <f t="shared" si="309"/>
        <v>1</v>
      </c>
      <c r="CP669" s="52">
        <f t="shared" si="310"/>
        <v>1</v>
      </c>
      <c r="CQ669" s="52">
        <f t="shared" si="311"/>
        <v>1</v>
      </c>
      <c r="CR669" s="52">
        <f t="shared" si="312"/>
        <v>1</v>
      </c>
      <c r="CS669" s="52">
        <f t="shared" si="313"/>
        <v>1</v>
      </c>
      <c r="CT669" s="52">
        <f t="shared" si="314"/>
        <v>1</v>
      </c>
      <c r="CU669" s="52">
        <f t="shared" si="315"/>
        <v>1</v>
      </c>
      <c r="CV669" s="52">
        <f t="shared" si="316"/>
        <v>1</v>
      </c>
      <c r="CW669" s="54">
        <f t="shared" si="317"/>
        <v>1</v>
      </c>
      <c r="CX669" s="54">
        <f t="shared" si="318"/>
        <v>0</v>
      </c>
      <c r="CY669" s="54">
        <f t="shared" si="319"/>
        <v>1</v>
      </c>
      <c r="CZ669" s="54">
        <f t="shared" si="320"/>
        <v>1</v>
      </c>
      <c r="DA669" s="54">
        <f t="shared" si="321"/>
        <v>1</v>
      </c>
      <c r="DB669" s="54">
        <f t="shared" si="322"/>
        <v>0</v>
      </c>
      <c r="DD669" s="2">
        <f t="shared" si="323"/>
        <v>7</v>
      </c>
    </row>
    <row r="670" spans="1:108">
      <c r="A670" s="2" t="s">
        <v>437</v>
      </c>
      <c r="B670" s="2" t="s">
        <v>438</v>
      </c>
      <c r="C670" s="18" t="str">
        <f ca="1">IF(AND(AA670="YES",AG670&lt;&gt;""),"COMPLETED",IF((S670+21)&lt;TODAY(),"PAST DUE","WITHIN 15 DAYS"))</f>
        <v>COMPLETED</v>
      </c>
      <c r="D670" s="19" t="str">
        <f t="shared" si="302"/>
        <v>Aug</v>
      </c>
      <c r="E670" s="20">
        <f t="shared" si="303"/>
        <v>45528</v>
      </c>
      <c r="F670" s="20">
        <f t="shared" si="304"/>
        <v>45527</v>
      </c>
      <c r="G670" s="20">
        <f t="shared" si="305"/>
        <v>45534</v>
      </c>
      <c r="H670" s="19">
        <f ca="1">(TODAY()-(G670))</f>
        <v>60</v>
      </c>
      <c r="I670" s="19" t="str">
        <f ca="1">IF(H670&lt;0,H670,"")</f>
        <v/>
      </c>
      <c r="J670" s="2" t="s">
        <v>439</v>
      </c>
      <c r="K670" s="24">
        <f t="shared" si="306"/>
        <v>1</v>
      </c>
      <c r="L670" s="19" t="s">
        <v>3183</v>
      </c>
      <c r="M670" s="2" t="s">
        <v>2440</v>
      </c>
      <c r="N670" s="2" t="s">
        <v>441</v>
      </c>
      <c r="O670" s="2" t="s">
        <v>352</v>
      </c>
      <c r="P670" s="2" t="s">
        <v>19</v>
      </c>
      <c r="Q670" s="2" t="s">
        <v>42</v>
      </c>
      <c r="R670" s="2" t="s">
        <v>3184</v>
      </c>
      <c r="S670" s="9">
        <v>45506</v>
      </c>
      <c r="T670" s="2">
        <v>4268454</v>
      </c>
      <c r="U670" s="2" t="s">
        <v>3212</v>
      </c>
      <c r="V670" s="2" t="s">
        <v>3213</v>
      </c>
      <c r="W670" s="2" t="s">
        <v>3214</v>
      </c>
      <c r="X670" s="90">
        <v>35032</v>
      </c>
      <c r="Y670" s="91">
        <v>9265002346</v>
      </c>
      <c r="Z670" s="91" t="s">
        <v>3215</v>
      </c>
      <c r="AA670" s="92" t="s">
        <v>448</v>
      </c>
      <c r="AB670" s="91" t="s">
        <v>449</v>
      </c>
      <c r="AC670" s="93">
        <v>45877</v>
      </c>
      <c r="AD670" s="93">
        <v>45531</v>
      </c>
      <c r="AG670" s="35" t="s">
        <v>451</v>
      </c>
      <c r="AJ670" s="35" t="s">
        <v>452</v>
      </c>
      <c r="AK670" s="2" t="s">
        <v>453</v>
      </c>
      <c r="AL670" s="2" t="s">
        <v>3189</v>
      </c>
      <c r="AM670" s="2" t="s">
        <v>1815</v>
      </c>
      <c r="AN670" s="10">
        <v>45506</v>
      </c>
      <c r="AP670" s="2" t="s">
        <v>362</v>
      </c>
      <c r="AQ670" s="2" t="s">
        <v>497</v>
      </c>
      <c r="AS670" s="11">
        <v>237017727</v>
      </c>
      <c r="AT670" s="2" t="s">
        <v>472</v>
      </c>
      <c r="AV670" s="12">
        <v>70256876564</v>
      </c>
      <c r="AW670" s="2" t="s">
        <v>458</v>
      </c>
      <c r="AY670" s="13">
        <v>121122742936</v>
      </c>
      <c r="AZ670" s="2" t="s">
        <v>487</v>
      </c>
      <c r="BA670" s="2" t="s">
        <v>3216</v>
      </c>
      <c r="BB670" s="14">
        <v>336236287</v>
      </c>
      <c r="BC670" s="2" t="s">
        <v>450</v>
      </c>
      <c r="BD670" s="2" t="s">
        <v>450</v>
      </c>
      <c r="BE670" s="2" t="s">
        <v>450</v>
      </c>
      <c r="BF670" s="2" t="s">
        <v>450</v>
      </c>
      <c r="BG670" s="2" t="s">
        <v>450</v>
      </c>
      <c r="BH670" s="2" t="s">
        <v>450</v>
      </c>
      <c r="BL670" s="2" t="s">
        <v>448</v>
      </c>
      <c r="BM670" s="2" t="s">
        <v>448</v>
      </c>
      <c r="BN670" s="2" t="s">
        <v>448</v>
      </c>
      <c r="BO670" s="2" t="s">
        <v>450</v>
      </c>
      <c r="BP670" s="2" t="s">
        <v>448</v>
      </c>
      <c r="BR670" s="2" t="s">
        <v>448</v>
      </c>
      <c r="BS670" s="2" t="s">
        <v>448</v>
      </c>
      <c r="BT670" s="2" t="s">
        <v>448</v>
      </c>
      <c r="BU670" s="2" t="s">
        <v>448</v>
      </c>
      <c r="BV670" s="2" t="s">
        <v>450</v>
      </c>
      <c r="BW670" s="2" t="s">
        <v>448</v>
      </c>
      <c r="BX670" s="2" t="s">
        <v>448</v>
      </c>
      <c r="BY670" s="2" t="s">
        <v>448</v>
      </c>
      <c r="BZ670" s="2" t="s">
        <v>448</v>
      </c>
      <c r="CA670" s="2" t="s">
        <v>448</v>
      </c>
      <c r="CB670" s="2" t="s">
        <v>448</v>
      </c>
      <c r="CD670" s="2" t="s">
        <v>448</v>
      </c>
      <c r="CE670" s="10">
        <v>45511</v>
      </c>
      <c r="CH670" s="2" t="s">
        <v>465</v>
      </c>
      <c r="CI670" s="2" t="s">
        <v>660</v>
      </c>
      <c r="CK670" s="2" t="s">
        <v>3164</v>
      </c>
      <c r="CM670" s="52">
        <f t="shared" si="307"/>
        <v>1</v>
      </c>
      <c r="CN670" s="52">
        <f t="shared" si="308"/>
        <v>1</v>
      </c>
      <c r="CO670" s="52">
        <f t="shared" si="309"/>
        <v>1</v>
      </c>
      <c r="CP670" s="52">
        <f t="shared" si="310"/>
        <v>1</v>
      </c>
      <c r="CQ670" s="52">
        <f t="shared" si="311"/>
        <v>1</v>
      </c>
      <c r="CR670" s="52">
        <f t="shared" si="312"/>
        <v>1</v>
      </c>
      <c r="CS670" s="52">
        <f t="shared" si="313"/>
        <v>1</v>
      </c>
      <c r="CT670" s="52">
        <f t="shared" si="314"/>
        <v>1</v>
      </c>
      <c r="CU670" s="52">
        <f t="shared" si="315"/>
        <v>1</v>
      </c>
      <c r="CV670" s="52">
        <f t="shared" si="316"/>
        <v>1</v>
      </c>
      <c r="CW670" s="54">
        <f t="shared" si="317"/>
        <v>1</v>
      </c>
      <c r="CX670" s="54">
        <f t="shared" si="318"/>
        <v>0</v>
      </c>
      <c r="CY670" s="54">
        <f t="shared" si="319"/>
        <v>1</v>
      </c>
      <c r="CZ670" s="54">
        <f t="shared" si="320"/>
        <v>1</v>
      </c>
      <c r="DA670" s="54">
        <f t="shared" si="321"/>
        <v>1</v>
      </c>
      <c r="DB670" s="54">
        <f t="shared" si="322"/>
        <v>0</v>
      </c>
      <c r="DD670" s="2">
        <f t="shared" si="323"/>
        <v>7</v>
      </c>
    </row>
    <row r="671" spans="1:108">
      <c r="A671" s="2" t="s">
        <v>437</v>
      </c>
      <c r="B671" s="2" t="s">
        <v>438</v>
      </c>
      <c r="C671" s="18" t="str">
        <f ca="1">IF(AND(AA671="YES",AG671&lt;&gt;""),"COMPLETED",IF((S671+21)&lt;TODAY(),"PAST DUE","WITHIN 15 DAYS"))</f>
        <v>COMPLETED</v>
      </c>
      <c r="D671" s="19" t="str">
        <f t="shared" si="302"/>
        <v>Aug</v>
      </c>
      <c r="E671" s="20">
        <f t="shared" si="303"/>
        <v>45528</v>
      </c>
      <c r="F671" s="20">
        <f t="shared" si="304"/>
        <v>45527</v>
      </c>
      <c r="G671" s="20">
        <f t="shared" si="305"/>
        <v>45534</v>
      </c>
      <c r="H671" s="19">
        <f ca="1">(TODAY()-(G671))</f>
        <v>60</v>
      </c>
      <c r="I671" s="19" t="str">
        <f ca="1">IF(H671&lt;0,H671,"")</f>
        <v/>
      </c>
      <c r="J671" s="2" t="s">
        <v>439</v>
      </c>
      <c r="K671" s="24">
        <f t="shared" si="306"/>
        <v>1</v>
      </c>
      <c r="L671" s="19" t="s">
        <v>3183</v>
      </c>
      <c r="M671" s="2" t="s">
        <v>2440</v>
      </c>
      <c r="N671" s="2" t="s">
        <v>441</v>
      </c>
      <c r="O671" s="2" t="s">
        <v>352</v>
      </c>
      <c r="P671" s="2" t="s">
        <v>19</v>
      </c>
      <c r="Q671" s="2" t="s">
        <v>42</v>
      </c>
      <c r="R671" s="2" t="s">
        <v>3184</v>
      </c>
      <c r="S671" s="9">
        <v>45506</v>
      </c>
      <c r="T671" s="2">
        <v>4268457</v>
      </c>
      <c r="U671" s="2" t="s">
        <v>2087</v>
      </c>
      <c r="V671" s="2" t="s">
        <v>1614</v>
      </c>
      <c r="W671" s="2" t="s">
        <v>1845</v>
      </c>
      <c r="X671" s="90">
        <v>30782</v>
      </c>
      <c r="Y671" s="91">
        <v>9164677846</v>
      </c>
      <c r="Z671" s="91" t="s">
        <v>3217</v>
      </c>
      <c r="AA671" s="32" t="s">
        <v>448</v>
      </c>
      <c r="AB671" s="2" t="s">
        <v>449</v>
      </c>
      <c r="AC671" s="93">
        <v>45875</v>
      </c>
      <c r="AD671" s="93">
        <v>45558</v>
      </c>
      <c r="AG671" s="35" t="s">
        <v>451</v>
      </c>
      <c r="AJ671" s="35" t="s">
        <v>452</v>
      </c>
      <c r="AK671" s="2" t="s">
        <v>453</v>
      </c>
      <c r="AL671" s="2" t="s">
        <v>3189</v>
      </c>
      <c r="AM671" s="2" t="s">
        <v>1815</v>
      </c>
      <c r="AN671" s="10">
        <v>45506</v>
      </c>
      <c r="AP671" s="2" t="s">
        <v>362</v>
      </c>
      <c r="AQ671" s="2" t="s">
        <v>497</v>
      </c>
      <c r="AS671" s="11">
        <v>223903227</v>
      </c>
      <c r="AT671" s="2" t="s">
        <v>456</v>
      </c>
      <c r="AV671" s="12">
        <v>70252899799</v>
      </c>
      <c r="AW671" s="2" t="s">
        <v>472</v>
      </c>
      <c r="AY671" s="13">
        <v>121142412190</v>
      </c>
      <c r="AZ671" s="2" t="s">
        <v>472</v>
      </c>
      <c r="BB671" s="14">
        <v>289397360</v>
      </c>
      <c r="BC671" s="2" t="s">
        <v>450</v>
      </c>
      <c r="BD671" s="2" t="s">
        <v>450</v>
      </c>
      <c r="BE671" s="2" t="s">
        <v>450</v>
      </c>
      <c r="BF671" s="2" t="s">
        <v>450</v>
      </c>
      <c r="BG671" s="2" t="s">
        <v>450</v>
      </c>
      <c r="BH671" s="2" t="s">
        <v>450</v>
      </c>
      <c r="BL671" s="2" t="s">
        <v>448</v>
      </c>
      <c r="BM671" s="2" t="s">
        <v>448</v>
      </c>
      <c r="BN671" s="2" t="s">
        <v>448</v>
      </c>
      <c r="BO671" s="2" t="s">
        <v>448</v>
      </c>
      <c r="BP671" s="2" t="s">
        <v>448</v>
      </c>
      <c r="BR671" s="2" t="s">
        <v>448</v>
      </c>
      <c r="BS671" s="2" t="s">
        <v>448</v>
      </c>
      <c r="BT671" s="2" t="s">
        <v>448</v>
      </c>
      <c r="BU671" s="2" t="s">
        <v>448</v>
      </c>
      <c r="BV671" s="2" t="s">
        <v>450</v>
      </c>
      <c r="BW671" s="2" t="s">
        <v>448</v>
      </c>
      <c r="BX671" s="2" t="s">
        <v>448</v>
      </c>
      <c r="BY671" s="2" t="s">
        <v>448</v>
      </c>
      <c r="BZ671" s="2" t="s">
        <v>448</v>
      </c>
      <c r="CA671" s="2" t="s">
        <v>448</v>
      </c>
      <c r="CB671" s="2" t="s">
        <v>448</v>
      </c>
      <c r="CD671" s="2" t="s">
        <v>448</v>
      </c>
      <c r="CE671" s="10">
        <v>45511</v>
      </c>
      <c r="CH671" s="2" t="s">
        <v>465</v>
      </c>
      <c r="CI671" s="2" t="s">
        <v>660</v>
      </c>
      <c r="CK671" s="2" t="s">
        <v>2917</v>
      </c>
      <c r="CM671" s="52">
        <f t="shared" si="307"/>
        <v>1</v>
      </c>
      <c r="CN671" s="52">
        <f t="shared" si="308"/>
        <v>1</v>
      </c>
      <c r="CO671" s="52">
        <f t="shared" si="309"/>
        <v>1</v>
      </c>
      <c r="CP671" s="52">
        <f t="shared" si="310"/>
        <v>1</v>
      </c>
      <c r="CQ671" s="52">
        <f t="shared" si="311"/>
        <v>1</v>
      </c>
      <c r="CR671" s="52">
        <f t="shared" si="312"/>
        <v>1</v>
      </c>
      <c r="CS671" s="52">
        <f t="shared" si="313"/>
        <v>1</v>
      </c>
      <c r="CT671" s="52">
        <f t="shared" si="314"/>
        <v>1</v>
      </c>
      <c r="CU671" s="52">
        <f t="shared" si="315"/>
        <v>1</v>
      </c>
      <c r="CV671" s="52">
        <f t="shared" si="316"/>
        <v>1</v>
      </c>
      <c r="CW671" s="54">
        <f t="shared" si="317"/>
        <v>1</v>
      </c>
      <c r="CX671" s="54">
        <f t="shared" si="318"/>
        <v>0</v>
      </c>
      <c r="CY671" s="54">
        <f t="shared" si="319"/>
        <v>1</v>
      </c>
      <c r="CZ671" s="54">
        <f t="shared" si="320"/>
        <v>1</v>
      </c>
      <c r="DA671" s="54">
        <f t="shared" si="321"/>
        <v>1</v>
      </c>
      <c r="DB671" s="54">
        <f t="shared" si="322"/>
        <v>0</v>
      </c>
      <c r="DD671" s="2">
        <f t="shared" si="323"/>
        <v>7</v>
      </c>
    </row>
    <row r="672" spans="1:108">
      <c r="A672" s="2" t="s">
        <v>437</v>
      </c>
      <c r="B672" s="2" t="s">
        <v>438</v>
      </c>
      <c r="C672" s="18" t="str">
        <f ca="1">IF(AND(AA672="YES",AG672&lt;&gt;""),"COMPLETED",IF((S672+21)&lt;TODAY(),"PAST DUE","WITHIN 15 DAYS"))</f>
        <v>PAST DUE</v>
      </c>
      <c r="D672" s="19" t="str">
        <f t="shared" si="302"/>
        <v>Aug</v>
      </c>
      <c r="E672" s="20">
        <f t="shared" si="303"/>
        <v>45528</v>
      </c>
      <c r="F672" s="20">
        <f t="shared" si="304"/>
        <v>45527</v>
      </c>
      <c r="G672" s="20">
        <f t="shared" si="305"/>
        <v>45534</v>
      </c>
      <c r="H672" s="19">
        <f ca="1">(TODAY()-(G672))</f>
        <v>60</v>
      </c>
      <c r="I672" s="19" t="str">
        <f ca="1">IF(H672&lt;0,H672,"")</f>
        <v/>
      </c>
      <c r="J672" s="2" t="s">
        <v>439</v>
      </c>
      <c r="K672" s="24">
        <f t="shared" si="306"/>
        <v>0</v>
      </c>
      <c r="L672" s="19" t="s">
        <v>3183</v>
      </c>
      <c r="M672" s="2" t="s">
        <v>2440</v>
      </c>
      <c r="N672" s="2" t="s">
        <v>653</v>
      </c>
      <c r="O672" s="2" t="s">
        <v>352</v>
      </c>
      <c r="P672" s="2" t="s">
        <v>19</v>
      </c>
      <c r="Q672" s="2" t="s">
        <v>42</v>
      </c>
      <c r="R672" s="2" t="s">
        <v>3184</v>
      </c>
      <c r="S672" s="9">
        <v>45506</v>
      </c>
      <c r="T672" s="2">
        <v>4268443</v>
      </c>
      <c r="U672" s="2" t="s">
        <v>629</v>
      </c>
      <c r="V672" s="2" t="s">
        <v>3218</v>
      </c>
      <c r="W672" s="2" t="s">
        <v>2133</v>
      </c>
      <c r="X672" s="90">
        <v>35356</v>
      </c>
      <c r="Y672" s="91">
        <v>9169208272</v>
      </c>
      <c r="Z672" s="91" t="s">
        <v>3219</v>
      </c>
      <c r="AA672" s="2" t="s">
        <v>658</v>
      </c>
      <c r="AB672" s="91" t="s">
        <v>3220</v>
      </c>
      <c r="AC672" s="91"/>
      <c r="AD672" s="91"/>
      <c r="AG672" s="35" t="s">
        <v>451</v>
      </c>
      <c r="AJ672" s="35" t="s">
        <v>452</v>
      </c>
      <c r="AK672" s="2" t="s">
        <v>453</v>
      </c>
      <c r="AL672" s="2" t="s">
        <v>3189</v>
      </c>
      <c r="AM672" s="2" t="s">
        <v>1815</v>
      </c>
      <c r="AN672" s="10">
        <v>45506</v>
      </c>
      <c r="AP672" s="2" t="s">
        <v>362</v>
      </c>
      <c r="AQ672" s="2" t="s">
        <v>986</v>
      </c>
      <c r="AS672" s="11">
        <v>235415664</v>
      </c>
      <c r="AT672" s="2" t="s">
        <v>456</v>
      </c>
      <c r="AV672" s="12">
        <v>70508651390</v>
      </c>
      <c r="AZ672" s="2" t="s">
        <v>472</v>
      </c>
      <c r="BB672" s="14">
        <v>440081579</v>
      </c>
      <c r="BC672" s="2" t="s">
        <v>450</v>
      </c>
      <c r="BD672" s="2" t="s">
        <v>450</v>
      </c>
      <c r="BE672" s="2" t="s">
        <v>450</v>
      </c>
      <c r="BF672" s="2" t="s">
        <v>450</v>
      </c>
      <c r="BG672" s="2" t="s">
        <v>450</v>
      </c>
      <c r="BH672" s="2" t="s">
        <v>450</v>
      </c>
      <c r="BL672" s="2" t="s">
        <v>448</v>
      </c>
      <c r="BM672" s="2" t="s">
        <v>450</v>
      </c>
      <c r="BN672" s="2" t="s">
        <v>448</v>
      </c>
      <c r="BO672" s="2" t="s">
        <v>450</v>
      </c>
      <c r="BP672" s="2" t="s">
        <v>450</v>
      </c>
      <c r="BR672" s="2" t="s">
        <v>448</v>
      </c>
      <c r="BS672" s="2" t="s">
        <v>448</v>
      </c>
      <c r="BT672" s="2" t="s">
        <v>448</v>
      </c>
      <c r="BU672" s="2" t="s">
        <v>448</v>
      </c>
      <c r="BV672" s="2" t="s">
        <v>450</v>
      </c>
      <c r="BW672" s="2" t="s">
        <v>448</v>
      </c>
      <c r="BX672" s="2" t="s">
        <v>448</v>
      </c>
      <c r="BY672" s="2" t="s">
        <v>448</v>
      </c>
      <c r="BZ672" s="2" t="s">
        <v>448</v>
      </c>
      <c r="CA672" s="2" t="s">
        <v>448</v>
      </c>
      <c r="CB672" s="2" t="s">
        <v>448</v>
      </c>
      <c r="CD672" s="2" t="s">
        <v>448</v>
      </c>
      <c r="CE672" s="10">
        <v>45511</v>
      </c>
      <c r="CH672" s="2" t="s">
        <v>465</v>
      </c>
      <c r="CI672" s="2" t="s">
        <v>660</v>
      </c>
      <c r="CK672" s="2" t="s">
        <v>3221</v>
      </c>
      <c r="CM672" s="52">
        <f t="shared" si="307"/>
        <v>1</v>
      </c>
      <c r="CN672" s="52">
        <f t="shared" si="308"/>
        <v>0</v>
      </c>
      <c r="CO672" s="52">
        <f t="shared" si="309"/>
        <v>1</v>
      </c>
      <c r="CP672" s="52">
        <f t="shared" si="310"/>
        <v>1</v>
      </c>
      <c r="CQ672" s="52">
        <f t="shared" si="311"/>
        <v>1</v>
      </c>
      <c r="CR672" s="52">
        <f t="shared" si="312"/>
        <v>1</v>
      </c>
      <c r="CS672" s="52">
        <f t="shared" si="313"/>
        <v>1</v>
      </c>
      <c r="CT672" s="52">
        <f t="shared" si="314"/>
        <v>0</v>
      </c>
      <c r="CU672" s="52">
        <f t="shared" si="315"/>
        <v>1</v>
      </c>
      <c r="CV672" s="52">
        <f t="shared" si="316"/>
        <v>1</v>
      </c>
      <c r="CW672" s="54">
        <f t="shared" si="317"/>
        <v>1</v>
      </c>
      <c r="CX672" s="54">
        <f t="shared" si="318"/>
        <v>0</v>
      </c>
      <c r="CY672" s="54">
        <f t="shared" si="319"/>
        <v>1</v>
      </c>
      <c r="CZ672" s="54">
        <f t="shared" si="320"/>
        <v>1</v>
      </c>
      <c r="DA672" s="54">
        <f t="shared" si="321"/>
        <v>1</v>
      </c>
      <c r="DB672" s="54">
        <f t="shared" si="322"/>
        <v>0</v>
      </c>
      <c r="DD672" s="2">
        <f t="shared" si="323"/>
        <v>5</v>
      </c>
    </row>
    <row r="673" spans="1:108">
      <c r="A673" s="2" t="s">
        <v>437</v>
      </c>
      <c r="B673" s="2" t="s">
        <v>438</v>
      </c>
      <c r="C673" s="18" t="str">
        <f ca="1">IF(AND(AA673="YES",AG673&lt;&gt;""),"COMPLETED",IF((S673+21)&lt;TODAY(),"PAST DUE","WITHIN 15 DAYS"))</f>
        <v>COMPLETED</v>
      </c>
      <c r="D673" s="19" t="str">
        <f t="shared" si="302"/>
        <v>Aug</v>
      </c>
      <c r="E673" s="20">
        <f t="shared" si="303"/>
        <v>45528</v>
      </c>
      <c r="F673" s="20">
        <f t="shared" si="304"/>
        <v>45527</v>
      </c>
      <c r="G673" s="20">
        <f t="shared" si="305"/>
        <v>45534</v>
      </c>
      <c r="H673" s="19">
        <f ca="1">(TODAY()-(G673))</f>
        <v>60</v>
      </c>
      <c r="I673" s="19" t="str">
        <f ca="1">IF(H673&lt;0,H673,"")</f>
        <v/>
      </c>
      <c r="J673" s="2" t="s">
        <v>439</v>
      </c>
      <c r="K673" s="24">
        <f t="shared" si="306"/>
        <v>0</v>
      </c>
      <c r="L673" s="19" t="s">
        <v>3183</v>
      </c>
      <c r="M673" s="2" t="s">
        <v>2440</v>
      </c>
      <c r="N673" s="2" t="s">
        <v>653</v>
      </c>
      <c r="O673" s="2" t="s">
        <v>352</v>
      </c>
      <c r="P673" s="2" t="s">
        <v>19</v>
      </c>
      <c r="Q673" s="2" t="s">
        <v>42</v>
      </c>
      <c r="R673" s="2" t="s">
        <v>3184</v>
      </c>
      <c r="S673" s="9">
        <v>45506</v>
      </c>
      <c r="T673" s="2">
        <v>4268449</v>
      </c>
      <c r="U673" s="2" t="s">
        <v>640</v>
      </c>
      <c r="V673" s="2" t="s">
        <v>3029</v>
      </c>
      <c r="W673" s="2" t="s">
        <v>3222</v>
      </c>
      <c r="X673" s="90">
        <v>35300</v>
      </c>
      <c r="Y673" s="91">
        <v>9082937259</v>
      </c>
      <c r="Z673" s="91" t="s">
        <v>3223</v>
      </c>
      <c r="AA673" s="92" t="s">
        <v>448</v>
      </c>
      <c r="AB673" s="2" t="s">
        <v>449</v>
      </c>
      <c r="AC673" s="93">
        <v>45874</v>
      </c>
      <c r="AD673" s="93">
        <v>45523</v>
      </c>
      <c r="AG673" s="35" t="s">
        <v>451</v>
      </c>
      <c r="AJ673" s="35" t="s">
        <v>452</v>
      </c>
      <c r="AK673" s="2" t="s">
        <v>453</v>
      </c>
      <c r="AL673" s="2" t="s">
        <v>3189</v>
      </c>
      <c r="AM673" s="2" t="s">
        <v>1815</v>
      </c>
      <c r="AN673" s="10">
        <v>45506</v>
      </c>
      <c r="AP673" s="2" t="s">
        <v>362</v>
      </c>
      <c r="AQ673" s="2" t="s">
        <v>986</v>
      </c>
      <c r="AS673" s="11">
        <v>3508755812</v>
      </c>
      <c r="AT673" s="2" t="s">
        <v>472</v>
      </c>
      <c r="AV673" s="12">
        <v>70259910984</v>
      </c>
      <c r="AW673" s="2" t="s">
        <v>458</v>
      </c>
      <c r="AY673" s="13">
        <v>121221171417</v>
      </c>
      <c r="BA673" s="2" t="s">
        <v>923</v>
      </c>
      <c r="BC673" s="2" t="s">
        <v>450</v>
      </c>
      <c r="BD673" s="2" t="s">
        <v>450</v>
      </c>
      <c r="BE673" s="2" t="s">
        <v>450</v>
      </c>
      <c r="BF673" s="2" t="s">
        <v>450</v>
      </c>
      <c r="BG673" s="2" t="s">
        <v>450</v>
      </c>
      <c r="BH673" s="2" t="s">
        <v>450</v>
      </c>
      <c r="BL673" s="2" t="s">
        <v>448</v>
      </c>
      <c r="BM673" s="2" t="s">
        <v>450</v>
      </c>
      <c r="BN673" s="2" t="s">
        <v>448</v>
      </c>
      <c r="BO673" s="2" t="s">
        <v>450</v>
      </c>
      <c r="BP673" s="2" t="s">
        <v>450</v>
      </c>
      <c r="BR673" s="2" t="s">
        <v>448</v>
      </c>
      <c r="BS673" s="2" t="s">
        <v>448</v>
      </c>
      <c r="BT673" s="2" t="s">
        <v>448</v>
      </c>
      <c r="BU673" s="2" t="s">
        <v>448</v>
      </c>
      <c r="BV673" s="2" t="s">
        <v>450</v>
      </c>
      <c r="BW673" s="2" t="s">
        <v>448</v>
      </c>
      <c r="BX673" s="2" t="s">
        <v>448</v>
      </c>
      <c r="BY673" s="2" t="s">
        <v>448</v>
      </c>
      <c r="BZ673" s="2" t="s">
        <v>448</v>
      </c>
      <c r="CA673" s="2" t="s">
        <v>448</v>
      </c>
      <c r="CB673" s="2" t="s">
        <v>448</v>
      </c>
      <c r="CD673" s="2" t="s">
        <v>448</v>
      </c>
      <c r="CE673" s="10">
        <v>45511</v>
      </c>
      <c r="CH673" s="2" t="s">
        <v>465</v>
      </c>
      <c r="CI673" s="2" t="s">
        <v>3224</v>
      </c>
      <c r="CK673" s="2" t="s">
        <v>3225</v>
      </c>
      <c r="CM673" s="52">
        <f t="shared" si="307"/>
        <v>1</v>
      </c>
      <c r="CN673" s="52">
        <f t="shared" si="308"/>
        <v>1</v>
      </c>
      <c r="CO673" s="52">
        <f t="shared" si="309"/>
        <v>1</v>
      </c>
      <c r="CP673" s="52">
        <f t="shared" si="310"/>
        <v>1</v>
      </c>
      <c r="CQ673" s="52">
        <f t="shared" si="311"/>
        <v>1</v>
      </c>
      <c r="CR673" s="52">
        <f t="shared" si="312"/>
        <v>1</v>
      </c>
      <c r="CS673" s="52">
        <f t="shared" si="313"/>
        <v>1</v>
      </c>
      <c r="CT673" s="52">
        <f t="shared" si="314"/>
        <v>1</v>
      </c>
      <c r="CU673" s="52">
        <f t="shared" si="315"/>
        <v>0</v>
      </c>
      <c r="CV673" s="52">
        <f t="shared" si="316"/>
        <v>1</v>
      </c>
      <c r="CW673" s="54">
        <f t="shared" si="317"/>
        <v>1</v>
      </c>
      <c r="CX673" s="54">
        <f t="shared" si="318"/>
        <v>0</v>
      </c>
      <c r="CY673" s="54">
        <f t="shared" si="319"/>
        <v>1</v>
      </c>
      <c r="CZ673" s="54">
        <f t="shared" si="320"/>
        <v>0</v>
      </c>
      <c r="DA673" s="54">
        <f t="shared" si="321"/>
        <v>0</v>
      </c>
      <c r="DB673" s="54">
        <f t="shared" si="322"/>
        <v>0</v>
      </c>
      <c r="DD673" s="2">
        <f t="shared" si="323"/>
        <v>6</v>
      </c>
    </row>
    <row r="674" spans="1:108">
      <c r="A674" s="2" t="s">
        <v>437</v>
      </c>
      <c r="B674" s="2" t="s">
        <v>438</v>
      </c>
      <c r="C674" s="18" t="str">
        <f ca="1">IF(AND(AA674="YES",AG674&lt;&gt;""),"COMPLETED",IF((S674+21)&lt;TODAY(),"PAST DUE","WITHIN 15 DAYS"))</f>
        <v>COMPLETED</v>
      </c>
      <c r="D674" s="19" t="str">
        <f t="shared" si="302"/>
        <v>Aug</v>
      </c>
      <c r="E674" s="20">
        <f t="shared" si="303"/>
        <v>45528</v>
      </c>
      <c r="F674" s="20">
        <f t="shared" si="304"/>
        <v>45527</v>
      </c>
      <c r="G674" s="20">
        <f t="shared" si="305"/>
        <v>45534</v>
      </c>
      <c r="H674" s="19">
        <f ca="1">(TODAY()-(G674))</f>
        <v>60</v>
      </c>
      <c r="I674" s="19" t="str">
        <f ca="1">IF(H674&lt;0,H674,"")</f>
        <v/>
      </c>
      <c r="J674" s="2" t="s">
        <v>439</v>
      </c>
      <c r="K674" s="24">
        <f t="shared" si="306"/>
        <v>1</v>
      </c>
      <c r="L674" s="19" t="s">
        <v>3183</v>
      </c>
      <c r="M674" s="2" t="s">
        <v>2440</v>
      </c>
      <c r="N674" s="2" t="s">
        <v>441</v>
      </c>
      <c r="O674" s="2" t="s">
        <v>352</v>
      </c>
      <c r="P674" s="2" t="s">
        <v>19</v>
      </c>
      <c r="Q674" s="2" t="s">
        <v>42</v>
      </c>
      <c r="R674" s="2" t="s">
        <v>3184</v>
      </c>
      <c r="S674" s="9">
        <v>45506</v>
      </c>
      <c r="T674" s="2">
        <v>4268436</v>
      </c>
      <c r="U674" s="2" t="s">
        <v>3226</v>
      </c>
      <c r="V674" s="2" t="s">
        <v>3227</v>
      </c>
      <c r="W674" s="2" t="s">
        <v>146</v>
      </c>
      <c r="X674" s="90">
        <v>35782</v>
      </c>
      <c r="Y674" s="91">
        <v>9152615044</v>
      </c>
      <c r="Z674" s="91" t="s">
        <v>3228</v>
      </c>
      <c r="AA674" s="92" t="s">
        <v>448</v>
      </c>
      <c r="AB674" s="91" t="s">
        <v>449</v>
      </c>
      <c r="AC674" s="93">
        <v>45829</v>
      </c>
      <c r="AD674" s="93">
        <v>45503</v>
      </c>
      <c r="AG674" s="35" t="s">
        <v>451</v>
      </c>
      <c r="AJ674" s="35" t="s">
        <v>452</v>
      </c>
      <c r="AK674" s="2" t="s">
        <v>453</v>
      </c>
      <c r="AL674" s="2" t="s">
        <v>3189</v>
      </c>
      <c r="AM674" s="2" t="s">
        <v>1815</v>
      </c>
      <c r="AN674" s="10">
        <v>45506</v>
      </c>
      <c r="AP674" s="2" t="s">
        <v>362</v>
      </c>
      <c r="AQ674" s="2" t="s">
        <v>497</v>
      </c>
      <c r="AS674" s="11">
        <v>244346766</v>
      </c>
      <c r="AT674" s="2" t="s">
        <v>472</v>
      </c>
      <c r="AV674" s="12">
        <v>10263592331</v>
      </c>
      <c r="AW674" s="2" t="s">
        <v>472</v>
      </c>
      <c r="AY674" s="13">
        <v>121234174801</v>
      </c>
      <c r="AZ674" s="2" t="s">
        <v>472</v>
      </c>
      <c r="BB674" s="14">
        <v>351544954</v>
      </c>
      <c r="BC674" s="2" t="s">
        <v>450</v>
      </c>
      <c r="BD674" s="2" t="s">
        <v>450</v>
      </c>
      <c r="BE674" s="2" t="s">
        <v>450</v>
      </c>
      <c r="BF674" s="2" t="s">
        <v>450</v>
      </c>
      <c r="BG674" s="2" t="s">
        <v>450</v>
      </c>
      <c r="BH674" s="2" t="s">
        <v>450</v>
      </c>
      <c r="BL674" s="2" t="s">
        <v>448</v>
      </c>
      <c r="BM674" s="2" t="s">
        <v>448</v>
      </c>
      <c r="BN674" s="2" t="s">
        <v>448</v>
      </c>
      <c r="BO674" s="2" t="s">
        <v>450</v>
      </c>
      <c r="BP674" s="2" t="s">
        <v>450</v>
      </c>
      <c r="BR674" s="2" t="s">
        <v>448</v>
      </c>
      <c r="BS674" s="2" t="s">
        <v>448</v>
      </c>
      <c r="BT674" s="2" t="s">
        <v>448</v>
      </c>
      <c r="BU674" s="2" t="s">
        <v>448</v>
      </c>
      <c r="BV674" s="2" t="s">
        <v>450</v>
      </c>
      <c r="BW674" s="2" t="s">
        <v>448</v>
      </c>
      <c r="BX674" s="2" t="s">
        <v>448</v>
      </c>
      <c r="BY674" s="2" t="s">
        <v>448</v>
      </c>
      <c r="BZ674" s="2" t="s">
        <v>448</v>
      </c>
      <c r="CA674" s="2" t="s">
        <v>448</v>
      </c>
      <c r="CB674" s="2" t="s">
        <v>448</v>
      </c>
      <c r="CD674" s="2" t="s">
        <v>448</v>
      </c>
      <c r="CE674" s="10">
        <v>45511</v>
      </c>
      <c r="CH674" s="2" t="s">
        <v>465</v>
      </c>
      <c r="CI674" s="2" t="s">
        <v>660</v>
      </c>
      <c r="CM674" s="52">
        <f t="shared" si="307"/>
        <v>1</v>
      </c>
      <c r="CN674" s="52">
        <f t="shared" si="308"/>
        <v>1</v>
      </c>
      <c r="CO674" s="52">
        <f t="shared" si="309"/>
        <v>1</v>
      </c>
      <c r="CP674" s="52">
        <f t="shared" si="310"/>
        <v>1</v>
      </c>
      <c r="CQ674" s="52">
        <f t="shared" si="311"/>
        <v>1</v>
      </c>
      <c r="CR674" s="52">
        <f t="shared" si="312"/>
        <v>1</v>
      </c>
      <c r="CS674" s="52">
        <f t="shared" si="313"/>
        <v>1</v>
      </c>
      <c r="CT674" s="52">
        <f t="shared" si="314"/>
        <v>1</v>
      </c>
      <c r="CU674" s="52">
        <f t="shared" si="315"/>
        <v>1</v>
      </c>
      <c r="CV674" s="52">
        <f t="shared" si="316"/>
        <v>1</v>
      </c>
      <c r="CW674" s="54">
        <f t="shared" si="317"/>
        <v>1</v>
      </c>
      <c r="CX674" s="54">
        <f t="shared" si="318"/>
        <v>0</v>
      </c>
      <c r="CY674" s="54">
        <f t="shared" si="319"/>
        <v>1</v>
      </c>
      <c r="CZ674" s="54">
        <f t="shared" si="320"/>
        <v>1</v>
      </c>
      <c r="DA674" s="54">
        <f t="shared" si="321"/>
        <v>1</v>
      </c>
      <c r="DB674" s="54">
        <f t="shared" si="322"/>
        <v>0</v>
      </c>
      <c r="DD674" s="2">
        <f t="shared" si="323"/>
        <v>7</v>
      </c>
    </row>
    <row r="675" spans="1:108">
      <c r="A675" s="2" t="s">
        <v>437</v>
      </c>
      <c r="B675" s="2" t="s">
        <v>438</v>
      </c>
      <c r="C675" s="18" t="str">
        <f ca="1">IF(AND(AA675="YES",AG675&lt;&gt;""),"COMPLETED",IF((S675+21)&lt;TODAY(),"PAST DUE","WITHIN 15 DAYS"))</f>
        <v>COMPLETED</v>
      </c>
      <c r="D675" s="19" t="str">
        <f t="shared" si="302"/>
        <v>Aug</v>
      </c>
      <c r="E675" s="20">
        <f t="shared" si="303"/>
        <v>45528</v>
      </c>
      <c r="F675" s="20">
        <f t="shared" si="304"/>
        <v>45527</v>
      </c>
      <c r="G675" s="20">
        <f t="shared" si="305"/>
        <v>45534</v>
      </c>
      <c r="H675" s="19">
        <f ca="1">(TODAY()-(G675))</f>
        <v>60</v>
      </c>
      <c r="I675" s="19" t="str">
        <f ca="1">IF(H675&lt;0,H675,"")</f>
        <v/>
      </c>
      <c r="J675" s="2" t="s">
        <v>439</v>
      </c>
      <c r="K675" s="24">
        <f t="shared" si="306"/>
        <v>1</v>
      </c>
      <c r="L675" s="19" t="s">
        <v>3183</v>
      </c>
      <c r="M675" s="2" t="s">
        <v>2440</v>
      </c>
      <c r="N675" s="2" t="s">
        <v>441</v>
      </c>
      <c r="O675" s="2" t="s">
        <v>352</v>
      </c>
      <c r="P675" s="2" t="s">
        <v>19</v>
      </c>
      <c r="Q675" s="2" t="s">
        <v>42</v>
      </c>
      <c r="R675" s="2" t="s">
        <v>3184</v>
      </c>
      <c r="S675" s="9">
        <v>45506</v>
      </c>
      <c r="T675" s="2">
        <v>4268452</v>
      </c>
      <c r="U675" s="2" t="s">
        <v>2282</v>
      </c>
      <c r="V675" s="2" t="s">
        <v>3229</v>
      </c>
      <c r="W675" s="2" t="s">
        <v>3230</v>
      </c>
      <c r="X675" s="90">
        <v>37053</v>
      </c>
      <c r="Y675" s="91">
        <v>9182734860</v>
      </c>
      <c r="Z675" s="91" t="s">
        <v>3231</v>
      </c>
      <c r="AA675" s="92" t="s">
        <v>448</v>
      </c>
      <c r="AB675" s="91" t="s">
        <v>449</v>
      </c>
      <c r="AC675" s="93">
        <v>45883</v>
      </c>
      <c r="AD675" s="93">
        <v>45534</v>
      </c>
      <c r="AG675" s="35" t="s">
        <v>451</v>
      </c>
      <c r="AJ675" s="35" t="s">
        <v>452</v>
      </c>
      <c r="AK675" s="2" t="s">
        <v>453</v>
      </c>
      <c r="AL675" s="2" t="s">
        <v>3189</v>
      </c>
      <c r="AM675" s="2" t="s">
        <v>1815</v>
      </c>
      <c r="AN675" s="10">
        <v>45506</v>
      </c>
      <c r="AP675" s="2" t="s">
        <v>362</v>
      </c>
      <c r="AQ675" s="2" t="s">
        <v>480</v>
      </c>
      <c r="AS675" s="11">
        <v>252047468</v>
      </c>
      <c r="AT675" s="2" t="s">
        <v>472</v>
      </c>
      <c r="AV675" s="12">
        <v>72515727796</v>
      </c>
      <c r="AW675" s="2" t="s">
        <v>458</v>
      </c>
      <c r="AY675" s="13">
        <v>121345501525</v>
      </c>
      <c r="AZ675" s="2" t="s">
        <v>563</v>
      </c>
      <c r="BB675" s="14">
        <v>655921013</v>
      </c>
      <c r="BC675" s="2" t="s">
        <v>450</v>
      </c>
      <c r="BD675" s="2" t="s">
        <v>450</v>
      </c>
      <c r="BE675" s="2" t="s">
        <v>450</v>
      </c>
      <c r="BF675" s="2" t="s">
        <v>450</v>
      </c>
      <c r="BG675" s="2" t="s">
        <v>450</v>
      </c>
      <c r="BH675" s="2" t="s">
        <v>450</v>
      </c>
      <c r="BL675" s="2" t="s">
        <v>448</v>
      </c>
      <c r="BM675" s="2" t="s">
        <v>450</v>
      </c>
      <c r="BN675" s="2" t="s">
        <v>448</v>
      </c>
      <c r="BO675" s="2" t="s">
        <v>450</v>
      </c>
      <c r="BP675" s="2" t="s">
        <v>450</v>
      </c>
      <c r="BR675" s="2" t="s">
        <v>448</v>
      </c>
      <c r="BS675" s="2" t="s">
        <v>448</v>
      </c>
      <c r="BT675" s="2" t="s">
        <v>448</v>
      </c>
      <c r="BU675" s="2" t="s">
        <v>448</v>
      </c>
      <c r="BV675" s="2" t="s">
        <v>450</v>
      </c>
      <c r="BW675" s="2" t="s">
        <v>448</v>
      </c>
      <c r="BX675" s="2" t="s">
        <v>448</v>
      </c>
      <c r="BY675" s="2" t="s">
        <v>448</v>
      </c>
      <c r="BZ675" s="2" t="s">
        <v>448</v>
      </c>
      <c r="CA675" s="2" t="s">
        <v>448</v>
      </c>
      <c r="CB675" s="2" t="s">
        <v>448</v>
      </c>
      <c r="CD675" s="2" t="s">
        <v>448</v>
      </c>
      <c r="CE675" s="10">
        <v>45511</v>
      </c>
      <c r="CH675" s="2" t="s">
        <v>465</v>
      </c>
      <c r="CI675" s="2" t="s">
        <v>660</v>
      </c>
      <c r="CK675" s="10">
        <v>45541</v>
      </c>
      <c r="CM675" s="52">
        <f t="shared" si="307"/>
        <v>1</v>
      </c>
      <c r="CN675" s="52">
        <f t="shared" si="308"/>
        <v>1</v>
      </c>
      <c r="CO675" s="52">
        <f t="shared" si="309"/>
        <v>1</v>
      </c>
      <c r="CP675" s="52">
        <f t="shared" si="310"/>
        <v>1</v>
      </c>
      <c r="CQ675" s="52">
        <f t="shared" si="311"/>
        <v>1</v>
      </c>
      <c r="CR675" s="52">
        <f t="shared" si="312"/>
        <v>1</v>
      </c>
      <c r="CS675" s="52">
        <f t="shared" si="313"/>
        <v>1</v>
      </c>
      <c r="CT675" s="52">
        <f t="shared" si="314"/>
        <v>1</v>
      </c>
      <c r="CU675" s="52">
        <f t="shared" si="315"/>
        <v>1</v>
      </c>
      <c r="CV675" s="52">
        <f t="shared" si="316"/>
        <v>1</v>
      </c>
      <c r="CW675" s="54">
        <f t="shared" si="317"/>
        <v>1</v>
      </c>
      <c r="CX675" s="54">
        <f t="shared" si="318"/>
        <v>0</v>
      </c>
      <c r="CY675" s="54">
        <f t="shared" si="319"/>
        <v>1</v>
      </c>
      <c r="CZ675" s="54">
        <f t="shared" si="320"/>
        <v>1</v>
      </c>
      <c r="DA675" s="54">
        <f t="shared" si="321"/>
        <v>1</v>
      </c>
      <c r="DB675" s="54">
        <f t="shared" si="322"/>
        <v>0</v>
      </c>
      <c r="DD675" s="2">
        <f t="shared" si="323"/>
        <v>7</v>
      </c>
    </row>
    <row r="676" spans="1:108">
      <c r="A676" s="2" t="s">
        <v>437</v>
      </c>
      <c r="B676" s="2" t="s">
        <v>438</v>
      </c>
      <c r="C676" s="18" t="str">
        <f ca="1">IF(AND(AA676="YES",AG676&lt;&gt;""),"COMPLETED",IF((S676+21)&lt;TODAY(),"PAST DUE","WITHIN 15 DAYS"))</f>
        <v>COMPLETED</v>
      </c>
      <c r="D676" s="19" t="str">
        <f t="shared" si="302"/>
        <v>Aug</v>
      </c>
      <c r="E676" s="20">
        <f t="shared" si="303"/>
        <v>45528</v>
      </c>
      <c r="F676" s="20">
        <f t="shared" si="304"/>
        <v>45527</v>
      </c>
      <c r="G676" s="20">
        <f t="shared" si="305"/>
        <v>45534</v>
      </c>
      <c r="H676" s="19">
        <f ca="1">(TODAY()-(G676))</f>
        <v>60</v>
      </c>
      <c r="I676" s="19" t="str">
        <f ca="1">IF(H676&lt;0,H676,"")</f>
        <v/>
      </c>
      <c r="J676" s="2" t="s">
        <v>439</v>
      </c>
      <c r="K676" s="24">
        <f t="shared" si="306"/>
        <v>0</v>
      </c>
      <c r="L676" s="19" t="s">
        <v>3183</v>
      </c>
      <c r="M676" s="2" t="s">
        <v>2440</v>
      </c>
      <c r="N676" s="2" t="s">
        <v>441</v>
      </c>
      <c r="O676" s="2" t="s">
        <v>352</v>
      </c>
      <c r="P676" s="2" t="s">
        <v>19</v>
      </c>
      <c r="Q676" s="2" t="s">
        <v>42</v>
      </c>
      <c r="R676" s="2" t="s">
        <v>3184</v>
      </c>
      <c r="S676" s="9">
        <v>45506</v>
      </c>
      <c r="T676" s="2">
        <v>4268450</v>
      </c>
      <c r="U676" s="2" t="s">
        <v>27</v>
      </c>
      <c r="V676" s="2" t="s">
        <v>43</v>
      </c>
      <c r="W676" s="2" t="s">
        <v>3232</v>
      </c>
      <c r="X676" s="90">
        <v>29627</v>
      </c>
      <c r="Y676" s="91">
        <v>9357781841</v>
      </c>
      <c r="Z676" s="91" t="s">
        <v>3233</v>
      </c>
      <c r="AA676" s="32" t="s">
        <v>448</v>
      </c>
      <c r="AB676" s="2" t="s">
        <v>449</v>
      </c>
      <c r="AC676" s="93">
        <v>45882</v>
      </c>
      <c r="AD676" s="93">
        <v>45519</v>
      </c>
      <c r="AG676" s="35" t="s">
        <v>451</v>
      </c>
      <c r="AJ676" s="35" t="s">
        <v>452</v>
      </c>
      <c r="AK676" s="2" t="s">
        <v>453</v>
      </c>
      <c r="AL676" s="2" t="s">
        <v>3189</v>
      </c>
      <c r="AM676" s="2" t="s">
        <v>1815</v>
      </c>
      <c r="AN676" s="10">
        <v>45506</v>
      </c>
      <c r="AP676" s="2" t="s">
        <v>362</v>
      </c>
      <c r="AQ676" s="2" t="s">
        <v>480</v>
      </c>
      <c r="AS676" s="11">
        <v>3507605060</v>
      </c>
      <c r="AT676" s="2" t="s">
        <v>472</v>
      </c>
      <c r="AV676" s="12">
        <v>70260836534</v>
      </c>
      <c r="AY676" s="13">
        <v>121285455359</v>
      </c>
      <c r="BA676" s="2" t="s">
        <v>3234</v>
      </c>
      <c r="BB676" s="14">
        <v>758503146</v>
      </c>
      <c r="BC676" s="2" t="s">
        <v>450</v>
      </c>
      <c r="BD676" s="2" t="s">
        <v>450</v>
      </c>
      <c r="BE676" s="2" t="s">
        <v>450</v>
      </c>
      <c r="BF676" s="2" t="s">
        <v>450</v>
      </c>
      <c r="BG676" s="2" t="s">
        <v>450</v>
      </c>
      <c r="BH676" s="2" t="s">
        <v>450</v>
      </c>
      <c r="BL676" s="2" t="s">
        <v>448</v>
      </c>
      <c r="BM676" s="2" t="s">
        <v>450</v>
      </c>
      <c r="BN676" s="2" t="s">
        <v>448</v>
      </c>
      <c r="BO676" s="2" t="s">
        <v>450</v>
      </c>
      <c r="BP676" s="2" t="s">
        <v>450</v>
      </c>
      <c r="BR676" s="2" t="s">
        <v>448</v>
      </c>
      <c r="BS676" s="2" t="s">
        <v>448</v>
      </c>
      <c r="BT676" s="2" t="s">
        <v>448</v>
      </c>
      <c r="BU676" s="2" t="s">
        <v>448</v>
      </c>
      <c r="BV676" s="2" t="s">
        <v>450</v>
      </c>
      <c r="BW676" s="2" t="s">
        <v>448</v>
      </c>
      <c r="BX676" s="2" t="s">
        <v>448</v>
      </c>
      <c r="BY676" s="2" t="s">
        <v>448</v>
      </c>
      <c r="BZ676" s="2" t="s">
        <v>448</v>
      </c>
      <c r="CA676" s="2" t="s">
        <v>448</v>
      </c>
      <c r="CB676" s="2" t="s">
        <v>448</v>
      </c>
      <c r="CD676" s="2" t="s">
        <v>448</v>
      </c>
      <c r="CE676" s="10">
        <v>45511</v>
      </c>
      <c r="CH676" s="2" t="s">
        <v>465</v>
      </c>
      <c r="CI676" s="2" t="s">
        <v>1718</v>
      </c>
      <c r="CM676" s="52">
        <f t="shared" si="307"/>
        <v>1</v>
      </c>
      <c r="CN676" s="52">
        <f t="shared" si="308"/>
        <v>1</v>
      </c>
      <c r="CO676" s="52">
        <f t="shared" si="309"/>
        <v>1</v>
      </c>
      <c r="CP676" s="52">
        <f t="shared" si="310"/>
        <v>1</v>
      </c>
      <c r="CQ676" s="52">
        <f t="shared" si="311"/>
        <v>1</v>
      </c>
      <c r="CR676" s="52">
        <f t="shared" si="312"/>
        <v>1</v>
      </c>
      <c r="CS676" s="52">
        <f t="shared" si="313"/>
        <v>1</v>
      </c>
      <c r="CT676" s="52">
        <f t="shared" si="314"/>
        <v>0</v>
      </c>
      <c r="CU676" s="52">
        <f t="shared" si="315"/>
        <v>0</v>
      </c>
      <c r="CV676" s="52">
        <f t="shared" si="316"/>
        <v>1</v>
      </c>
      <c r="CW676" s="54">
        <f t="shared" si="317"/>
        <v>1</v>
      </c>
      <c r="CX676" s="54">
        <f t="shared" si="318"/>
        <v>0</v>
      </c>
      <c r="CY676" s="54">
        <f t="shared" si="319"/>
        <v>1</v>
      </c>
      <c r="CZ676" s="54">
        <f t="shared" si="320"/>
        <v>1</v>
      </c>
      <c r="DA676" s="54">
        <f t="shared" si="321"/>
        <v>0</v>
      </c>
      <c r="DB676" s="54">
        <f t="shared" si="322"/>
        <v>0</v>
      </c>
      <c r="DD676" s="2">
        <f t="shared" si="323"/>
        <v>5</v>
      </c>
    </row>
    <row r="677" spans="1:108">
      <c r="A677" s="2" t="s">
        <v>437</v>
      </c>
      <c r="B677" s="2" t="s">
        <v>438</v>
      </c>
      <c r="C677" s="18" t="str">
        <f ca="1">IF(AND(AA677="YES",AG677&lt;&gt;""),"COMPLETED",IF((S677+21)&lt;TODAY(),"PAST DUE","WITHIN 15 DAYS"))</f>
        <v>COMPLETED</v>
      </c>
      <c r="D677" s="19" t="str">
        <f t="shared" si="302"/>
        <v>Aug</v>
      </c>
      <c r="E677" s="20">
        <f t="shared" si="303"/>
        <v>45528</v>
      </c>
      <c r="F677" s="20">
        <f t="shared" si="304"/>
        <v>45527</v>
      </c>
      <c r="G677" s="20">
        <f t="shared" si="305"/>
        <v>45534</v>
      </c>
      <c r="H677" s="19">
        <f ca="1">(TODAY()-(G677))</f>
        <v>60</v>
      </c>
      <c r="I677" s="19" t="str">
        <f ca="1">IF(H677&lt;0,H677,"")</f>
        <v/>
      </c>
      <c r="J677" s="2" t="s">
        <v>439</v>
      </c>
      <c r="K677" s="24">
        <f t="shared" si="306"/>
        <v>1</v>
      </c>
      <c r="L677" s="19" t="s">
        <v>3183</v>
      </c>
      <c r="M677" s="2" t="s">
        <v>2440</v>
      </c>
      <c r="N677" s="2" t="s">
        <v>441</v>
      </c>
      <c r="O677" s="2" t="s">
        <v>352</v>
      </c>
      <c r="P677" s="2" t="s">
        <v>19</v>
      </c>
      <c r="Q677" s="2" t="s">
        <v>42</v>
      </c>
      <c r="R677" s="2" t="s">
        <v>3184</v>
      </c>
      <c r="S677" s="9">
        <v>45506</v>
      </c>
      <c r="T677" s="2">
        <v>4268459</v>
      </c>
      <c r="U677" s="2" t="s">
        <v>3235</v>
      </c>
      <c r="V677" s="2" t="s">
        <v>3236</v>
      </c>
      <c r="W677" s="2" t="s">
        <v>228</v>
      </c>
      <c r="X677" s="90">
        <v>37601</v>
      </c>
      <c r="Y677" s="91">
        <v>9621012744</v>
      </c>
      <c r="Z677" s="91" t="s">
        <v>3237</v>
      </c>
      <c r="AA677" s="92" t="s">
        <v>448</v>
      </c>
      <c r="AB677" s="91" t="s">
        <v>449</v>
      </c>
      <c r="AC677" s="93">
        <v>45654</v>
      </c>
      <c r="AD677" s="93">
        <v>45654</v>
      </c>
      <c r="AG677" s="35" t="s">
        <v>451</v>
      </c>
      <c r="AJ677" s="35" t="s">
        <v>452</v>
      </c>
      <c r="AK677" s="2" t="s">
        <v>453</v>
      </c>
      <c r="AL677" s="2" t="s">
        <v>3189</v>
      </c>
      <c r="AM677" s="2" t="s">
        <v>1815</v>
      </c>
      <c r="AN677" s="10">
        <v>45506</v>
      </c>
      <c r="AP677" s="2" t="s">
        <v>362</v>
      </c>
      <c r="AQ677" s="2" t="s">
        <v>480</v>
      </c>
      <c r="AS677" s="11">
        <v>250556032</v>
      </c>
      <c r="AT677" s="2" t="s">
        <v>472</v>
      </c>
      <c r="AV677" s="12">
        <v>212530072735</v>
      </c>
      <c r="AW677" s="2" t="s">
        <v>458</v>
      </c>
      <c r="AY677" s="13">
        <v>121333340125</v>
      </c>
      <c r="AZ677" s="2" t="s">
        <v>386</v>
      </c>
      <c r="BB677" s="14">
        <v>640923270</v>
      </c>
      <c r="BC677" s="2" t="s">
        <v>450</v>
      </c>
      <c r="BD677" s="2" t="s">
        <v>450</v>
      </c>
      <c r="BE677" s="2" t="s">
        <v>450</v>
      </c>
      <c r="BF677" s="2" t="s">
        <v>450</v>
      </c>
      <c r="BG677" s="2" t="s">
        <v>450</v>
      </c>
      <c r="BH677" s="2" t="s">
        <v>450</v>
      </c>
      <c r="BL677" s="2" t="s">
        <v>448</v>
      </c>
      <c r="BN677" s="2" t="s">
        <v>448</v>
      </c>
      <c r="BO677" s="2" t="s">
        <v>450</v>
      </c>
      <c r="BP677" s="2" t="s">
        <v>450</v>
      </c>
      <c r="BR677" s="2" t="s">
        <v>448</v>
      </c>
      <c r="BS677" s="2" t="s">
        <v>448</v>
      </c>
      <c r="BT677" s="2" t="s">
        <v>448</v>
      </c>
      <c r="BU677" s="2" t="s">
        <v>448</v>
      </c>
      <c r="BV677" s="2" t="s">
        <v>450</v>
      </c>
      <c r="BW677" s="2" t="s">
        <v>448</v>
      </c>
      <c r="BX677" s="2" t="s">
        <v>448</v>
      </c>
      <c r="BY677" s="2" t="s">
        <v>448</v>
      </c>
      <c r="BZ677" s="2" t="s">
        <v>448</v>
      </c>
      <c r="CA677" s="2" t="s">
        <v>448</v>
      </c>
      <c r="CB677" s="2" t="s">
        <v>448</v>
      </c>
      <c r="CD677" s="2" t="s">
        <v>448</v>
      </c>
      <c r="CE677" s="2" t="s">
        <v>2609</v>
      </c>
      <c r="CH677" s="2" t="s">
        <v>465</v>
      </c>
      <c r="CI677" s="2" t="s">
        <v>660</v>
      </c>
      <c r="CK677" s="2" t="s">
        <v>3164</v>
      </c>
      <c r="CM677" s="52">
        <f t="shared" si="307"/>
        <v>1</v>
      </c>
      <c r="CN677" s="52">
        <f t="shared" si="308"/>
        <v>1</v>
      </c>
      <c r="CO677" s="52">
        <f t="shared" si="309"/>
        <v>1</v>
      </c>
      <c r="CP677" s="52">
        <f t="shared" si="310"/>
        <v>1</v>
      </c>
      <c r="CQ677" s="52">
        <f t="shared" si="311"/>
        <v>1</v>
      </c>
      <c r="CR677" s="52">
        <f t="shared" si="312"/>
        <v>1</v>
      </c>
      <c r="CS677" s="52">
        <f t="shared" si="313"/>
        <v>1</v>
      </c>
      <c r="CT677" s="52">
        <f t="shared" si="314"/>
        <v>1</v>
      </c>
      <c r="CU677" s="52">
        <f t="shared" si="315"/>
        <v>1</v>
      </c>
      <c r="CV677" s="52">
        <f t="shared" si="316"/>
        <v>1</v>
      </c>
      <c r="CW677" s="54">
        <f t="shared" si="317"/>
        <v>1</v>
      </c>
      <c r="CX677" s="54">
        <f t="shared" si="318"/>
        <v>0</v>
      </c>
      <c r="CY677" s="54">
        <f t="shared" si="319"/>
        <v>1</v>
      </c>
      <c r="CZ677" s="54">
        <f t="shared" si="320"/>
        <v>1</v>
      </c>
      <c r="DA677" s="54">
        <f t="shared" si="321"/>
        <v>1</v>
      </c>
      <c r="DB677" s="54">
        <f t="shared" si="322"/>
        <v>0</v>
      </c>
      <c r="DD677" s="2">
        <f t="shared" si="323"/>
        <v>7</v>
      </c>
    </row>
    <row r="678" spans="1:108">
      <c r="A678" s="2" t="s">
        <v>437</v>
      </c>
      <c r="B678" s="2" t="s">
        <v>438</v>
      </c>
      <c r="C678" s="18" t="str">
        <f ca="1">IF(AND(AA678="YES",AG678&lt;&gt;""),"COMPLETED",IF((S678+21)&lt;TODAY(),"PAST DUE","WITHIN 15 DAYS"))</f>
        <v>COMPLETED</v>
      </c>
      <c r="D678" s="19" t="str">
        <f t="shared" si="302"/>
        <v>Aug</v>
      </c>
      <c r="E678" s="20">
        <f t="shared" si="303"/>
        <v>45528</v>
      </c>
      <c r="F678" s="20">
        <f t="shared" si="304"/>
        <v>45527</v>
      </c>
      <c r="G678" s="20">
        <f t="shared" si="305"/>
        <v>45534</v>
      </c>
      <c r="H678" s="19">
        <f ca="1">(TODAY()-(G678))</f>
        <v>60</v>
      </c>
      <c r="I678" s="19" t="str">
        <f ca="1">IF(H678&lt;0,H678,"")</f>
        <v/>
      </c>
      <c r="J678" s="2" t="s">
        <v>439</v>
      </c>
      <c r="K678" s="24">
        <f t="shared" si="306"/>
        <v>0</v>
      </c>
      <c r="L678" s="19" t="s">
        <v>3183</v>
      </c>
      <c r="M678" s="2" t="s">
        <v>2440</v>
      </c>
      <c r="N678" s="2" t="s">
        <v>441</v>
      </c>
      <c r="O678" s="2" t="s">
        <v>352</v>
      </c>
      <c r="P678" s="2" t="s">
        <v>19</v>
      </c>
      <c r="Q678" s="2" t="s">
        <v>42</v>
      </c>
      <c r="R678" s="2" t="s">
        <v>3184</v>
      </c>
      <c r="S678" s="9">
        <v>45506</v>
      </c>
      <c r="T678" s="2">
        <v>4268448</v>
      </c>
      <c r="U678" s="2" t="s">
        <v>44</v>
      </c>
      <c r="V678" s="2" t="s">
        <v>45</v>
      </c>
      <c r="W678" s="2" t="s">
        <v>3238</v>
      </c>
      <c r="X678" s="90">
        <v>37371</v>
      </c>
      <c r="Y678" s="91">
        <v>9101077463</v>
      </c>
      <c r="Z678" s="91" t="s">
        <v>3239</v>
      </c>
      <c r="AA678" s="92" t="s">
        <v>448</v>
      </c>
      <c r="AB678" s="91" t="s">
        <v>449</v>
      </c>
      <c r="AC678" s="93">
        <v>45868</v>
      </c>
      <c r="AD678" s="93">
        <v>45503</v>
      </c>
      <c r="AG678" s="35" t="s">
        <v>451</v>
      </c>
      <c r="AJ678" s="35" t="s">
        <v>452</v>
      </c>
      <c r="AK678" s="2" t="s">
        <v>453</v>
      </c>
      <c r="AL678" s="2" t="s">
        <v>3189</v>
      </c>
      <c r="AM678" s="2" t="s">
        <v>1815</v>
      </c>
      <c r="AN678" s="10">
        <v>45506</v>
      </c>
      <c r="AP678" s="2" t="s">
        <v>362</v>
      </c>
      <c r="AQ678" s="2" t="s">
        <v>480</v>
      </c>
      <c r="AS678" s="11">
        <v>252783311</v>
      </c>
      <c r="AT678" s="2" t="s">
        <v>472</v>
      </c>
      <c r="AV678" s="12">
        <v>70263011552</v>
      </c>
      <c r="AW678" s="2" t="s">
        <v>458</v>
      </c>
      <c r="AY678" s="13">
        <v>121347527924</v>
      </c>
      <c r="BA678" s="14" t="s">
        <v>1717</v>
      </c>
      <c r="BC678" s="2" t="s">
        <v>450</v>
      </c>
      <c r="BD678" s="2" t="s">
        <v>450</v>
      </c>
      <c r="BE678" s="2" t="s">
        <v>450</v>
      </c>
      <c r="BF678" s="2" t="s">
        <v>450</v>
      </c>
      <c r="BG678" s="2" t="s">
        <v>450</v>
      </c>
      <c r="BH678" s="2" t="s">
        <v>450</v>
      </c>
      <c r="BL678" s="2" t="s">
        <v>448</v>
      </c>
      <c r="BM678" s="2" t="s">
        <v>450</v>
      </c>
      <c r="BN678" s="2" t="s">
        <v>448</v>
      </c>
      <c r="BO678" s="2" t="s">
        <v>450</v>
      </c>
      <c r="BP678" s="2" t="s">
        <v>450</v>
      </c>
      <c r="BR678" s="2" t="s">
        <v>448</v>
      </c>
      <c r="BS678" s="2" t="s">
        <v>448</v>
      </c>
      <c r="BT678" s="2" t="s">
        <v>448</v>
      </c>
      <c r="BU678" s="2" t="s">
        <v>448</v>
      </c>
      <c r="BV678" s="2" t="s">
        <v>450</v>
      </c>
      <c r="BW678" s="2" t="s">
        <v>448</v>
      </c>
      <c r="BX678" s="2" t="s">
        <v>448</v>
      </c>
      <c r="BY678" s="2" t="s">
        <v>448</v>
      </c>
      <c r="BZ678" s="2" t="s">
        <v>448</v>
      </c>
      <c r="CA678" s="2" t="s">
        <v>448</v>
      </c>
      <c r="CB678" s="2" t="s">
        <v>448</v>
      </c>
      <c r="CD678" s="2" t="s">
        <v>448</v>
      </c>
      <c r="CE678" s="10">
        <v>45511</v>
      </c>
      <c r="CH678" s="2" t="s">
        <v>465</v>
      </c>
      <c r="CI678" s="2" t="s">
        <v>1718</v>
      </c>
      <c r="CM678" s="52">
        <f t="shared" si="307"/>
        <v>1</v>
      </c>
      <c r="CN678" s="52">
        <f t="shared" si="308"/>
        <v>1</v>
      </c>
      <c r="CO678" s="52">
        <f t="shared" si="309"/>
        <v>1</v>
      </c>
      <c r="CP678" s="52">
        <f t="shared" si="310"/>
        <v>1</v>
      </c>
      <c r="CQ678" s="52">
        <f t="shared" si="311"/>
        <v>1</v>
      </c>
      <c r="CR678" s="52">
        <f t="shared" si="312"/>
        <v>1</v>
      </c>
      <c r="CS678" s="52">
        <f t="shared" si="313"/>
        <v>1</v>
      </c>
      <c r="CT678" s="52">
        <f t="shared" si="314"/>
        <v>1</v>
      </c>
      <c r="CU678" s="52">
        <f t="shared" si="315"/>
        <v>0</v>
      </c>
      <c r="CV678" s="52">
        <f t="shared" si="316"/>
        <v>1</v>
      </c>
      <c r="CW678" s="54">
        <f t="shared" si="317"/>
        <v>1</v>
      </c>
      <c r="CX678" s="54">
        <f t="shared" si="318"/>
        <v>0</v>
      </c>
      <c r="CY678" s="54">
        <f t="shared" si="319"/>
        <v>1</v>
      </c>
      <c r="CZ678" s="54">
        <f t="shared" si="320"/>
        <v>1</v>
      </c>
      <c r="DA678" s="54">
        <f t="shared" si="321"/>
        <v>0</v>
      </c>
      <c r="DB678" s="54">
        <f t="shared" si="322"/>
        <v>0</v>
      </c>
      <c r="DD678" s="2">
        <f t="shared" si="323"/>
        <v>6</v>
      </c>
    </row>
    <row r="679" spans="1:108">
      <c r="A679" s="2" t="s">
        <v>437</v>
      </c>
      <c r="B679" s="2" t="s">
        <v>438</v>
      </c>
      <c r="C679" s="18" t="str">
        <f ca="1">IF(AND(AA679="YES",AG679&lt;&gt;""),"COMPLETED",IF((S679+21)&lt;TODAY(),"PAST DUE","WITHIN 15 DAYS"))</f>
        <v>COMPLETED</v>
      </c>
      <c r="D679" s="19" t="str">
        <f t="shared" si="302"/>
        <v>Aug</v>
      </c>
      <c r="E679" s="20">
        <f t="shared" si="303"/>
        <v>45528</v>
      </c>
      <c r="F679" s="20">
        <f t="shared" si="304"/>
        <v>45527</v>
      </c>
      <c r="G679" s="20">
        <f t="shared" si="305"/>
        <v>45534</v>
      </c>
      <c r="H679" s="19">
        <f ca="1">(TODAY()-(G679))</f>
        <v>60</v>
      </c>
      <c r="I679" s="19" t="str">
        <f ca="1">IF(H679&lt;0,H679,"")</f>
        <v/>
      </c>
      <c r="J679" s="2" t="s">
        <v>439</v>
      </c>
      <c r="K679" s="24">
        <f t="shared" si="306"/>
        <v>0</v>
      </c>
      <c r="L679" s="19" t="s">
        <v>3183</v>
      </c>
      <c r="M679" s="2" t="s">
        <v>2440</v>
      </c>
      <c r="N679" s="2" t="s">
        <v>441</v>
      </c>
      <c r="O679" s="2" t="s">
        <v>352</v>
      </c>
      <c r="P679" s="2" t="s">
        <v>19</v>
      </c>
      <c r="Q679" s="2" t="s">
        <v>42</v>
      </c>
      <c r="R679" s="2" t="s">
        <v>3184</v>
      </c>
      <c r="S679" s="9">
        <v>45506</v>
      </c>
      <c r="T679" s="2">
        <v>4268455</v>
      </c>
      <c r="U679" s="2" t="s">
        <v>46</v>
      </c>
      <c r="V679" s="2" t="s">
        <v>47</v>
      </c>
      <c r="W679" s="2" t="s">
        <v>1158</v>
      </c>
      <c r="X679" s="90">
        <v>37755</v>
      </c>
      <c r="Y679" s="91">
        <v>9369247556</v>
      </c>
      <c r="Z679" s="91" t="s">
        <v>3240</v>
      </c>
      <c r="AA679" s="32" t="s">
        <v>448</v>
      </c>
      <c r="AB679" s="2" t="s">
        <v>449</v>
      </c>
      <c r="AC679" s="93">
        <v>45875</v>
      </c>
      <c r="AD679" s="93">
        <v>45519</v>
      </c>
      <c r="AG679" s="35" t="s">
        <v>451</v>
      </c>
      <c r="AJ679" s="35" t="s">
        <v>452</v>
      </c>
      <c r="AK679" s="2" t="s">
        <v>453</v>
      </c>
      <c r="AL679" s="2" t="s">
        <v>3189</v>
      </c>
      <c r="AM679" s="2" t="s">
        <v>1815</v>
      </c>
      <c r="AN679" s="10">
        <v>45506</v>
      </c>
      <c r="AP679" s="2" t="s">
        <v>362</v>
      </c>
      <c r="AQ679" s="2" t="s">
        <v>480</v>
      </c>
      <c r="AS679" s="11">
        <v>252774731</v>
      </c>
      <c r="AT679" s="2" t="s">
        <v>472</v>
      </c>
      <c r="AV679" s="12">
        <v>52501065803</v>
      </c>
      <c r="BA679" s="14" t="s">
        <v>1717</v>
      </c>
      <c r="BC679" s="2" t="s">
        <v>450</v>
      </c>
      <c r="BD679" s="2" t="s">
        <v>450</v>
      </c>
      <c r="BE679" s="2" t="s">
        <v>450</v>
      </c>
      <c r="BF679" s="2" t="s">
        <v>450</v>
      </c>
      <c r="BG679" s="2" t="s">
        <v>450</v>
      </c>
      <c r="BH679" s="2" t="s">
        <v>450</v>
      </c>
      <c r="BL679" s="2" t="s">
        <v>448</v>
      </c>
      <c r="BM679" s="2" t="s">
        <v>450</v>
      </c>
      <c r="BN679" s="2" t="s">
        <v>448</v>
      </c>
      <c r="BO679" s="2" t="s">
        <v>450</v>
      </c>
      <c r="BP679" s="2" t="s">
        <v>450</v>
      </c>
      <c r="BR679" s="2" t="s">
        <v>448</v>
      </c>
      <c r="BS679" s="2" t="s">
        <v>448</v>
      </c>
      <c r="BT679" s="2" t="s">
        <v>448</v>
      </c>
      <c r="BU679" s="2" t="s">
        <v>448</v>
      </c>
      <c r="BV679" s="2" t="s">
        <v>450</v>
      </c>
      <c r="BW679" s="2" t="s">
        <v>448</v>
      </c>
      <c r="BX679" s="2" t="s">
        <v>448</v>
      </c>
      <c r="BY679" s="2" t="s">
        <v>448</v>
      </c>
      <c r="BZ679" s="2" t="s">
        <v>448</v>
      </c>
      <c r="CA679" s="2" t="s">
        <v>448</v>
      </c>
      <c r="CB679" s="2" t="s">
        <v>448</v>
      </c>
      <c r="CD679" s="2" t="s">
        <v>448</v>
      </c>
      <c r="CE679" s="10">
        <v>45511</v>
      </c>
      <c r="CH679" s="2" t="s">
        <v>465</v>
      </c>
      <c r="CI679" s="2" t="s">
        <v>1718</v>
      </c>
      <c r="CM679" s="52">
        <f t="shared" si="307"/>
        <v>1</v>
      </c>
      <c r="CN679" s="52">
        <f t="shared" si="308"/>
        <v>1</v>
      </c>
      <c r="CO679" s="52">
        <f t="shared" si="309"/>
        <v>1</v>
      </c>
      <c r="CP679" s="52">
        <f t="shared" si="310"/>
        <v>1</v>
      </c>
      <c r="CQ679" s="52">
        <f t="shared" si="311"/>
        <v>1</v>
      </c>
      <c r="CR679" s="52">
        <f t="shared" si="312"/>
        <v>1</v>
      </c>
      <c r="CS679" s="52">
        <f t="shared" si="313"/>
        <v>1</v>
      </c>
      <c r="CT679" s="52">
        <f t="shared" si="314"/>
        <v>0</v>
      </c>
      <c r="CU679" s="52">
        <f t="shared" si="315"/>
        <v>0</v>
      </c>
      <c r="CV679" s="52">
        <f t="shared" si="316"/>
        <v>1</v>
      </c>
      <c r="CW679" s="54">
        <f t="shared" si="317"/>
        <v>1</v>
      </c>
      <c r="CX679" s="54">
        <f t="shared" si="318"/>
        <v>0</v>
      </c>
      <c r="CY679" s="54">
        <f t="shared" si="319"/>
        <v>1</v>
      </c>
      <c r="CZ679" s="54">
        <f t="shared" si="320"/>
        <v>1</v>
      </c>
      <c r="DA679" s="54">
        <f t="shared" si="321"/>
        <v>0</v>
      </c>
      <c r="DB679" s="54">
        <f t="shared" si="322"/>
        <v>0</v>
      </c>
      <c r="DD679" s="2">
        <f t="shared" si="323"/>
        <v>5</v>
      </c>
    </row>
    <row r="680" spans="1:108">
      <c r="A680" s="2" t="s">
        <v>437</v>
      </c>
      <c r="B680" s="2" t="s">
        <v>438</v>
      </c>
      <c r="C680" s="18" t="str">
        <f ca="1">IF(AND(AA680="YES",AG680&lt;&gt;""),"COMPLETED",IF((S680+21)&lt;TODAY(),"PAST DUE","WITHIN 15 DAYS"))</f>
        <v>COMPLETED</v>
      </c>
      <c r="D680" s="19" t="str">
        <f t="shared" si="302"/>
        <v>Aug</v>
      </c>
      <c r="E680" s="20">
        <f t="shared" si="303"/>
        <v>45528</v>
      </c>
      <c r="F680" s="20">
        <f t="shared" si="304"/>
        <v>45527</v>
      </c>
      <c r="G680" s="20">
        <f t="shared" si="305"/>
        <v>45534</v>
      </c>
      <c r="H680" s="19">
        <f ca="1">(TODAY()-(G680))</f>
        <v>60</v>
      </c>
      <c r="I680" s="19" t="str">
        <f ca="1">IF(H680&lt;0,H680,"")</f>
        <v/>
      </c>
      <c r="J680" s="2" t="s">
        <v>439</v>
      </c>
      <c r="K680" s="24">
        <f t="shared" si="306"/>
        <v>0</v>
      </c>
      <c r="L680" s="19" t="s">
        <v>3183</v>
      </c>
      <c r="M680" s="2" t="s">
        <v>2440</v>
      </c>
      <c r="N680" s="2" t="s">
        <v>653</v>
      </c>
      <c r="O680" s="2" t="s">
        <v>352</v>
      </c>
      <c r="P680" s="2" t="s">
        <v>19</v>
      </c>
      <c r="Q680" s="2" t="s">
        <v>42</v>
      </c>
      <c r="R680" s="2" t="s">
        <v>3184</v>
      </c>
      <c r="S680" s="9">
        <v>45506</v>
      </c>
      <c r="T680" s="2">
        <v>4268447</v>
      </c>
      <c r="U680" s="2" t="s">
        <v>3241</v>
      </c>
      <c r="V680" s="2" t="s">
        <v>3242</v>
      </c>
      <c r="W680" s="2" t="s">
        <v>3243</v>
      </c>
      <c r="X680" s="90">
        <v>36497</v>
      </c>
      <c r="Y680" s="91">
        <v>9568834453</v>
      </c>
      <c r="Z680" s="91" t="s">
        <v>3244</v>
      </c>
      <c r="AA680" s="92" t="s">
        <v>448</v>
      </c>
      <c r="AB680" s="91" t="s">
        <v>449</v>
      </c>
      <c r="AC680" s="93">
        <v>45715</v>
      </c>
      <c r="AD680" s="93">
        <v>45363</v>
      </c>
      <c r="AG680" s="35" t="s">
        <v>451</v>
      </c>
      <c r="AJ680" s="35" t="s">
        <v>452</v>
      </c>
      <c r="AK680" s="2" t="s">
        <v>453</v>
      </c>
      <c r="AL680" s="2" t="s">
        <v>3189</v>
      </c>
      <c r="AM680" s="2" t="s">
        <v>1815</v>
      </c>
      <c r="AN680" s="10">
        <v>45506</v>
      </c>
      <c r="AP680" s="2" t="s">
        <v>362</v>
      </c>
      <c r="AQ680" s="2" t="s">
        <v>1133</v>
      </c>
      <c r="AS680" s="11" t="s">
        <v>3245</v>
      </c>
      <c r="AT680" s="2" t="s">
        <v>472</v>
      </c>
      <c r="AV680" s="12">
        <v>52516020873</v>
      </c>
      <c r="AZ680" s="2" t="s">
        <v>633</v>
      </c>
      <c r="BB680" s="14">
        <v>615729792</v>
      </c>
      <c r="BC680" s="2" t="s">
        <v>450</v>
      </c>
      <c r="BD680" s="2" t="s">
        <v>450</v>
      </c>
      <c r="BE680" s="2" t="s">
        <v>450</v>
      </c>
      <c r="BF680" s="2" t="s">
        <v>450</v>
      </c>
      <c r="BG680" s="2" t="s">
        <v>450</v>
      </c>
      <c r="BH680" s="2" t="s">
        <v>450</v>
      </c>
      <c r="BL680" s="2" t="s">
        <v>450</v>
      </c>
      <c r="BM680" s="2" t="s">
        <v>450</v>
      </c>
      <c r="BN680" s="2" t="s">
        <v>448</v>
      </c>
      <c r="BO680" s="2" t="s">
        <v>450</v>
      </c>
      <c r="BP680" s="2" t="s">
        <v>450</v>
      </c>
      <c r="BR680" s="2" t="s">
        <v>448</v>
      </c>
      <c r="BS680" s="2" t="s">
        <v>448</v>
      </c>
      <c r="BT680" s="2" t="s">
        <v>448</v>
      </c>
      <c r="BU680" s="2" t="s">
        <v>448</v>
      </c>
      <c r="BV680" s="2" t="s">
        <v>450</v>
      </c>
      <c r="BW680" s="2" t="s">
        <v>448</v>
      </c>
      <c r="BX680" s="2" t="s">
        <v>448</v>
      </c>
      <c r="BY680" s="2" t="s">
        <v>448</v>
      </c>
      <c r="BZ680" s="2" t="s">
        <v>448</v>
      </c>
      <c r="CA680" s="2" t="s">
        <v>448</v>
      </c>
      <c r="CB680" s="2" t="s">
        <v>448</v>
      </c>
      <c r="CD680" s="2" t="s">
        <v>448</v>
      </c>
      <c r="CE680" s="2" t="s">
        <v>2609</v>
      </c>
      <c r="CH680" s="2" t="s">
        <v>465</v>
      </c>
      <c r="CI680" s="2" t="s">
        <v>660</v>
      </c>
      <c r="CK680" s="2" t="s">
        <v>3207</v>
      </c>
      <c r="CM680" s="52">
        <f t="shared" si="307"/>
        <v>1</v>
      </c>
      <c r="CN680" s="52">
        <f t="shared" si="308"/>
        <v>1</v>
      </c>
      <c r="CO680" s="52">
        <f t="shared" si="309"/>
        <v>1</v>
      </c>
      <c r="CP680" s="52">
        <f t="shared" si="310"/>
        <v>1</v>
      </c>
      <c r="CQ680" s="52">
        <f t="shared" si="311"/>
        <v>1</v>
      </c>
      <c r="CR680" s="52">
        <f t="shared" si="312"/>
        <v>1</v>
      </c>
      <c r="CS680" s="52">
        <f t="shared" si="313"/>
        <v>1</v>
      </c>
      <c r="CT680" s="52">
        <f t="shared" si="314"/>
        <v>0</v>
      </c>
      <c r="CU680" s="52">
        <f t="shared" si="315"/>
        <v>1</v>
      </c>
      <c r="CV680" s="52">
        <f t="shared" si="316"/>
        <v>1</v>
      </c>
      <c r="CW680" s="54">
        <f t="shared" si="317"/>
        <v>1</v>
      </c>
      <c r="CX680" s="54">
        <f t="shared" si="318"/>
        <v>0</v>
      </c>
      <c r="CY680" s="54">
        <f t="shared" si="319"/>
        <v>1</v>
      </c>
      <c r="CZ680" s="54">
        <f t="shared" si="320"/>
        <v>1</v>
      </c>
      <c r="DA680" s="54">
        <f t="shared" si="321"/>
        <v>1</v>
      </c>
      <c r="DB680" s="54">
        <f t="shared" si="322"/>
        <v>0</v>
      </c>
      <c r="DD680" s="2">
        <f t="shared" si="323"/>
        <v>6</v>
      </c>
    </row>
    <row r="681" spans="1:108">
      <c r="A681" s="2" t="s">
        <v>437</v>
      </c>
      <c r="B681" s="2" t="s">
        <v>438</v>
      </c>
      <c r="C681" s="18" t="str">
        <f ca="1">IF(AND(AA681="YES",AG681&lt;&gt;""),"COMPLETED",IF((S681+21)&lt;TODAY(),"PAST DUE","WITHIN 15 DAYS"))</f>
        <v>COMPLETED</v>
      </c>
      <c r="D681" s="19" t="str">
        <f t="shared" si="302"/>
        <v>Aug</v>
      </c>
      <c r="E681" s="20">
        <f t="shared" si="303"/>
        <v>45528</v>
      </c>
      <c r="F681" s="20">
        <f t="shared" si="304"/>
        <v>45527</v>
      </c>
      <c r="G681" s="20">
        <f t="shared" si="305"/>
        <v>45534</v>
      </c>
      <c r="H681" s="19">
        <f ca="1">(TODAY()-(G681))</f>
        <v>60</v>
      </c>
      <c r="I681" s="19" t="str">
        <f ca="1">IF(H681&lt;0,H681,"")</f>
        <v/>
      </c>
      <c r="J681" s="2" t="s">
        <v>439</v>
      </c>
      <c r="K681" s="24">
        <f t="shared" si="306"/>
        <v>1</v>
      </c>
      <c r="L681" s="19" t="s">
        <v>3183</v>
      </c>
      <c r="M681" s="2" t="s">
        <v>2440</v>
      </c>
      <c r="N681" s="2" t="s">
        <v>441</v>
      </c>
      <c r="O681" s="2" t="s">
        <v>352</v>
      </c>
      <c r="P681" s="2" t="s">
        <v>19</v>
      </c>
      <c r="Q681" s="2" t="s">
        <v>42</v>
      </c>
      <c r="R681" s="2" t="s">
        <v>3184</v>
      </c>
      <c r="S681" s="9">
        <v>45506</v>
      </c>
      <c r="T681" s="2">
        <v>4268437</v>
      </c>
      <c r="U681" s="2" t="s">
        <v>979</v>
      </c>
      <c r="V681" s="2" t="s">
        <v>2333</v>
      </c>
      <c r="W681" s="2" t="s">
        <v>3246</v>
      </c>
      <c r="X681" s="90">
        <v>37821</v>
      </c>
      <c r="Y681" s="91">
        <v>9500699553</v>
      </c>
      <c r="Z681" s="91" t="s">
        <v>3247</v>
      </c>
      <c r="AA681" s="92" t="s">
        <v>448</v>
      </c>
      <c r="AB681" s="91" t="s">
        <v>449</v>
      </c>
      <c r="AC681" s="93">
        <v>45864</v>
      </c>
      <c r="AD681" s="93">
        <v>45513</v>
      </c>
      <c r="AG681" s="35" t="s">
        <v>451</v>
      </c>
      <c r="AJ681" s="35" t="s">
        <v>452</v>
      </c>
      <c r="AK681" s="2" t="s">
        <v>453</v>
      </c>
      <c r="AL681" s="2" t="s">
        <v>3189</v>
      </c>
      <c r="AM681" s="2" t="s">
        <v>1815</v>
      </c>
      <c r="AN681" s="10">
        <v>45506</v>
      </c>
      <c r="AP681" s="2" t="s">
        <v>362</v>
      </c>
      <c r="AQ681" s="2" t="s">
        <v>480</v>
      </c>
      <c r="AS681" s="11">
        <v>252722929</v>
      </c>
      <c r="AT681" s="2" t="s">
        <v>472</v>
      </c>
      <c r="AV681" s="12">
        <v>70263006818</v>
      </c>
      <c r="AW681" s="2" t="s">
        <v>458</v>
      </c>
      <c r="AY681" s="13">
        <v>121346955539</v>
      </c>
      <c r="AZ681" s="2" t="s">
        <v>459</v>
      </c>
      <c r="BA681" s="14" t="s">
        <v>1883</v>
      </c>
      <c r="BB681" s="14">
        <v>658389388</v>
      </c>
      <c r="BC681" s="2" t="s">
        <v>450</v>
      </c>
      <c r="BD681" s="2" t="s">
        <v>450</v>
      </c>
      <c r="BE681" s="2" t="s">
        <v>450</v>
      </c>
      <c r="BF681" s="2" t="s">
        <v>450</v>
      </c>
      <c r="BG681" s="2" t="s">
        <v>450</v>
      </c>
      <c r="BH681" s="2" t="s">
        <v>450</v>
      </c>
      <c r="BL681" s="2" t="s">
        <v>448</v>
      </c>
      <c r="BM681" s="2" t="s">
        <v>450</v>
      </c>
      <c r="BN681" s="2" t="s">
        <v>448</v>
      </c>
      <c r="BO681" s="2" t="s">
        <v>450</v>
      </c>
      <c r="BP681" s="2" t="s">
        <v>450</v>
      </c>
      <c r="BR681" s="2" t="s">
        <v>448</v>
      </c>
      <c r="BS681" s="2" t="s">
        <v>448</v>
      </c>
      <c r="BT681" s="2" t="s">
        <v>448</v>
      </c>
      <c r="BU681" s="2" t="s">
        <v>448</v>
      </c>
      <c r="BV681" s="2" t="s">
        <v>450</v>
      </c>
      <c r="BW681" s="2" t="s">
        <v>448</v>
      </c>
      <c r="BX681" s="2" t="s">
        <v>448</v>
      </c>
      <c r="BY681" s="2" t="s">
        <v>448</v>
      </c>
      <c r="BZ681" s="2" t="s">
        <v>448</v>
      </c>
      <c r="CA681" s="2" t="s">
        <v>448</v>
      </c>
      <c r="CB681" s="2" t="s">
        <v>448</v>
      </c>
      <c r="CD681" s="2" t="s">
        <v>448</v>
      </c>
      <c r="CE681" s="10">
        <v>45511</v>
      </c>
      <c r="CH681" s="2" t="s">
        <v>465</v>
      </c>
      <c r="CI681" s="2" t="s">
        <v>660</v>
      </c>
      <c r="CK681" s="2" t="s">
        <v>3164</v>
      </c>
      <c r="CM681" s="52">
        <f t="shared" si="307"/>
        <v>1</v>
      </c>
      <c r="CN681" s="52">
        <f t="shared" si="308"/>
        <v>1</v>
      </c>
      <c r="CO681" s="52">
        <f t="shared" si="309"/>
        <v>1</v>
      </c>
      <c r="CP681" s="52">
        <f t="shared" si="310"/>
        <v>1</v>
      </c>
      <c r="CQ681" s="52">
        <f t="shared" si="311"/>
        <v>1</v>
      </c>
      <c r="CR681" s="52">
        <f t="shared" si="312"/>
        <v>1</v>
      </c>
      <c r="CS681" s="52">
        <f t="shared" si="313"/>
        <v>1</v>
      </c>
      <c r="CT681" s="52">
        <f t="shared" si="314"/>
        <v>1</v>
      </c>
      <c r="CU681" s="52">
        <f t="shared" si="315"/>
        <v>1</v>
      </c>
      <c r="CV681" s="52">
        <f t="shared" si="316"/>
        <v>1</v>
      </c>
      <c r="CW681" s="54">
        <f t="shared" si="317"/>
        <v>1</v>
      </c>
      <c r="CX681" s="54">
        <f t="shared" si="318"/>
        <v>0</v>
      </c>
      <c r="CY681" s="54">
        <f t="shared" si="319"/>
        <v>1</v>
      </c>
      <c r="CZ681" s="54">
        <f t="shared" si="320"/>
        <v>1</v>
      </c>
      <c r="DA681" s="54">
        <f t="shared" si="321"/>
        <v>1</v>
      </c>
      <c r="DB681" s="54">
        <f t="shared" si="322"/>
        <v>0</v>
      </c>
      <c r="DD681" s="2">
        <f t="shared" si="323"/>
        <v>7</v>
      </c>
    </row>
    <row r="682" spans="1:108">
      <c r="A682" s="2" t="s">
        <v>437</v>
      </c>
      <c r="B682" s="2" t="s">
        <v>438</v>
      </c>
      <c r="C682" s="18" t="str">
        <f ca="1">IF(AND(AA682="YES",AG682&lt;&gt;""),"COMPLETED",IF((S682+21)&lt;TODAY(),"PAST DUE","WITHIN 15 DAYS"))</f>
        <v>COMPLETED</v>
      </c>
      <c r="D682" s="19" t="str">
        <f t="shared" si="302"/>
        <v>Aug</v>
      </c>
      <c r="E682" s="20">
        <f t="shared" si="303"/>
        <v>45528</v>
      </c>
      <c r="F682" s="20">
        <f t="shared" si="304"/>
        <v>45527</v>
      </c>
      <c r="G682" s="20">
        <f t="shared" si="305"/>
        <v>45534</v>
      </c>
      <c r="H682" s="19">
        <f ca="1">(TODAY()-(G682))</f>
        <v>60</v>
      </c>
      <c r="I682" s="19" t="str">
        <f ca="1">IF(H682&lt;0,H682,"")</f>
        <v/>
      </c>
      <c r="J682" s="2" t="s">
        <v>439</v>
      </c>
      <c r="K682" s="24">
        <f t="shared" si="306"/>
        <v>0</v>
      </c>
      <c r="L682" s="19" t="s">
        <v>3183</v>
      </c>
      <c r="M682" s="2" t="s">
        <v>2440</v>
      </c>
      <c r="N682" s="2" t="s">
        <v>441</v>
      </c>
      <c r="O682" s="2" t="s">
        <v>352</v>
      </c>
      <c r="P682" s="2" t="s">
        <v>19</v>
      </c>
      <c r="Q682" s="2" t="s">
        <v>42</v>
      </c>
      <c r="R682" s="2" t="s">
        <v>3184</v>
      </c>
      <c r="S682" s="9">
        <v>45506</v>
      </c>
      <c r="T682" s="2">
        <v>4268441</v>
      </c>
      <c r="U682" s="2" t="s">
        <v>48</v>
      </c>
      <c r="V682" s="2" t="s">
        <v>49</v>
      </c>
      <c r="W682" s="2" t="s">
        <v>629</v>
      </c>
      <c r="X682" s="90">
        <v>38843</v>
      </c>
      <c r="Y682" s="91">
        <v>9351837161</v>
      </c>
      <c r="Z682" s="91" t="s">
        <v>3248</v>
      </c>
      <c r="AA682" s="32" t="s">
        <v>448</v>
      </c>
      <c r="AB682" s="91" t="s">
        <v>449</v>
      </c>
      <c r="AC682" s="93">
        <v>45871</v>
      </c>
      <c r="AD682" s="93">
        <v>45524</v>
      </c>
      <c r="AG682" s="35" t="s">
        <v>451</v>
      </c>
      <c r="AJ682" s="35" t="s">
        <v>452</v>
      </c>
      <c r="AK682" s="2" t="s">
        <v>453</v>
      </c>
      <c r="AL682" s="2" t="s">
        <v>3189</v>
      </c>
      <c r="AM682" s="2" t="s">
        <v>1815</v>
      </c>
      <c r="AN682" s="10">
        <v>45506</v>
      </c>
      <c r="AP682" s="2" t="s">
        <v>362</v>
      </c>
      <c r="AQ682" s="2" t="s">
        <v>1133</v>
      </c>
      <c r="AS682" s="11" t="s">
        <v>3249</v>
      </c>
      <c r="AW682" s="2" t="s">
        <v>458</v>
      </c>
      <c r="AY682" s="13">
        <v>121347677049</v>
      </c>
      <c r="AZ682" s="2" t="s">
        <v>563</v>
      </c>
      <c r="BA682" s="14" t="s">
        <v>1883</v>
      </c>
      <c r="BB682" s="14">
        <v>658144570</v>
      </c>
      <c r="BC682" s="2" t="s">
        <v>450</v>
      </c>
      <c r="BD682" s="2" t="s">
        <v>450</v>
      </c>
      <c r="BE682" s="2" t="s">
        <v>450</v>
      </c>
      <c r="BF682" s="2" t="s">
        <v>450</v>
      </c>
      <c r="BG682" s="2" t="s">
        <v>450</v>
      </c>
      <c r="BH682" s="2" t="s">
        <v>450</v>
      </c>
      <c r="BR682" s="2" t="s">
        <v>448</v>
      </c>
      <c r="BS682" s="2" t="s">
        <v>448</v>
      </c>
      <c r="BT682" s="2" t="s">
        <v>448</v>
      </c>
      <c r="BU682" s="2" t="s">
        <v>448</v>
      </c>
      <c r="BV682" s="2" t="s">
        <v>450</v>
      </c>
      <c r="BW682" s="2" t="s">
        <v>448</v>
      </c>
      <c r="BX682" s="2" t="s">
        <v>448</v>
      </c>
      <c r="BY682" s="2" t="s">
        <v>448</v>
      </c>
      <c r="BZ682" s="2" t="s">
        <v>448</v>
      </c>
      <c r="CA682" s="2" t="s">
        <v>448</v>
      </c>
      <c r="CB682" s="2" t="s">
        <v>448</v>
      </c>
      <c r="CD682" s="2" t="s">
        <v>448</v>
      </c>
      <c r="CE682" s="10">
        <v>45511</v>
      </c>
      <c r="CH682" s="2" t="s">
        <v>465</v>
      </c>
      <c r="CI682" s="2" t="s">
        <v>1718</v>
      </c>
      <c r="CM682" s="52">
        <f t="shared" si="307"/>
        <v>1</v>
      </c>
      <c r="CN682" s="52">
        <f t="shared" si="308"/>
        <v>1</v>
      </c>
      <c r="CO682" s="52">
        <f t="shared" si="309"/>
        <v>1</v>
      </c>
      <c r="CP682" s="52">
        <f t="shared" si="310"/>
        <v>1</v>
      </c>
      <c r="CQ682" s="52">
        <f t="shared" si="311"/>
        <v>1</v>
      </c>
      <c r="CR682" s="52">
        <f t="shared" si="312"/>
        <v>1</v>
      </c>
      <c r="CS682" s="52">
        <f t="shared" si="313"/>
        <v>0</v>
      </c>
      <c r="CT682" s="52">
        <f t="shared" si="314"/>
        <v>1</v>
      </c>
      <c r="CU682" s="52">
        <f t="shared" si="315"/>
        <v>1</v>
      </c>
      <c r="CV682" s="52">
        <f t="shared" si="316"/>
        <v>1</v>
      </c>
      <c r="CW682" s="54">
        <f t="shared" si="317"/>
        <v>1</v>
      </c>
      <c r="CX682" s="54">
        <f t="shared" si="318"/>
        <v>0</v>
      </c>
      <c r="CY682" s="54">
        <f t="shared" si="319"/>
        <v>1</v>
      </c>
      <c r="CZ682" s="54">
        <f t="shared" si="320"/>
        <v>1</v>
      </c>
      <c r="DA682" s="54">
        <f t="shared" si="321"/>
        <v>0</v>
      </c>
      <c r="DB682" s="54">
        <f t="shared" si="322"/>
        <v>0</v>
      </c>
      <c r="DD682" s="2">
        <f t="shared" si="323"/>
        <v>6</v>
      </c>
    </row>
    <row r="683" spans="1:108">
      <c r="A683" s="2" t="s">
        <v>437</v>
      </c>
      <c r="B683" s="2" t="s">
        <v>438</v>
      </c>
      <c r="C683" s="18" t="str">
        <f ca="1">IF(AND(AA683="YES",AG683&lt;&gt;""),"COMPLETED",IF((S683+21)&lt;TODAY(),"PAST DUE","WITHIN 15 DAYS"))</f>
        <v>COMPLETED</v>
      </c>
      <c r="D683" s="19" t="str">
        <f t="shared" si="302"/>
        <v>Aug</v>
      </c>
      <c r="E683" s="20">
        <f t="shared" si="303"/>
        <v>45528</v>
      </c>
      <c r="F683" s="20">
        <f t="shared" si="304"/>
        <v>45527</v>
      </c>
      <c r="G683" s="20">
        <f t="shared" si="305"/>
        <v>45534</v>
      </c>
      <c r="H683" s="19">
        <f ca="1">(TODAY()-(G683))</f>
        <v>60</v>
      </c>
      <c r="I683" s="19" t="str">
        <f ca="1">IF(H683&lt;0,H683,"")</f>
        <v/>
      </c>
      <c r="J683" s="2" t="s">
        <v>439</v>
      </c>
      <c r="K683" s="24">
        <f t="shared" si="306"/>
        <v>1</v>
      </c>
      <c r="L683" s="19" t="s">
        <v>3183</v>
      </c>
      <c r="M683" s="2" t="s">
        <v>2440</v>
      </c>
      <c r="N683" s="2" t="s">
        <v>441</v>
      </c>
      <c r="O683" s="2" t="s">
        <v>352</v>
      </c>
      <c r="P683" s="2" t="s">
        <v>19</v>
      </c>
      <c r="Q683" s="2" t="s">
        <v>42</v>
      </c>
      <c r="R683" s="2" t="s">
        <v>3184</v>
      </c>
      <c r="S683" s="9">
        <v>45506</v>
      </c>
      <c r="T683" s="2">
        <v>4268444</v>
      </c>
      <c r="U683" s="2" t="s">
        <v>82</v>
      </c>
      <c r="V683" s="2" t="s">
        <v>3250</v>
      </c>
      <c r="W683" s="2" t="s">
        <v>3251</v>
      </c>
      <c r="X683" s="90">
        <v>37184</v>
      </c>
      <c r="Y683" s="91">
        <v>9568022985</v>
      </c>
      <c r="Z683" s="91" t="s">
        <v>3252</v>
      </c>
      <c r="AA683" s="92" t="s">
        <v>448</v>
      </c>
      <c r="AB683" s="91" t="s">
        <v>449</v>
      </c>
      <c r="AC683" s="93">
        <v>45841</v>
      </c>
      <c r="AD683" s="93">
        <v>45484</v>
      </c>
      <c r="AG683" s="35" t="s">
        <v>451</v>
      </c>
      <c r="AJ683" s="35" t="s">
        <v>452</v>
      </c>
      <c r="AK683" s="2" t="s">
        <v>453</v>
      </c>
      <c r="AL683" s="2" t="s">
        <v>3189</v>
      </c>
      <c r="AM683" s="2" t="s">
        <v>1815</v>
      </c>
      <c r="AN683" s="10">
        <v>45506</v>
      </c>
      <c r="AP683" s="2" t="s">
        <v>362</v>
      </c>
      <c r="AQ683" s="2" t="s">
        <v>480</v>
      </c>
      <c r="AS683" s="11">
        <v>252444362</v>
      </c>
      <c r="AT683" s="2" t="s">
        <v>456</v>
      </c>
      <c r="AV683" s="12">
        <v>230048249545</v>
      </c>
      <c r="AW683" s="2" t="s">
        <v>458</v>
      </c>
      <c r="AY683" s="13">
        <v>121345583544</v>
      </c>
      <c r="AZ683" s="2" t="s">
        <v>459</v>
      </c>
      <c r="BA683" s="14" t="s">
        <v>1883</v>
      </c>
      <c r="BB683" s="14">
        <v>658209986</v>
      </c>
      <c r="BC683" s="2" t="s">
        <v>450</v>
      </c>
      <c r="BD683" s="2" t="s">
        <v>450</v>
      </c>
      <c r="BE683" s="2" t="s">
        <v>450</v>
      </c>
      <c r="BF683" s="2" t="s">
        <v>450</v>
      </c>
      <c r="BG683" s="2" t="s">
        <v>450</v>
      </c>
      <c r="BH683" s="2" t="s">
        <v>450</v>
      </c>
      <c r="BL683" s="2" t="s">
        <v>448</v>
      </c>
      <c r="BM683" s="2" t="s">
        <v>450</v>
      </c>
      <c r="BN683" s="2" t="s">
        <v>448</v>
      </c>
      <c r="BO683" s="2" t="s">
        <v>450</v>
      </c>
      <c r="BP683" s="2" t="s">
        <v>450</v>
      </c>
      <c r="BR683" s="2" t="s">
        <v>448</v>
      </c>
      <c r="BS683" s="2" t="s">
        <v>448</v>
      </c>
      <c r="BT683" s="2" t="s">
        <v>448</v>
      </c>
      <c r="BU683" s="2" t="s">
        <v>448</v>
      </c>
      <c r="BV683" s="2" t="s">
        <v>450</v>
      </c>
      <c r="BW683" s="2" t="s">
        <v>448</v>
      </c>
      <c r="BX683" s="2" t="s">
        <v>448</v>
      </c>
      <c r="BY683" s="2" t="s">
        <v>448</v>
      </c>
      <c r="BZ683" s="2" t="s">
        <v>448</v>
      </c>
      <c r="CA683" s="2" t="s">
        <v>448</v>
      </c>
      <c r="CB683" s="2" t="s">
        <v>448</v>
      </c>
      <c r="CD683" s="2" t="s">
        <v>448</v>
      </c>
      <c r="CE683" s="2" t="s">
        <v>2609</v>
      </c>
      <c r="CH683" s="2" t="s">
        <v>465</v>
      </c>
      <c r="CI683" s="2" t="s">
        <v>1718</v>
      </c>
      <c r="CM683" s="52">
        <f t="shared" si="307"/>
        <v>1</v>
      </c>
      <c r="CN683" s="52">
        <f t="shared" si="308"/>
        <v>1</v>
      </c>
      <c r="CO683" s="52">
        <f t="shared" si="309"/>
        <v>1</v>
      </c>
      <c r="CP683" s="52">
        <f t="shared" si="310"/>
        <v>1</v>
      </c>
      <c r="CQ683" s="52">
        <f t="shared" si="311"/>
        <v>1</v>
      </c>
      <c r="CR683" s="52">
        <f t="shared" si="312"/>
        <v>1</v>
      </c>
      <c r="CS683" s="52">
        <f t="shared" si="313"/>
        <v>1</v>
      </c>
      <c r="CT683" s="52">
        <f t="shared" si="314"/>
        <v>1</v>
      </c>
      <c r="CU683" s="52">
        <f t="shared" si="315"/>
        <v>1</v>
      </c>
      <c r="CV683" s="52">
        <f t="shared" si="316"/>
        <v>1</v>
      </c>
      <c r="CW683" s="54">
        <f t="shared" si="317"/>
        <v>1</v>
      </c>
      <c r="CX683" s="54">
        <f t="shared" si="318"/>
        <v>0</v>
      </c>
      <c r="CY683" s="54">
        <f t="shared" si="319"/>
        <v>1</v>
      </c>
      <c r="CZ683" s="54">
        <f t="shared" si="320"/>
        <v>1</v>
      </c>
      <c r="DA683" s="54">
        <f t="shared" si="321"/>
        <v>0</v>
      </c>
      <c r="DB683" s="54">
        <f t="shared" si="322"/>
        <v>0</v>
      </c>
      <c r="DD683" s="2">
        <f t="shared" si="323"/>
        <v>7</v>
      </c>
    </row>
    <row r="684" spans="1:108">
      <c r="A684" s="2" t="s">
        <v>437</v>
      </c>
      <c r="B684" s="2" t="s">
        <v>438</v>
      </c>
      <c r="C684" s="18" t="str">
        <f ca="1">IF(AND(AA684="YES",AG684&lt;&gt;""),"COMPLETED",IF((S684+21)&lt;TODAY(),"PAST DUE","WITHIN 15 DAYS"))</f>
        <v>COMPLETED</v>
      </c>
      <c r="D684" s="19" t="str">
        <f t="shared" si="302"/>
        <v>Aug</v>
      </c>
      <c r="E684" s="20">
        <f t="shared" si="303"/>
        <v>45528</v>
      </c>
      <c r="F684" s="20">
        <f t="shared" si="304"/>
        <v>45527</v>
      </c>
      <c r="G684" s="20">
        <f t="shared" si="305"/>
        <v>45534</v>
      </c>
      <c r="H684" s="19">
        <f ca="1">(TODAY()-(G684))</f>
        <v>60</v>
      </c>
      <c r="I684" s="19" t="str">
        <f ca="1">IF(H684&lt;0,H684,"")</f>
        <v/>
      </c>
      <c r="J684" s="2" t="s">
        <v>439</v>
      </c>
      <c r="K684" s="24">
        <f t="shared" si="306"/>
        <v>1</v>
      </c>
      <c r="L684" s="19" t="s">
        <v>3183</v>
      </c>
      <c r="M684" s="2" t="s">
        <v>2440</v>
      </c>
      <c r="N684" s="2" t="s">
        <v>441</v>
      </c>
      <c r="O684" s="2" t="s">
        <v>352</v>
      </c>
      <c r="P684" s="2" t="s">
        <v>19</v>
      </c>
      <c r="Q684" s="2" t="s">
        <v>42</v>
      </c>
      <c r="R684" s="2" t="s">
        <v>3184</v>
      </c>
      <c r="S684" s="9">
        <v>45506</v>
      </c>
      <c r="T684" s="2">
        <v>4268440</v>
      </c>
      <c r="U684" s="2" t="s">
        <v>3253</v>
      </c>
      <c r="V684" s="2" t="s">
        <v>3254</v>
      </c>
      <c r="W684" s="2" t="s">
        <v>809</v>
      </c>
      <c r="X684" s="90">
        <v>37267</v>
      </c>
      <c r="Y684" s="91">
        <v>9258931153</v>
      </c>
      <c r="Z684" s="91" t="s">
        <v>3255</v>
      </c>
      <c r="AA684" s="92" t="s">
        <v>448</v>
      </c>
      <c r="AB684" s="91" t="s">
        <v>449</v>
      </c>
      <c r="AC684" s="93">
        <v>45867</v>
      </c>
      <c r="AD684" s="93">
        <v>45502</v>
      </c>
      <c r="AG684" s="35" t="s">
        <v>451</v>
      </c>
      <c r="AJ684" s="35" t="s">
        <v>452</v>
      </c>
      <c r="AK684" s="2" t="s">
        <v>453</v>
      </c>
      <c r="AL684" s="2" t="s">
        <v>3189</v>
      </c>
      <c r="AM684" s="2" t="s">
        <v>1815</v>
      </c>
      <c r="AN684" s="10">
        <v>45506</v>
      </c>
      <c r="AP684" s="2" t="s">
        <v>362</v>
      </c>
      <c r="AQ684" s="2" t="s">
        <v>986</v>
      </c>
      <c r="AS684" s="11">
        <v>252744525</v>
      </c>
      <c r="AT684" s="2" t="s">
        <v>472</v>
      </c>
      <c r="AV684" s="12">
        <v>72521570718</v>
      </c>
      <c r="AW684" s="2" t="s">
        <v>458</v>
      </c>
      <c r="AY684" s="13">
        <v>121347542701</v>
      </c>
      <c r="AZ684" s="2" t="s">
        <v>563</v>
      </c>
      <c r="BB684" s="14">
        <v>652256393</v>
      </c>
      <c r="BC684" s="2" t="s">
        <v>450</v>
      </c>
      <c r="BD684" s="2" t="s">
        <v>450</v>
      </c>
      <c r="BE684" s="2" t="s">
        <v>450</v>
      </c>
      <c r="BF684" s="2" t="s">
        <v>450</v>
      </c>
      <c r="BG684" s="2" t="s">
        <v>450</v>
      </c>
      <c r="BH684" s="2" t="s">
        <v>450</v>
      </c>
      <c r="BL684" s="2" t="s">
        <v>448</v>
      </c>
      <c r="BM684" s="2" t="s">
        <v>450</v>
      </c>
      <c r="BN684" s="2" t="s">
        <v>448</v>
      </c>
      <c r="BO684" s="2" t="s">
        <v>450</v>
      </c>
      <c r="BP684" s="2" t="s">
        <v>450</v>
      </c>
      <c r="BR684" s="2" t="s">
        <v>448</v>
      </c>
      <c r="BS684" s="2" t="s">
        <v>448</v>
      </c>
      <c r="BT684" s="2" t="s">
        <v>448</v>
      </c>
      <c r="BU684" s="2" t="s">
        <v>448</v>
      </c>
      <c r="BV684" s="2" t="s">
        <v>450</v>
      </c>
      <c r="BW684" s="2" t="s">
        <v>448</v>
      </c>
      <c r="BX684" s="2" t="s">
        <v>448</v>
      </c>
      <c r="BY684" s="2" t="s">
        <v>448</v>
      </c>
      <c r="BZ684" s="2" t="s">
        <v>448</v>
      </c>
      <c r="CA684" s="2" t="s">
        <v>448</v>
      </c>
      <c r="CB684" s="2" t="s">
        <v>448</v>
      </c>
      <c r="CD684" s="2" t="s">
        <v>448</v>
      </c>
      <c r="CE684" s="10">
        <v>45511</v>
      </c>
      <c r="CH684" s="2" t="s">
        <v>465</v>
      </c>
      <c r="CI684" s="2" t="s">
        <v>660</v>
      </c>
      <c r="CM684" s="52">
        <f t="shared" si="307"/>
        <v>1</v>
      </c>
      <c r="CN684" s="52">
        <f t="shared" si="308"/>
        <v>1</v>
      </c>
      <c r="CO684" s="52">
        <f t="shared" si="309"/>
        <v>1</v>
      </c>
      <c r="CP684" s="52">
        <f t="shared" si="310"/>
        <v>1</v>
      </c>
      <c r="CQ684" s="52">
        <f t="shared" si="311"/>
        <v>1</v>
      </c>
      <c r="CR684" s="52">
        <f t="shared" si="312"/>
        <v>1</v>
      </c>
      <c r="CS684" s="52">
        <f t="shared" si="313"/>
        <v>1</v>
      </c>
      <c r="CT684" s="52">
        <f t="shared" si="314"/>
        <v>1</v>
      </c>
      <c r="CU684" s="52">
        <f t="shared" si="315"/>
        <v>1</v>
      </c>
      <c r="CV684" s="52">
        <f t="shared" si="316"/>
        <v>1</v>
      </c>
      <c r="CW684" s="54">
        <f t="shared" si="317"/>
        <v>1</v>
      </c>
      <c r="CX684" s="54">
        <f t="shared" si="318"/>
        <v>0</v>
      </c>
      <c r="CY684" s="54">
        <f t="shared" si="319"/>
        <v>1</v>
      </c>
      <c r="CZ684" s="54">
        <f t="shared" si="320"/>
        <v>1</v>
      </c>
      <c r="DA684" s="54">
        <f t="shared" si="321"/>
        <v>1</v>
      </c>
      <c r="DB684" s="54">
        <f t="shared" si="322"/>
        <v>0</v>
      </c>
      <c r="DD684" s="2">
        <f t="shared" si="323"/>
        <v>7</v>
      </c>
    </row>
    <row r="685" spans="1:108">
      <c r="A685" s="2" t="s">
        <v>437</v>
      </c>
      <c r="B685" s="2" t="s">
        <v>438</v>
      </c>
      <c r="C685" s="18" t="str">
        <f ca="1">IF(AND(AA685="YES",AG685&lt;&gt;""),"COMPLETED",IF((S685+21)&lt;TODAY(),"PAST DUE","WITHIN 15 DAYS"))</f>
        <v>COMPLETED</v>
      </c>
      <c r="D685" s="19" t="str">
        <f t="shared" si="302"/>
        <v>Aug</v>
      </c>
      <c r="E685" s="20">
        <f t="shared" si="303"/>
        <v>45528</v>
      </c>
      <c r="F685" s="20">
        <f t="shared" si="304"/>
        <v>45527</v>
      </c>
      <c r="G685" s="20">
        <f t="shared" si="305"/>
        <v>45534</v>
      </c>
      <c r="H685" s="19">
        <f ca="1">(TODAY()-(G685))</f>
        <v>60</v>
      </c>
      <c r="I685" s="19" t="str">
        <f ca="1">IF(H685&lt;0,H685,"")</f>
        <v/>
      </c>
      <c r="J685" s="2" t="s">
        <v>439</v>
      </c>
      <c r="K685" s="24">
        <f t="shared" si="306"/>
        <v>1</v>
      </c>
      <c r="L685" s="19" t="s">
        <v>3183</v>
      </c>
      <c r="M685" s="2" t="s">
        <v>2440</v>
      </c>
      <c r="N685" s="2" t="s">
        <v>441</v>
      </c>
      <c r="O685" s="2" t="s">
        <v>352</v>
      </c>
      <c r="P685" s="2" t="s">
        <v>19</v>
      </c>
      <c r="Q685" s="2" t="s">
        <v>42</v>
      </c>
      <c r="R685" s="2" t="s">
        <v>3184</v>
      </c>
      <c r="S685" s="9">
        <v>45506</v>
      </c>
      <c r="T685" s="2">
        <v>4268456</v>
      </c>
      <c r="U685" s="2" t="s">
        <v>268</v>
      </c>
      <c r="V685" s="2" t="s">
        <v>3256</v>
      </c>
      <c r="X685" s="90">
        <v>38590</v>
      </c>
      <c r="Y685" s="91">
        <v>9462394352</v>
      </c>
      <c r="Z685" s="91" t="s">
        <v>3257</v>
      </c>
      <c r="AA685" s="32" t="s">
        <v>448</v>
      </c>
      <c r="AB685" s="10" t="s">
        <v>449</v>
      </c>
      <c r="AC685" s="107">
        <v>45875</v>
      </c>
      <c r="AD685" s="106">
        <v>45524</v>
      </c>
      <c r="AG685" s="35" t="s">
        <v>451</v>
      </c>
      <c r="AJ685" s="35" t="s">
        <v>452</v>
      </c>
      <c r="AK685" s="2" t="s">
        <v>453</v>
      </c>
      <c r="AL685" s="2" t="s">
        <v>3189</v>
      </c>
      <c r="AM685" s="2" t="s">
        <v>1815</v>
      </c>
      <c r="AN685" s="10">
        <v>45506</v>
      </c>
      <c r="AP685" s="2" t="s">
        <v>362</v>
      </c>
      <c r="AQ685" s="2" t="s">
        <v>480</v>
      </c>
      <c r="AS685" s="11">
        <v>252801989</v>
      </c>
      <c r="AT685" s="2" t="s">
        <v>472</v>
      </c>
      <c r="AV685" s="12">
        <v>70263022287</v>
      </c>
      <c r="AW685" s="2" t="s">
        <v>458</v>
      </c>
      <c r="AY685" s="13">
        <v>121347787688</v>
      </c>
      <c r="AZ685" s="2" t="s">
        <v>3258</v>
      </c>
      <c r="BA685" s="14" t="s">
        <v>1883</v>
      </c>
      <c r="BB685" s="14">
        <v>657968408</v>
      </c>
      <c r="BC685" s="2" t="s">
        <v>450</v>
      </c>
      <c r="BD685" s="2" t="s">
        <v>450</v>
      </c>
      <c r="BE685" s="2" t="s">
        <v>450</v>
      </c>
      <c r="BF685" s="2" t="s">
        <v>450</v>
      </c>
      <c r="BG685" s="2" t="s">
        <v>450</v>
      </c>
      <c r="BH685" s="2" t="s">
        <v>450</v>
      </c>
      <c r="BN685" s="2" t="s">
        <v>448</v>
      </c>
      <c r="BR685" s="2" t="s">
        <v>448</v>
      </c>
      <c r="BS685" s="2" t="s">
        <v>448</v>
      </c>
      <c r="BT685" s="2" t="s">
        <v>448</v>
      </c>
      <c r="BU685" s="2" t="s">
        <v>448</v>
      </c>
      <c r="BV685" s="2" t="s">
        <v>450</v>
      </c>
      <c r="BW685" s="2" t="s">
        <v>448</v>
      </c>
      <c r="BX685" s="2" t="s">
        <v>448</v>
      </c>
      <c r="BY685" s="2" t="s">
        <v>448</v>
      </c>
      <c r="BZ685" s="2" t="s">
        <v>448</v>
      </c>
      <c r="CA685" s="2" t="s">
        <v>448</v>
      </c>
      <c r="CB685" s="2" t="s">
        <v>448</v>
      </c>
      <c r="CD685" s="2" t="s">
        <v>448</v>
      </c>
      <c r="CE685" s="10">
        <v>45511</v>
      </c>
      <c r="CH685" s="2" t="s">
        <v>465</v>
      </c>
      <c r="CI685" s="2" t="s">
        <v>1718</v>
      </c>
      <c r="CM685" s="52">
        <f t="shared" si="307"/>
        <v>1</v>
      </c>
      <c r="CN685" s="52">
        <f t="shared" si="308"/>
        <v>1</v>
      </c>
      <c r="CO685" s="52">
        <f t="shared" si="309"/>
        <v>1</v>
      </c>
      <c r="CP685" s="52">
        <f t="shared" si="310"/>
        <v>1</v>
      </c>
      <c r="CQ685" s="52">
        <f t="shared" si="311"/>
        <v>1</v>
      </c>
      <c r="CR685" s="52">
        <f t="shared" si="312"/>
        <v>1</v>
      </c>
      <c r="CS685" s="52">
        <f t="shared" si="313"/>
        <v>1</v>
      </c>
      <c r="CT685" s="52">
        <f t="shared" si="314"/>
        <v>1</v>
      </c>
      <c r="CU685" s="52">
        <f t="shared" si="315"/>
        <v>1</v>
      </c>
      <c r="CV685" s="52">
        <f t="shared" si="316"/>
        <v>1</v>
      </c>
      <c r="CW685" s="54">
        <f t="shared" si="317"/>
        <v>1</v>
      </c>
      <c r="CX685" s="54">
        <f t="shared" si="318"/>
        <v>0</v>
      </c>
      <c r="CY685" s="54">
        <f t="shared" si="319"/>
        <v>1</v>
      </c>
      <c r="CZ685" s="54">
        <f t="shared" si="320"/>
        <v>1</v>
      </c>
      <c r="DA685" s="54">
        <f t="shared" si="321"/>
        <v>0</v>
      </c>
      <c r="DB685" s="54">
        <f t="shared" si="322"/>
        <v>0</v>
      </c>
      <c r="DD685" s="2">
        <f t="shared" si="323"/>
        <v>7</v>
      </c>
    </row>
    <row r="686" spans="1:108">
      <c r="A686" s="2" t="s">
        <v>437</v>
      </c>
      <c r="B686" s="2" t="s">
        <v>438</v>
      </c>
      <c r="C686" s="18" t="str">
        <f ca="1">IF(AND(AA686="YES",AG686&lt;&gt;""),"COMPLETED",IF((S686+21)&lt;TODAY(),"PAST DUE","WITHIN 15 DAYS"))</f>
        <v>PAST DUE</v>
      </c>
      <c r="D686" s="19" t="str">
        <f t="shared" si="302"/>
        <v>Aug</v>
      </c>
      <c r="E686" s="20">
        <f t="shared" si="303"/>
        <v>45528</v>
      </c>
      <c r="F686" s="20">
        <f t="shared" si="304"/>
        <v>45527</v>
      </c>
      <c r="G686" s="20">
        <f t="shared" si="305"/>
        <v>45534</v>
      </c>
      <c r="H686" s="19">
        <f ca="1">(TODAY()-(G686))</f>
        <v>60</v>
      </c>
      <c r="I686" s="19" t="str">
        <f ca="1">IF(H686&lt;0,H686,"")</f>
        <v/>
      </c>
      <c r="J686" s="2" t="s">
        <v>439</v>
      </c>
      <c r="K686" s="24">
        <f t="shared" si="306"/>
        <v>0</v>
      </c>
      <c r="L686" s="19" t="s">
        <v>3183</v>
      </c>
      <c r="M686" s="2" t="s">
        <v>2440</v>
      </c>
      <c r="N686" s="2" t="s">
        <v>441</v>
      </c>
      <c r="O686" s="2" t="s">
        <v>352</v>
      </c>
      <c r="P686" s="2" t="s">
        <v>19</v>
      </c>
      <c r="Q686" s="2" t="s">
        <v>42</v>
      </c>
      <c r="R686" s="2" t="s">
        <v>3184</v>
      </c>
      <c r="S686" s="9">
        <v>45506</v>
      </c>
      <c r="T686" s="2">
        <v>4268442</v>
      </c>
      <c r="U686" s="2" t="s">
        <v>50</v>
      </c>
      <c r="V686" s="2" t="s">
        <v>51</v>
      </c>
      <c r="W686" s="2" t="s">
        <v>2384</v>
      </c>
      <c r="X686" s="90">
        <v>37784</v>
      </c>
      <c r="Y686" s="91">
        <v>9057338009</v>
      </c>
      <c r="Z686" s="91" t="s">
        <v>3259</v>
      </c>
      <c r="AA686" s="91" t="s">
        <v>463</v>
      </c>
      <c r="AB686" s="91" t="s">
        <v>3260</v>
      </c>
      <c r="AC686" s="89"/>
      <c r="AD686" s="89"/>
      <c r="AG686" s="35" t="s">
        <v>451</v>
      </c>
      <c r="AJ686" s="35" t="s">
        <v>452</v>
      </c>
      <c r="AK686" s="2" t="s">
        <v>453</v>
      </c>
      <c r="AL686" s="2" t="s">
        <v>3189</v>
      </c>
      <c r="AM686" s="2" t="s">
        <v>1815</v>
      </c>
      <c r="AN686" s="10">
        <v>45506</v>
      </c>
      <c r="AP686" s="2" t="s">
        <v>362</v>
      </c>
      <c r="AQ686" s="2" t="s">
        <v>480</v>
      </c>
      <c r="AS686" s="11">
        <v>252756869</v>
      </c>
      <c r="AT686" s="2" t="s">
        <v>472</v>
      </c>
      <c r="AV686" s="12">
        <v>72530890806</v>
      </c>
      <c r="AZ686" s="2" t="s">
        <v>563</v>
      </c>
      <c r="BB686" s="14">
        <v>655217892</v>
      </c>
      <c r="BC686" s="2" t="s">
        <v>450</v>
      </c>
      <c r="BD686" s="2" t="s">
        <v>450</v>
      </c>
      <c r="BE686" s="2" t="s">
        <v>450</v>
      </c>
      <c r="BF686" s="2" t="s">
        <v>450</v>
      </c>
      <c r="BG686" s="2" t="s">
        <v>450</v>
      </c>
      <c r="BH686" s="2" t="s">
        <v>450</v>
      </c>
      <c r="BL686" s="2" t="s">
        <v>450</v>
      </c>
      <c r="BM686" s="2" t="s">
        <v>450</v>
      </c>
      <c r="BN686" s="2" t="s">
        <v>448</v>
      </c>
      <c r="BO686" s="2" t="s">
        <v>450</v>
      </c>
      <c r="BP686" s="2" t="s">
        <v>450</v>
      </c>
      <c r="BR686" s="2" t="s">
        <v>448</v>
      </c>
      <c r="BS686" s="2" t="s">
        <v>448</v>
      </c>
      <c r="BT686" s="2" t="s">
        <v>448</v>
      </c>
      <c r="BU686" s="2" t="s">
        <v>448</v>
      </c>
      <c r="BV686" s="2" t="s">
        <v>450</v>
      </c>
      <c r="BW686" s="2" t="s">
        <v>448</v>
      </c>
      <c r="BX686" s="2" t="s">
        <v>448</v>
      </c>
      <c r="BY686" s="2" t="s">
        <v>448</v>
      </c>
      <c r="BZ686" s="2" t="s">
        <v>448</v>
      </c>
      <c r="CA686" s="2" t="s">
        <v>448</v>
      </c>
      <c r="CB686" s="2" t="s">
        <v>448</v>
      </c>
      <c r="CD686" s="2" t="s">
        <v>448</v>
      </c>
      <c r="CE686" s="10">
        <v>45511</v>
      </c>
      <c r="CH686" s="2" t="s">
        <v>465</v>
      </c>
      <c r="CI686" s="2" t="s">
        <v>1718</v>
      </c>
      <c r="CM686" s="52">
        <f t="shared" si="307"/>
        <v>1</v>
      </c>
      <c r="CN686" s="52">
        <f t="shared" si="308"/>
        <v>0</v>
      </c>
      <c r="CO686" s="52">
        <f t="shared" si="309"/>
        <v>1</v>
      </c>
      <c r="CP686" s="52">
        <f t="shared" si="310"/>
        <v>1</v>
      </c>
      <c r="CQ686" s="52">
        <f t="shared" si="311"/>
        <v>1</v>
      </c>
      <c r="CR686" s="52">
        <f t="shared" si="312"/>
        <v>1</v>
      </c>
      <c r="CS686" s="52">
        <f t="shared" si="313"/>
        <v>1</v>
      </c>
      <c r="CT686" s="52">
        <f t="shared" si="314"/>
        <v>0</v>
      </c>
      <c r="CU686" s="52">
        <f t="shared" si="315"/>
        <v>1</v>
      </c>
      <c r="CV686" s="52">
        <f t="shared" si="316"/>
        <v>1</v>
      </c>
      <c r="CW686" s="54">
        <f t="shared" si="317"/>
        <v>1</v>
      </c>
      <c r="CX686" s="54">
        <f t="shared" si="318"/>
        <v>0</v>
      </c>
      <c r="CY686" s="54">
        <f t="shared" si="319"/>
        <v>1</v>
      </c>
      <c r="CZ686" s="54">
        <f t="shared" si="320"/>
        <v>1</v>
      </c>
      <c r="DA686" s="54">
        <f t="shared" si="321"/>
        <v>0</v>
      </c>
      <c r="DB686" s="54">
        <f t="shared" si="322"/>
        <v>0</v>
      </c>
      <c r="DD686" s="2">
        <f t="shared" si="323"/>
        <v>5</v>
      </c>
    </row>
    <row r="687" spans="1:108">
      <c r="A687" s="2" t="s">
        <v>437</v>
      </c>
      <c r="B687" s="2" t="s">
        <v>438</v>
      </c>
      <c r="C687" s="18" t="str">
        <f ca="1">IF(AND(AA687="YES",AG687&lt;&gt;""),"COMPLETED",IF((S687+21)&lt;TODAY(),"PAST DUE","WITHIN 15 DAYS"))</f>
        <v>PAST DUE</v>
      </c>
      <c r="D687" s="19" t="str">
        <f t="shared" si="302"/>
        <v>Aug</v>
      </c>
      <c r="E687" s="20">
        <f t="shared" si="303"/>
        <v>45528</v>
      </c>
      <c r="F687" s="20">
        <f t="shared" si="304"/>
        <v>45527</v>
      </c>
      <c r="G687" s="20">
        <f t="shared" si="305"/>
        <v>45534</v>
      </c>
      <c r="H687" s="19">
        <f ca="1">(TODAY()-(G687))</f>
        <v>60</v>
      </c>
      <c r="I687" s="19" t="str">
        <f ca="1">IF(H687&lt;0,H687,"")</f>
        <v/>
      </c>
      <c r="J687" s="2" t="s">
        <v>439</v>
      </c>
      <c r="K687" s="24">
        <f t="shared" si="306"/>
        <v>0</v>
      </c>
      <c r="L687" s="19" t="s">
        <v>3183</v>
      </c>
      <c r="M687" s="2" t="s">
        <v>440</v>
      </c>
      <c r="N687" s="2" t="s">
        <v>653</v>
      </c>
      <c r="O687" s="2" t="s">
        <v>352</v>
      </c>
      <c r="P687" s="2" t="s">
        <v>19</v>
      </c>
      <c r="Q687" s="2" t="s">
        <v>52</v>
      </c>
      <c r="R687" s="2" t="s">
        <v>3261</v>
      </c>
      <c r="S687" s="9">
        <v>45506</v>
      </c>
      <c r="T687" s="2">
        <v>4268460</v>
      </c>
      <c r="U687" s="2" t="s">
        <v>898</v>
      </c>
      <c r="V687" s="2" t="s">
        <v>3262</v>
      </c>
      <c r="W687" s="2" t="s">
        <v>3263</v>
      </c>
      <c r="X687" s="90">
        <v>37505</v>
      </c>
      <c r="Y687" s="91">
        <v>9195524715</v>
      </c>
      <c r="Z687" s="91" t="s">
        <v>3264</v>
      </c>
      <c r="AA687" s="2" t="s">
        <v>463</v>
      </c>
      <c r="AB687" s="2" t="s">
        <v>3265</v>
      </c>
      <c r="AG687" s="35" t="s">
        <v>451</v>
      </c>
      <c r="AJ687" s="35" t="s">
        <v>452</v>
      </c>
      <c r="AK687" s="2" t="s">
        <v>453</v>
      </c>
      <c r="AL687" s="2" t="s">
        <v>3189</v>
      </c>
      <c r="AM687" s="2" t="s">
        <v>1815</v>
      </c>
      <c r="AN687" s="10">
        <v>45506</v>
      </c>
      <c r="AP687" s="2" t="s">
        <v>362</v>
      </c>
      <c r="AQ687" s="2" t="s">
        <v>480</v>
      </c>
      <c r="AS687" s="11">
        <v>3497706121</v>
      </c>
      <c r="AV687" s="12">
        <v>72508756063</v>
      </c>
      <c r="AZ687" s="2" t="s">
        <v>752</v>
      </c>
      <c r="BB687" s="14">
        <v>380795004</v>
      </c>
      <c r="BC687" s="2" t="s">
        <v>450</v>
      </c>
      <c r="BD687" s="2" t="s">
        <v>450</v>
      </c>
      <c r="BE687" s="2" t="s">
        <v>450</v>
      </c>
      <c r="BF687" s="2" t="s">
        <v>450</v>
      </c>
      <c r="BG687" s="2" t="s">
        <v>450</v>
      </c>
      <c r="BH687" s="2" t="s">
        <v>450</v>
      </c>
      <c r="BR687" s="2" t="s">
        <v>448</v>
      </c>
      <c r="BS687" s="2" t="s">
        <v>448</v>
      </c>
      <c r="BT687" s="2" t="s">
        <v>448</v>
      </c>
      <c r="BU687" s="2" t="s">
        <v>448</v>
      </c>
      <c r="BV687" s="2" t="s">
        <v>450</v>
      </c>
      <c r="BW687" s="2" t="s">
        <v>448</v>
      </c>
      <c r="BX687" s="2" t="s">
        <v>448</v>
      </c>
      <c r="BY687" s="2" t="s">
        <v>448</v>
      </c>
      <c r="BZ687" s="2" t="s">
        <v>448</v>
      </c>
      <c r="CA687" s="2" t="s">
        <v>448</v>
      </c>
      <c r="CB687" s="2" t="s">
        <v>448</v>
      </c>
      <c r="CD687" s="2" t="s">
        <v>448</v>
      </c>
      <c r="CE687" s="10">
        <v>45511</v>
      </c>
      <c r="CH687" s="2" t="s">
        <v>465</v>
      </c>
      <c r="CI687" s="2" t="s">
        <v>660</v>
      </c>
      <c r="CK687" s="2" t="s">
        <v>3207</v>
      </c>
      <c r="CM687" s="52">
        <f t="shared" si="307"/>
        <v>1</v>
      </c>
      <c r="CN687" s="52">
        <f t="shared" si="308"/>
        <v>0</v>
      </c>
      <c r="CO687" s="52">
        <f t="shared" si="309"/>
        <v>1</v>
      </c>
      <c r="CP687" s="52">
        <f t="shared" si="310"/>
        <v>1</v>
      </c>
      <c r="CQ687" s="52">
        <f t="shared" si="311"/>
        <v>1</v>
      </c>
      <c r="CR687" s="52">
        <f t="shared" si="312"/>
        <v>1</v>
      </c>
      <c r="CS687" s="52">
        <f t="shared" si="313"/>
        <v>0</v>
      </c>
      <c r="CT687" s="52">
        <f t="shared" si="314"/>
        <v>0</v>
      </c>
      <c r="CU687" s="52">
        <f t="shared" si="315"/>
        <v>1</v>
      </c>
      <c r="CV687" s="52">
        <f t="shared" si="316"/>
        <v>1</v>
      </c>
      <c r="CW687" s="54">
        <f t="shared" si="317"/>
        <v>1</v>
      </c>
      <c r="CX687" s="54">
        <f t="shared" si="318"/>
        <v>0</v>
      </c>
      <c r="CY687" s="54">
        <f t="shared" si="319"/>
        <v>1</v>
      </c>
      <c r="CZ687" s="54">
        <f t="shared" si="320"/>
        <v>1</v>
      </c>
      <c r="DA687" s="54">
        <f t="shared" si="321"/>
        <v>1</v>
      </c>
      <c r="DB687" s="54">
        <f t="shared" si="322"/>
        <v>0</v>
      </c>
      <c r="DD687" s="2">
        <f t="shared" si="323"/>
        <v>4</v>
      </c>
    </row>
    <row r="688" spans="1:108">
      <c r="A688" s="2" t="s">
        <v>437</v>
      </c>
      <c r="B688" s="2" t="s">
        <v>438</v>
      </c>
      <c r="C688" s="18" t="str">
        <f ca="1">IF(AND(AA688="YES",AG688&lt;&gt;""),"COMPLETED",IF((S688+21)&lt;TODAY(),"PAST DUE","WITHIN 15 DAYS"))</f>
        <v>COMPLETED</v>
      </c>
      <c r="D688" s="19" t="str">
        <f t="shared" si="302"/>
        <v>Aug</v>
      </c>
      <c r="E688" s="20">
        <f t="shared" si="303"/>
        <v>45528</v>
      </c>
      <c r="F688" s="20">
        <f t="shared" si="304"/>
        <v>45527</v>
      </c>
      <c r="G688" s="20">
        <f t="shared" si="305"/>
        <v>45534</v>
      </c>
      <c r="H688" s="19">
        <f ca="1">(TODAY()-(G688))</f>
        <v>60</v>
      </c>
      <c r="I688" s="19" t="str">
        <f ca="1">IF(H688&lt;0,H688,"")</f>
        <v/>
      </c>
      <c r="J688" s="2" t="s">
        <v>439</v>
      </c>
      <c r="K688" s="24">
        <f t="shared" si="306"/>
        <v>1</v>
      </c>
      <c r="L688" s="19" t="s">
        <v>3183</v>
      </c>
      <c r="M688" s="2" t="s">
        <v>440</v>
      </c>
      <c r="N688" s="2" t="s">
        <v>441</v>
      </c>
      <c r="O688" s="2" t="s">
        <v>352</v>
      </c>
      <c r="P688" s="2" t="s">
        <v>19</v>
      </c>
      <c r="Q688" s="2" t="s">
        <v>52</v>
      </c>
      <c r="R688" s="2" t="s">
        <v>3261</v>
      </c>
      <c r="S688" s="9">
        <v>45506</v>
      </c>
      <c r="T688" s="2">
        <v>4268461</v>
      </c>
      <c r="U688" s="2" t="s">
        <v>3266</v>
      </c>
      <c r="V688" s="2" t="s">
        <v>3267</v>
      </c>
      <c r="W688" s="2" t="s">
        <v>3268</v>
      </c>
      <c r="X688" s="90">
        <v>36583</v>
      </c>
      <c r="Y688" s="91">
        <v>9097966586</v>
      </c>
      <c r="Z688" s="91" t="s">
        <v>3269</v>
      </c>
      <c r="AA688" s="32" t="s">
        <v>448</v>
      </c>
      <c r="AB688" s="2" t="s">
        <v>449</v>
      </c>
      <c r="AC688" s="10">
        <v>45864</v>
      </c>
      <c r="AD688" s="10">
        <v>45499</v>
      </c>
      <c r="AG688" s="35" t="s">
        <v>451</v>
      </c>
      <c r="AJ688" s="35" t="s">
        <v>452</v>
      </c>
      <c r="AK688" s="2" t="s">
        <v>453</v>
      </c>
      <c r="AL688" s="2" t="s">
        <v>3189</v>
      </c>
      <c r="AM688" s="2" t="s">
        <v>1815</v>
      </c>
      <c r="AN688" s="10">
        <v>45506</v>
      </c>
      <c r="AP688" s="2" t="s">
        <v>362</v>
      </c>
      <c r="AQ688" s="2" t="s">
        <v>480</v>
      </c>
      <c r="AS688" s="11">
        <v>248710466</v>
      </c>
      <c r="AT688" s="2" t="s">
        <v>472</v>
      </c>
      <c r="AV688" s="12">
        <v>32504151653</v>
      </c>
      <c r="AW688" s="2" t="s">
        <v>458</v>
      </c>
      <c r="AY688" s="13">
        <v>121317455236</v>
      </c>
      <c r="AZ688" s="2" t="s">
        <v>487</v>
      </c>
      <c r="BB688" s="14">
        <v>624372283</v>
      </c>
      <c r="BC688" s="2" t="s">
        <v>450</v>
      </c>
      <c r="BD688" s="2" t="s">
        <v>450</v>
      </c>
      <c r="BE688" s="2" t="s">
        <v>450</v>
      </c>
      <c r="BF688" s="2" t="s">
        <v>450</v>
      </c>
      <c r="BG688" s="2" t="s">
        <v>450</v>
      </c>
      <c r="BH688" s="2" t="s">
        <v>450</v>
      </c>
      <c r="BL688" s="2" t="s">
        <v>450</v>
      </c>
      <c r="BM688" s="2" t="s">
        <v>450</v>
      </c>
      <c r="BN688" s="2" t="s">
        <v>448</v>
      </c>
      <c r="BO688" s="2" t="s">
        <v>450</v>
      </c>
      <c r="BP688" s="2" t="s">
        <v>450</v>
      </c>
      <c r="BR688" s="2" t="s">
        <v>448</v>
      </c>
      <c r="BS688" s="2" t="s">
        <v>448</v>
      </c>
      <c r="BT688" s="2" t="s">
        <v>448</v>
      </c>
      <c r="BU688" s="2" t="s">
        <v>448</v>
      </c>
      <c r="BV688" s="2" t="s">
        <v>450</v>
      </c>
      <c r="BW688" s="2" t="s">
        <v>448</v>
      </c>
      <c r="BX688" s="2" t="s">
        <v>448</v>
      </c>
      <c r="BY688" s="2" t="s">
        <v>448</v>
      </c>
      <c r="BZ688" s="2" t="s">
        <v>448</v>
      </c>
      <c r="CA688" s="2" t="s">
        <v>448</v>
      </c>
      <c r="CB688" s="2" t="s">
        <v>448</v>
      </c>
      <c r="CD688" s="2" t="s">
        <v>448</v>
      </c>
      <c r="CE688" s="10">
        <v>45511</v>
      </c>
      <c r="CH688" s="2" t="s">
        <v>465</v>
      </c>
      <c r="CI688" s="2" t="s">
        <v>660</v>
      </c>
      <c r="CM688" s="52">
        <f t="shared" si="307"/>
        <v>1</v>
      </c>
      <c r="CN688" s="52">
        <f t="shared" si="308"/>
        <v>1</v>
      </c>
      <c r="CO688" s="52">
        <f t="shared" si="309"/>
        <v>1</v>
      </c>
      <c r="CP688" s="52">
        <f t="shared" si="310"/>
        <v>1</v>
      </c>
      <c r="CQ688" s="52">
        <f t="shared" si="311"/>
        <v>1</v>
      </c>
      <c r="CR688" s="52">
        <f t="shared" si="312"/>
        <v>1</v>
      </c>
      <c r="CS688" s="52">
        <f t="shared" si="313"/>
        <v>1</v>
      </c>
      <c r="CT688" s="52">
        <f t="shared" si="314"/>
        <v>1</v>
      </c>
      <c r="CU688" s="52">
        <f t="shared" si="315"/>
        <v>1</v>
      </c>
      <c r="CV688" s="52">
        <f t="shared" si="316"/>
        <v>1</v>
      </c>
      <c r="CW688" s="54">
        <f t="shared" si="317"/>
        <v>1</v>
      </c>
      <c r="CX688" s="54">
        <f t="shared" si="318"/>
        <v>0</v>
      </c>
      <c r="CY688" s="54">
        <f t="shared" si="319"/>
        <v>1</v>
      </c>
      <c r="CZ688" s="54">
        <f t="shared" si="320"/>
        <v>1</v>
      </c>
      <c r="DA688" s="54">
        <f t="shared" si="321"/>
        <v>1</v>
      </c>
      <c r="DB688" s="54">
        <f t="shared" si="322"/>
        <v>0</v>
      </c>
      <c r="DD688" s="2">
        <f t="shared" si="323"/>
        <v>7</v>
      </c>
    </row>
    <row r="689" spans="1:108">
      <c r="A689" s="2" t="s">
        <v>437</v>
      </c>
      <c r="B689" s="2" t="s">
        <v>438</v>
      </c>
      <c r="C689" s="18" t="str">
        <f ca="1">IF(AND(AA689="YES",AG689&lt;&gt;""),"COMPLETED",IF((S689+21)&lt;TODAY(),"PAST DUE","WITHIN 15 DAYS"))</f>
        <v>PAST DUE</v>
      </c>
      <c r="D689" s="19" t="str">
        <f t="shared" si="302"/>
        <v>Aug</v>
      </c>
      <c r="E689" s="20">
        <f t="shared" si="303"/>
        <v>45528</v>
      </c>
      <c r="F689" s="20">
        <f t="shared" si="304"/>
        <v>45527</v>
      </c>
      <c r="G689" s="20">
        <f t="shared" si="305"/>
        <v>45534</v>
      </c>
      <c r="H689" s="19">
        <f ca="1">(TODAY()-(G689))</f>
        <v>60</v>
      </c>
      <c r="I689" s="19" t="str">
        <f ca="1">IF(H689&lt;0,H689,"")</f>
        <v/>
      </c>
      <c r="J689" s="2" t="s">
        <v>439</v>
      </c>
      <c r="K689" s="24">
        <f t="shared" si="306"/>
        <v>0</v>
      </c>
      <c r="L689" s="19" t="s">
        <v>3183</v>
      </c>
      <c r="M689" s="2" t="s">
        <v>440</v>
      </c>
      <c r="N689" s="2" t="s">
        <v>441</v>
      </c>
      <c r="O689" s="2" t="s">
        <v>352</v>
      </c>
      <c r="P689" s="2" t="s">
        <v>19</v>
      </c>
      <c r="Q689" s="2" t="s">
        <v>52</v>
      </c>
      <c r="R689" s="2" t="s">
        <v>3261</v>
      </c>
      <c r="S689" s="9">
        <v>45506</v>
      </c>
      <c r="T689" s="2">
        <v>4268462</v>
      </c>
      <c r="U689" s="2" t="s">
        <v>53</v>
      </c>
      <c r="V689" s="2" t="s">
        <v>54</v>
      </c>
      <c r="W689" s="2" t="s">
        <v>3270</v>
      </c>
      <c r="X689" s="90">
        <v>37640</v>
      </c>
      <c r="Y689" s="91">
        <v>9661746273</v>
      </c>
      <c r="Z689" s="91" t="s">
        <v>3271</v>
      </c>
      <c r="AA689" s="2" t="s">
        <v>463</v>
      </c>
      <c r="AB689" s="2" t="s">
        <v>3272</v>
      </c>
      <c r="AG689" s="35" t="s">
        <v>451</v>
      </c>
      <c r="AJ689" s="35" t="s">
        <v>452</v>
      </c>
      <c r="AK689" s="2" t="s">
        <v>453</v>
      </c>
      <c r="AL689" s="2" t="s">
        <v>3189</v>
      </c>
      <c r="AM689" s="2" t="s">
        <v>1815</v>
      </c>
      <c r="AN689" s="10">
        <v>45506</v>
      </c>
      <c r="AP689" s="2" t="s">
        <v>362</v>
      </c>
      <c r="AR689" s="123" t="s">
        <v>2933</v>
      </c>
      <c r="AS689" s="11" t="s">
        <v>3273</v>
      </c>
      <c r="AT689" s="2" t="s">
        <v>472</v>
      </c>
      <c r="AV689" s="12">
        <v>72542053411</v>
      </c>
      <c r="AW689" s="2" t="s">
        <v>458</v>
      </c>
      <c r="AY689" s="13">
        <v>121307847750</v>
      </c>
      <c r="AZ689" s="2" t="s">
        <v>459</v>
      </c>
      <c r="BB689" s="14">
        <v>658536404</v>
      </c>
      <c r="BC689" s="2" t="s">
        <v>450</v>
      </c>
      <c r="BD689" s="2" t="s">
        <v>450</v>
      </c>
      <c r="BE689" s="2" t="s">
        <v>450</v>
      </c>
      <c r="BF689" s="2" t="s">
        <v>450</v>
      </c>
      <c r="BG689" s="2" t="s">
        <v>450</v>
      </c>
      <c r="BH689" s="2" t="s">
        <v>450</v>
      </c>
      <c r="BR689" s="2" t="s">
        <v>448</v>
      </c>
      <c r="BS689" s="2" t="s">
        <v>448</v>
      </c>
      <c r="BT689" s="2" t="s">
        <v>448</v>
      </c>
      <c r="BU689" s="2" t="s">
        <v>448</v>
      </c>
      <c r="BV689" s="2" t="s">
        <v>450</v>
      </c>
      <c r="BW689" s="2" t="s">
        <v>448</v>
      </c>
      <c r="BX689" s="2" t="s">
        <v>448</v>
      </c>
      <c r="BY689" s="2" t="s">
        <v>448</v>
      </c>
      <c r="BZ689" s="2" t="s">
        <v>448</v>
      </c>
      <c r="CA689" s="2" t="s">
        <v>448</v>
      </c>
      <c r="CB689" s="2" t="s">
        <v>448</v>
      </c>
      <c r="CD689" s="2" t="s">
        <v>448</v>
      </c>
      <c r="CE689" s="10">
        <v>45511</v>
      </c>
      <c r="CH689" s="2" t="s">
        <v>465</v>
      </c>
      <c r="CI689" s="2" t="s">
        <v>1718</v>
      </c>
      <c r="CM689" s="52">
        <f t="shared" si="307"/>
        <v>1</v>
      </c>
      <c r="CN689" s="52">
        <f t="shared" si="308"/>
        <v>0</v>
      </c>
      <c r="CO689" s="52">
        <f t="shared" si="309"/>
        <v>1</v>
      </c>
      <c r="CP689" s="52">
        <f t="shared" si="310"/>
        <v>1</v>
      </c>
      <c r="CQ689" s="52">
        <f t="shared" si="311"/>
        <v>1</v>
      </c>
      <c r="CR689" s="52">
        <f t="shared" si="312"/>
        <v>0</v>
      </c>
      <c r="CS689" s="52">
        <f t="shared" si="313"/>
        <v>1</v>
      </c>
      <c r="CT689" s="52">
        <f t="shared" si="314"/>
        <v>1</v>
      </c>
      <c r="CU689" s="52">
        <f t="shared" si="315"/>
        <v>1</v>
      </c>
      <c r="CV689" s="52">
        <f t="shared" si="316"/>
        <v>1</v>
      </c>
      <c r="CW689" s="54">
        <f t="shared" si="317"/>
        <v>1</v>
      </c>
      <c r="CX689" s="54">
        <f t="shared" si="318"/>
        <v>0</v>
      </c>
      <c r="CY689" s="54">
        <f t="shared" si="319"/>
        <v>1</v>
      </c>
      <c r="CZ689" s="54">
        <f t="shared" si="320"/>
        <v>1</v>
      </c>
      <c r="DA689" s="54">
        <f t="shared" si="321"/>
        <v>0</v>
      </c>
      <c r="DB689" s="54">
        <f t="shared" si="322"/>
        <v>0</v>
      </c>
      <c r="DD689" s="2">
        <f t="shared" si="323"/>
        <v>5</v>
      </c>
    </row>
    <row r="690" spans="1:108">
      <c r="A690" s="2" t="s">
        <v>437</v>
      </c>
      <c r="B690" s="2" t="s">
        <v>438</v>
      </c>
      <c r="C690" s="18" t="str">
        <f ca="1">IF(AND(AA690="YES",AG690&lt;&gt;""),"COMPLETED",IF((S690+21)&lt;TODAY(),"PAST DUE","WITHIN 15 DAYS"))</f>
        <v>COMPLETED</v>
      </c>
      <c r="D690" s="19" t="str">
        <f t="shared" si="302"/>
        <v>Aug</v>
      </c>
      <c r="E690" s="20">
        <f t="shared" si="303"/>
        <v>45528</v>
      </c>
      <c r="F690" s="20">
        <f t="shared" si="304"/>
        <v>45527</v>
      </c>
      <c r="G690" s="20">
        <f t="shared" si="305"/>
        <v>45534</v>
      </c>
      <c r="H690" s="19">
        <f ca="1">(TODAY()-(G690))</f>
        <v>60</v>
      </c>
      <c r="I690" s="19" t="str">
        <f ca="1">IF(H690&lt;0,H690,"")</f>
        <v/>
      </c>
      <c r="J690" s="2" t="s">
        <v>439</v>
      </c>
      <c r="K690" s="24">
        <f t="shared" si="306"/>
        <v>0</v>
      </c>
      <c r="L690" s="19" t="s">
        <v>3183</v>
      </c>
      <c r="M690" s="2" t="s">
        <v>440</v>
      </c>
      <c r="N690" s="2" t="s">
        <v>441</v>
      </c>
      <c r="O690" s="2" t="s">
        <v>352</v>
      </c>
      <c r="P690" s="2" t="s">
        <v>19</v>
      </c>
      <c r="Q690" s="2" t="s">
        <v>52</v>
      </c>
      <c r="R690" s="2" t="s">
        <v>3261</v>
      </c>
      <c r="S690" s="9">
        <v>45506</v>
      </c>
      <c r="T690" s="2">
        <v>4268463</v>
      </c>
      <c r="U690" s="2" t="s">
        <v>55</v>
      </c>
      <c r="V690" s="2" t="s">
        <v>56</v>
      </c>
      <c r="W690" s="2" t="s">
        <v>3274</v>
      </c>
      <c r="X690" s="90">
        <v>36244</v>
      </c>
      <c r="Y690" s="91">
        <v>9560332725</v>
      </c>
      <c r="Z690" s="91" t="s">
        <v>3275</v>
      </c>
      <c r="AA690" s="32" t="s">
        <v>448</v>
      </c>
      <c r="AB690" s="2" t="s">
        <v>449</v>
      </c>
      <c r="AC690" s="10">
        <v>45868</v>
      </c>
      <c r="AD690" s="10">
        <v>45503</v>
      </c>
      <c r="AG690" s="35" t="s">
        <v>451</v>
      </c>
      <c r="AJ690" s="35" t="s">
        <v>452</v>
      </c>
      <c r="AK690" s="2" t="s">
        <v>453</v>
      </c>
      <c r="AL690" s="2" t="s">
        <v>3189</v>
      </c>
      <c r="AM690" s="2" t="s">
        <v>1815</v>
      </c>
      <c r="AN690" s="10">
        <v>45506</v>
      </c>
      <c r="AP690" s="2" t="s">
        <v>362</v>
      </c>
      <c r="AR690" s="123" t="s">
        <v>2933</v>
      </c>
      <c r="AS690" s="11" t="s">
        <v>3276</v>
      </c>
      <c r="AT690" s="2" t="s">
        <v>472</v>
      </c>
      <c r="AV690" s="12">
        <v>212502127745</v>
      </c>
      <c r="AW690" s="2" t="s">
        <v>458</v>
      </c>
      <c r="AY690" s="13">
        <v>121275711448</v>
      </c>
      <c r="AZ690" s="2" t="s">
        <v>472</v>
      </c>
      <c r="BB690" s="14">
        <v>381598458</v>
      </c>
      <c r="BC690" s="2" t="s">
        <v>450</v>
      </c>
      <c r="BD690" s="2" t="s">
        <v>450</v>
      </c>
      <c r="BE690" s="2" t="s">
        <v>450</v>
      </c>
      <c r="BF690" s="2" t="s">
        <v>450</v>
      </c>
      <c r="BG690" s="2" t="s">
        <v>450</v>
      </c>
      <c r="BH690" s="2" t="s">
        <v>450</v>
      </c>
      <c r="BL690" s="2" t="s">
        <v>448</v>
      </c>
      <c r="BM690" s="2" t="s">
        <v>450</v>
      </c>
      <c r="BN690" s="2" t="s">
        <v>448</v>
      </c>
      <c r="BO690" s="2" t="s">
        <v>450</v>
      </c>
      <c r="BP690" s="2" t="s">
        <v>450</v>
      </c>
      <c r="BR690" s="2" t="s">
        <v>448</v>
      </c>
      <c r="BS690" s="2" t="s">
        <v>448</v>
      </c>
      <c r="BT690" s="2" t="s">
        <v>448</v>
      </c>
      <c r="BU690" s="2" t="s">
        <v>448</v>
      </c>
      <c r="BV690" s="2" t="s">
        <v>450</v>
      </c>
      <c r="BW690" s="2" t="s">
        <v>448</v>
      </c>
      <c r="BX690" s="2" t="s">
        <v>448</v>
      </c>
      <c r="BY690" s="2" t="s">
        <v>448</v>
      </c>
      <c r="BZ690" s="2" t="s">
        <v>448</v>
      </c>
      <c r="CA690" s="2" t="s">
        <v>448</v>
      </c>
      <c r="CB690" s="2" t="s">
        <v>448</v>
      </c>
      <c r="CD690" s="2" t="s">
        <v>448</v>
      </c>
      <c r="CE690" s="10">
        <v>45511</v>
      </c>
      <c r="CH690" s="2" t="s">
        <v>465</v>
      </c>
      <c r="CI690" s="2" t="s">
        <v>1718</v>
      </c>
      <c r="CM690" s="52">
        <f t="shared" si="307"/>
        <v>1</v>
      </c>
      <c r="CN690" s="52">
        <f t="shared" si="308"/>
        <v>1</v>
      </c>
      <c r="CO690" s="52">
        <f t="shared" si="309"/>
        <v>1</v>
      </c>
      <c r="CP690" s="52">
        <f t="shared" si="310"/>
        <v>1</v>
      </c>
      <c r="CQ690" s="52">
        <f t="shared" si="311"/>
        <v>1</v>
      </c>
      <c r="CR690" s="52">
        <f t="shared" si="312"/>
        <v>0</v>
      </c>
      <c r="CS690" s="52">
        <f t="shared" si="313"/>
        <v>1</v>
      </c>
      <c r="CT690" s="52">
        <f t="shared" si="314"/>
        <v>1</v>
      </c>
      <c r="CU690" s="52">
        <f t="shared" si="315"/>
        <v>1</v>
      </c>
      <c r="CV690" s="52">
        <f t="shared" si="316"/>
        <v>1</v>
      </c>
      <c r="CW690" s="54">
        <f t="shared" si="317"/>
        <v>1</v>
      </c>
      <c r="CX690" s="54">
        <f t="shared" si="318"/>
        <v>0</v>
      </c>
      <c r="CY690" s="54">
        <f t="shared" si="319"/>
        <v>1</v>
      </c>
      <c r="CZ690" s="54">
        <f t="shared" si="320"/>
        <v>1</v>
      </c>
      <c r="DA690" s="54">
        <f t="shared" si="321"/>
        <v>0</v>
      </c>
      <c r="DB690" s="54">
        <f t="shared" si="322"/>
        <v>0</v>
      </c>
      <c r="DD690" s="2">
        <f t="shared" si="323"/>
        <v>6</v>
      </c>
    </row>
    <row r="691" spans="1:108">
      <c r="A691" s="2" t="s">
        <v>437</v>
      </c>
      <c r="B691" s="2" t="s">
        <v>438</v>
      </c>
      <c r="C691" s="18" t="str">
        <f ca="1">IF(AND(AA691="YES",AG691&lt;&gt;""),"COMPLETED",IF((S691+21)&lt;TODAY(),"PAST DUE","WITHIN 15 DAYS"))</f>
        <v>PAST DUE</v>
      </c>
      <c r="D691" s="19" t="str">
        <f t="shared" si="302"/>
        <v>Aug</v>
      </c>
      <c r="E691" s="20">
        <f t="shared" si="303"/>
        <v>45528</v>
      </c>
      <c r="F691" s="20">
        <f t="shared" si="304"/>
        <v>45527</v>
      </c>
      <c r="G691" s="20">
        <f t="shared" si="305"/>
        <v>45534</v>
      </c>
      <c r="H691" s="19">
        <f ca="1">(TODAY()-(G691))</f>
        <v>60</v>
      </c>
      <c r="I691" s="19" t="str">
        <f ca="1">IF(H691&lt;0,H691,"")</f>
        <v/>
      </c>
      <c r="J691" s="2" t="s">
        <v>439</v>
      </c>
      <c r="K691" s="24">
        <f t="shared" si="306"/>
        <v>0</v>
      </c>
      <c r="L691" s="19" t="s">
        <v>3183</v>
      </c>
      <c r="M691" s="2" t="s">
        <v>440</v>
      </c>
      <c r="N691" s="2" t="s">
        <v>653</v>
      </c>
      <c r="O691" s="2" t="s">
        <v>352</v>
      </c>
      <c r="P691" s="2" t="s">
        <v>19</v>
      </c>
      <c r="Q691" s="2" t="s">
        <v>52</v>
      </c>
      <c r="R691" s="2" t="s">
        <v>3261</v>
      </c>
      <c r="S691" s="9">
        <v>45506</v>
      </c>
      <c r="T691" s="2">
        <v>4268464</v>
      </c>
      <c r="U691" s="2" t="s">
        <v>171</v>
      </c>
      <c r="V691" s="2" t="s">
        <v>3277</v>
      </c>
      <c r="W691" s="2" t="s">
        <v>3278</v>
      </c>
      <c r="X691" s="90">
        <v>36626</v>
      </c>
      <c r="Y691" s="91">
        <v>9623082089</v>
      </c>
      <c r="Z691" s="91" t="s">
        <v>3279</v>
      </c>
      <c r="AA691" s="2" t="s">
        <v>658</v>
      </c>
      <c r="AB691" s="2" t="s">
        <v>3280</v>
      </c>
      <c r="AG691" s="35" t="s">
        <v>451</v>
      </c>
      <c r="AJ691" s="35" t="s">
        <v>452</v>
      </c>
      <c r="AK691" s="2" t="s">
        <v>453</v>
      </c>
      <c r="AL691" s="2" t="s">
        <v>3189</v>
      </c>
      <c r="AM691" s="2" t="s">
        <v>1815</v>
      </c>
      <c r="AN691" s="10">
        <v>45506</v>
      </c>
      <c r="AP691" s="2" t="s">
        <v>362</v>
      </c>
      <c r="AQ691" s="2" t="s">
        <v>480</v>
      </c>
      <c r="AS691" s="11">
        <v>3491101641</v>
      </c>
      <c r="AT691" s="2" t="s">
        <v>456</v>
      </c>
      <c r="AV691" s="12">
        <v>72528289399</v>
      </c>
      <c r="AW691" s="2" t="s">
        <v>458</v>
      </c>
      <c r="AY691" s="13">
        <v>121239524548</v>
      </c>
      <c r="AZ691" s="2" t="s">
        <v>472</v>
      </c>
      <c r="BB691" s="14">
        <v>606466556</v>
      </c>
      <c r="BC691" s="67" t="s">
        <v>450</v>
      </c>
      <c r="BD691" s="67" t="s">
        <v>450</v>
      </c>
      <c r="BE691" s="67" t="s">
        <v>450</v>
      </c>
      <c r="BF691" s="67" t="s">
        <v>450</v>
      </c>
      <c r="BG691" s="67" t="s">
        <v>450</v>
      </c>
      <c r="BH691" s="67" t="s">
        <v>450</v>
      </c>
      <c r="BL691" s="2" t="s">
        <v>448</v>
      </c>
      <c r="BM691" s="2" t="s">
        <v>448</v>
      </c>
      <c r="BN691" s="2" t="s">
        <v>448</v>
      </c>
      <c r="BO691" s="2" t="s">
        <v>450</v>
      </c>
      <c r="BP691" s="2" t="s">
        <v>450</v>
      </c>
      <c r="BR691" s="2" t="s">
        <v>448</v>
      </c>
      <c r="BS691" s="2" t="s">
        <v>448</v>
      </c>
      <c r="BT691" s="2" t="s">
        <v>448</v>
      </c>
      <c r="BU691" s="2" t="s">
        <v>448</v>
      </c>
      <c r="BV691" s="2" t="s">
        <v>450</v>
      </c>
      <c r="BW691" s="2" t="s">
        <v>448</v>
      </c>
      <c r="BX691" s="2" t="s">
        <v>448</v>
      </c>
      <c r="BY691" s="2" t="s">
        <v>448</v>
      </c>
      <c r="BZ691" s="2" t="s">
        <v>448</v>
      </c>
      <c r="CA691" s="2" t="s">
        <v>448</v>
      </c>
      <c r="CB691" s="2" t="s">
        <v>448</v>
      </c>
      <c r="CD691" s="2" t="s">
        <v>448</v>
      </c>
      <c r="CE691" s="10">
        <v>45511</v>
      </c>
      <c r="CH691" s="2" t="s">
        <v>465</v>
      </c>
      <c r="CI691" s="2" t="s">
        <v>660</v>
      </c>
      <c r="CK691" s="10">
        <v>45544</v>
      </c>
      <c r="CM691" s="52">
        <f t="shared" si="307"/>
        <v>1</v>
      </c>
      <c r="CN691" s="52">
        <f t="shared" si="308"/>
        <v>0</v>
      </c>
      <c r="CO691" s="52">
        <f t="shared" si="309"/>
        <v>1</v>
      </c>
      <c r="CP691" s="52">
        <f t="shared" si="310"/>
        <v>1</v>
      </c>
      <c r="CQ691" s="52">
        <f t="shared" si="311"/>
        <v>1</v>
      </c>
      <c r="CR691" s="52">
        <f t="shared" si="312"/>
        <v>1</v>
      </c>
      <c r="CS691" s="52">
        <f t="shared" si="313"/>
        <v>1</v>
      </c>
      <c r="CT691" s="52">
        <f t="shared" si="314"/>
        <v>1</v>
      </c>
      <c r="CU691" s="52">
        <f t="shared" si="315"/>
        <v>1</v>
      </c>
      <c r="CV691" s="52">
        <f t="shared" si="316"/>
        <v>1</v>
      </c>
      <c r="CW691" s="54">
        <f t="shared" si="317"/>
        <v>1</v>
      </c>
      <c r="CX691" s="54">
        <f t="shared" si="318"/>
        <v>0</v>
      </c>
      <c r="CY691" s="54">
        <f t="shared" si="319"/>
        <v>1</v>
      </c>
      <c r="CZ691" s="54">
        <f t="shared" si="320"/>
        <v>1</v>
      </c>
      <c r="DA691" s="54">
        <f t="shared" si="321"/>
        <v>1</v>
      </c>
      <c r="DB691" s="54">
        <f t="shared" si="322"/>
        <v>0</v>
      </c>
      <c r="DD691" s="2">
        <f t="shared" si="323"/>
        <v>6</v>
      </c>
    </row>
    <row r="692" spans="1:108">
      <c r="A692" s="2" t="s">
        <v>437</v>
      </c>
      <c r="B692" s="2" t="s">
        <v>438</v>
      </c>
      <c r="C692" s="18" t="str">
        <f ca="1">IF(AND(AA692="YES",AG692&lt;&gt;""),"COMPLETED",IF((S692+21)&lt;TODAY(),"PAST DUE","WITHIN 15 DAYS"))</f>
        <v>COMPLETED</v>
      </c>
      <c r="D692" s="19" t="str">
        <f t="shared" si="302"/>
        <v>Aug</v>
      </c>
      <c r="E692" s="20">
        <f t="shared" si="303"/>
        <v>45528</v>
      </c>
      <c r="F692" s="20">
        <f t="shared" si="304"/>
        <v>45527</v>
      </c>
      <c r="G692" s="20">
        <f t="shared" si="305"/>
        <v>45534</v>
      </c>
      <c r="H692" s="19">
        <f ca="1">(TODAY()-(G692))</f>
        <v>60</v>
      </c>
      <c r="I692" s="19" t="str">
        <f ca="1">IF(H692&lt;0,H692,"")</f>
        <v/>
      </c>
      <c r="J692" s="2" t="s">
        <v>439</v>
      </c>
      <c r="K692" s="24">
        <f t="shared" si="306"/>
        <v>1</v>
      </c>
      <c r="L692" s="19" t="s">
        <v>3183</v>
      </c>
      <c r="M692" s="2" t="s">
        <v>440</v>
      </c>
      <c r="N692" s="2" t="s">
        <v>441</v>
      </c>
      <c r="O692" s="2" t="s">
        <v>352</v>
      </c>
      <c r="P692" s="2" t="s">
        <v>19</v>
      </c>
      <c r="Q692" s="2" t="s">
        <v>52</v>
      </c>
      <c r="R692" s="2" t="s">
        <v>3261</v>
      </c>
      <c r="S692" s="9">
        <v>45506</v>
      </c>
      <c r="T692" s="2">
        <v>4268465</v>
      </c>
      <c r="U692" s="2" t="s">
        <v>3281</v>
      </c>
      <c r="V692" s="2" t="s">
        <v>3282</v>
      </c>
      <c r="W692" s="2" t="s">
        <v>228</v>
      </c>
      <c r="X692" s="90">
        <v>37071</v>
      </c>
      <c r="Y692" s="91">
        <v>9948046625</v>
      </c>
      <c r="Z692" s="91" t="s">
        <v>3283</v>
      </c>
      <c r="AA692" s="32" t="s">
        <v>448</v>
      </c>
      <c r="AB692" s="2" t="s">
        <v>449</v>
      </c>
      <c r="AC692" s="10">
        <v>45868</v>
      </c>
      <c r="AD692" s="10">
        <v>45517</v>
      </c>
      <c r="AG692" s="35" t="s">
        <v>451</v>
      </c>
      <c r="AJ692" s="35" t="s">
        <v>452</v>
      </c>
      <c r="AK692" s="2" t="s">
        <v>453</v>
      </c>
      <c r="AL692" s="2" t="s">
        <v>3189</v>
      </c>
      <c r="AM692" s="2" t="s">
        <v>1815</v>
      </c>
      <c r="AN692" s="10">
        <v>45506</v>
      </c>
      <c r="AP692" s="2" t="s">
        <v>362</v>
      </c>
      <c r="AQ692" s="2" t="s">
        <v>480</v>
      </c>
      <c r="AS692" s="11">
        <v>252679043</v>
      </c>
      <c r="AT692" s="2" t="s">
        <v>472</v>
      </c>
      <c r="AV692" s="12">
        <v>70262997098</v>
      </c>
      <c r="AW692" s="2" t="s">
        <v>458</v>
      </c>
      <c r="AY692" s="13">
        <v>121347153143</v>
      </c>
      <c r="AZ692" s="2" t="s">
        <v>1857</v>
      </c>
      <c r="BB692" s="14">
        <v>656837561</v>
      </c>
      <c r="BC692" s="67" t="s">
        <v>450</v>
      </c>
      <c r="BD692" s="67" t="s">
        <v>450</v>
      </c>
      <c r="BE692" s="67" t="s">
        <v>450</v>
      </c>
      <c r="BF692" s="67" t="s">
        <v>450</v>
      </c>
      <c r="BG692" s="67" t="s">
        <v>450</v>
      </c>
      <c r="BH692" s="67" t="s">
        <v>450</v>
      </c>
      <c r="BL692" s="2" t="s">
        <v>448</v>
      </c>
      <c r="BM692" s="2" t="s">
        <v>450</v>
      </c>
      <c r="BN692" s="2" t="s">
        <v>448</v>
      </c>
      <c r="BO692" s="2" t="s">
        <v>450</v>
      </c>
      <c r="BP692" s="2" t="s">
        <v>450</v>
      </c>
      <c r="BR692" s="2" t="s">
        <v>448</v>
      </c>
      <c r="BS692" s="2" t="s">
        <v>448</v>
      </c>
      <c r="BT692" s="2" t="s">
        <v>448</v>
      </c>
      <c r="BU692" s="2" t="s">
        <v>448</v>
      </c>
      <c r="BV692" s="2" t="s">
        <v>450</v>
      </c>
      <c r="BW692" s="2" t="s">
        <v>448</v>
      </c>
      <c r="BX692" s="2" t="s">
        <v>448</v>
      </c>
      <c r="BY692" s="2" t="s">
        <v>448</v>
      </c>
      <c r="BZ692" s="2" t="s">
        <v>448</v>
      </c>
      <c r="CA692" s="2" t="s">
        <v>448</v>
      </c>
      <c r="CB692" s="2" t="s">
        <v>448</v>
      </c>
      <c r="CD692" s="2" t="s">
        <v>448</v>
      </c>
      <c r="CE692" s="10">
        <v>45511</v>
      </c>
      <c r="CH692" s="2" t="s">
        <v>465</v>
      </c>
      <c r="CI692" s="2" t="s">
        <v>660</v>
      </c>
      <c r="CK692" s="2" t="s">
        <v>3164</v>
      </c>
      <c r="CM692" s="52">
        <f t="shared" si="307"/>
        <v>1</v>
      </c>
      <c r="CN692" s="52">
        <f t="shared" si="308"/>
        <v>1</v>
      </c>
      <c r="CO692" s="52">
        <f t="shared" si="309"/>
        <v>1</v>
      </c>
      <c r="CP692" s="52">
        <f t="shared" si="310"/>
        <v>1</v>
      </c>
      <c r="CQ692" s="52">
        <f t="shared" si="311"/>
        <v>1</v>
      </c>
      <c r="CR692" s="52">
        <f t="shared" si="312"/>
        <v>1</v>
      </c>
      <c r="CS692" s="52">
        <f t="shared" si="313"/>
        <v>1</v>
      </c>
      <c r="CT692" s="52">
        <f t="shared" si="314"/>
        <v>1</v>
      </c>
      <c r="CU692" s="52">
        <f t="shared" si="315"/>
        <v>1</v>
      </c>
      <c r="CV692" s="52">
        <f t="shared" si="316"/>
        <v>1</v>
      </c>
      <c r="CW692" s="54">
        <f t="shared" si="317"/>
        <v>1</v>
      </c>
      <c r="CX692" s="54">
        <f t="shared" si="318"/>
        <v>0</v>
      </c>
      <c r="CY692" s="54">
        <f t="shared" si="319"/>
        <v>1</v>
      </c>
      <c r="CZ692" s="54">
        <f t="shared" si="320"/>
        <v>1</v>
      </c>
      <c r="DA692" s="54">
        <f t="shared" si="321"/>
        <v>1</v>
      </c>
      <c r="DB692" s="54">
        <f t="shared" si="322"/>
        <v>0</v>
      </c>
      <c r="DD692" s="2">
        <f t="shared" si="323"/>
        <v>7</v>
      </c>
    </row>
    <row r="693" spans="1:108">
      <c r="A693" s="2" t="s">
        <v>437</v>
      </c>
      <c r="B693" s="2" t="s">
        <v>438</v>
      </c>
      <c r="C693" s="18" t="str">
        <f ca="1">IF(AND(AA693="YES",AG693&lt;&gt;""),"COMPLETED",IF((S693+21)&lt;TODAY(),"PAST DUE","WITHIN 15 DAYS"))</f>
        <v>COMPLETED</v>
      </c>
      <c r="D693" s="19" t="str">
        <f t="shared" si="302"/>
        <v>Aug</v>
      </c>
      <c r="E693" s="20">
        <f t="shared" si="303"/>
        <v>45528</v>
      </c>
      <c r="F693" s="20">
        <f t="shared" si="304"/>
        <v>45527</v>
      </c>
      <c r="G693" s="20">
        <f t="shared" si="305"/>
        <v>45534</v>
      </c>
      <c r="H693" s="19">
        <f ca="1">(TODAY()-(G693))</f>
        <v>60</v>
      </c>
      <c r="I693" s="19" t="str">
        <f ca="1">IF(H693&lt;0,H693,"")</f>
        <v/>
      </c>
      <c r="J693" s="2" t="s">
        <v>439</v>
      </c>
      <c r="K693" s="24">
        <f t="shared" si="306"/>
        <v>1</v>
      </c>
      <c r="L693" s="19" t="s">
        <v>3183</v>
      </c>
      <c r="M693" s="2" t="s">
        <v>440</v>
      </c>
      <c r="N693" s="2" t="s">
        <v>441</v>
      </c>
      <c r="O693" s="2" t="s">
        <v>352</v>
      </c>
      <c r="P693" s="2" t="s">
        <v>19</v>
      </c>
      <c r="Q693" s="2" t="s">
        <v>52</v>
      </c>
      <c r="R693" s="2" t="s">
        <v>3261</v>
      </c>
      <c r="S693" s="9">
        <v>45506</v>
      </c>
      <c r="T693" s="2">
        <v>4268466</v>
      </c>
      <c r="U693" s="2" t="s">
        <v>3284</v>
      </c>
      <c r="V693" s="2" t="s">
        <v>3285</v>
      </c>
      <c r="W693" s="2" t="s">
        <v>3286</v>
      </c>
      <c r="X693" s="90">
        <v>37078</v>
      </c>
      <c r="Y693" s="91">
        <v>9356843739</v>
      </c>
      <c r="Z693" s="91" t="s">
        <v>3287</v>
      </c>
      <c r="AA693" s="32" t="s">
        <v>448</v>
      </c>
      <c r="AB693" s="2" t="s">
        <v>449</v>
      </c>
      <c r="AC693" s="10">
        <v>45853</v>
      </c>
      <c r="AD693" s="10">
        <v>45488</v>
      </c>
      <c r="AG693" s="35" t="s">
        <v>451</v>
      </c>
      <c r="AJ693" s="35" t="s">
        <v>452</v>
      </c>
      <c r="AK693" s="2" t="s">
        <v>453</v>
      </c>
      <c r="AL693" s="2" t="s">
        <v>3189</v>
      </c>
      <c r="AM693" s="2" t="s">
        <v>1815</v>
      </c>
      <c r="AN693" s="10">
        <v>45506</v>
      </c>
      <c r="AP693" s="2" t="s">
        <v>362</v>
      </c>
      <c r="AQ693" s="2" t="s">
        <v>480</v>
      </c>
      <c r="AS693" s="11">
        <v>250514472</v>
      </c>
      <c r="AT693" s="2" t="s">
        <v>456</v>
      </c>
      <c r="AV693" s="12">
        <v>72020464411</v>
      </c>
      <c r="AW693" s="2" t="s">
        <v>458</v>
      </c>
      <c r="AY693" s="13">
        <v>121346367408</v>
      </c>
      <c r="AZ693" s="2" t="s">
        <v>1857</v>
      </c>
      <c r="BB693" s="14">
        <v>656808605</v>
      </c>
      <c r="BC693" s="67" t="s">
        <v>450</v>
      </c>
      <c r="BD693" s="67" t="s">
        <v>450</v>
      </c>
      <c r="BE693" s="67" t="s">
        <v>450</v>
      </c>
      <c r="BF693" s="67" t="s">
        <v>450</v>
      </c>
      <c r="BG693" s="67" t="s">
        <v>450</v>
      </c>
      <c r="BH693" s="67" t="s">
        <v>450</v>
      </c>
      <c r="BL693" s="2" t="s">
        <v>448</v>
      </c>
      <c r="BM693" s="2" t="s">
        <v>450</v>
      </c>
      <c r="BN693" s="2" t="s">
        <v>448</v>
      </c>
      <c r="BO693" s="2" t="s">
        <v>450</v>
      </c>
      <c r="BP693" s="2" t="s">
        <v>450</v>
      </c>
      <c r="BR693" s="2" t="s">
        <v>448</v>
      </c>
      <c r="BS693" s="2" t="s">
        <v>448</v>
      </c>
      <c r="BT693" s="2" t="s">
        <v>448</v>
      </c>
      <c r="BU693" s="2" t="s">
        <v>448</v>
      </c>
      <c r="BV693" s="2" t="s">
        <v>450</v>
      </c>
      <c r="BW693" s="2" t="s">
        <v>448</v>
      </c>
      <c r="BX693" s="2" t="s">
        <v>448</v>
      </c>
      <c r="BY693" s="2" t="s">
        <v>448</v>
      </c>
      <c r="BZ693" s="2" t="s">
        <v>448</v>
      </c>
      <c r="CA693" s="2" t="s">
        <v>448</v>
      </c>
      <c r="CB693" s="2" t="s">
        <v>448</v>
      </c>
      <c r="CD693" s="2" t="s">
        <v>448</v>
      </c>
      <c r="CE693" s="10">
        <v>45511</v>
      </c>
      <c r="CH693" s="2" t="s">
        <v>465</v>
      </c>
      <c r="CI693" s="2" t="s">
        <v>1718</v>
      </c>
      <c r="CM693" s="52">
        <f t="shared" si="307"/>
        <v>1</v>
      </c>
      <c r="CN693" s="52">
        <f t="shared" si="308"/>
        <v>1</v>
      </c>
      <c r="CO693" s="52">
        <f t="shared" si="309"/>
        <v>1</v>
      </c>
      <c r="CP693" s="52">
        <f t="shared" si="310"/>
        <v>1</v>
      </c>
      <c r="CQ693" s="52">
        <f t="shared" si="311"/>
        <v>1</v>
      </c>
      <c r="CR693" s="52">
        <f t="shared" si="312"/>
        <v>1</v>
      </c>
      <c r="CS693" s="52">
        <f t="shared" si="313"/>
        <v>1</v>
      </c>
      <c r="CT693" s="52">
        <f t="shared" si="314"/>
        <v>1</v>
      </c>
      <c r="CU693" s="52">
        <f t="shared" si="315"/>
        <v>1</v>
      </c>
      <c r="CV693" s="52">
        <f t="shared" si="316"/>
        <v>1</v>
      </c>
      <c r="CW693" s="54">
        <f t="shared" si="317"/>
        <v>1</v>
      </c>
      <c r="CX693" s="54">
        <f t="shared" si="318"/>
        <v>0</v>
      </c>
      <c r="CY693" s="54">
        <f t="shared" si="319"/>
        <v>1</v>
      </c>
      <c r="CZ693" s="54">
        <f t="shared" si="320"/>
        <v>1</v>
      </c>
      <c r="DA693" s="54">
        <f t="shared" si="321"/>
        <v>0</v>
      </c>
      <c r="DB693" s="54">
        <f t="shared" si="322"/>
        <v>0</v>
      </c>
      <c r="DD693" s="2">
        <f t="shared" si="323"/>
        <v>7</v>
      </c>
    </row>
    <row r="694" spans="1:108">
      <c r="A694" s="2" t="s">
        <v>437</v>
      </c>
      <c r="B694" s="2" t="s">
        <v>438</v>
      </c>
      <c r="C694" s="18" t="str">
        <f ca="1">IF(AND(AA694="YES",AG694&lt;&gt;""),"COMPLETED",IF((S694+21)&lt;TODAY(),"PAST DUE","WITHIN 15 DAYS"))</f>
        <v>COMPLETED</v>
      </c>
      <c r="D694" s="19" t="str">
        <f t="shared" si="302"/>
        <v>Aug</v>
      </c>
      <c r="E694" s="20">
        <f t="shared" si="303"/>
        <v>45528</v>
      </c>
      <c r="F694" s="20">
        <f t="shared" si="304"/>
        <v>45527</v>
      </c>
      <c r="G694" s="20">
        <f t="shared" si="305"/>
        <v>45534</v>
      </c>
      <c r="H694" s="19">
        <f ca="1">(TODAY()-(G694))</f>
        <v>60</v>
      </c>
      <c r="I694" s="19" t="str">
        <f ca="1">IF(H694&lt;0,H694,"")</f>
        <v/>
      </c>
      <c r="J694" s="2" t="s">
        <v>439</v>
      </c>
      <c r="K694" s="24">
        <f t="shared" si="306"/>
        <v>1</v>
      </c>
      <c r="L694" s="19" t="s">
        <v>3183</v>
      </c>
      <c r="M694" s="2" t="s">
        <v>440</v>
      </c>
      <c r="N694" s="2" t="s">
        <v>441</v>
      </c>
      <c r="O694" s="2" t="s">
        <v>352</v>
      </c>
      <c r="P694" s="2" t="s">
        <v>19</v>
      </c>
      <c r="Q694" s="2" t="s">
        <v>52</v>
      </c>
      <c r="R694" s="2" t="s">
        <v>3261</v>
      </c>
      <c r="S694" s="9">
        <v>45506</v>
      </c>
      <c r="T694" s="2">
        <v>4268467</v>
      </c>
      <c r="U694" s="2" t="s">
        <v>2806</v>
      </c>
      <c r="V694" s="2" t="s">
        <v>3288</v>
      </c>
      <c r="W694" s="2" t="s">
        <v>3289</v>
      </c>
      <c r="X694" s="90">
        <v>37055</v>
      </c>
      <c r="Y694" s="91">
        <v>9477848771</v>
      </c>
      <c r="Z694" s="91" t="s">
        <v>3290</v>
      </c>
      <c r="AA694" s="32" t="s">
        <v>448</v>
      </c>
      <c r="AB694" s="2" t="s">
        <v>449</v>
      </c>
      <c r="AC694" s="10">
        <v>45856</v>
      </c>
      <c r="AD694" s="10">
        <v>45499</v>
      </c>
      <c r="AG694" s="35" t="s">
        <v>451</v>
      </c>
      <c r="AJ694" s="35" t="s">
        <v>452</v>
      </c>
      <c r="AK694" s="2" t="s">
        <v>453</v>
      </c>
      <c r="AL694" s="2" t="s">
        <v>3189</v>
      </c>
      <c r="AM694" s="2" t="s">
        <v>1815</v>
      </c>
      <c r="AN694" s="10">
        <v>45506</v>
      </c>
      <c r="AP694" s="2" t="s">
        <v>362</v>
      </c>
      <c r="AQ694" s="2" t="s">
        <v>480</v>
      </c>
      <c r="AS694" s="11">
        <v>448824851</v>
      </c>
      <c r="AT694" s="2" t="s">
        <v>472</v>
      </c>
      <c r="AV694" s="12">
        <v>80270216696</v>
      </c>
      <c r="AW694" s="2" t="s">
        <v>458</v>
      </c>
      <c r="AY694" s="13">
        <v>121347292890</v>
      </c>
      <c r="AZ694" s="2" t="s">
        <v>472</v>
      </c>
      <c r="BB694" s="14">
        <v>607796052</v>
      </c>
      <c r="BC694" s="67" t="s">
        <v>450</v>
      </c>
      <c r="BD694" s="67" t="s">
        <v>450</v>
      </c>
      <c r="BE694" s="67" t="s">
        <v>450</v>
      </c>
      <c r="BF694" s="67" t="s">
        <v>450</v>
      </c>
      <c r="BG694" s="67" t="s">
        <v>450</v>
      </c>
      <c r="BH694" s="67" t="s">
        <v>450</v>
      </c>
      <c r="BL694" s="2" t="s">
        <v>448</v>
      </c>
      <c r="BM694" s="2" t="s">
        <v>450</v>
      </c>
      <c r="BN694" s="2" t="s">
        <v>448</v>
      </c>
      <c r="BO694" s="2" t="s">
        <v>450</v>
      </c>
      <c r="BP694" s="2" t="s">
        <v>450</v>
      </c>
      <c r="BR694" s="2" t="s">
        <v>448</v>
      </c>
      <c r="BS694" s="2" t="s">
        <v>448</v>
      </c>
      <c r="BT694" s="2" t="s">
        <v>448</v>
      </c>
      <c r="BU694" s="2" t="s">
        <v>448</v>
      </c>
      <c r="BV694" s="2" t="s">
        <v>450</v>
      </c>
      <c r="BW694" s="2" t="s">
        <v>448</v>
      </c>
      <c r="BX694" s="2" t="s">
        <v>448</v>
      </c>
      <c r="BY694" s="2" t="s">
        <v>448</v>
      </c>
      <c r="BZ694" s="2" t="s">
        <v>448</v>
      </c>
      <c r="CA694" s="2" t="s">
        <v>448</v>
      </c>
      <c r="CB694" s="2" t="s">
        <v>448</v>
      </c>
      <c r="CD694" s="2" t="s">
        <v>448</v>
      </c>
      <c r="CE694" s="10">
        <v>45511</v>
      </c>
      <c r="CH694" s="2" t="s">
        <v>465</v>
      </c>
      <c r="CI694" s="2" t="s">
        <v>660</v>
      </c>
      <c r="CM694" s="52">
        <f t="shared" si="307"/>
        <v>1</v>
      </c>
      <c r="CN694" s="52">
        <f t="shared" si="308"/>
        <v>1</v>
      </c>
      <c r="CO694" s="52">
        <f t="shared" si="309"/>
        <v>1</v>
      </c>
      <c r="CP694" s="52">
        <f t="shared" si="310"/>
        <v>1</v>
      </c>
      <c r="CQ694" s="52">
        <f t="shared" si="311"/>
        <v>1</v>
      </c>
      <c r="CR694" s="52">
        <f t="shared" si="312"/>
        <v>1</v>
      </c>
      <c r="CS694" s="52">
        <f t="shared" si="313"/>
        <v>1</v>
      </c>
      <c r="CT694" s="52">
        <f t="shared" si="314"/>
        <v>1</v>
      </c>
      <c r="CU694" s="52">
        <f t="shared" si="315"/>
        <v>1</v>
      </c>
      <c r="CV694" s="52">
        <f t="shared" si="316"/>
        <v>1</v>
      </c>
      <c r="CW694" s="54">
        <f t="shared" si="317"/>
        <v>1</v>
      </c>
      <c r="CX694" s="54">
        <f t="shared" si="318"/>
        <v>0</v>
      </c>
      <c r="CY694" s="54">
        <f t="shared" si="319"/>
        <v>1</v>
      </c>
      <c r="CZ694" s="54">
        <f t="shared" si="320"/>
        <v>1</v>
      </c>
      <c r="DA694" s="54">
        <f t="shared" si="321"/>
        <v>1</v>
      </c>
      <c r="DB694" s="54">
        <f t="shared" si="322"/>
        <v>0</v>
      </c>
      <c r="DD694" s="2">
        <f t="shared" si="323"/>
        <v>7</v>
      </c>
    </row>
    <row r="695" spans="1:108">
      <c r="A695" s="2" t="s">
        <v>437</v>
      </c>
      <c r="B695" s="2" t="s">
        <v>438</v>
      </c>
      <c r="C695" s="18" t="str">
        <f ca="1">IF(AND(AA695="YES",AG695&lt;&gt;""),"COMPLETED",IF((S695+21)&lt;TODAY(),"PAST DUE","WITHIN 15 DAYS"))</f>
        <v>COMPLETED</v>
      </c>
      <c r="D695" s="19" t="str">
        <f t="shared" si="302"/>
        <v>Aug</v>
      </c>
      <c r="E695" s="20">
        <f t="shared" si="303"/>
        <v>45528</v>
      </c>
      <c r="F695" s="20">
        <f t="shared" si="304"/>
        <v>45527</v>
      </c>
      <c r="G695" s="20">
        <f t="shared" si="305"/>
        <v>45534</v>
      </c>
      <c r="H695" s="19">
        <f ca="1">(TODAY()-(G695))</f>
        <v>60</v>
      </c>
      <c r="I695" s="19" t="str">
        <f ca="1">IF(H695&lt;0,H695,"")</f>
        <v/>
      </c>
      <c r="J695" s="2" t="s">
        <v>439</v>
      </c>
      <c r="K695" s="24">
        <f t="shared" si="306"/>
        <v>1</v>
      </c>
      <c r="L695" s="19" t="s">
        <v>3183</v>
      </c>
      <c r="M695" s="2" t="s">
        <v>440</v>
      </c>
      <c r="N695" s="2" t="s">
        <v>441</v>
      </c>
      <c r="O695" s="2" t="s">
        <v>352</v>
      </c>
      <c r="P695" s="2" t="s">
        <v>19</v>
      </c>
      <c r="Q695" s="2" t="s">
        <v>52</v>
      </c>
      <c r="R695" s="2" t="s">
        <v>3261</v>
      </c>
      <c r="S695" s="9">
        <v>45506</v>
      </c>
      <c r="T695" s="2">
        <v>4268468</v>
      </c>
      <c r="U695" s="2" t="s">
        <v>178</v>
      </c>
      <c r="V695" s="2" t="s">
        <v>3291</v>
      </c>
      <c r="W695" s="2" t="s">
        <v>2753</v>
      </c>
      <c r="X695" s="90">
        <v>37195</v>
      </c>
      <c r="Y695" s="91">
        <v>9360730530</v>
      </c>
      <c r="Z695" s="91" t="s">
        <v>3292</v>
      </c>
      <c r="AA695" s="32" t="s">
        <v>448</v>
      </c>
      <c r="AB695" s="2" t="s">
        <v>449</v>
      </c>
      <c r="AC695" s="10">
        <v>45891</v>
      </c>
      <c r="AD695" s="10">
        <v>45544</v>
      </c>
      <c r="AG695" s="35" t="s">
        <v>451</v>
      </c>
      <c r="AJ695" s="35" t="s">
        <v>452</v>
      </c>
      <c r="AK695" s="2" t="s">
        <v>453</v>
      </c>
      <c r="AL695" s="2" t="s">
        <v>3189</v>
      </c>
      <c r="AM695" s="2" t="s">
        <v>1815</v>
      </c>
      <c r="AN695" s="10">
        <v>45506</v>
      </c>
      <c r="AP695" s="2" t="s">
        <v>362</v>
      </c>
      <c r="AQ695" s="2" t="s">
        <v>455</v>
      </c>
      <c r="AS695" s="11">
        <v>246896515</v>
      </c>
      <c r="AT695" s="2" t="s">
        <v>472</v>
      </c>
      <c r="AV695" s="12">
        <v>70261650477</v>
      </c>
      <c r="AW695" s="2" t="s">
        <v>458</v>
      </c>
      <c r="AY695" s="13">
        <v>121300725733</v>
      </c>
      <c r="AZ695" s="2" t="s">
        <v>487</v>
      </c>
      <c r="BB695" s="14">
        <v>643086323</v>
      </c>
      <c r="BC695" s="67" t="s">
        <v>450</v>
      </c>
      <c r="BD695" s="67" t="s">
        <v>450</v>
      </c>
      <c r="BE695" s="67" t="s">
        <v>450</v>
      </c>
      <c r="BF695" s="67" t="s">
        <v>450</v>
      </c>
      <c r="BG695" s="67" t="s">
        <v>450</v>
      </c>
      <c r="BH695" s="67" t="s">
        <v>450</v>
      </c>
      <c r="BL695" s="2" t="s">
        <v>448</v>
      </c>
      <c r="BM695" s="2" t="s">
        <v>450</v>
      </c>
      <c r="BN695" s="2" t="s">
        <v>448</v>
      </c>
      <c r="BO695" s="2" t="s">
        <v>450</v>
      </c>
      <c r="BP695" s="2" t="s">
        <v>450</v>
      </c>
      <c r="BR695" s="2" t="s">
        <v>448</v>
      </c>
      <c r="BS695" s="2" t="s">
        <v>448</v>
      </c>
      <c r="BT695" s="2" t="s">
        <v>448</v>
      </c>
      <c r="BU695" s="2" t="s">
        <v>448</v>
      </c>
      <c r="BV695" s="2" t="s">
        <v>450</v>
      </c>
      <c r="BW695" s="2" t="s">
        <v>448</v>
      </c>
      <c r="BX695" s="2" t="s">
        <v>448</v>
      </c>
      <c r="BY695" s="2" t="s">
        <v>448</v>
      </c>
      <c r="BZ695" s="2" t="s">
        <v>448</v>
      </c>
      <c r="CA695" s="2" t="s">
        <v>448</v>
      </c>
      <c r="CB695" s="2" t="s">
        <v>448</v>
      </c>
      <c r="CD695" s="2" t="s">
        <v>448</v>
      </c>
      <c r="CE695" s="10">
        <v>45511</v>
      </c>
      <c r="CH695" s="2" t="s">
        <v>465</v>
      </c>
      <c r="CI695" s="2" t="s">
        <v>660</v>
      </c>
      <c r="CK695" s="2" t="s">
        <v>2917</v>
      </c>
      <c r="CM695" s="52">
        <f t="shared" si="307"/>
        <v>1</v>
      </c>
      <c r="CN695" s="52">
        <f t="shared" si="308"/>
        <v>1</v>
      </c>
      <c r="CO695" s="52">
        <f t="shared" si="309"/>
        <v>1</v>
      </c>
      <c r="CP695" s="52">
        <f t="shared" si="310"/>
        <v>1</v>
      </c>
      <c r="CQ695" s="52">
        <f t="shared" si="311"/>
        <v>1</v>
      </c>
      <c r="CR695" s="52">
        <f t="shared" si="312"/>
        <v>1</v>
      </c>
      <c r="CS695" s="52">
        <f t="shared" si="313"/>
        <v>1</v>
      </c>
      <c r="CT695" s="52">
        <f t="shared" si="314"/>
        <v>1</v>
      </c>
      <c r="CU695" s="52">
        <f t="shared" si="315"/>
        <v>1</v>
      </c>
      <c r="CV695" s="52">
        <f t="shared" si="316"/>
        <v>1</v>
      </c>
      <c r="CW695" s="54">
        <f t="shared" si="317"/>
        <v>1</v>
      </c>
      <c r="CX695" s="54">
        <f t="shared" si="318"/>
        <v>0</v>
      </c>
      <c r="CY695" s="54">
        <f t="shared" si="319"/>
        <v>1</v>
      </c>
      <c r="CZ695" s="54">
        <f t="shared" si="320"/>
        <v>1</v>
      </c>
      <c r="DA695" s="54">
        <f t="shared" si="321"/>
        <v>1</v>
      </c>
      <c r="DB695" s="54">
        <f t="shared" si="322"/>
        <v>0</v>
      </c>
      <c r="DD695" s="2">
        <f t="shared" si="323"/>
        <v>7</v>
      </c>
    </row>
    <row r="696" spans="1:108">
      <c r="A696" s="2" t="s">
        <v>437</v>
      </c>
      <c r="B696" s="2" t="s">
        <v>438</v>
      </c>
      <c r="C696" s="18" t="str">
        <f ca="1">IF(AND(AA696="YES",AG696&lt;&gt;""),"COMPLETED",IF((S696+21)&lt;TODAY(),"PAST DUE","WITHIN 15 DAYS"))</f>
        <v>COMPLETED</v>
      </c>
      <c r="D696" s="19" t="str">
        <f t="shared" si="302"/>
        <v>Aug</v>
      </c>
      <c r="E696" s="20">
        <f t="shared" si="303"/>
        <v>45528</v>
      </c>
      <c r="F696" s="20">
        <f t="shared" si="304"/>
        <v>45527</v>
      </c>
      <c r="G696" s="20">
        <f t="shared" si="305"/>
        <v>45534</v>
      </c>
      <c r="H696" s="19">
        <f ca="1">(TODAY()-(G696))</f>
        <v>60</v>
      </c>
      <c r="I696" s="19" t="str">
        <f ca="1">IF(H696&lt;0,H696,"")</f>
        <v/>
      </c>
      <c r="J696" s="2" t="s">
        <v>439</v>
      </c>
      <c r="K696" s="24">
        <f t="shared" si="306"/>
        <v>0</v>
      </c>
      <c r="L696" s="19" t="s">
        <v>3183</v>
      </c>
      <c r="M696" s="2" t="s">
        <v>440</v>
      </c>
      <c r="N696" s="2" t="s">
        <v>441</v>
      </c>
      <c r="O696" s="2" t="s">
        <v>352</v>
      </c>
      <c r="P696" s="2" t="s">
        <v>19</v>
      </c>
      <c r="Q696" s="2" t="s">
        <v>52</v>
      </c>
      <c r="R696" s="2" t="s">
        <v>3261</v>
      </c>
      <c r="S696" s="9">
        <v>45506</v>
      </c>
      <c r="T696" s="2">
        <v>4268469</v>
      </c>
      <c r="U696" s="2" t="s">
        <v>57</v>
      </c>
      <c r="V696" s="2" t="s">
        <v>58</v>
      </c>
      <c r="W696" s="2" t="s">
        <v>3293</v>
      </c>
      <c r="X696" s="90">
        <v>36392</v>
      </c>
      <c r="Y696" s="91">
        <v>9977544830</v>
      </c>
      <c r="Z696" s="91" t="s">
        <v>3294</v>
      </c>
      <c r="AA696" s="32" t="s">
        <v>448</v>
      </c>
      <c r="AB696" s="2" t="s">
        <v>449</v>
      </c>
      <c r="AC696" s="10">
        <v>45878</v>
      </c>
      <c r="AD696" s="10">
        <v>45534</v>
      </c>
      <c r="AG696" s="35" t="s">
        <v>451</v>
      </c>
      <c r="AJ696" s="35" t="s">
        <v>452</v>
      </c>
      <c r="AK696" s="2" t="s">
        <v>453</v>
      </c>
      <c r="AL696" s="2" t="s">
        <v>3189</v>
      </c>
      <c r="AM696" s="2" t="s">
        <v>1815</v>
      </c>
      <c r="AN696" s="10">
        <v>45506</v>
      </c>
      <c r="AP696" s="2" t="s">
        <v>362</v>
      </c>
      <c r="AQ696" s="2" t="s">
        <v>455</v>
      </c>
      <c r="AS696" s="11">
        <v>3523719244</v>
      </c>
      <c r="AT696" s="2" t="s">
        <v>472</v>
      </c>
      <c r="AV696" s="12">
        <v>82546433850</v>
      </c>
      <c r="BC696" s="67" t="s">
        <v>450</v>
      </c>
      <c r="BD696" s="67" t="s">
        <v>450</v>
      </c>
      <c r="BE696" s="67" t="s">
        <v>450</v>
      </c>
      <c r="BF696" s="67" t="s">
        <v>450</v>
      </c>
      <c r="BG696" s="67" t="s">
        <v>450</v>
      </c>
      <c r="BH696" s="67" t="s">
        <v>450</v>
      </c>
      <c r="BL696" s="2" t="s">
        <v>448</v>
      </c>
      <c r="BM696" s="2" t="s">
        <v>450</v>
      </c>
      <c r="BN696" s="2" t="s">
        <v>448</v>
      </c>
      <c r="BO696" s="2" t="s">
        <v>450</v>
      </c>
      <c r="BP696" s="2" t="s">
        <v>450</v>
      </c>
      <c r="BR696" s="2" t="s">
        <v>448</v>
      </c>
      <c r="BS696" s="2" t="s">
        <v>448</v>
      </c>
      <c r="BT696" s="2" t="s">
        <v>448</v>
      </c>
      <c r="BU696" s="2" t="s">
        <v>448</v>
      </c>
      <c r="BV696" s="2" t="s">
        <v>450</v>
      </c>
      <c r="BW696" s="2" t="s">
        <v>448</v>
      </c>
      <c r="BX696" s="2" t="s">
        <v>448</v>
      </c>
      <c r="BY696" s="2" t="s">
        <v>448</v>
      </c>
      <c r="BZ696" s="2" t="s">
        <v>448</v>
      </c>
      <c r="CA696" s="2" t="s">
        <v>448</v>
      </c>
      <c r="CB696" s="2" t="s">
        <v>448</v>
      </c>
      <c r="CD696" s="2" t="s">
        <v>448</v>
      </c>
      <c r="CE696" s="10">
        <v>45511</v>
      </c>
      <c r="CH696" s="2" t="s">
        <v>465</v>
      </c>
      <c r="CI696" s="2" t="s">
        <v>1718</v>
      </c>
      <c r="CM696" s="52">
        <f t="shared" si="307"/>
        <v>1</v>
      </c>
      <c r="CN696" s="52">
        <f t="shared" si="308"/>
        <v>1</v>
      </c>
      <c r="CO696" s="52">
        <f t="shared" si="309"/>
        <v>1</v>
      </c>
      <c r="CP696" s="52">
        <f t="shared" si="310"/>
        <v>1</v>
      </c>
      <c r="CQ696" s="52">
        <f t="shared" si="311"/>
        <v>1</v>
      </c>
      <c r="CR696" s="52">
        <f t="shared" si="312"/>
        <v>1</v>
      </c>
      <c r="CS696" s="52">
        <f t="shared" si="313"/>
        <v>1</v>
      </c>
      <c r="CT696" s="52">
        <f t="shared" si="314"/>
        <v>0</v>
      </c>
      <c r="CU696" s="52">
        <f t="shared" si="315"/>
        <v>0</v>
      </c>
      <c r="CV696" s="52">
        <f t="shared" si="316"/>
        <v>1</v>
      </c>
      <c r="CW696" s="54">
        <f t="shared" si="317"/>
        <v>1</v>
      </c>
      <c r="CX696" s="54">
        <f t="shared" si="318"/>
        <v>0</v>
      </c>
      <c r="CY696" s="54">
        <f t="shared" si="319"/>
        <v>1</v>
      </c>
      <c r="CZ696" s="54">
        <f t="shared" si="320"/>
        <v>1</v>
      </c>
      <c r="DA696" s="54">
        <f t="shared" si="321"/>
        <v>0</v>
      </c>
      <c r="DB696" s="54">
        <f t="shared" si="322"/>
        <v>0</v>
      </c>
      <c r="DD696" s="2">
        <f t="shared" si="323"/>
        <v>5</v>
      </c>
    </row>
    <row r="697" spans="1:108">
      <c r="A697" s="2" t="s">
        <v>437</v>
      </c>
      <c r="B697" s="2" t="s">
        <v>438</v>
      </c>
      <c r="C697" s="18" t="str">
        <f ca="1">IF(AND(AA697="YES",AG697&lt;&gt;""),"COMPLETED",IF((S697+21)&lt;TODAY(),"PAST DUE","WITHIN 15 DAYS"))</f>
        <v>PAST DUE</v>
      </c>
      <c r="D697" s="19" t="str">
        <f t="shared" si="302"/>
        <v>Aug</v>
      </c>
      <c r="E697" s="20">
        <f t="shared" si="303"/>
        <v>45528</v>
      </c>
      <c r="F697" s="20">
        <f t="shared" si="304"/>
        <v>45527</v>
      </c>
      <c r="G697" s="20">
        <f t="shared" si="305"/>
        <v>45534</v>
      </c>
      <c r="H697" s="19">
        <f ca="1">(TODAY()-(G697))</f>
        <v>60</v>
      </c>
      <c r="I697" s="19" t="str">
        <f ca="1">IF(H697&lt;0,H697,"")</f>
        <v/>
      </c>
      <c r="J697" s="2" t="s">
        <v>439</v>
      </c>
      <c r="K697" s="24">
        <f t="shared" si="306"/>
        <v>0</v>
      </c>
      <c r="L697" s="19" t="s">
        <v>3183</v>
      </c>
      <c r="M697" s="2" t="s">
        <v>440</v>
      </c>
      <c r="N697" s="2" t="s">
        <v>653</v>
      </c>
      <c r="O697" s="2" t="s">
        <v>352</v>
      </c>
      <c r="P697" s="2" t="s">
        <v>19</v>
      </c>
      <c r="Q697" s="2" t="s">
        <v>52</v>
      </c>
      <c r="R697" s="2" t="s">
        <v>3261</v>
      </c>
      <c r="S697" s="9">
        <v>45506</v>
      </c>
      <c r="T697" s="2">
        <v>4268470</v>
      </c>
      <c r="U697" s="2" t="s">
        <v>3295</v>
      </c>
      <c r="V697" s="2" t="s">
        <v>3296</v>
      </c>
      <c r="W697" s="2" t="s">
        <v>1940</v>
      </c>
      <c r="X697" s="90">
        <v>35104</v>
      </c>
      <c r="Y697" s="91">
        <v>9923780364</v>
      </c>
      <c r="Z697" s="91" t="s">
        <v>3297</v>
      </c>
      <c r="AA697" s="2" t="s">
        <v>463</v>
      </c>
      <c r="AB697" s="2" t="s">
        <v>3298</v>
      </c>
      <c r="AG697" s="35" t="s">
        <v>451</v>
      </c>
      <c r="AJ697" s="35" t="s">
        <v>452</v>
      </c>
      <c r="AK697" s="2" t="s">
        <v>453</v>
      </c>
      <c r="AL697" s="2" t="s">
        <v>3189</v>
      </c>
      <c r="AM697" s="2" t="s">
        <v>1815</v>
      </c>
      <c r="AN697" s="10">
        <v>45506</v>
      </c>
      <c r="AP697" s="2" t="s">
        <v>362</v>
      </c>
      <c r="AQ697" s="2" t="s">
        <v>497</v>
      </c>
      <c r="AS697" s="11">
        <v>3476427544</v>
      </c>
      <c r="AT697" s="2" t="s">
        <v>472</v>
      </c>
      <c r="AV697" s="12">
        <v>70511302585</v>
      </c>
      <c r="AW697" s="2" t="s">
        <v>3299</v>
      </c>
      <c r="AY697" s="13">
        <v>121227775254</v>
      </c>
      <c r="AZ697" s="2" t="s">
        <v>487</v>
      </c>
      <c r="BB697" s="14">
        <v>348182806</v>
      </c>
      <c r="BC697" s="67" t="s">
        <v>450</v>
      </c>
      <c r="BD697" s="67" t="s">
        <v>450</v>
      </c>
      <c r="BE697" s="67" t="s">
        <v>450</v>
      </c>
      <c r="BF697" s="67" t="s">
        <v>450</v>
      </c>
      <c r="BG697" s="67" t="s">
        <v>450</v>
      </c>
      <c r="BH697" s="67" t="s">
        <v>450</v>
      </c>
      <c r="BL697" s="2" t="s">
        <v>448</v>
      </c>
      <c r="BM697" s="2" t="s">
        <v>450</v>
      </c>
      <c r="BN697" s="2" t="s">
        <v>448</v>
      </c>
      <c r="BO697" s="2" t="s">
        <v>450</v>
      </c>
      <c r="BP697" s="2" t="s">
        <v>448</v>
      </c>
      <c r="BR697" s="2" t="s">
        <v>448</v>
      </c>
      <c r="BS697" s="2" t="s">
        <v>448</v>
      </c>
      <c r="BT697" s="2" t="s">
        <v>448</v>
      </c>
      <c r="BU697" s="2" t="s">
        <v>448</v>
      </c>
      <c r="BV697" s="2" t="s">
        <v>450</v>
      </c>
      <c r="BW697" s="2" t="s">
        <v>448</v>
      </c>
      <c r="BX697" s="2" t="s">
        <v>448</v>
      </c>
      <c r="BY697" s="2" t="s">
        <v>448</v>
      </c>
      <c r="BZ697" s="2" t="s">
        <v>448</v>
      </c>
      <c r="CA697" s="2" t="s">
        <v>448</v>
      </c>
      <c r="CB697" s="2" t="s">
        <v>448</v>
      </c>
      <c r="CD697" s="2" t="s">
        <v>448</v>
      </c>
      <c r="CE697" s="10">
        <v>45511</v>
      </c>
      <c r="CH697" s="2" t="s">
        <v>465</v>
      </c>
      <c r="CI697" s="2" t="s">
        <v>660</v>
      </c>
      <c r="CK697" s="10">
        <v>45544</v>
      </c>
      <c r="CM697" s="52">
        <f t="shared" si="307"/>
        <v>1</v>
      </c>
      <c r="CN697" s="52">
        <f t="shared" si="308"/>
        <v>0</v>
      </c>
      <c r="CO697" s="52">
        <f t="shared" si="309"/>
        <v>1</v>
      </c>
      <c r="CP697" s="52">
        <f t="shared" si="310"/>
        <v>1</v>
      </c>
      <c r="CQ697" s="52">
        <f t="shared" si="311"/>
        <v>1</v>
      </c>
      <c r="CR697" s="52">
        <f t="shared" si="312"/>
        <v>1</v>
      </c>
      <c r="CS697" s="52">
        <f t="shared" si="313"/>
        <v>1</v>
      </c>
      <c r="CT697" s="52">
        <f t="shared" si="314"/>
        <v>1</v>
      </c>
      <c r="CU697" s="52">
        <f t="shared" si="315"/>
        <v>1</v>
      </c>
      <c r="CV697" s="52">
        <f t="shared" si="316"/>
        <v>1</v>
      </c>
      <c r="CW697" s="54">
        <f t="shared" si="317"/>
        <v>1</v>
      </c>
      <c r="CX697" s="54">
        <f t="shared" si="318"/>
        <v>0</v>
      </c>
      <c r="CY697" s="54">
        <f t="shared" si="319"/>
        <v>1</v>
      </c>
      <c r="CZ697" s="54">
        <f t="shared" si="320"/>
        <v>1</v>
      </c>
      <c r="DA697" s="54">
        <f t="shared" si="321"/>
        <v>1</v>
      </c>
      <c r="DB697" s="54">
        <f t="shared" si="322"/>
        <v>0</v>
      </c>
      <c r="DD697" s="2">
        <f t="shared" si="323"/>
        <v>6</v>
      </c>
    </row>
    <row r="698" spans="1:108">
      <c r="A698" s="2" t="s">
        <v>437</v>
      </c>
      <c r="B698" s="2" t="s">
        <v>438</v>
      </c>
      <c r="C698" s="18" t="str">
        <f ca="1">IF(AND(AA698="YES",AG698&lt;&gt;""),"COMPLETED",IF((S698+21)&lt;TODAY(),"PAST DUE","WITHIN 15 DAYS"))</f>
        <v>COMPLETED</v>
      </c>
      <c r="D698" s="19" t="str">
        <f t="shared" si="302"/>
        <v>Aug</v>
      </c>
      <c r="E698" s="20">
        <f t="shared" si="303"/>
        <v>45528</v>
      </c>
      <c r="F698" s="20">
        <f t="shared" si="304"/>
        <v>45527</v>
      </c>
      <c r="G698" s="20">
        <f t="shared" si="305"/>
        <v>45534</v>
      </c>
      <c r="H698" s="19">
        <f ca="1">(TODAY()-(G698))</f>
        <v>60</v>
      </c>
      <c r="I698" s="19" t="str">
        <f ca="1">IF(H698&lt;0,H698,"")</f>
        <v/>
      </c>
      <c r="J698" s="2" t="s">
        <v>439</v>
      </c>
      <c r="K698" s="24">
        <f t="shared" si="306"/>
        <v>1</v>
      </c>
      <c r="L698" s="19" t="s">
        <v>3183</v>
      </c>
      <c r="M698" s="2" t="s">
        <v>440</v>
      </c>
      <c r="N698" s="2" t="s">
        <v>441</v>
      </c>
      <c r="O698" s="2" t="s">
        <v>352</v>
      </c>
      <c r="P698" s="2" t="s">
        <v>19</v>
      </c>
      <c r="Q698" s="2" t="s">
        <v>52</v>
      </c>
      <c r="R698" s="2" t="s">
        <v>3261</v>
      </c>
      <c r="S698" s="9">
        <v>45506</v>
      </c>
      <c r="T698" s="2">
        <v>4268471</v>
      </c>
      <c r="U698" s="2" t="s">
        <v>3300</v>
      </c>
      <c r="V698" s="2" t="s">
        <v>3301</v>
      </c>
      <c r="W698" s="2" t="s">
        <v>3302</v>
      </c>
      <c r="X698" s="90">
        <v>36542</v>
      </c>
      <c r="Y698" s="91">
        <v>9978169613</v>
      </c>
      <c r="Z698" s="91" t="s">
        <v>3303</v>
      </c>
      <c r="AA698" s="32" t="s">
        <v>448</v>
      </c>
      <c r="AB698" s="2" t="s">
        <v>449</v>
      </c>
      <c r="AC698" s="10">
        <v>45846</v>
      </c>
      <c r="AD698" s="10">
        <v>45495</v>
      </c>
      <c r="AG698" s="35" t="s">
        <v>451</v>
      </c>
      <c r="AJ698" s="35" t="s">
        <v>452</v>
      </c>
      <c r="AK698" s="2" t="s">
        <v>453</v>
      </c>
      <c r="AL698" s="2" t="s">
        <v>3189</v>
      </c>
      <c r="AM698" s="2" t="s">
        <v>1815</v>
      </c>
      <c r="AN698" s="10">
        <v>45506</v>
      </c>
      <c r="AP698" s="2" t="s">
        <v>362</v>
      </c>
      <c r="AQ698" s="2" t="s">
        <v>480</v>
      </c>
      <c r="AS698" s="11">
        <v>251849670</v>
      </c>
      <c r="AT698" s="2" t="s">
        <v>456</v>
      </c>
      <c r="AV698" s="12">
        <v>212010714378</v>
      </c>
      <c r="AW698" s="2" t="s">
        <v>458</v>
      </c>
      <c r="AY698" s="13">
        <v>121341856383</v>
      </c>
      <c r="AZ698" s="2" t="s">
        <v>563</v>
      </c>
      <c r="BB698" s="14">
        <v>736092906</v>
      </c>
      <c r="BC698" s="67" t="s">
        <v>450</v>
      </c>
      <c r="BD698" s="67" t="s">
        <v>450</v>
      </c>
      <c r="BE698" s="67" t="s">
        <v>450</v>
      </c>
      <c r="BF698" s="67" t="s">
        <v>450</v>
      </c>
      <c r="BG698" s="67" t="s">
        <v>450</v>
      </c>
      <c r="BH698" s="67" t="s">
        <v>450</v>
      </c>
      <c r="BL698" s="2" t="s">
        <v>448</v>
      </c>
      <c r="BM698" s="2" t="s">
        <v>450</v>
      </c>
      <c r="BN698" s="2" t="s">
        <v>448</v>
      </c>
      <c r="BO698" s="2" t="s">
        <v>450</v>
      </c>
      <c r="BP698" s="2" t="s">
        <v>450</v>
      </c>
      <c r="BR698" s="2" t="s">
        <v>448</v>
      </c>
      <c r="BS698" s="2" t="s">
        <v>448</v>
      </c>
      <c r="BT698" s="2" t="s">
        <v>448</v>
      </c>
      <c r="BU698" s="2" t="s">
        <v>448</v>
      </c>
      <c r="BV698" s="2" t="s">
        <v>450</v>
      </c>
      <c r="BW698" s="2" t="s">
        <v>448</v>
      </c>
      <c r="BX698" s="2" t="s">
        <v>448</v>
      </c>
      <c r="BY698" s="2" t="s">
        <v>448</v>
      </c>
      <c r="BZ698" s="2" t="s">
        <v>448</v>
      </c>
      <c r="CA698" s="2" t="s">
        <v>448</v>
      </c>
      <c r="CB698" s="2" t="s">
        <v>448</v>
      </c>
      <c r="CD698" s="2" t="s">
        <v>448</v>
      </c>
      <c r="CE698" s="10">
        <v>45511</v>
      </c>
      <c r="CH698" s="2" t="s">
        <v>465</v>
      </c>
      <c r="CI698" s="2" t="s">
        <v>660</v>
      </c>
      <c r="CM698" s="52">
        <f t="shared" si="307"/>
        <v>1</v>
      </c>
      <c r="CN698" s="52">
        <f t="shared" si="308"/>
        <v>1</v>
      </c>
      <c r="CO698" s="52">
        <f t="shared" si="309"/>
        <v>1</v>
      </c>
      <c r="CP698" s="52">
        <f t="shared" si="310"/>
        <v>1</v>
      </c>
      <c r="CQ698" s="52">
        <f t="shared" si="311"/>
        <v>1</v>
      </c>
      <c r="CR698" s="52">
        <f t="shared" si="312"/>
        <v>1</v>
      </c>
      <c r="CS698" s="52">
        <f t="shared" si="313"/>
        <v>1</v>
      </c>
      <c r="CT698" s="52">
        <f t="shared" si="314"/>
        <v>1</v>
      </c>
      <c r="CU698" s="52">
        <f t="shared" si="315"/>
        <v>1</v>
      </c>
      <c r="CV698" s="52">
        <f t="shared" si="316"/>
        <v>1</v>
      </c>
      <c r="CW698" s="54">
        <f t="shared" si="317"/>
        <v>1</v>
      </c>
      <c r="CX698" s="54">
        <f t="shared" si="318"/>
        <v>0</v>
      </c>
      <c r="CY698" s="54">
        <f t="shared" si="319"/>
        <v>1</v>
      </c>
      <c r="CZ698" s="54">
        <f t="shared" si="320"/>
        <v>1</v>
      </c>
      <c r="DA698" s="54">
        <f t="shared" si="321"/>
        <v>1</v>
      </c>
      <c r="DB698" s="54">
        <f t="shared" si="322"/>
        <v>0</v>
      </c>
      <c r="DD698" s="2">
        <f t="shared" si="323"/>
        <v>7</v>
      </c>
    </row>
    <row r="699" spans="1:108">
      <c r="A699" s="2" t="s">
        <v>437</v>
      </c>
      <c r="B699" s="2" t="s">
        <v>438</v>
      </c>
      <c r="C699" s="18" t="str">
        <f ca="1">IF(AND(AA699="YES",AG699&lt;&gt;""),"COMPLETED",IF((S699+21)&lt;TODAY(),"PAST DUE","WITHIN 15 DAYS"))</f>
        <v>COMPLETED</v>
      </c>
      <c r="D699" s="19" t="str">
        <f t="shared" si="302"/>
        <v>Aug</v>
      </c>
      <c r="E699" s="20">
        <f t="shared" si="303"/>
        <v>45528</v>
      </c>
      <c r="F699" s="20">
        <f t="shared" si="304"/>
        <v>45527</v>
      </c>
      <c r="G699" s="20">
        <f t="shared" si="305"/>
        <v>45534</v>
      </c>
      <c r="H699" s="19">
        <f ca="1">(TODAY()-(G699))</f>
        <v>60</v>
      </c>
      <c r="I699" s="19" t="str">
        <f ca="1">IF(H699&lt;0,H699,"")</f>
        <v/>
      </c>
      <c r="J699" s="2" t="s">
        <v>439</v>
      </c>
      <c r="K699" s="24">
        <f t="shared" si="306"/>
        <v>0</v>
      </c>
      <c r="L699" s="19" t="s">
        <v>3183</v>
      </c>
      <c r="M699" s="2" t="s">
        <v>440</v>
      </c>
      <c r="N699" s="2" t="s">
        <v>653</v>
      </c>
      <c r="O699" s="2" t="s">
        <v>352</v>
      </c>
      <c r="P699" s="2" t="s">
        <v>19</v>
      </c>
      <c r="Q699" s="2" t="s">
        <v>52</v>
      </c>
      <c r="R699" s="2" t="s">
        <v>3261</v>
      </c>
      <c r="S699" s="9">
        <v>45506</v>
      </c>
      <c r="T699" s="2">
        <v>4268472</v>
      </c>
      <c r="U699" s="2" t="s">
        <v>866</v>
      </c>
      <c r="V699" s="2" t="s">
        <v>1400</v>
      </c>
      <c r="W699" s="2" t="s">
        <v>3304</v>
      </c>
      <c r="X699" s="90">
        <v>28486</v>
      </c>
      <c r="Y699" s="91">
        <v>9604615933</v>
      </c>
      <c r="Z699" s="91" t="s">
        <v>3305</v>
      </c>
      <c r="AA699" s="32" t="s">
        <v>448</v>
      </c>
      <c r="AB699" s="2" t="s">
        <v>449</v>
      </c>
      <c r="AC699" s="10">
        <v>45869</v>
      </c>
      <c r="AD699" s="10">
        <v>45504</v>
      </c>
      <c r="AG699" s="35" t="s">
        <v>451</v>
      </c>
      <c r="AK699" s="2" t="s">
        <v>3306</v>
      </c>
      <c r="AL699" s="2" t="s">
        <v>3189</v>
      </c>
      <c r="AM699" s="2" t="s">
        <v>1815</v>
      </c>
      <c r="AN699" s="10">
        <v>45506</v>
      </c>
      <c r="AP699" s="2" t="s">
        <v>362</v>
      </c>
      <c r="AQ699" s="2" t="s">
        <v>497</v>
      </c>
      <c r="AS699" s="11">
        <v>211713199</v>
      </c>
      <c r="AT699" s="2" t="s">
        <v>472</v>
      </c>
      <c r="AV699" s="12">
        <v>10500311008</v>
      </c>
      <c r="AW699" s="2" t="s">
        <v>472</v>
      </c>
      <c r="AY699" s="13">
        <v>107000858172</v>
      </c>
      <c r="AZ699" s="2" t="s">
        <v>472</v>
      </c>
      <c r="BB699" s="14">
        <v>232495200</v>
      </c>
      <c r="BC699" s="67" t="s">
        <v>450</v>
      </c>
      <c r="BD699" s="67" t="s">
        <v>450</v>
      </c>
      <c r="BE699" s="67" t="s">
        <v>450</v>
      </c>
      <c r="BF699" s="67" t="s">
        <v>450</v>
      </c>
      <c r="BG699" s="67" t="s">
        <v>450</v>
      </c>
      <c r="BH699" s="67" t="s">
        <v>450</v>
      </c>
      <c r="BL699" s="2" t="s">
        <v>448</v>
      </c>
      <c r="BM699" s="2" t="s">
        <v>450</v>
      </c>
      <c r="BN699" s="2" t="s">
        <v>448</v>
      </c>
      <c r="BO699" s="2" t="s">
        <v>448</v>
      </c>
      <c r="BP699" s="2" t="s">
        <v>448</v>
      </c>
      <c r="BR699" s="2" t="s">
        <v>448</v>
      </c>
      <c r="BS699" s="2" t="s">
        <v>448</v>
      </c>
      <c r="BT699" s="2" t="s">
        <v>448</v>
      </c>
      <c r="BU699" s="2" t="s">
        <v>448</v>
      </c>
      <c r="BV699" s="2" t="s">
        <v>450</v>
      </c>
      <c r="BW699" s="2" t="s">
        <v>448</v>
      </c>
      <c r="BX699" s="2" t="s">
        <v>448</v>
      </c>
      <c r="BY699" s="2" t="s">
        <v>448</v>
      </c>
      <c r="BZ699" s="2" t="s">
        <v>448</v>
      </c>
      <c r="CA699" s="2" t="s">
        <v>448</v>
      </c>
      <c r="CB699" s="2" t="s">
        <v>448</v>
      </c>
      <c r="CD699" s="2" t="s">
        <v>448</v>
      </c>
      <c r="CE699" s="10">
        <v>45511</v>
      </c>
      <c r="CH699" s="2" t="s">
        <v>465</v>
      </c>
      <c r="CI699" s="2" t="s">
        <v>660</v>
      </c>
      <c r="CK699" s="10">
        <v>45544</v>
      </c>
      <c r="CM699" s="52">
        <f t="shared" si="307"/>
        <v>1</v>
      </c>
      <c r="CN699" s="52">
        <f t="shared" si="308"/>
        <v>1</v>
      </c>
      <c r="CO699" s="52">
        <f t="shared" si="309"/>
        <v>1</v>
      </c>
      <c r="CP699" s="52">
        <f t="shared" si="310"/>
        <v>0</v>
      </c>
      <c r="CQ699" s="52">
        <f t="shared" si="311"/>
        <v>1</v>
      </c>
      <c r="CR699" s="52">
        <f t="shared" si="312"/>
        <v>1</v>
      </c>
      <c r="CS699" s="52">
        <f t="shared" si="313"/>
        <v>1</v>
      </c>
      <c r="CT699" s="52">
        <f t="shared" si="314"/>
        <v>1</v>
      </c>
      <c r="CU699" s="52">
        <f t="shared" si="315"/>
        <v>1</v>
      </c>
      <c r="CV699" s="52">
        <f t="shared" si="316"/>
        <v>1</v>
      </c>
      <c r="CW699" s="54">
        <f t="shared" si="317"/>
        <v>1</v>
      </c>
      <c r="CX699" s="54">
        <f t="shared" si="318"/>
        <v>0</v>
      </c>
      <c r="CY699" s="54">
        <f t="shared" si="319"/>
        <v>1</v>
      </c>
      <c r="CZ699" s="54">
        <f t="shared" si="320"/>
        <v>1</v>
      </c>
      <c r="DA699" s="54">
        <f t="shared" si="321"/>
        <v>1</v>
      </c>
      <c r="DB699" s="54">
        <f t="shared" si="322"/>
        <v>0</v>
      </c>
      <c r="DD699" s="2">
        <f t="shared" si="323"/>
        <v>6</v>
      </c>
    </row>
    <row r="700" spans="1:108">
      <c r="A700" s="2" t="s">
        <v>437</v>
      </c>
      <c r="B700" s="2" t="s">
        <v>438</v>
      </c>
      <c r="C700" s="18" t="str">
        <f ca="1">IF(AND(AA700="YES",AG700&lt;&gt;""),"COMPLETED",IF((S700+21)&lt;TODAY(),"PAST DUE","WITHIN 15 DAYS"))</f>
        <v>COMPLETED</v>
      </c>
      <c r="D700" s="19" t="str">
        <f t="shared" si="302"/>
        <v>Aug</v>
      </c>
      <c r="E700" s="20">
        <f t="shared" si="303"/>
        <v>45528</v>
      </c>
      <c r="F700" s="20">
        <f t="shared" si="304"/>
        <v>45527</v>
      </c>
      <c r="G700" s="20">
        <f t="shared" si="305"/>
        <v>45534</v>
      </c>
      <c r="H700" s="19">
        <f ca="1">(TODAY()-(G700))</f>
        <v>60</v>
      </c>
      <c r="I700" s="19" t="str">
        <f ca="1">IF(H700&lt;0,H700,"")</f>
        <v/>
      </c>
      <c r="J700" s="2" t="s">
        <v>439</v>
      </c>
      <c r="K700" s="24">
        <f t="shared" si="306"/>
        <v>1</v>
      </c>
      <c r="L700" s="19" t="s">
        <v>3183</v>
      </c>
      <c r="M700" s="2" t="s">
        <v>440</v>
      </c>
      <c r="N700" s="2" t="s">
        <v>441</v>
      </c>
      <c r="O700" s="2" t="s">
        <v>352</v>
      </c>
      <c r="P700" s="2" t="s">
        <v>19</v>
      </c>
      <c r="Q700" s="2" t="s">
        <v>52</v>
      </c>
      <c r="R700" s="2" t="s">
        <v>3261</v>
      </c>
      <c r="S700" s="9">
        <v>45506</v>
      </c>
      <c r="T700" s="2">
        <v>4268473</v>
      </c>
      <c r="U700" s="2" t="s">
        <v>3307</v>
      </c>
      <c r="V700" s="2" t="s">
        <v>3308</v>
      </c>
      <c r="W700" s="2" t="s">
        <v>3309</v>
      </c>
      <c r="X700" s="90">
        <v>37074</v>
      </c>
      <c r="Y700" s="91">
        <v>9420650995</v>
      </c>
      <c r="Z700" s="91" t="s">
        <v>3310</v>
      </c>
      <c r="AA700" s="32" t="s">
        <v>448</v>
      </c>
      <c r="AB700" s="2" t="s">
        <v>449</v>
      </c>
      <c r="AC700" s="10">
        <v>45777</v>
      </c>
      <c r="AD700" s="10">
        <v>45412</v>
      </c>
      <c r="AG700" s="35" t="s">
        <v>451</v>
      </c>
      <c r="AJ700" s="35" t="s">
        <v>452</v>
      </c>
      <c r="AK700" s="2" t="s">
        <v>453</v>
      </c>
      <c r="AL700" s="2" t="s">
        <v>3189</v>
      </c>
      <c r="AM700" s="2" t="s">
        <v>1815</v>
      </c>
      <c r="AN700" s="10">
        <v>45506</v>
      </c>
      <c r="AP700" s="2" t="s">
        <v>362</v>
      </c>
      <c r="AQ700" s="2" t="s">
        <v>455</v>
      </c>
      <c r="AS700" s="11">
        <v>3531261195</v>
      </c>
      <c r="AT700" s="2" t="s">
        <v>472</v>
      </c>
      <c r="AV700" s="12">
        <v>210259605738</v>
      </c>
      <c r="AW700" s="2" t="s">
        <v>458</v>
      </c>
      <c r="AY700" s="13">
        <v>121346464247</v>
      </c>
      <c r="AZ700" s="2" t="s">
        <v>472</v>
      </c>
      <c r="BB700" s="14">
        <v>385384593</v>
      </c>
      <c r="BC700" s="67" t="s">
        <v>450</v>
      </c>
      <c r="BD700" s="67" t="s">
        <v>450</v>
      </c>
      <c r="BE700" s="67" t="s">
        <v>450</v>
      </c>
      <c r="BF700" s="67" t="s">
        <v>450</v>
      </c>
      <c r="BG700" s="67" t="s">
        <v>450</v>
      </c>
      <c r="BH700" s="67" t="s">
        <v>450</v>
      </c>
      <c r="BL700" s="2" t="s">
        <v>448</v>
      </c>
      <c r="BM700" s="2" t="s">
        <v>450</v>
      </c>
      <c r="BN700" s="2" t="s">
        <v>448</v>
      </c>
      <c r="BO700" s="2" t="s">
        <v>450</v>
      </c>
      <c r="BP700" s="2" t="s">
        <v>450</v>
      </c>
      <c r="BR700" s="2" t="s">
        <v>448</v>
      </c>
      <c r="BS700" s="2" t="s">
        <v>448</v>
      </c>
      <c r="BT700" s="2" t="s">
        <v>448</v>
      </c>
      <c r="BU700" s="2" t="s">
        <v>448</v>
      </c>
      <c r="BV700" s="2" t="s">
        <v>450</v>
      </c>
      <c r="BW700" s="2" t="s">
        <v>448</v>
      </c>
      <c r="BX700" s="2" t="s">
        <v>448</v>
      </c>
      <c r="BY700" s="2" t="s">
        <v>448</v>
      </c>
      <c r="BZ700" s="2" t="s">
        <v>448</v>
      </c>
      <c r="CA700" s="2" t="s">
        <v>448</v>
      </c>
      <c r="CB700" s="2" t="s">
        <v>448</v>
      </c>
      <c r="CD700" s="2" t="s">
        <v>448</v>
      </c>
      <c r="CE700" s="10">
        <v>45511</v>
      </c>
      <c r="CH700" s="2" t="s">
        <v>465</v>
      </c>
      <c r="CI700" s="2" t="s">
        <v>1718</v>
      </c>
      <c r="CM700" s="52">
        <f t="shared" si="307"/>
        <v>1</v>
      </c>
      <c r="CN700" s="52">
        <f t="shared" si="308"/>
        <v>1</v>
      </c>
      <c r="CO700" s="52">
        <f t="shared" si="309"/>
        <v>1</v>
      </c>
      <c r="CP700" s="52">
        <f t="shared" si="310"/>
        <v>1</v>
      </c>
      <c r="CQ700" s="52">
        <f t="shared" si="311"/>
        <v>1</v>
      </c>
      <c r="CR700" s="52">
        <f t="shared" si="312"/>
        <v>1</v>
      </c>
      <c r="CS700" s="52">
        <f t="shared" si="313"/>
        <v>1</v>
      </c>
      <c r="CT700" s="52">
        <f t="shared" si="314"/>
        <v>1</v>
      </c>
      <c r="CU700" s="52">
        <f t="shared" si="315"/>
        <v>1</v>
      </c>
      <c r="CV700" s="52">
        <f t="shared" si="316"/>
        <v>1</v>
      </c>
      <c r="CW700" s="54">
        <f t="shared" si="317"/>
        <v>1</v>
      </c>
      <c r="CX700" s="54">
        <f t="shared" si="318"/>
        <v>0</v>
      </c>
      <c r="CY700" s="54">
        <f t="shared" si="319"/>
        <v>1</v>
      </c>
      <c r="CZ700" s="54">
        <f t="shared" si="320"/>
        <v>1</v>
      </c>
      <c r="DA700" s="54">
        <f t="shared" si="321"/>
        <v>0</v>
      </c>
      <c r="DB700" s="54">
        <f t="shared" si="322"/>
        <v>0</v>
      </c>
      <c r="DD700" s="2">
        <f t="shared" si="323"/>
        <v>7</v>
      </c>
    </row>
    <row r="701" spans="1:108">
      <c r="A701" s="2" t="s">
        <v>437</v>
      </c>
      <c r="B701" s="2" t="s">
        <v>438</v>
      </c>
      <c r="C701" s="18" t="str">
        <f ca="1">IF(AND(AA701="YES",AG701&lt;&gt;""),"COMPLETED",IF((S701+21)&lt;TODAY(),"PAST DUE","WITHIN 15 DAYS"))</f>
        <v>COMPLETED</v>
      </c>
      <c r="D701" s="19" t="str">
        <f t="shared" si="302"/>
        <v>Aug</v>
      </c>
      <c r="E701" s="20">
        <f t="shared" si="303"/>
        <v>45528</v>
      </c>
      <c r="F701" s="20">
        <f t="shared" si="304"/>
        <v>45527</v>
      </c>
      <c r="G701" s="20">
        <f t="shared" si="305"/>
        <v>45534</v>
      </c>
      <c r="H701" s="19">
        <f ca="1">(TODAY()-(G701))</f>
        <v>60</v>
      </c>
      <c r="I701" s="19" t="str">
        <f ca="1">IF(H701&lt;0,H701,"")</f>
        <v/>
      </c>
      <c r="J701" s="2" t="s">
        <v>439</v>
      </c>
      <c r="K701" s="24">
        <f t="shared" si="306"/>
        <v>1</v>
      </c>
      <c r="L701" s="19" t="s">
        <v>3183</v>
      </c>
      <c r="M701" s="2" t="s">
        <v>440</v>
      </c>
      <c r="N701" s="2" t="s">
        <v>441</v>
      </c>
      <c r="O701" s="2" t="s">
        <v>352</v>
      </c>
      <c r="P701" s="2" t="s">
        <v>19</v>
      </c>
      <c r="Q701" s="2" t="s">
        <v>52</v>
      </c>
      <c r="R701" s="2" t="s">
        <v>3261</v>
      </c>
      <c r="S701" s="9">
        <v>45506</v>
      </c>
      <c r="T701" s="2">
        <v>4268474</v>
      </c>
      <c r="U701" s="2" t="s">
        <v>629</v>
      </c>
      <c r="V701" s="2" t="s">
        <v>3311</v>
      </c>
      <c r="W701" s="2" t="s">
        <v>214</v>
      </c>
      <c r="X701" s="90">
        <v>38144</v>
      </c>
      <c r="Y701" s="91">
        <v>9067841233</v>
      </c>
      <c r="Z701" s="91" t="s">
        <v>3312</v>
      </c>
      <c r="AA701" s="32" t="s">
        <v>448</v>
      </c>
      <c r="AB701" s="2" t="s">
        <v>449</v>
      </c>
      <c r="AC701" s="10">
        <v>45856</v>
      </c>
      <c r="AD701" s="10">
        <v>45504</v>
      </c>
      <c r="AG701" s="35" t="s">
        <v>451</v>
      </c>
      <c r="AJ701" s="35" t="s">
        <v>452</v>
      </c>
      <c r="AK701" s="2" t="s">
        <v>453</v>
      </c>
      <c r="AL701" s="2" t="s">
        <v>3189</v>
      </c>
      <c r="AM701" s="2" t="s">
        <v>1815</v>
      </c>
      <c r="AN701" s="10">
        <v>45506</v>
      </c>
      <c r="AP701" s="2" t="s">
        <v>362</v>
      </c>
      <c r="AQ701" s="2" t="s">
        <v>991</v>
      </c>
      <c r="AS701" s="11">
        <v>248920926</v>
      </c>
      <c r="AT701" s="2" t="s">
        <v>456</v>
      </c>
      <c r="AV701" s="12">
        <v>72519221846</v>
      </c>
      <c r="AW701" s="2" t="s">
        <v>458</v>
      </c>
      <c r="AY701" s="13">
        <v>121329876245</v>
      </c>
      <c r="AZ701" s="2" t="s">
        <v>487</v>
      </c>
      <c r="BB701" s="14">
        <v>638466251</v>
      </c>
      <c r="BC701" s="67" t="s">
        <v>450</v>
      </c>
      <c r="BD701" s="67" t="s">
        <v>450</v>
      </c>
      <c r="BE701" s="67" t="s">
        <v>450</v>
      </c>
      <c r="BF701" s="67" t="s">
        <v>450</v>
      </c>
      <c r="BG701" s="67" t="s">
        <v>450</v>
      </c>
      <c r="BH701" s="67" t="s">
        <v>450</v>
      </c>
      <c r="BL701" s="2" t="s">
        <v>448</v>
      </c>
      <c r="BM701" s="2" t="s">
        <v>450</v>
      </c>
      <c r="BN701" s="2" t="s">
        <v>448</v>
      </c>
      <c r="BO701" s="2" t="s">
        <v>450</v>
      </c>
      <c r="BP701" s="2" t="s">
        <v>450</v>
      </c>
      <c r="BR701" s="2" t="s">
        <v>448</v>
      </c>
      <c r="BS701" s="2" t="s">
        <v>448</v>
      </c>
      <c r="BT701" s="2" t="s">
        <v>448</v>
      </c>
      <c r="BU701" s="2" t="s">
        <v>448</v>
      </c>
      <c r="BV701" s="2" t="s">
        <v>450</v>
      </c>
      <c r="BW701" s="2" t="s">
        <v>448</v>
      </c>
      <c r="BX701" s="2" t="s">
        <v>448</v>
      </c>
      <c r="BY701" s="2" t="s">
        <v>448</v>
      </c>
      <c r="BZ701" s="2" t="s">
        <v>448</v>
      </c>
      <c r="CA701" s="2" t="s">
        <v>448</v>
      </c>
      <c r="CB701" s="2" t="s">
        <v>448</v>
      </c>
      <c r="CD701" s="2" t="s">
        <v>448</v>
      </c>
      <c r="CH701" s="2" t="s">
        <v>465</v>
      </c>
      <c r="CI701" s="2" t="s">
        <v>660</v>
      </c>
      <c r="CK701" s="2" t="s">
        <v>3164</v>
      </c>
      <c r="CM701" s="52">
        <f t="shared" si="307"/>
        <v>1</v>
      </c>
      <c r="CN701" s="52">
        <f t="shared" si="308"/>
        <v>1</v>
      </c>
      <c r="CO701" s="52">
        <f t="shared" si="309"/>
        <v>1</v>
      </c>
      <c r="CP701" s="52">
        <f t="shared" si="310"/>
        <v>1</v>
      </c>
      <c r="CQ701" s="52">
        <f t="shared" si="311"/>
        <v>1</v>
      </c>
      <c r="CR701" s="52">
        <f t="shared" si="312"/>
        <v>1</v>
      </c>
      <c r="CS701" s="52">
        <f t="shared" si="313"/>
        <v>1</v>
      </c>
      <c r="CT701" s="52">
        <f t="shared" si="314"/>
        <v>1</v>
      </c>
      <c r="CU701" s="52">
        <f t="shared" si="315"/>
        <v>1</v>
      </c>
      <c r="CV701" s="52">
        <f t="shared" si="316"/>
        <v>1</v>
      </c>
      <c r="CW701" s="54">
        <f t="shared" si="317"/>
        <v>1</v>
      </c>
      <c r="CX701" s="54">
        <f t="shared" si="318"/>
        <v>0</v>
      </c>
      <c r="CY701" s="54">
        <f t="shared" si="319"/>
        <v>1</v>
      </c>
      <c r="CZ701" s="54">
        <f t="shared" si="320"/>
        <v>1</v>
      </c>
      <c r="DA701" s="54">
        <f t="shared" si="321"/>
        <v>1</v>
      </c>
      <c r="DB701" s="54">
        <f t="shared" si="322"/>
        <v>0</v>
      </c>
      <c r="DD701" s="2">
        <f t="shared" si="323"/>
        <v>7</v>
      </c>
    </row>
    <row r="702" spans="1:108">
      <c r="A702" s="2" t="s">
        <v>437</v>
      </c>
      <c r="B702" s="2" t="s">
        <v>438</v>
      </c>
      <c r="C702" s="18" t="str">
        <f ca="1">IF(AND(AA702="YES",AG702&lt;&gt;""),"COMPLETED",IF((S702+21)&lt;TODAY(),"PAST DUE","WITHIN 15 DAYS"))</f>
        <v>PAST DUE</v>
      </c>
      <c r="D702" s="19" t="str">
        <f t="shared" si="302"/>
        <v>Aug</v>
      </c>
      <c r="E702" s="20">
        <f t="shared" si="303"/>
        <v>45528</v>
      </c>
      <c r="F702" s="20">
        <f t="shared" si="304"/>
        <v>45527</v>
      </c>
      <c r="G702" s="20">
        <f t="shared" si="305"/>
        <v>45534</v>
      </c>
      <c r="H702" s="19">
        <f ca="1">(TODAY()-(G702))</f>
        <v>60</v>
      </c>
      <c r="I702" s="19" t="str">
        <f ca="1">IF(H702&lt;0,H702,"")</f>
        <v/>
      </c>
      <c r="J702" s="2" t="s">
        <v>439</v>
      </c>
      <c r="K702" s="24">
        <f t="shared" si="306"/>
        <v>0</v>
      </c>
      <c r="L702" s="19" t="s">
        <v>3183</v>
      </c>
      <c r="M702" s="2" t="s">
        <v>440</v>
      </c>
      <c r="N702" s="2" t="s">
        <v>653</v>
      </c>
      <c r="O702" s="2" t="s">
        <v>352</v>
      </c>
      <c r="P702" s="2" t="s">
        <v>19</v>
      </c>
      <c r="Q702" s="2" t="s">
        <v>52</v>
      </c>
      <c r="R702" s="2" t="s">
        <v>3261</v>
      </c>
      <c r="S702" s="9">
        <v>45506</v>
      </c>
      <c r="T702" s="2">
        <v>4268475</v>
      </c>
      <c r="U702" s="2" t="s">
        <v>550</v>
      </c>
      <c r="V702" s="2" t="s">
        <v>1650</v>
      </c>
      <c r="W702" s="2" t="s">
        <v>3313</v>
      </c>
      <c r="X702" s="90">
        <v>37019</v>
      </c>
      <c r="Y702" s="91">
        <v>9971479181</v>
      </c>
      <c r="Z702" s="91" t="s">
        <v>3314</v>
      </c>
      <c r="AA702" s="2" t="s">
        <v>463</v>
      </c>
      <c r="AB702" s="2" t="s">
        <v>3315</v>
      </c>
      <c r="AG702" s="35" t="s">
        <v>451</v>
      </c>
      <c r="AJ702" s="35" t="s">
        <v>452</v>
      </c>
      <c r="AK702" s="2" t="s">
        <v>453</v>
      </c>
      <c r="AL702" s="2" t="s">
        <v>3189</v>
      </c>
      <c r="AM702" s="2" t="s">
        <v>1815</v>
      </c>
      <c r="AN702" s="10">
        <v>45506</v>
      </c>
      <c r="AP702" s="2" t="s">
        <v>362</v>
      </c>
      <c r="AQ702" s="2" t="s">
        <v>1133</v>
      </c>
      <c r="AS702" s="11" t="s">
        <v>3316</v>
      </c>
      <c r="BC702" s="67" t="s">
        <v>450</v>
      </c>
      <c r="BD702" s="67" t="s">
        <v>450</v>
      </c>
      <c r="BE702" s="67" t="s">
        <v>450</v>
      </c>
      <c r="BF702" s="67" t="s">
        <v>450</v>
      </c>
      <c r="BG702" s="67" t="s">
        <v>450</v>
      </c>
      <c r="BH702" s="67" t="s">
        <v>450</v>
      </c>
      <c r="BR702" s="2" t="s">
        <v>448</v>
      </c>
      <c r="BS702" s="2" t="s">
        <v>448</v>
      </c>
      <c r="BT702" s="2" t="s">
        <v>448</v>
      </c>
      <c r="BU702" s="2" t="s">
        <v>448</v>
      </c>
      <c r="BV702" s="2" t="s">
        <v>450</v>
      </c>
      <c r="BW702" s="2" t="s">
        <v>448</v>
      </c>
      <c r="BX702" s="2" t="s">
        <v>448</v>
      </c>
      <c r="BY702" s="2" t="s">
        <v>448</v>
      </c>
      <c r="BZ702" s="2" t="s">
        <v>448</v>
      </c>
      <c r="CA702" s="2" t="s">
        <v>448</v>
      </c>
      <c r="CB702" s="2" t="s">
        <v>448</v>
      </c>
      <c r="CD702" s="2" t="s">
        <v>448</v>
      </c>
      <c r="CH702" s="2" t="s">
        <v>465</v>
      </c>
      <c r="CI702" s="2" t="s">
        <v>660</v>
      </c>
      <c r="CK702" s="10">
        <v>45558</v>
      </c>
      <c r="CM702" s="52">
        <f t="shared" si="307"/>
        <v>1</v>
      </c>
      <c r="CN702" s="52">
        <f t="shared" si="308"/>
        <v>0</v>
      </c>
      <c r="CO702" s="52">
        <f t="shared" si="309"/>
        <v>1</v>
      </c>
      <c r="CP702" s="52">
        <f t="shared" si="310"/>
        <v>1</v>
      </c>
      <c r="CQ702" s="52">
        <f t="shared" si="311"/>
        <v>1</v>
      </c>
      <c r="CR702" s="52">
        <f t="shared" si="312"/>
        <v>1</v>
      </c>
      <c r="CS702" s="52">
        <f t="shared" si="313"/>
        <v>0</v>
      </c>
      <c r="CT702" s="52">
        <f t="shared" si="314"/>
        <v>0</v>
      </c>
      <c r="CU702" s="52">
        <f t="shared" si="315"/>
        <v>0</v>
      </c>
      <c r="CV702" s="52">
        <f t="shared" si="316"/>
        <v>1</v>
      </c>
      <c r="CW702" s="54">
        <f t="shared" si="317"/>
        <v>1</v>
      </c>
      <c r="CX702" s="54">
        <f t="shared" si="318"/>
        <v>0</v>
      </c>
      <c r="CY702" s="54">
        <f t="shared" si="319"/>
        <v>1</v>
      </c>
      <c r="CZ702" s="54">
        <f t="shared" si="320"/>
        <v>1</v>
      </c>
      <c r="DA702" s="54">
        <f t="shared" si="321"/>
        <v>1</v>
      </c>
      <c r="DB702" s="54">
        <f t="shared" si="322"/>
        <v>0</v>
      </c>
      <c r="DD702" s="2">
        <f t="shared" si="323"/>
        <v>3</v>
      </c>
    </row>
    <row r="703" spans="1:108">
      <c r="A703" s="2" t="s">
        <v>437</v>
      </c>
      <c r="B703" s="2" t="s">
        <v>438</v>
      </c>
      <c r="C703" s="18" t="str">
        <f ca="1">IF(AND(AA703="YES",AG703&lt;&gt;""),"COMPLETED",IF((S703+21)&lt;TODAY(),"PAST DUE","WITHIN 15 DAYS"))</f>
        <v>COMPLETED</v>
      </c>
      <c r="D703" s="19" t="str">
        <f t="shared" si="302"/>
        <v>Aug</v>
      </c>
      <c r="E703" s="20">
        <f t="shared" si="303"/>
        <v>45528</v>
      </c>
      <c r="F703" s="20">
        <f t="shared" si="304"/>
        <v>45527</v>
      </c>
      <c r="G703" s="20">
        <f t="shared" si="305"/>
        <v>45534</v>
      </c>
      <c r="H703" s="19">
        <f ca="1">(TODAY()-(G703))</f>
        <v>60</v>
      </c>
      <c r="I703" s="19" t="str">
        <f ca="1">IF(H703&lt;0,H703,"")</f>
        <v/>
      </c>
      <c r="J703" s="2" t="s">
        <v>439</v>
      </c>
      <c r="K703" s="24">
        <f t="shared" si="306"/>
        <v>0</v>
      </c>
      <c r="L703" s="19" t="s">
        <v>3183</v>
      </c>
      <c r="M703" s="2" t="s">
        <v>440</v>
      </c>
      <c r="N703" s="2" t="s">
        <v>441</v>
      </c>
      <c r="O703" s="2" t="s">
        <v>352</v>
      </c>
      <c r="P703" s="2" t="s">
        <v>19</v>
      </c>
      <c r="Q703" s="2" t="s">
        <v>52</v>
      </c>
      <c r="R703" s="2" t="s">
        <v>3261</v>
      </c>
      <c r="S703" s="9">
        <v>45506</v>
      </c>
      <c r="T703" s="2">
        <v>4268476</v>
      </c>
      <c r="U703" s="2" t="s">
        <v>59</v>
      </c>
      <c r="V703" s="2" t="s">
        <v>60</v>
      </c>
      <c r="W703" s="2" t="s">
        <v>3309</v>
      </c>
      <c r="X703" s="90">
        <v>35631</v>
      </c>
      <c r="Y703" s="91">
        <v>9696140585</v>
      </c>
      <c r="Z703" s="91" t="s">
        <v>3317</v>
      </c>
      <c r="AA703" s="32" t="s">
        <v>448</v>
      </c>
      <c r="AB703" s="2" t="s">
        <v>449</v>
      </c>
      <c r="AC703" s="10">
        <v>45878</v>
      </c>
      <c r="AD703" s="10">
        <v>45531</v>
      </c>
      <c r="AG703" s="35" t="s">
        <v>451</v>
      </c>
      <c r="AJ703" s="35" t="s">
        <v>452</v>
      </c>
      <c r="AK703" s="2" t="s">
        <v>453</v>
      </c>
      <c r="AL703" s="2" t="s">
        <v>3189</v>
      </c>
      <c r="AM703" s="2" t="s">
        <v>1815</v>
      </c>
      <c r="AN703" s="10">
        <v>45506</v>
      </c>
      <c r="AP703" s="2" t="s">
        <v>362</v>
      </c>
      <c r="AQ703" s="2" t="s">
        <v>1133</v>
      </c>
      <c r="AS703" s="11" t="s">
        <v>3318</v>
      </c>
      <c r="BC703" s="67" t="s">
        <v>450</v>
      </c>
      <c r="BD703" s="67" t="s">
        <v>450</v>
      </c>
      <c r="BE703" s="67" t="s">
        <v>450</v>
      </c>
      <c r="BF703" s="67" t="s">
        <v>450</v>
      </c>
      <c r="BG703" s="67" t="s">
        <v>450</v>
      </c>
      <c r="BH703" s="67" t="s">
        <v>450</v>
      </c>
      <c r="BR703" s="2" t="s">
        <v>448</v>
      </c>
      <c r="BS703" s="2" t="s">
        <v>448</v>
      </c>
      <c r="BT703" s="2" t="s">
        <v>448</v>
      </c>
      <c r="BU703" s="2" t="s">
        <v>448</v>
      </c>
      <c r="BV703" s="2" t="s">
        <v>450</v>
      </c>
      <c r="BW703" s="2" t="s">
        <v>448</v>
      </c>
      <c r="BX703" s="2" t="s">
        <v>448</v>
      </c>
      <c r="BY703" s="2" t="s">
        <v>448</v>
      </c>
      <c r="BZ703" s="2" t="s">
        <v>448</v>
      </c>
      <c r="CA703" s="2" t="s">
        <v>448</v>
      </c>
      <c r="CB703" s="2" t="s">
        <v>448</v>
      </c>
      <c r="CD703" s="2" t="s">
        <v>448</v>
      </c>
      <c r="CH703" s="2" t="s">
        <v>465</v>
      </c>
      <c r="CI703" s="2" t="s">
        <v>1718</v>
      </c>
      <c r="CM703" s="52">
        <f t="shared" si="307"/>
        <v>1</v>
      </c>
      <c r="CN703" s="52">
        <f t="shared" si="308"/>
        <v>1</v>
      </c>
      <c r="CO703" s="52">
        <f t="shared" si="309"/>
        <v>1</v>
      </c>
      <c r="CP703" s="52">
        <f t="shared" si="310"/>
        <v>1</v>
      </c>
      <c r="CQ703" s="52">
        <f t="shared" si="311"/>
        <v>1</v>
      </c>
      <c r="CR703" s="52">
        <f t="shared" si="312"/>
        <v>1</v>
      </c>
      <c r="CS703" s="52">
        <f t="shared" si="313"/>
        <v>0</v>
      </c>
      <c r="CT703" s="52">
        <f t="shared" si="314"/>
        <v>0</v>
      </c>
      <c r="CU703" s="52">
        <f t="shared" si="315"/>
        <v>0</v>
      </c>
      <c r="CV703" s="52">
        <f t="shared" si="316"/>
        <v>1</v>
      </c>
      <c r="CW703" s="54">
        <f t="shared" si="317"/>
        <v>1</v>
      </c>
      <c r="CX703" s="54">
        <f t="shared" si="318"/>
        <v>0</v>
      </c>
      <c r="CY703" s="54">
        <f t="shared" si="319"/>
        <v>1</v>
      </c>
      <c r="CZ703" s="54">
        <f t="shared" si="320"/>
        <v>1</v>
      </c>
      <c r="DA703" s="54">
        <f t="shared" si="321"/>
        <v>0</v>
      </c>
      <c r="DB703" s="54">
        <f t="shared" si="322"/>
        <v>0</v>
      </c>
      <c r="DD703" s="2">
        <f t="shared" si="323"/>
        <v>4</v>
      </c>
    </row>
    <row r="704" spans="1:108">
      <c r="A704" s="2" t="s">
        <v>437</v>
      </c>
      <c r="B704" s="2" t="s">
        <v>438</v>
      </c>
      <c r="C704" s="18" t="str">
        <f ca="1">IF(AND(AA704="YES",AG704&lt;&gt;""),"COMPLETED",IF((S704+21)&lt;TODAY(),"PAST DUE","WITHIN 15 DAYS"))</f>
        <v>PAST DUE</v>
      </c>
      <c r="D704" s="19" t="str">
        <f t="shared" si="302"/>
        <v>Aug</v>
      </c>
      <c r="E704" s="20">
        <f t="shared" si="303"/>
        <v>45528</v>
      </c>
      <c r="F704" s="20">
        <f t="shared" si="304"/>
        <v>45527</v>
      </c>
      <c r="G704" s="20">
        <f t="shared" si="305"/>
        <v>45534</v>
      </c>
      <c r="H704" s="19">
        <f ca="1">(TODAY()-(G704))</f>
        <v>60</v>
      </c>
      <c r="I704" s="19" t="str">
        <f ca="1">IF(H704&lt;0,H704,"")</f>
        <v/>
      </c>
      <c r="J704" s="2" t="s">
        <v>439</v>
      </c>
      <c r="K704" s="24">
        <f t="shared" si="306"/>
        <v>0</v>
      </c>
      <c r="L704" s="19" t="s">
        <v>3183</v>
      </c>
      <c r="M704" s="2" t="s">
        <v>440</v>
      </c>
      <c r="N704" s="2" t="s">
        <v>653</v>
      </c>
      <c r="O704" s="2" t="s">
        <v>352</v>
      </c>
      <c r="P704" s="2" t="s">
        <v>19</v>
      </c>
      <c r="Q704" s="2" t="s">
        <v>52</v>
      </c>
      <c r="R704" s="2" t="s">
        <v>3261</v>
      </c>
      <c r="S704" s="9">
        <v>45506</v>
      </c>
      <c r="T704" s="2">
        <v>4268477</v>
      </c>
      <c r="U704" s="2" t="s">
        <v>1806</v>
      </c>
      <c r="V704" s="2" t="s">
        <v>3319</v>
      </c>
      <c r="W704" s="2" t="s">
        <v>3320</v>
      </c>
      <c r="X704" s="90">
        <v>36683</v>
      </c>
      <c r="Y704" s="91">
        <v>9157794447</v>
      </c>
      <c r="Z704" s="91" t="s">
        <v>3321</v>
      </c>
      <c r="AA704" s="2" t="s">
        <v>658</v>
      </c>
      <c r="AB704" s="2" t="s">
        <v>3322</v>
      </c>
      <c r="AG704" s="35" t="s">
        <v>451</v>
      </c>
      <c r="AJ704" s="35" t="s">
        <v>452</v>
      </c>
      <c r="AK704" s="2" t="s">
        <v>453</v>
      </c>
      <c r="AL704" s="2" t="s">
        <v>3189</v>
      </c>
      <c r="AM704" s="2" t="s">
        <v>1815</v>
      </c>
      <c r="AN704" s="10">
        <v>45506</v>
      </c>
      <c r="AP704" s="2" t="s">
        <v>362</v>
      </c>
      <c r="AQ704" s="2" t="s">
        <v>2186</v>
      </c>
      <c r="AS704" s="11">
        <v>3512943458</v>
      </c>
      <c r="AT704" s="2" t="s">
        <v>472</v>
      </c>
      <c r="AV704" s="12">
        <v>70261288867</v>
      </c>
      <c r="BC704" s="67" t="s">
        <v>450</v>
      </c>
      <c r="BD704" s="67" t="s">
        <v>450</v>
      </c>
      <c r="BE704" s="67" t="s">
        <v>450</v>
      </c>
      <c r="BF704" s="67" t="s">
        <v>450</v>
      </c>
      <c r="BG704" s="67" t="s">
        <v>450</v>
      </c>
      <c r="BH704" s="67" t="s">
        <v>450</v>
      </c>
      <c r="BR704" s="2" t="s">
        <v>448</v>
      </c>
      <c r="BS704" s="2" t="s">
        <v>448</v>
      </c>
      <c r="BT704" s="2" t="s">
        <v>448</v>
      </c>
      <c r="BU704" s="2" t="s">
        <v>448</v>
      </c>
      <c r="BV704" s="2" t="s">
        <v>450</v>
      </c>
      <c r="BW704" s="2" t="s">
        <v>448</v>
      </c>
      <c r="BX704" s="2" t="s">
        <v>448</v>
      </c>
      <c r="BY704" s="2" t="s">
        <v>448</v>
      </c>
      <c r="BZ704" s="2" t="s">
        <v>448</v>
      </c>
      <c r="CA704" s="2" t="s">
        <v>448</v>
      </c>
      <c r="CB704" s="2" t="s">
        <v>448</v>
      </c>
      <c r="CD704" s="2" t="s">
        <v>448</v>
      </c>
      <c r="CH704" s="2" t="s">
        <v>465</v>
      </c>
      <c r="CI704" s="2" t="s">
        <v>660</v>
      </c>
      <c r="CK704" s="10">
        <v>45544</v>
      </c>
      <c r="CM704" s="52">
        <f t="shared" si="307"/>
        <v>1</v>
      </c>
      <c r="CN704" s="52">
        <f t="shared" si="308"/>
        <v>0</v>
      </c>
      <c r="CO704" s="52">
        <f t="shared" si="309"/>
        <v>1</v>
      </c>
      <c r="CP704" s="52">
        <f t="shared" si="310"/>
        <v>1</v>
      </c>
      <c r="CQ704" s="52">
        <f t="shared" si="311"/>
        <v>1</v>
      </c>
      <c r="CR704" s="52">
        <f t="shared" si="312"/>
        <v>1</v>
      </c>
      <c r="CS704" s="52">
        <f t="shared" si="313"/>
        <v>1</v>
      </c>
      <c r="CT704" s="52">
        <f t="shared" si="314"/>
        <v>0</v>
      </c>
      <c r="CU704" s="52">
        <f t="shared" si="315"/>
        <v>0</v>
      </c>
      <c r="CV704" s="52">
        <f t="shared" si="316"/>
        <v>1</v>
      </c>
      <c r="CW704" s="54">
        <f t="shared" si="317"/>
        <v>1</v>
      </c>
      <c r="CX704" s="54">
        <f t="shared" si="318"/>
        <v>0</v>
      </c>
      <c r="CY704" s="54">
        <f t="shared" si="319"/>
        <v>1</v>
      </c>
      <c r="CZ704" s="54">
        <f t="shared" si="320"/>
        <v>1</v>
      </c>
      <c r="DA704" s="54">
        <f t="shared" si="321"/>
        <v>1</v>
      </c>
      <c r="DB704" s="54">
        <f t="shared" si="322"/>
        <v>0</v>
      </c>
      <c r="DD704" s="2">
        <f t="shared" si="323"/>
        <v>4</v>
      </c>
    </row>
    <row r="705" spans="1:108">
      <c r="A705" s="2" t="s">
        <v>437</v>
      </c>
      <c r="B705" s="2" t="s">
        <v>438</v>
      </c>
      <c r="C705" s="18" t="str">
        <f ca="1">IF(AND(AA705="YES",AG705&lt;&gt;""),"COMPLETED",IF((S705+21)&lt;TODAY(),"PAST DUE","WITHIN 15 DAYS"))</f>
        <v>COMPLETED</v>
      </c>
      <c r="D705" s="19" t="str">
        <f t="shared" si="302"/>
        <v>Sep</v>
      </c>
      <c r="E705" s="20">
        <f t="shared" si="303"/>
        <v>45542</v>
      </c>
      <c r="F705" s="20">
        <f t="shared" si="304"/>
        <v>45541</v>
      </c>
      <c r="G705" s="20">
        <f t="shared" si="305"/>
        <v>45548</v>
      </c>
      <c r="H705" s="19">
        <f ca="1">(TODAY()-(G705))</f>
        <v>46</v>
      </c>
      <c r="I705" s="19" t="str">
        <f ca="1">IF(H705&lt;0,H705,"")</f>
        <v/>
      </c>
      <c r="J705" s="2" t="s">
        <v>439</v>
      </c>
      <c r="K705" s="24">
        <f t="shared" si="306"/>
        <v>1</v>
      </c>
      <c r="L705" s="19" t="s">
        <v>3183</v>
      </c>
      <c r="M705" s="2" t="s">
        <v>440</v>
      </c>
      <c r="N705" s="2" t="s">
        <v>441</v>
      </c>
      <c r="O705" s="2" t="s">
        <v>352</v>
      </c>
      <c r="P705" s="2" t="s">
        <v>19</v>
      </c>
      <c r="Q705" s="2" t="s">
        <v>61</v>
      </c>
      <c r="R705" s="2" t="s">
        <v>3261</v>
      </c>
      <c r="S705" s="9">
        <v>45520</v>
      </c>
      <c r="T705" s="2">
        <v>4270562</v>
      </c>
      <c r="U705" s="2" t="s">
        <v>202</v>
      </c>
      <c r="V705" s="2" t="s">
        <v>3323</v>
      </c>
      <c r="W705" s="2" t="s">
        <v>3324</v>
      </c>
      <c r="X705" s="90">
        <v>35542</v>
      </c>
      <c r="Y705" s="91">
        <v>9053472143</v>
      </c>
      <c r="Z705" s="91" t="s">
        <v>3325</v>
      </c>
      <c r="AA705" s="32" t="s">
        <v>448</v>
      </c>
      <c r="AB705" s="2" t="s">
        <v>449</v>
      </c>
      <c r="AC705" s="10">
        <v>45891</v>
      </c>
      <c r="AD705" s="10">
        <v>45545</v>
      </c>
      <c r="AG705" s="35" t="s">
        <v>451</v>
      </c>
      <c r="AJ705" s="35" t="s">
        <v>452</v>
      </c>
      <c r="AK705" s="2" t="s">
        <v>453</v>
      </c>
      <c r="AL705" s="2" t="s">
        <v>3189</v>
      </c>
      <c r="AM705" s="2" t="s">
        <v>1815</v>
      </c>
      <c r="AN705" s="10">
        <v>45520</v>
      </c>
      <c r="AP705" s="2" t="s">
        <v>362</v>
      </c>
      <c r="AQ705" s="2" t="s">
        <v>1133</v>
      </c>
      <c r="AS705" s="11" t="s">
        <v>3326</v>
      </c>
      <c r="AT705" s="2" t="s">
        <v>456</v>
      </c>
      <c r="AV705" s="12">
        <v>70260506461</v>
      </c>
      <c r="AW705" s="2" t="s">
        <v>458</v>
      </c>
      <c r="AY705" s="13">
        <v>121273888894</v>
      </c>
      <c r="AZ705" s="2" t="s">
        <v>459</v>
      </c>
      <c r="BB705" s="14">
        <v>704751521</v>
      </c>
      <c r="BC705" s="67" t="s">
        <v>450</v>
      </c>
      <c r="BD705" s="67" t="s">
        <v>450</v>
      </c>
      <c r="BE705" s="67" t="s">
        <v>450</v>
      </c>
      <c r="BF705" s="67" t="s">
        <v>450</v>
      </c>
      <c r="BG705" s="67" t="s">
        <v>450</v>
      </c>
      <c r="BH705" s="67" t="s">
        <v>450</v>
      </c>
      <c r="BR705" s="2" t="s">
        <v>448</v>
      </c>
      <c r="BS705" s="2" t="s">
        <v>448</v>
      </c>
      <c r="BT705" s="2" t="s">
        <v>448</v>
      </c>
      <c r="BU705" s="2" t="s">
        <v>448</v>
      </c>
      <c r="BV705" s="2" t="s">
        <v>450</v>
      </c>
      <c r="BW705" s="2" t="s">
        <v>448</v>
      </c>
      <c r="BX705" s="2" t="s">
        <v>448</v>
      </c>
      <c r="BY705" s="2" t="s">
        <v>448</v>
      </c>
      <c r="BZ705" s="2" t="s">
        <v>448</v>
      </c>
      <c r="CA705" s="2" t="s">
        <v>448</v>
      </c>
      <c r="CB705" s="2" t="s">
        <v>448</v>
      </c>
      <c r="CD705" s="2" t="s">
        <v>448</v>
      </c>
      <c r="CH705" s="2" t="s">
        <v>465</v>
      </c>
      <c r="CI705" s="2" t="s">
        <v>660</v>
      </c>
      <c r="CK705" s="2" t="s">
        <v>2917</v>
      </c>
      <c r="CM705" s="52">
        <f t="shared" si="307"/>
        <v>1</v>
      </c>
      <c r="CN705" s="52">
        <f t="shared" si="308"/>
        <v>1</v>
      </c>
      <c r="CO705" s="52">
        <f t="shared" si="309"/>
        <v>1</v>
      </c>
      <c r="CP705" s="52">
        <f t="shared" si="310"/>
        <v>1</v>
      </c>
      <c r="CQ705" s="52">
        <f t="shared" si="311"/>
        <v>1</v>
      </c>
      <c r="CR705" s="52">
        <f t="shared" si="312"/>
        <v>1</v>
      </c>
      <c r="CS705" s="52">
        <f t="shared" si="313"/>
        <v>1</v>
      </c>
      <c r="CT705" s="52">
        <f t="shared" si="314"/>
        <v>1</v>
      </c>
      <c r="CU705" s="52">
        <f t="shared" si="315"/>
        <v>1</v>
      </c>
      <c r="CV705" s="52">
        <f t="shared" si="316"/>
        <v>1</v>
      </c>
      <c r="CW705" s="54">
        <f t="shared" si="317"/>
        <v>1</v>
      </c>
      <c r="CX705" s="54">
        <f t="shared" si="318"/>
        <v>0</v>
      </c>
      <c r="CY705" s="54">
        <f t="shared" si="319"/>
        <v>1</v>
      </c>
      <c r="CZ705" s="54">
        <f t="shared" si="320"/>
        <v>1</v>
      </c>
      <c r="DA705" s="54">
        <f t="shared" si="321"/>
        <v>1</v>
      </c>
      <c r="DB705" s="54">
        <f t="shared" si="322"/>
        <v>0</v>
      </c>
      <c r="DD705" s="2">
        <f t="shared" si="323"/>
        <v>7</v>
      </c>
    </row>
    <row r="706" spans="1:108">
      <c r="A706" s="2" t="s">
        <v>437</v>
      </c>
      <c r="B706" s="2" t="s">
        <v>438</v>
      </c>
      <c r="C706" s="18" t="str">
        <f ca="1">IF(AND(AA706="YES",AG706&lt;&gt;""),"COMPLETED",IF((S706+21)&lt;TODAY(),"PAST DUE","WITHIN 15 DAYS"))</f>
        <v>COMPLETED</v>
      </c>
      <c r="D706" s="19" t="str">
        <f t="shared" si="302"/>
        <v>Sep</v>
      </c>
      <c r="E706" s="20">
        <f t="shared" si="303"/>
        <v>45542</v>
      </c>
      <c r="F706" s="20">
        <f t="shared" si="304"/>
        <v>45541</v>
      </c>
      <c r="G706" s="20">
        <f t="shared" si="305"/>
        <v>45548</v>
      </c>
      <c r="H706" s="19">
        <f ca="1">(TODAY()-(G706))</f>
        <v>46</v>
      </c>
      <c r="I706" s="19" t="str">
        <f ca="1">IF(H706&lt;0,H706,"")</f>
        <v/>
      </c>
      <c r="J706" s="2" t="s">
        <v>439</v>
      </c>
      <c r="K706" s="24">
        <f t="shared" si="306"/>
        <v>1</v>
      </c>
      <c r="L706" s="19" t="s">
        <v>3183</v>
      </c>
      <c r="M706" s="2" t="s">
        <v>440</v>
      </c>
      <c r="N706" s="2" t="s">
        <v>441</v>
      </c>
      <c r="O706" s="2" t="s">
        <v>352</v>
      </c>
      <c r="P706" s="2" t="s">
        <v>19</v>
      </c>
      <c r="Q706" s="2" t="s">
        <v>61</v>
      </c>
      <c r="R706" s="2" t="s">
        <v>3261</v>
      </c>
      <c r="S706" s="9">
        <v>45520</v>
      </c>
      <c r="T706" s="2">
        <v>4270563</v>
      </c>
      <c r="U706" s="2" t="s">
        <v>3281</v>
      </c>
      <c r="V706" s="2" t="s">
        <v>3327</v>
      </c>
      <c r="W706" s="2" t="s">
        <v>809</v>
      </c>
      <c r="X706" s="90">
        <v>37128</v>
      </c>
      <c r="Y706" s="91">
        <v>9483977275</v>
      </c>
      <c r="Z706" s="91" t="s">
        <v>3328</v>
      </c>
      <c r="AA706" s="32" t="s">
        <v>448</v>
      </c>
      <c r="AB706" s="2" t="s">
        <v>449</v>
      </c>
      <c r="AC706" s="10">
        <v>45888</v>
      </c>
      <c r="AD706" s="10">
        <v>45539</v>
      </c>
      <c r="AG706" s="35" t="s">
        <v>451</v>
      </c>
      <c r="AJ706" s="35" t="s">
        <v>452</v>
      </c>
      <c r="AK706" s="2" t="s">
        <v>453</v>
      </c>
      <c r="AL706" s="2" t="s">
        <v>3189</v>
      </c>
      <c r="AM706" s="2" t="s">
        <v>1815</v>
      </c>
      <c r="AN706" s="10">
        <v>45520</v>
      </c>
      <c r="AP706" s="2" t="s">
        <v>362</v>
      </c>
      <c r="AQ706" s="2" t="s">
        <v>480</v>
      </c>
      <c r="AS706" s="11">
        <v>246213127</v>
      </c>
      <c r="AT706" s="2" t="s">
        <v>456</v>
      </c>
      <c r="AV706" s="12">
        <v>70511602317</v>
      </c>
      <c r="AW706" s="2" t="s">
        <v>868</v>
      </c>
      <c r="AY706" s="13">
        <v>121258610828</v>
      </c>
      <c r="AZ706" s="2" t="s">
        <v>386</v>
      </c>
      <c r="BB706" s="14">
        <v>751721464</v>
      </c>
      <c r="BC706" s="2" t="s">
        <v>450</v>
      </c>
      <c r="BD706" s="2" t="s">
        <v>450</v>
      </c>
      <c r="BE706" s="2" t="s">
        <v>450</v>
      </c>
      <c r="BF706" s="2" t="s">
        <v>450</v>
      </c>
      <c r="BG706" s="2" t="s">
        <v>450</v>
      </c>
      <c r="BH706" s="2" t="s">
        <v>450</v>
      </c>
      <c r="BL706" s="2" t="s">
        <v>448</v>
      </c>
      <c r="BM706" s="2" t="s">
        <v>450</v>
      </c>
      <c r="BN706" s="2" t="s">
        <v>448</v>
      </c>
      <c r="BO706" s="2" t="s">
        <v>450</v>
      </c>
      <c r="BP706" s="2" t="s">
        <v>450</v>
      </c>
      <c r="BR706" s="2" t="s">
        <v>448</v>
      </c>
      <c r="BS706" s="2" t="s">
        <v>448</v>
      </c>
      <c r="BT706" s="2" t="s">
        <v>448</v>
      </c>
      <c r="BU706" s="2" t="s">
        <v>448</v>
      </c>
      <c r="BV706" s="2" t="s">
        <v>450</v>
      </c>
      <c r="BW706" s="2" t="s">
        <v>448</v>
      </c>
      <c r="BX706" s="2" t="s">
        <v>448</v>
      </c>
      <c r="BY706" s="2" t="s">
        <v>448</v>
      </c>
      <c r="BZ706" s="2" t="s">
        <v>448</v>
      </c>
      <c r="CA706" s="2" t="s">
        <v>448</v>
      </c>
      <c r="CB706" s="2" t="s">
        <v>448</v>
      </c>
      <c r="CD706" s="2" t="s">
        <v>448</v>
      </c>
      <c r="CH706" s="2" t="s">
        <v>465</v>
      </c>
      <c r="CI706" s="2" t="s">
        <v>660</v>
      </c>
      <c r="CK706" s="2" t="s">
        <v>2917</v>
      </c>
      <c r="CM706" s="52">
        <f t="shared" si="307"/>
        <v>1</v>
      </c>
      <c r="CN706" s="52">
        <f t="shared" si="308"/>
        <v>1</v>
      </c>
      <c r="CO706" s="52">
        <f t="shared" si="309"/>
        <v>1</v>
      </c>
      <c r="CP706" s="52">
        <f t="shared" si="310"/>
        <v>1</v>
      </c>
      <c r="CQ706" s="52">
        <f t="shared" si="311"/>
        <v>1</v>
      </c>
      <c r="CR706" s="52">
        <f t="shared" si="312"/>
        <v>1</v>
      </c>
      <c r="CS706" s="52">
        <f t="shared" si="313"/>
        <v>1</v>
      </c>
      <c r="CT706" s="52">
        <f t="shared" si="314"/>
        <v>1</v>
      </c>
      <c r="CU706" s="52">
        <f t="shared" si="315"/>
        <v>1</v>
      </c>
      <c r="CV706" s="52">
        <f t="shared" si="316"/>
        <v>1</v>
      </c>
      <c r="CW706" s="54">
        <f t="shared" si="317"/>
        <v>1</v>
      </c>
      <c r="CX706" s="54">
        <f t="shared" si="318"/>
        <v>0</v>
      </c>
      <c r="CY706" s="54">
        <f t="shared" si="319"/>
        <v>1</v>
      </c>
      <c r="CZ706" s="54">
        <f t="shared" si="320"/>
        <v>1</v>
      </c>
      <c r="DA706" s="54">
        <f t="shared" si="321"/>
        <v>1</v>
      </c>
      <c r="DB706" s="54">
        <f t="shared" si="322"/>
        <v>0</v>
      </c>
      <c r="DD706" s="2">
        <f t="shared" si="323"/>
        <v>7</v>
      </c>
    </row>
    <row r="707" spans="1:108">
      <c r="A707" s="2" t="s">
        <v>437</v>
      </c>
      <c r="B707" s="2" t="s">
        <v>438</v>
      </c>
      <c r="C707" s="18" t="str">
        <f ca="1">IF(AND(AA707="YES",AG707&lt;&gt;""),"COMPLETED",IF((S707+21)&lt;TODAY(),"PAST DUE","WITHIN 15 DAYS"))</f>
        <v>COMPLETED</v>
      </c>
      <c r="D707" s="19" t="str">
        <f t="shared" si="302"/>
        <v>Sep</v>
      </c>
      <c r="E707" s="20">
        <f t="shared" si="303"/>
        <v>45542</v>
      </c>
      <c r="F707" s="20">
        <f t="shared" si="304"/>
        <v>45541</v>
      </c>
      <c r="G707" s="20">
        <f t="shared" si="305"/>
        <v>45548</v>
      </c>
      <c r="H707" s="19">
        <f ca="1">(TODAY()-(G707))</f>
        <v>46</v>
      </c>
      <c r="I707" s="19" t="str">
        <f ca="1">IF(H707&lt;0,H707,"")</f>
        <v/>
      </c>
      <c r="J707" s="2" t="s">
        <v>439</v>
      </c>
      <c r="K707" s="24">
        <f t="shared" si="306"/>
        <v>0</v>
      </c>
      <c r="L707" s="19" t="s">
        <v>3183</v>
      </c>
      <c r="M707" s="2" t="s">
        <v>440</v>
      </c>
      <c r="N707" s="2" t="s">
        <v>441</v>
      </c>
      <c r="O707" s="2" t="s">
        <v>352</v>
      </c>
      <c r="P707" s="2" t="s">
        <v>19</v>
      </c>
      <c r="Q707" s="2" t="s">
        <v>61</v>
      </c>
      <c r="R707" s="2" t="s">
        <v>3261</v>
      </c>
      <c r="S707" s="9">
        <v>45520</v>
      </c>
      <c r="T707" s="2">
        <v>4270564</v>
      </c>
      <c r="U707" s="2" t="s">
        <v>62</v>
      </c>
      <c r="V707" s="2" t="s">
        <v>63</v>
      </c>
      <c r="W707" s="2" t="s">
        <v>62</v>
      </c>
      <c r="X707" s="90">
        <v>36731</v>
      </c>
      <c r="Y707" s="91">
        <v>9851415345</v>
      </c>
      <c r="Z707" s="91" t="s">
        <v>3329</v>
      </c>
      <c r="AA707" s="32" t="s">
        <v>448</v>
      </c>
      <c r="AB707" s="2" t="s">
        <v>449</v>
      </c>
      <c r="AC707" s="10">
        <v>45683</v>
      </c>
      <c r="AD707" s="10">
        <v>45329</v>
      </c>
      <c r="AG707" s="35" t="s">
        <v>451</v>
      </c>
      <c r="AJ707" s="35" t="s">
        <v>452</v>
      </c>
      <c r="AK707" s="2" t="s">
        <v>453</v>
      </c>
      <c r="AL707" s="2" t="s">
        <v>3189</v>
      </c>
      <c r="AM707" s="2" t="s">
        <v>1815</v>
      </c>
      <c r="AN707" s="10">
        <v>45520</v>
      </c>
      <c r="AP707" s="2" t="s">
        <v>362</v>
      </c>
      <c r="AR707" s="2" t="s">
        <v>3330</v>
      </c>
      <c r="AS707" s="11">
        <v>349431817</v>
      </c>
      <c r="AZ707" s="2" t="s">
        <v>459</v>
      </c>
      <c r="BB707" s="14">
        <v>611828757</v>
      </c>
      <c r="BC707" s="2" t="s">
        <v>450</v>
      </c>
      <c r="BD707" s="2" t="s">
        <v>450</v>
      </c>
      <c r="BE707" s="2" t="s">
        <v>450</v>
      </c>
      <c r="BF707" s="2" t="s">
        <v>450</v>
      </c>
      <c r="BG707" s="2" t="s">
        <v>450</v>
      </c>
      <c r="BH707" s="2" t="s">
        <v>450</v>
      </c>
      <c r="BR707" s="2" t="s">
        <v>448</v>
      </c>
      <c r="BS707" s="2" t="s">
        <v>448</v>
      </c>
      <c r="BT707" s="2" t="s">
        <v>448</v>
      </c>
      <c r="BU707" s="2" t="s">
        <v>448</v>
      </c>
      <c r="BV707" s="2" t="s">
        <v>450</v>
      </c>
      <c r="BW707" s="2" t="s">
        <v>448</v>
      </c>
      <c r="BX707" s="2" t="s">
        <v>448</v>
      </c>
      <c r="BY707" s="2" t="s">
        <v>448</v>
      </c>
      <c r="BZ707" s="2" t="s">
        <v>448</v>
      </c>
      <c r="CA707" s="2" t="s">
        <v>448</v>
      </c>
      <c r="CB707" s="2" t="s">
        <v>448</v>
      </c>
      <c r="CD707" s="2" t="s">
        <v>448</v>
      </c>
      <c r="CH707" s="2" t="s">
        <v>465</v>
      </c>
      <c r="CI707" s="2" t="s">
        <v>1718</v>
      </c>
      <c r="CM707" s="52">
        <f t="shared" si="307"/>
        <v>1</v>
      </c>
      <c r="CN707" s="52">
        <f t="shared" si="308"/>
        <v>1</v>
      </c>
      <c r="CO707" s="52">
        <f t="shared" si="309"/>
        <v>1</v>
      </c>
      <c r="CP707" s="52">
        <f t="shared" si="310"/>
        <v>1</v>
      </c>
      <c r="CQ707" s="52">
        <f t="shared" si="311"/>
        <v>1</v>
      </c>
      <c r="CR707" s="52">
        <f t="shared" si="312"/>
        <v>0</v>
      </c>
      <c r="CS707" s="52">
        <f t="shared" si="313"/>
        <v>0</v>
      </c>
      <c r="CT707" s="52">
        <f t="shared" si="314"/>
        <v>0</v>
      </c>
      <c r="CU707" s="52">
        <f t="shared" si="315"/>
        <v>1</v>
      </c>
      <c r="CV707" s="52">
        <f t="shared" si="316"/>
        <v>1</v>
      </c>
      <c r="CW707" s="54">
        <f t="shared" si="317"/>
        <v>1</v>
      </c>
      <c r="CX707" s="54">
        <f t="shared" si="318"/>
        <v>0</v>
      </c>
      <c r="CY707" s="54">
        <f t="shared" si="319"/>
        <v>1</v>
      </c>
      <c r="CZ707" s="54">
        <f t="shared" si="320"/>
        <v>1</v>
      </c>
      <c r="DA707" s="54">
        <f t="shared" si="321"/>
        <v>0</v>
      </c>
      <c r="DB707" s="54">
        <f t="shared" si="322"/>
        <v>0</v>
      </c>
      <c r="DD707" s="2">
        <f t="shared" si="323"/>
        <v>4</v>
      </c>
    </row>
    <row r="708" spans="1:108">
      <c r="A708" s="2" t="s">
        <v>437</v>
      </c>
      <c r="B708" s="2" t="s">
        <v>438</v>
      </c>
      <c r="C708" s="18" t="str">
        <f ca="1">IF(AND(AA708="YES",AG708&lt;&gt;""),"COMPLETED",IF((S708+21)&lt;TODAY(),"PAST DUE","WITHIN 15 DAYS"))</f>
        <v>COMPLETED</v>
      </c>
      <c r="D708" s="19" t="str">
        <f t="shared" si="302"/>
        <v>Sep</v>
      </c>
      <c r="E708" s="20">
        <f t="shared" si="303"/>
        <v>45542</v>
      </c>
      <c r="F708" s="20">
        <f t="shared" si="304"/>
        <v>45541</v>
      </c>
      <c r="G708" s="20">
        <f t="shared" si="305"/>
        <v>45548</v>
      </c>
      <c r="H708" s="19">
        <f ca="1">(TODAY()-(G708))</f>
        <v>46</v>
      </c>
      <c r="I708" s="19" t="str">
        <f ca="1">IF(H708&lt;0,H708,"")</f>
        <v/>
      </c>
      <c r="J708" s="2" t="s">
        <v>439</v>
      </c>
      <c r="K708" s="24">
        <f t="shared" si="306"/>
        <v>1</v>
      </c>
      <c r="L708" s="19" t="s">
        <v>3183</v>
      </c>
      <c r="M708" s="2" t="s">
        <v>440</v>
      </c>
      <c r="N708" s="2" t="s">
        <v>441</v>
      </c>
      <c r="O708" s="2" t="s">
        <v>352</v>
      </c>
      <c r="P708" s="2" t="s">
        <v>19</v>
      </c>
      <c r="Q708" s="2" t="s">
        <v>61</v>
      </c>
      <c r="R708" s="2" t="s">
        <v>3261</v>
      </c>
      <c r="S708" s="9">
        <v>45520</v>
      </c>
      <c r="T708" s="2">
        <v>4270565</v>
      </c>
      <c r="U708" s="2" t="s">
        <v>121</v>
      </c>
      <c r="V708" s="2" t="s">
        <v>3331</v>
      </c>
      <c r="W708" s="2" t="s">
        <v>3332</v>
      </c>
      <c r="X708" s="90">
        <v>37086</v>
      </c>
      <c r="Y708" s="91">
        <v>9658568224</v>
      </c>
      <c r="Z708" s="91" t="s">
        <v>3333</v>
      </c>
      <c r="AA708" s="32" t="s">
        <v>448</v>
      </c>
      <c r="AB708" s="2" t="s">
        <v>449</v>
      </c>
      <c r="AC708" s="10">
        <v>45896</v>
      </c>
      <c r="AD708" s="10">
        <v>45531</v>
      </c>
      <c r="AG708" s="35" t="s">
        <v>451</v>
      </c>
      <c r="AJ708" s="35" t="s">
        <v>452</v>
      </c>
      <c r="AK708" s="2" t="s">
        <v>453</v>
      </c>
      <c r="AL708" s="2" t="s">
        <v>3189</v>
      </c>
      <c r="AM708" s="2" t="s">
        <v>1815</v>
      </c>
      <c r="AN708" s="10">
        <v>45520</v>
      </c>
      <c r="AP708" s="2" t="s">
        <v>362</v>
      </c>
      <c r="AQ708" s="2" t="s">
        <v>480</v>
      </c>
      <c r="AS708" s="11">
        <v>250112337</v>
      </c>
      <c r="AT708" s="2" t="s">
        <v>458</v>
      </c>
      <c r="AV708" s="12">
        <v>72534048115</v>
      </c>
      <c r="AW708" s="2" t="s">
        <v>458</v>
      </c>
      <c r="AY708" s="13">
        <v>121329109636</v>
      </c>
      <c r="AZ708" s="2" t="s">
        <v>563</v>
      </c>
      <c r="BB708" s="14">
        <v>636333299</v>
      </c>
      <c r="BC708" s="2" t="s">
        <v>450</v>
      </c>
      <c r="BD708" s="2" t="s">
        <v>450</v>
      </c>
      <c r="BE708" s="2" t="s">
        <v>450</v>
      </c>
      <c r="BF708" s="2" t="s">
        <v>450</v>
      </c>
      <c r="BG708" s="2" t="s">
        <v>450</v>
      </c>
      <c r="BH708" s="2" t="s">
        <v>450</v>
      </c>
      <c r="BL708" s="2" t="s">
        <v>448</v>
      </c>
      <c r="BM708" s="2" t="s">
        <v>450</v>
      </c>
      <c r="BN708" s="2" t="s">
        <v>448</v>
      </c>
      <c r="BO708" s="2" t="s">
        <v>450</v>
      </c>
      <c r="BP708" s="2" t="s">
        <v>450</v>
      </c>
      <c r="BR708" s="2" t="s">
        <v>448</v>
      </c>
      <c r="BS708" s="2" t="s">
        <v>448</v>
      </c>
      <c r="BT708" s="2" t="s">
        <v>448</v>
      </c>
      <c r="BU708" s="2" t="s">
        <v>448</v>
      </c>
      <c r="BV708" s="2" t="s">
        <v>450</v>
      </c>
      <c r="BW708" s="2" t="s">
        <v>448</v>
      </c>
      <c r="BX708" s="2" t="s">
        <v>448</v>
      </c>
      <c r="BY708" s="2" t="s">
        <v>448</v>
      </c>
      <c r="BZ708" s="2" t="s">
        <v>448</v>
      </c>
      <c r="CA708" s="2" t="s">
        <v>448</v>
      </c>
      <c r="CB708" s="2" t="s">
        <v>448</v>
      </c>
      <c r="CD708" s="2" t="s">
        <v>448</v>
      </c>
      <c r="CH708" s="2" t="s">
        <v>465</v>
      </c>
      <c r="CI708" s="2" t="s">
        <v>660</v>
      </c>
      <c r="CK708" s="2" t="s">
        <v>1884</v>
      </c>
      <c r="CM708" s="52">
        <f t="shared" si="307"/>
        <v>1</v>
      </c>
      <c r="CN708" s="52">
        <f t="shared" si="308"/>
        <v>1</v>
      </c>
      <c r="CO708" s="52">
        <f t="shared" si="309"/>
        <v>1</v>
      </c>
      <c r="CP708" s="52">
        <f t="shared" si="310"/>
        <v>1</v>
      </c>
      <c r="CQ708" s="52">
        <f t="shared" si="311"/>
        <v>1</v>
      </c>
      <c r="CR708" s="52">
        <f t="shared" si="312"/>
        <v>1</v>
      </c>
      <c r="CS708" s="52">
        <f t="shared" si="313"/>
        <v>1</v>
      </c>
      <c r="CT708" s="52">
        <f t="shared" si="314"/>
        <v>1</v>
      </c>
      <c r="CU708" s="52">
        <f t="shared" si="315"/>
        <v>1</v>
      </c>
      <c r="CV708" s="52">
        <f t="shared" si="316"/>
        <v>1</v>
      </c>
      <c r="CW708" s="54">
        <f t="shared" si="317"/>
        <v>1</v>
      </c>
      <c r="CX708" s="54">
        <f t="shared" si="318"/>
        <v>0</v>
      </c>
      <c r="CY708" s="54">
        <f t="shared" si="319"/>
        <v>1</v>
      </c>
      <c r="CZ708" s="54">
        <f t="shared" si="320"/>
        <v>1</v>
      </c>
      <c r="DA708" s="54">
        <f t="shared" si="321"/>
        <v>1</v>
      </c>
      <c r="DB708" s="54">
        <f t="shared" si="322"/>
        <v>0</v>
      </c>
      <c r="DD708" s="2">
        <f t="shared" si="323"/>
        <v>7</v>
      </c>
    </row>
    <row r="709" spans="1:108">
      <c r="A709" s="2" t="s">
        <v>437</v>
      </c>
      <c r="B709" s="2" t="s">
        <v>438</v>
      </c>
      <c r="C709" s="18" t="str">
        <f ca="1">IF(AND(AA709="YES",AG709&lt;&gt;""),"COMPLETED",IF((S709+21)&lt;TODAY(),"PAST DUE","WITHIN 15 DAYS"))</f>
        <v>COMPLETED</v>
      </c>
      <c r="D709" s="19" t="str">
        <f t="shared" si="302"/>
        <v>Sep</v>
      </c>
      <c r="E709" s="20">
        <f t="shared" si="303"/>
        <v>45542</v>
      </c>
      <c r="F709" s="20">
        <f t="shared" si="304"/>
        <v>45541</v>
      </c>
      <c r="G709" s="20">
        <f t="shared" si="305"/>
        <v>45548</v>
      </c>
      <c r="H709" s="19">
        <f ca="1">(TODAY()-(G709))</f>
        <v>46</v>
      </c>
      <c r="I709" s="19" t="str">
        <f ca="1">IF(H709&lt;0,H709,"")</f>
        <v/>
      </c>
      <c r="J709" s="2" t="s">
        <v>439</v>
      </c>
      <c r="K709" s="24">
        <f t="shared" si="306"/>
        <v>1</v>
      </c>
      <c r="L709" s="19" t="s">
        <v>3183</v>
      </c>
      <c r="M709" s="2" t="s">
        <v>440</v>
      </c>
      <c r="N709" s="2" t="s">
        <v>441</v>
      </c>
      <c r="O709" s="2" t="s">
        <v>352</v>
      </c>
      <c r="P709" s="2" t="s">
        <v>19</v>
      </c>
      <c r="Q709" s="2" t="s">
        <v>61</v>
      </c>
      <c r="R709" s="2" t="s">
        <v>3261</v>
      </c>
      <c r="S709" s="9">
        <v>45520</v>
      </c>
      <c r="T709" s="2">
        <v>4270566</v>
      </c>
      <c r="U709" s="2" t="s">
        <v>3334</v>
      </c>
      <c r="V709" s="2" t="s">
        <v>3335</v>
      </c>
      <c r="W709" s="2" t="s">
        <v>3336</v>
      </c>
      <c r="X709" s="90">
        <v>36867</v>
      </c>
      <c r="Y709" s="91">
        <v>9478093458</v>
      </c>
      <c r="Z709" s="91" t="s">
        <v>3337</v>
      </c>
      <c r="AA709" s="32" t="s">
        <v>448</v>
      </c>
      <c r="AB709" s="2" t="s">
        <v>449</v>
      </c>
      <c r="AC709" s="10">
        <v>45888</v>
      </c>
      <c r="AD709" s="10">
        <v>45523</v>
      </c>
      <c r="AG709" s="35" t="s">
        <v>451</v>
      </c>
      <c r="AJ709" s="35" t="s">
        <v>452</v>
      </c>
      <c r="AK709" s="2" t="s">
        <v>453</v>
      </c>
      <c r="AL709" s="2" t="s">
        <v>3189</v>
      </c>
      <c r="AM709" s="2" t="s">
        <v>1815</v>
      </c>
      <c r="AN709" s="10">
        <v>45520</v>
      </c>
      <c r="AP709" s="2" t="s">
        <v>362</v>
      </c>
      <c r="AQ709" s="2" t="s">
        <v>986</v>
      </c>
      <c r="AS709" s="11">
        <v>3479770269</v>
      </c>
      <c r="AT709" s="2" t="s">
        <v>472</v>
      </c>
      <c r="AV709" s="12">
        <v>202514486788</v>
      </c>
      <c r="AW709" s="2" t="s">
        <v>458</v>
      </c>
      <c r="AY709" s="13">
        <v>121237511704</v>
      </c>
      <c r="AZ709" s="2" t="s">
        <v>487</v>
      </c>
      <c r="BB709" s="14">
        <v>352462997</v>
      </c>
      <c r="BC709" s="2" t="s">
        <v>450</v>
      </c>
      <c r="BD709" s="2" t="s">
        <v>450</v>
      </c>
      <c r="BE709" s="2" t="s">
        <v>450</v>
      </c>
      <c r="BF709" s="2" t="s">
        <v>450</v>
      </c>
      <c r="BG709" s="2" t="s">
        <v>450</v>
      </c>
      <c r="BH709" s="2" t="s">
        <v>450</v>
      </c>
      <c r="BL709" s="2" t="s">
        <v>448</v>
      </c>
      <c r="BM709" s="2" t="s">
        <v>450</v>
      </c>
      <c r="BN709" s="2" t="s">
        <v>450</v>
      </c>
      <c r="BO709" s="2" t="s">
        <v>450</v>
      </c>
      <c r="BP709" s="2" t="s">
        <v>450</v>
      </c>
      <c r="BR709" s="2" t="s">
        <v>448</v>
      </c>
      <c r="BS709" s="2" t="s">
        <v>448</v>
      </c>
      <c r="BT709" s="2" t="s">
        <v>448</v>
      </c>
      <c r="BU709" s="2" t="s">
        <v>448</v>
      </c>
      <c r="BV709" s="2" t="s">
        <v>450</v>
      </c>
      <c r="BW709" s="2" t="s">
        <v>448</v>
      </c>
      <c r="BX709" s="2" t="s">
        <v>448</v>
      </c>
      <c r="BY709" s="2" t="s">
        <v>448</v>
      </c>
      <c r="BZ709" s="2" t="s">
        <v>448</v>
      </c>
      <c r="CA709" s="2" t="s">
        <v>448</v>
      </c>
      <c r="CB709" s="2" t="s">
        <v>448</v>
      </c>
      <c r="CD709" s="2" t="s">
        <v>448</v>
      </c>
      <c r="CH709" s="2" t="s">
        <v>465</v>
      </c>
      <c r="CI709" s="2" t="s">
        <v>660</v>
      </c>
      <c r="CK709" s="2" t="s">
        <v>2917</v>
      </c>
      <c r="CM709" s="52">
        <f t="shared" si="307"/>
        <v>1</v>
      </c>
      <c r="CN709" s="52">
        <f t="shared" si="308"/>
        <v>1</v>
      </c>
      <c r="CO709" s="52">
        <f t="shared" si="309"/>
        <v>1</v>
      </c>
      <c r="CP709" s="52">
        <f t="shared" si="310"/>
        <v>1</v>
      </c>
      <c r="CQ709" s="52">
        <f t="shared" si="311"/>
        <v>1</v>
      </c>
      <c r="CR709" s="52">
        <f t="shared" si="312"/>
        <v>1</v>
      </c>
      <c r="CS709" s="52">
        <f t="shared" si="313"/>
        <v>1</v>
      </c>
      <c r="CT709" s="52">
        <f t="shared" si="314"/>
        <v>1</v>
      </c>
      <c r="CU709" s="52">
        <f t="shared" si="315"/>
        <v>1</v>
      </c>
      <c r="CV709" s="52">
        <f t="shared" si="316"/>
        <v>1</v>
      </c>
      <c r="CW709" s="54">
        <f t="shared" si="317"/>
        <v>1</v>
      </c>
      <c r="CX709" s="54">
        <f t="shared" si="318"/>
        <v>0</v>
      </c>
      <c r="CY709" s="54">
        <f t="shared" si="319"/>
        <v>1</v>
      </c>
      <c r="CZ709" s="54">
        <f t="shared" si="320"/>
        <v>1</v>
      </c>
      <c r="DA709" s="54">
        <f t="shared" si="321"/>
        <v>1</v>
      </c>
      <c r="DB709" s="54">
        <f t="shared" si="322"/>
        <v>0</v>
      </c>
      <c r="DD709" s="2">
        <f t="shared" si="323"/>
        <v>7</v>
      </c>
    </row>
    <row r="710" spans="1:108">
      <c r="A710" s="2" t="s">
        <v>437</v>
      </c>
      <c r="B710" s="2" t="s">
        <v>438</v>
      </c>
      <c r="C710" s="18" t="str">
        <f ca="1">IF(AND(AA710="YES",AG710&lt;&gt;""),"COMPLETED",IF((S710+21)&lt;TODAY(),"PAST DUE","WITHIN 15 DAYS"))</f>
        <v>COMPLETED</v>
      </c>
      <c r="D710" s="19" t="str">
        <f t="shared" si="302"/>
        <v>Sep</v>
      </c>
      <c r="E710" s="20">
        <f t="shared" si="303"/>
        <v>45542</v>
      </c>
      <c r="F710" s="20">
        <f t="shared" si="304"/>
        <v>45541</v>
      </c>
      <c r="G710" s="20">
        <f t="shared" si="305"/>
        <v>45548</v>
      </c>
      <c r="H710" s="19">
        <f ca="1">(TODAY()-(G710))</f>
        <v>46</v>
      </c>
      <c r="I710" s="19" t="str">
        <f ca="1">IF(H710&lt;0,H710,"")</f>
        <v/>
      </c>
      <c r="J710" s="2" t="s">
        <v>439</v>
      </c>
      <c r="K710" s="24">
        <f t="shared" si="306"/>
        <v>1</v>
      </c>
      <c r="L710" s="19" t="s">
        <v>3183</v>
      </c>
      <c r="M710" s="2" t="s">
        <v>440</v>
      </c>
      <c r="N710" s="2" t="s">
        <v>441</v>
      </c>
      <c r="O710" s="2" t="s">
        <v>352</v>
      </c>
      <c r="P710" s="2" t="s">
        <v>19</v>
      </c>
      <c r="Q710" s="2" t="s">
        <v>61</v>
      </c>
      <c r="R710" s="2" t="s">
        <v>3261</v>
      </c>
      <c r="S710" s="9">
        <v>45520</v>
      </c>
      <c r="T710" s="2">
        <v>4270567</v>
      </c>
      <c r="U710" s="2" t="s">
        <v>3338</v>
      </c>
      <c r="V710" s="2" t="s">
        <v>3339</v>
      </c>
      <c r="W710" s="2" t="s">
        <v>268</v>
      </c>
      <c r="X710" s="90">
        <v>37672</v>
      </c>
      <c r="Y710" s="91">
        <v>9318652994</v>
      </c>
      <c r="Z710" s="91" t="s">
        <v>3340</v>
      </c>
      <c r="AA710" s="32" t="s">
        <v>448</v>
      </c>
      <c r="AB710" s="2" t="s">
        <v>449</v>
      </c>
      <c r="AC710" s="10">
        <v>45897</v>
      </c>
      <c r="AD710" s="10">
        <v>45532</v>
      </c>
      <c r="AG710" s="35" t="s">
        <v>451</v>
      </c>
      <c r="AJ710" s="35" t="s">
        <v>452</v>
      </c>
      <c r="AK710" s="2" t="s">
        <v>453</v>
      </c>
      <c r="AL710" s="2" t="s">
        <v>3189</v>
      </c>
      <c r="AM710" s="2" t="s">
        <v>1815</v>
      </c>
      <c r="AN710" s="10">
        <v>45520</v>
      </c>
      <c r="AP710" s="2" t="s">
        <v>362</v>
      </c>
      <c r="AQ710" s="2" t="s">
        <v>497</v>
      </c>
      <c r="AS710" s="11">
        <v>248667292</v>
      </c>
      <c r="AT710" s="2" t="s">
        <v>472</v>
      </c>
      <c r="AV710" s="12">
        <v>72509404772</v>
      </c>
      <c r="AW710" s="2" t="s">
        <v>458</v>
      </c>
      <c r="AY710" s="13">
        <v>1213175495553</v>
      </c>
      <c r="AZ710" s="2" t="s">
        <v>633</v>
      </c>
      <c r="BB710" s="14">
        <v>617168445</v>
      </c>
      <c r="BC710" s="2" t="s">
        <v>450</v>
      </c>
      <c r="BD710" s="2" t="s">
        <v>450</v>
      </c>
      <c r="BE710" s="2" t="s">
        <v>450</v>
      </c>
      <c r="BF710" s="2" t="s">
        <v>450</v>
      </c>
      <c r="BG710" s="2" t="s">
        <v>450</v>
      </c>
      <c r="BH710" s="2" t="s">
        <v>450</v>
      </c>
      <c r="BL710" s="2" t="s">
        <v>448</v>
      </c>
      <c r="BM710" s="2" t="s">
        <v>450</v>
      </c>
      <c r="BN710" s="2" t="s">
        <v>448</v>
      </c>
      <c r="BO710" s="2" t="s">
        <v>450</v>
      </c>
      <c r="BP710" s="2" t="s">
        <v>450</v>
      </c>
      <c r="BQ710" s="2" t="s">
        <v>448</v>
      </c>
      <c r="BR710" s="2" t="s">
        <v>448</v>
      </c>
      <c r="BS710" s="2" t="s">
        <v>448</v>
      </c>
      <c r="BT710" s="2" t="s">
        <v>448</v>
      </c>
      <c r="BU710" s="2" t="s">
        <v>448</v>
      </c>
      <c r="BV710" s="2" t="s">
        <v>450</v>
      </c>
      <c r="BW710" s="2" t="s">
        <v>448</v>
      </c>
      <c r="BX710" s="2" t="s">
        <v>448</v>
      </c>
      <c r="BY710" s="2" t="s">
        <v>448</v>
      </c>
      <c r="BZ710" s="2" t="s">
        <v>448</v>
      </c>
      <c r="CA710" s="2" t="s">
        <v>448</v>
      </c>
      <c r="CB710" s="2" t="s">
        <v>448</v>
      </c>
      <c r="CD710" s="2" t="s">
        <v>448</v>
      </c>
      <c r="CH710" s="2" t="s">
        <v>465</v>
      </c>
      <c r="CI710" s="2" t="s">
        <v>660</v>
      </c>
      <c r="CK710" s="2" t="s">
        <v>2917</v>
      </c>
      <c r="CM710" s="52">
        <f t="shared" si="307"/>
        <v>1</v>
      </c>
      <c r="CN710" s="52">
        <f t="shared" si="308"/>
        <v>1</v>
      </c>
      <c r="CO710" s="52">
        <f t="shared" si="309"/>
        <v>1</v>
      </c>
      <c r="CP710" s="52">
        <f t="shared" si="310"/>
        <v>1</v>
      </c>
      <c r="CQ710" s="52">
        <f t="shared" si="311"/>
        <v>1</v>
      </c>
      <c r="CR710" s="52">
        <f t="shared" si="312"/>
        <v>1</v>
      </c>
      <c r="CS710" s="52">
        <f t="shared" si="313"/>
        <v>1</v>
      </c>
      <c r="CT710" s="52">
        <f t="shared" si="314"/>
        <v>1</v>
      </c>
      <c r="CU710" s="52">
        <f t="shared" si="315"/>
        <v>1</v>
      </c>
      <c r="CV710" s="52">
        <f t="shared" si="316"/>
        <v>1</v>
      </c>
      <c r="CW710" s="54">
        <f t="shared" si="317"/>
        <v>1</v>
      </c>
      <c r="CX710" s="54">
        <f t="shared" si="318"/>
        <v>0</v>
      </c>
      <c r="CY710" s="54">
        <f t="shared" si="319"/>
        <v>1</v>
      </c>
      <c r="CZ710" s="54">
        <f t="shared" si="320"/>
        <v>1</v>
      </c>
      <c r="DA710" s="54">
        <f t="shared" si="321"/>
        <v>1</v>
      </c>
      <c r="DB710" s="54">
        <f t="shared" si="322"/>
        <v>0</v>
      </c>
      <c r="DD710" s="2">
        <f t="shared" si="323"/>
        <v>7</v>
      </c>
    </row>
    <row r="711" spans="1:108">
      <c r="A711" s="2" t="s">
        <v>437</v>
      </c>
      <c r="B711" s="2" t="s">
        <v>438</v>
      </c>
      <c r="C711" s="18" t="str">
        <f ca="1">IF(AND(AA711="YES",AG711&lt;&gt;""),"COMPLETED",IF((S711+21)&lt;TODAY(),"PAST DUE","WITHIN 15 DAYS"))</f>
        <v>COMPLETED</v>
      </c>
      <c r="D711" s="19" t="str">
        <f t="shared" si="302"/>
        <v>Sep</v>
      </c>
      <c r="E711" s="20">
        <f t="shared" si="303"/>
        <v>45542</v>
      </c>
      <c r="F711" s="20">
        <f t="shared" si="304"/>
        <v>45541</v>
      </c>
      <c r="G711" s="20">
        <f t="shared" si="305"/>
        <v>45548</v>
      </c>
      <c r="H711" s="19">
        <f ca="1">(TODAY()-(G711))</f>
        <v>46</v>
      </c>
      <c r="I711" s="19" t="str">
        <f ca="1">IF(H711&lt;0,H711,"")</f>
        <v/>
      </c>
      <c r="J711" s="2" t="s">
        <v>439</v>
      </c>
      <c r="K711" s="24">
        <f t="shared" si="306"/>
        <v>1</v>
      </c>
      <c r="L711" s="19" t="s">
        <v>3183</v>
      </c>
      <c r="M711" s="2" t="s">
        <v>440</v>
      </c>
      <c r="N711" s="2" t="s">
        <v>653</v>
      </c>
      <c r="O711" s="2" t="s">
        <v>352</v>
      </c>
      <c r="P711" s="2" t="s">
        <v>19</v>
      </c>
      <c r="Q711" s="2" t="s">
        <v>61</v>
      </c>
      <c r="R711" s="2" t="s">
        <v>3261</v>
      </c>
      <c r="S711" s="9">
        <v>45520</v>
      </c>
      <c r="T711" s="2">
        <v>4270568</v>
      </c>
      <c r="U711" s="2" t="s">
        <v>3341</v>
      </c>
      <c r="V711" s="2" t="s">
        <v>2195</v>
      </c>
      <c r="W711" s="2" t="s">
        <v>3342</v>
      </c>
      <c r="X711" s="90">
        <v>36741</v>
      </c>
      <c r="Y711" s="91">
        <v>9324648128</v>
      </c>
      <c r="Z711" s="91" t="s">
        <v>3343</v>
      </c>
      <c r="AA711" s="32" t="s">
        <v>448</v>
      </c>
      <c r="AB711" s="2" t="s">
        <v>449</v>
      </c>
      <c r="AC711" s="10">
        <v>45846</v>
      </c>
      <c r="AD711" s="10">
        <v>45481</v>
      </c>
      <c r="AG711" s="35" t="s">
        <v>451</v>
      </c>
      <c r="AJ711" s="35" t="s">
        <v>452</v>
      </c>
      <c r="AK711" s="2" t="s">
        <v>453</v>
      </c>
      <c r="AL711" s="2" t="s">
        <v>3189</v>
      </c>
      <c r="AM711" s="2" t="s">
        <v>1815</v>
      </c>
      <c r="AN711" s="10">
        <v>45520</v>
      </c>
      <c r="AP711" s="2" t="s">
        <v>362</v>
      </c>
      <c r="AQ711" s="2" t="s">
        <v>480</v>
      </c>
      <c r="AS711" s="11">
        <v>249552924</v>
      </c>
      <c r="AT711" s="2" t="s">
        <v>472</v>
      </c>
      <c r="AV711" s="12">
        <v>210257913206</v>
      </c>
      <c r="AW711" s="2" t="s">
        <v>458</v>
      </c>
      <c r="AY711" s="13">
        <v>121329524652</v>
      </c>
      <c r="AZ711" s="2" t="s">
        <v>633</v>
      </c>
      <c r="BB711" s="14">
        <v>631783350</v>
      </c>
      <c r="BC711" s="2" t="s">
        <v>450</v>
      </c>
      <c r="BD711" s="2" t="s">
        <v>450</v>
      </c>
      <c r="BE711" s="2" t="s">
        <v>450</v>
      </c>
      <c r="BF711" s="2" t="s">
        <v>450</v>
      </c>
      <c r="BG711" s="2" t="s">
        <v>450</v>
      </c>
      <c r="BH711" s="2" t="s">
        <v>450</v>
      </c>
      <c r="BL711" s="2" t="s">
        <v>448</v>
      </c>
      <c r="BM711" s="2" t="s">
        <v>450</v>
      </c>
      <c r="BN711" s="2" t="s">
        <v>448</v>
      </c>
      <c r="BO711" s="2" t="s">
        <v>450</v>
      </c>
      <c r="BP711" s="2" t="s">
        <v>450</v>
      </c>
      <c r="BR711" s="2" t="s">
        <v>448</v>
      </c>
      <c r="BS711" s="2" t="s">
        <v>448</v>
      </c>
      <c r="BT711" s="2" t="s">
        <v>448</v>
      </c>
      <c r="BU711" s="2" t="s">
        <v>448</v>
      </c>
      <c r="BV711" s="2" t="s">
        <v>450</v>
      </c>
      <c r="BW711" s="2" t="s">
        <v>448</v>
      </c>
      <c r="BX711" s="2" t="s">
        <v>448</v>
      </c>
      <c r="BY711" s="2" t="s">
        <v>448</v>
      </c>
      <c r="BZ711" s="2" t="s">
        <v>448</v>
      </c>
      <c r="CA711" s="2" t="s">
        <v>448</v>
      </c>
      <c r="CB711" s="2" t="s">
        <v>448</v>
      </c>
      <c r="CD711" s="2" t="s">
        <v>448</v>
      </c>
      <c r="CH711" s="2" t="s">
        <v>465</v>
      </c>
      <c r="CI711" s="2" t="s">
        <v>660</v>
      </c>
      <c r="CK711" s="2" t="s">
        <v>3207</v>
      </c>
      <c r="CM711" s="52">
        <f t="shared" si="307"/>
        <v>1</v>
      </c>
      <c r="CN711" s="52">
        <f t="shared" si="308"/>
        <v>1</v>
      </c>
      <c r="CO711" s="52">
        <f t="shared" si="309"/>
        <v>1</v>
      </c>
      <c r="CP711" s="52">
        <f t="shared" si="310"/>
        <v>1</v>
      </c>
      <c r="CQ711" s="52">
        <f t="shared" si="311"/>
        <v>1</v>
      </c>
      <c r="CR711" s="52">
        <f t="shared" si="312"/>
        <v>1</v>
      </c>
      <c r="CS711" s="52">
        <f t="shared" si="313"/>
        <v>1</v>
      </c>
      <c r="CT711" s="52">
        <f t="shared" si="314"/>
        <v>1</v>
      </c>
      <c r="CU711" s="52">
        <f t="shared" si="315"/>
        <v>1</v>
      </c>
      <c r="CV711" s="52">
        <f t="shared" si="316"/>
        <v>1</v>
      </c>
      <c r="CW711" s="54">
        <f t="shared" si="317"/>
        <v>1</v>
      </c>
      <c r="CX711" s="54">
        <f t="shared" si="318"/>
        <v>0</v>
      </c>
      <c r="CY711" s="54">
        <f t="shared" si="319"/>
        <v>1</v>
      </c>
      <c r="CZ711" s="54">
        <f t="shared" si="320"/>
        <v>1</v>
      </c>
      <c r="DA711" s="54">
        <f t="shared" si="321"/>
        <v>1</v>
      </c>
      <c r="DB711" s="54">
        <f t="shared" si="322"/>
        <v>0</v>
      </c>
      <c r="DD711" s="2">
        <f t="shared" si="323"/>
        <v>7</v>
      </c>
    </row>
    <row r="712" spans="1:108">
      <c r="A712" s="2" t="s">
        <v>437</v>
      </c>
      <c r="B712" s="2" t="s">
        <v>438</v>
      </c>
      <c r="C712" s="18" t="str">
        <f ca="1">IF(AND(AA712="YES",AG712&lt;&gt;""),"COMPLETED",IF((S712+21)&lt;TODAY(),"PAST DUE","WITHIN 15 DAYS"))</f>
        <v>PAST DUE</v>
      </c>
      <c r="D712" s="19" t="str">
        <f t="shared" si="302"/>
        <v>Sep</v>
      </c>
      <c r="E712" s="20">
        <f t="shared" si="303"/>
        <v>45542</v>
      </c>
      <c r="F712" s="20">
        <f t="shared" si="304"/>
        <v>45541</v>
      </c>
      <c r="G712" s="20">
        <f t="shared" si="305"/>
        <v>45548</v>
      </c>
      <c r="H712" s="19">
        <f ca="1">(TODAY()-(G712))</f>
        <v>46</v>
      </c>
      <c r="I712" s="19" t="str">
        <f ca="1">IF(H712&lt;0,H712,"")</f>
        <v/>
      </c>
      <c r="J712" s="2" t="s">
        <v>439</v>
      </c>
      <c r="K712" s="24">
        <f t="shared" si="306"/>
        <v>0</v>
      </c>
      <c r="L712" s="19" t="s">
        <v>3183</v>
      </c>
      <c r="M712" s="2" t="s">
        <v>440</v>
      </c>
      <c r="N712" s="2" t="s">
        <v>653</v>
      </c>
      <c r="O712" s="2" t="s">
        <v>352</v>
      </c>
      <c r="P712" s="2" t="s">
        <v>19</v>
      </c>
      <c r="Q712" s="2" t="s">
        <v>61</v>
      </c>
      <c r="R712" s="2" t="s">
        <v>3261</v>
      </c>
      <c r="S712" s="9">
        <v>45520</v>
      </c>
      <c r="T712" s="2">
        <v>4270569</v>
      </c>
      <c r="U712" s="2" t="s">
        <v>84</v>
      </c>
      <c r="V712" s="2" t="s">
        <v>3344</v>
      </c>
      <c r="W712" s="2" t="s">
        <v>3345</v>
      </c>
      <c r="X712" s="90">
        <v>32010</v>
      </c>
      <c r="Y712" s="91">
        <v>9608577933</v>
      </c>
      <c r="Z712" s="91" t="s">
        <v>3346</v>
      </c>
      <c r="AA712" s="2" t="s">
        <v>463</v>
      </c>
      <c r="AB712" s="2" t="s">
        <v>3347</v>
      </c>
      <c r="AG712" s="35" t="s">
        <v>451</v>
      </c>
      <c r="AJ712" s="35" t="s">
        <v>452</v>
      </c>
      <c r="AK712" s="2" t="s">
        <v>453</v>
      </c>
      <c r="AL712" s="2" t="s">
        <v>3189</v>
      </c>
      <c r="AM712" s="2" t="s">
        <v>1815</v>
      </c>
      <c r="AN712" s="10">
        <v>45520</v>
      </c>
      <c r="AP712" s="2" t="s">
        <v>362</v>
      </c>
      <c r="AQ712" s="2" t="s">
        <v>1133</v>
      </c>
      <c r="AS712" s="11" t="s">
        <v>3348</v>
      </c>
      <c r="AV712" s="12">
        <v>10251568036</v>
      </c>
      <c r="AZ712" s="2" t="s">
        <v>459</v>
      </c>
      <c r="BB712" s="14">
        <v>278150791</v>
      </c>
      <c r="BC712" s="2" t="s">
        <v>450</v>
      </c>
      <c r="BD712" s="2" t="s">
        <v>450</v>
      </c>
      <c r="BE712" s="2" t="s">
        <v>450</v>
      </c>
      <c r="BF712" s="2" t="s">
        <v>450</v>
      </c>
      <c r="BG712" s="2" t="s">
        <v>450</v>
      </c>
      <c r="BH712" s="2" t="s">
        <v>450</v>
      </c>
      <c r="BR712" s="2" t="s">
        <v>448</v>
      </c>
      <c r="BS712" s="2" t="s">
        <v>448</v>
      </c>
      <c r="BT712" s="2" t="s">
        <v>448</v>
      </c>
      <c r="BU712" s="2" t="s">
        <v>448</v>
      </c>
      <c r="BV712" s="2" t="s">
        <v>450</v>
      </c>
      <c r="BW712" s="2" t="s">
        <v>448</v>
      </c>
      <c r="BX712" s="2" t="s">
        <v>448</v>
      </c>
      <c r="BY712" s="2" t="s">
        <v>448</v>
      </c>
      <c r="BZ712" s="2" t="s">
        <v>448</v>
      </c>
      <c r="CA712" s="2" t="s">
        <v>448</v>
      </c>
      <c r="CB712" s="2" t="s">
        <v>448</v>
      </c>
      <c r="CD712" s="2" t="s">
        <v>448</v>
      </c>
      <c r="CH712" s="2" t="s">
        <v>465</v>
      </c>
      <c r="CI712" s="2" t="s">
        <v>660</v>
      </c>
      <c r="CK712" s="2" t="s">
        <v>3207</v>
      </c>
      <c r="CM712" s="52">
        <f t="shared" si="307"/>
        <v>1</v>
      </c>
      <c r="CN712" s="52">
        <f t="shared" si="308"/>
        <v>0</v>
      </c>
      <c r="CO712" s="52">
        <f t="shared" si="309"/>
        <v>1</v>
      </c>
      <c r="CP712" s="52">
        <f t="shared" si="310"/>
        <v>1</v>
      </c>
      <c r="CQ712" s="52">
        <f t="shared" si="311"/>
        <v>1</v>
      </c>
      <c r="CR712" s="52">
        <f t="shared" si="312"/>
        <v>1</v>
      </c>
      <c r="CS712" s="52">
        <f t="shared" si="313"/>
        <v>0</v>
      </c>
      <c r="CT712" s="52">
        <f t="shared" si="314"/>
        <v>0</v>
      </c>
      <c r="CU712" s="52">
        <f t="shared" si="315"/>
        <v>1</v>
      </c>
      <c r="CV712" s="52">
        <f t="shared" si="316"/>
        <v>1</v>
      </c>
      <c r="CW712" s="54">
        <f t="shared" si="317"/>
        <v>1</v>
      </c>
      <c r="CX712" s="54">
        <f t="shared" si="318"/>
        <v>0</v>
      </c>
      <c r="CY712" s="54">
        <f t="shared" si="319"/>
        <v>1</v>
      </c>
      <c r="CZ712" s="54">
        <f t="shared" si="320"/>
        <v>1</v>
      </c>
      <c r="DA712" s="54">
        <f t="shared" si="321"/>
        <v>1</v>
      </c>
      <c r="DB712" s="54">
        <f t="shared" si="322"/>
        <v>0</v>
      </c>
      <c r="DD712" s="2">
        <f t="shared" si="323"/>
        <v>4</v>
      </c>
    </row>
    <row r="713" spans="1:108">
      <c r="A713" s="2" t="s">
        <v>437</v>
      </c>
      <c r="B713" s="2" t="s">
        <v>438</v>
      </c>
      <c r="C713" s="18" t="str">
        <f ca="1">IF(AND(AA713="YES",AG713&lt;&gt;""),"COMPLETED",IF((S713+21)&lt;TODAY(),"PAST DUE","WITHIN 15 DAYS"))</f>
        <v>COMPLETED</v>
      </c>
      <c r="D713" s="19" t="str">
        <f t="shared" si="302"/>
        <v>Sep</v>
      </c>
      <c r="E713" s="20">
        <f t="shared" si="303"/>
        <v>45542</v>
      </c>
      <c r="F713" s="20">
        <f t="shared" si="304"/>
        <v>45541</v>
      </c>
      <c r="G713" s="20">
        <f t="shared" si="305"/>
        <v>45548</v>
      </c>
      <c r="H713" s="19">
        <f ca="1">(TODAY()-(G713))</f>
        <v>46</v>
      </c>
      <c r="I713" s="19" t="str">
        <f ca="1">IF(H713&lt;0,H713,"")</f>
        <v/>
      </c>
      <c r="J713" s="2" t="s">
        <v>439</v>
      </c>
      <c r="K713" s="24">
        <f t="shared" si="306"/>
        <v>1</v>
      </c>
      <c r="L713" s="19" t="s">
        <v>3183</v>
      </c>
      <c r="M713" s="2" t="s">
        <v>440</v>
      </c>
      <c r="N713" s="2" t="s">
        <v>441</v>
      </c>
      <c r="O713" s="2" t="s">
        <v>352</v>
      </c>
      <c r="P713" s="2" t="s">
        <v>19</v>
      </c>
      <c r="Q713" s="2" t="s">
        <v>61</v>
      </c>
      <c r="R713" s="2" t="s">
        <v>3261</v>
      </c>
      <c r="S713" s="9">
        <v>45520</v>
      </c>
      <c r="T713" s="2">
        <v>4270570</v>
      </c>
      <c r="U713" s="2" t="s">
        <v>1608</v>
      </c>
      <c r="V713" s="2" t="s">
        <v>3349</v>
      </c>
      <c r="W713" s="2" t="s">
        <v>3350</v>
      </c>
      <c r="X713" s="90">
        <v>37260</v>
      </c>
      <c r="Y713" s="91">
        <v>9670216962</v>
      </c>
      <c r="Z713" s="91" t="s">
        <v>3351</v>
      </c>
      <c r="AA713" s="32" t="s">
        <v>448</v>
      </c>
      <c r="AB713" s="2" t="s">
        <v>449</v>
      </c>
      <c r="AC713" s="10">
        <v>45874</v>
      </c>
      <c r="AD713" s="10">
        <v>45524</v>
      </c>
      <c r="AG713" s="35" t="s">
        <v>451</v>
      </c>
      <c r="AJ713" s="35" t="s">
        <v>452</v>
      </c>
      <c r="AK713" s="2" t="s">
        <v>453</v>
      </c>
      <c r="AL713" s="2" t="s">
        <v>3189</v>
      </c>
      <c r="AM713" s="2" t="s">
        <v>1815</v>
      </c>
      <c r="AN713" s="10">
        <v>45520</v>
      </c>
      <c r="AP713" s="2" t="s">
        <v>362</v>
      </c>
      <c r="AQ713" s="2" t="s">
        <v>480</v>
      </c>
      <c r="AS713" s="11">
        <v>251266224</v>
      </c>
      <c r="AT713" s="2" t="s">
        <v>3352</v>
      </c>
      <c r="AV713" s="12">
        <v>72021434133</v>
      </c>
      <c r="AW713" s="2" t="s">
        <v>458</v>
      </c>
      <c r="AY713" s="13">
        <v>121338734579</v>
      </c>
      <c r="AZ713" s="2" t="s">
        <v>633</v>
      </c>
      <c r="BB713" s="14">
        <v>656837185</v>
      </c>
      <c r="BC713" s="2" t="s">
        <v>450</v>
      </c>
      <c r="BD713" s="2" t="s">
        <v>450</v>
      </c>
      <c r="BE713" s="2" t="s">
        <v>450</v>
      </c>
      <c r="BF713" s="2" t="s">
        <v>450</v>
      </c>
      <c r="BG713" s="2" t="s">
        <v>450</v>
      </c>
      <c r="BH713" s="2" t="s">
        <v>450</v>
      </c>
      <c r="BL713" s="2" t="s">
        <v>448</v>
      </c>
      <c r="BM713" s="2" t="s">
        <v>450</v>
      </c>
      <c r="BN713" s="2" t="s">
        <v>448</v>
      </c>
      <c r="BO713" s="2" t="s">
        <v>450</v>
      </c>
      <c r="BP713" s="2" t="s">
        <v>450</v>
      </c>
      <c r="BR713" s="2" t="s">
        <v>448</v>
      </c>
      <c r="BS713" s="2" t="s">
        <v>448</v>
      </c>
      <c r="BT713" s="2" t="s">
        <v>448</v>
      </c>
      <c r="BU713" s="2" t="s">
        <v>448</v>
      </c>
      <c r="BV713" s="2" t="s">
        <v>450</v>
      </c>
      <c r="BW713" s="2" t="s">
        <v>448</v>
      </c>
      <c r="BX713" s="2" t="s">
        <v>448</v>
      </c>
      <c r="BY713" s="2" t="s">
        <v>448</v>
      </c>
      <c r="BZ713" s="2" t="s">
        <v>448</v>
      </c>
      <c r="CA713" s="2" t="s">
        <v>448</v>
      </c>
      <c r="CB713" s="2" t="s">
        <v>448</v>
      </c>
      <c r="CD713" s="2" t="s">
        <v>448</v>
      </c>
      <c r="CH713" s="2" t="s">
        <v>465</v>
      </c>
      <c r="CI713" s="2" t="s">
        <v>660</v>
      </c>
      <c r="CK713" s="2" t="s">
        <v>2917</v>
      </c>
      <c r="CM713" s="52">
        <f t="shared" si="307"/>
        <v>1</v>
      </c>
      <c r="CN713" s="52">
        <f t="shared" si="308"/>
        <v>1</v>
      </c>
      <c r="CO713" s="52">
        <f t="shared" si="309"/>
        <v>1</v>
      </c>
      <c r="CP713" s="52">
        <f t="shared" si="310"/>
        <v>1</v>
      </c>
      <c r="CQ713" s="52">
        <f t="shared" si="311"/>
        <v>1</v>
      </c>
      <c r="CR713" s="52">
        <f t="shared" si="312"/>
        <v>1</v>
      </c>
      <c r="CS713" s="52">
        <f t="shared" si="313"/>
        <v>1</v>
      </c>
      <c r="CT713" s="52">
        <f t="shared" si="314"/>
        <v>1</v>
      </c>
      <c r="CU713" s="52">
        <f t="shared" si="315"/>
        <v>1</v>
      </c>
      <c r="CV713" s="52">
        <f t="shared" si="316"/>
        <v>1</v>
      </c>
      <c r="CW713" s="54">
        <f t="shared" si="317"/>
        <v>1</v>
      </c>
      <c r="CX713" s="54">
        <f t="shared" si="318"/>
        <v>0</v>
      </c>
      <c r="CY713" s="54">
        <f t="shared" si="319"/>
        <v>1</v>
      </c>
      <c r="CZ713" s="54">
        <f t="shared" si="320"/>
        <v>1</v>
      </c>
      <c r="DA713" s="54">
        <f t="shared" si="321"/>
        <v>1</v>
      </c>
      <c r="DB713" s="54">
        <f t="shared" si="322"/>
        <v>0</v>
      </c>
      <c r="DD713" s="2">
        <f t="shared" si="323"/>
        <v>7</v>
      </c>
    </row>
    <row r="714" spans="1:108">
      <c r="A714" s="2" t="s">
        <v>437</v>
      </c>
      <c r="B714" s="2" t="s">
        <v>438</v>
      </c>
      <c r="C714" s="18" t="str">
        <f ca="1">IF(AND(AA714="YES",AG714&lt;&gt;""),"COMPLETED",IF((S714+21)&lt;TODAY(),"PAST DUE","WITHIN 15 DAYS"))</f>
        <v>COMPLETED</v>
      </c>
      <c r="D714" s="19" t="str">
        <f t="shared" si="302"/>
        <v>Sep</v>
      </c>
      <c r="E714" s="20">
        <f t="shared" si="303"/>
        <v>45542</v>
      </c>
      <c r="F714" s="20">
        <f t="shared" si="304"/>
        <v>45541</v>
      </c>
      <c r="G714" s="20">
        <f t="shared" si="305"/>
        <v>45548</v>
      </c>
      <c r="H714" s="19">
        <f ca="1">(TODAY()-(G714))</f>
        <v>46</v>
      </c>
      <c r="I714" s="19" t="str">
        <f ca="1">IF(H714&lt;0,H714,"")</f>
        <v/>
      </c>
      <c r="J714" s="2" t="s">
        <v>439</v>
      </c>
      <c r="K714" s="24">
        <f t="shared" si="306"/>
        <v>1</v>
      </c>
      <c r="L714" s="19" t="s">
        <v>3183</v>
      </c>
      <c r="M714" s="2" t="s">
        <v>440</v>
      </c>
      <c r="N714" s="2" t="s">
        <v>441</v>
      </c>
      <c r="O714" s="2" t="s">
        <v>352</v>
      </c>
      <c r="P714" s="2" t="s">
        <v>19</v>
      </c>
      <c r="Q714" s="2" t="s">
        <v>61</v>
      </c>
      <c r="R714" s="2" t="s">
        <v>3261</v>
      </c>
      <c r="S714" s="9">
        <v>45520</v>
      </c>
      <c r="T714" s="2">
        <v>4270572</v>
      </c>
      <c r="U714" s="2" t="s">
        <v>3353</v>
      </c>
      <c r="V714" s="2" t="s">
        <v>3354</v>
      </c>
      <c r="W714" s="2" t="s">
        <v>3355</v>
      </c>
      <c r="X714" s="90">
        <v>37140</v>
      </c>
      <c r="Y714" s="91">
        <v>9274506086</v>
      </c>
      <c r="Z714" s="91" t="s">
        <v>3356</v>
      </c>
      <c r="AA714" s="32" t="s">
        <v>448</v>
      </c>
      <c r="AB714" s="2" t="s">
        <v>449</v>
      </c>
      <c r="AC714" s="10">
        <v>45891</v>
      </c>
      <c r="AD714" s="10">
        <v>45526</v>
      </c>
      <c r="AG714" s="35" t="s">
        <v>451</v>
      </c>
      <c r="AJ714" s="35" t="s">
        <v>452</v>
      </c>
      <c r="AK714" s="2" t="s">
        <v>453</v>
      </c>
      <c r="AL714" s="2" t="s">
        <v>3189</v>
      </c>
      <c r="AM714" s="2" t="s">
        <v>1815</v>
      </c>
      <c r="AN714" s="10">
        <v>45520</v>
      </c>
      <c r="AP714" s="2" t="s">
        <v>362</v>
      </c>
      <c r="AQ714" s="2" t="s">
        <v>480</v>
      </c>
      <c r="AS714" s="11">
        <v>3494685287</v>
      </c>
      <c r="AT714" s="2" t="s">
        <v>456</v>
      </c>
      <c r="AV714" s="12">
        <v>70260462987</v>
      </c>
      <c r="AW714" s="2" t="s">
        <v>458</v>
      </c>
      <c r="AY714" s="13">
        <v>121271516851</v>
      </c>
      <c r="AZ714" s="2" t="s">
        <v>563</v>
      </c>
      <c r="BB714" s="14">
        <v>656485148</v>
      </c>
      <c r="BC714" s="2" t="s">
        <v>450</v>
      </c>
      <c r="BD714" s="2" t="s">
        <v>450</v>
      </c>
      <c r="BE714" s="2" t="s">
        <v>450</v>
      </c>
      <c r="BF714" s="2" t="s">
        <v>450</v>
      </c>
      <c r="BG714" s="2" t="s">
        <v>450</v>
      </c>
      <c r="BH714" s="2" t="s">
        <v>450</v>
      </c>
      <c r="BL714" s="2" t="s">
        <v>448</v>
      </c>
      <c r="BM714" s="2" t="s">
        <v>450</v>
      </c>
      <c r="BN714" s="2" t="s">
        <v>448</v>
      </c>
      <c r="BO714" s="2" t="s">
        <v>450</v>
      </c>
      <c r="BP714" s="2" t="s">
        <v>450</v>
      </c>
      <c r="BR714" s="2" t="s">
        <v>448</v>
      </c>
      <c r="BS714" s="2" t="s">
        <v>448</v>
      </c>
      <c r="BT714" s="2" t="s">
        <v>448</v>
      </c>
      <c r="BU714" s="2" t="s">
        <v>448</v>
      </c>
      <c r="BV714" s="2" t="s">
        <v>450</v>
      </c>
      <c r="BW714" s="2" t="s">
        <v>448</v>
      </c>
      <c r="BX714" s="2" t="s">
        <v>448</v>
      </c>
      <c r="BY714" s="2" t="s">
        <v>448</v>
      </c>
      <c r="BZ714" s="2" t="s">
        <v>448</v>
      </c>
      <c r="CA714" s="2" t="s">
        <v>448</v>
      </c>
      <c r="CB714" s="2" t="s">
        <v>448</v>
      </c>
      <c r="CD714" s="2" t="s">
        <v>448</v>
      </c>
      <c r="CH714" s="2" t="s">
        <v>465</v>
      </c>
      <c r="CI714" s="2" t="s">
        <v>660</v>
      </c>
      <c r="CK714" s="2" t="s">
        <v>3357</v>
      </c>
      <c r="CM714" s="52">
        <f t="shared" si="307"/>
        <v>1</v>
      </c>
      <c r="CN714" s="52">
        <f t="shared" si="308"/>
        <v>1</v>
      </c>
      <c r="CO714" s="52">
        <f t="shared" si="309"/>
        <v>1</v>
      </c>
      <c r="CP714" s="52">
        <f t="shared" si="310"/>
        <v>1</v>
      </c>
      <c r="CQ714" s="52">
        <f t="shared" si="311"/>
        <v>1</v>
      </c>
      <c r="CR714" s="52">
        <f t="shared" si="312"/>
        <v>1</v>
      </c>
      <c r="CS714" s="52">
        <f t="shared" si="313"/>
        <v>1</v>
      </c>
      <c r="CT714" s="52">
        <f t="shared" si="314"/>
        <v>1</v>
      </c>
      <c r="CU714" s="52">
        <f t="shared" si="315"/>
        <v>1</v>
      </c>
      <c r="CV714" s="52">
        <f t="shared" si="316"/>
        <v>1</v>
      </c>
      <c r="CW714" s="54">
        <f t="shared" si="317"/>
        <v>1</v>
      </c>
      <c r="CX714" s="54">
        <f t="shared" si="318"/>
        <v>0</v>
      </c>
      <c r="CY714" s="54">
        <f t="shared" si="319"/>
        <v>1</v>
      </c>
      <c r="CZ714" s="54">
        <f t="shared" si="320"/>
        <v>1</v>
      </c>
      <c r="DA714" s="54">
        <f t="shared" si="321"/>
        <v>1</v>
      </c>
      <c r="DB714" s="54">
        <f t="shared" si="322"/>
        <v>0</v>
      </c>
      <c r="DD714" s="2">
        <f t="shared" si="323"/>
        <v>7</v>
      </c>
    </row>
    <row r="715" spans="1:108">
      <c r="A715" s="2" t="s">
        <v>437</v>
      </c>
      <c r="B715" s="2" t="s">
        <v>438</v>
      </c>
      <c r="C715" s="18" t="str">
        <f ca="1">IF(AND(AA715="YES",AG715&lt;&gt;""),"COMPLETED",IF((S715+21)&lt;TODAY(),"PAST DUE","WITHIN 15 DAYS"))</f>
        <v>COMPLETED</v>
      </c>
      <c r="D715" s="19" t="str">
        <f t="shared" si="302"/>
        <v>Sep</v>
      </c>
      <c r="E715" s="20">
        <f t="shared" si="303"/>
        <v>45542</v>
      </c>
      <c r="F715" s="20">
        <f t="shared" si="304"/>
        <v>45541</v>
      </c>
      <c r="G715" s="20">
        <f t="shared" si="305"/>
        <v>45548</v>
      </c>
      <c r="H715" s="19">
        <f ca="1">(TODAY()-(G715))</f>
        <v>46</v>
      </c>
      <c r="I715" s="19" t="str">
        <f ca="1">IF(H715&lt;0,H715,"")</f>
        <v/>
      </c>
      <c r="J715" s="2" t="s">
        <v>439</v>
      </c>
      <c r="K715" s="24">
        <f t="shared" si="306"/>
        <v>1</v>
      </c>
      <c r="L715" s="19" t="s">
        <v>3183</v>
      </c>
      <c r="M715" s="2" t="s">
        <v>440</v>
      </c>
      <c r="N715" s="2" t="s">
        <v>441</v>
      </c>
      <c r="O715" s="2" t="s">
        <v>352</v>
      </c>
      <c r="P715" s="2" t="s">
        <v>19</v>
      </c>
      <c r="Q715" s="2" t="s">
        <v>61</v>
      </c>
      <c r="R715" s="2" t="s">
        <v>3261</v>
      </c>
      <c r="S715" s="9">
        <v>45520</v>
      </c>
      <c r="T715" s="2">
        <v>4270573</v>
      </c>
      <c r="U715" s="2" t="s">
        <v>333</v>
      </c>
      <c r="V715" s="2" t="s">
        <v>284</v>
      </c>
      <c r="W715" s="2" t="s">
        <v>541</v>
      </c>
      <c r="X715" s="90">
        <v>35112</v>
      </c>
      <c r="Y715" s="91">
        <v>9613355277</v>
      </c>
      <c r="Z715" s="91" t="s">
        <v>3358</v>
      </c>
      <c r="AA715" s="2" t="s">
        <v>448</v>
      </c>
      <c r="AB715" s="2" t="s">
        <v>449</v>
      </c>
      <c r="AC715" s="10">
        <v>45891</v>
      </c>
      <c r="AD715" s="10">
        <v>45567</v>
      </c>
      <c r="AG715" s="35" t="s">
        <v>451</v>
      </c>
      <c r="AJ715" s="35" t="s">
        <v>452</v>
      </c>
      <c r="AK715" s="2" t="s">
        <v>453</v>
      </c>
      <c r="AL715" s="2" t="s">
        <v>3189</v>
      </c>
      <c r="AM715" s="2" t="s">
        <v>1815</v>
      </c>
      <c r="AN715" s="10">
        <v>45520</v>
      </c>
      <c r="AP715" s="2" t="s">
        <v>362</v>
      </c>
      <c r="AQ715" s="2" t="s">
        <v>986</v>
      </c>
      <c r="AS715" s="11">
        <v>238814453</v>
      </c>
      <c r="AT715" s="2" t="s">
        <v>456</v>
      </c>
      <c r="AV715" s="12">
        <v>70509914581</v>
      </c>
      <c r="AW715" s="2" t="s">
        <v>458</v>
      </c>
      <c r="AY715" s="13">
        <v>121147607762</v>
      </c>
      <c r="AZ715" s="2" t="s">
        <v>487</v>
      </c>
      <c r="BB715" s="14">
        <v>475233282</v>
      </c>
      <c r="BC715" s="2" t="s">
        <v>450</v>
      </c>
      <c r="BD715" s="2" t="s">
        <v>450</v>
      </c>
      <c r="BE715" s="2" t="s">
        <v>450</v>
      </c>
      <c r="BF715" s="2" t="s">
        <v>450</v>
      </c>
      <c r="BG715" s="2" t="s">
        <v>450</v>
      </c>
      <c r="BH715" s="2" t="s">
        <v>450</v>
      </c>
      <c r="BL715" s="2" t="s">
        <v>448</v>
      </c>
      <c r="BM715" s="2" t="s">
        <v>450</v>
      </c>
      <c r="BN715" s="2" t="s">
        <v>450</v>
      </c>
      <c r="BO715" s="2" t="s">
        <v>450</v>
      </c>
      <c r="BP715" s="2" t="s">
        <v>450</v>
      </c>
      <c r="BR715" s="2" t="s">
        <v>448</v>
      </c>
      <c r="BS715" s="2" t="s">
        <v>448</v>
      </c>
      <c r="BT715" s="2" t="s">
        <v>448</v>
      </c>
      <c r="BU715" s="2" t="s">
        <v>448</v>
      </c>
      <c r="BV715" s="2" t="s">
        <v>450</v>
      </c>
      <c r="BW715" s="2" t="s">
        <v>448</v>
      </c>
      <c r="BX715" s="2" t="s">
        <v>448</v>
      </c>
      <c r="BY715" s="2" t="s">
        <v>448</v>
      </c>
      <c r="BZ715" s="2" t="s">
        <v>448</v>
      </c>
      <c r="CA715" s="2" t="s">
        <v>448</v>
      </c>
      <c r="CB715" s="2" t="s">
        <v>448</v>
      </c>
      <c r="CD715" s="2" t="s">
        <v>448</v>
      </c>
      <c r="CH715" s="2" t="s">
        <v>465</v>
      </c>
      <c r="CI715" s="2" t="s">
        <v>1718</v>
      </c>
      <c r="CM715" s="52">
        <f t="shared" si="307"/>
        <v>1</v>
      </c>
      <c r="CN715" s="52">
        <f t="shared" si="308"/>
        <v>1</v>
      </c>
      <c r="CO715" s="52">
        <f t="shared" si="309"/>
        <v>1</v>
      </c>
      <c r="CP715" s="52">
        <f t="shared" si="310"/>
        <v>1</v>
      </c>
      <c r="CQ715" s="52">
        <f t="shared" si="311"/>
        <v>1</v>
      </c>
      <c r="CR715" s="52">
        <f t="shared" si="312"/>
        <v>1</v>
      </c>
      <c r="CS715" s="52">
        <f t="shared" si="313"/>
        <v>1</v>
      </c>
      <c r="CT715" s="52">
        <f t="shared" si="314"/>
        <v>1</v>
      </c>
      <c r="CU715" s="52">
        <f t="shared" si="315"/>
        <v>1</v>
      </c>
      <c r="CV715" s="52">
        <f t="shared" si="316"/>
        <v>1</v>
      </c>
      <c r="CW715" s="54">
        <f t="shared" si="317"/>
        <v>1</v>
      </c>
      <c r="CX715" s="54">
        <f t="shared" si="318"/>
        <v>0</v>
      </c>
      <c r="CY715" s="54">
        <f t="shared" si="319"/>
        <v>1</v>
      </c>
      <c r="CZ715" s="54">
        <f t="shared" si="320"/>
        <v>1</v>
      </c>
      <c r="DA715" s="54">
        <f t="shared" si="321"/>
        <v>0</v>
      </c>
      <c r="DB715" s="54">
        <f t="shared" si="322"/>
        <v>0</v>
      </c>
      <c r="DD715" s="2">
        <f t="shared" si="323"/>
        <v>7</v>
      </c>
    </row>
    <row r="716" spans="1:108">
      <c r="A716" s="2" t="s">
        <v>437</v>
      </c>
      <c r="B716" s="2" t="s">
        <v>438</v>
      </c>
      <c r="C716" s="18" t="str">
        <f ca="1">IF(AND(AA716="YES",AG716&lt;&gt;""),"COMPLETED",IF((S716+21)&lt;TODAY(),"PAST DUE","WITHIN 15 DAYS"))</f>
        <v>COMPLETED</v>
      </c>
      <c r="D716" s="19" t="str">
        <f t="shared" si="302"/>
        <v>Sep</v>
      </c>
      <c r="E716" s="20">
        <f t="shared" si="303"/>
        <v>45542</v>
      </c>
      <c r="F716" s="20">
        <f t="shared" si="304"/>
        <v>45541</v>
      </c>
      <c r="G716" s="20">
        <f t="shared" si="305"/>
        <v>45548</v>
      </c>
      <c r="H716" s="19">
        <f ca="1">(TODAY()-(G716))</f>
        <v>46</v>
      </c>
      <c r="I716" s="19" t="str">
        <f ca="1">IF(H716&lt;0,H716,"")</f>
        <v/>
      </c>
      <c r="J716" s="2" t="s">
        <v>439</v>
      </c>
      <c r="K716" s="24">
        <f t="shared" si="306"/>
        <v>1</v>
      </c>
      <c r="L716" s="19" t="s">
        <v>3183</v>
      </c>
      <c r="M716" s="2" t="s">
        <v>440</v>
      </c>
      <c r="N716" s="2" t="s">
        <v>441</v>
      </c>
      <c r="O716" s="2" t="s">
        <v>352</v>
      </c>
      <c r="P716" s="2" t="s">
        <v>19</v>
      </c>
      <c r="Q716" s="2" t="s">
        <v>61</v>
      </c>
      <c r="R716" s="2" t="s">
        <v>3261</v>
      </c>
      <c r="S716" s="9">
        <v>45520</v>
      </c>
      <c r="T716" s="2">
        <v>4270574</v>
      </c>
      <c r="U716" s="2" t="s">
        <v>3359</v>
      </c>
      <c r="V716" s="2" t="s">
        <v>271</v>
      </c>
      <c r="W716" s="2" t="s">
        <v>3360</v>
      </c>
      <c r="X716" s="90">
        <v>36074</v>
      </c>
      <c r="Y716" s="91">
        <v>9948265217</v>
      </c>
      <c r="Z716" s="91" t="s">
        <v>3361</v>
      </c>
      <c r="AA716" s="32" t="s">
        <v>448</v>
      </c>
      <c r="AB716" s="2" t="s">
        <v>449</v>
      </c>
      <c r="AC716" s="10">
        <v>45752</v>
      </c>
      <c r="AD716" s="10">
        <v>45387</v>
      </c>
      <c r="AG716" s="35" t="s">
        <v>451</v>
      </c>
      <c r="AJ716" s="35" t="s">
        <v>452</v>
      </c>
      <c r="AK716" s="2" t="s">
        <v>453</v>
      </c>
      <c r="AL716" s="2" t="s">
        <v>3189</v>
      </c>
      <c r="AM716" s="2" t="s">
        <v>1815</v>
      </c>
      <c r="AN716" s="10">
        <v>45520</v>
      </c>
      <c r="AP716" s="2" t="s">
        <v>362</v>
      </c>
      <c r="AQ716" s="2" t="s">
        <v>497</v>
      </c>
      <c r="AS716" s="11">
        <v>3466672862</v>
      </c>
      <c r="AT716" s="2" t="s">
        <v>456</v>
      </c>
      <c r="AV716" s="12">
        <v>70258928294</v>
      </c>
      <c r="AW716" s="2" t="s">
        <v>3362</v>
      </c>
      <c r="AY716" s="13">
        <v>121260651881</v>
      </c>
      <c r="AZ716" s="2" t="s">
        <v>633</v>
      </c>
      <c r="BB716" s="14">
        <v>381841070</v>
      </c>
      <c r="BC716" s="2" t="s">
        <v>450</v>
      </c>
      <c r="BD716" s="2" t="s">
        <v>450</v>
      </c>
      <c r="BE716" s="2" t="s">
        <v>450</v>
      </c>
      <c r="BF716" s="2" t="s">
        <v>450</v>
      </c>
      <c r="BG716" s="2" t="s">
        <v>450</v>
      </c>
      <c r="BH716" s="2" t="s">
        <v>450</v>
      </c>
      <c r="BL716" s="2" t="s">
        <v>448</v>
      </c>
      <c r="BM716" s="2" t="s">
        <v>450</v>
      </c>
      <c r="BN716" s="2" t="s">
        <v>448</v>
      </c>
      <c r="BO716" s="2" t="s">
        <v>448</v>
      </c>
      <c r="BP716" s="2" t="s">
        <v>448</v>
      </c>
      <c r="BR716" s="2" t="s">
        <v>448</v>
      </c>
      <c r="BS716" s="2" t="s">
        <v>448</v>
      </c>
      <c r="BT716" s="2" t="s">
        <v>448</v>
      </c>
      <c r="BU716" s="2" t="s">
        <v>448</v>
      </c>
      <c r="BV716" s="2" t="s">
        <v>450</v>
      </c>
      <c r="BW716" s="2" t="s">
        <v>448</v>
      </c>
      <c r="BX716" s="2" t="s">
        <v>448</v>
      </c>
      <c r="BY716" s="2" t="s">
        <v>448</v>
      </c>
      <c r="BZ716" s="2" t="s">
        <v>448</v>
      </c>
      <c r="CA716" s="2" t="s">
        <v>448</v>
      </c>
      <c r="CB716" s="2" t="s">
        <v>448</v>
      </c>
      <c r="CD716" s="2" t="s">
        <v>448</v>
      </c>
      <c r="CH716" s="2" t="s">
        <v>465</v>
      </c>
      <c r="CI716" s="2" t="s">
        <v>660</v>
      </c>
      <c r="CK716" s="2" t="s">
        <v>2917</v>
      </c>
      <c r="CM716" s="52">
        <f t="shared" si="307"/>
        <v>1</v>
      </c>
      <c r="CN716" s="52">
        <f t="shared" si="308"/>
        <v>1</v>
      </c>
      <c r="CO716" s="52">
        <f t="shared" si="309"/>
        <v>1</v>
      </c>
      <c r="CP716" s="52">
        <f t="shared" si="310"/>
        <v>1</v>
      </c>
      <c r="CQ716" s="52">
        <f t="shared" si="311"/>
        <v>1</v>
      </c>
      <c r="CR716" s="52">
        <f t="shared" si="312"/>
        <v>1</v>
      </c>
      <c r="CS716" s="52">
        <f t="shared" si="313"/>
        <v>1</v>
      </c>
      <c r="CT716" s="52">
        <f t="shared" si="314"/>
        <v>1</v>
      </c>
      <c r="CU716" s="52">
        <f t="shared" si="315"/>
        <v>1</v>
      </c>
      <c r="CV716" s="52">
        <f t="shared" si="316"/>
        <v>1</v>
      </c>
      <c r="CW716" s="54">
        <f t="shared" si="317"/>
        <v>1</v>
      </c>
      <c r="CX716" s="54">
        <f t="shared" si="318"/>
        <v>0</v>
      </c>
      <c r="CY716" s="54">
        <f t="shared" si="319"/>
        <v>1</v>
      </c>
      <c r="CZ716" s="54">
        <f t="shared" si="320"/>
        <v>1</v>
      </c>
      <c r="DA716" s="54">
        <f t="shared" si="321"/>
        <v>1</v>
      </c>
      <c r="DB716" s="54">
        <f t="shared" si="322"/>
        <v>0</v>
      </c>
      <c r="DD716" s="2">
        <f t="shared" si="323"/>
        <v>7</v>
      </c>
    </row>
    <row r="717" spans="1:108">
      <c r="A717" s="2" t="s">
        <v>437</v>
      </c>
      <c r="B717" s="2" t="s">
        <v>438</v>
      </c>
      <c r="C717" s="18" t="str">
        <f ca="1">IF(AND(AA717="YES",AG717&lt;&gt;""),"COMPLETED",IF((S717+21)&lt;TODAY(),"PAST DUE","WITHIN 15 DAYS"))</f>
        <v>PAST DUE</v>
      </c>
      <c r="D717" s="19" t="str">
        <f t="shared" si="302"/>
        <v>Sep</v>
      </c>
      <c r="E717" s="20">
        <f t="shared" si="303"/>
        <v>45542</v>
      </c>
      <c r="F717" s="20">
        <f t="shared" si="304"/>
        <v>45541</v>
      </c>
      <c r="G717" s="20">
        <f t="shared" si="305"/>
        <v>45548</v>
      </c>
      <c r="H717" s="19">
        <f ca="1">(TODAY()-(G717))</f>
        <v>46</v>
      </c>
      <c r="I717" s="19" t="str">
        <f ca="1">IF(H717&lt;0,H717,"")</f>
        <v/>
      </c>
      <c r="J717" s="2" t="s">
        <v>439</v>
      </c>
      <c r="K717" s="24">
        <f t="shared" si="306"/>
        <v>0</v>
      </c>
      <c r="L717" s="19" t="s">
        <v>3183</v>
      </c>
      <c r="M717" s="2" t="s">
        <v>440</v>
      </c>
      <c r="N717" s="2" t="s">
        <v>441</v>
      </c>
      <c r="O717" s="2" t="s">
        <v>352</v>
      </c>
      <c r="P717" s="2" t="s">
        <v>19</v>
      </c>
      <c r="Q717" s="2" t="s">
        <v>61</v>
      </c>
      <c r="R717" s="2" t="s">
        <v>3261</v>
      </c>
      <c r="S717" s="9">
        <v>45520</v>
      </c>
      <c r="T717" s="2">
        <v>4270575</v>
      </c>
      <c r="U717" s="2" t="s">
        <v>64</v>
      </c>
      <c r="V717" s="2" t="s">
        <v>65</v>
      </c>
      <c r="W717" s="2" t="s">
        <v>3363</v>
      </c>
      <c r="X717" s="90">
        <v>36061</v>
      </c>
      <c r="Y717" s="91">
        <v>9701804106</v>
      </c>
      <c r="Z717" s="91" t="s">
        <v>3364</v>
      </c>
      <c r="AA717" s="2" t="s">
        <v>463</v>
      </c>
      <c r="AB717" s="2" t="s">
        <v>3365</v>
      </c>
      <c r="AG717" s="35" t="s">
        <v>451</v>
      </c>
      <c r="AJ717" s="35" t="s">
        <v>452</v>
      </c>
      <c r="AK717" s="2" t="s">
        <v>453</v>
      </c>
      <c r="AL717" s="2" t="s">
        <v>3189</v>
      </c>
      <c r="AM717" s="2" t="s">
        <v>1815</v>
      </c>
      <c r="AN717" s="10">
        <v>45520</v>
      </c>
      <c r="AP717" s="2" t="s">
        <v>362</v>
      </c>
      <c r="AQ717" s="2" t="s">
        <v>480</v>
      </c>
      <c r="AS717" s="11">
        <v>3474895699</v>
      </c>
      <c r="AT717" s="2" t="s">
        <v>472</v>
      </c>
      <c r="AV717" s="12">
        <v>72512219943</v>
      </c>
      <c r="AW717" s="2" t="s">
        <v>3362</v>
      </c>
      <c r="AY717" s="13">
        <v>121223316708</v>
      </c>
      <c r="AZ717" s="2" t="s">
        <v>487</v>
      </c>
      <c r="BB717" s="14">
        <v>351354611</v>
      </c>
      <c r="BC717" s="2" t="s">
        <v>450</v>
      </c>
      <c r="BD717" s="2" t="s">
        <v>450</v>
      </c>
      <c r="BE717" s="2" t="s">
        <v>450</v>
      </c>
      <c r="BF717" s="2" t="s">
        <v>450</v>
      </c>
      <c r="BG717" s="2" t="s">
        <v>450</v>
      </c>
      <c r="BH717" s="2" t="s">
        <v>450</v>
      </c>
      <c r="BL717" s="2" t="s">
        <v>448</v>
      </c>
      <c r="BM717" s="2" t="s">
        <v>450</v>
      </c>
      <c r="BN717" s="2" t="s">
        <v>448</v>
      </c>
      <c r="BO717" s="2" t="s">
        <v>450</v>
      </c>
      <c r="BP717" s="2" t="s">
        <v>448</v>
      </c>
      <c r="BR717" s="2" t="s">
        <v>448</v>
      </c>
      <c r="BS717" s="2" t="s">
        <v>448</v>
      </c>
      <c r="BT717" s="2" t="s">
        <v>448</v>
      </c>
      <c r="BU717" s="2" t="s">
        <v>448</v>
      </c>
      <c r="BV717" s="2" t="s">
        <v>450</v>
      </c>
      <c r="BW717" s="2" t="s">
        <v>448</v>
      </c>
      <c r="BX717" s="2" t="s">
        <v>448</v>
      </c>
      <c r="BY717" s="2" t="s">
        <v>448</v>
      </c>
      <c r="BZ717" s="2" t="s">
        <v>448</v>
      </c>
      <c r="CA717" s="2" t="s">
        <v>448</v>
      </c>
      <c r="CB717" s="2" t="s">
        <v>448</v>
      </c>
      <c r="CD717" s="2" t="s">
        <v>448</v>
      </c>
      <c r="CH717" s="2" t="s">
        <v>465</v>
      </c>
      <c r="CI717" s="2" t="s">
        <v>1718</v>
      </c>
      <c r="CM717" s="52">
        <f t="shared" si="307"/>
        <v>1</v>
      </c>
      <c r="CN717" s="52">
        <f t="shared" si="308"/>
        <v>0</v>
      </c>
      <c r="CO717" s="52">
        <f t="shared" si="309"/>
        <v>1</v>
      </c>
      <c r="CP717" s="52">
        <f t="shared" si="310"/>
        <v>1</v>
      </c>
      <c r="CQ717" s="52">
        <f t="shared" si="311"/>
        <v>1</v>
      </c>
      <c r="CR717" s="52">
        <f t="shared" si="312"/>
        <v>1</v>
      </c>
      <c r="CS717" s="52">
        <f t="shared" si="313"/>
        <v>1</v>
      </c>
      <c r="CT717" s="52">
        <f t="shared" si="314"/>
        <v>1</v>
      </c>
      <c r="CU717" s="52">
        <f t="shared" si="315"/>
        <v>1</v>
      </c>
      <c r="CV717" s="52">
        <f t="shared" si="316"/>
        <v>1</v>
      </c>
      <c r="CW717" s="54">
        <f t="shared" si="317"/>
        <v>1</v>
      </c>
      <c r="CX717" s="54">
        <f t="shared" si="318"/>
        <v>0</v>
      </c>
      <c r="CY717" s="54">
        <f t="shared" si="319"/>
        <v>1</v>
      </c>
      <c r="CZ717" s="54">
        <f t="shared" si="320"/>
        <v>1</v>
      </c>
      <c r="DA717" s="54">
        <f t="shared" si="321"/>
        <v>0</v>
      </c>
      <c r="DB717" s="54">
        <f t="shared" si="322"/>
        <v>0</v>
      </c>
      <c r="DD717" s="2">
        <f t="shared" si="323"/>
        <v>6</v>
      </c>
    </row>
    <row r="718" spans="1:108">
      <c r="A718" s="2" t="s">
        <v>437</v>
      </c>
      <c r="B718" s="2" t="s">
        <v>438</v>
      </c>
      <c r="C718" s="18" t="str">
        <f ca="1">IF(AND(AA718="YES",AG718&lt;&gt;""),"COMPLETED",IF((S718+21)&lt;TODAY(),"PAST DUE","WITHIN 15 DAYS"))</f>
        <v>COMPLETED</v>
      </c>
      <c r="D718" s="19" t="str">
        <f t="shared" si="302"/>
        <v>Sep</v>
      </c>
      <c r="E718" s="20">
        <f t="shared" si="303"/>
        <v>45542</v>
      </c>
      <c r="F718" s="20">
        <f t="shared" si="304"/>
        <v>45541</v>
      </c>
      <c r="G718" s="20">
        <f t="shared" si="305"/>
        <v>45548</v>
      </c>
      <c r="H718" s="19">
        <f ca="1">(TODAY()-(G718))</f>
        <v>46</v>
      </c>
      <c r="I718" s="19" t="str">
        <f ca="1">IF(H718&lt;0,H718,"")</f>
        <v/>
      </c>
      <c r="J718" s="2" t="s">
        <v>439</v>
      </c>
      <c r="K718" s="24">
        <f t="shared" si="306"/>
        <v>1</v>
      </c>
      <c r="L718" s="19" t="s">
        <v>3183</v>
      </c>
      <c r="M718" s="2" t="s">
        <v>440</v>
      </c>
      <c r="N718" s="2" t="s">
        <v>441</v>
      </c>
      <c r="O718" s="2" t="s">
        <v>352</v>
      </c>
      <c r="P718" s="2" t="s">
        <v>19</v>
      </c>
      <c r="Q718" s="2" t="s">
        <v>61</v>
      </c>
      <c r="R718" s="2" t="s">
        <v>3261</v>
      </c>
      <c r="S718" s="9">
        <v>45520</v>
      </c>
      <c r="T718" s="2">
        <v>4270576</v>
      </c>
      <c r="U718" s="2" t="s">
        <v>1021</v>
      </c>
      <c r="V718" s="2" t="s">
        <v>3366</v>
      </c>
      <c r="W718" s="2" t="s">
        <v>116</v>
      </c>
      <c r="X718" s="90">
        <v>37304</v>
      </c>
      <c r="Y718" s="91">
        <v>9359218594</v>
      </c>
      <c r="Z718" s="91" t="s">
        <v>3367</v>
      </c>
      <c r="AA718" s="32" t="s">
        <v>448</v>
      </c>
      <c r="AB718" s="2" t="s">
        <v>449</v>
      </c>
      <c r="AC718" s="10">
        <v>45854</v>
      </c>
      <c r="AD718" s="10">
        <v>45489</v>
      </c>
      <c r="AG718" s="35" t="s">
        <v>451</v>
      </c>
      <c r="AJ718" s="35" t="s">
        <v>452</v>
      </c>
      <c r="AK718" s="2" t="s">
        <v>453</v>
      </c>
      <c r="AL718" s="2" t="s">
        <v>3189</v>
      </c>
      <c r="AM718" s="2" t="s">
        <v>1815</v>
      </c>
      <c r="AN718" s="10">
        <v>45520</v>
      </c>
      <c r="AP718" s="2" t="s">
        <v>362</v>
      </c>
      <c r="AQ718" s="2" t="s">
        <v>455</v>
      </c>
      <c r="AS718" s="11">
        <v>252081194</v>
      </c>
      <c r="AT718" s="2" t="s">
        <v>472</v>
      </c>
      <c r="AV718" s="12">
        <v>72523154258</v>
      </c>
      <c r="AW718" s="2" t="s">
        <v>458</v>
      </c>
      <c r="AY718" s="13">
        <v>121343404808</v>
      </c>
      <c r="AZ718" s="2" t="s">
        <v>1857</v>
      </c>
      <c r="BB718" s="14">
        <v>652804308</v>
      </c>
      <c r="BC718" s="2" t="s">
        <v>450</v>
      </c>
      <c r="BD718" s="2" t="s">
        <v>450</v>
      </c>
      <c r="BE718" s="2" t="s">
        <v>450</v>
      </c>
      <c r="BF718" s="2" t="s">
        <v>450</v>
      </c>
      <c r="BG718" s="2" t="s">
        <v>450</v>
      </c>
      <c r="BH718" s="2" t="s">
        <v>450</v>
      </c>
      <c r="BL718" s="2" t="s">
        <v>450</v>
      </c>
      <c r="BM718" s="2" t="s">
        <v>450</v>
      </c>
      <c r="BN718" s="2" t="s">
        <v>448</v>
      </c>
      <c r="BO718" s="2" t="s">
        <v>450</v>
      </c>
      <c r="BP718" s="2" t="s">
        <v>450</v>
      </c>
      <c r="BR718" s="2" t="s">
        <v>448</v>
      </c>
      <c r="BS718" s="2" t="s">
        <v>448</v>
      </c>
      <c r="BT718" s="2" t="s">
        <v>448</v>
      </c>
      <c r="BU718" s="2" t="s">
        <v>448</v>
      </c>
      <c r="BV718" s="2" t="s">
        <v>450</v>
      </c>
      <c r="BW718" s="2" t="s">
        <v>448</v>
      </c>
      <c r="BX718" s="2" t="s">
        <v>448</v>
      </c>
      <c r="BY718" s="2" t="s">
        <v>448</v>
      </c>
      <c r="BZ718" s="2" t="s">
        <v>448</v>
      </c>
      <c r="CA718" s="2" t="s">
        <v>448</v>
      </c>
      <c r="CB718" s="2" t="s">
        <v>448</v>
      </c>
      <c r="CD718" s="2" t="s">
        <v>448</v>
      </c>
      <c r="CH718" s="2" t="s">
        <v>465</v>
      </c>
      <c r="CI718" s="2" t="s">
        <v>660</v>
      </c>
      <c r="CK718" s="2" t="s">
        <v>3357</v>
      </c>
      <c r="CM718" s="52">
        <f t="shared" si="307"/>
        <v>1</v>
      </c>
      <c r="CN718" s="52">
        <f t="shared" si="308"/>
        <v>1</v>
      </c>
      <c r="CO718" s="52">
        <f t="shared" si="309"/>
        <v>1</v>
      </c>
      <c r="CP718" s="52">
        <f t="shared" si="310"/>
        <v>1</v>
      </c>
      <c r="CQ718" s="52">
        <f t="shared" si="311"/>
        <v>1</v>
      </c>
      <c r="CR718" s="52">
        <f t="shared" si="312"/>
        <v>1</v>
      </c>
      <c r="CS718" s="52">
        <f t="shared" si="313"/>
        <v>1</v>
      </c>
      <c r="CT718" s="52">
        <f t="shared" si="314"/>
        <v>1</v>
      </c>
      <c r="CU718" s="52">
        <f t="shared" si="315"/>
        <v>1</v>
      </c>
      <c r="CV718" s="52">
        <f t="shared" si="316"/>
        <v>1</v>
      </c>
      <c r="CW718" s="54">
        <f t="shared" si="317"/>
        <v>1</v>
      </c>
      <c r="CX718" s="54">
        <f t="shared" si="318"/>
        <v>0</v>
      </c>
      <c r="CY718" s="54">
        <f t="shared" si="319"/>
        <v>1</v>
      </c>
      <c r="CZ718" s="54">
        <f t="shared" si="320"/>
        <v>1</v>
      </c>
      <c r="DA718" s="54">
        <f t="shared" si="321"/>
        <v>1</v>
      </c>
      <c r="DB718" s="54">
        <f t="shared" si="322"/>
        <v>0</v>
      </c>
      <c r="DD718" s="2">
        <f t="shared" si="323"/>
        <v>7</v>
      </c>
    </row>
    <row r="719" spans="1:108">
      <c r="A719" s="2" t="s">
        <v>437</v>
      </c>
      <c r="B719" s="2" t="s">
        <v>438</v>
      </c>
      <c r="C719" s="18" t="str">
        <f ca="1">IF(AND(AA719="YES",AG719&lt;&gt;""),"COMPLETED",IF((S719+21)&lt;TODAY(),"PAST DUE","WITHIN 15 DAYS"))</f>
        <v>COMPLETED</v>
      </c>
      <c r="D719" s="19" t="str">
        <f t="shared" si="302"/>
        <v>Sep</v>
      </c>
      <c r="E719" s="20">
        <f t="shared" si="303"/>
        <v>45542</v>
      </c>
      <c r="F719" s="20">
        <f t="shared" si="304"/>
        <v>45541</v>
      </c>
      <c r="G719" s="20">
        <f t="shared" si="305"/>
        <v>45548</v>
      </c>
      <c r="H719" s="19">
        <f ca="1">(TODAY()-(G719))</f>
        <v>46</v>
      </c>
      <c r="I719" s="19" t="str">
        <f ca="1">IF(H719&lt;0,H719,"")</f>
        <v/>
      </c>
      <c r="J719" s="2" t="s">
        <v>439</v>
      </c>
      <c r="K719" s="24">
        <f t="shared" si="306"/>
        <v>0</v>
      </c>
      <c r="L719" s="19" t="s">
        <v>3183</v>
      </c>
      <c r="M719" s="2" t="s">
        <v>440</v>
      </c>
      <c r="N719" s="2" t="s">
        <v>441</v>
      </c>
      <c r="O719" s="2" t="s">
        <v>352</v>
      </c>
      <c r="P719" s="2" t="s">
        <v>19</v>
      </c>
      <c r="Q719" s="2" t="s">
        <v>61</v>
      </c>
      <c r="R719" s="2" t="s">
        <v>3261</v>
      </c>
      <c r="S719" s="9">
        <v>45520</v>
      </c>
      <c r="T719" s="2">
        <v>4270577</v>
      </c>
      <c r="U719" s="2" t="s">
        <v>66</v>
      </c>
      <c r="V719" s="2" t="s">
        <v>67</v>
      </c>
      <c r="W719" s="2" t="s">
        <v>930</v>
      </c>
      <c r="X719" s="90">
        <v>36953</v>
      </c>
      <c r="Y719" s="91">
        <v>9913241723</v>
      </c>
      <c r="Z719" s="91" t="s">
        <v>3368</v>
      </c>
      <c r="AA719" s="32" t="s">
        <v>448</v>
      </c>
      <c r="AB719" s="2" t="s">
        <v>449</v>
      </c>
      <c r="AC719" s="10">
        <v>45871</v>
      </c>
      <c r="AD719" s="10">
        <v>45516</v>
      </c>
      <c r="AG719" s="35" t="s">
        <v>451</v>
      </c>
      <c r="AJ719" s="35" t="s">
        <v>452</v>
      </c>
      <c r="AK719" s="2" t="s">
        <v>453</v>
      </c>
      <c r="AL719" s="2" t="s">
        <v>3189</v>
      </c>
      <c r="AM719" s="2" t="s">
        <v>1815</v>
      </c>
      <c r="AN719" s="10">
        <v>45520</v>
      </c>
      <c r="AP719" s="2" t="s">
        <v>362</v>
      </c>
      <c r="AR719" s="2" t="s">
        <v>3369</v>
      </c>
      <c r="AS719" s="11">
        <v>247227824</v>
      </c>
      <c r="BC719" s="2" t="s">
        <v>450</v>
      </c>
      <c r="BD719" s="2" t="s">
        <v>450</v>
      </c>
      <c r="BE719" s="2" t="s">
        <v>450</v>
      </c>
      <c r="BF719" s="2" t="s">
        <v>450</v>
      </c>
      <c r="BG719" s="2" t="s">
        <v>450</v>
      </c>
      <c r="BH719" s="2" t="s">
        <v>450</v>
      </c>
      <c r="BR719" s="2" t="s">
        <v>448</v>
      </c>
      <c r="BS719" s="2" t="s">
        <v>448</v>
      </c>
      <c r="BT719" s="2" t="s">
        <v>448</v>
      </c>
      <c r="BU719" s="2" t="s">
        <v>448</v>
      </c>
      <c r="BV719" s="2" t="s">
        <v>450</v>
      </c>
      <c r="BW719" s="2" t="s">
        <v>448</v>
      </c>
      <c r="BX719" s="2" t="s">
        <v>448</v>
      </c>
      <c r="BY719" s="2" t="s">
        <v>448</v>
      </c>
      <c r="BZ719" s="2" t="s">
        <v>448</v>
      </c>
      <c r="CA719" s="2" t="s">
        <v>448</v>
      </c>
      <c r="CB719" s="2" t="s">
        <v>448</v>
      </c>
      <c r="CD719" s="2" t="s">
        <v>448</v>
      </c>
      <c r="CH719" s="2" t="s">
        <v>465</v>
      </c>
      <c r="CI719" s="2" t="s">
        <v>1718</v>
      </c>
      <c r="CM719" s="52">
        <f t="shared" si="307"/>
        <v>1</v>
      </c>
      <c r="CN719" s="52">
        <f t="shared" si="308"/>
        <v>1</v>
      </c>
      <c r="CO719" s="52">
        <f t="shared" si="309"/>
        <v>1</v>
      </c>
      <c r="CP719" s="52">
        <f t="shared" si="310"/>
        <v>1</v>
      </c>
      <c r="CQ719" s="52">
        <f t="shared" si="311"/>
        <v>1</v>
      </c>
      <c r="CR719" s="52">
        <f t="shared" si="312"/>
        <v>0</v>
      </c>
      <c r="CS719" s="52">
        <f t="shared" si="313"/>
        <v>0</v>
      </c>
      <c r="CT719" s="52">
        <f t="shared" si="314"/>
        <v>0</v>
      </c>
      <c r="CU719" s="52">
        <f t="shared" si="315"/>
        <v>0</v>
      </c>
      <c r="CV719" s="52">
        <f t="shared" si="316"/>
        <v>1</v>
      </c>
      <c r="CW719" s="54">
        <f t="shared" si="317"/>
        <v>1</v>
      </c>
      <c r="CX719" s="54">
        <f t="shared" si="318"/>
        <v>0</v>
      </c>
      <c r="CY719" s="54">
        <f t="shared" si="319"/>
        <v>1</v>
      </c>
      <c r="CZ719" s="54">
        <f t="shared" si="320"/>
        <v>1</v>
      </c>
      <c r="DA719" s="54">
        <f t="shared" si="321"/>
        <v>0</v>
      </c>
      <c r="DB719" s="54">
        <f t="shared" si="322"/>
        <v>0</v>
      </c>
      <c r="DD719" s="2">
        <f t="shared" si="323"/>
        <v>3</v>
      </c>
    </row>
    <row r="720" spans="1:108">
      <c r="A720" s="2" t="s">
        <v>437</v>
      </c>
      <c r="B720" s="2" t="s">
        <v>438</v>
      </c>
      <c r="C720" s="18" t="str">
        <f ca="1">IF(AND(AA720="YES",AG720&lt;&gt;""),"COMPLETED",IF((S720+21)&lt;TODAY(),"PAST DUE","WITHIN 15 DAYS"))</f>
        <v>COMPLETED</v>
      </c>
      <c r="D720" s="19" t="str">
        <f t="shared" si="302"/>
        <v>Sep</v>
      </c>
      <c r="E720" s="20">
        <f t="shared" si="303"/>
        <v>45542</v>
      </c>
      <c r="F720" s="20">
        <f t="shared" si="304"/>
        <v>45541</v>
      </c>
      <c r="G720" s="20">
        <f t="shared" si="305"/>
        <v>45548</v>
      </c>
      <c r="H720" s="19">
        <f ca="1">(TODAY()-(G720))</f>
        <v>46</v>
      </c>
      <c r="I720" s="19" t="str">
        <f ca="1">IF(H720&lt;0,H720,"")</f>
        <v/>
      </c>
      <c r="J720" s="2" t="s">
        <v>439</v>
      </c>
      <c r="K720" s="24">
        <f t="shared" si="306"/>
        <v>1</v>
      </c>
      <c r="L720" s="19" t="s">
        <v>3183</v>
      </c>
      <c r="M720" s="2" t="s">
        <v>440</v>
      </c>
      <c r="N720" s="2" t="s">
        <v>441</v>
      </c>
      <c r="O720" s="2" t="s">
        <v>352</v>
      </c>
      <c r="P720" s="2" t="s">
        <v>19</v>
      </c>
      <c r="Q720" s="2" t="s">
        <v>61</v>
      </c>
      <c r="R720" s="2" t="s">
        <v>3261</v>
      </c>
      <c r="S720" s="9">
        <v>45520</v>
      </c>
      <c r="T720" s="2">
        <v>4270578</v>
      </c>
      <c r="U720" s="2" t="s">
        <v>3370</v>
      </c>
      <c r="V720" s="2" t="s">
        <v>3371</v>
      </c>
      <c r="W720" s="2" t="s">
        <v>3372</v>
      </c>
      <c r="X720" s="90">
        <v>36561</v>
      </c>
      <c r="Y720" s="91">
        <v>9486319025</v>
      </c>
      <c r="Z720" s="91" t="s">
        <v>3373</v>
      </c>
      <c r="AA720" s="32" t="s">
        <v>448</v>
      </c>
      <c r="AB720" s="2" t="s">
        <v>449</v>
      </c>
      <c r="AC720" s="10">
        <v>45896</v>
      </c>
      <c r="AD720" s="10">
        <v>45531</v>
      </c>
      <c r="AG720" s="35" t="s">
        <v>451</v>
      </c>
      <c r="AJ720" s="35" t="s">
        <v>452</v>
      </c>
      <c r="AK720" s="2" t="s">
        <v>453</v>
      </c>
      <c r="AL720" s="2" t="s">
        <v>3189</v>
      </c>
      <c r="AM720" s="2" t="s">
        <v>1815</v>
      </c>
      <c r="AN720" s="10">
        <v>45520</v>
      </c>
      <c r="AP720" s="2" t="s">
        <v>362</v>
      </c>
      <c r="AQ720" s="2" t="s">
        <v>455</v>
      </c>
      <c r="AS720" s="11">
        <v>646157320</v>
      </c>
      <c r="AT720" s="2" t="s">
        <v>472</v>
      </c>
      <c r="AV720" s="12">
        <v>132513764263</v>
      </c>
      <c r="AW720" s="2" t="s">
        <v>458</v>
      </c>
      <c r="AY720" s="13">
        <v>121323232265</v>
      </c>
      <c r="AZ720" s="2" t="s">
        <v>3258</v>
      </c>
      <c r="BB720" s="14">
        <v>658285581</v>
      </c>
      <c r="BC720" s="2" t="s">
        <v>450</v>
      </c>
      <c r="BD720" s="2" t="s">
        <v>450</v>
      </c>
      <c r="BE720" s="2" t="s">
        <v>450</v>
      </c>
      <c r="BF720" s="2" t="s">
        <v>450</v>
      </c>
      <c r="BG720" s="2" t="s">
        <v>450</v>
      </c>
      <c r="BH720" s="2" t="s">
        <v>450</v>
      </c>
      <c r="BL720" s="2" t="s">
        <v>448</v>
      </c>
      <c r="BM720" s="2" t="s">
        <v>450</v>
      </c>
      <c r="BN720" s="2" t="s">
        <v>450</v>
      </c>
      <c r="BO720" s="2" t="s">
        <v>450</v>
      </c>
      <c r="BP720" s="2" t="s">
        <v>450</v>
      </c>
      <c r="BR720" s="2" t="s">
        <v>448</v>
      </c>
      <c r="BS720" s="2" t="s">
        <v>448</v>
      </c>
      <c r="BT720" s="2" t="s">
        <v>448</v>
      </c>
      <c r="BU720" s="2" t="s">
        <v>448</v>
      </c>
      <c r="BV720" s="2" t="s">
        <v>450</v>
      </c>
      <c r="BW720" s="2" t="s">
        <v>448</v>
      </c>
      <c r="BX720" s="2" t="s">
        <v>448</v>
      </c>
      <c r="BY720" s="2" t="s">
        <v>448</v>
      </c>
      <c r="BZ720" s="2" t="s">
        <v>448</v>
      </c>
      <c r="CA720" s="2" t="s">
        <v>448</v>
      </c>
      <c r="CB720" s="2" t="s">
        <v>448</v>
      </c>
      <c r="CD720" s="2" t="s">
        <v>448</v>
      </c>
      <c r="CH720" s="2" t="s">
        <v>465</v>
      </c>
      <c r="CI720" s="2" t="s">
        <v>660</v>
      </c>
      <c r="CK720" s="2" t="s">
        <v>2917</v>
      </c>
      <c r="CM720" s="52">
        <f t="shared" si="307"/>
        <v>1</v>
      </c>
      <c r="CN720" s="52">
        <f t="shared" si="308"/>
        <v>1</v>
      </c>
      <c r="CO720" s="52">
        <f t="shared" si="309"/>
        <v>1</v>
      </c>
      <c r="CP720" s="52">
        <f t="shared" si="310"/>
        <v>1</v>
      </c>
      <c r="CQ720" s="52">
        <f t="shared" si="311"/>
        <v>1</v>
      </c>
      <c r="CR720" s="52">
        <f t="shared" si="312"/>
        <v>1</v>
      </c>
      <c r="CS720" s="52">
        <f t="shared" si="313"/>
        <v>1</v>
      </c>
      <c r="CT720" s="52">
        <f t="shared" si="314"/>
        <v>1</v>
      </c>
      <c r="CU720" s="52">
        <f t="shared" si="315"/>
        <v>1</v>
      </c>
      <c r="CV720" s="52">
        <f t="shared" si="316"/>
        <v>1</v>
      </c>
      <c r="CW720" s="54">
        <f t="shared" si="317"/>
        <v>1</v>
      </c>
      <c r="CX720" s="54">
        <f t="shared" si="318"/>
        <v>0</v>
      </c>
      <c r="CY720" s="54">
        <f t="shared" si="319"/>
        <v>1</v>
      </c>
      <c r="CZ720" s="54">
        <f t="shared" si="320"/>
        <v>1</v>
      </c>
      <c r="DA720" s="54">
        <f t="shared" si="321"/>
        <v>1</v>
      </c>
      <c r="DB720" s="54">
        <f t="shared" si="322"/>
        <v>0</v>
      </c>
      <c r="DD720" s="2">
        <f t="shared" si="323"/>
        <v>7</v>
      </c>
    </row>
    <row r="721" spans="1:108">
      <c r="A721" s="2" t="s">
        <v>437</v>
      </c>
      <c r="B721" s="2" t="s">
        <v>438</v>
      </c>
      <c r="C721" s="18" t="str">
        <f ca="1">IF(AND(AA721="YES",AG721&lt;&gt;""),"COMPLETED",IF((S721+21)&lt;TODAY(),"PAST DUE","WITHIN 15 DAYS"))</f>
        <v>COMPLETED</v>
      </c>
      <c r="D721" s="19" t="str">
        <f t="shared" si="302"/>
        <v>Sep</v>
      </c>
      <c r="E721" s="20">
        <f t="shared" si="303"/>
        <v>45542</v>
      </c>
      <c r="F721" s="20">
        <f t="shared" si="304"/>
        <v>45541</v>
      </c>
      <c r="G721" s="20">
        <f t="shared" si="305"/>
        <v>45548</v>
      </c>
      <c r="H721" s="19">
        <f ca="1">(TODAY()-(G721))</f>
        <v>46</v>
      </c>
      <c r="I721" s="19" t="str">
        <f ca="1">IF(H721&lt;0,H721,"")</f>
        <v/>
      </c>
      <c r="J721" s="2" t="s">
        <v>439</v>
      </c>
      <c r="K721" s="24">
        <f t="shared" si="306"/>
        <v>1</v>
      </c>
      <c r="L721" s="19" t="s">
        <v>3183</v>
      </c>
      <c r="M721" s="2" t="s">
        <v>2440</v>
      </c>
      <c r="N721" s="2" t="s">
        <v>653</v>
      </c>
      <c r="O721" s="2" t="s">
        <v>352</v>
      </c>
      <c r="P721" s="2" t="s">
        <v>19</v>
      </c>
      <c r="Q721" s="2" t="s">
        <v>68</v>
      </c>
      <c r="R721" s="2" t="s">
        <v>3184</v>
      </c>
      <c r="S721" s="9">
        <v>45520</v>
      </c>
      <c r="T721" s="2">
        <v>4270579</v>
      </c>
      <c r="U721" s="2" t="s">
        <v>3374</v>
      </c>
      <c r="V721" s="2" t="s">
        <v>3375</v>
      </c>
      <c r="W721" s="2" t="s">
        <v>692</v>
      </c>
      <c r="X721" s="90">
        <v>36794</v>
      </c>
      <c r="Y721" s="91">
        <v>9601015535</v>
      </c>
      <c r="Z721" s="91" t="s">
        <v>3376</v>
      </c>
      <c r="AA721" s="32" t="s">
        <v>448</v>
      </c>
      <c r="AB721" s="2" t="s">
        <v>449</v>
      </c>
      <c r="AC721" s="10">
        <v>45859</v>
      </c>
      <c r="AD721" s="10">
        <v>45513</v>
      </c>
      <c r="AG721" s="35" t="s">
        <v>451</v>
      </c>
      <c r="AJ721" s="35" t="s">
        <v>452</v>
      </c>
      <c r="AK721" s="2" t="s">
        <v>453</v>
      </c>
      <c r="AL721" s="2" t="s">
        <v>3189</v>
      </c>
      <c r="AM721" s="2" t="s">
        <v>1815</v>
      </c>
      <c r="AN721" s="10">
        <v>45520</v>
      </c>
      <c r="AP721" s="2" t="s">
        <v>362</v>
      </c>
      <c r="AQ721" s="2" t="s">
        <v>480</v>
      </c>
      <c r="AS721" s="11">
        <v>247193929</v>
      </c>
      <c r="AT721" s="2" t="s">
        <v>472</v>
      </c>
      <c r="AV721" s="12">
        <v>212515543276</v>
      </c>
      <c r="AW721" s="2" t="s">
        <v>3362</v>
      </c>
      <c r="AY721" s="13">
        <v>121303243913</v>
      </c>
      <c r="AZ721" s="2" t="s">
        <v>1857</v>
      </c>
      <c r="BB721" s="14">
        <v>655531074</v>
      </c>
      <c r="BC721" s="2" t="s">
        <v>450</v>
      </c>
      <c r="BD721" s="2" t="s">
        <v>450</v>
      </c>
      <c r="BE721" s="2" t="s">
        <v>450</v>
      </c>
      <c r="BF721" s="2" t="s">
        <v>450</v>
      </c>
      <c r="BG721" s="2" t="s">
        <v>450</v>
      </c>
      <c r="BH721" s="2" t="s">
        <v>450</v>
      </c>
      <c r="BL721" s="2" t="s">
        <v>448</v>
      </c>
      <c r="BM721" s="2" t="s">
        <v>450</v>
      </c>
      <c r="BN721" s="2" t="s">
        <v>448</v>
      </c>
      <c r="BO721" s="2" t="s">
        <v>450</v>
      </c>
      <c r="BP721" s="2" t="s">
        <v>450</v>
      </c>
      <c r="BR721" s="2" t="s">
        <v>448</v>
      </c>
      <c r="BS721" s="2" t="s">
        <v>448</v>
      </c>
      <c r="BT721" s="2" t="s">
        <v>448</v>
      </c>
      <c r="BU721" s="2" t="s">
        <v>448</v>
      </c>
      <c r="BV721" s="2" t="s">
        <v>450</v>
      </c>
      <c r="BW721" s="2" t="s">
        <v>448</v>
      </c>
      <c r="BX721" s="2" t="s">
        <v>448</v>
      </c>
      <c r="BY721" s="2" t="s">
        <v>448</v>
      </c>
      <c r="BZ721" s="2" t="s">
        <v>448</v>
      </c>
      <c r="CA721" s="2" t="s">
        <v>448</v>
      </c>
      <c r="CB721" s="2" t="s">
        <v>448</v>
      </c>
      <c r="CD721" s="2" t="s">
        <v>448</v>
      </c>
      <c r="CH721" s="2" t="s">
        <v>465</v>
      </c>
      <c r="CI721" s="2" t="s">
        <v>660</v>
      </c>
      <c r="CK721" s="2" t="s">
        <v>3207</v>
      </c>
      <c r="CM721" s="52">
        <f t="shared" si="307"/>
        <v>1</v>
      </c>
      <c r="CN721" s="52">
        <f t="shared" si="308"/>
        <v>1</v>
      </c>
      <c r="CO721" s="52">
        <f t="shared" si="309"/>
        <v>1</v>
      </c>
      <c r="CP721" s="52">
        <f t="shared" si="310"/>
        <v>1</v>
      </c>
      <c r="CQ721" s="52">
        <f t="shared" si="311"/>
        <v>1</v>
      </c>
      <c r="CR721" s="52">
        <f t="shared" si="312"/>
        <v>1</v>
      </c>
      <c r="CS721" s="52">
        <f t="shared" si="313"/>
        <v>1</v>
      </c>
      <c r="CT721" s="52">
        <f t="shared" si="314"/>
        <v>1</v>
      </c>
      <c r="CU721" s="52">
        <f t="shared" si="315"/>
        <v>1</v>
      </c>
      <c r="CV721" s="52">
        <f t="shared" si="316"/>
        <v>1</v>
      </c>
      <c r="CW721" s="54">
        <f t="shared" si="317"/>
        <v>1</v>
      </c>
      <c r="CX721" s="54">
        <f t="shared" si="318"/>
        <v>0</v>
      </c>
      <c r="CY721" s="54">
        <f t="shared" si="319"/>
        <v>1</v>
      </c>
      <c r="CZ721" s="54">
        <f t="shared" si="320"/>
        <v>1</v>
      </c>
      <c r="DA721" s="54">
        <f t="shared" si="321"/>
        <v>1</v>
      </c>
      <c r="DB721" s="54">
        <f t="shared" si="322"/>
        <v>0</v>
      </c>
      <c r="DD721" s="2">
        <f t="shared" si="323"/>
        <v>7</v>
      </c>
    </row>
    <row r="722" spans="1:108">
      <c r="A722" s="2" t="s">
        <v>437</v>
      </c>
      <c r="B722" s="2" t="s">
        <v>438</v>
      </c>
      <c r="C722" s="18" t="str">
        <f ca="1">IF(AND(AA722="YES",AG722&lt;&gt;""),"COMPLETED",IF((S722+21)&lt;TODAY(),"PAST DUE","WITHIN 15 DAYS"))</f>
        <v>COMPLETED</v>
      </c>
      <c r="D722" s="19" t="str">
        <f t="shared" si="302"/>
        <v>Sep</v>
      </c>
      <c r="E722" s="20">
        <f t="shared" si="303"/>
        <v>45542</v>
      </c>
      <c r="F722" s="20">
        <f t="shared" si="304"/>
        <v>45541</v>
      </c>
      <c r="G722" s="20">
        <f t="shared" si="305"/>
        <v>45548</v>
      </c>
      <c r="H722" s="19">
        <f ca="1">(TODAY()-(G722))</f>
        <v>46</v>
      </c>
      <c r="I722" s="19" t="str">
        <f ca="1">IF(H722&lt;0,H722,"")</f>
        <v/>
      </c>
      <c r="J722" s="2" t="s">
        <v>439</v>
      </c>
      <c r="K722" s="24">
        <f t="shared" si="306"/>
        <v>1</v>
      </c>
      <c r="L722" s="19" t="s">
        <v>3183</v>
      </c>
      <c r="M722" s="2" t="s">
        <v>2440</v>
      </c>
      <c r="N722" s="2" t="s">
        <v>653</v>
      </c>
      <c r="O722" s="2" t="s">
        <v>352</v>
      </c>
      <c r="P722" s="2" t="s">
        <v>19</v>
      </c>
      <c r="Q722" s="2" t="s">
        <v>68</v>
      </c>
      <c r="R722" s="2" t="s">
        <v>3184</v>
      </c>
      <c r="S722" s="9">
        <v>45520</v>
      </c>
      <c r="T722" s="2">
        <v>4270580</v>
      </c>
      <c r="U722" s="2" t="s">
        <v>3377</v>
      </c>
      <c r="V722" s="2" t="s">
        <v>249</v>
      </c>
      <c r="W722" s="2" t="s">
        <v>3378</v>
      </c>
      <c r="X722" s="90">
        <v>36383</v>
      </c>
      <c r="Y722" s="91">
        <v>9918149445</v>
      </c>
      <c r="Z722" s="91" t="s">
        <v>3379</v>
      </c>
      <c r="AA722" s="32" t="s">
        <v>448</v>
      </c>
      <c r="AB722" s="2" t="s">
        <v>449</v>
      </c>
      <c r="AC722" s="10">
        <v>45897</v>
      </c>
      <c r="AD722" s="10">
        <v>45532</v>
      </c>
      <c r="AG722" s="35" t="s">
        <v>451</v>
      </c>
      <c r="AJ722" s="35" t="s">
        <v>452</v>
      </c>
      <c r="AK722" s="2" t="s">
        <v>453</v>
      </c>
      <c r="AL722" s="2" t="s">
        <v>3189</v>
      </c>
      <c r="AM722" s="2" t="s">
        <v>1815</v>
      </c>
      <c r="AN722" s="10">
        <v>45520</v>
      </c>
      <c r="AP722" s="2" t="s">
        <v>362</v>
      </c>
      <c r="AQ722" s="2" t="s">
        <v>986</v>
      </c>
      <c r="AS722" s="11">
        <v>3475866724</v>
      </c>
      <c r="AT722" s="2" t="s">
        <v>456</v>
      </c>
      <c r="AV722" s="12">
        <v>70511242272</v>
      </c>
      <c r="AW722" s="2" t="s">
        <v>458</v>
      </c>
      <c r="AY722" s="13">
        <v>121225950823</v>
      </c>
      <c r="AZ722" s="2" t="s">
        <v>459</v>
      </c>
      <c r="BB722" s="14">
        <v>346992446</v>
      </c>
      <c r="BC722" s="2" t="s">
        <v>450</v>
      </c>
      <c r="BD722" s="2" t="s">
        <v>450</v>
      </c>
      <c r="BE722" s="2" t="s">
        <v>450</v>
      </c>
      <c r="BF722" s="2" t="s">
        <v>450</v>
      </c>
      <c r="BG722" s="2" t="s">
        <v>450</v>
      </c>
      <c r="BH722" s="2" t="s">
        <v>450</v>
      </c>
      <c r="BR722" s="2" t="s">
        <v>448</v>
      </c>
      <c r="BS722" s="2" t="s">
        <v>448</v>
      </c>
      <c r="BT722" s="2" t="s">
        <v>448</v>
      </c>
      <c r="BU722" s="2" t="s">
        <v>448</v>
      </c>
      <c r="BV722" s="2" t="s">
        <v>450</v>
      </c>
      <c r="BW722" s="2" t="s">
        <v>448</v>
      </c>
      <c r="BX722" s="2" t="s">
        <v>448</v>
      </c>
      <c r="BY722" s="2" t="s">
        <v>448</v>
      </c>
      <c r="BZ722" s="2" t="s">
        <v>448</v>
      </c>
      <c r="CA722" s="2" t="s">
        <v>448</v>
      </c>
      <c r="CB722" s="2" t="s">
        <v>448</v>
      </c>
      <c r="CD722" s="2" t="s">
        <v>448</v>
      </c>
      <c r="CH722" s="2" t="s">
        <v>465</v>
      </c>
      <c r="CI722" s="2" t="s">
        <v>660</v>
      </c>
      <c r="CK722" s="2" t="s">
        <v>3207</v>
      </c>
      <c r="CM722" s="52">
        <f t="shared" si="307"/>
        <v>1</v>
      </c>
      <c r="CN722" s="52">
        <f t="shared" si="308"/>
        <v>1</v>
      </c>
      <c r="CO722" s="52">
        <f t="shared" si="309"/>
        <v>1</v>
      </c>
      <c r="CP722" s="52">
        <f t="shared" si="310"/>
        <v>1</v>
      </c>
      <c r="CQ722" s="52">
        <f t="shared" si="311"/>
        <v>1</v>
      </c>
      <c r="CR722" s="52">
        <f t="shared" si="312"/>
        <v>1</v>
      </c>
      <c r="CS722" s="52">
        <f t="shared" si="313"/>
        <v>1</v>
      </c>
      <c r="CT722" s="52">
        <f t="shared" si="314"/>
        <v>1</v>
      </c>
      <c r="CU722" s="52">
        <f t="shared" si="315"/>
        <v>1</v>
      </c>
      <c r="CV722" s="52">
        <f t="shared" si="316"/>
        <v>1</v>
      </c>
      <c r="CW722" s="54">
        <f t="shared" si="317"/>
        <v>1</v>
      </c>
      <c r="CX722" s="54">
        <f t="shared" si="318"/>
        <v>0</v>
      </c>
      <c r="CY722" s="54">
        <f t="shared" si="319"/>
        <v>1</v>
      </c>
      <c r="CZ722" s="54">
        <f t="shared" si="320"/>
        <v>1</v>
      </c>
      <c r="DA722" s="54">
        <f t="shared" si="321"/>
        <v>1</v>
      </c>
      <c r="DB722" s="54">
        <f t="shared" si="322"/>
        <v>0</v>
      </c>
      <c r="DD722" s="2">
        <f t="shared" si="323"/>
        <v>7</v>
      </c>
    </row>
    <row r="723" spans="1:108">
      <c r="A723" s="2" t="s">
        <v>437</v>
      </c>
      <c r="B723" s="2" t="s">
        <v>438</v>
      </c>
      <c r="C723" s="18" t="str">
        <f ca="1">IF(AND(AA723="YES",AG723&lt;&gt;""),"COMPLETED",IF((S723+21)&lt;TODAY(),"PAST DUE","WITHIN 15 DAYS"))</f>
        <v>COMPLETED</v>
      </c>
      <c r="D723" s="19" t="str">
        <f t="shared" si="302"/>
        <v>Sep</v>
      </c>
      <c r="E723" s="20">
        <f t="shared" si="303"/>
        <v>45542</v>
      </c>
      <c r="F723" s="20">
        <f t="shared" si="304"/>
        <v>45541</v>
      </c>
      <c r="G723" s="20">
        <f t="shared" si="305"/>
        <v>45548</v>
      </c>
      <c r="H723" s="19">
        <f ca="1">(TODAY()-(G723))</f>
        <v>46</v>
      </c>
      <c r="I723" s="19" t="str">
        <f ca="1">IF(H723&lt;0,H723,"")</f>
        <v/>
      </c>
      <c r="J723" s="2" t="s">
        <v>439</v>
      </c>
      <c r="K723" s="24">
        <f t="shared" si="306"/>
        <v>0</v>
      </c>
      <c r="L723" s="19" t="s">
        <v>3183</v>
      </c>
      <c r="M723" s="2" t="s">
        <v>2440</v>
      </c>
      <c r="N723" s="2" t="s">
        <v>653</v>
      </c>
      <c r="O723" s="2" t="s">
        <v>352</v>
      </c>
      <c r="P723" s="2" t="s">
        <v>19</v>
      </c>
      <c r="Q723" s="2" t="s">
        <v>68</v>
      </c>
      <c r="R723" s="2" t="s">
        <v>3184</v>
      </c>
      <c r="S723" s="9">
        <v>45520</v>
      </c>
      <c r="T723" s="2">
        <v>4270581</v>
      </c>
      <c r="U723" s="119" t="s">
        <v>2701</v>
      </c>
      <c r="V723" s="2" t="s">
        <v>3380</v>
      </c>
      <c r="W723" s="2" t="s">
        <v>842</v>
      </c>
      <c r="X723" s="90">
        <v>37602</v>
      </c>
      <c r="Y723" s="91">
        <v>9193057971</v>
      </c>
      <c r="Z723" s="91" t="s">
        <v>3381</v>
      </c>
      <c r="AA723" s="32" t="s">
        <v>448</v>
      </c>
      <c r="AB723" s="2" t="s">
        <v>449</v>
      </c>
      <c r="AC723" s="10">
        <v>45867</v>
      </c>
      <c r="AD723" s="10">
        <v>45516</v>
      </c>
      <c r="AG723" s="35" t="s">
        <v>451</v>
      </c>
      <c r="AJ723" s="35" t="s">
        <v>452</v>
      </c>
      <c r="AK723" s="2" t="s">
        <v>453</v>
      </c>
      <c r="AL723" s="2" t="s">
        <v>3189</v>
      </c>
      <c r="AM723" s="2" t="s">
        <v>1815</v>
      </c>
      <c r="AN723" s="10">
        <v>45520</v>
      </c>
      <c r="AP723" s="2" t="s">
        <v>362</v>
      </c>
      <c r="AR723" s="2" t="s">
        <v>3330</v>
      </c>
      <c r="AS723" s="11" t="s">
        <v>3382</v>
      </c>
      <c r="BC723" s="2" t="s">
        <v>450</v>
      </c>
      <c r="BD723" s="2" t="s">
        <v>450</v>
      </c>
      <c r="BE723" s="2" t="s">
        <v>450</v>
      </c>
      <c r="BF723" s="2" t="s">
        <v>450</v>
      </c>
      <c r="BG723" s="2" t="s">
        <v>450</v>
      </c>
      <c r="BH723" s="2" t="s">
        <v>450</v>
      </c>
      <c r="BR723" s="2" t="s">
        <v>448</v>
      </c>
      <c r="BS723" s="2" t="s">
        <v>448</v>
      </c>
      <c r="BT723" s="2" t="s">
        <v>448</v>
      </c>
      <c r="BU723" s="2" t="s">
        <v>448</v>
      </c>
      <c r="BV723" s="2" t="s">
        <v>450</v>
      </c>
      <c r="BW723" s="2" t="s">
        <v>448</v>
      </c>
      <c r="BX723" s="2" t="s">
        <v>448</v>
      </c>
      <c r="BY723" s="2" t="s">
        <v>448</v>
      </c>
      <c r="BZ723" s="2" t="s">
        <v>448</v>
      </c>
      <c r="CA723" s="2" t="s">
        <v>448</v>
      </c>
      <c r="CB723" s="2" t="s">
        <v>448</v>
      </c>
      <c r="CD723" s="2" t="s">
        <v>448</v>
      </c>
      <c r="CE723" s="10">
        <v>45547</v>
      </c>
      <c r="CH723" s="2" t="s">
        <v>465</v>
      </c>
      <c r="CI723" s="2" t="s">
        <v>660</v>
      </c>
      <c r="CK723" s="2" t="s">
        <v>3207</v>
      </c>
      <c r="CM723" s="52">
        <f t="shared" si="307"/>
        <v>1</v>
      </c>
      <c r="CN723" s="52">
        <f t="shared" si="308"/>
        <v>1</v>
      </c>
      <c r="CO723" s="52">
        <f t="shared" si="309"/>
        <v>1</v>
      </c>
      <c r="CP723" s="52">
        <f t="shared" si="310"/>
        <v>1</v>
      </c>
      <c r="CQ723" s="52">
        <f t="shared" si="311"/>
        <v>1</v>
      </c>
      <c r="CR723" s="52">
        <f t="shared" si="312"/>
        <v>0</v>
      </c>
      <c r="CS723" s="52">
        <f t="shared" si="313"/>
        <v>0</v>
      </c>
      <c r="CT723" s="52">
        <f t="shared" si="314"/>
        <v>0</v>
      </c>
      <c r="CU723" s="52">
        <f t="shared" si="315"/>
        <v>0</v>
      </c>
      <c r="CV723" s="52">
        <f t="shared" si="316"/>
        <v>1</v>
      </c>
      <c r="CW723" s="54">
        <f t="shared" si="317"/>
        <v>1</v>
      </c>
      <c r="CX723" s="54">
        <f t="shared" si="318"/>
        <v>0</v>
      </c>
      <c r="CY723" s="54">
        <f t="shared" si="319"/>
        <v>1</v>
      </c>
      <c r="CZ723" s="54">
        <f t="shared" si="320"/>
        <v>1</v>
      </c>
      <c r="DA723" s="54">
        <f t="shared" si="321"/>
        <v>1</v>
      </c>
      <c r="DB723" s="54">
        <f t="shared" si="322"/>
        <v>0</v>
      </c>
      <c r="DD723" s="2">
        <f t="shared" si="323"/>
        <v>3</v>
      </c>
    </row>
    <row r="724" spans="1:108">
      <c r="A724" s="2" t="s">
        <v>437</v>
      </c>
      <c r="B724" s="2" t="s">
        <v>438</v>
      </c>
      <c r="C724" s="18" t="str">
        <f ca="1">IF(AND(AA724="YES",AG724&lt;&gt;""),"COMPLETED",IF((S724+21)&lt;TODAY(),"PAST DUE","WITHIN 15 DAYS"))</f>
        <v>COMPLETED</v>
      </c>
      <c r="D724" s="19" t="str">
        <f t="shared" si="302"/>
        <v>Sep</v>
      </c>
      <c r="E724" s="20">
        <f t="shared" si="303"/>
        <v>45542</v>
      </c>
      <c r="F724" s="20">
        <f t="shared" si="304"/>
        <v>45541</v>
      </c>
      <c r="G724" s="20">
        <f t="shared" si="305"/>
        <v>45548</v>
      </c>
      <c r="H724" s="19">
        <f ca="1">(TODAY()-(G724))</f>
        <v>46</v>
      </c>
      <c r="I724" s="19" t="str">
        <f ca="1">IF(H724&lt;0,H724,"")</f>
        <v/>
      </c>
      <c r="J724" s="2" t="s">
        <v>439</v>
      </c>
      <c r="K724" s="24">
        <f t="shared" si="306"/>
        <v>1</v>
      </c>
      <c r="L724" s="19" t="s">
        <v>3183</v>
      </c>
      <c r="M724" s="2" t="s">
        <v>2440</v>
      </c>
      <c r="N724" s="2" t="s">
        <v>441</v>
      </c>
      <c r="O724" s="2" t="s">
        <v>352</v>
      </c>
      <c r="P724" s="2" t="s">
        <v>19</v>
      </c>
      <c r="Q724" s="2" t="s">
        <v>68</v>
      </c>
      <c r="R724" s="2" t="s">
        <v>3184</v>
      </c>
      <c r="S724" s="9">
        <v>45520</v>
      </c>
      <c r="T724" s="2">
        <v>4270582</v>
      </c>
      <c r="U724" s="2" t="s">
        <v>724</v>
      </c>
      <c r="V724" s="2" t="s">
        <v>186</v>
      </c>
      <c r="W724" s="2" t="s">
        <v>3383</v>
      </c>
      <c r="X724" s="90">
        <v>37940</v>
      </c>
      <c r="Y724" s="91">
        <v>9928240390</v>
      </c>
      <c r="Z724" s="91" t="s">
        <v>3384</v>
      </c>
      <c r="AA724" s="32" t="s">
        <v>448</v>
      </c>
      <c r="AB724" s="2" t="s">
        <v>449</v>
      </c>
      <c r="AC724" s="10">
        <v>45896</v>
      </c>
      <c r="AD724" s="10">
        <v>45545</v>
      </c>
      <c r="AG724" s="35" t="s">
        <v>451</v>
      </c>
      <c r="AJ724" s="35" t="s">
        <v>452</v>
      </c>
      <c r="AK724" s="2" t="s">
        <v>453</v>
      </c>
      <c r="AL724" s="2" t="s">
        <v>3189</v>
      </c>
      <c r="AM724" s="2" t="s">
        <v>1815</v>
      </c>
      <c r="AN724" s="10">
        <v>45520</v>
      </c>
      <c r="AP724" s="2" t="s">
        <v>362</v>
      </c>
      <c r="AQ724" s="2" t="s">
        <v>480</v>
      </c>
      <c r="AS724" s="11">
        <v>249576560</v>
      </c>
      <c r="AT724" s="2" t="s">
        <v>472</v>
      </c>
      <c r="AV724" s="12">
        <v>32515882854</v>
      </c>
      <c r="AW724" s="2" t="s">
        <v>458</v>
      </c>
      <c r="AY724" s="13">
        <v>121324491061</v>
      </c>
      <c r="AZ724" s="2" t="s">
        <v>633</v>
      </c>
      <c r="BB724" s="14">
        <v>631068767</v>
      </c>
      <c r="BC724" s="2" t="s">
        <v>450</v>
      </c>
      <c r="BD724" s="2" t="s">
        <v>450</v>
      </c>
      <c r="BE724" s="2" t="s">
        <v>450</v>
      </c>
      <c r="BF724" s="2" t="s">
        <v>450</v>
      </c>
      <c r="BG724" s="2" t="s">
        <v>450</v>
      </c>
      <c r="BH724" s="2" t="s">
        <v>450</v>
      </c>
      <c r="BL724" s="2" t="s">
        <v>448</v>
      </c>
      <c r="BM724" s="2" t="s">
        <v>450</v>
      </c>
      <c r="BN724" s="2" t="s">
        <v>448</v>
      </c>
      <c r="BO724" s="2" t="s">
        <v>450</v>
      </c>
      <c r="BP724" s="2" t="s">
        <v>450</v>
      </c>
      <c r="BQ724" s="2" t="s">
        <v>448</v>
      </c>
      <c r="BR724" s="2" t="s">
        <v>448</v>
      </c>
      <c r="BS724" s="2" t="s">
        <v>448</v>
      </c>
      <c r="BT724" s="2" t="s">
        <v>448</v>
      </c>
      <c r="BU724" s="2" t="s">
        <v>448</v>
      </c>
      <c r="BV724" s="2" t="s">
        <v>450</v>
      </c>
      <c r="BW724" s="2" t="s">
        <v>448</v>
      </c>
      <c r="BX724" s="2" t="s">
        <v>448</v>
      </c>
      <c r="BY724" s="2" t="s">
        <v>448</v>
      </c>
      <c r="BZ724" s="2" t="s">
        <v>448</v>
      </c>
      <c r="CA724" s="2" t="s">
        <v>448</v>
      </c>
      <c r="CB724" s="2" t="s">
        <v>448</v>
      </c>
      <c r="CD724" s="2" t="s">
        <v>448</v>
      </c>
      <c r="CH724" s="2" t="s">
        <v>465</v>
      </c>
      <c r="CI724" s="2" t="s">
        <v>1718</v>
      </c>
      <c r="CM724" s="52">
        <f t="shared" si="307"/>
        <v>1</v>
      </c>
      <c r="CN724" s="52">
        <f t="shared" si="308"/>
        <v>1</v>
      </c>
      <c r="CO724" s="52">
        <f t="shared" si="309"/>
        <v>1</v>
      </c>
      <c r="CP724" s="52">
        <f t="shared" si="310"/>
        <v>1</v>
      </c>
      <c r="CQ724" s="52">
        <f t="shared" si="311"/>
        <v>1</v>
      </c>
      <c r="CR724" s="52">
        <f t="shared" si="312"/>
        <v>1</v>
      </c>
      <c r="CS724" s="52">
        <f t="shared" si="313"/>
        <v>1</v>
      </c>
      <c r="CT724" s="52">
        <f t="shared" si="314"/>
        <v>1</v>
      </c>
      <c r="CU724" s="52">
        <f t="shared" si="315"/>
        <v>1</v>
      </c>
      <c r="CV724" s="52">
        <f t="shared" si="316"/>
        <v>1</v>
      </c>
      <c r="CW724" s="54">
        <f t="shared" si="317"/>
        <v>1</v>
      </c>
      <c r="CX724" s="54">
        <f t="shared" si="318"/>
        <v>0</v>
      </c>
      <c r="CY724" s="54">
        <f t="shared" si="319"/>
        <v>1</v>
      </c>
      <c r="CZ724" s="54">
        <f t="shared" si="320"/>
        <v>1</v>
      </c>
      <c r="DA724" s="54">
        <f t="shared" si="321"/>
        <v>0</v>
      </c>
      <c r="DB724" s="54">
        <f t="shared" si="322"/>
        <v>0</v>
      </c>
      <c r="DD724" s="2">
        <f t="shared" si="323"/>
        <v>7</v>
      </c>
    </row>
    <row r="725" spans="1:108">
      <c r="A725" s="2" t="s">
        <v>437</v>
      </c>
      <c r="B725" s="2" t="s">
        <v>438</v>
      </c>
      <c r="C725" s="18" t="str">
        <f ca="1">IF(AND(AA725="YES",AG725&lt;&gt;""),"COMPLETED",IF((S725+21)&lt;TODAY(),"PAST DUE","WITHIN 15 DAYS"))</f>
        <v>COMPLETED</v>
      </c>
      <c r="D725" s="19" t="str">
        <f t="shared" si="302"/>
        <v>Sep</v>
      </c>
      <c r="E725" s="20">
        <f t="shared" si="303"/>
        <v>45542</v>
      </c>
      <c r="F725" s="20">
        <f t="shared" si="304"/>
        <v>45541</v>
      </c>
      <c r="G725" s="20">
        <f t="shared" si="305"/>
        <v>45548</v>
      </c>
      <c r="H725" s="19">
        <f ca="1">(TODAY()-(G725))</f>
        <v>46</v>
      </c>
      <c r="I725" s="19" t="str">
        <f ca="1">IF(H725&lt;0,H725,"")</f>
        <v/>
      </c>
      <c r="J725" s="2" t="s">
        <v>439</v>
      </c>
      <c r="K725" s="24">
        <f t="shared" si="306"/>
        <v>0</v>
      </c>
      <c r="L725" s="19" t="s">
        <v>3183</v>
      </c>
      <c r="M725" s="2" t="s">
        <v>2440</v>
      </c>
      <c r="N725" s="2" t="s">
        <v>441</v>
      </c>
      <c r="O725" s="2" t="s">
        <v>352</v>
      </c>
      <c r="P725" s="2" t="s">
        <v>19</v>
      </c>
      <c r="Q725" s="2" t="s">
        <v>68</v>
      </c>
      <c r="R725" s="2" t="s">
        <v>3184</v>
      </c>
      <c r="S725" s="9">
        <v>45520</v>
      </c>
      <c r="T725" s="2">
        <v>4270583</v>
      </c>
      <c r="U725" s="2" t="s">
        <v>69</v>
      </c>
      <c r="V725" s="2" t="s">
        <v>70</v>
      </c>
      <c r="W725" s="2" t="s">
        <v>2160</v>
      </c>
      <c r="X725" s="90">
        <v>35837</v>
      </c>
      <c r="Y725" s="91">
        <v>9664330393</v>
      </c>
      <c r="Z725" s="91" t="s">
        <v>3385</v>
      </c>
      <c r="AA725" s="32" t="s">
        <v>448</v>
      </c>
      <c r="AB725" s="2" t="s">
        <v>449</v>
      </c>
      <c r="AC725" s="10">
        <v>45751</v>
      </c>
      <c r="AD725" s="10">
        <v>45386</v>
      </c>
      <c r="AG725" s="35" t="s">
        <v>451</v>
      </c>
      <c r="AJ725" s="35" t="s">
        <v>452</v>
      </c>
      <c r="AK725" s="2" t="s">
        <v>453</v>
      </c>
      <c r="AL725" s="2" t="s">
        <v>3189</v>
      </c>
      <c r="AM725" s="2" t="s">
        <v>1815</v>
      </c>
      <c r="AN725" s="10">
        <v>45520</v>
      </c>
      <c r="AP725" s="2" t="s">
        <v>362</v>
      </c>
      <c r="AQ725" s="2" t="s">
        <v>1133</v>
      </c>
      <c r="AS725" s="11" t="s">
        <v>3386</v>
      </c>
      <c r="AZ725" s="2" t="s">
        <v>459</v>
      </c>
      <c r="BB725" s="14">
        <v>742279586</v>
      </c>
      <c r="BC725" s="2" t="s">
        <v>450</v>
      </c>
      <c r="BD725" s="2" t="s">
        <v>450</v>
      </c>
      <c r="BE725" s="2" t="s">
        <v>450</v>
      </c>
      <c r="BF725" s="2" t="s">
        <v>450</v>
      </c>
      <c r="BG725" s="2" t="s">
        <v>450</v>
      </c>
      <c r="BH725" s="2" t="s">
        <v>450</v>
      </c>
      <c r="BR725" s="2" t="s">
        <v>448</v>
      </c>
      <c r="BS725" s="2" t="s">
        <v>448</v>
      </c>
      <c r="BT725" s="2" t="s">
        <v>448</v>
      </c>
      <c r="BU725" s="2" t="s">
        <v>448</v>
      </c>
      <c r="BV725" s="2" t="s">
        <v>450</v>
      </c>
      <c r="BW725" s="2" t="s">
        <v>448</v>
      </c>
      <c r="BX725" s="2" t="s">
        <v>448</v>
      </c>
      <c r="BY725" s="2" t="s">
        <v>448</v>
      </c>
      <c r="BZ725" s="2" t="s">
        <v>448</v>
      </c>
      <c r="CA725" s="2" t="s">
        <v>448</v>
      </c>
      <c r="CB725" s="2" t="s">
        <v>448</v>
      </c>
      <c r="CD725" s="2" t="s">
        <v>448</v>
      </c>
      <c r="CH725" s="2" t="s">
        <v>465</v>
      </c>
      <c r="CI725" s="2" t="s">
        <v>1718</v>
      </c>
      <c r="CM725" s="52">
        <f t="shared" si="307"/>
        <v>1</v>
      </c>
      <c r="CN725" s="52">
        <f t="shared" si="308"/>
        <v>1</v>
      </c>
      <c r="CO725" s="52">
        <f t="shared" si="309"/>
        <v>1</v>
      </c>
      <c r="CP725" s="52">
        <f t="shared" si="310"/>
        <v>1</v>
      </c>
      <c r="CQ725" s="52">
        <f t="shared" si="311"/>
        <v>1</v>
      </c>
      <c r="CR725" s="52">
        <f t="shared" si="312"/>
        <v>1</v>
      </c>
      <c r="CS725" s="52">
        <f t="shared" si="313"/>
        <v>0</v>
      </c>
      <c r="CT725" s="52">
        <f t="shared" si="314"/>
        <v>0</v>
      </c>
      <c r="CU725" s="52">
        <f t="shared" si="315"/>
        <v>1</v>
      </c>
      <c r="CV725" s="52">
        <f t="shared" si="316"/>
        <v>1</v>
      </c>
      <c r="CW725" s="54">
        <f t="shared" si="317"/>
        <v>1</v>
      </c>
      <c r="CX725" s="54">
        <f t="shared" si="318"/>
        <v>0</v>
      </c>
      <c r="CY725" s="54">
        <f t="shared" si="319"/>
        <v>1</v>
      </c>
      <c r="CZ725" s="54">
        <f t="shared" si="320"/>
        <v>1</v>
      </c>
      <c r="DA725" s="54">
        <f t="shared" si="321"/>
        <v>0</v>
      </c>
      <c r="DB725" s="54">
        <f t="shared" si="322"/>
        <v>0</v>
      </c>
      <c r="DD725" s="2">
        <f t="shared" si="323"/>
        <v>5</v>
      </c>
    </row>
    <row r="726" spans="1:108">
      <c r="A726" s="2" t="s">
        <v>437</v>
      </c>
      <c r="B726" s="2" t="s">
        <v>438</v>
      </c>
      <c r="C726" s="18" t="str">
        <f ca="1">IF(AND(AA726="YES",AG726&lt;&gt;""),"COMPLETED",IF((S726+21)&lt;TODAY(),"PAST DUE","WITHIN 15 DAYS"))</f>
        <v>COMPLETED</v>
      </c>
      <c r="D726" s="19" t="str">
        <f t="shared" ref="D726:D789" si="324">TEXT(F726,"mmm")</f>
        <v>Sep</v>
      </c>
      <c r="E726" s="20">
        <f t="shared" ref="E726:E789" si="325">F726+7-WEEKDAY(F726)</f>
        <v>45542</v>
      </c>
      <c r="F726" s="20">
        <f t="shared" ref="F726:F789" si="326">WORKDAY(S726,15,1)</f>
        <v>45541</v>
      </c>
      <c r="G726" s="20">
        <f t="shared" ref="G726:G789" si="327">WORKDAY(S726,20,1)</f>
        <v>45548</v>
      </c>
      <c r="H726" s="19">
        <f ca="1">(TODAY()-(G726))</f>
        <v>46</v>
      </c>
      <c r="I726" s="19" t="str">
        <f ca="1">IF(H726&lt;0,H726,"")</f>
        <v/>
      </c>
      <c r="J726" s="2" t="s">
        <v>439</v>
      </c>
      <c r="K726" s="24">
        <f t="shared" ref="K726:K789" si="328">IF(AND(AA726="YES",AG726&lt;&gt;"",AJ726&lt;&gt;"",AQ726&lt;&gt;"",AT726&lt;&gt;"",AW726&lt;&gt;"",AZ726&lt;&gt;""),1,0)</f>
        <v>1</v>
      </c>
      <c r="L726" s="19" t="s">
        <v>3183</v>
      </c>
      <c r="M726" s="2" t="s">
        <v>2440</v>
      </c>
      <c r="N726" s="2" t="s">
        <v>441</v>
      </c>
      <c r="O726" s="2" t="s">
        <v>352</v>
      </c>
      <c r="P726" s="2" t="s">
        <v>19</v>
      </c>
      <c r="Q726" s="2" t="s">
        <v>68</v>
      </c>
      <c r="R726" s="2" t="s">
        <v>3184</v>
      </c>
      <c r="S726" s="9">
        <v>45520</v>
      </c>
      <c r="T726" s="2">
        <v>4270584</v>
      </c>
      <c r="U726" s="2" t="s">
        <v>1914</v>
      </c>
      <c r="V726" s="2" t="s">
        <v>3387</v>
      </c>
      <c r="W726" s="2" t="s">
        <v>3388</v>
      </c>
      <c r="X726" s="90">
        <v>36602</v>
      </c>
      <c r="Y726" s="91">
        <v>9920119679</v>
      </c>
      <c r="Z726" s="91" t="s">
        <v>3389</v>
      </c>
      <c r="AA726" s="32" t="s">
        <v>448</v>
      </c>
      <c r="AB726" s="2" t="s">
        <v>449</v>
      </c>
      <c r="AC726" s="10">
        <v>45785</v>
      </c>
      <c r="AD726" s="10">
        <v>45433</v>
      </c>
      <c r="AG726" s="35" t="s">
        <v>451</v>
      </c>
      <c r="AJ726" s="35" t="s">
        <v>452</v>
      </c>
      <c r="AK726" s="2" t="s">
        <v>453</v>
      </c>
      <c r="AL726" s="2" t="s">
        <v>3189</v>
      </c>
      <c r="AM726" s="2" t="s">
        <v>1815</v>
      </c>
      <c r="AN726" s="10">
        <v>45520</v>
      </c>
      <c r="AP726" s="2" t="s">
        <v>362</v>
      </c>
      <c r="AQ726" s="2" t="s">
        <v>480</v>
      </c>
      <c r="AS726" s="11">
        <v>251660121</v>
      </c>
      <c r="AT726" s="2" t="s">
        <v>472</v>
      </c>
      <c r="AV726" s="12">
        <v>70262901465</v>
      </c>
      <c r="AW726" s="2" t="s">
        <v>458</v>
      </c>
      <c r="AY726" s="13">
        <v>121340798888</v>
      </c>
      <c r="AZ726" s="2" t="s">
        <v>563</v>
      </c>
      <c r="BB726" s="14">
        <v>656864643</v>
      </c>
      <c r="BC726" s="2" t="s">
        <v>450</v>
      </c>
      <c r="BD726" s="2" t="s">
        <v>450</v>
      </c>
      <c r="BE726" s="2" t="s">
        <v>450</v>
      </c>
      <c r="BF726" s="2" t="s">
        <v>450</v>
      </c>
      <c r="BG726" s="2" t="s">
        <v>450</v>
      </c>
      <c r="BH726" s="2" t="s">
        <v>450</v>
      </c>
      <c r="BL726" s="2" t="s">
        <v>448</v>
      </c>
      <c r="BM726" s="2" t="s">
        <v>450</v>
      </c>
      <c r="BN726" s="2" t="s">
        <v>448</v>
      </c>
      <c r="BO726" s="2" t="s">
        <v>450</v>
      </c>
      <c r="BP726" s="2" t="s">
        <v>450</v>
      </c>
      <c r="BR726" s="2" t="s">
        <v>448</v>
      </c>
      <c r="BS726" s="2" t="s">
        <v>448</v>
      </c>
      <c r="BT726" s="2" t="s">
        <v>448</v>
      </c>
      <c r="BU726" s="2" t="s">
        <v>448</v>
      </c>
      <c r="BV726" s="2" t="s">
        <v>450</v>
      </c>
      <c r="BW726" s="2" t="s">
        <v>448</v>
      </c>
      <c r="BX726" s="2" t="s">
        <v>448</v>
      </c>
      <c r="BY726" s="2" t="s">
        <v>448</v>
      </c>
      <c r="BZ726" s="2" t="s">
        <v>448</v>
      </c>
      <c r="CA726" s="2" t="s">
        <v>448</v>
      </c>
      <c r="CB726" s="2" t="s">
        <v>448</v>
      </c>
      <c r="CD726" s="2" t="s">
        <v>448</v>
      </c>
      <c r="CH726" s="2" t="s">
        <v>465</v>
      </c>
      <c r="CI726" s="2" t="s">
        <v>660</v>
      </c>
      <c r="CM726" s="52">
        <f t="shared" ref="CM726:CM789" si="329">IF(U726&lt;&gt;"",1,0)</f>
        <v>1</v>
      </c>
      <c r="CN726" s="52">
        <f t="shared" ref="CN726:CN789" si="330">IF($AA726="YES",1,0)</f>
        <v>1</v>
      </c>
      <c r="CO726" s="52">
        <f t="shared" ref="CO726:CO789" si="331">IF($AG726&lt;&gt;"",1,0)</f>
        <v>1</v>
      </c>
      <c r="CP726" s="52">
        <f t="shared" ref="CP726:CP789" si="332">IF($AJ726&lt;&gt;"",1,0)</f>
        <v>1</v>
      </c>
      <c r="CQ726" s="52">
        <f t="shared" ref="CQ726:CQ789" si="333">IF($AL726&lt;&gt;"",1,0)</f>
        <v>1</v>
      </c>
      <c r="CR726" s="52">
        <f t="shared" ref="CR726:CR789" si="334">IF($AQ726&lt;&gt;"",1,0)</f>
        <v>1</v>
      </c>
      <c r="CS726" s="52">
        <f t="shared" ref="CS726:CS789" si="335">IF($AT726&lt;&gt;"",1,0)</f>
        <v>1</v>
      </c>
      <c r="CT726" s="52">
        <f t="shared" ref="CT726:CT789" si="336">IF($AW726&lt;&gt;"",1,0)</f>
        <v>1</v>
      </c>
      <c r="CU726" s="52">
        <f t="shared" ref="CU726:CU789" si="337">IF($AZ726&lt;&gt;"",1,0)</f>
        <v>1</v>
      </c>
      <c r="CV726" s="52">
        <f t="shared" ref="CV726:CV789" si="338">IF($BE726&lt;&gt;"",1,0)</f>
        <v>1</v>
      </c>
      <c r="CW726" s="54">
        <f t="shared" ref="CW726:CW789" si="339">COUNTIF(CD726,"YES")</f>
        <v>1</v>
      </c>
      <c r="CX726" s="54">
        <f t="shared" ref="CX726:CX789" si="340">COUNTIF(CJ726,"WITH FINDINGS")</f>
        <v>0</v>
      </c>
      <c r="CY726" s="54">
        <f t="shared" ref="CY726:CY789" si="341">IF(CH726="DONE AUDIT",1,0)</f>
        <v>1</v>
      </c>
      <c r="CZ726" s="54">
        <f t="shared" ref="CZ726:CZ789" si="342">IF(OR(CI726="ENDORSED TO ACT",CI726="INCOMPLETE - PERS",CI726="PENDING DT",CI726="ENDORSED TO HRIS",CI726="COMPLETE"),1,0)</f>
        <v>1</v>
      </c>
      <c r="DA726" s="54">
        <f t="shared" ref="DA726:DA789" si="343">IF(OR(CI726="ENDORSED TO ACT",CI726="ENDORSED TO HRIS"),1,0)</f>
        <v>1</v>
      </c>
      <c r="DB726" s="54">
        <f t="shared" ref="DB726:DB789" si="344">IF(OR(CI726="WITH FINDINGS"),1,0)</f>
        <v>0</v>
      </c>
      <c r="DD726" s="2">
        <f t="shared" ref="DD726:DD789" si="345">SUM(CN726:CV726)-CQ726-CV726</f>
        <v>7</v>
      </c>
    </row>
    <row r="727" spans="1:108">
      <c r="A727" s="2" t="s">
        <v>437</v>
      </c>
      <c r="B727" s="2" t="s">
        <v>438</v>
      </c>
      <c r="C727" s="18" t="str">
        <f ca="1">IF(AND(AA727="YES",AG727&lt;&gt;""),"COMPLETED",IF((S727+21)&lt;TODAY(),"PAST DUE","WITHIN 15 DAYS"))</f>
        <v>PAST DUE</v>
      </c>
      <c r="D727" s="19" t="str">
        <f t="shared" si="324"/>
        <v>Sep</v>
      </c>
      <c r="E727" s="20">
        <f t="shared" si="325"/>
        <v>45542</v>
      </c>
      <c r="F727" s="20">
        <f t="shared" si="326"/>
        <v>45541</v>
      </c>
      <c r="G727" s="20">
        <f t="shared" si="327"/>
        <v>45548</v>
      </c>
      <c r="H727" s="19">
        <f ca="1">(TODAY()-(G727))</f>
        <v>46</v>
      </c>
      <c r="I727" s="19" t="str">
        <f ca="1">IF(H727&lt;0,H727,"")</f>
        <v/>
      </c>
      <c r="J727" s="2" t="s">
        <v>439</v>
      </c>
      <c r="K727" s="24">
        <f t="shared" si="328"/>
        <v>0</v>
      </c>
      <c r="L727" s="19" t="s">
        <v>3183</v>
      </c>
      <c r="M727" s="2" t="s">
        <v>2440</v>
      </c>
      <c r="N727" s="2" t="s">
        <v>653</v>
      </c>
      <c r="O727" s="2" t="s">
        <v>352</v>
      </c>
      <c r="P727" s="2" t="s">
        <v>19</v>
      </c>
      <c r="Q727" s="2" t="s">
        <v>68</v>
      </c>
      <c r="R727" s="2" t="s">
        <v>3184</v>
      </c>
      <c r="S727" s="9">
        <v>45520</v>
      </c>
      <c r="T727" s="2">
        <v>4270585</v>
      </c>
      <c r="U727" s="2" t="s">
        <v>22</v>
      </c>
      <c r="V727" s="2" t="s">
        <v>3390</v>
      </c>
      <c r="W727" s="2" t="s">
        <v>3391</v>
      </c>
      <c r="X727" s="90">
        <v>36169</v>
      </c>
      <c r="Y727" s="91">
        <v>9685957990</v>
      </c>
      <c r="Z727" s="91" t="s">
        <v>3392</v>
      </c>
      <c r="AA727" s="2" t="s">
        <v>463</v>
      </c>
      <c r="AB727" s="2" t="s">
        <v>3393</v>
      </c>
      <c r="AG727" s="35" t="s">
        <v>451</v>
      </c>
      <c r="AJ727" s="35" t="s">
        <v>452</v>
      </c>
      <c r="AK727" s="2" t="s">
        <v>453</v>
      </c>
      <c r="AL727" s="2" t="s">
        <v>3189</v>
      </c>
      <c r="AM727" s="2" t="s">
        <v>1815</v>
      </c>
      <c r="AN727" s="10">
        <v>45520</v>
      </c>
      <c r="AP727" s="2" t="s">
        <v>362</v>
      </c>
      <c r="AQ727" s="2" t="s">
        <v>986</v>
      </c>
      <c r="AS727" s="11">
        <v>243559114</v>
      </c>
      <c r="AT727" s="2" t="s">
        <v>472</v>
      </c>
      <c r="AV727" s="12">
        <v>70511163305</v>
      </c>
      <c r="AW727" s="2" t="s">
        <v>458</v>
      </c>
      <c r="AY727" s="13">
        <v>121221886067</v>
      </c>
      <c r="AZ727" s="2" t="s">
        <v>563</v>
      </c>
      <c r="BA727" s="2" t="s">
        <v>3394</v>
      </c>
      <c r="BB727" s="14">
        <v>657917071</v>
      </c>
      <c r="BC727" s="2" t="s">
        <v>450</v>
      </c>
      <c r="BD727" s="2" t="s">
        <v>450</v>
      </c>
      <c r="BE727" s="2" t="s">
        <v>450</v>
      </c>
      <c r="BF727" s="2" t="s">
        <v>450</v>
      </c>
      <c r="BG727" s="2" t="s">
        <v>450</v>
      </c>
      <c r="BH727" s="2" t="s">
        <v>450</v>
      </c>
      <c r="BL727" s="2" t="s">
        <v>450</v>
      </c>
      <c r="BM727" s="2" t="s">
        <v>450</v>
      </c>
      <c r="BN727" s="2" t="s">
        <v>448</v>
      </c>
      <c r="BO727" s="2" t="s">
        <v>450</v>
      </c>
      <c r="BP727" s="2" t="s">
        <v>450</v>
      </c>
      <c r="BQ727" s="2" t="s">
        <v>448</v>
      </c>
      <c r="BR727" s="2" t="s">
        <v>448</v>
      </c>
      <c r="BS727" s="2" t="s">
        <v>448</v>
      </c>
      <c r="BT727" s="2" t="s">
        <v>448</v>
      </c>
      <c r="BU727" s="2" t="s">
        <v>448</v>
      </c>
      <c r="BV727" s="2" t="s">
        <v>450</v>
      </c>
      <c r="BW727" s="2" t="s">
        <v>448</v>
      </c>
      <c r="BX727" s="2" t="s">
        <v>448</v>
      </c>
      <c r="BY727" s="2" t="s">
        <v>448</v>
      </c>
      <c r="BZ727" s="2" t="s">
        <v>448</v>
      </c>
      <c r="CA727" s="2" t="s">
        <v>448</v>
      </c>
      <c r="CB727" s="2" t="s">
        <v>448</v>
      </c>
      <c r="CD727" s="2" t="s">
        <v>448</v>
      </c>
      <c r="CH727" s="2" t="s">
        <v>465</v>
      </c>
      <c r="CI727" s="2" t="s">
        <v>1718</v>
      </c>
      <c r="CM727" s="52">
        <f t="shared" si="329"/>
        <v>1</v>
      </c>
      <c r="CN727" s="52">
        <f t="shared" si="330"/>
        <v>0</v>
      </c>
      <c r="CO727" s="52">
        <f t="shared" si="331"/>
        <v>1</v>
      </c>
      <c r="CP727" s="52">
        <f t="shared" si="332"/>
        <v>1</v>
      </c>
      <c r="CQ727" s="52">
        <f t="shared" si="333"/>
        <v>1</v>
      </c>
      <c r="CR727" s="52">
        <f t="shared" si="334"/>
        <v>1</v>
      </c>
      <c r="CS727" s="52">
        <f t="shared" si="335"/>
        <v>1</v>
      </c>
      <c r="CT727" s="52">
        <f t="shared" si="336"/>
        <v>1</v>
      </c>
      <c r="CU727" s="52">
        <f t="shared" si="337"/>
        <v>1</v>
      </c>
      <c r="CV727" s="52">
        <f t="shared" si="338"/>
        <v>1</v>
      </c>
      <c r="CW727" s="54">
        <f t="shared" si="339"/>
        <v>1</v>
      </c>
      <c r="CX727" s="54">
        <f t="shared" si="340"/>
        <v>0</v>
      </c>
      <c r="CY727" s="54">
        <f t="shared" si="341"/>
        <v>1</v>
      </c>
      <c r="CZ727" s="54">
        <f t="shared" si="342"/>
        <v>1</v>
      </c>
      <c r="DA727" s="54">
        <f t="shared" si="343"/>
        <v>0</v>
      </c>
      <c r="DB727" s="54">
        <f t="shared" si="344"/>
        <v>0</v>
      </c>
      <c r="DD727" s="2">
        <f t="shared" si="345"/>
        <v>6</v>
      </c>
    </row>
    <row r="728" spans="1:108">
      <c r="A728" s="2" t="s">
        <v>437</v>
      </c>
      <c r="B728" s="2" t="s">
        <v>438</v>
      </c>
      <c r="C728" s="18" t="str">
        <f ca="1">IF(AND(AA728="YES",AG728&lt;&gt;""),"COMPLETED",IF((S728+21)&lt;TODAY(),"PAST DUE","WITHIN 15 DAYS"))</f>
        <v>COMPLETED</v>
      </c>
      <c r="D728" s="19" t="str">
        <f t="shared" si="324"/>
        <v>Sep</v>
      </c>
      <c r="E728" s="20">
        <f t="shared" si="325"/>
        <v>45542</v>
      </c>
      <c r="F728" s="20">
        <f t="shared" si="326"/>
        <v>45541</v>
      </c>
      <c r="G728" s="20">
        <f t="shared" si="327"/>
        <v>45548</v>
      </c>
      <c r="H728" s="19">
        <f ca="1">(TODAY()-(G728))</f>
        <v>46</v>
      </c>
      <c r="I728" s="19" t="str">
        <f ca="1">IF(H728&lt;0,H728,"")</f>
        <v/>
      </c>
      <c r="J728" s="2" t="s">
        <v>439</v>
      </c>
      <c r="K728" s="24">
        <f t="shared" si="328"/>
        <v>1</v>
      </c>
      <c r="L728" s="19" t="s">
        <v>3183</v>
      </c>
      <c r="M728" s="2" t="s">
        <v>2440</v>
      </c>
      <c r="N728" s="2" t="s">
        <v>441</v>
      </c>
      <c r="O728" s="2" t="s">
        <v>352</v>
      </c>
      <c r="P728" s="2" t="s">
        <v>19</v>
      </c>
      <c r="Q728" s="2" t="s">
        <v>68</v>
      </c>
      <c r="R728" s="2" t="s">
        <v>3184</v>
      </c>
      <c r="S728" s="9">
        <v>45520</v>
      </c>
      <c r="T728" s="2">
        <v>4270586</v>
      </c>
      <c r="U728" s="2" t="s">
        <v>3395</v>
      </c>
      <c r="V728" s="2" t="s">
        <v>3396</v>
      </c>
      <c r="W728" s="2" t="s">
        <v>3397</v>
      </c>
      <c r="X728" s="90">
        <v>32893</v>
      </c>
      <c r="Y728" s="91">
        <v>9161591039</v>
      </c>
      <c r="Z728" s="91" t="s">
        <v>3398</v>
      </c>
      <c r="AA728" s="32" t="s">
        <v>448</v>
      </c>
      <c r="AB728" s="2" t="s">
        <v>449</v>
      </c>
      <c r="AC728" s="10">
        <v>45734</v>
      </c>
      <c r="AD728" s="10">
        <v>45404</v>
      </c>
      <c r="AG728" s="35" t="s">
        <v>451</v>
      </c>
      <c r="AJ728" s="35" t="s">
        <v>452</v>
      </c>
      <c r="AK728" s="2" t="s">
        <v>453</v>
      </c>
      <c r="AL728" s="2" t="s">
        <v>3189</v>
      </c>
      <c r="AM728" s="2" t="s">
        <v>1815</v>
      </c>
      <c r="AN728" s="10">
        <v>45520</v>
      </c>
      <c r="AP728" s="2" t="s">
        <v>362</v>
      </c>
      <c r="AQ728" s="2" t="s">
        <v>986</v>
      </c>
      <c r="AS728" s="11">
        <v>229540422</v>
      </c>
      <c r="AT728" s="2" t="s">
        <v>472</v>
      </c>
      <c r="AV728" s="12">
        <v>130000878120</v>
      </c>
      <c r="AW728" s="2" t="s">
        <v>458</v>
      </c>
      <c r="AY728" s="13">
        <v>121138372025</v>
      </c>
      <c r="AZ728" s="2" t="s">
        <v>487</v>
      </c>
      <c r="BB728" s="14">
        <v>454785508</v>
      </c>
      <c r="BC728" s="2" t="s">
        <v>450</v>
      </c>
      <c r="BD728" s="2" t="s">
        <v>450</v>
      </c>
      <c r="BE728" s="2" t="s">
        <v>450</v>
      </c>
      <c r="BF728" s="2" t="s">
        <v>450</v>
      </c>
      <c r="BG728" s="2" t="s">
        <v>450</v>
      </c>
      <c r="BH728" s="2" t="s">
        <v>450</v>
      </c>
      <c r="BL728" s="2" t="s">
        <v>448</v>
      </c>
      <c r="BM728" s="2" t="s">
        <v>450</v>
      </c>
      <c r="BN728" s="2" t="s">
        <v>448</v>
      </c>
      <c r="BO728" s="2" t="s">
        <v>450</v>
      </c>
      <c r="BP728" s="2" t="s">
        <v>450</v>
      </c>
      <c r="BR728" s="2" t="s">
        <v>448</v>
      </c>
      <c r="BS728" s="2" t="s">
        <v>448</v>
      </c>
      <c r="BT728" s="2" t="s">
        <v>448</v>
      </c>
      <c r="BU728" s="2" t="s">
        <v>448</v>
      </c>
      <c r="BV728" s="2" t="s">
        <v>450</v>
      </c>
      <c r="BW728" s="2" t="s">
        <v>448</v>
      </c>
      <c r="BX728" s="2" t="s">
        <v>448</v>
      </c>
      <c r="BY728" s="2" t="s">
        <v>448</v>
      </c>
      <c r="BZ728" s="2" t="s">
        <v>448</v>
      </c>
      <c r="CA728" s="2" t="s">
        <v>448</v>
      </c>
      <c r="CB728" s="2" t="s">
        <v>448</v>
      </c>
      <c r="CD728" s="2" t="s">
        <v>448</v>
      </c>
      <c r="CH728" s="2" t="s">
        <v>465</v>
      </c>
      <c r="CI728" s="2" t="s">
        <v>1718</v>
      </c>
      <c r="CM728" s="52">
        <f t="shared" si="329"/>
        <v>1</v>
      </c>
      <c r="CN728" s="52">
        <f t="shared" si="330"/>
        <v>1</v>
      </c>
      <c r="CO728" s="52">
        <f t="shared" si="331"/>
        <v>1</v>
      </c>
      <c r="CP728" s="52">
        <f t="shared" si="332"/>
        <v>1</v>
      </c>
      <c r="CQ728" s="52">
        <f t="shared" si="333"/>
        <v>1</v>
      </c>
      <c r="CR728" s="52">
        <f t="shared" si="334"/>
        <v>1</v>
      </c>
      <c r="CS728" s="52">
        <f t="shared" si="335"/>
        <v>1</v>
      </c>
      <c r="CT728" s="52">
        <f t="shared" si="336"/>
        <v>1</v>
      </c>
      <c r="CU728" s="52">
        <f t="shared" si="337"/>
        <v>1</v>
      </c>
      <c r="CV728" s="52">
        <f t="shared" si="338"/>
        <v>1</v>
      </c>
      <c r="CW728" s="54">
        <f t="shared" si="339"/>
        <v>1</v>
      </c>
      <c r="CX728" s="54">
        <f t="shared" si="340"/>
        <v>0</v>
      </c>
      <c r="CY728" s="54">
        <f t="shared" si="341"/>
        <v>1</v>
      </c>
      <c r="CZ728" s="54">
        <f t="shared" si="342"/>
        <v>1</v>
      </c>
      <c r="DA728" s="54">
        <f t="shared" si="343"/>
        <v>0</v>
      </c>
      <c r="DB728" s="54">
        <f t="shared" si="344"/>
        <v>0</v>
      </c>
      <c r="DD728" s="2">
        <f t="shared" si="345"/>
        <v>7</v>
      </c>
    </row>
    <row r="729" spans="1:108">
      <c r="A729" s="2" t="s">
        <v>437</v>
      </c>
      <c r="B729" s="2" t="s">
        <v>438</v>
      </c>
      <c r="C729" s="18" t="str">
        <f ca="1">IF(AND(AA729="YES",AG729&lt;&gt;""),"COMPLETED",IF((S729+21)&lt;TODAY(),"PAST DUE","WITHIN 15 DAYS"))</f>
        <v>COMPLETED</v>
      </c>
      <c r="D729" s="19" t="str">
        <f t="shared" si="324"/>
        <v>Sep</v>
      </c>
      <c r="E729" s="20">
        <f t="shared" si="325"/>
        <v>45542</v>
      </c>
      <c r="F729" s="20">
        <f t="shared" si="326"/>
        <v>45541</v>
      </c>
      <c r="G729" s="20">
        <f t="shared" si="327"/>
        <v>45548</v>
      </c>
      <c r="H729" s="19">
        <f ca="1">(TODAY()-(G729))</f>
        <v>46</v>
      </c>
      <c r="I729" s="19" t="str">
        <f ca="1">IF(H729&lt;0,H729,"")</f>
        <v/>
      </c>
      <c r="J729" s="2" t="s">
        <v>439</v>
      </c>
      <c r="K729" s="24">
        <f t="shared" si="328"/>
        <v>0</v>
      </c>
      <c r="L729" s="19" t="s">
        <v>3183</v>
      </c>
      <c r="M729" s="2" t="s">
        <v>2440</v>
      </c>
      <c r="N729" s="2" t="s">
        <v>441</v>
      </c>
      <c r="O729" s="2" t="s">
        <v>352</v>
      </c>
      <c r="P729" s="2" t="s">
        <v>19</v>
      </c>
      <c r="Q729" s="2" t="s">
        <v>68</v>
      </c>
      <c r="R729" s="2" t="s">
        <v>3184</v>
      </c>
      <c r="S729" s="9">
        <v>45520</v>
      </c>
      <c r="T729" s="2">
        <v>4270587</v>
      </c>
      <c r="U729" s="2" t="s">
        <v>71</v>
      </c>
      <c r="V729" s="2" t="s">
        <v>72</v>
      </c>
      <c r="W729" s="2" t="s">
        <v>3399</v>
      </c>
      <c r="X729" s="90">
        <v>38310</v>
      </c>
      <c r="Y729" s="91">
        <v>9159933326</v>
      </c>
      <c r="Z729" s="91" t="s">
        <v>3400</v>
      </c>
      <c r="AA729" s="32" t="s">
        <v>448</v>
      </c>
      <c r="AB729" s="2" t="s">
        <v>449</v>
      </c>
      <c r="AC729" s="10">
        <v>45868</v>
      </c>
      <c r="AD729" s="10">
        <v>45503</v>
      </c>
      <c r="AG729" s="35" t="s">
        <v>451</v>
      </c>
      <c r="AJ729" s="35" t="s">
        <v>452</v>
      </c>
      <c r="AK729" s="2" t="s">
        <v>453</v>
      </c>
      <c r="AL729" s="2" t="s">
        <v>3189</v>
      </c>
      <c r="AM729" s="2" t="s">
        <v>1815</v>
      </c>
      <c r="AN729" s="10">
        <v>45520</v>
      </c>
      <c r="AP729" s="2" t="s">
        <v>362</v>
      </c>
      <c r="AQ729" s="2" t="s">
        <v>480</v>
      </c>
      <c r="AS729" s="11" t="s">
        <v>3401</v>
      </c>
      <c r="AT729" s="2" t="s">
        <v>472</v>
      </c>
      <c r="AV729" s="12">
        <v>32529073452</v>
      </c>
      <c r="AW729" s="2" t="s">
        <v>458</v>
      </c>
      <c r="AY729" s="13">
        <v>121336771972</v>
      </c>
      <c r="BC729" s="2" t="s">
        <v>450</v>
      </c>
      <c r="BD729" s="2" t="s">
        <v>450</v>
      </c>
      <c r="BE729" s="2" t="s">
        <v>450</v>
      </c>
      <c r="BF729" s="2" t="s">
        <v>450</v>
      </c>
      <c r="BG729" s="2" t="s">
        <v>450</v>
      </c>
      <c r="BH729" s="2" t="s">
        <v>450</v>
      </c>
      <c r="BR729" s="2" t="s">
        <v>448</v>
      </c>
      <c r="BS729" s="2" t="s">
        <v>448</v>
      </c>
      <c r="BT729" s="2" t="s">
        <v>448</v>
      </c>
      <c r="BU729" s="2" t="s">
        <v>448</v>
      </c>
      <c r="BV729" s="2" t="s">
        <v>450</v>
      </c>
      <c r="BW729" s="2" t="s">
        <v>448</v>
      </c>
      <c r="BX729" s="2" t="s">
        <v>448</v>
      </c>
      <c r="BY729" s="2" t="s">
        <v>448</v>
      </c>
      <c r="BZ729" s="2" t="s">
        <v>448</v>
      </c>
      <c r="CA729" s="2" t="s">
        <v>448</v>
      </c>
      <c r="CB729" s="2" t="s">
        <v>448</v>
      </c>
      <c r="CD729" s="2" t="s">
        <v>448</v>
      </c>
      <c r="CH729" s="2" t="s">
        <v>465</v>
      </c>
      <c r="CI729" s="2" t="s">
        <v>1718</v>
      </c>
      <c r="CM729" s="52">
        <f t="shared" si="329"/>
        <v>1</v>
      </c>
      <c r="CN729" s="52">
        <f t="shared" si="330"/>
        <v>1</v>
      </c>
      <c r="CO729" s="52">
        <f t="shared" si="331"/>
        <v>1</v>
      </c>
      <c r="CP729" s="52">
        <f t="shared" si="332"/>
        <v>1</v>
      </c>
      <c r="CQ729" s="52">
        <f t="shared" si="333"/>
        <v>1</v>
      </c>
      <c r="CR729" s="52">
        <f t="shared" si="334"/>
        <v>1</v>
      </c>
      <c r="CS729" s="52">
        <f t="shared" si="335"/>
        <v>1</v>
      </c>
      <c r="CT729" s="52">
        <f t="shared" si="336"/>
        <v>1</v>
      </c>
      <c r="CU729" s="52">
        <f t="shared" si="337"/>
        <v>0</v>
      </c>
      <c r="CV729" s="52">
        <f t="shared" si="338"/>
        <v>1</v>
      </c>
      <c r="CW729" s="54">
        <f t="shared" si="339"/>
        <v>1</v>
      </c>
      <c r="CX729" s="54">
        <f t="shared" si="340"/>
        <v>0</v>
      </c>
      <c r="CY729" s="54">
        <f t="shared" si="341"/>
        <v>1</v>
      </c>
      <c r="CZ729" s="54">
        <f t="shared" si="342"/>
        <v>1</v>
      </c>
      <c r="DA729" s="54">
        <f t="shared" si="343"/>
        <v>0</v>
      </c>
      <c r="DB729" s="54">
        <f t="shared" si="344"/>
        <v>0</v>
      </c>
      <c r="DD729" s="2">
        <f t="shared" si="345"/>
        <v>6</v>
      </c>
    </row>
    <row r="730" spans="1:108">
      <c r="A730" s="2" t="s">
        <v>437</v>
      </c>
      <c r="B730" s="2" t="s">
        <v>438</v>
      </c>
      <c r="C730" s="18" t="str">
        <f ca="1">IF(AND(AA730="YES",AG730&lt;&gt;""),"COMPLETED",IF((S730+21)&lt;TODAY(),"PAST DUE","WITHIN 15 DAYS"))</f>
        <v>COMPLETED</v>
      </c>
      <c r="D730" s="19" t="str">
        <f t="shared" si="324"/>
        <v>Sep</v>
      </c>
      <c r="E730" s="20">
        <f t="shared" si="325"/>
        <v>45542</v>
      </c>
      <c r="F730" s="20">
        <f t="shared" si="326"/>
        <v>45541</v>
      </c>
      <c r="G730" s="20">
        <f t="shared" si="327"/>
        <v>45548</v>
      </c>
      <c r="H730" s="19">
        <f ca="1">(TODAY()-(G730))</f>
        <v>46</v>
      </c>
      <c r="I730" s="19" t="str">
        <f ca="1">IF(H730&lt;0,H730,"")</f>
        <v/>
      </c>
      <c r="J730" s="2" t="s">
        <v>439</v>
      </c>
      <c r="K730" s="24">
        <f t="shared" si="328"/>
        <v>1</v>
      </c>
      <c r="L730" s="19" t="s">
        <v>3183</v>
      </c>
      <c r="M730" s="2" t="s">
        <v>2440</v>
      </c>
      <c r="N730" s="2" t="s">
        <v>653</v>
      </c>
      <c r="O730" s="2" t="s">
        <v>352</v>
      </c>
      <c r="P730" s="2" t="s">
        <v>19</v>
      </c>
      <c r="Q730" s="2" t="s">
        <v>68</v>
      </c>
      <c r="R730" s="2" t="s">
        <v>3184</v>
      </c>
      <c r="S730" s="9">
        <v>45520</v>
      </c>
      <c r="T730" s="2">
        <v>4270588</v>
      </c>
      <c r="U730" s="2" t="s">
        <v>3402</v>
      </c>
      <c r="V730" s="2" t="s">
        <v>1400</v>
      </c>
      <c r="W730" s="2" t="s">
        <v>1761</v>
      </c>
      <c r="X730" s="90">
        <v>33467</v>
      </c>
      <c r="Y730" s="91">
        <v>9813119052</v>
      </c>
      <c r="Z730" s="91" t="s">
        <v>3403</v>
      </c>
      <c r="AA730" s="32" t="s">
        <v>448</v>
      </c>
      <c r="AB730" s="2" t="s">
        <v>449</v>
      </c>
      <c r="AC730" s="10">
        <v>45884</v>
      </c>
      <c r="AD730" s="10">
        <v>45519</v>
      </c>
      <c r="AG730" s="35" t="s">
        <v>451</v>
      </c>
      <c r="AJ730" s="35" t="s">
        <v>452</v>
      </c>
      <c r="AK730" s="2" t="s">
        <v>453</v>
      </c>
      <c r="AL730" s="2" t="s">
        <v>3189</v>
      </c>
      <c r="AM730" s="2" t="s">
        <v>1815</v>
      </c>
      <c r="AN730" s="10">
        <v>45520</v>
      </c>
      <c r="AP730" s="2" t="s">
        <v>362</v>
      </c>
      <c r="AQ730" s="2" t="s">
        <v>739</v>
      </c>
      <c r="AS730" s="11">
        <v>226055075</v>
      </c>
      <c r="AT730" s="2" t="s">
        <v>456</v>
      </c>
      <c r="AV730" s="12">
        <v>52012135769</v>
      </c>
      <c r="AW730" s="2" t="s">
        <v>458</v>
      </c>
      <c r="AY730" s="13">
        <v>121148026035</v>
      </c>
      <c r="AZ730" s="2" t="s">
        <v>633</v>
      </c>
      <c r="BB730" s="14">
        <v>473386128</v>
      </c>
      <c r="BC730" s="2" t="s">
        <v>450</v>
      </c>
      <c r="BD730" s="2" t="s">
        <v>450</v>
      </c>
      <c r="BE730" s="2" t="s">
        <v>450</v>
      </c>
      <c r="BF730" s="2" t="s">
        <v>450</v>
      </c>
      <c r="BG730" s="2" t="s">
        <v>450</v>
      </c>
      <c r="BH730" s="2" t="s">
        <v>450</v>
      </c>
      <c r="BL730" s="2" t="s">
        <v>448</v>
      </c>
      <c r="BM730" s="2" t="s">
        <v>448</v>
      </c>
      <c r="BN730" s="2" t="s">
        <v>448</v>
      </c>
      <c r="BO730" s="2" t="s">
        <v>450</v>
      </c>
      <c r="BP730" s="2" t="s">
        <v>450</v>
      </c>
      <c r="BR730" s="2" t="s">
        <v>448</v>
      </c>
      <c r="BS730" s="2" t="s">
        <v>448</v>
      </c>
      <c r="BT730" s="2" t="s">
        <v>448</v>
      </c>
      <c r="BU730" s="2" t="s">
        <v>448</v>
      </c>
      <c r="BV730" s="2" t="s">
        <v>450</v>
      </c>
      <c r="BW730" s="2" t="s">
        <v>448</v>
      </c>
      <c r="BX730" s="2" t="s">
        <v>448</v>
      </c>
      <c r="BY730" s="2" t="s">
        <v>448</v>
      </c>
      <c r="BZ730" s="2" t="s">
        <v>448</v>
      </c>
      <c r="CA730" s="2" t="s">
        <v>448</v>
      </c>
      <c r="CB730" s="2" t="s">
        <v>448</v>
      </c>
      <c r="CD730" s="2" t="s">
        <v>448</v>
      </c>
      <c r="CH730" s="2" t="s">
        <v>465</v>
      </c>
      <c r="CI730" s="2" t="s">
        <v>660</v>
      </c>
      <c r="CK730" s="2" t="s">
        <v>3207</v>
      </c>
      <c r="CM730" s="52">
        <f t="shared" si="329"/>
        <v>1</v>
      </c>
      <c r="CN730" s="52">
        <f t="shared" si="330"/>
        <v>1</v>
      </c>
      <c r="CO730" s="52">
        <f t="shared" si="331"/>
        <v>1</v>
      </c>
      <c r="CP730" s="52">
        <f t="shared" si="332"/>
        <v>1</v>
      </c>
      <c r="CQ730" s="52">
        <f t="shared" si="333"/>
        <v>1</v>
      </c>
      <c r="CR730" s="52">
        <f t="shared" si="334"/>
        <v>1</v>
      </c>
      <c r="CS730" s="52">
        <f t="shared" si="335"/>
        <v>1</v>
      </c>
      <c r="CT730" s="52">
        <f t="shared" si="336"/>
        <v>1</v>
      </c>
      <c r="CU730" s="52">
        <f t="shared" si="337"/>
        <v>1</v>
      </c>
      <c r="CV730" s="52">
        <f t="shared" si="338"/>
        <v>1</v>
      </c>
      <c r="CW730" s="54">
        <f t="shared" si="339"/>
        <v>1</v>
      </c>
      <c r="CX730" s="54">
        <f t="shared" si="340"/>
        <v>0</v>
      </c>
      <c r="CY730" s="54">
        <f t="shared" si="341"/>
        <v>1</v>
      </c>
      <c r="CZ730" s="54">
        <f t="shared" si="342"/>
        <v>1</v>
      </c>
      <c r="DA730" s="54">
        <f t="shared" si="343"/>
        <v>1</v>
      </c>
      <c r="DB730" s="54">
        <f t="shared" si="344"/>
        <v>0</v>
      </c>
      <c r="DD730" s="2">
        <f t="shared" si="345"/>
        <v>7</v>
      </c>
    </row>
    <row r="731" spans="1:108">
      <c r="A731" s="2" t="s">
        <v>437</v>
      </c>
      <c r="B731" s="2" t="s">
        <v>438</v>
      </c>
      <c r="C731" s="18" t="str">
        <f ca="1">IF(AND(AA731="YES",AG731&lt;&gt;""),"COMPLETED",IF((S731+21)&lt;TODAY(),"PAST DUE","WITHIN 15 DAYS"))</f>
        <v>PAST DUE</v>
      </c>
      <c r="D731" s="19" t="str">
        <f t="shared" si="324"/>
        <v>Sep</v>
      </c>
      <c r="E731" s="20">
        <f t="shared" si="325"/>
        <v>45542</v>
      </c>
      <c r="F731" s="20">
        <f t="shared" si="326"/>
        <v>45541</v>
      </c>
      <c r="G731" s="20">
        <f t="shared" si="327"/>
        <v>45548</v>
      </c>
      <c r="H731" s="19">
        <f ca="1">(TODAY()-(G731))</f>
        <v>46</v>
      </c>
      <c r="I731" s="19" t="str">
        <f ca="1">IF(H731&lt;0,H731,"")</f>
        <v/>
      </c>
      <c r="J731" s="2" t="s">
        <v>439</v>
      </c>
      <c r="K731" s="24">
        <f t="shared" si="328"/>
        <v>0</v>
      </c>
      <c r="L731" s="19" t="s">
        <v>3183</v>
      </c>
      <c r="M731" s="2" t="s">
        <v>2440</v>
      </c>
      <c r="N731" s="2" t="s">
        <v>441</v>
      </c>
      <c r="O731" s="2" t="s">
        <v>352</v>
      </c>
      <c r="P731" s="2" t="s">
        <v>19</v>
      </c>
      <c r="Q731" s="2" t="s">
        <v>68</v>
      </c>
      <c r="R731" s="2" t="s">
        <v>3184</v>
      </c>
      <c r="S731" s="9">
        <v>45520</v>
      </c>
      <c r="T731" s="2">
        <v>4270589</v>
      </c>
      <c r="U731" s="2" t="s">
        <v>73</v>
      </c>
      <c r="V731" s="2" t="s">
        <v>74</v>
      </c>
      <c r="W731" s="2" t="s">
        <v>3404</v>
      </c>
      <c r="X731" s="90">
        <v>38407</v>
      </c>
      <c r="Y731" s="91">
        <v>9398468432</v>
      </c>
      <c r="Z731" s="91" t="s">
        <v>3405</v>
      </c>
      <c r="AA731" s="2" t="s">
        <v>463</v>
      </c>
      <c r="AB731" s="2" t="s">
        <v>3406</v>
      </c>
      <c r="AG731" s="35" t="s">
        <v>451</v>
      </c>
      <c r="AJ731" s="35" t="s">
        <v>452</v>
      </c>
      <c r="AK731" s="2" t="s">
        <v>453</v>
      </c>
      <c r="AL731" s="2" t="s">
        <v>3189</v>
      </c>
      <c r="AM731" s="2" t="s">
        <v>1815</v>
      </c>
      <c r="AN731" s="10">
        <v>45520</v>
      </c>
      <c r="AP731" s="2" t="s">
        <v>362</v>
      </c>
      <c r="AQ731" s="2" t="s">
        <v>1133</v>
      </c>
      <c r="AS731" s="11" t="s">
        <v>3407</v>
      </c>
      <c r="AW731" s="2" t="s">
        <v>458</v>
      </c>
      <c r="AY731" s="13">
        <v>121349440971</v>
      </c>
      <c r="BC731" s="2" t="s">
        <v>450</v>
      </c>
      <c r="BD731" s="2" t="s">
        <v>450</v>
      </c>
      <c r="BE731" s="2" t="s">
        <v>450</v>
      </c>
      <c r="BF731" s="2" t="s">
        <v>450</v>
      </c>
      <c r="BG731" s="2" t="s">
        <v>450</v>
      </c>
      <c r="BH731" s="2" t="s">
        <v>450</v>
      </c>
      <c r="BR731" s="2" t="s">
        <v>448</v>
      </c>
      <c r="BS731" s="2" t="s">
        <v>448</v>
      </c>
      <c r="BT731" s="2" t="s">
        <v>448</v>
      </c>
      <c r="BU731" s="2" t="s">
        <v>448</v>
      </c>
      <c r="BV731" s="2" t="s">
        <v>450</v>
      </c>
      <c r="BW731" s="2" t="s">
        <v>448</v>
      </c>
      <c r="BX731" s="2" t="s">
        <v>448</v>
      </c>
      <c r="BY731" s="2" t="s">
        <v>448</v>
      </c>
      <c r="BZ731" s="2" t="s">
        <v>448</v>
      </c>
      <c r="CA731" s="2" t="s">
        <v>448</v>
      </c>
      <c r="CB731" s="2" t="s">
        <v>448</v>
      </c>
      <c r="CD731" s="2" t="s">
        <v>448</v>
      </c>
      <c r="CH731" s="2" t="s">
        <v>465</v>
      </c>
      <c r="CI731" s="2" t="s">
        <v>1718</v>
      </c>
      <c r="CM731" s="52">
        <f t="shared" si="329"/>
        <v>1</v>
      </c>
      <c r="CN731" s="52">
        <f t="shared" si="330"/>
        <v>0</v>
      </c>
      <c r="CO731" s="52">
        <f t="shared" si="331"/>
        <v>1</v>
      </c>
      <c r="CP731" s="52">
        <f t="shared" si="332"/>
        <v>1</v>
      </c>
      <c r="CQ731" s="52">
        <f t="shared" si="333"/>
        <v>1</v>
      </c>
      <c r="CR731" s="52">
        <f t="shared" si="334"/>
        <v>1</v>
      </c>
      <c r="CS731" s="52">
        <f t="shared" si="335"/>
        <v>0</v>
      </c>
      <c r="CT731" s="52">
        <f t="shared" si="336"/>
        <v>1</v>
      </c>
      <c r="CU731" s="52">
        <f t="shared" si="337"/>
        <v>0</v>
      </c>
      <c r="CV731" s="52">
        <f t="shared" si="338"/>
        <v>1</v>
      </c>
      <c r="CW731" s="54">
        <f t="shared" si="339"/>
        <v>1</v>
      </c>
      <c r="CX731" s="54">
        <f t="shared" si="340"/>
        <v>0</v>
      </c>
      <c r="CY731" s="54">
        <f t="shared" si="341"/>
        <v>1</v>
      </c>
      <c r="CZ731" s="54">
        <f t="shared" si="342"/>
        <v>1</v>
      </c>
      <c r="DA731" s="54">
        <f t="shared" si="343"/>
        <v>0</v>
      </c>
      <c r="DB731" s="54">
        <f t="shared" si="344"/>
        <v>0</v>
      </c>
      <c r="DD731" s="2">
        <f t="shared" si="345"/>
        <v>4</v>
      </c>
    </row>
    <row r="732" spans="1:108">
      <c r="A732" s="2" t="s">
        <v>437</v>
      </c>
      <c r="B732" s="2" t="s">
        <v>438</v>
      </c>
      <c r="C732" s="18" t="str">
        <f ca="1">IF(AND(AA732="YES",AG732&lt;&gt;""),"COMPLETED",IF((S732+21)&lt;TODAY(),"PAST DUE","WITHIN 15 DAYS"))</f>
        <v>COMPLETED</v>
      </c>
      <c r="D732" s="19" t="str">
        <f t="shared" si="324"/>
        <v>Sep</v>
      </c>
      <c r="E732" s="20">
        <f t="shared" si="325"/>
        <v>45542</v>
      </c>
      <c r="F732" s="20">
        <f t="shared" si="326"/>
        <v>45541</v>
      </c>
      <c r="G732" s="20">
        <f t="shared" si="327"/>
        <v>45548</v>
      </c>
      <c r="H732" s="19">
        <f ca="1">(TODAY()-(G732))</f>
        <v>46</v>
      </c>
      <c r="I732" s="19" t="str">
        <f ca="1">IF(H732&lt;0,H732,"")</f>
        <v/>
      </c>
      <c r="J732" s="2" t="s">
        <v>439</v>
      </c>
      <c r="K732" s="24">
        <f t="shared" si="328"/>
        <v>1</v>
      </c>
      <c r="L732" s="19" t="s">
        <v>3183</v>
      </c>
      <c r="M732" s="2" t="s">
        <v>2440</v>
      </c>
      <c r="N732" s="2" t="s">
        <v>441</v>
      </c>
      <c r="O732" s="2" t="s">
        <v>352</v>
      </c>
      <c r="P732" s="2" t="s">
        <v>19</v>
      </c>
      <c r="Q732" s="2" t="s">
        <v>68</v>
      </c>
      <c r="R732" s="2" t="s">
        <v>3184</v>
      </c>
      <c r="S732" s="9">
        <v>45520</v>
      </c>
      <c r="T732" s="2">
        <v>4270590</v>
      </c>
      <c r="U732" s="2" t="s">
        <v>3408</v>
      </c>
      <c r="V732" s="2" t="s">
        <v>3409</v>
      </c>
      <c r="W732" s="2" t="s">
        <v>3410</v>
      </c>
      <c r="X732" s="90">
        <v>38287</v>
      </c>
      <c r="Y732" s="91">
        <v>9305391628</v>
      </c>
      <c r="Z732" s="91" t="s">
        <v>3411</v>
      </c>
      <c r="AA732" s="32" t="s">
        <v>448</v>
      </c>
      <c r="AB732" s="2" t="s">
        <v>449</v>
      </c>
      <c r="AC732" s="10">
        <v>45910</v>
      </c>
      <c r="AD732" s="10">
        <v>45545</v>
      </c>
      <c r="AG732" s="35" t="s">
        <v>451</v>
      </c>
      <c r="AJ732" s="35" t="s">
        <v>452</v>
      </c>
      <c r="AK732" s="2" t="s">
        <v>453</v>
      </c>
      <c r="AL732" s="2" t="s">
        <v>3189</v>
      </c>
      <c r="AM732" s="2" t="s">
        <v>1815</v>
      </c>
      <c r="AN732" s="10">
        <v>45520</v>
      </c>
      <c r="AP732" s="2" t="s">
        <v>362</v>
      </c>
      <c r="AQ732" s="2" t="s">
        <v>1133</v>
      </c>
      <c r="AS732" s="11" t="s">
        <v>3412</v>
      </c>
      <c r="AT732" s="2" t="s">
        <v>472</v>
      </c>
      <c r="AV732" s="12">
        <v>72506932840</v>
      </c>
      <c r="AW732" s="2" t="s">
        <v>458</v>
      </c>
      <c r="AY732" s="13">
        <v>121345551995</v>
      </c>
      <c r="AZ732" s="2" t="s">
        <v>1857</v>
      </c>
      <c r="BB732" s="14">
        <v>656903767</v>
      </c>
      <c r="BC732" s="2" t="s">
        <v>450</v>
      </c>
      <c r="BD732" s="2" t="s">
        <v>450</v>
      </c>
      <c r="BE732" s="2" t="s">
        <v>450</v>
      </c>
      <c r="BF732" s="2" t="s">
        <v>450</v>
      </c>
      <c r="BG732" s="2" t="s">
        <v>450</v>
      </c>
      <c r="BH732" s="2" t="s">
        <v>450</v>
      </c>
      <c r="BL732" s="2" t="s">
        <v>448</v>
      </c>
      <c r="BM732" s="2" t="s">
        <v>450</v>
      </c>
      <c r="BN732" s="2" t="s">
        <v>448</v>
      </c>
      <c r="BO732" s="2" t="s">
        <v>450</v>
      </c>
      <c r="BP732" s="2" t="s">
        <v>450</v>
      </c>
      <c r="BR732" s="2" t="s">
        <v>448</v>
      </c>
      <c r="BS732" s="2" t="s">
        <v>448</v>
      </c>
      <c r="BT732" s="2" t="s">
        <v>448</v>
      </c>
      <c r="BU732" s="2" t="s">
        <v>448</v>
      </c>
      <c r="BV732" s="2" t="s">
        <v>450</v>
      </c>
      <c r="BW732" s="2" t="s">
        <v>448</v>
      </c>
      <c r="BX732" s="2" t="s">
        <v>448</v>
      </c>
      <c r="BY732" s="2" t="s">
        <v>448</v>
      </c>
      <c r="BZ732" s="2" t="s">
        <v>448</v>
      </c>
      <c r="CA732" s="2" t="s">
        <v>448</v>
      </c>
      <c r="CB732" s="2" t="s">
        <v>448</v>
      </c>
      <c r="CD732" s="2" t="s">
        <v>448</v>
      </c>
      <c r="CH732" s="2" t="s">
        <v>465</v>
      </c>
      <c r="CI732" s="2" t="s">
        <v>1718</v>
      </c>
      <c r="CM732" s="52">
        <f t="shared" si="329"/>
        <v>1</v>
      </c>
      <c r="CN732" s="52">
        <f t="shared" si="330"/>
        <v>1</v>
      </c>
      <c r="CO732" s="52">
        <f t="shared" si="331"/>
        <v>1</v>
      </c>
      <c r="CP732" s="52">
        <f t="shared" si="332"/>
        <v>1</v>
      </c>
      <c r="CQ732" s="52">
        <f t="shared" si="333"/>
        <v>1</v>
      </c>
      <c r="CR732" s="52">
        <f t="shared" si="334"/>
        <v>1</v>
      </c>
      <c r="CS732" s="52">
        <f t="shared" si="335"/>
        <v>1</v>
      </c>
      <c r="CT732" s="52">
        <f t="shared" si="336"/>
        <v>1</v>
      </c>
      <c r="CU732" s="52">
        <f t="shared" si="337"/>
        <v>1</v>
      </c>
      <c r="CV732" s="52">
        <f t="shared" si="338"/>
        <v>1</v>
      </c>
      <c r="CW732" s="54">
        <f t="shared" si="339"/>
        <v>1</v>
      </c>
      <c r="CX732" s="54">
        <f t="shared" si="340"/>
        <v>0</v>
      </c>
      <c r="CY732" s="54">
        <f t="shared" si="341"/>
        <v>1</v>
      </c>
      <c r="CZ732" s="54">
        <f t="shared" si="342"/>
        <v>1</v>
      </c>
      <c r="DA732" s="54">
        <f t="shared" si="343"/>
        <v>0</v>
      </c>
      <c r="DB732" s="54">
        <f t="shared" si="344"/>
        <v>0</v>
      </c>
      <c r="DD732" s="2">
        <f t="shared" si="345"/>
        <v>7</v>
      </c>
    </row>
    <row r="733" spans="1:108">
      <c r="A733" s="2" t="s">
        <v>437</v>
      </c>
      <c r="B733" s="2" t="s">
        <v>438</v>
      </c>
      <c r="C733" s="18" t="str">
        <f ca="1">IF(AND(AA733="YES",AG733&lt;&gt;""),"COMPLETED",IF((S733+21)&lt;TODAY(),"PAST DUE","WITHIN 15 DAYS"))</f>
        <v>COMPLETED</v>
      </c>
      <c r="D733" s="19" t="str">
        <f t="shared" si="324"/>
        <v>Sep</v>
      </c>
      <c r="E733" s="20">
        <f t="shared" si="325"/>
        <v>45542</v>
      </c>
      <c r="F733" s="20">
        <f t="shared" si="326"/>
        <v>45541</v>
      </c>
      <c r="G733" s="20">
        <f t="shared" si="327"/>
        <v>45548</v>
      </c>
      <c r="H733" s="19">
        <f ca="1">(TODAY()-(G733))</f>
        <v>46</v>
      </c>
      <c r="I733" s="19" t="str">
        <f ca="1">IF(H733&lt;0,H733,"")</f>
        <v/>
      </c>
      <c r="J733" s="2" t="s">
        <v>439</v>
      </c>
      <c r="K733" s="24">
        <f t="shared" si="328"/>
        <v>1</v>
      </c>
      <c r="L733" s="19" t="s">
        <v>3183</v>
      </c>
      <c r="M733" s="2" t="s">
        <v>2440</v>
      </c>
      <c r="N733" s="2" t="s">
        <v>441</v>
      </c>
      <c r="O733" s="2" t="s">
        <v>352</v>
      </c>
      <c r="P733" s="2" t="s">
        <v>19</v>
      </c>
      <c r="Q733" s="2" t="s">
        <v>68</v>
      </c>
      <c r="R733" s="2" t="s">
        <v>3184</v>
      </c>
      <c r="S733" s="9">
        <v>45520</v>
      </c>
      <c r="T733" s="2">
        <v>4270591</v>
      </c>
      <c r="U733" s="2" t="s">
        <v>3413</v>
      </c>
      <c r="V733" s="2" t="s">
        <v>3414</v>
      </c>
      <c r="W733" s="2" t="s">
        <v>2282</v>
      </c>
      <c r="X733" s="90">
        <v>37957</v>
      </c>
      <c r="Y733" s="91">
        <v>9363102617</v>
      </c>
      <c r="Z733" s="91" t="s">
        <v>3415</v>
      </c>
      <c r="AA733" s="32" t="s">
        <v>448</v>
      </c>
      <c r="AB733" s="2" t="s">
        <v>449</v>
      </c>
      <c r="AC733" s="10">
        <v>45896</v>
      </c>
      <c r="AD733" s="10">
        <v>45531</v>
      </c>
      <c r="AG733" s="35" t="s">
        <v>451</v>
      </c>
      <c r="AJ733" s="35" t="s">
        <v>452</v>
      </c>
      <c r="AK733" s="2" t="s">
        <v>453</v>
      </c>
      <c r="AL733" s="2" t="s">
        <v>3189</v>
      </c>
      <c r="AM733" s="2" t="s">
        <v>1815</v>
      </c>
      <c r="AN733" s="10">
        <v>45520</v>
      </c>
      <c r="AP733" s="2" t="s">
        <v>362</v>
      </c>
      <c r="AQ733" s="2" t="s">
        <v>480</v>
      </c>
      <c r="AS733" s="11">
        <v>248468352</v>
      </c>
      <c r="AT733" s="2" t="s">
        <v>456</v>
      </c>
      <c r="AV733" s="12">
        <v>72506860130</v>
      </c>
      <c r="AW733" s="2" t="s">
        <v>458</v>
      </c>
      <c r="AY733" s="13">
        <v>121314840368</v>
      </c>
      <c r="AZ733" s="2" t="s">
        <v>633</v>
      </c>
      <c r="BB733" s="14">
        <v>631281361</v>
      </c>
      <c r="BC733" s="2" t="s">
        <v>450</v>
      </c>
      <c r="BD733" s="2" t="s">
        <v>450</v>
      </c>
      <c r="BE733" s="2" t="s">
        <v>450</v>
      </c>
      <c r="BF733" s="2" t="s">
        <v>450</v>
      </c>
      <c r="BG733" s="2" t="s">
        <v>450</v>
      </c>
      <c r="BH733" s="2" t="s">
        <v>450</v>
      </c>
      <c r="BL733" s="2" t="s">
        <v>448</v>
      </c>
      <c r="BM733" s="2" t="s">
        <v>450</v>
      </c>
      <c r="BN733" s="2" t="s">
        <v>448</v>
      </c>
      <c r="BO733" s="2" t="s">
        <v>450</v>
      </c>
      <c r="BP733" s="2" t="s">
        <v>450</v>
      </c>
      <c r="BR733" s="2" t="s">
        <v>448</v>
      </c>
      <c r="BS733" s="2" t="s">
        <v>448</v>
      </c>
      <c r="BT733" s="2" t="s">
        <v>448</v>
      </c>
      <c r="BU733" s="2" t="s">
        <v>448</v>
      </c>
      <c r="BV733" s="2" t="s">
        <v>450</v>
      </c>
      <c r="BW733" s="2" t="s">
        <v>448</v>
      </c>
      <c r="BX733" s="2" t="s">
        <v>448</v>
      </c>
      <c r="BY733" s="2" t="s">
        <v>448</v>
      </c>
      <c r="BZ733" s="2" t="s">
        <v>448</v>
      </c>
      <c r="CA733" s="2" t="s">
        <v>448</v>
      </c>
      <c r="CB733" s="2" t="s">
        <v>448</v>
      </c>
      <c r="CD733" s="2" t="s">
        <v>448</v>
      </c>
      <c r="CH733" s="2" t="s">
        <v>465</v>
      </c>
      <c r="CI733" s="2" t="s">
        <v>660</v>
      </c>
      <c r="CK733" s="2" t="s">
        <v>3164</v>
      </c>
      <c r="CM733" s="52">
        <f t="shared" si="329"/>
        <v>1</v>
      </c>
      <c r="CN733" s="52">
        <f t="shared" si="330"/>
        <v>1</v>
      </c>
      <c r="CO733" s="52">
        <f t="shared" si="331"/>
        <v>1</v>
      </c>
      <c r="CP733" s="52">
        <f t="shared" si="332"/>
        <v>1</v>
      </c>
      <c r="CQ733" s="52">
        <f t="shared" si="333"/>
        <v>1</v>
      </c>
      <c r="CR733" s="52">
        <f t="shared" si="334"/>
        <v>1</v>
      </c>
      <c r="CS733" s="52">
        <f t="shared" si="335"/>
        <v>1</v>
      </c>
      <c r="CT733" s="52">
        <f t="shared" si="336"/>
        <v>1</v>
      </c>
      <c r="CU733" s="52">
        <f t="shared" si="337"/>
        <v>1</v>
      </c>
      <c r="CV733" s="52">
        <f t="shared" si="338"/>
        <v>1</v>
      </c>
      <c r="CW733" s="54">
        <f t="shared" si="339"/>
        <v>1</v>
      </c>
      <c r="CX733" s="54">
        <f t="shared" si="340"/>
        <v>0</v>
      </c>
      <c r="CY733" s="54">
        <f t="shared" si="341"/>
        <v>1</v>
      </c>
      <c r="CZ733" s="54">
        <f t="shared" si="342"/>
        <v>1</v>
      </c>
      <c r="DA733" s="54">
        <f t="shared" si="343"/>
        <v>1</v>
      </c>
      <c r="DB733" s="54">
        <f t="shared" si="344"/>
        <v>0</v>
      </c>
      <c r="DD733" s="2">
        <f t="shared" si="345"/>
        <v>7</v>
      </c>
    </row>
    <row r="734" spans="1:108">
      <c r="A734" s="2" t="s">
        <v>437</v>
      </c>
      <c r="B734" s="2" t="s">
        <v>438</v>
      </c>
      <c r="C734" s="18" t="str">
        <f ca="1">IF(AND(AA734="YES",AG734&lt;&gt;""),"COMPLETED",IF((S734+21)&lt;TODAY(),"PAST DUE","WITHIN 15 DAYS"))</f>
        <v>PAST DUE</v>
      </c>
      <c r="D734" s="19" t="str">
        <f t="shared" si="324"/>
        <v>Sep</v>
      </c>
      <c r="E734" s="20">
        <f t="shared" si="325"/>
        <v>45542</v>
      </c>
      <c r="F734" s="20">
        <f t="shared" si="326"/>
        <v>45541</v>
      </c>
      <c r="G734" s="20">
        <f t="shared" si="327"/>
        <v>45548</v>
      </c>
      <c r="H734" s="19">
        <f ca="1">(TODAY()-(G734))</f>
        <v>46</v>
      </c>
      <c r="I734" s="19" t="str">
        <f ca="1">IF(H734&lt;0,H734,"")</f>
        <v/>
      </c>
      <c r="J734" s="2" t="s">
        <v>439</v>
      </c>
      <c r="K734" s="24">
        <f t="shared" si="328"/>
        <v>0</v>
      </c>
      <c r="L734" s="19" t="s">
        <v>3183</v>
      </c>
      <c r="M734" s="2" t="s">
        <v>2440</v>
      </c>
      <c r="N734" s="2" t="s">
        <v>441</v>
      </c>
      <c r="O734" s="2" t="s">
        <v>352</v>
      </c>
      <c r="P734" s="2" t="s">
        <v>19</v>
      </c>
      <c r="Q734" s="2" t="s">
        <v>68</v>
      </c>
      <c r="R734" s="2" t="s">
        <v>3184</v>
      </c>
      <c r="S734" s="9">
        <v>45520</v>
      </c>
      <c r="T734" s="2">
        <v>4270592</v>
      </c>
      <c r="U734" s="2" t="s">
        <v>75</v>
      </c>
      <c r="V734" s="2" t="s">
        <v>76</v>
      </c>
      <c r="W734" s="2" t="s">
        <v>27</v>
      </c>
      <c r="X734" s="90">
        <v>38029</v>
      </c>
      <c r="Y734" s="91">
        <v>9813847644</v>
      </c>
      <c r="Z734" s="91" t="s">
        <v>3416</v>
      </c>
      <c r="AA734" s="2" t="s">
        <v>463</v>
      </c>
      <c r="AB734" s="2" t="s">
        <v>3417</v>
      </c>
      <c r="AG734" s="35" t="s">
        <v>451</v>
      </c>
      <c r="AJ734" s="35" t="s">
        <v>452</v>
      </c>
      <c r="AK734" s="2" t="s">
        <v>453</v>
      </c>
      <c r="AL734" s="2" t="s">
        <v>3189</v>
      </c>
      <c r="AM734" s="2" t="s">
        <v>1815</v>
      </c>
      <c r="AN734" s="10">
        <v>45520</v>
      </c>
      <c r="AP734" s="2" t="s">
        <v>362</v>
      </c>
      <c r="AQ734" s="2" t="s">
        <v>1133</v>
      </c>
      <c r="AS734" s="11" t="s">
        <v>3418</v>
      </c>
      <c r="AW734" s="2" t="s">
        <v>458</v>
      </c>
      <c r="AY734" s="13">
        <v>121300124361</v>
      </c>
      <c r="BA734" s="14" t="s">
        <v>1717</v>
      </c>
      <c r="BC734" s="2" t="s">
        <v>450</v>
      </c>
      <c r="BD734" s="2" t="s">
        <v>450</v>
      </c>
      <c r="BE734" s="2" t="s">
        <v>450</v>
      </c>
      <c r="BF734" s="2" t="s">
        <v>450</v>
      </c>
      <c r="BG734" s="2" t="s">
        <v>450</v>
      </c>
      <c r="BH734" s="2" t="s">
        <v>450</v>
      </c>
      <c r="BR734" s="2" t="s">
        <v>448</v>
      </c>
      <c r="BS734" s="2" t="s">
        <v>448</v>
      </c>
      <c r="BT734" s="2" t="s">
        <v>448</v>
      </c>
      <c r="BU734" s="2" t="s">
        <v>448</v>
      </c>
      <c r="BV734" s="2" t="s">
        <v>450</v>
      </c>
      <c r="BW734" s="2" t="s">
        <v>448</v>
      </c>
      <c r="BX734" s="2" t="s">
        <v>448</v>
      </c>
      <c r="BY734" s="2" t="s">
        <v>448</v>
      </c>
      <c r="BZ734" s="2" t="s">
        <v>448</v>
      </c>
      <c r="CA734" s="2" t="s">
        <v>448</v>
      </c>
      <c r="CB734" s="2" t="s">
        <v>448</v>
      </c>
      <c r="CD734" s="2" t="s">
        <v>448</v>
      </c>
      <c r="CH734" s="2" t="s">
        <v>465</v>
      </c>
      <c r="CI734" s="2" t="s">
        <v>1718</v>
      </c>
      <c r="CM734" s="52">
        <f t="shared" si="329"/>
        <v>1</v>
      </c>
      <c r="CN734" s="52">
        <f t="shared" si="330"/>
        <v>0</v>
      </c>
      <c r="CO734" s="52">
        <f t="shared" si="331"/>
        <v>1</v>
      </c>
      <c r="CP734" s="52">
        <f t="shared" si="332"/>
        <v>1</v>
      </c>
      <c r="CQ734" s="52">
        <f t="shared" si="333"/>
        <v>1</v>
      </c>
      <c r="CR734" s="52">
        <f t="shared" si="334"/>
        <v>1</v>
      </c>
      <c r="CS734" s="52">
        <f t="shared" si="335"/>
        <v>0</v>
      </c>
      <c r="CT734" s="52">
        <f t="shared" si="336"/>
        <v>1</v>
      </c>
      <c r="CU734" s="52">
        <f t="shared" si="337"/>
        <v>0</v>
      </c>
      <c r="CV734" s="52">
        <f t="shared" si="338"/>
        <v>1</v>
      </c>
      <c r="CW734" s="54">
        <f t="shared" si="339"/>
        <v>1</v>
      </c>
      <c r="CX734" s="54">
        <f t="shared" si="340"/>
        <v>0</v>
      </c>
      <c r="CY734" s="54">
        <f t="shared" si="341"/>
        <v>1</v>
      </c>
      <c r="CZ734" s="54">
        <f t="shared" si="342"/>
        <v>1</v>
      </c>
      <c r="DA734" s="54">
        <f t="shared" si="343"/>
        <v>0</v>
      </c>
      <c r="DB734" s="54">
        <f t="shared" si="344"/>
        <v>0</v>
      </c>
      <c r="DD734" s="2">
        <f t="shared" si="345"/>
        <v>4</v>
      </c>
    </row>
    <row r="735" spans="1:108">
      <c r="A735" s="2" t="s">
        <v>437</v>
      </c>
      <c r="B735" s="2" t="s">
        <v>438</v>
      </c>
      <c r="C735" s="18" t="str">
        <f ca="1">IF(AND(AA735="YES",AG735&lt;&gt;""),"COMPLETED",IF((S735+21)&lt;TODAY(),"PAST DUE","WITHIN 15 DAYS"))</f>
        <v>COMPLETED</v>
      </c>
      <c r="D735" s="19" t="str">
        <f t="shared" si="324"/>
        <v>Sep</v>
      </c>
      <c r="E735" s="20">
        <f t="shared" si="325"/>
        <v>45542</v>
      </c>
      <c r="F735" s="20">
        <f t="shared" si="326"/>
        <v>45541</v>
      </c>
      <c r="G735" s="20">
        <f t="shared" si="327"/>
        <v>45548</v>
      </c>
      <c r="H735" s="19">
        <f ca="1">(TODAY()-(G735))</f>
        <v>46</v>
      </c>
      <c r="I735" s="19" t="str">
        <f ca="1">IF(H735&lt;0,H735,"")</f>
        <v/>
      </c>
      <c r="J735" s="2" t="s">
        <v>439</v>
      </c>
      <c r="K735" s="24">
        <f t="shared" si="328"/>
        <v>1</v>
      </c>
      <c r="L735" s="19" t="s">
        <v>3183</v>
      </c>
      <c r="M735" s="2" t="s">
        <v>2440</v>
      </c>
      <c r="N735" s="2" t="s">
        <v>441</v>
      </c>
      <c r="O735" s="2" t="s">
        <v>352</v>
      </c>
      <c r="P735" s="2" t="s">
        <v>19</v>
      </c>
      <c r="Q735" s="2" t="s">
        <v>68</v>
      </c>
      <c r="R735" s="2" t="s">
        <v>3184</v>
      </c>
      <c r="S735" s="9">
        <v>45520</v>
      </c>
      <c r="T735" s="2">
        <v>4270593</v>
      </c>
      <c r="U735" s="2" t="s">
        <v>2187</v>
      </c>
      <c r="V735" s="2" t="s">
        <v>3419</v>
      </c>
      <c r="W735" s="2" t="s">
        <v>3420</v>
      </c>
      <c r="X735" s="90">
        <v>37513</v>
      </c>
      <c r="Y735" s="91">
        <v>9674456874</v>
      </c>
      <c r="Z735" s="91" t="s">
        <v>3421</v>
      </c>
      <c r="AA735" s="32" t="s">
        <v>448</v>
      </c>
      <c r="AB735" s="2" t="s">
        <v>449</v>
      </c>
      <c r="AC735" s="10">
        <v>45882</v>
      </c>
      <c r="AD735" s="10">
        <v>45534</v>
      </c>
      <c r="AG735" s="35" t="s">
        <v>451</v>
      </c>
      <c r="AJ735" s="35" t="s">
        <v>452</v>
      </c>
      <c r="AK735" s="2" t="s">
        <v>453</v>
      </c>
      <c r="AL735" s="2" t="s">
        <v>3189</v>
      </c>
      <c r="AM735" s="2" t="s">
        <v>1815</v>
      </c>
      <c r="AN735" s="10">
        <v>45520</v>
      </c>
      <c r="AP735" s="2" t="s">
        <v>362</v>
      </c>
      <c r="AQ735" s="2" t="s">
        <v>480</v>
      </c>
      <c r="AS735" s="11">
        <v>252945780</v>
      </c>
      <c r="AT735" s="2" t="s">
        <v>456</v>
      </c>
      <c r="AV735" s="12">
        <v>70263036083</v>
      </c>
      <c r="AW735" s="2" t="s">
        <v>458</v>
      </c>
      <c r="AY735" s="13">
        <v>121348974992</v>
      </c>
      <c r="AZ735" s="2" t="s">
        <v>1857</v>
      </c>
      <c r="BB735" s="14">
        <v>640987635</v>
      </c>
      <c r="BC735" s="2" t="s">
        <v>450</v>
      </c>
      <c r="BD735" s="2" t="s">
        <v>450</v>
      </c>
      <c r="BE735" s="2" t="s">
        <v>450</v>
      </c>
      <c r="BF735" s="2" t="s">
        <v>450</v>
      </c>
      <c r="BG735" s="2" t="s">
        <v>450</v>
      </c>
      <c r="BH735" s="2" t="s">
        <v>450</v>
      </c>
      <c r="BL735" s="2" t="s">
        <v>448</v>
      </c>
      <c r="BM735" s="2" t="s">
        <v>450</v>
      </c>
      <c r="BN735" s="2" t="s">
        <v>448</v>
      </c>
      <c r="BO735" s="2" t="s">
        <v>450</v>
      </c>
      <c r="BP735" s="2" t="s">
        <v>450</v>
      </c>
      <c r="BR735" s="2" t="s">
        <v>448</v>
      </c>
      <c r="BS735" s="2" t="s">
        <v>448</v>
      </c>
      <c r="BT735" s="2" t="s">
        <v>448</v>
      </c>
      <c r="BU735" s="2" t="s">
        <v>448</v>
      </c>
      <c r="BV735" s="2" t="s">
        <v>450</v>
      </c>
      <c r="BW735" s="2" t="s">
        <v>448</v>
      </c>
      <c r="BX735" s="2" t="s">
        <v>448</v>
      </c>
      <c r="BY735" s="2" t="s">
        <v>448</v>
      </c>
      <c r="BZ735" s="2" t="s">
        <v>448</v>
      </c>
      <c r="CA735" s="2" t="s">
        <v>448</v>
      </c>
      <c r="CB735" s="2" t="s">
        <v>448</v>
      </c>
      <c r="CD735" s="2" t="s">
        <v>448</v>
      </c>
      <c r="CH735" s="2" t="s">
        <v>465</v>
      </c>
      <c r="CI735" s="2" t="s">
        <v>660</v>
      </c>
      <c r="CM735" s="52">
        <f t="shared" si="329"/>
        <v>1</v>
      </c>
      <c r="CN735" s="52">
        <f t="shared" si="330"/>
        <v>1</v>
      </c>
      <c r="CO735" s="52">
        <f t="shared" si="331"/>
        <v>1</v>
      </c>
      <c r="CP735" s="52">
        <f t="shared" si="332"/>
        <v>1</v>
      </c>
      <c r="CQ735" s="52">
        <f t="shared" si="333"/>
        <v>1</v>
      </c>
      <c r="CR735" s="52">
        <f t="shared" si="334"/>
        <v>1</v>
      </c>
      <c r="CS735" s="52">
        <f t="shared" si="335"/>
        <v>1</v>
      </c>
      <c r="CT735" s="52">
        <f t="shared" si="336"/>
        <v>1</v>
      </c>
      <c r="CU735" s="52">
        <f t="shared" si="337"/>
        <v>1</v>
      </c>
      <c r="CV735" s="52">
        <f t="shared" si="338"/>
        <v>1</v>
      </c>
      <c r="CW735" s="54">
        <f t="shared" si="339"/>
        <v>1</v>
      </c>
      <c r="CX735" s="54">
        <f t="shared" si="340"/>
        <v>0</v>
      </c>
      <c r="CY735" s="54">
        <f t="shared" si="341"/>
        <v>1</v>
      </c>
      <c r="CZ735" s="54">
        <f t="shared" si="342"/>
        <v>1</v>
      </c>
      <c r="DA735" s="54">
        <f t="shared" si="343"/>
        <v>1</v>
      </c>
      <c r="DB735" s="54">
        <f t="shared" si="344"/>
        <v>0</v>
      </c>
      <c r="DD735" s="2">
        <f t="shared" si="345"/>
        <v>7</v>
      </c>
    </row>
    <row r="736" spans="1:108">
      <c r="A736" s="2" t="s">
        <v>437</v>
      </c>
      <c r="B736" s="2" t="s">
        <v>438</v>
      </c>
      <c r="C736" s="18" t="str">
        <f ca="1">IF(AND(AA736="YES",AG736&lt;&gt;""),"COMPLETED",IF((S736+21)&lt;TODAY(),"PAST DUE","WITHIN 15 DAYS"))</f>
        <v>COMPLETED</v>
      </c>
      <c r="D736" s="19" t="str">
        <f t="shared" si="324"/>
        <v>Sep</v>
      </c>
      <c r="E736" s="20">
        <f t="shared" si="325"/>
        <v>45542</v>
      </c>
      <c r="F736" s="20">
        <f t="shared" si="326"/>
        <v>45541</v>
      </c>
      <c r="G736" s="20">
        <f t="shared" si="327"/>
        <v>45548</v>
      </c>
      <c r="H736" s="19">
        <f ca="1">(TODAY()-(G736))</f>
        <v>46</v>
      </c>
      <c r="I736" s="19" t="str">
        <f ca="1">IF(H736&lt;0,H736,"")</f>
        <v/>
      </c>
      <c r="J736" s="2" t="s">
        <v>439</v>
      </c>
      <c r="K736" s="24">
        <f t="shared" si="328"/>
        <v>1</v>
      </c>
      <c r="L736" s="19" t="s">
        <v>3183</v>
      </c>
      <c r="M736" s="2" t="s">
        <v>2440</v>
      </c>
      <c r="N736" s="2" t="s">
        <v>441</v>
      </c>
      <c r="O736" s="2" t="s">
        <v>352</v>
      </c>
      <c r="P736" s="2" t="s">
        <v>19</v>
      </c>
      <c r="Q736" s="2" t="s">
        <v>68</v>
      </c>
      <c r="R736" s="2" t="s">
        <v>3184</v>
      </c>
      <c r="S736" s="9">
        <v>45520</v>
      </c>
      <c r="T736" s="2">
        <v>4270594</v>
      </c>
      <c r="U736" s="2" t="s">
        <v>3422</v>
      </c>
      <c r="V736" s="2" t="s">
        <v>3423</v>
      </c>
      <c r="W736" s="2" t="s">
        <v>3424</v>
      </c>
      <c r="X736" s="90">
        <v>36886</v>
      </c>
      <c r="Y736" s="91">
        <v>9615416966</v>
      </c>
      <c r="Z736" s="91" t="s">
        <v>3425</v>
      </c>
      <c r="AA736" s="32" t="s">
        <v>448</v>
      </c>
      <c r="AB736" s="2" t="s">
        <v>449</v>
      </c>
      <c r="AC736" s="10">
        <v>45888</v>
      </c>
      <c r="AD736" s="10">
        <v>45539</v>
      </c>
      <c r="AG736" s="35" t="s">
        <v>451</v>
      </c>
      <c r="AJ736" s="35" t="s">
        <v>452</v>
      </c>
      <c r="AK736" s="2" t="s">
        <v>453</v>
      </c>
      <c r="AL736" s="2" t="s">
        <v>3189</v>
      </c>
      <c r="AM736" s="2" t="s">
        <v>1815</v>
      </c>
      <c r="AN736" s="10">
        <v>45520</v>
      </c>
      <c r="AP736" s="2" t="s">
        <v>362</v>
      </c>
      <c r="AQ736" s="2" t="s">
        <v>986</v>
      </c>
      <c r="AS736" s="11">
        <v>3500795689</v>
      </c>
      <c r="AT736" s="2" t="s">
        <v>472</v>
      </c>
      <c r="AV736" s="12">
        <v>32512633675</v>
      </c>
      <c r="AW736" s="2" t="s">
        <v>458</v>
      </c>
      <c r="AY736" s="13" t="s">
        <v>3426</v>
      </c>
      <c r="AZ736" s="2" t="s">
        <v>487</v>
      </c>
      <c r="BB736" s="14">
        <v>658332220</v>
      </c>
      <c r="BC736" s="2" t="s">
        <v>450</v>
      </c>
      <c r="BD736" s="2" t="s">
        <v>450</v>
      </c>
      <c r="BE736" s="2" t="s">
        <v>450</v>
      </c>
      <c r="BF736" s="2" t="s">
        <v>450</v>
      </c>
      <c r="BG736" s="2" t="s">
        <v>450</v>
      </c>
      <c r="BH736" s="2" t="s">
        <v>450</v>
      </c>
      <c r="BL736" s="2" t="s">
        <v>448</v>
      </c>
      <c r="BM736" s="2" t="s">
        <v>450</v>
      </c>
      <c r="BN736" s="2" t="s">
        <v>448</v>
      </c>
      <c r="BO736" s="2" t="s">
        <v>450</v>
      </c>
      <c r="BP736" s="2" t="s">
        <v>450</v>
      </c>
      <c r="BR736" s="2" t="s">
        <v>448</v>
      </c>
      <c r="BS736" s="2" t="s">
        <v>448</v>
      </c>
      <c r="BT736" s="2" t="s">
        <v>448</v>
      </c>
      <c r="BU736" s="2" t="s">
        <v>448</v>
      </c>
      <c r="BV736" s="2" t="s">
        <v>450</v>
      </c>
      <c r="BW736" s="2" t="s">
        <v>448</v>
      </c>
      <c r="BX736" s="2" t="s">
        <v>448</v>
      </c>
      <c r="BY736" s="2" t="s">
        <v>448</v>
      </c>
      <c r="BZ736" s="2" t="s">
        <v>448</v>
      </c>
      <c r="CA736" s="2" t="s">
        <v>448</v>
      </c>
      <c r="CB736" s="2" t="s">
        <v>448</v>
      </c>
      <c r="CD736" s="2" t="s">
        <v>448</v>
      </c>
      <c r="CH736" s="2" t="s">
        <v>465</v>
      </c>
      <c r="CI736" s="2" t="s">
        <v>660</v>
      </c>
      <c r="CK736" s="2" t="s">
        <v>3164</v>
      </c>
      <c r="CM736" s="52">
        <f t="shared" si="329"/>
        <v>1</v>
      </c>
      <c r="CN736" s="52">
        <f t="shared" si="330"/>
        <v>1</v>
      </c>
      <c r="CO736" s="52">
        <f t="shared" si="331"/>
        <v>1</v>
      </c>
      <c r="CP736" s="52">
        <f t="shared" si="332"/>
        <v>1</v>
      </c>
      <c r="CQ736" s="52">
        <f t="shared" si="333"/>
        <v>1</v>
      </c>
      <c r="CR736" s="52">
        <f t="shared" si="334"/>
        <v>1</v>
      </c>
      <c r="CS736" s="52">
        <f t="shared" si="335"/>
        <v>1</v>
      </c>
      <c r="CT736" s="52">
        <f t="shared" si="336"/>
        <v>1</v>
      </c>
      <c r="CU736" s="52">
        <f t="shared" si="337"/>
        <v>1</v>
      </c>
      <c r="CV736" s="52">
        <f t="shared" si="338"/>
        <v>1</v>
      </c>
      <c r="CW736" s="54">
        <f t="shared" si="339"/>
        <v>1</v>
      </c>
      <c r="CX736" s="54">
        <f t="shared" si="340"/>
        <v>0</v>
      </c>
      <c r="CY736" s="54">
        <f t="shared" si="341"/>
        <v>1</v>
      </c>
      <c r="CZ736" s="54">
        <f t="shared" si="342"/>
        <v>1</v>
      </c>
      <c r="DA736" s="54">
        <f t="shared" si="343"/>
        <v>1</v>
      </c>
      <c r="DB736" s="54">
        <f t="shared" si="344"/>
        <v>0</v>
      </c>
      <c r="DD736" s="2">
        <f t="shared" si="345"/>
        <v>7</v>
      </c>
    </row>
    <row r="737" spans="1:108">
      <c r="A737" s="2" t="s">
        <v>437</v>
      </c>
      <c r="B737" s="2" t="s">
        <v>438</v>
      </c>
      <c r="C737" s="18" t="str">
        <f ca="1">IF(AND(AA737="YES",AG737&lt;&gt;""),"COMPLETED",IF((S737+21)&lt;TODAY(),"PAST DUE","WITHIN 15 DAYS"))</f>
        <v>COMPLETED</v>
      </c>
      <c r="D737" s="19" t="str">
        <f t="shared" si="324"/>
        <v>Sep</v>
      </c>
      <c r="E737" s="20">
        <f t="shared" si="325"/>
        <v>45542</v>
      </c>
      <c r="F737" s="20">
        <f t="shared" si="326"/>
        <v>45541</v>
      </c>
      <c r="G737" s="20">
        <f t="shared" si="327"/>
        <v>45548</v>
      </c>
      <c r="H737" s="19">
        <f ca="1">(TODAY()-(G737))</f>
        <v>46</v>
      </c>
      <c r="I737" s="19" t="str">
        <f ca="1">IF(H737&lt;0,H737,"")</f>
        <v/>
      </c>
      <c r="J737" s="2" t="s">
        <v>439</v>
      </c>
      <c r="K737" s="24">
        <f t="shared" si="328"/>
        <v>1</v>
      </c>
      <c r="L737" s="19" t="s">
        <v>3183</v>
      </c>
      <c r="M737" s="2" t="s">
        <v>2440</v>
      </c>
      <c r="N737" s="2" t="s">
        <v>653</v>
      </c>
      <c r="O737" s="2" t="s">
        <v>352</v>
      </c>
      <c r="P737" s="2" t="s">
        <v>19</v>
      </c>
      <c r="Q737" s="2" t="s">
        <v>68</v>
      </c>
      <c r="R737" s="2" t="s">
        <v>3184</v>
      </c>
      <c r="S737" s="9">
        <v>45520</v>
      </c>
      <c r="T737" s="2">
        <v>4270595</v>
      </c>
      <c r="U737" s="2" t="s">
        <v>3427</v>
      </c>
      <c r="V737" s="2" t="s">
        <v>3428</v>
      </c>
      <c r="W737" s="2" t="s">
        <v>3429</v>
      </c>
      <c r="X737" s="90">
        <v>36708</v>
      </c>
      <c r="Y737" s="91">
        <v>9687736140</v>
      </c>
      <c r="Z737" s="91" t="s">
        <v>3430</v>
      </c>
      <c r="AA737" s="32" t="s">
        <v>448</v>
      </c>
      <c r="AB737" s="2" t="s">
        <v>449</v>
      </c>
      <c r="AC737" s="10">
        <v>45828</v>
      </c>
      <c r="AD737" s="10">
        <v>45463</v>
      </c>
      <c r="AG737" s="35" t="s">
        <v>451</v>
      </c>
      <c r="AJ737" s="35" t="s">
        <v>452</v>
      </c>
      <c r="AK737" s="2" t="s">
        <v>453</v>
      </c>
      <c r="AL737" s="2" t="s">
        <v>3189</v>
      </c>
      <c r="AM737" s="2" t="s">
        <v>1815</v>
      </c>
      <c r="AN737" s="10">
        <v>45520</v>
      </c>
      <c r="AP737" s="2" t="s">
        <v>362</v>
      </c>
      <c r="AQ737" s="2" t="s">
        <v>986</v>
      </c>
      <c r="AS737" s="11">
        <v>242255875</v>
      </c>
      <c r="AT737" s="2" t="s">
        <v>472</v>
      </c>
      <c r="AV737" s="12">
        <v>80516019909</v>
      </c>
      <c r="AW737" s="2" t="s">
        <v>458</v>
      </c>
      <c r="AY737" s="13">
        <v>121291834637</v>
      </c>
      <c r="AZ737" s="2" t="s">
        <v>563</v>
      </c>
      <c r="BB737" s="14">
        <v>396783621</v>
      </c>
      <c r="BC737" s="2" t="s">
        <v>450</v>
      </c>
      <c r="BD737" s="2" t="s">
        <v>450</v>
      </c>
      <c r="BE737" s="2" t="s">
        <v>450</v>
      </c>
      <c r="BF737" s="2" t="s">
        <v>450</v>
      </c>
      <c r="BG737" s="2" t="s">
        <v>450</v>
      </c>
      <c r="BH737" s="2" t="s">
        <v>450</v>
      </c>
      <c r="BL737" s="2" t="s">
        <v>448</v>
      </c>
      <c r="BM737" s="2" t="s">
        <v>450</v>
      </c>
      <c r="BN737" s="2" t="s">
        <v>448</v>
      </c>
      <c r="BO737" s="2" t="s">
        <v>450</v>
      </c>
      <c r="BP737" s="2" t="s">
        <v>450</v>
      </c>
      <c r="BR737" s="2" t="s">
        <v>448</v>
      </c>
      <c r="BS737" s="2" t="s">
        <v>448</v>
      </c>
      <c r="BT737" s="2" t="s">
        <v>448</v>
      </c>
      <c r="BU737" s="2" t="s">
        <v>448</v>
      </c>
      <c r="BV737" s="2" t="s">
        <v>450</v>
      </c>
      <c r="BW737" s="2" t="s">
        <v>448</v>
      </c>
      <c r="BX737" s="2" t="s">
        <v>448</v>
      </c>
      <c r="BY737" s="2" t="s">
        <v>448</v>
      </c>
      <c r="BZ737" s="2" t="s">
        <v>448</v>
      </c>
      <c r="CA737" s="2" t="s">
        <v>448</v>
      </c>
      <c r="CB737" s="2" t="s">
        <v>448</v>
      </c>
      <c r="CD737" s="2" t="s">
        <v>448</v>
      </c>
      <c r="CH737" s="2" t="s">
        <v>465</v>
      </c>
      <c r="CI737" s="2" t="s">
        <v>660</v>
      </c>
      <c r="CK737" s="2" t="s">
        <v>3221</v>
      </c>
      <c r="CM737" s="52">
        <f t="shared" si="329"/>
        <v>1</v>
      </c>
      <c r="CN737" s="52">
        <f t="shared" si="330"/>
        <v>1</v>
      </c>
      <c r="CO737" s="52">
        <f t="shared" si="331"/>
        <v>1</v>
      </c>
      <c r="CP737" s="52">
        <f t="shared" si="332"/>
        <v>1</v>
      </c>
      <c r="CQ737" s="52">
        <f t="shared" si="333"/>
        <v>1</v>
      </c>
      <c r="CR737" s="52">
        <f t="shared" si="334"/>
        <v>1</v>
      </c>
      <c r="CS737" s="52">
        <f t="shared" si="335"/>
        <v>1</v>
      </c>
      <c r="CT737" s="52">
        <f t="shared" si="336"/>
        <v>1</v>
      </c>
      <c r="CU737" s="52">
        <f t="shared" si="337"/>
        <v>1</v>
      </c>
      <c r="CV737" s="52">
        <f t="shared" si="338"/>
        <v>1</v>
      </c>
      <c r="CW737" s="54">
        <f t="shared" si="339"/>
        <v>1</v>
      </c>
      <c r="CX737" s="54">
        <f t="shared" si="340"/>
        <v>0</v>
      </c>
      <c r="CY737" s="54">
        <f t="shared" si="341"/>
        <v>1</v>
      </c>
      <c r="CZ737" s="54">
        <f t="shared" si="342"/>
        <v>1</v>
      </c>
      <c r="DA737" s="54">
        <f t="shared" si="343"/>
        <v>1</v>
      </c>
      <c r="DB737" s="54">
        <f t="shared" si="344"/>
        <v>0</v>
      </c>
      <c r="DD737" s="2">
        <f t="shared" si="345"/>
        <v>7</v>
      </c>
    </row>
    <row r="738" spans="1:108">
      <c r="A738" s="2" t="s">
        <v>437</v>
      </c>
      <c r="B738" s="2" t="s">
        <v>438</v>
      </c>
      <c r="C738" s="18" t="str">
        <f ca="1">IF(AND(AA738="YES",AG738&lt;&gt;""),"COMPLETED",IF((S738+21)&lt;TODAY(),"PAST DUE","WITHIN 15 DAYS"))</f>
        <v>COMPLETED</v>
      </c>
      <c r="D738" s="19" t="str">
        <f t="shared" si="324"/>
        <v>Sep</v>
      </c>
      <c r="E738" s="20">
        <f t="shared" si="325"/>
        <v>45542</v>
      </c>
      <c r="F738" s="20">
        <f t="shared" si="326"/>
        <v>45541</v>
      </c>
      <c r="G738" s="20">
        <f t="shared" si="327"/>
        <v>45548</v>
      </c>
      <c r="H738" s="19">
        <f ca="1">(TODAY()-(G738))</f>
        <v>46</v>
      </c>
      <c r="I738" s="19" t="str">
        <f ca="1">IF(H738&lt;0,H738,"")</f>
        <v/>
      </c>
      <c r="J738" s="2" t="s">
        <v>439</v>
      </c>
      <c r="K738" s="24">
        <f t="shared" si="328"/>
        <v>0</v>
      </c>
      <c r="L738" s="19" t="s">
        <v>3183</v>
      </c>
      <c r="M738" s="2" t="s">
        <v>2440</v>
      </c>
      <c r="N738" s="2" t="s">
        <v>653</v>
      </c>
      <c r="O738" s="2" t="s">
        <v>352</v>
      </c>
      <c r="P738" s="2" t="s">
        <v>19</v>
      </c>
      <c r="Q738" s="2" t="s">
        <v>68</v>
      </c>
      <c r="R738" s="2" t="s">
        <v>3184</v>
      </c>
      <c r="S738" s="9">
        <v>45520</v>
      </c>
      <c r="T738" s="2">
        <v>4270596</v>
      </c>
      <c r="U738" s="119" t="s">
        <v>3431</v>
      </c>
      <c r="V738" s="2" t="s">
        <v>3432</v>
      </c>
      <c r="W738" s="2" t="s">
        <v>1297</v>
      </c>
      <c r="X738" s="90">
        <v>30164</v>
      </c>
      <c r="Y738" s="91">
        <v>9913671295</v>
      </c>
      <c r="Z738" s="91" t="s">
        <v>3433</v>
      </c>
      <c r="AA738" s="32" t="s">
        <v>448</v>
      </c>
      <c r="AB738" s="2" t="s">
        <v>449</v>
      </c>
      <c r="AC738" s="10">
        <v>45637</v>
      </c>
      <c r="AD738" s="10">
        <v>45295</v>
      </c>
      <c r="AG738" s="35" t="s">
        <v>451</v>
      </c>
      <c r="AK738" s="2" t="s">
        <v>3434</v>
      </c>
      <c r="AL738" s="2" t="s">
        <v>3189</v>
      </c>
      <c r="AM738" s="2" t="s">
        <v>1815</v>
      </c>
      <c r="AN738" s="10">
        <v>45520</v>
      </c>
      <c r="AP738" s="2" t="s">
        <v>362</v>
      </c>
      <c r="AV738" s="12">
        <v>212539391507</v>
      </c>
      <c r="BC738" s="2" t="s">
        <v>450</v>
      </c>
      <c r="BD738" s="2" t="s">
        <v>450</v>
      </c>
      <c r="BE738" s="2" t="s">
        <v>450</v>
      </c>
      <c r="BF738" s="2" t="s">
        <v>450</v>
      </c>
      <c r="BG738" s="2" t="s">
        <v>450</v>
      </c>
      <c r="BH738" s="2" t="s">
        <v>450</v>
      </c>
      <c r="BR738" s="2" t="s">
        <v>448</v>
      </c>
      <c r="BS738" s="2" t="s">
        <v>448</v>
      </c>
      <c r="BT738" s="2" t="s">
        <v>448</v>
      </c>
      <c r="BU738" s="2" t="s">
        <v>448</v>
      </c>
      <c r="BV738" s="2" t="s">
        <v>450</v>
      </c>
      <c r="BW738" s="2" t="s">
        <v>448</v>
      </c>
      <c r="BX738" s="2" t="s">
        <v>448</v>
      </c>
      <c r="BY738" s="2" t="s">
        <v>448</v>
      </c>
      <c r="BZ738" s="2" t="s">
        <v>448</v>
      </c>
      <c r="CA738" s="2" t="s">
        <v>448</v>
      </c>
      <c r="CB738" s="2" t="s">
        <v>448</v>
      </c>
      <c r="CD738" s="2" t="s">
        <v>448</v>
      </c>
      <c r="CE738" s="10">
        <v>45544</v>
      </c>
      <c r="CH738" s="2" t="s">
        <v>465</v>
      </c>
      <c r="CI738" s="2" t="s">
        <v>660</v>
      </c>
      <c r="CM738" s="52">
        <f t="shared" si="329"/>
        <v>1</v>
      </c>
      <c r="CN738" s="52">
        <f t="shared" si="330"/>
        <v>1</v>
      </c>
      <c r="CO738" s="52">
        <f t="shared" si="331"/>
        <v>1</v>
      </c>
      <c r="CP738" s="52">
        <f t="shared" si="332"/>
        <v>0</v>
      </c>
      <c r="CQ738" s="52">
        <f t="shared" si="333"/>
        <v>1</v>
      </c>
      <c r="CR738" s="52">
        <f t="shared" si="334"/>
        <v>0</v>
      </c>
      <c r="CS738" s="52">
        <f t="shared" si="335"/>
        <v>0</v>
      </c>
      <c r="CT738" s="52">
        <f t="shared" si="336"/>
        <v>0</v>
      </c>
      <c r="CU738" s="52">
        <f t="shared" si="337"/>
        <v>0</v>
      </c>
      <c r="CV738" s="52">
        <f t="shared" si="338"/>
        <v>1</v>
      </c>
      <c r="CW738" s="54">
        <f t="shared" si="339"/>
        <v>1</v>
      </c>
      <c r="CX738" s="54">
        <f t="shared" si="340"/>
        <v>0</v>
      </c>
      <c r="CY738" s="54">
        <f t="shared" si="341"/>
        <v>1</v>
      </c>
      <c r="CZ738" s="54">
        <f t="shared" si="342"/>
        <v>1</v>
      </c>
      <c r="DA738" s="54">
        <f t="shared" si="343"/>
        <v>1</v>
      </c>
      <c r="DB738" s="54">
        <f t="shared" si="344"/>
        <v>0</v>
      </c>
      <c r="DD738" s="2">
        <f t="shared" si="345"/>
        <v>2</v>
      </c>
    </row>
    <row r="739" spans="1:108">
      <c r="A739" s="2" t="s">
        <v>437</v>
      </c>
      <c r="B739" s="2" t="s">
        <v>438</v>
      </c>
      <c r="C739" s="18" t="str">
        <f ca="1">IF(AND(AA739="YES",AG739&lt;&gt;""),"COMPLETED",IF((S739+21)&lt;TODAY(),"PAST DUE","WITHIN 15 DAYS"))</f>
        <v>PAST DUE</v>
      </c>
      <c r="D739" s="19" t="str">
        <f t="shared" si="324"/>
        <v>Sep</v>
      </c>
      <c r="E739" s="20">
        <f t="shared" si="325"/>
        <v>45542</v>
      </c>
      <c r="F739" s="20">
        <f t="shared" si="326"/>
        <v>45541</v>
      </c>
      <c r="G739" s="20">
        <f t="shared" si="327"/>
        <v>45548</v>
      </c>
      <c r="H739" s="19">
        <f ca="1">(TODAY()-(G739))</f>
        <v>46</v>
      </c>
      <c r="I739" s="19" t="str">
        <f ca="1">IF(H739&lt;0,H739,"")</f>
        <v/>
      </c>
      <c r="J739" s="2" t="s">
        <v>439</v>
      </c>
      <c r="K739" s="24">
        <f t="shared" si="328"/>
        <v>0</v>
      </c>
      <c r="L739" s="19" t="s">
        <v>3183</v>
      </c>
      <c r="M739" s="2" t="s">
        <v>2440</v>
      </c>
      <c r="N739" s="2" t="s">
        <v>653</v>
      </c>
      <c r="O739" s="2" t="s">
        <v>352</v>
      </c>
      <c r="P739" s="2" t="s">
        <v>19</v>
      </c>
      <c r="Q739" s="2" t="s">
        <v>68</v>
      </c>
      <c r="R739" s="2" t="s">
        <v>3184</v>
      </c>
      <c r="S739" s="9">
        <v>45520</v>
      </c>
      <c r="T739" s="2">
        <v>4270597</v>
      </c>
      <c r="U739" s="2" t="s">
        <v>1246</v>
      </c>
      <c r="V739" s="2" t="s">
        <v>1400</v>
      </c>
      <c r="W739" s="2" t="s">
        <v>3435</v>
      </c>
      <c r="X739" s="90">
        <v>38337</v>
      </c>
      <c r="Y739" s="91">
        <v>9706709337</v>
      </c>
      <c r="Z739" s="91" t="s">
        <v>3436</v>
      </c>
      <c r="AA739" s="2" t="s">
        <v>463</v>
      </c>
      <c r="AB739" s="2" t="s">
        <v>3437</v>
      </c>
      <c r="AG739" s="35" t="s">
        <v>451</v>
      </c>
      <c r="AJ739" s="35" t="s">
        <v>452</v>
      </c>
      <c r="AK739" s="2" t="s">
        <v>453</v>
      </c>
      <c r="AL739" s="2" t="s">
        <v>3189</v>
      </c>
      <c r="AM739" s="2" t="s">
        <v>1815</v>
      </c>
      <c r="AN739" s="10">
        <v>45520</v>
      </c>
      <c r="AP739" s="2" t="s">
        <v>362</v>
      </c>
      <c r="AQ739" s="2" t="s">
        <v>480</v>
      </c>
      <c r="AS739" s="11">
        <v>249344394</v>
      </c>
      <c r="AT739" s="2" t="s">
        <v>456</v>
      </c>
      <c r="AV739" s="12">
        <v>72531329512</v>
      </c>
      <c r="AZ739" s="2" t="s">
        <v>752</v>
      </c>
      <c r="BB739" s="14">
        <v>647387066</v>
      </c>
      <c r="BC739" s="2" t="s">
        <v>450</v>
      </c>
      <c r="BD739" s="2" t="s">
        <v>450</v>
      </c>
      <c r="BE739" s="2" t="s">
        <v>450</v>
      </c>
      <c r="BF739" s="2" t="s">
        <v>450</v>
      </c>
      <c r="BG739" s="2" t="s">
        <v>450</v>
      </c>
      <c r="BH739" s="2" t="s">
        <v>450</v>
      </c>
      <c r="BL739" s="2" t="s">
        <v>450</v>
      </c>
      <c r="BM739" s="2" t="s">
        <v>448</v>
      </c>
      <c r="BN739" s="2" t="s">
        <v>448</v>
      </c>
      <c r="BO739" s="2" t="s">
        <v>450</v>
      </c>
      <c r="BP739" s="2" t="s">
        <v>450</v>
      </c>
      <c r="BR739" s="2" t="s">
        <v>448</v>
      </c>
      <c r="BS739" s="2" t="s">
        <v>448</v>
      </c>
      <c r="BT739" s="2" t="s">
        <v>448</v>
      </c>
      <c r="CD739" s="2" t="s">
        <v>448</v>
      </c>
      <c r="CE739" s="10">
        <v>45544</v>
      </c>
      <c r="CH739" s="2" t="s">
        <v>465</v>
      </c>
      <c r="CI739" s="2" t="s">
        <v>660</v>
      </c>
      <c r="CK739" s="2" t="s">
        <v>2871</v>
      </c>
      <c r="CM739" s="52">
        <f t="shared" si="329"/>
        <v>1</v>
      </c>
      <c r="CN739" s="52">
        <f t="shared" si="330"/>
        <v>0</v>
      </c>
      <c r="CO739" s="52">
        <f t="shared" si="331"/>
        <v>1</v>
      </c>
      <c r="CP739" s="52">
        <f t="shared" si="332"/>
        <v>1</v>
      </c>
      <c r="CQ739" s="52">
        <f t="shared" si="333"/>
        <v>1</v>
      </c>
      <c r="CR739" s="52">
        <f t="shared" si="334"/>
        <v>1</v>
      </c>
      <c r="CS739" s="52">
        <f t="shared" si="335"/>
        <v>1</v>
      </c>
      <c r="CT739" s="52">
        <f t="shared" si="336"/>
        <v>0</v>
      </c>
      <c r="CU739" s="52">
        <f t="shared" si="337"/>
        <v>1</v>
      </c>
      <c r="CV739" s="52">
        <f t="shared" si="338"/>
        <v>1</v>
      </c>
      <c r="CW739" s="54">
        <f t="shared" si="339"/>
        <v>1</v>
      </c>
      <c r="CX739" s="54">
        <f t="shared" si="340"/>
        <v>0</v>
      </c>
      <c r="CY739" s="54">
        <f t="shared" si="341"/>
        <v>1</v>
      </c>
      <c r="CZ739" s="54">
        <f t="shared" si="342"/>
        <v>1</v>
      </c>
      <c r="DA739" s="54">
        <f t="shared" si="343"/>
        <v>1</v>
      </c>
      <c r="DB739" s="54">
        <f t="shared" si="344"/>
        <v>0</v>
      </c>
      <c r="DD739" s="2">
        <f t="shared" si="345"/>
        <v>5</v>
      </c>
    </row>
    <row r="740" spans="1:108">
      <c r="A740" s="2" t="s">
        <v>437</v>
      </c>
      <c r="B740" s="2" t="s">
        <v>438</v>
      </c>
      <c r="C740" s="18" t="str">
        <f ca="1">IF(AND(AA740="YES",AG740&lt;&gt;""),"COMPLETED",IF((S740+21)&lt;TODAY(),"PAST DUE","WITHIN 15 DAYS"))</f>
        <v>COMPLETED</v>
      </c>
      <c r="D740" s="19" t="str">
        <f t="shared" si="324"/>
        <v>Sep</v>
      </c>
      <c r="E740" s="20">
        <f t="shared" si="325"/>
        <v>45542</v>
      </c>
      <c r="F740" s="20">
        <f t="shared" si="326"/>
        <v>45541</v>
      </c>
      <c r="G740" s="20">
        <f t="shared" si="327"/>
        <v>45548</v>
      </c>
      <c r="H740" s="19">
        <f ca="1">(TODAY()-(G740))</f>
        <v>46</v>
      </c>
      <c r="I740" s="19" t="str">
        <f ca="1">IF(H740&lt;0,H740,"")</f>
        <v/>
      </c>
      <c r="J740" s="2" t="s">
        <v>439</v>
      </c>
      <c r="K740" s="24">
        <f t="shared" si="328"/>
        <v>1</v>
      </c>
      <c r="L740" s="19" t="s">
        <v>3183</v>
      </c>
      <c r="M740" s="2" t="s">
        <v>2440</v>
      </c>
      <c r="N740" s="2" t="s">
        <v>441</v>
      </c>
      <c r="O740" s="2" t="s">
        <v>352</v>
      </c>
      <c r="P740" s="2" t="s">
        <v>19</v>
      </c>
      <c r="Q740" s="2" t="s">
        <v>68</v>
      </c>
      <c r="R740" s="2" t="s">
        <v>3184</v>
      </c>
      <c r="S740" s="9">
        <v>45520</v>
      </c>
      <c r="T740" s="2">
        <v>4270598</v>
      </c>
      <c r="U740" s="2" t="s">
        <v>3438</v>
      </c>
      <c r="V740" s="2" t="s">
        <v>3439</v>
      </c>
      <c r="W740" s="2" t="s">
        <v>228</v>
      </c>
      <c r="X740" s="90">
        <v>35903</v>
      </c>
      <c r="Y740" s="91">
        <v>975504710</v>
      </c>
      <c r="Z740" s="91" t="s">
        <v>3440</v>
      </c>
      <c r="AA740" s="32" t="s">
        <v>448</v>
      </c>
      <c r="AB740" s="2" t="s">
        <v>449</v>
      </c>
      <c r="AC740" s="10">
        <v>45898</v>
      </c>
      <c r="AD740" s="10">
        <v>45533</v>
      </c>
      <c r="AG740" s="35" t="s">
        <v>451</v>
      </c>
      <c r="AJ740" s="35" t="s">
        <v>452</v>
      </c>
      <c r="AK740" s="2" t="s">
        <v>453</v>
      </c>
      <c r="AL740" s="2" t="s">
        <v>3189</v>
      </c>
      <c r="AM740" s="2" t="s">
        <v>1815</v>
      </c>
      <c r="AN740" s="10">
        <v>45520</v>
      </c>
      <c r="AP740" s="2" t="s">
        <v>362</v>
      </c>
      <c r="AQ740" s="2" t="s">
        <v>455</v>
      </c>
      <c r="AS740" s="11">
        <v>245462775</v>
      </c>
      <c r="AT740" s="2" t="s">
        <v>472</v>
      </c>
      <c r="AV740" s="12">
        <v>70259748257</v>
      </c>
      <c r="AW740" s="2" t="s">
        <v>458</v>
      </c>
      <c r="AY740" s="13">
        <v>121248301532</v>
      </c>
      <c r="AZ740" s="2" t="s">
        <v>487</v>
      </c>
      <c r="BB740" s="14">
        <v>353421868</v>
      </c>
      <c r="BC740" s="2" t="s">
        <v>450</v>
      </c>
      <c r="BD740" s="2" t="s">
        <v>450</v>
      </c>
      <c r="BE740" s="2" t="s">
        <v>450</v>
      </c>
      <c r="BF740" s="2" t="s">
        <v>450</v>
      </c>
      <c r="BG740" s="2" t="s">
        <v>450</v>
      </c>
      <c r="BH740" s="2" t="s">
        <v>450</v>
      </c>
      <c r="BL740" s="2" t="s">
        <v>448</v>
      </c>
      <c r="BM740" s="2" t="s">
        <v>448</v>
      </c>
      <c r="BN740" s="2" t="s">
        <v>448</v>
      </c>
      <c r="BO740" s="2" t="s">
        <v>450</v>
      </c>
      <c r="BP740" s="2" t="s">
        <v>450</v>
      </c>
      <c r="BR740" s="2" t="s">
        <v>448</v>
      </c>
      <c r="BS740" s="2" t="s">
        <v>448</v>
      </c>
      <c r="BT740" s="2" t="s">
        <v>448</v>
      </c>
      <c r="BU740" s="2" t="s">
        <v>448</v>
      </c>
      <c r="BV740" s="2" t="s">
        <v>450</v>
      </c>
      <c r="BW740" s="2" t="s">
        <v>448</v>
      </c>
      <c r="BX740" s="2" t="s">
        <v>448</v>
      </c>
      <c r="BY740" s="2" t="s">
        <v>448</v>
      </c>
      <c r="BZ740" s="2" t="s">
        <v>448</v>
      </c>
      <c r="CA740" s="2" t="s">
        <v>448</v>
      </c>
      <c r="CB740" s="2" t="s">
        <v>448</v>
      </c>
      <c r="CD740" s="2" t="s">
        <v>448</v>
      </c>
      <c r="CH740" s="2" t="s">
        <v>465</v>
      </c>
      <c r="CI740" s="2" t="s">
        <v>660</v>
      </c>
      <c r="CK740" s="2" t="s">
        <v>3164</v>
      </c>
      <c r="CM740" s="52">
        <f t="shared" si="329"/>
        <v>1</v>
      </c>
      <c r="CN740" s="52">
        <f t="shared" si="330"/>
        <v>1</v>
      </c>
      <c r="CO740" s="52">
        <f t="shared" si="331"/>
        <v>1</v>
      </c>
      <c r="CP740" s="52">
        <f t="shared" si="332"/>
        <v>1</v>
      </c>
      <c r="CQ740" s="52">
        <f t="shared" si="333"/>
        <v>1</v>
      </c>
      <c r="CR740" s="52">
        <f t="shared" si="334"/>
        <v>1</v>
      </c>
      <c r="CS740" s="52">
        <f t="shared" si="335"/>
        <v>1</v>
      </c>
      <c r="CT740" s="52">
        <f t="shared" si="336"/>
        <v>1</v>
      </c>
      <c r="CU740" s="52">
        <f t="shared" si="337"/>
        <v>1</v>
      </c>
      <c r="CV740" s="52">
        <f t="shared" si="338"/>
        <v>1</v>
      </c>
      <c r="CW740" s="54">
        <f t="shared" si="339"/>
        <v>1</v>
      </c>
      <c r="CX740" s="54">
        <f t="shared" si="340"/>
        <v>0</v>
      </c>
      <c r="CY740" s="54">
        <f t="shared" si="341"/>
        <v>1</v>
      </c>
      <c r="CZ740" s="54">
        <f t="shared" si="342"/>
        <v>1</v>
      </c>
      <c r="DA740" s="54">
        <f t="shared" si="343"/>
        <v>1</v>
      </c>
      <c r="DB740" s="54">
        <f t="shared" si="344"/>
        <v>0</v>
      </c>
      <c r="DD740" s="2">
        <f t="shared" si="345"/>
        <v>7</v>
      </c>
    </row>
    <row r="741" spans="1:108">
      <c r="A741" s="2" t="s">
        <v>437</v>
      </c>
      <c r="B741" s="2" t="s">
        <v>438</v>
      </c>
      <c r="C741" s="18" t="str">
        <f ca="1">IF(AND(AA741="YES",AG741&lt;&gt;""),"COMPLETED",IF((S741+21)&lt;TODAY(),"PAST DUE","WITHIN 15 DAYS"))</f>
        <v>COMPLETED</v>
      </c>
      <c r="D741" s="19" t="str">
        <f t="shared" si="324"/>
        <v>Sep</v>
      </c>
      <c r="E741" s="20">
        <f t="shared" si="325"/>
        <v>45542</v>
      </c>
      <c r="F741" s="20">
        <f t="shared" si="326"/>
        <v>45541</v>
      </c>
      <c r="G741" s="20">
        <f t="shared" si="327"/>
        <v>45548</v>
      </c>
      <c r="H741" s="19">
        <f ca="1">(TODAY()-(G741))</f>
        <v>46</v>
      </c>
      <c r="I741" s="19" t="str">
        <f ca="1">IF(H741&lt;0,H741,"")</f>
        <v/>
      </c>
      <c r="J741" s="2" t="s">
        <v>439</v>
      </c>
      <c r="K741" s="24">
        <f t="shared" si="328"/>
        <v>1</v>
      </c>
      <c r="L741" s="19" t="s">
        <v>3183</v>
      </c>
      <c r="M741" s="2" t="s">
        <v>2440</v>
      </c>
      <c r="N741" s="2" t="s">
        <v>441</v>
      </c>
      <c r="O741" s="2" t="s">
        <v>352</v>
      </c>
      <c r="P741" s="2" t="s">
        <v>19</v>
      </c>
      <c r="Q741" s="2" t="s">
        <v>68</v>
      </c>
      <c r="R741" s="2" t="s">
        <v>3184</v>
      </c>
      <c r="S741" s="9">
        <v>45520</v>
      </c>
      <c r="T741" s="2">
        <v>4270599</v>
      </c>
      <c r="U741" s="2" t="s">
        <v>66</v>
      </c>
      <c r="V741" s="2" t="s">
        <v>3441</v>
      </c>
      <c r="W741" s="2" t="s">
        <v>32</v>
      </c>
      <c r="X741" s="90">
        <v>30130</v>
      </c>
      <c r="Y741" s="91">
        <v>9063782104</v>
      </c>
      <c r="Z741" s="91" t="s">
        <v>3442</v>
      </c>
      <c r="AA741" s="32" t="s">
        <v>448</v>
      </c>
      <c r="AB741" s="2" t="s">
        <v>449</v>
      </c>
      <c r="AC741" s="10">
        <v>45891</v>
      </c>
      <c r="AD741" s="10">
        <v>45544</v>
      </c>
      <c r="AG741" s="35" t="s">
        <v>451</v>
      </c>
      <c r="AJ741" s="35" t="s">
        <v>452</v>
      </c>
      <c r="AK741" s="2" t="s">
        <v>453</v>
      </c>
      <c r="AL741" s="2" t="s">
        <v>3189</v>
      </c>
      <c r="AM741" s="2" t="s">
        <v>1815</v>
      </c>
      <c r="AN741" s="10">
        <v>45520</v>
      </c>
      <c r="AP741" s="2" t="s">
        <v>362</v>
      </c>
      <c r="AQ741" s="2" t="s">
        <v>497</v>
      </c>
      <c r="AS741" s="11">
        <v>221012738</v>
      </c>
      <c r="AT741" s="2" t="s">
        <v>472</v>
      </c>
      <c r="AV741" s="12">
        <v>70503694717</v>
      </c>
      <c r="AW741" s="2" t="s">
        <v>3362</v>
      </c>
      <c r="AY741" s="13">
        <v>140001461334</v>
      </c>
      <c r="AZ741" s="2" t="s">
        <v>633</v>
      </c>
      <c r="BB741" s="14">
        <v>222492976</v>
      </c>
      <c r="BC741" s="2" t="s">
        <v>450</v>
      </c>
      <c r="BD741" s="2" t="s">
        <v>450</v>
      </c>
      <c r="BE741" s="2" t="s">
        <v>450</v>
      </c>
      <c r="BF741" s="2" t="s">
        <v>450</v>
      </c>
      <c r="BG741" s="2" t="s">
        <v>450</v>
      </c>
      <c r="BH741" s="2" t="s">
        <v>450</v>
      </c>
      <c r="BL741" s="2" t="s">
        <v>448</v>
      </c>
      <c r="BM741" s="2" t="s">
        <v>448</v>
      </c>
      <c r="BN741" s="2" t="s">
        <v>448</v>
      </c>
      <c r="BO741" s="2" t="s">
        <v>450</v>
      </c>
      <c r="BP741" s="2" t="s">
        <v>450</v>
      </c>
      <c r="BR741" s="2" t="s">
        <v>448</v>
      </c>
      <c r="BS741" s="2" t="s">
        <v>448</v>
      </c>
      <c r="BT741" s="2" t="s">
        <v>448</v>
      </c>
      <c r="BU741" s="2" t="s">
        <v>448</v>
      </c>
      <c r="BV741" s="2" t="s">
        <v>450</v>
      </c>
      <c r="BW741" s="2" t="s">
        <v>448</v>
      </c>
      <c r="BX741" s="2" t="s">
        <v>448</v>
      </c>
      <c r="BY741" s="2" t="s">
        <v>448</v>
      </c>
      <c r="BZ741" s="2" t="s">
        <v>448</v>
      </c>
      <c r="CA741" s="2" t="s">
        <v>448</v>
      </c>
      <c r="CB741" s="2" t="s">
        <v>448</v>
      </c>
      <c r="CD741" s="2" t="s">
        <v>448</v>
      </c>
      <c r="CH741" s="2" t="s">
        <v>465</v>
      </c>
      <c r="CI741" s="2" t="s">
        <v>660</v>
      </c>
      <c r="CK741" s="2" t="s">
        <v>3164</v>
      </c>
      <c r="CM741" s="52">
        <f t="shared" si="329"/>
        <v>1</v>
      </c>
      <c r="CN741" s="52">
        <f t="shared" si="330"/>
        <v>1</v>
      </c>
      <c r="CO741" s="52">
        <f t="shared" si="331"/>
        <v>1</v>
      </c>
      <c r="CP741" s="52">
        <f t="shared" si="332"/>
        <v>1</v>
      </c>
      <c r="CQ741" s="52">
        <f t="shared" si="333"/>
        <v>1</v>
      </c>
      <c r="CR741" s="52">
        <f t="shared" si="334"/>
        <v>1</v>
      </c>
      <c r="CS741" s="52">
        <f t="shared" si="335"/>
        <v>1</v>
      </c>
      <c r="CT741" s="52">
        <f t="shared" si="336"/>
        <v>1</v>
      </c>
      <c r="CU741" s="52">
        <f t="shared" si="337"/>
        <v>1</v>
      </c>
      <c r="CV741" s="52">
        <f t="shared" si="338"/>
        <v>1</v>
      </c>
      <c r="CW741" s="54">
        <f t="shared" si="339"/>
        <v>1</v>
      </c>
      <c r="CX741" s="54">
        <f t="shared" si="340"/>
        <v>0</v>
      </c>
      <c r="CY741" s="54">
        <f t="shared" si="341"/>
        <v>1</v>
      </c>
      <c r="CZ741" s="54">
        <f t="shared" si="342"/>
        <v>1</v>
      </c>
      <c r="DA741" s="54">
        <f t="shared" si="343"/>
        <v>1</v>
      </c>
      <c r="DB741" s="54">
        <f t="shared" si="344"/>
        <v>0</v>
      </c>
      <c r="DD741" s="2">
        <f t="shared" si="345"/>
        <v>7</v>
      </c>
    </row>
    <row r="742" spans="1:108">
      <c r="A742" s="2" t="s">
        <v>437</v>
      </c>
      <c r="B742" s="2" t="s">
        <v>438</v>
      </c>
      <c r="C742" s="18" t="str">
        <f ca="1">IF(AND(AA742="YES",AG742&lt;&gt;""),"COMPLETED",IF((S742+21)&lt;TODAY(),"PAST DUE","WITHIN 15 DAYS"))</f>
        <v>COMPLETED</v>
      </c>
      <c r="D742" s="19" t="str">
        <f t="shared" si="324"/>
        <v>Sep</v>
      </c>
      <c r="E742" s="20">
        <f t="shared" si="325"/>
        <v>45542</v>
      </c>
      <c r="F742" s="20">
        <f t="shared" si="326"/>
        <v>45541</v>
      </c>
      <c r="G742" s="20">
        <f t="shared" si="327"/>
        <v>45548</v>
      </c>
      <c r="H742" s="19">
        <f ca="1">(TODAY()-(G742))</f>
        <v>46</v>
      </c>
      <c r="I742" s="19" t="str">
        <f ca="1">IF(H742&lt;0,H742,"")</f>
        <v/>
      </c>
      <c r="J742" s="2" t="s">
        <v>439</v>
      </c>
      <c r="K742" s="24">
        <f t="shared" si="328"/>
        <v>1</v>
      </c>
      <c r="L742" s="19" t="s">
        <v>3183</v>
      </c>
      <c r="M742" s="2" t="s">
        <v>2440</v>
      </c>
      <c r="N742" s="2" t="s">
        <v>441</v>
      </c>
      <c r="O742" s="2" t="s">
        <v>352</v>
      </c>
      <c r="P742" s="2" t="s">
        <v>19</v>
      </c>
      <c r="Q742" s="2" t="s">
        <v>68</v>
      </c>
      <c r="R742" s="2" t="s">
        <v>3184</v>
      </c>
      <c r="S742" s="9">
        <v>45520</v>
      </c>
      <c r="T742" s="2">
        <v>4270600</v>
      </c>
      <c r="U742" s="2" t="s">
        <v>3443</v>
      </c>
      <c r="V742" s="2" t="s">
        <v>3444</v>
      </c>
      <c r="W742" s="2" t="s">
        <v>3445</v>
      </c>
      <c r="X742" s="90">
        <v>37453</v>
      </c>
      <c r="Y742" s="91">
        <v>9164139262</v>
      </c>
      <c r="Z742" s="91" t="s">
        <v>3446</v>
      </c>
      <c r="AA742" s="32" t="s">
        <v>448</v>
      </c>
      <c r="AB742" s="2" t="s">
        <v>449</v>
      </c>
      <c r="AC742" s="10">
        <v>45889</v>
      </c>
      <c r="AD742" s="10">
        <v>45524</v>
      </c>
      <c r="AG742" s="35" t="s">
        <v>451</v>
      </c>
      <c r="AJ742" s="35" t="s">
        <v>452</v>
      </c>
      <c r="AK742" s="2" t="s">
        <v>453</v>
      </c>
      <c r="AL742" s="2" t="s">
        <v>3189</v>
      </c>
      <c r="AM742" s="2" t="s">
        <v>1815</v>
      </c>
      <c r="AN742" s="10">
        <v>45520</v>
      </c>
      <c r="AP742" s="2" t="s">
        <v>362</v>
      </c>
      <c r="AQ742" s="2" t="s">
        <v>480</v>
      </c>
      <c r="AS742" s="11">
        <v>252945670</v>
      </c>
      <c r="AT742" s="2" t="s">
        <v>472</v>
      </c>
      <c r="AV742" s="12">
        <v>72507063315</v>
      </c>
      <c r="AW742" s="2" t="s">
        <v>458</v>
      </c>
      <c r="AY742" s="13">
        <v>121349933525</v>
      </c>
      <c r="AZ742" s="2" t="s">
        <v>563</v>
      </c>
      <c r="BB742" s="14">
        <v>658254544</v>
      </c>
      <c r="BC742" s="2" t="s">
        <v>450</v>
      </c>
      <c r="BD742" s="2" t="s">
        <v>450</v>
      </c>
      <c r="BE742" s="2" t="s">
        <v>450</v>
      </c>
      <c r="BF742" s="2" t="s">
        <v>450</v>
      </c>
      <c r="BG742" s="2" t="s">
        <v>450</v>
      </c>
      <c r="BH742" s="2" t="s">
        <v>450</v>
      </c>
      <c r="BR742" s="2" t="s">
        <v>448</v>
      </c>
      <c r="BS742" s="2" t="s">
        <v>448</v>
      </c>
      <c r="BT742" s="2" t="s">
        <v>448</v>
      </c>
      <c r="BU742" s="2" t="s">
        <v>448</v>
      </c>
      <c r="BV742" s="2" t="s">
        <v>450</v>
      </c>
      <c r="BW742" s="2" t="s">
        <v>448</v>
      </c>
      <c r="BX742" s="2" t="s">
        <v>448</v>
      </c>
      <c r="BY742" s="2" t="s">
        <v>448</v>
      </c>
      <c r="BZ742" s="2" t="s">
        <v>448</v>
      </c>
      <c r="CA742" s="2" t="s">
        <v>448</v>
      </c>
      <c r="CB742" s="2" t="s">
        <v>448</v>
      </c>
      <c r="CD742" s="2" t="s">
        <v>448</v>
      </c>
      <c r="CH742" s="2" t="s">
        <v>465</v>
      </c>
      <c r="CI742" s="2" t="s">
        <v>660</v>
      </c>
      <c r="CK742" s="2" t="s">
        <v>3164</v>
      </c>
      <c r="CM742" s="52">
        <f t="shared" si="329"/>
        <v>1</v>
      </c>
      <c r="CN742" s="52">
        <f t="shared" si="330"/>
        <v>1</v>
      </c>
      <c r="CO742" s="52">
        <f t="shared" si="331"/>
        <v>1</v>
      </c>
      <c r="CP742" s="52">
        <f t="shared" si="332"/>
        <v>1</v>
      </c>
      <c r="CQ742" s="52">
        <f t="shared" si="333"/>
        <v>1</v>
      </c>
      <c r="CR742" s="52">
        <f t="shared" si="334"/>
        <v>1</v>
      </c>
      <c r="CS742" s="52">
        <f t="shared" si="335"/>
        <v>1</v>
      </c>
      <c r="CT742" s="52">
        <f t="shared" si="336"/>
        <v>1</v>
      </c>
      <c r="CU742" s="52">
        <f t="shared" si="337"/>
        <v>1</v>
      </c>
      <c r="CV742" s="52">
        <f t="shared" si="338"/>
        <v>1</v>
      </c>
      <c r="CW742" s="54">
        <f t="shared" si="339"/>
        <v>1</v>
      </c>
      <c r="CX742" s="54">
        <f t="shared" si="340"/>
        <v>0</v>
      </c>
      <c r="CY742" s="54">
        <f t="shared" si="341"/>
        <v>1</v>
      </c>
      <c r="CZ742" s="54">
        <f t="shared" si="342"/>
        <v>1</v>
      </c>
      <c r="DA742" s="54">
        <f t="shared" si="343"/>
        <v>1</v>
      </c>
      <c r="DB742" s="54">
        <f t="shared" si="344"/>
        <v>0</v>
      </c>
      <c r="DD742" s="2">
        <f t="shared" si="345"/>
        <v>7</v>
      </c>
    </row>
    <row r="743" spans="1:108">
      <c r="A743" s="2" t="s">
        <v>437</v>
      </c>
      <c r="B743" s="2" t="s">
        <v>438</v>
      </c>
      <c r="C743" s="18" t="str">
        <f ca="1">IF(AND(AA743="YES",AG743&lt;&gt;""),"COMPLETED",IF((S743+21)&lt;TODAY(),"PAST DUE","WITHIN 15 DAYS"))</f>
        <v>COMPLETED</v>
      </c>
      <c r="D743" s="19" t="str">
        <f t="shared" si="324"/>
        <v>Sep</v>
      </c>
      <c r="E743" s="20">
        <f t="shared" si="325"/>
        <v>45542</v>
      </c>
      <c r="F743" s="20">
        <f t="shared" si="326"/>
        <v>45541</v>
      </c>
      <c r="G743" s="20">
        <f t="shared" si="327"/>
        <v>45548</v>
      </c>
      <c r="H743" s="19">
        <f ca="1">(TODAY()-(G743))</f>
        <v>46</v>
      </c>
      <c r="I743" s="19" t="str">
        <f ca="1">IF(H743&lt;0,H743,"")</f>
        <v/>
      </c>
      <c r="J743" s="2" t="s">
        <v>439</v>
      </c>
      <c r="K743" s="24">
        <f t="shared" si="328"/>
        <v>1</v>
      </c>
      <c r="L743" s="19" t="s">
        <v>3183</v>
      </c>
      <c r="M743" s="2" t="s">
        <v>2440</v>
      </c>
      <c r="N743" s="2" t="s">
        <v>441</v>
      </c>
      <c r="O743" s="2" t="s">
        <v>352</v>
      </c>
      <c r="P743" s="2" t="s">
        <v>19</v>
      </c>
      <c r="Q743" s="2" t="s">
        <v>68</v>
      </c>
      <c r="R743" s="2" t="s">
        <v>3184</v>
      </c>
      <c r="S743" s="9">
        <v>45520</v>
      </c>
      <c r="T743" s="2">
        <v>4270601</v>
      </c>
      <c r="U743" s="119" t="s">
        <v>534</v>
      </c>
      <c r="V743" s="2" t="s">
        <v>3447</v>
      </c>
      <c r="W743" s="2" t="s">
        <v>3448</v>
      </c>
      <c r="X743" s="90">
        <v>38300</v>
      </c>
      <c r="Y743" s="91">
        <v>9392389075</v>
      </c>
      <c r="Z743" s="91" t="s">
        <v>3449</v>
      </c>
      <c r="AA743" s="32" t="s">
        <v>448</v>
      </c>
      <c r="AB743" s="2" t="s">
        <v>449</v>
      </c>
      <c r="AC743" s="10">
        <v>45709</v>
      </c>
      <c r="AD743" s="10">
        <v>45358</v>
      </c>
      <c r="AG743" s="35" t="s">
        <v>451</v>
      </c>
      <c r="AJ743" s="35" t="s">
        <v>452</v>
      </c>
      <c r="AK743" s="2" t="s">
        <v>453</v>
      </c>
      <c r="AL743" s="2" t="s">
        <v>3189</v>
      </c>
      <c r="AM743" s="2" t="s">
        <v>1815</v>
      </c>
      <c r="AN743" s="10">
        <v>45520</v>
      </c>
      <c r="AP743" s="2" t="s">
        <v>362</v>
      </c>
      <c r="AQ743" s="2" t="s">
        <v>480</v>
      </c>
      <c r="AS743" s="11" t="s">
        <v>3450</v>
      </c>
      <c r="AT743" s="2" t="s">
        <v>472</v>
      </c>
      <c r="AV743" s="12">
        <v>72520624385</v>
      </c>
      <c r="AW743" s="2" t="s">
        <v>458</v>
      </c>
      <c r="AY743" s="13">
        <v>121335389360</v>
      </c>
      <c r="AZ743" s="2" t="s">
        <v>459</v>
      </c>
      <c r="BB743" s="14">
        <v>643854472</v>
      </c>
      <c r="BC743" s="2" t="s">
        <v>450</v>
      </c>
      <c r="BD743" s="2" t="s">
        <v>450</v>
      </c>
      <c r="BE743" s="2" t="s">
        <v>450</v>
      </c>
      <c r="BF743" s="2" t="s">
        <v>450</v>
      </c>
      <c r="BG743" s="2" t="s">
        <v>450</v>
      </c>
      <c r="BH743" s="2" t="s">
        <v>450</v>
      </c>
      <c r="BL743" s="2" t="s">
        <v>448</v>
      </c>
      <c r="BR743" s="2" t="s">
        <v>448</v>
      </c>
      <c r="BS743" s="2" t="s">
        <v>448</v>
      </c>
      <c r="BT743" s="2" t="s">
        <v>448</v>
      </c>
      <c r="CD743" s="2" t="s">
        <v>448</v>
      </c>
      <c r="CH743" s="2" t="s">
        <v>465</v>
      </c>
      <c r="CI743" s="2" t="s">
        <v>417</v>
      </c>
      <c r="CJ743" s="2" t="s">
        <v>417</v>
      </c>
      <c r="CL743" s="2" t="s">
        <v>3451</v>
      </c>
      <c r="CM743" s="52">
        <f t="shared" si="329"/>
        <v>1</v>
      </c>
      <c r="CN743" s="52">
        <f t="shared" si="330"/>
        <v>1</v>
      </c>
      <c r="CO743" s="52">
        <f t="shared" si="331"/>
        <v>1</v>
      </c>
      <c r="CP743" s="52">
        <f t="shared" si="332"/>
        <v>1</v>
      </c>
      <c r="CQ743" s="52">
        <f t="shared" si="333"/>
        <v>1</v>
      </c>
      <c r="CR743" s="52">
        <f t="shared" si="334"/>
        <v>1</v>
      </c>
      <c r="CS743" s="52">
        <f t="shared" si="335"/>
        <v>1</v>
      </c>
      <c r="CT743" s="52">
        <f t="shared" si="336"/>
        <v>1</v>
      </c>
      <c r="CU743" s="52">
        <f t="shared" si="337"/>
        <v>1</v>
      </c>
      <c r="CV743" s="52">
        <f t="shared" si="338"/>
        <v>1</v>
      </c>
      <c r="CW743" s="54">
        <f t="shared" si="339"/>
        <v>1</v>
      </c>
      <c r="CX743" s="54">
        <f t="shared" si="340"/>
        <v>1</v>
      </c>
      <c r="CY743" s="54">
        <f t="shared" si="341"/>
        <v>1</v>
      </c>
      <c r="CZ743" s="54">
        <f t="shared" si="342"/>
        <v>0</v>
      </c>
      <c r="DA743" s="54">
        <f t="shared" si="343"/>
        <v>0</v>
      </c>
      <c r="DB743" s="54">
        <f t="shared" si="344"/>
        <v>1</v>
      </c>
      <c r="DD743" s="2">
        <f t="shared" si="345"/>
        <v>7</v>
      </c>
    </row>
    <row r="744" spans="1:108">
      <c r="A744" s="2" t="s">
        <v>437</v>
      </c>
      <c r="B744" s="2" t="s">
        <v>438</v>
      </c>
      <c r="C744" s="18" t="str">
        <f ca="1">IF(AND(AA744="YES",AG744&lt;&gt;""),"COMPLETED",IF((S744+21)&lt;TODAY(),"PAST DUE","WITHIN 15 DAYS"))</f>
        <v>COMPLETED</v>
      </c>
      <c r="D744" s="19" t="str">
        <f t="shared" si="324"/>
        <v>Sep</v>
      </c>
      <c r="E744" s="20">
        <f t="shared" si="325"/>
        <v>45542</v>
      </c>
      <c r="F744" s="20">
        <f t="shared" si="326"/>
        <v>45541</v>
      </c>
      <c r="G744" s="20">
        <f t="shared" si="327"/>
        <v>45548</v>
      </c>
      <c r="H744" s="19">
        <f ca="1">(TODAY()-(G744))</f>
        <v>46</v>
      </c>
      <c r="I744" s="19" t="str">
        <f ca="1">IF(H744&lt;0,H744,"")</f>
        <v/>
      </c>
      <c r="J744" s="2" t="s">
        <v>439</v>
      </c>
      <c r="K744" s="24">
        <f t="shared" si="328"/>
        <v>1</v>
      </c>
      <c r="L744" s="19" t="s">
        <v>3183</v>
      </c>
      <c r="M744" s="2" t="s">
        <v>2440</v>
      </c>
      <c r="N744" s="2" t="s">
        <v>441</v>
      </c>
      <c r="O744" s="2" t="s">
        <v>352</v>
      </c>
      <c r="P744" s="2" t="s">
        <v>19</v>
      </c>
      <c r="Q744" s="2" t="s">
        <v>68</v>
      </c>
      <c r="R744" s="2" t="s">
        <v>3184</v>
      </c>
      <c r="S744" s="9">
        <v>45520</v>
      </c>
      <c r="T744" s="2">
        <v>4270602</v>
      </c>
      <c r="U744" s="2" t="s">
        <v>534</v>
      </c>
      <c r="V744" s="2" t="s">
        <v>3452</v>
      </c>
      <c r="W744" s="2" t="s">
        <v>3453</v>
      </c>
      <c r="X744" s="90">
        <v>37734</v>
      </c>
      <c r="Y744" s="91">
        <v>9776073176</v>
      </c>
      <c r="Z744" s="91" t="s">
        <v>3454</v>
      </c>
      <c r="AA744" s="2" t="s">
        <v>448</v>
      </c>
      <c r="AB744" s="2" t="s">
        <v>3455</v>
      </c>
      <c r="AC744" s="10">
        <v>45913</v>
      </c>
      <c r="AD744" s="10">
        <v>45574</v>
      </c>
      <c r="AG744" s="35" t="s">
        <v>451</v>
      </c>
      <c r="AJ744" s="35" t="s">
        <v>452</v>
      </c>
      <c r="AK744" s="2" t="s">
        <v>453</v>
      </c>
      <c r="AL744" s="2" t="s">
        <v>3189</v>
      </c>
      <c r="AM744" s="2" t="s">
        <v>1815</v>
      </c>
      <c r="AN744" s="10">
        <v>45520</v>
      </c>
      <c r="AP744" s="2" t="s">
        <v>362</v>
      </c>
      <c r="AQ744" s="2" t="s">
        <v>986</v>
      </c>
      <c r="AS744" s="11">
        <v>247949199</v>
      </c>
      <c r="AT744" s="2" t="s">
        <v>456</v>
      </c>
      <c r="AV744" s="12">
        <v>70263044655</v>
      </c>
      <c r="AW744" s="2" t="s">
        <v>458</v>
      </c>
      <c r="AY744" s="13">
        <v>121310331822</v>
      </c>
      <c r="AZ744" s="2" t="s">
        <v>459</v>
      </c>
      <c r="BB744" s="14" t="s">
        <v>3456</v>
      </c>
      <c r="BC744" s="2" t="s">
        <v>450</v>
      </c>
      <c r="BD744" s="2" t="s">
        <v>450</v>
      </c>
      <c r="BE744" s="2" t="s">
        <v>450</v>
      </c>
      <c r="BF744" s="2" t="s">
        <v>450</v>
      </c>
      <c r="BG744" s="2" t="s">
        <v>450</v>
      </c>
      <c r="BH744" s="2" t="s">
        <v>450</v>
      </c>
      <c r="BL744" s="2" t="s">
        <v>448</v>
      </c>
      <c r="BM744" s="2" t="s">
        <v>450</v>
      </c>
      <c r="BN744" s="2" t="s">
        <v>448</v>
      </c>
      <c r="BO744" s="2" t="s">
        <v>450</v>
      </c>
      <c r="BP744" s="2" t="s">
        <v>450</v>
      </c>
      <c r="BQ744" s="2" t="s">
        <v>448</v>
      </c>
      <c r="BR744" s="2" t="s">
        <v>448</v>
      </c>
      <c r="BS744" s="2" t="s">
        <v>448</v>
      </c>
      <c r="BT744" s="2" t="s">
        <v>448</v>
      </c>
      <c r="CD744" s="2" t="s">
        <v>448</v>
      </c>
      <c r="CE744" s="10">
        <v>45547</v>
      </c>
      <c r="CH744" s="2" t="s">
        <v>465</v>
      </c>
      <c r="CI744" s="2" t="s">
        <v>1718</v>
      </c>
      <c r="CM744" s="52">
        <f t="shared" si="329"/>
        <v>1</v>
      </c>
      <c r="CN744" s="52">
        <f t="shared" si="330"/>
        <v>1</v>
      </c>
      <c r="CO744" s="52">
        <f t="shared" si="331"/>
        <v>1</v>
      </c>
      <c r="CP744" s="52">
        <f t="shared" si="332"/>
        <v>1</v>
      </c>
      <c r="CQ744" s="52">
        <f t="shared" si="333"/>
        <v>1</v>
      </c>
      <c r="CR744" s="52">
        <f t="shared" si="334"/>
        <v>1</v>
      </c>
      <c r="CS744" s="52">
        <f t="shared" si="335"/>
        <v>1</v>
      </c>
      <c r="CT744" s="52">
        <f t="shared" si="336"/>
        <v>1</v>
      </c>
      <c r="CU744" s="52">
        <f t="shared" si="337"/>
        <v>1</v>
      </c>
      <c r="CV744" s="52">
        <f t="shared" si="338"/>
        <v>1</v>
      </c>
      <c r="CW744" s="54">
        <f t="shared" si="339"/>
        <v>1</v>
      </c>
      <c r="CX744" s="54">
        <f t="shared" si="340"/>
        <v>0</v>
      </c>
      <c r="CY744" s="54">
        <f t="shared" si="341"/>
        <v>1</v>
      </c>
      <c r="CZ744" s="54">
        <f t="shared" si="342"/>
        <v>1</v>
      </c>
      <c r="DA744" s="54">
        <f t="shared" si="343"/>
        <v>0</v>
      </c>
      <c r="DB744" s="54">
        <f t="shared" si="344"/>
        <v>0</v>
      </c>
      <c r="DD744" s="2">
        <f t="shared" si="345"/>
        <v>7</v>
      </c>
    </row>
    <row r="745" spans="1:108">
      <c r="A745" s="2" t="s">
        <v>437</v>
      </c>
      <c r="B745" s="2" t="s">
        <v>438</v>
      </c>
      <c r="C745" s="18" t="str">
        <f ca="1">IF(AND(AA745="YES",AG745&lt;&gt;""),"COMPLETED",IF((S745+21)&lt;TODAY(),"PAST DUE","WITHIN 15 DAYS"))</f>
        <v>COMPLETED</v>
      </c>
      <c r="D745" s="19" t="str">
        <f t="shared" si="324"/>
        <v>Sep</v>
      </c>
      <c r="E745" s="20">
        <f t="shared" si="325"/>
        <v>45542</v>
      </c>
      <c r="F745" s="20">
        <f t="shared" si="326"/>
        <v>45541</v>
      </c>
      <c r="G745" s="20">
        <f t="shared" si="327"/>
        <v>45548</v>
      </c>
      <c r="H745" s="19">
        <f ca="1">(TODAY()-(G745))</f>
        <v>46</v>
      </c>
      <c r="I745" s="19" t="str">
        <f ca="1">IF(H745&lt;0,H745,"")</f>
        <v/>
      </c>
      <c r="J745" s="2" t="s">
        <v>439</v>
      </c>
      <c r="K745" s="24">
        <f t="shared" si="328"/>
        <v>1</v>
      </c>
      <c r="L745" s="19" t="s">
        <v>3183</v>
      </c>
      <c r="M745" s="2" t="s">
        <v>2440</v>
      </c>
      <c r="N745" s="2" t="s">
        <v>653</v>
      </c>
      <c r="O745" s="2" t="s">
        <v>352</v>
      </c>
      <c r="P745" s="2" t="s">
        <v>19</v>
      </c>
      <c r="Q745" s="2" t="s">
        <v>68</v>
      </c>
      <c r="R745" s="2" t="s">
        <v>3184</v>
      </c>
      <c r="S745" s="9">
        <v>45520</v>
      </c>
      <c r="T745" s="2">
        <v>4270603</v>
      </c>
      <c r="U745" s="2" t="s">
        <v>2137</v>
      </c>
      <c r="V745" s="2" t="s">
        <v>3457</v>
      </c>
      <c r="W745" s="2" t="s">
        <v>3458</v>
      </c>
      <c r="X745" s="90">
        <v>27781</v>
      </c>
      <c r="Y745" s="91">
        <v>9495270473</v>
      </c>
      <c r="Z745" s="91" t="s">
        <v>3459</v>
      </c>
      <c r="AA745" s="32" t="s">
        <v>448</v>
      </c>
      <c r="AB745" s="2" t="s">
        <v>449</v>
      </c>
      <c r="AC745" s="10">
        <v>45854</v>
      </c>
      <c r="AD745" s="10">
        <v>45489</v>
      </c>
      <c r="AG745" s="35" t="s">
        <v>451</v>
      </c>
      <c r="AJ745" s="35" t="s">
        <v>452</v>
      </c>
      <c r="AK745" s="2" t="s">
        <v>453</v>
      </c>
      <c r="AL745" s="2" t="s">
        <v>3189</v>
      </c>
      <c r="AM745" s="2" t="s">
        <v>1815</v>
      </c>
      <c r="AN745" s="10">
        <v>45520</v>
      </c>
      <c r="AP745" s="2" t="s">
        <v>362</v>
      </c>
      <c r="AQ745" s="2" t="s">
        <v>674</v>
      </c>
      <c r="AS745" s="11">
        <v>217673589</v>
      </c>
      <c r="AT745" s="2" t="s">
        <v>472</v>
      </c>
      <c r="AV745" s="12">
        <v>70501345081</v>
      </c>
      <c r="AW745" s="2" t="s">
        <v>458</v>
      </c>
      <c r="AY745" s="13">
        <v>140000382547</v>
      </c>
      <c r="AZ745" s="2" t="s">
        <v>487</v>
      </c>
      <c r="BB745" s="14">
        <v>204161596</v>
      </c>
      <c r="BC745" s="2" t="s">
        <v>450</v>
      </c>
      <c r="BD745" s="2" t="s">
        <v>450</v>
      </c>
      <c r="BE745" s="2" t="s">
        <v>450</v>
      </c>
      <c r="BF745" s="2" t="s">
        <v>450</v>
      </c>
      <c r="BG745" s="2" t="s">
        <v>450</v>
      </c>
      <c r="BH745" s="2" t="s">
        <v>450</v>
      </c>
      <c r="BL745" s="2" t="s">
        <v>448</v>
      </c>
      <c r="BM745" s="2" t="s">
        <v>450</v>
      </c>
      <c r="BN745" s="2" t="s">
        <v>448</v>
      </c>
      <c r="BO745" s="2" t="s">
        <v>450</v>
      </c>
      <c r="BP745" s="2" t="s">
        <v>450</v>
      </c>
      <c r="BR745" s="2" t="s">
        <v>448</v>
      </c>
      <c r="BS745" s="2" t="s">
        <v>448</v>
      </c>
      <c r="BT745" s="2" t="s">
        <v>448</v>
      </c>
      <c r="BU745" s="2" t="s">
        <v>448</v>
      </c>
      <c r="BV745" s="2" t="s">
        <v>450</v>
      </c>
      <c r="BW745" s="2" t="s">
        <v>448</v>
      </c>
      <c r="BX745" s="2" t="s">
        <v>448</v>
      </c>
      <c r="BY745" s="2" t="s">
        <v>448</v>
      </c>
      <c r="BZ745" s="2" t="s">
        <v>448</v>
      </c>
      <c r="CA745" s="2" t="s">
        <v>448</v>
      </c>
      <c r="CB745" s="2" t="s">
        <v>448</v>
      </c>
      <c r="CD745" s="2" t="s">
        <v>448</v>
      </c>
      <c r="CE745" s="10">
        <v>45547</v>
      </c>
      <c r="CH745" s="2" t="s">
        <v>465</v>
      </c>
      <c r="CI745" s="2" t="s">
        <v>660</v>
      </c>
      <c r="CK745" s="2" t="s">
        <v>3460</v>
      </c>
      <c r="CM745" s="52">
        <f t="shared" si="329"/>
        <v>1</v>
      </c>
      <c r="CN745" s="52">
        <f t="shared" si="330"/>
        <v>1</v>
      </c>
      <c r="CO745" s="52">
        <f t="shared" si="331"/>
        <v>1</v>
      </c>
      <c r="CP745" s="52">
        <f t="shared" si="332"/>
        <v>1</v>
      </c>
      <c r="CQ745" s="52">
        <f t="shared" si="333"/>
        <v>1</v>
      </c>
      <c r="CR745" s="52">
        <f t="shared" si="334"/>
        <v>1</v>
      </c>
      <c r="CS745" s="52">
        <f t="shared" si="335"/>
        <v>1</v>
      </c>
      <c r="CT745" s="52">
        <f t="shared" si="336"/>
        <v>1</v>
      </c>
      <c r="CU745" s="52">
        <f t="shared" si="337"/>
        <v>1</v>
      </c>
      <c r="CV745" s="52">
        <f t="shared" si="338"/>
        <v>1</v>
      </c>
      <c r="CW745" s="54">
        <f t="shared" si="339"/>
        <v>1</v>
      </c>
      <c r="CX745" s="54">
        <f t="shared" si="340"/>
        <v>0</v>
      </c>
      <c r="CY745" s="54">
        <f t="shared" si="341"/>
        <v>1</v>
      </c>
      <c r="CZ745" s="54">
        <f t="shared" si="342"/>
        <v>1</v>
      </c>
      <c r="DA745" s="54">
        <f t="shared" si="343"/>
        <v>1</v>
      </c>
      <c r="DB745" s="54">
        <f t="shared" si="344"/>
        <v>0</v>
      </c>
      <c r="DD745" s="2">
        <f t="shared" si="345"/>
        <v>7</v>
      </c>
    </row>
    <row r="746" spans="1:108">
      <c r="A746" s="2" t="s">
        <v>437</v>
      </c>
      <c r="B746" s="2" t="s">
        <v>438</v>
      </c>
      <c r="C746" s="18" t="str">
        <f ca="1">IF(AND(AA746="YES",AG746&lt;&gt;""),"COMPLETED",IF((S746+21)&lt;TODAY(),"PAST DUE","WITHIN 15 DAYS"))</f>
        <v>COMPLETED</v>
      </c>
      <c r="D746" s="19" t="str">
        <f t="shared" si="324"/>
        <v>Sep</v>
      </c>
      <c r="E746" s="20">
        <f t="shared" si="325"/>
        <v>45549</v>
      </c>
      <c r="F746" s="20">
        <f t="shared" si="326"/>
        <v>45548</v>
      </c>
      <c r="G746" s="20">
        <f t="shared" si="327"/>
        <v>45555</v>
      </c>
      <c r="H746" s="19">
        <f ca="1">(TODAY()-(G746))</f>
        <v>39</v>
      </c>
      <c r="I746" s="19" t="str">
        <f ca="1">IF(H746&lt;0,H746,"")</f>
        <v/>
      </c>
      <c r="J746" s="2" t="s">
        <v>439</v>
      </c>
      <c r="K746" s="24">
        <f t="shared" si="328"/>
        <v>1</v>
      </c>
      <c r="L746" s="19" t="s">
        <v>3183</v>
      </c>
      <c r="M746" s="2" t="s">
        <v>440</v>
      </c>
      <c r="N746" s="2" t="s">
        <v>441</v>
      </c>
      <c r="O746" s="2" t="s">
        <v>352</v>
      </c>
      <c r="P746" s="2" t="s">
        <v>19</v>
      </c>
      <c r="Q746" s="2" t="s">
        <v>77</v>
      </c>
      <c r="R746" s="2" t="s">
        <v>3261</v>
      </c>
      <c r="S746" s="9">
        <v>45527</v>
      </c>
      <c r="T746" s="2">
        <v>4270959</v>
      </c>
      <c r="U746" s="2" t="s">
        <v>3461</v>
      </c>
      <c r="V746" s="2" t="s">
        <v>3462</v>
      </c>
      <c r="W746" s="2" t="s">
        <v>3350</v>
      </c>
      <c r="X746" s="90">
        <v>38660</v>
      </c>
      <c r="Y746" s="91">
        <v>9708199236</v>
      </c>
      <c r="Z746" s="91" t="s">
        <v>3463</v>
      </c>
      <c r="AA746" s="32" t="s">
        <v>448</v>
      </c>
      <c r="AB746" s="2" t="s">
        <v>449</v>
      </c>
      <c r="AC746" s="10">
        <v>45910</v>
      </c>
      <c r="AD746" s="10">
        <v>45559</v>
      </c>
      <c r="AG746" s="35" t="s">
        <v>451</v>
      </c>
      <c r="AJ746" s="35" t="s">
        <v>452</v>
      </c>
      <c r="AK746" s="2" t="s">
        <v>453</v>
      </c>
      <c r="AL746" s="2" t="s">
        <v>3189</v>
      </c>
      <c r="AM746" s="2" t="s">
        <v>1815</v>
      </c>
      <c r="AN746" s="10">
        <v>45527</v>
      </c>
      <c r="AP746" s="2" t="s">
        <v>362</v>
      </c>
      <c r="AQ746" s="2" t="s">
        <v>480</v>
      </c>
      <c r="AS746" s="11">
        <v>251338233</v>
      </c>
      <c r="AT746" s="2" t="s">
        <v>472</v>
      </c>
      <c r="AV746" s="12" t="s">
        <v>3464</v>
      </c>
      <c r="AW746" s="2" t="s">
        <v>458</v>
      </c>
      <c r="AY746" s="13">
        <v>121339125800</v>
      </c>
      <c r="AZ746" s="2" t="s">
        <v>1857</v>
      </c>
      <c r="BB746" s="14">
        <v>660187671</v>
      </c>
      <c r="BC746" s="2" t="s">
        <v>450</v>
      </c>
      <c r="BD746" s="2" t="s">
        <v>450</v>
      </c>
      <c r="BE746" s="2" t="s">
        <v>450</v>
      </c>
      <c r="BF746" s="2" t="s">
        <v>450</v>
      </c>
      <c r="BG746" s="2" t="s">
        <v>450</v>
      </c>
      <c r="BH746" s="2" t="s">
        <v>450</v>
      </c>
      <c r="BL746" s="2" t="s">
        <v>448</v>
      </c>
      <c r="BM746" s="2" t="s">
        <v>450</v>
      </c>
      <c r="BN746" s="2" t="s">
        <v>448</v>
      </c>
      <c r="BO746" s="2" t="s">
        <v>450</v>
      </c>
      <c r="BP746" s="2" t="s">
        <v>450</v>
      </c>
      <c r="BQ746" s="2" t="s">
        <v>448</v>
      </c>
      <c r="BR746" s="2" t="s">
        <v>448</v>
      </c>
      <c r="BS746" s="2" t="s">
        <v>448</v>
      </c>
      <c r="BT746" s="2" t="s">
        <v>448</v>
      </c>
      <c r="BU746" s="2" t="s">
        <v>448</v>
      </c>
      <c r="BV746" s="2" t="s">
        <v>450</v>
      </c>
      <c r="BW746" s="2" t="s">
        <v>448</v>
      </c>
      <c r="BX746" s="2" t="s">
        <v>448</v>
      </c>
      <c r="BY746" s="2" t="s">
        <v>448</v>
      </c>
      <c r="BZ746" s="2" t="s">
        <v>448</v>
      </c>
      <c r="CA746" s="2" t="s">
        <v>448</v>
      </c>
      <c r="CB746" s="2" t="s">
        <v>448</v>
      </c>
      <c r="CD746" s="2" t="s">
        <v>448</v>
      </c>
      <c r="CE746" s="10">
        <v>45538</v>
      </c>
      <c r="CH746" s="2" t="s">
        <v>465</v>
      </c>
      <c r="CI746" s="2" t="s">
        <v>1718</v>
      </c>
      <c r="CM746" s="52">
        <f t="shared" si="329"/>
        <v>1</v>
      </c>
      <c r="CN746" s="52">
        <f t="shared" si="330"/>
        <v>1</v>
      </c>
      <c r="CO746" s="52">
        <f t="shared" si="331"/>
        <v>1</v>
      </c>
      <c r="CP746" s="52">
        <f t="shared" si="332"/>
        <v>1</v>
      </c>
      <c r="CQ746" s="52">
        <f t="shared" si="333"/>
        <v>1</v>
      </c>
      <c r="CR746" s="52">
        <f t="shared" si="334"/>
        <v>1</v>
      </c>
      <c r="CS746" s="52">
        <f t="shared" si="335"/>
        <v>1</v>
      </c>
      <c r="CT746" s="52">
        <f t="shared" si="336"/>
        <v>1</v>
      </c>
      <c r="CU746" s="52">
        <f t="shared" si="337"/>
        <v>1</v>
      </c>
      <c r="CV746" s="52">
        <f t="shared" si="338"/>
        <v>1</v>
      </c>
      <c r="CW746" s="54">
        <f t="shared" si="339"/>
        <v>1</v>
      </c>
      <c r="CX746" s="54">
        <f t="shared" si="340"/>
        <v>0</v>
      </c>
      <c r="CY746" s="54">
        <f t="shared" si="341"/>
        <v>1</v>
      </c>
      <c r="CZ746" s="54">
        <f t="shared" si="342"/>
        <v>1</v>
      </c>
      <c r="DA746" s="54">
        <f t="shared" si="343"/>
        <v>0</v>
      </c>
      <c r="DB746" s="54">
        <f t="shared" si="344"/>
        <v>0</v>
      </c>
      <c r="DD746" s="2">
        <f t="shared" si="345"/>
        <v>7</v>
      </c>
    </row>
    <row r="747" spans="1:108">
      <c r="A747" s="2" t="s">
        <v>437</v>
      </c>
      <c r="B747" s="2" t="s">
        <v>438</v>
      </c>
      <c r="C747" s="18" t="str">
        <f ca="1">IF(AND(AA747="YES",AG747&lt;&gt;""),"COMPLETED",IF((S747+21)&lt;TODAY(),"PAST DUE","WITHIN 15 DAYS"))</f>
        <v>COMPLETED</v>
      </c>
      <c r="D747" s="19" t="str">
        <f t="shared" si="324"/>
        <v>Sep</v>
      </c>
      <c r="E747" s="20">
        <f t="shared" si="325"/>
        <v>45549</v>
      </c>
      <c r="F747" s="20">
        <f t="shared" si="326"/>
        <v>45548</v>
      </c>
      <c r="G747" s="20">
        <f t="shared" si="327"/>
        <v>45555</v>
      </c>
      <c r="H747" s="19">
        <f ca="1">(TODAY()-(G747))</f>
        <v>39</v>
      </c>
      <c r="I747" s="19" t="str">
        <f ca="1">IF(H747&lt;0,H747,"")</f>
        <v/>
      </c>
      <c r="J747" s="2" t="s">
        <v>439</v>
      </c>
      <c r="K747" s="24">
        <f t="shared" si="328"/>
        <v>1</v>
      </c>
      <c r="L747" s="19" t="s">
        <v>3183</v>
      </c>
      <c r="M747" s="2" t="s">
        <v>440</v>
      </c>
      <c r="N747" s="2" t="s">
        <v>441</v>
      </c>
      <c r="O747" s="2" t="s">
        <v>352</v>
      </c>
      <c r="P747" s="2" t="s">
        <v>19</v>
      </c>
      <c r="Q747" s="2" t="s">
        <v>77</v>
      </c>
      <c r="R747" s="2" t="s">
        <v>3261</v>
      </c>
      <c r="S747" s="9">
        <v>45527</v>
      </c>
      <c r="T747" s="2">
        <v>4270960</v>
      </c>
      <c r="U747" s="2" t="s">
        <v>3465</v>
      </c>
      <c r="V747" s="2" t="s">
        <v>3466</v>
      </c>
      <c r="W747" s="2" t="s">
        <v>3467</v>
      </c>
      <c r="X747" s="90">
        <v>37461</v>
      </c>
      <c r="Y747" s="91">
        <v>9620820488</v>
      </c>
      <c r="Z747" s="91" t="s">
        <v>3468</v>
      </c>
      <c r="AA747" s="32" t="s">
        <v>448</v>
      </c>
      <c r="AB747" s="2" t="s">
        <v>449</v>
      </c>
      <c r="AC747" s="10">
        <v>45903</v>
      </c>
      <c r="AD747" s="10">
        <v>45552</v>
      </c>
      <c r="AG747" s="35" t="s">
        <v>451</v>
      </c>
      <c r="AJ747" s="35" t="s">
        <v>452</v>
      </c>
      <c r="AK747" s="2" t="s">
        <v>453</v>
      </c>
      <c r="AL747" s="2" t="s">
        <v>3189</v>
      </c>
      <c r="AM747" s="2" t="s">
        <v>1815</v>
      </c>
      <c r="AN747" s="10">
        <v>45527</v>
      </c>
      <c r="AP747" s="2" t="s">
        <v>362</v>
      </c>
      <c r="AQ747" s="2" t="s">
        <v>480</v>
      </c>
      <c r="AS747" s="11">
        <v>253041078</v>
      </c>
      <c r="AT747" s="2" t="s">
        <v>456</v>
      </c>
      <c r="AV747" s="12">
        <v>70263059016</v>
      </c>
      <c r="AW747" s="2" t="s">
        <v>458</v>
      </c>
      <c r="AY747" s="13">
        <v>121350161679</v>
      </c>
      <c r="AZ747" s="2" t="s">
        <v>563</v>
      </c>
      <c r="BB747" s="14">
        <v>659387925</v>
      </c>
      <c r="BC747" s="2" t="s">
        <v>450</v>
      </c>
      <c r="BD747" s="2" t="s">
        <v>450</v>
      </c>
      <c r="BE747" s="2" t="s">
        <v>450</v>
      </c>
      <c r="BF747" s="2" t="s">
        <v>450</v>
      </c>
      <c r="BG747" s="2" t="s">
        <v>450</v>
      </c>
      <c r="BH747" s="2" t="s">
        <v>450</v>
      </c>
      <c r="BL747" s="2" t="s">
        <v>448</v>
      </c>
      <c r="BM747" s="2" t="s">
        <v>450</v>
      </c>
      <c r="BN747" s="2" t="s">
        <v>448</v>
      </c>
      <c r="BO747" s="2" t="s">
        <v>450</v>
      </c>
      <c r="BP747" s="2" t="s">
        <v>450</v>
      </c>
      <c r="BQ747" s="2" t="s">
        <v>448</v>
      </c>
      <c r="BR747" s="2" t="s">
        <v>448</v>
      </c>
      <c r="BS747" s="2" t="s">
        <v>448</v>
      </c>
      <c r="BT747" s="2" t="s">
        <v>448</v>
      </c>
      <c r="BU747" s="2" t="s">
        <v>448</v>
      </c>
      <c r="BV747" s="2" t="s">
        <v>450</v>
      </c>
      <c r="BW747" s="2" t="s">
        <v>448</v>
      </c>
      <c r="BX747" s="2" t="s">
        <v>448</v>
      </c>
      <c r="BY747" s="2" t="s">
        <v>448</v>
      </c>
      <c r="BZ747" s="2" t="s">
        <v>448</v>
      </c>
      <c r="CA747" s="2" t="s">
        <v>448</v>
      </c>
      <c r="CB747" s="2" t="s">
        <v>448</v>
      </c>
      <c r="CD747" s="2" t="s">
        <v>448</v>
      </c>
      <c r="CE747" s="10">
        <v>45538</v>
      </c>
      <c r="CH747" s="2" t="s">
        <v>465</v>
      </c>
      <c r="CI747" s="2" t="s">
        <v>660</v>
      </c>
      <c r="CK747" s="2" t="s">
        <v>2917</v>
      </c>
      <c r="CM747" s="52">
        <f t="shared" si="329"/>
        <v>1</v>
      </c>
      <c r="CN747" s="52">
        <f t="shared" si="330"/>
        <v>1</v>
      </c>
      <c r="CO747" s="52">
        <f t="shared" si="331"/>
        <v>1</v>
      </c>
      <c r="CP747" s="52">
        <f t="shared" si="332"/>
        <v>1</v>
      </c>
      <c r="CQ747" s="52">
        <f t="shared" si="333"/>
        <v>1</v>
      </c>
      <c r="CR747" s="52">
        <f t="shared" si="334"/>
        <v>1</v>
      </c>
      <c r="CS747" s="52">
        <f t="shared" si="335"/>
        <v>1</v>
      </c>
      <c r="CT747" s="52">
        <f t="shared" si="336"/>
        <v>1</v>
      </c>
      <c r="CU747" s="52">
        <f t="shared" si="337"/>
        <v>1</v>
      </c>
      <c r="CV747" s="52">
        <f t="shared" si="338"/>
        <v>1</v>
      </c>
      <c r="CW747" s="54">
        <f t="shared" si="339"/>
        <v>1</v>
      </c>
      <c r="CX747" s="54">
        <f t="shared" si="340"/>
        <v>0</v>
      </c>
      <c r="CY747" s="54">
        <f t="shared" si="341"/>
        <v>1</v>
      </c>
      <c r="CZ747" s="54">
        <f t="shared" si="342"/>
        <v>1</v>
      </c>
      <c r="DA747" s="54">
        <f t="shared" si="343"/>
        <v>1</v>
      </c>
      <c r="DB747" s="54">
        <f t="shared" si="344"/>
        <v>0</v>
      </c>
      <c r="DD747" s="2">
        <f t="shared" si="345"/>
        <v>7</v>
      </c>
    </row>
    <row r="748" spans="1:108">
      <c r="A748" s="2" t="s">
        <v>437</v>
      </c>
      <c r="B748" s="2" t="s">
        <v>438</v>
      </c>
      <c r="C748" s="18" t="str">
        <f ca="1">IF(AND(AA748="YES",AG748&lt;&gt;""),"COMPLETED",IF((S748+21)&lt;TODAY(),"PAST DUE","WITHIN 15 DAYS"))</f>
        <v>COMPLETED</v>
      </c>
      <c r="D748" s="19" t="str">
        <f t="shared" si="324"/>
        <v>Sep</v>
      </c>
      <c r="E748" s="20">
        <f t="shared" si="325"/>
        <v>45549</v>
      </c>
      <c r="F748" s="20">
        <f t="shared" si="326"/>
        <v>45548</v>
      </c>
      <c r="G748" s="20">
        <f t="shared" si="327"/>
        <v>45555</v>
      </c>
      <c r="H748" s="19">
        <f ca="1">(TODAY()-(G748))</f>
        <v>39</v>
      </c>
      <c r="I748" s="19" t="str">
        <f ca="1">IF(H748&lt;0,H748,"")</f>
        <v/>
      </c>
      <c r="J748" s="2" t="s">
        <v>439</v>
      </c>
      <c r="K748" s="24">
        <f t="shared" si="328"/>
        <v>1</v>
      </c>
      <c r="L748" s="19" t="s">
        <v>3183</v>
      </c>
      <c r="M748" s="2" t="s">
        <v>440</v>
      </c>
      <c r="N748" s="2" t="s">
        <v>441</v>
      </c>
      <c r="O748" s="2" t="s">
        <v>352</v>
      </c>
      <c r="P748" s="2" t="s">
        <v>19</v>
      </c>
      <c r="Q748" s="2" t="s">
        <v>77</v>
      </c>
      <c r="R748" s="2" t="s">
        <v>3261</v>
      </c>
      <c r="S748" s="9">
        <v>45527</v>
      </c>
      <c r="T748" s="2">
        <v>4270961</v>
      </c>
      <c r="U748" s="2" t="s">
        <v>3469</v>
      </c>
      <c r="V748" s="2" t="s">
        <v>1179</v>
      </c>
      <c r="W748" s="2" t="s">
        <v>3470</v>
      </c>
      <c r="X748" s="90">
        <v>38758</v>
      </c>
      <c r="Y748" s="91">
        <v>9472789331</v>
      </c>
      <c r="Z748" s="91" t="s">
        <v>3471</v>
      </c>
      <c r="AA748" s="32" t="s">
        <v>448</v>
      </c>
      <c r="AB748" s="2" t="s">
        <v>449</v>
      </c>
      <c r="AC748" s="10">
        <v>45902</v>
      </c>
      <c r="AD748" s="10">
        <v>45537</v>
      </c>
      <c r="AG748" s="35" t="s">
        <v>451</v>
      </c>
      <c r="AJ748" s="35" t="s">
        <v>452</v>
      </c>
      <c r="AK748" s="2" t="s">
        <v>453</v>
      </c>
      <c r="AL748" s="2" t="s">
        <v>3189</v>
      </c>
      <c r="AM748" s="2" t="s">
        <v>1815</v>
      </c>
      <c r="AN748" s="10">
        <v>45527</v>
      </c>
      <c r="AP748" s="2" t="s">
        <v>362</v>
      </c>
      <c r="AQ748" s="2" t="s">
        <v>455</v>
      </c>
      <c r="AS748" s="11">
        <v>252363867</v>
      </c>
      <c r="AT748" s="2" t="s">
        <v>472</v>
      </c>
      <c r="AV748" s="12">
        <v>12521316126</v>
      </c>
      <c r="AW748" s="2" t="s">
        <v>458</v>
      </c>
      <c r="AY748" s="13">
        <v>121344950279</v>
      </c>
      <c r="AZ748" s="2" t="s">
        <v>1857</v>
      </c>
      <c r="BB748" s="14">
        <v>658991175</v>
      </c>
      <c r="BC748" s="2" t="s">
        <v>450</v>
      </c>
      <c r="BD748" s="2" t="s">
        <v>450</v>
      </c>
      <c r="BE748" s="2" t="s">
        <v>450</v>
      </c>
      <c r="BF748" s="2" t="s">
        <v>450</v>
      </c>
      <c r="BG748" s="2" t="s">
        <v>450</v>
      </c>
      <c r="BH748" s="2" t="s">
        <v>450</v>
      </c>
      <c r="BL748" s="2" t="s">
        <v>448</v>
      </c>
      <c r="BM748" s="2" t="s">
        <v>450</v>
      </c>
      <c r="BN748" s="2" t="s">
        <v>448</v>
      </c>
      <c r="BO748" s="2" t="s">
        <v>450</v>
      </c>
      <c r="BP748" s="2" t="s">
        <v>450</v>
      </c>
      <c r="BQ748" s="2" t="s">
        <v>448</v>
      </c>
      <c r="BR748" s="2" t="s">
        <v>448</v>
      </c>
      <c r="BS748" s="2" t="s">
        <v>448</v>
      </c>
      <c r="BT748" s="2" t="s">
        <v>448</v>
      </c>
      <c r="BU748" s="2" t="s">
        <v>448</v>
      </c>
      <c r="BV748" s="2" t="s">
        <v>450</v>
      </c>
      <c r="BW748" s="2" t="s">
        <v>448</v>
      </c>
      <c r="BX748" s="2" t="s">
        <v>448</v>
      </c>
      <c r="BY748" s="2" t="s">
        <v>448</v>
      </c>
      <c r="BZ748" s="2" t="s">
        <v>448</v>
      </c>
      <c r="CA748" s="2" t="s">
        <v>448</v>
      </c>
      <c r="CB748" s="2" t="s">
        <v>448</v>
      </c>
      <c r="CD748" s="2" t="s">
        <v>448</v>
      </c>
      <c r="CE748" s="10">
        <v>45544</v>
      </c>
      <c r="CH748" s="2" t="s">
        <v>465</v>
      </c>
      <c r="CI748" s="2" t="s">
        <v>660</v>
      </c>
      <c r="CK748" s="2" t="s">
        <v>2917</v>
      </c>
      <c r="CM748" s="52">
        <f t="shared" si="329"/>
        <v>1</v>
      </c>
      <c r="CN748" s="52">
        <f t="shared" si="330"/>
        <v>1</v>
      </c>
      <c r="CO748" s="52">
        <f t="shared" si="331"/>
        <v>1</v>
      </c>
      <c r="CP748" s="52">
        <f t="shared" si="332"/>
        <v>1</v>
      </c>
      <c r="CQ748" s="52">
        <f t="shared" si="333"/>
        <v>1</v>
      </c>
      <c r="CR748" s="52">
        <f t="shared" si="334"/>
        <v>1</v>
      </c>
      <c r="CS748" s="52">
        <f t="shared" si="335"/>
        <v>1</v>
      </c>
      <c r="CT748" s="52">
        <f t="shared" si="336"/>
        <v>1</v>
      </c>
      <c r="CU748" s="52">
        <f t="shared" si="337"/>
        <v>1</v>
      </c>
      <c r="CV748" s="52">
        <f t="shared" si="338"/>
        <v>1</v>
      </c>
      <c r="CW748" s="54">
        <f t="shared" si="339"/>
        <v>1</v>
      </c>
      <c r="CX748" s="54">
        <f t="shared" si="340"/>
        <v>0</v>
      </c>
      <c r="CY748" s="54">
        <f t="shared" si="341"/>
        <v>1</v>
      </c>
      <c r="CZ748" s="54">
        <f t="shared" si="342"/>
        <v>1</v>
      </c>
      <c r="DA748" s="54">
        <f t="shared" si="343"/>
        <v>1</v>
      </c>
      <c r="DB748" s="54">
        <f t="shared" si="344"/>
        <v>0</v>
      </c>
      <c r="DD748" s="2">
        <f t="shared" si="345"/>
        <v>7</v>
      </c>
    </row>
    <row r="749" spans="1:108">
      <c r="A749" s="2" t="s">
        <v>437</v>
      </c>
      <c r="B749" s="2" t="s">
        <v>438</v>
      </c>
      <c r="C749" s="18" t="str">
        <f ca="1">IF(AND(AA749="YES",AG749&lt;&gt;""),"COMPLETED",IF((S749+21)&lt;TODAY(),"PAST DUE","WITHIN 15 DAYS"))</f>
        <v>COMPLETED</v>
      </c>
      <c r="D749" s="19" t="str">
        <f t="shared" si="324"/>
        <v>Sep</v>
      </c>
      <c r="E749" s="20">
        <f t="shared" si="325"/>
        <v>45549</v>
      </c>
      <c r="F749" s="20">
        <f t="shared" si="326"/>
        <v>45548</v>
      </c>
      <c r="G749" s="20">
        <f t="shared" si="327"/>
        <v>45555</v>
      </c>
      <c r="H749" s="19">
        <f ca="1">(TODAY()-(G749))</f>
        <v>39</v>
      </c>
      <c r="I749" s="19" t="str">
        <f ca="1">IF(H749&lt;0,H749,"")</f>
        <v/>
      </c>
      <c r="J749" s="2" t="s">
        <v>439</v>
      </c>
      <c r="K749" s="24">
        <f t="shared" si="328"/>
        <v>1</v>
      </c>
      <c r="L749" s="19" t="s">
        <v>3183</v>
      </c>
      <c r="M749" s="2" t="s">
        <v>440</v>
      </c>
      <c r="N749" s="2" t="s">
        <v>441</v>
      </c>
      <c r="O749" s="2" t="s">
        <v>352</v>
      </c>
      <c r="P749" s="2" t="s">
        <v>19</v>
      </c>
      <c r="Q749" s="2" t="s">
        <v>77</v>
      </c>
      <c r="R749" s="2" t="s">
        <v>3261</v>
      </c>
      <c r="S749" s="9">
        <v>45527</v>
      </c>
      <c r="T749" s="2">
        <v>4270962</v>
      </c>
      <c r="U749" s="2" t="s">
        <v>3472</v>
      </c>
      <c r="V749" s="2" t="s">
        <v>3473</v>
      </c>
      <c r="W749" s="2" t="s">
        <v>3474</v>
      </c>
      <c r="X749" s="90">
        <v>38356</v>
      </c>
      <c r="Y749" s="91">
        <v>9920229609</v>
      </c>
      <c r="Z749" s="91" t="s">
        <v>3475</v>
      </c>
      <c r="AA749" s="32" t="s">
        <v>448</v>
      </c>
      <c r="AB749" s="67" t="s">
        <v>449</v>
      </c>
      <c r="AC749" s="10">
        <v>45931</v>
      </c>
      <c r="AD749" s="10">
        <v>45580</v>
      </c>
      <c r="AG749" s="35" t="s">
        <v>451</v>
      </c>
      <c r="AJ749" s="35" t="s">
        <v>452</v>
      </c>
      <c r="AK749" s="2" t="s">
        <v>453</v>
      </c>
      <c r="AL749" s="2" t="s">
        <v>3189</v>
      </c>
      <c r="AM749" s="2" t="s">
        <v>1815</v>
      </c>
      <c r="AN749" s="10">
        <v>45527</v>
      </c>
      <c r="AP749" s="2" t="s">
        <v>362</v>
      </c>
      <c r="AQ749" s="2" t="s">
        <v>986</v>
      </c>
      <c r="AS749" s="11">
        <v>250576795</v>
      </c>
      <c r="AT749" s="2" t="s">
        <v>472</v>
      </c>
      <c r="AV749" s="12">
        <v>70263070958</v>
      </c>
      <c r="AW749" s="2" t="s">
        <v>458</v>
      </c>
      <c r="AY749" s="13">
        <v>121333738264</v>
      </c>
      <c r="AZ749" s="2" t="s">
        <v>563</v>
      </c>
      <c r="BB749" s="14">
        <v>658467853</v>
      </c>
      <c r="BC749" s="2" t="s">
        <v>450</v>
      </c>
      <c r="BD749" s="2" t="s">
        <v>450</v>
      </c>
      <c r="BE749" s="2" t="s">
        <v>450</v>
      </c>
      <c r="BF749" s="2" t="s">
        <v>450</v>
      </c>
      <c r="BG749" s="2" t="s">
        <v>450</v>
      </c>
      <c r="BH749" s="2" t="s">
        <v>450</v>
      </c>
      <c r="BL749" s="2" t="s">
        <v>448</v>
      </c>
      <c r="BM749" s="2" t="s">
        <v>450</v>
      </c>
      <c r="BN749" s="2" t="s">
        <v>448</v>
      </c>
      <c r="BO749" s="2" t="s">
        <v>450</v>
      </c>
      <c r="BP749" s="2" t="s">
        <v>450</v>
      </c>
      <c r="BR749" s="2" t="s">
        <v>448</v>
      </c>
      <c r="BS749" s="2" t="s">
        <v>448</v>
      </c>
      <c r="BT749" s="2" t="s">
        <v>448</v>
      </c>
      <c r="CB749" s="2" t="s">
        <v>448</v>
      </c>
      <c r="CD749" s="2" t="s">
        <v>448</v>
      </c>
      <c r="CE749" s="10">
        <v>45538</v>
      </c>
      <c r="CH749" s="2" t="s">
        <v>465</v>
      </c>
      <c r="CI749" s="2" t="s">
        <v>1718</v>
      </c>
      <c r="CM749" s="52">
        <f t="shared" si="329"/>
        <v>1</v>
      </c>
      <c r="CN749" s="52">
        <f t="shared" si="330"/>
        <v>1</v>
      </c>
      <c r="CO749" s="52">
        <f t="shared" si="331"/>
        <v>1</v>
      </c>
      <c r="CP749" s="52">
        <f t="shared" si="332"/>
        <v>1</v>
      </c>
      <c r="CQ749" s="52">
        <f t="shared" si="333"/>
        <v>1</v>
      </c>
      <c r="CR749" s="52">
        <f t="shared" si="334"/>
        <v>1</v>
      </c>
      <c r="CS749" s="52">
        <f t="shared" si="335"/>
        <v>1</v>
      </c>
      <c r="CT749" s="52">
        <f t="shared" si="336"/>
        <v>1</v>
      </c>
      <c r="CU749" s="52">
        <f t="shared" si="337"/>
        <v>1</v>
      </c>
      <c r="CV749" s="52">
        <f t="shared" si="338"/>
        <v>1</v>
      </c>
      <c r="CW749" s="54">
        <f t="shared" si="339"/>
        <v>1</v>
      </c>
      <c r="CX749" s="54">
        <f t="shared" si="340"/>
        <v>0</v>
      </c>
      <c r="CY749" s="54">
        <f t="shared" si="341"/>
        <v>1</v>
      </c>
      <c r="CZ749" s="54">
        <f t="shared" si="342"/>
        <v>1</v>
      </c>
      <c r="DA749" s="54">
        <f t="shared" si="343"/>
        <v>0</v>
      </c>
      <c r="DB749" s="54">
        <f t="shared" si="344"/>
        <v>0</v>
      </c>
      <c r="DD749" s="2">
        <f t="shared" si="345"/>
        <v>7</v>
      </c>
    </row>
    <row r="750" spans="1:108">
      <c r="A750" s="2" t="s">
        <v>437</v>
      </c>
      <c r="B750" s="2" t="s">
        <v>438</v>
      </c>
      <c r="C750" s="18" t="str">
        <f ca="1">IF(AND(AA750="YES",AG750&lt;&gt;""),"COMPLETED",IF((S750+21)&lt;TODAY(),"PAST DUE","WITHIN 15 DAYS"))</f>
        <v>COMPLETED</v>
      </c>
      <c r="D750" s="19" t="str">
        <f t="shared" si="324"/>
        <v>Sep</v>
      </c>
      <c r="E750" s="20">
        <f t="shared" si="325"/>
        <v>45549</v>
      </c>
      <c r="F750" s="20">
        <f t="shared" si="326"/>
        <v>45548</v>
      </c>
      <c r="G750" s="20">
        <f t="shared" si="327"/>
        <v>45555</v>
      </c>
      <c r="H750" s="19">
        <f ca="1">(TODAY()-(G750))</f>
        <v>39</v>
      </c>
      <c r="I750" s="19" t="str">
        <f ca="1">IF(H750&lt;0,H750,"")</f>
        <v/>
      </c>
      <c r="J750" s="2" t="s">
        <v>439</v>
      </c>
      <c r="K750" s="24">
        <f t="shared" si="328"/>
        <v>0</v>
      </c>
      <c r="L750" s="19" t="s">
        <v>3183</v>
      </c>
      <c r="M750" s="2" t="s">
        <v>440</v>
      </c>
      <c r="N750" s="2" t="s">
        <v>441</v>
      </c>
      <c r="O750" s="2" t="s">
        <v>352</v>
      </c>
      <c r="P750" s="2" t="s">
        <v>19</v>
      </c>
      <c r="Q750" s="2" t="s">
        <v>77</v>
      </c>
      <c r="R750" s="2" t="s">
        <v>3261</v>
      </c>
      <c r="S750" s="9">
        <v>45527</v>
      </c>
      <c r="T750" s="2">
        <v>4270963</v>
      </c>
      <c r="U750" s="2" t="s">
        <v>78</v>
      </c>
      <c r="V750" s="2" t="s">
        <v>79</v>
      </c>
      <c r="W750" s="2" t="s">
        <v>3476</v>
      </c>
      <c r="X750" s="90">
        <v>38808</v>
      </c>
      <c r="Y750" s="91">
        <v>9984207629</v>
      </c>
      <c r="Z750" s="91" t="s">
        <v>3477</v>
      </c>
      <c r="AA750" s="32" t="s">
        <v>448</v>
      </c>
      <c r="AB750" s="2" t="s">
        <v>3455</v>
      </c>
      <c r="AC750" s="10">
        <v>45902</v>
      </c>
      <c r="AD750" s="10">
        <v>45537</v>
      </c>
      <c r="AG750" s="35" t="s">
        <v>451</v>
      </c>
      <c r="AJ750" s="35" t="s">
        <v>452</v>
      </c>
      <c r="AK750" s="2" t="s">
        <v>453</v>
      </c>
      <c r="AL750" s="2" t="s">
        <v>3189</v>
      </c>
      <c r="AM750" s="2" t="s">
        <v>1815</v>
      </c>
      <c r="AN750" s="10">
        <v>45527</v>
      </c>
      <c r="AP750" s="2" t="s">
        <v>362</v>
      </c>
      <c r="AQ750" s="2" t="s">
        <v>1133</v>
      </c>
      <c r="AS750" s="11">
        <v>252438213</v>
      </c>
      <c r="AT750" s="2" t="s">
        <v>472</v>
      </c>
      <c r="AV750" s="12">
        <v>72503541263</v>
      </c>
      <c r="AX750" s="2" t="s">
        <v>3478</v>
      </c>
      <c r="AY750" s="13">
        <v>121349723854</v>
      </c>
      <c r="BA750" s="2" t="s">
        <v>3479</v>
      </c>
      <c r="BC750" s="2" t="s">
        <v>450</v>
      </c>
      <c r="BD750" s="2" t="s">
        <v>450</v>
      </c>
      <c r="BE750" s="2" t="s">
        <v>450</v>
      </c>
      <c r="BF750" s="2" t="s">
        <v>450</v>
      </c>
      <c r="BG750" s="2" t="s">
        <v>450</v>
      </c>
      <c r="BH750" s="2" t="s">
        <v>450</v>
      </c>
      <c r="BR750" s="2" t="s">
        <v>448</v>
      </c>
      <c r="BS750" s="2" t="s">
        <v>448</v>
      </c>
      <c r="BT750" s="2" t="s">
        <v>448</v>
      </c>
      <c r="BU750" s="2" t="s">
        <v>448</v>
      </c>
      <c r="BV750" s="2" t="s">
        <v>450</v>
      </c>
      <c r="BW750" s="2" t="s">
        <v>448</v>
      </c>
      <c r="BX750" s="2" t="s">
        <v>448</v>
      </c>
      <c r="BY750" s="2" t="s">
        <v>448</v>
      </c>
      <c r="BZ750" s="2" t="s">
        <v>448</v>
      </c>
      <c r="CA750" s="2" t="s">
        <v>448</v>
      </c>
      <c r="CB750" s="2" t="s">
        <v>448</v>
      </c>
      <c r="CD750" s="2" t="s">
        <v>448</v>
      </c>
      <c r="CE750" s="10">
        <v>45538</v>
      </c>
      <c r="CH750" s="2" t="s">
        <v>465</v>
      </c>
      <c r="CI750" s="2" t="s">
        <v>1718</v>
      </c>
      <c r="CM750" s="52">
        <f t="shared" si="329"/>
        <v>1</v>
      </c>
      <c r="CN750" s="52">
        <f t="shared" si="330"/>
        <v>1</v>
      </c>
      <c r="CO750" s="52">
        <f t="shared" si="331"/>
        <v>1</v>
      </c>
      <c r="CP750" s="52">
        <f t="shared" si="332"/>
        <v>1</v>
      </c>
      <c r="CQ750" s="52">
        <f t="shared" si="333"/>
        <v>1</v>
      </c>
      <c r="CR750" s="52">
        <f t="shared" si="334"/>
        <v>1</v>
      </c>
      <c r="CS750" s="52">
        <f t="shared" si="335"/>
        <v>1</v>
      </c>
      <c r="CT750" s="52">
        <f t="shared" si="336"/>
        <v>0</v>
      </c>
      <c r="CU750" s="52">
        <f t="shared" si="337"/>
        <v>0</v>
      </c>
      <c r="CV750" s="52">
        <f t="shared" si="338"/>
        <v>1</v>
      </c>
      <c r="CW750" s="54">
        <f t="shared" si="339"/>
        <v>1</v>
      </c>
      <c r="CX750" s="54">
        <f t="shared" si="340"/>
        <v>0</v>
      </c>
      <c r="CY750" s="54">
        <f t="shared" si="341"/>
        <v>1</v>
      </c>
      <c r="CZ750" s="54">
        <f t="shared" si="342"/>
        <v>1</v>
      </c>
      <c r="DA750" s="54">
        <f t="shared" si="343"/>
        <v>0</v>
      </c>
      <c r="DB750" s="54">
        <f t="shared" si="344"/>
        <v>0</v>
      </c>
      <c r="DD750" s="2">
        <f t="shared" si="345"/>
        <v>5</v>
      </c>
    </row>
    <row r="751" spans="1:108">
      <c r="A751" s="2" t="s">
        <v>437</v>
      </c>
      <c r="B751" s="2" t="s">
        <v>438</v>
      </c>
      <c r="C751" s="18" t="str">
        <f ca="1">IF(AND(AA751="YES",AG751&lt;&gt;""),"COMPLETED",IF((S751+21)&lt;TODAY(),"PAST DUE","WITHIN 15 DAYS"))</f>
        <v>COMPLETED</v>
      </c>
      <c r="D751" s="19" t="str">
        <f t="shared" si="324"/>
        <v>Sep</v>
      </c>
      <c r="E751" s="20">
        <f t="shared" si="325"/>
        <v>45549</v>
      </c>
      <c r="F751" s="20">
        <f t="shared" si="326"/>
        <v>45548</v>
      </c>
      <c r="G751" s="20">
        <f t="shared" si="327"/>
        <v>45555</v>
      </c>
      <c r="H751" s="19">
        <f ca="1">(TODAY()-(G751))</f>
        <v>39</v>
      </c>
      <c r="I751" s="19" t="str">
        <f ca="1">IF(H751&lt;0,H751,"")</f>
        <v/>
      </c>
      <c r="J751" s="2" t="s">
        <v>439</v>
      </c>
      <c r="K751" s="24">
        <f t="shared" si="328"/>
        <v>1</v>
      </c>
      <c r="L751" s="19" t="s">
        <v>3183</v>
      </c>
      <c r="M751" s="2" t="s">
        <v>440</v>
      </c>
      <c r="N751" s="2" t="s">
        <v>441</v>
      </c>
      <c r="O751" s="2" t="s">
        <v>352</v>
      </c>
      <c r="P751" s="2" t="s">
        <v>19</v>
      </c>
      <c r="Q751" s="2" t="s">
        <v>77</v>
      </c>
      <c r="R751" s="2" t="s">
        <v>3261</v>
      </c>
      <c r="S751" s="9">
        <v>45527</v>
      </c>
      <c r="T751" s="2">
        <v>4270964</v>
      </c>
      <c r="U751" s="2" t="s">
        <v>228</v>
      </c>
      <c r="V751" s="2" t="s">
        <v>3480</v>
      </c>
      <c r="W751" s="2" t="s">
        <v>3481</v>
      </c>
      <c r="X751" s="90">
        <v>38798</v>
      </c>
      <c r="Y751" s="91">
        <v>9532858995</v>
      </c>
      <c r="Z751" s="91" t="s">
        <v>3482</v>
      </c>
      <c r="AA751" s="32" t="s">
        <v>448</v>
      </c>
      <c r="AB751" s="2" t="s">
        <v>449</v>
      </c>
      <c r="AC751" s="10">
        <v>45850</v>
      </c>
      <c r="AD751" s="10">
        <v>45499</v>
      </c>
      <c r="AG751" s="35" t="s">
        <v>451</v>
      </c>
      <c r="AJ751" s="35" t="s">
        <v>452</v>
      </c>
      <c r="AK751" s="2" t="s">
        <v>453</v>
      </c>
      <c r="AL751" s="2" t="s">
        <v>3189</v>
      </c>
      <c r="AM751" s="2" t="s">
        <v>1815</v>
      </c>
      <c r="AN751" s="10">
        <v>45527</v>
      </c>
      <c r="AP751" s="2" t="s">
        <v>362</v>
      </c>
      <c r="AQ751" s="2" t="s">
        <v>480</v>
      </c>
      <c r="AS751" s="11">
        <v>252572344</v>
      </c>
      <c r="AT751" s="2" t="s">
        <v>472</v>
      </c>
      <c r="AV751" s="12">
        <v>72509475351</v>
      </c>
      <c r="AW751" s="2" t="s">
        <v>458</v>
      </c>
      <c r="AY751" s="13">
        <v>121346015640</v>
      </c>
      <c r="AZ751" s="2" t="s">
        <v>1857</v>
      </c>
      <c r="BB751" s="14">
        <v>653822191</v>
      </c>
      <c r="BC751" s="2" t="s">
        <v>450</v>
      </c>
      <c r="BD751" s="2" t="s">
        <v>450</v>
      </c>
      <c r="BE751" s="2" t="s">
        <v>450</v>
      </c>
      <c r="BF751" s="2" t="s">
        <v>450</v>
      </c>
      <c r="BG751" s="2" t="s">
        <v>450</v>
      </c>
      <c r="BH751" s="2" t="s">
        <v>450</v>
      </c>
      <c r="BL751" s="2" t="s">
        <v>448</v>
      </c>
      <c r="BM751" s="2" t="s">
        <v>450</v>
      </c>
      <c r="BN751" s="2" t="s">
        <v>448</v>
      </c>
      <c r="BO751" s="2" t="s">
        <v>450</v>
      </c>
      <c r="BP751" s="2" t="s">
        <v>450</v>
      </c>
      <c r="BQ751" s="2" t="s">
        <v>450</v>
      </c>
      <c r="BR751" s="2" t="s">
        <v>448</v>
      </c>
      <c r="BS751" s="2" t="s">
        <v>448</v>
      </c>
      <c r="BT751" s="2" t="s">
        <v>448</v>
      </c>
      <c r="BU751" s="2" t="s">
        <v>448</v>
      </c>
      <c r="BV751" s="2" t="s">
        <v>450</v>
      </c>
      <c r="BW751" s="2" t="s">
        <v>448</v>
      </c>
      <c r="BX751" s="2" t="s">
        <v>448</v>
      </c>
      <c r="BY751" s="2" t="s">
        <v>448</v>
      </c>
      <c r="BZ751" s="2" t="s">
        <v>448</v>
      </c>
      <c r="CA751" s="2" t="s">
        <v>448</v>
      </c>
      <c r="CB751" s="2" t="s">
        <v>448</v>
      </c>
      <c r="CD751" s="2" t="s">
        <v>448</v>
      </c>
      <c r="CE751" s="2" t="s">
        <v>3483</v>
      </c>
      <c r="CH751" s="2" t="s">
        <v>465</v>
      </c>
      <c r="CI751" s="2" t="s">
        <v>1718</v>
      </c>
      <c r="CM751" s="52">
        <f t="shared" si="329"/>
        <v>1</v>
      </c>
      <c r="CN751" s="52">
        <f t="shared" si="330"/>
        <v>1</v>
      </c>
      <c r="CO751" s="52">
        <f t="shared" si="331"/>
        <v>1</v>
      </c>
      <c r="CP751" s="52">
        <f t="shared" si="332"/>
        <v>1</v>
      </c>
      <c r="CQ751" s="52">
        <f t="shared" si="333"/>
        <v>1</v>
      </c>
      <c r="CR751" s="52">
        <f t="shared" si="334"/>
        <v>1</v>
      </c>
      <c r="CS751" s="52">
        <f t="shared" si="335"/>
        <v>1</v>
      </c>
      <c r="CT751" s="52">
        <f t="shared" si="336"/>
        <v>1</v>
      </c>
      <c r="CU751" s="52">
        <f t="shared" si="337"/>
        <v>1</v>
      </c>
      <c r="CV751" s="52">
        <f t="shared" si="338"/>
        <v>1</v>
      </c>
      <c r="CW751" s="54">
        <f t="shared" si="339"/>
        <v>1</v>
      </c>
      <c r="CX751" s="54">
        <f t="shared" si="340"/>
        <v>0</v>
      </c>
      <c r="CY751" s="54">
        <f t="shared" si="341"/>
        <v>1</v>
      </c>
      <c r="CZ751" s="54">
        <f t="shared" si="342"/>
        <v>1</v>
      </c>
      <c r="DA751" s="54">
        <f t="shared" si="343"/>
        <v>0</v>
      </c>
      <c r="DB751" s="54">
        <f t="shared" si="344"/>
        <v>0</v>
      </c>
      <c r="DD751" s="2">
        <f t="shared" si="345"/>
        <v>7</v>
      </c>
    </row>
    <row r="752" spans="1:108">
      <c r="A752" s="2" t="s">
        <v>437</v>
      </c>
      <c r="B752" s="2" t="s">
        <v>438</v>
      </c>
      <c r="C752" s="18" t="str">
        <f ca="1">IF(AND(AA752="YES",AG752&lt;&gt;""),"COMPLETED",IF((S752+21)&lt;TODAY(),"PAST DUE","WITHIN 15 DAYS"))</f>
        <v>COMPLETED</v>
      </c>
      <c r="D752" s="19" t="str">
        <f t="shared" si="324"/>
        <v>Sep</v>
      </c>
      <c r="E752" s="20">
        <f t="shared" si="325"/>
        <v>45549</v>
      </c>
      <c r="F752" s="20">
        <f t="shared" si="326"/>
        <v>45548</v>
      </c>
      <c r="G752" s="20">
        <f t="shared" si="327"/>
        <v>45555</v>
      </c>
      <c r="H752" s="19">
        <f ca="1">(TODAY()-(G752))</f>
        <v>39</v>
      </c>
      <c r="I752" s="19" t="str">
        <f ca="1">IF(H752&lt;0,H752,"")</f>
        <v/>
      </c>
      <c r="J752" s="2" t="s">
        <v>439</v>
      </c>
      <c r="K752" s="24">
        <f t="shared" si="328"/>
        <v>1</v>
      </c>
      <c r="L752" s="19" t="s">
        <v>3183</v>
      </c>
      <c r="M752" s="2" t="s">
        <v>440</v>
      </c>
      <c r="N752" s="2" t="s">
        <v>441</v>
      </c>
      <c r="O752" s="2" t="s">
        <v>352</v>
      </c>
      <c r="P752" s="2" t="s">
        <v>19</v>
      </c>
      <c r="Q752" s="2" t="s">
        <v>77</v>
      </c>
      <c r="R752" s="2" t="s">
        <v>3261</v>
      </c>
      <c r="S752" s="9">
        <v>45527</v>
      </c>
      <c r="T752" s="2">
        <v>4270965</v>
      </c>
      <c r="U752" s="2" t="s">
        <v>3484</v>
      </c>
      <c r="V752" s="2" t="s">
        <v>3485</v>
      </c>
      <c r="W752" s="2" t="s">
        <v>3486</v>
      </c>
      <c r="X752" s="90">
        <v>37265</v>
      </c>
      <c r="Y752" s="91">
        <v>9166675085</v>
      </c>
      <c r="Z752" s="91" t="s">
        <v>3487</v>
      </c>
      <c r="AA752" s="32" t="s">
        <v>448</v>
      </c>
      <c r="AB752" s="2" t="s">
        <v>449</v>
      </c>
      <c r="AC752" s="10">
        <v>45909</v>
      </c>
      <c r="AD752" s="10">
        <v>45544</v>
      </c>
      <c r="AG752" s="35" t="s">
        <v>451</v>
      </c>
      <c r="AJ752" s="35" t="s">
        <v>452</v>
      </c>
      <c r="AK752" s="2" t="s">
        <v>453</v>
      </c>
      <c r="AL752" s="2" t="s">
        <v>3189</v>
      </c>
      <c r="AM752" s="2" t="s">
        <v>1815</v>
      </c>
      <c r="AN752" s="10">
        <v>45527</v>
      </c>
      <c r="AP752" s="2" t="s">
        <v>362</v>
      </c>
      <c r="AQ752" s="2" t="s">
        <v>497</v>
      </c>
      <c r="AS752" s="11">
        <v>249335507</v>
      </c>
      <c r="AT752" s="2" t="s">
        <v>472</v>
      </c>
      <c r="AV752" s="12">
        <v>70262316686</v>
      </c>
      <c r="AW752" s="2" t="s">
        <v>458</v>
      </c>
      <c r="AY752" s="13">
        <v>121322633969</v>
      </c>
      <c r="AZ752" s="2" t="s">
        <v>459</v>
      </c>
      <c r="BB752" s="14">
        <v>633561187</v>
      </c>
      <c r="BC752" s="2" t="s">
        <v>450</v>
      </c>
      <c r="BD752" s="2" t="s">
        <v>450</v>
      </c>
      <c r="BE752" s="2" t="s">
        <v>450</v>
      </c>
      <c r="BF752" s="2" t="s">
        <v>450</v>
      </c>
      <c r="BG752" s="2" t="s">
        <v>450</v>
      </c>
      <c r="BH752" s="2" t="s">
        <v>450</v>
      </c>
      <c r="BL752" s="2" t="s">
        <v>448</v>
      </c>
      <c r="BM752" s="2" t="s">
        <v>448</v>
      </c>
      <c r="BN752" s="2" t="s">
        <v>448</v>
      </c>
      <c r="BO752" s="2" t="s">
        <v>450</v>
      </c>
      <c r="BP752" s="2" t="s">
        <v>450</v>
      </c>
      <c r="BQ752" s="2" t="s">
        <v>448</v>
      </c>
      <c r="BR752" s="2" t="s">
        <v>448</v>
      </c>
      <c r="BS752" s="2" t="s">
        <v>448</v>
      </c>
      <c r="BT752" s="2" t="s">
        <v>448</v>
      </c>
      <c r="BU752" s="2" t="s">
        <v>448</v>
      </c>
      <c r="BV752" s="2" t="s">
        <v>450</v>
      </c>
      <c r="BW752" s="2" t="s">
        <v>448</v>
      </c>
      <c r="BX752" s="2" t="s">
        <v>448</v>
      </c>
      <c r="BY752" s="2" t="s">
        <v>448</v>
      </c>
      <c r="BZ752" s="2" t="s">
        <v>448</v>
      </c>
      <c r="CA752" s="2" t="s">
        <v>448</v>
      </c>
      <c r="CB752" s="2" t="s">
        <v>448</v>
      </c>
      <c r="CD752" s="2" t="s">
        <v>448</v>
      </c>
      <c r="CE752" s="10">
        <v>45538</v>
      </c>
      <c r="CH752" s="2" t="s">
        <v>465</v>
      </c>
      <c r="CI752" s="2" t="s">
        <v>660</v>
      </c>
      <c r="CK752" s="2" t="s">
        <v>2917</v>
      </c>
      <c r="CM752" s="52">
        <f t="shared" si="329"/>
        <v>1</v>
      </c>
      <c r="CN752" s="52">
        <f t="shared" si="330"/>
        <v>1</v>
      </c>
      <c r="CO752" s="52">
        <f t="shared" si="331"/>
        <v>1</v>
      </c>
      <c r="CP752" s="52">
        <f t="shared" si="332"/>
        <v>1</v>
      </c>
      <c r="CQ752" s="52">
        <f t="shared" si="333"/>
        <v>1</v>
      </c>
      <c r="CR752" s="52">
        <f t="shared" si="334"/>
        <v>1</v>
      </c>
      <c r="CS752" s="52">
        <f t="shared" si="335"/>
        <v>1</v>
      </c>
      <c r="CT752" s="52">
        <f t="shared" si="336"/>
        <v>1</v>
      </c>
      <c r="CU752" s="52">
        <f t="shared" si="337"/>
        <v>1</v>
      </c>
      <c r="CV752" s="52">
        <f t="shared" si="338"/>
        <v>1</v>
      </c>
      <c r="CW752" s="54">
        <f t="shared" si="339"/>
        <v>1</v>
      </c>
      <c r="CX752" s="54">
        <f t="shared" si="340"/>
        <v>0</v>
      </c>
      <c r="CY752" s="54">
        <f t="shared" si="341"/>
        <v>1</v>
      </c>
      <c r="CZ752" s="54">
        <f t="shared" si="342"/>
        <v>1</v>
      </c>
      <c r="DA752" s="54">
        <f t="shared" si="343"/>
        <v>1</v>
      </c>
      <c r="DB752" s="54">
        <f t="shared" si="344"/>
        <v>0</v>
      </c>
      <c r="DD752" s="2">
        <f t="shared" si="345"/>
        <v>7</v>
      </c>
    </row>
    <row r="753" spans="1:108">
      <c r="A753" s="2" t="s">
        <v>437</v>
      </c>
      <c r="B753" s="2" t="s">
        <v>438</v>
      </c>
      <c r="C753" s="18" t="str">
        <f ca="1">IF(AND(AA753="YES",AG753&lt;&gt;""),"COMPLETED",IF((S753+21)&lt;TODAY(),"PAST DUE","WITHIN 15 DAYS"))</f>
        <v>COMPLETED</v>
      </c>
      <c r="D753" s="19" t="str">
        <f t="shared" si="324"/>
        <v>Sep</v>
      </c>
      <c r="E753" s="20">
        <f t="shared" si="325"/>
        <v>45549</v>
      </c>
      <c r="F753" s="20">
        <f t="shared" si="326"/>
        <v>45548</v>
      </c>
      <c r="G753" s="20">
        <f t="shared" si="327"/>
        <v>45555</v>
      </c>
      <c r="H753" s="19">
        <f ca="1">(TODAY()-(G753))</f>
        <v>39</v>
      </c>
      <c r="I753" s="19" t="str">
        <f ca="1">IF(H753&lt;0,H753,"")</f>
        <v/>
      </c>
      <c r="J753" s="2" t="s">
        <v>439</v>
      </c>
      <c r="K753" s="24">
        <f t="shared" si="328"/>
        <v>1</v>
      </c>
      <c r="L753" s="19" t="s">
        <v>3183</v>
      </c>
      <c r="M753" s="2" t="s">
        <v>440</v>
      </c>
      <c r="N753" s="2" t="s">
        <v>441</v>
      </c>
      <c r="O753" s="2" t="s">
        <v>352</v>
      </c>
      <c r="P753" s="2" t="s">
        <v>19</v>
      </c>
      <c r="Q753" s="2" t="s">
        <v>77</v>
      </c>
      <c r="R753" s="2" t="s">
        <v>3261</v>
      </c>
      <c r="S753" s="9">
        <v>45527</v>
      </c>
      <c r="T753" s="2">
        <v>4270966</v>
      </c>
      <c r="U753" s="2" t="s">
        <v>27</v>
      </c>
      <c r="V753" s="2" t="s">
        <v>3488</v>
      </c>
      <c r="W753" s="2" t="s">
        <v>809</v>
      </c>
      <c r="X753" s="90">
        <v>37340</v>
      </c>
      <c r="Y753" s="91">
        <v>9171321949</v>
      </c>
      <c r="Z753" s="91" t="s">
        <v>3489</v>
      </c>
      <c r="AA753" s="32" t="s">
        <v>448</v>
      </c>
      <c r="AB753" s="2" t="s">
        <v>449</v>
      </c>
      <c r="AC753" s="10">
        <v>45878</v>
      </c>
      <c r="AD753" s="10">
        <v>45531</v>
      </c>
      <c r="AG753" s="35" t="s">
        <v>451</v>
      </c>
      <c r="AJ753" s="35" t="s">
        <v>452</v>
      </c>
      <c r="AK753" s="2" t="s">
        <v>453</v>
      </c>
      <c r="AL753" s="2" t="s">
        <v>3189</v>
      </c>
      <c r="AM753" s="2" t="s">
        <v>1815</v>
      </c>
      <c r="AN753" s="10">
        <v>45527</v>
      </c>
      <c r="AP753" s="2" t="s">
        <v>362</v>
      </c>
      <c r="AQ753" s="2" t="s">
        <v>471</v>
      </c>
      <c r="AS753" s="11">
        <v>246842909</v>
      </c>
      <c r="AT753" s="2" t="s">
        <v>472</v>
      </c>
      <c r="AV753" s="12">
        <v>212514252820</v>
      </c>
      <c r="AW753" s="2" t="s">
        <v>458</v>
      </c>
      <c r="AY753" s="13">
        <v>121300188972</v>
      </c>
      <c r="AZ753" s="2" t="s">
        <v>563</v>
      </c>
      <c r="BB753" s="14">
        <v>609848409</v>
      </c>
      <c r="BC753" s="2" t="s">
        <v>450</v>
      </c>
      <c r="BD753" s="2" t="s">
        <v>450</v>
      </c>
      <c r="BE753" s="2" t="s">
        <v>450</v>
      </c>
      <c r="BF753" s="2" t="s">
        <v>450</v>
      </c>
      <c r="BG753" s="2" t="s">
        <v>450</v>
      </c>
      <c r="BH753" s="2" t="s">
        <v>450</v>
      </c>
      <c r="BL753" s="2" t="s">
        <v>448</v>
      </c>
      <c r="BM753" s="2" t="s">
        <v>450</v>
      </c>
      <c r="BN753" s="2" t="s">
        <v>448</v>
      </c>
      <c r="BO753" s="2" t="s">
        <v>450</v>
      </c>
      <c r="BP753" s="2" t="s">
        <v>450</v>
      </c>
      <c r="BQ753" s="2" t="s">
        <v>448</v>
      </c>
      <c r="BR753" s="2" t="s">
        <v>448</v>
      </c>
      <c r="BS753" s="2" t="s">
        <v>448</v>
      </c>
      <c r="BT753" s="2" t="s">
        <v>448</v>
      </c>
      <c r="BU753" s="2" t="s">
        <v>448</v>
      </c>
      <c r="BV753" s="2" t="s">
        <v>450</v>
      </c>
      <c r="BW753" s="2" t="s">
        <v>448</v>
      </c>
      <c r="BX753" s="2" t="s">
        <v>448</v>
      </c>
      <c r="BY753" s="2" t="s">
        <v>448</v>
      </c>
      <c r="BZ753" s="2" t="s">
        <v>448</v>
      </c>
      <c r="CA753" s="2" t="s">
        <v>448</v>
      </c>
      <c r="CB753" s="2" t="s">
        <v>448</v>
      </c>
      <c r="CD753" s="2" t="s">
        <v>448</v>
      </c>
      <c r="CE753" s="10">
        <v>45538</v>
      </c>
      <c r="CH753" s="2" t="s">
        <v>465</v>
      </c>
      <c r="CI753" s="2" t="s">
        <v>660</v>
      </c>
      <c r="CK753" s="2" t="s">
        <v>3357</v>
      </c>
      <c r="CM753" s="52">
        <f t="shared" si="329"/>
        <v>1</v>
      </c>
      <c r="CN753" s="52">
        <f t="shared" si="330"/>
        <v>1</v>
      </c>
      <c r="CO753" s="52">
        <f t="shared" si="331"/>
        <v>1</v>
      </c>
      <c r="CP753" s="52">
        <f t="shared" si="332"/>
        <v>1</v>
      </c>
      <c r="CQ753" s="52">
        <f t="shared" si="333"/>
        <v>1</v>
      </c>
      <c r="CR753" s="52">
        <f t="shared" si="334"/>
        <v>1</v>
      </c>
      <c r="CS753" s="52">
        <f t="shared" si="335"/>
        <v>1</v>
      </c>
      <c r="CT753" s="52">
        <f t="shared" si="336"/>
        <v>1</v>
      </c>
      <c r="CU753" s="52">
        <f t="shared" si="337"/>
        <v>1</v>
      </c>
      <c r="CV753" s="52">
        <f t="shared" si="338"/>
        <v>1</v>
      </c>
      <c r="CW753" s="54">
        <f t="shared" si="339"/>
        <v>1</v>
      </c>
      <c r="CX753" s="54">
        <f t="shared" si="340"/>
        <v>0</v>
      </c>
      <c r="CY753" s="54">
        <f t="shared" si="341"/>
        <v>1</v>
      </c>
      <c r="CZ753" s="54">
        <f t="shared" si="342"/>
        <v>1</v>
      </c>
      <c r="DA753" s="54">
        <f t="shared" si="343"/>
        <v>1</v>
      </c>
      <c r="DB753" s="54">
        <f t="shared" si="344"/>
        <v>0</v>
      </c>
      <c r="DD753" s="2">
        <f t="shared" si="345"/>
        <v>7</v>
      </c>
    </row>
    <row r="754" spans="1:108">
      <c r="A754" s="2" t="s">
        <v>437</v>
      </c>
      <c r="B754" s="2" t="s">
        <v>438</v>
      </c>
      <c r="C754" s="18" t="str">
        <f ca="1">IF(AND(AA754="YES",AG754&lt;&gt;""),"COMPLETED",IF((S754+21)&lt;TODAY(),"PAST DUE","WITHIN 15 DAYS"))</f>
        <v>COMPLETED</v>
      </c>
      <c r="D754" s="19" t="str">
        <f t="shared" si="324"/>
        <v>Sep</v>
      </c>
      <c r="E754" s="20">
        <f t="shared" si="325"/>
        <v>45549</v>
      </c>
      <c r="F754" s="20">
        <f t="shared" si="326"/>
        <v>45548</v>
      </c>
      <c r="G754" s="20">
        <f t="shared" si="327"/>
        <v>45555</v>
      </c>
      <c r="H754" s="19">
        <f ca="1">(TODAY()-(G754))</f>
        <v>39</v>
      </c>
      <c r="I754" s="19" t="str">
        <f ca="1">IF(H754&lt;0,H754,"")</f>
        <v/>
      </c>
      <c r="J754" s="2" t="s">
        <v>439</v>
      </c>
      <c r="K754" s="24">
        <f t="shared" si="328"/>
        <v>1</v>
      </c>
      <c r="L754" s="19" t="s">
        <v>3183</v>
      </c>
      <c r="M754" s="2" t="s">
        <v>440</v>
      </c>
      <c r="N754" s="2" t="s">
        <v>441</v>
      </c>
      <c r="O754" s="2" t="s">
        <v>352</v>
      </c>
      <c r="P754" s="2" t="s">
        <v>19</v>
      </c>
      <c r="Q754" s="2" t="s">
        <v>77</v>
      </c>
      <c r="R754" s="2" t="s">
        <v>3261</v>
      </c>
      <c r="S754" s="9">
        <v>45527</v>
      </c>
      <c r="T754" s="2">
        <v>4270967</v>
      </c>
      <c r="U754" s="2" t="s">
        <v>3490</v>
      </c>
      <c r="V754" s="2" t="s">
        <v>3491</v>
      </c>
      <c r="W754" s="2" t="s">
        <v>3492</v>
      </c>
      <c r="X754" s="90">
        <v>32223</v>
      </c>
      <c r="Y754" s="91">
        <v>9531143755</v>
      </c>
      <c r="Z754" s="91" t="s">
        <v>3493</v>
      </c>
      <c r="AA754" s="32" t="s">
        <v>448</v>
      </c>
      <c r="AB754" s="2" t="s">
        <v>449</v>
      </c>
      <c r="AC754" s="10">
        <v>45711</v>
      </c>
      <c r="AD754" s="10">
        <v>45345</v>
      </c>
      <c r="AG754" s="35" t="s">
        <v>451</v>
      </c>
      <c r="AJ754" s="35" t="s">
        <v>452</v>
      </c>
      <c r="AK754" s="2" t="s">
        <v>453</v>
      </c>
      <c r="AL754" s="2" t="s">
        <v>3189</v>
      </c>
      <c r="AM754" s="2" t="s">
        <v>1815</v>
      </c>
      <c r="AN754" s="10">
        <v>45527</v>
      </c>
      <c r="AP754" s="2" t="s">
        <v>362</v>
      </c>
      <c r="AQ754" s="2" t="s">
        <v>986</v>
      </c>
      <c r="AS754" s="125">
        <v>242967781</v>
      </c>
      <c r="AT754" s="2" t="s">
        <v>472</v>
      </c>
      <c r="AV754" s="12">
        <v>70258884882</v>
      </c>
      <c r="AW754" s="2" t="s">
        <v>1425</v>
      </c>
      <c r="AY754" s="13">
        <v>121213446220</v>
      </c>
      <c r="AZ754" s="2" t="s">
        <v>459</v>
      </c>
      <c r="BB754" s="14">
        <v>342519679</v>
      </c>
      <c r="BC754" s="2" t="s">
        <v>450</v>
      </c>
      <c r="BD754" s="2" t="s">
        <v>450</v>
      </c>
      <c r="BE754" s="2" t="s">
        <v>450</v>
      </c>
      <c r="BF754" s="2" t="s">
        <v>450</v>
      </c>
      <c r="BG754" s="2" t="s">
        <v>450</v>
      </c>
      <c r="BH754" s="2" t="s">
        <v>450</v>
      </c>
      <c r="BR754" s="2" t="s">
        <v>448</v>
      </c>
      <c r="BS754" s="2" t="s">
        <v>448</v>
      </c>
      <c r="BT754" s="2" t="s">
        <v>448</v>
      </c>
      <c r="BU754" s="2" t="s">
        <v>448</v>
      </c>
      <c r="BV754" s="2" t="s">
        <v>450</v>
      </c>
      <c r="BW754" s="2" t="s">
        <v>448</v>
      </c>
      <c r="BX754" s="2" t="s">
        <v>448</v>
      </c>
      <c r="BY754" s="2" t="s">
        <v>448</v>
      </c>
      <c r="BZ754" s="2" t="s">
        <v>448</v>
      </c>
      <c r="CA754" s="2" t="s">
        <v>448</v>
      </c>
      <c r="CB754" s="2" t="s">
        <v>448</v>
      </c>
      <c r="CD754" s="2" t="s">
        <v>448</v>
      </c>
      <c r="CE754" s="10">
        <v>45544</v>
      </c>
      <c r="CH754" s="2" t="s">
        <v>465</v>
      </c>
      <c r="CI754" s="2" t="s">
        <v>1718</v>
      </c>
      <c r="CM754" s="52">
        <f t="shared" si="329"/>
        <v>1</v>
      </c>
      <c r="CN754" s="52">
        <f t="shared" si="330"/>
        <v>1</v>
      </c>
      <c r="CO754" s="52">
        <f t="shared" si="331"/>
        <v>1</v>
      </c>
      <c r="CP754" s="52">
        <f t="shared" si="332"/>
        <v>1</v>
      </c>
      <c r="CQ754" s="52">
        <f t="shared" si="333"/>
        <v>1</v>
      </c>
      <c r="CR754" s="52">
        <f t="shared" si="334"/>
        <v>1</v>
      </c>
      <c r="CS754" s="52">
        <f t="shared" si="335"/>
        <v>1</v>
      </c>
      <c r="CT754" s="52">
        <f t="shared" si="336"/>
        <v>1</v>
      </c>
      <c r="CU754" s="52">
        <f t="shared" si="337"/>
        <v>1</v>
      </c>
      <c r="CV754" s="52">
        <f t="shared" si="338"/>
        <v>1</v>
      </c>
      <c r="CW754" s="54">
        <f t="shared" si="339"/>
        <v>1</v>
      </c>
      <c r="CX754" s="54">
        <f t="shared" si="340"/>
        <v>0</v>
      </c>
      <c r="CY754" s="54">
        <f t="shared" si="341"/>
        <v>1</v>
      </c>
      <c r="CZ754" s="54">
        <f t="shared" si="342"/>
        <v>1</v>
      </c>
      <c r="DA754" s="54">
        <f t="shared" si="343"/>
        <v>0</v>
      </c>
      <c r="DB754" s="54">
        <f t="shared" si="344"/>
        <v>0</v>
      </c>
      <c r="DD754" s="2">
        <f t="shared" si="345"/>
        <v>7</v>
      </c>
    </row>
    <row r="755" spans="1:108">
      <c r="A755" s="2" t="s">
        <v>437</v>
      </c>
      <c r="B755" s="2" t="s">
        <v>438</v>
      </c>
      <c r="C755" s="18" t="str">
        <f ca="1">IF(AND(AA755="YES",AG755&lt;&gt;""),"COMPLETED",IF((S755+21)&lt;TODAY(),"PAST DUE","WITHIN 15 DAYS"))</f>
        <v>PAST DUE</v>
      </c>
      <c r="D755" s="19" t="str">
        <f t="shared" si="324"/>
        <v>Sep</v>
      </c>
      <c r="E755" s="20">
        <f t="shared" si="325"/>
        <v>45549</v>
      </c>
      <c r="F755" s="20">
        <f t="shared" si="326"/>
        <v>45548</v>
      </c>
      <c r="G755" s="20">
        <f t="shared" si="327"/>
        <v>45555</v>
      </c>
      <c r="H755" s="19">
        <f ca="1">(TODAY()-(G755))</f>
        <v>39</v>
      </c>
      <c r="I755" s="19" t="str">
        <f ca="1">IF(H755&lt;0,H755,"")</f>
        <v/>
      </c>
      <c r="J755" s="2" t="s">
        <v>439</v>
      </c>
      <c r="K755" s="24">
        <f t="shared" si="328"/>
        <v>0</v>
      </c>
      <c r="L755" s="19" t="s">
        <v>3183</v>
      </c>
      <c r="M755" s="2" t="s">
        <v>440</v>
      </c>
      <c r="N755" s="2" t="s">
        <v>441</v>
      </c>
      <c r="O755" s="2" t="s">
        <v>352</v>
      </c>
      <c r="P755" s="2" t="s">
        <v>19</v>
      </c>
      <c r="Q755" s="2" t="s">
        <v>77</v>
      </c>
      <c r="R755" s="2" t="s">
        <v>3261</v>
      </c>
      <c r="S755" s="9">
        <v>45527</v>
      </c>
      <c r="T755" s="2">
        <v>4270968</v>
      </c>
      <c r="U755" s="2" t="s">
        <v>80</v>
      </c>
      <c r="V755" s="2" t="s">
        <v>81</v>
      </c>
      <c r="W755" s="2" t="s">
        <v>3494</v>
      </c>
      <c r="X755" s="90">
        <v>33974</v>
      </c>
      <c r="Y755" s="91">
        <v>9096259667</v>
      </c>
      <c r="Z755" s="91" t="s">
        <v>3495</v>
      </c>
      <c r="AA755" s="2" t="s">
        <v>463</v>
      </c>
      <c r="AB755" s="2" t="s">
        <v>3496</v>
      </c>
      <c r="AG755" s="35" t="s">
        <v>451</v>
      </c>
      <c r="AJ755" s="35" t="s">
        <v>452</v>
      </c>
      <c r="AK755" s="2" t="s">
        <v>453</v>
      </c>
      <c r="AL755" s="2" t="s">
        <v>3189</v>
      </c>
      <c r="AM755" s="2" t="s">
        <v>1815</v>
      </c>
      <c r="AN755" s="10">
        <v>45527</v>
      </c>
      <c r="AP755" s="2" t="s">
        <v>362</v>
      </c>
      <c r="AQ755" s="2" t="s">
        <v>1133</v>
      </c>
      <c r="AS755" s="11">
        <v>229890635</v>
      </c>
      <c r="AZ755" s="2" t="s">
        <v>459</v>
      </c>
      <c r="BB755" s="14">
        <v>278150791</v>
      </c>
      <c r="BC755" s="2" t="s">
        <v>450</v>
      </c>
      <c r="BD755" s="2" t="s">
        <v>450</v>
      </c>
      <c r="BE755" s="2" t="s">
        <v>450</v>
      </c>
      <c r="BF755" s="2" t="s">
        <v>450</v>
      </c>
      <c r="BG755" s="2" t="s">
        <v>450</v>
      </c>
      <c r="BH755" s="2" t="s">
        <v>450</v>
      </c>
      <c r="BR755" s="2" t="s">
        <v>448</v>
      </c>
      <c r="BS755" s="2" t="s">
        <v>448</v>
      </c>
      <c r="BT755" s="2" t="s">
        <v>448</v>
      </c>
      <c r="CB755" s="2" t="s">
        <v>448</v>
      </c>
      <c r="CD755" s="2" t="s">
        <v>448</v>
      </c>
      <c r="CE755" s="10">
        <v>45544</v>
      </c>
      <c r="CH755" s="2" t="s">
        <v>465</v>
      </c>
      <c r="CI755" s="2" t="s">
        <v>1718</v>
      </c>
      <c r="CM755" s="52">
        <f t="shared" si="329"/>
        <v>1</v>
      </c>
      <c r="CN755" s="52">
        <f t="shared" si="330"/>
        <v>0</v>
      </c>
      <c r="CO755" s="52">
        <f t="shared" si="331"/>
        <v>1</v>
      </c>
      <c r="CP755" s="52">
        <f t="shared" si="332"/>
        <v>1</v>
      </c>
      <c r="CQ755" s="52">
        <f t="shared" si="333"/>
        <v>1</v>
      </c>
      <c r="CR755" s="52">
        <f t="shared" si="334"/>
        <v>1</v>
      </c>
      <c r="CS755" s="52">
        <f t="shared" si="335"/>
        <v>0</v>
      </c>
      <c r="CT755" s="52">
        <f t="shared" si="336"/>
        <v>0</v>
      </c>
      <c r="CU755" s="52">
        <f t="shared" si="337"/>
        <v>1</v>
      </c>
      <c r="CV755" s="52">
        <f t="shared" si="338"/>
        <v>1</v>
      </c>
      <c r="CW755" s="54">
        <f t="shared" si="339"/>
        <v>1</v>
      </c>
      <c r="CX755" s="54">
        <f t="shared" si="340"/>
        <v>0</v>
      </c>
      <c r="CY755" s="54">
        <f t="shared" si="341"/>
        <v>1</v>
      </c>
      <c r="CZ755" s="54">
        <f t="shared" si="342"/>
        <v>1</v>
      </c>
      <c r="DA755" s="54">
        <f t="shared" si="343"/>
        <v>0</v>
      </c>
      <c r="DB755" s="54">
        <f t="shared" si="344"/>
        <v>0</v>
      </c>
      <c r="DD755" s="2">
        <f t="shared" si="345"/>
        <v>4</v>
      </c>
    </row>
    <row r="756" spans="1:108">
      <c r="A756" s="2" t="s">
        <v>437</v>
      </c>
      <c r="B756" s="2" t="s">
        <v>438</v>
      </c>
      <c r="C756" s="18" t="str">
        <f ca="1">IF(AND(AA756="YES",AG756&lt;&gt;""),"COMPLETED",IF((S756+21)&lt;TODAY(),"PAST DUE","WITHIN 15 DAYS"))</f>
        <v>COMPLETED</v>
      </c>
      <c r="D756" s="19" t="str">
        <f t="shared" si="324"/>
        <v>Sep</v>
      </c>
      <c r="E756" s="20">
        <f t="shared" si="325"/>
        <v>45549</v>
      </c>
      <c r="F756" s="20">
        <f t="shared" si="326"/>
        <v>45548</v>
      </c>
      <c r="G756" s="20">
        <f t="shared" si="327"/>
        <v>45555</v>
      </c>
      <c r="H756" s="19">
        <f ca="1">(TODAY()-(G756))</f>
        <v>39</v>
      </c>
      <c r="I756" s="19" t="str">
        <f ca="1">IF(H756&lt;0,H756,"")</f>
        <v/>
      </c>
      <c r="J756" s="2" t="s">
        <v>439</v>
      </c>
      <c r="K756" s="24">
        <f t="shared" si="328"/>
        <v>1</v>
      </c>
      <c r="L756" s="19" t="s">
        <v>3183</v>
      </c>
      <c r="M756" s="2" t="s">
        <v>440</v>
      </c>
      <c r="N756" s="2" t="s">
        <v>441</v>
      </c>
      <c r="O756" s="2" t="s">
        <v>352</v>
      </c>
      <c r="P756" s="2" t="s">
        <v>19</v>
      </c>
      <c r="Q756" s="2" t="s">
        <v>77</v>
      </c>
      <c r="R756" s="2" t="s">
        <v>3261</v>
      </c>
      <c r="S756" s="9">
        <v>45527</v>
      </c>
      <c r="T756" s="2">
        <v>4270969</v>
      </c>
      <c r="U756" s="2" t="s">
        <v>3467</v>
      </c>
      <c r="V756" s="2" t="s">
        <v>3497</v>
      </c>
      <c r="W756" s="2" t="s">
        <v>3498</v>
      </c>
      <c r="X756" s="90">
        <v>37139</v>
      </c>
      <c r="Y756" s="91">
        <v>9770823619</v>
      </c>
      <c r="Z756" s="91" t="s">
        <v>3499</v>
      </c>
      <c r="AA756" s="32" t="s">
        <v>448</v>
      </c>
      <c r="AB756" s="2" t="s">
        <v>449</v>
      </c>
      <c r="AC756" s="10">
        <v>45903</v>
      </c>
      <c r="AD756" s="10">
        <v>45552</v>
      </c>
      <c r="AG756" s="35" t="s">
        <v>451</v>
      </c>
      <c r="AJ756" s="35" t="s">
        <v>452</v>
      </c>
      <c r="AK756" s="2" t="s">
        <v>453</v>
      </c>
      <c r="AL756" s="2" t="s">
        <v>3189</v>
      </c>
      <c r="AM756" s="2" t="s">
        <v>1815</v>
      </c>
      <c r="AN756" s="10">
        <v>45527</v>
      </c>
      <c r="AP756" s="2" t="s">
        <v>362</v>
      </c>
      <c r="AQ756" s="2" t="s">
        <v>480</v>
      </c>
      <c r="AS756" s="11">
        <v>253040972</v>
      </c>
      <c r="AT756" s="2" t="s">
        <v>456</v>
      </c>
      <c r="AV756" s="12">
        <v>70263059059</v>
      </c>
      <c r="AW756" s="2" t="s">
        <v>458</v>
      </c>
      <c r="AY756" s="13">
        <v>121350269972</v>
      </c>
      <c r="AZ756" s="2" t="s">
        <v>563</v>
      </c>
      <c r="BB756" s="14">
        <v>659388265</v>
      </c>
      <c r="BC756" s="2" t="s">
        <v>450</v>
      </c>
      <c r="BD756" s="2" t="s">
        <v>450</v>
      </c>
      <c r="BE756" s="2" t="s">
        <v>450</v>
      </c>
      <c r="BF756" s="2" t="s">
        <v>450</v>
      </c>
      <c r="BG756" s="2" t="s">
        <v>450</v>
      </c>
      <c r="BH756" s="2" t="s">
        <v>450</v>
      </c>
      <c r="BL756" s="2" t="s">
        <v>448</v>
      </c>
      <c r="BM756" s="2" t="s">
        <v>450</v>
      </c>
      <c r="BN756" s="2" t="s">
        <v>448</v>
      </c>
      <c r="BO756" s="2" t="s">
        <v>450</v>
      </c>
      <c r="BP756" s="2" t="s">
        <v>450</v>
      </c>
      <c r="BQ756" s="2" t="s">
        <v>448</v>
      </c>
      <c r="BR756" s="2" t="s">
        <v>448</v>
      </c>
      <c r="BS756" s="2" t="s">
        <v>448</v>
      </c>
      <c r="BT756" s="2" t="s">
        <v>448</v>
      </c>
      <c r="BU756" s="2" t="s">
        <v>448</v>
      </c>
      <c r="BV756" s="2" t="s">
        <v>450</v>
      </c>
      <c r="BW756" s="2" t="s">
        <v>448</v>
      </c>
      <c r="BX756" s="2" t="s">
        <v>448</v>
      </c>
      <c r="BY756" s="2" t="s">
        <v>448</v>
      </c>
      <c r="BZ756" s="2" t="s">
        <v>448</v>
      </c>
      <c r="CA756" s="2" t="s">
        <v>448</v>
      </c>
      <c r="CB756" s="2" t="s">
        <v>448</v>
      </c>
      <c r="CD756" s="2" t="s">
        <v>448</v>
      </c>
      <c r="CE756" s="10">
        <v>45544</v>
      </c>
      <c r="CH756" s="2" t="s">
        <v>465</v>
      </c>
      <c r="CI756" s="2" t="s">
        <v>660</v>
      </c>
      <c r="CK756" s="2" t="s">
        <v>2917</v>
      </c>
      <c r="CM756" s="52">
        <f t="shared" si="329"/>
        <v>1</v>
      </c>
      <c r="CN756" s="52">
        <f t="shared" si="330"/>
        <v>1</v>
      </c>
      <c r="CO756" s="52">
        <f t="shared" si="331"/>
        <v>1</v>
      </c>
      <c r="CP756" s="52">
        <f t="shared" si="332"/>
        <v>1</v>
      </c>
      <c r="CQ756" s="52">
        <f t="shared" si="333"/>
        <v>1</v>
      </c>
      <c r="CR756" s="52">
        <f t="shared" si="334"/>
        <v>1</v>
      </c>
      <c r="CS756" s="52">
        <f t="shared" si="335"/>
        <v>1</v>
      </c>
      <c r="CT756" s="52">
        <f t="shared" si="336"/>
        <v>1</v>
      </c>
      <c r="CU756" s="52">
        <f t="shared" si="337"/>
        <v>1</v>
      </c>
      <c r="CV756" s="52">
        <f t="shared" si="338"/>
        <v>1</v>
      </c>
      <c r="CW756" s="54">
        <f t="shared" si="339"/>
        <v>1</v>
      </c>
      <c r="CX756" s="54">
        <f t="shared" si="340"/>
        <v>0</v>
      </c>
      <c r="CY756" s="54">
        <f t="shared" si="341"/>
        <v>1</v>
      </c>
      <c r="CZ756" s="54">
        <f t="shared" si="342"/>
        <v>1</v>
      </c>
      <c r="DA756" s="54">
        <f t="shared" si="343"/>
        <v>1</v>
      </c>
      <c r="DB756" s="54">
        <f t="shared" si="344"/>
        <v>0</v>
      </c>
      <c r="DD756" s="2">
        <f t="shared" si="345"/>
        <v>7</v>
      </c>
    </row>
    <row r="757" spans="1:108">
      <c r="A757" s="2" t="s">
        <v>437</v>
      </c>
      <c r="B757" s="2" t="s">
        <v>438</v>
      </c>
      <c r="C757" s="18" t="str">
        <f ca="1">IF(AND(AA757="YES",AG757&lt;&gt;""),"COMPLETED",IF((S757+21)&lt;TODAY(),"PAST DUE","WITHIN 15 DAYS"))</f>
        <v>PAST DUE</v>
      </c>
      <c r="D757" s="19" t="str">
        <f t="shared" si="324"/>
        <v>Sep</v>
      </c>
      <c r="E757" s="20">
        <f t="shared" si="325"/>
        <v>45549</v>
      </c>
      <c r="F757" s="20">
        <f t="shared" si="326"/>
        <v>45548</v>
      </c>
      <c r="G757" s="20">
        <f t="shared" si="327"/>
        <v>45555</v>
      </c>
      <c r="H757" s="19">
        <f ca="1">(TODAY()-(G757))</f>
        <v>39</v>
      </c>
      <c r="I757" s="19" t="str">
        <f ca="1">IF(H757&lt;0,H757,"")</f>
        <v/>
      </c>
      <c r="J757" s="2" t="s">
        <v>439</v>
      </c>
      <c r="K757" s="24">
        <f t="shared" si="328"/>
        <v>0</v>
      </c>
      <c r="L757" s="19" t="s">
        <v>3183</v>
      </c>
      <c r="M757" s="2" t="s">
        <v>440</v>
      </c>
      <c r="N757" s="2" t="s">
        <v>653</v>
      </c>
      <c r="O757" s="2" t="s">
        <v>352</v>
      </c>
      <c r="P757" s="2" t="s">
        <v>19</v>
      </c>
      <c r="Q757" s="2" t="s">
        <v>77</v>
      </c>
      <c r="R757" s="2" t="s">
        <v>3261</v>
      </c>
      <c r="S757" s="9">
        <v>45527</v>
      </c>
      <c r="T757" s="2">
        <v>4270970</v>
      </c>
      <c r="U757" s="2" t="s">
        <v>3500</v>
      </c>
      <c r="V757" s="2" t="s">
        <v>3501</v>
      </c>
      <c r="W757" s="2" t="s">
        <v>2313</v>
      </c>
      <c r="X757" s="90">
        <v>31642</v>
      </c>
      <c r="Y757" s="91">
        <v>9664838794</v>
      </c>
      <c r="Z757" s="91" t="s">
        <v>3502</v>
      </c>
      <c r="AA757" s="2" t="s">
        <v>463</v>
      </c>
      <c r="AB757" s="2" t="s">
        <v>3503</v>
      </c>
      <c r="AG757" s="35" t="s">
        <v>451</v>
      </c>
      <c r="AJ757" s="35" t="s">
        <v>452</v>
      </c>
      <c r="AK757" s="2" t="s">
        <v>453</v>
      </c>
      <c r="AL757" s="2" t="s">
        <v>3189</v>
      </c>
      <c r="AM757" s="2" t="s">
        <v>1815</v>
      </c>
      <c r="AN757" s="10">
        <v>45527</v>
      </c>
      <c r="AP757" s="2" t="s">
        <v>362</v>
      </c>
      <c r="AV757" s="12">
        <v>10507471221</v>
      </c>
      <c r="BC757" s="2" t="s">
        <v>450</v>
      </c>
      <c r="BD757" s="2" t="s">
        <v>450</v>
      </c>
      <c r="BE757" s="2" t="s">
        <v>450</v>
      </c>
      <c r="BF757" s="2" t="s">
        <v>450</v>
      </c>
      <c r="BG757" s="2" t="s">
        <v>450</v>
      </c>
      <c r="BH757" s="2" t="s">
        <v>450</v>
      </c>
      <c r="BR757" s="2" t="s">
        <v>448</v>
      </c>
      <c r="BS757" s="2" t="s">
        <v>448</v>
      </c>
      <c r="BT757" s="2" t="s">
        <v>448</v>
      </c>
      <c r="CB757" s="2" t="s">
        <v>448</v>
      </c>
      <c r="CD757" s="2" t="s">
        <v>448</v>
      </c>
      <c r="CE757" s="10">
        <v>45538</v>
      </c>
      <c r="CH757" s="2" t="s">
        <v>465</v>
      </c>
      <c r="CI757" s="2" t="s">
        <v>660</v>
      </c>
      <c r="CK757" s="2" t="s">
        <v>3207</v>
      </c>
      <c r="CM757" s="52">
        <f t="shared" si="329"/>
        <v>1</v>
      </c>
      <c r="CN757" s="52">
        <f t="shared" si="330"/>
        <v>0</v>
      </c>
      <c r="CO757" s="52">
        <f t="shared" si="331"/>
        <v>1</v>
      </c>
      <c r="CP757" s="52">
        <f t="shared" si="332"/>
        <v>1</v>
      </c>
      <c r="CQ757" s="52">
        <f t="shared" si="333"/>
        <v>1</v>
      </c>
      <c r="CR757" s="52">
        <f t="shared" si="334"/>
        <v>0</v>
      </c>
      <c r="CS757" s="52">
        <f t="shared" si="335"/>
        <v>0</v>
      </c>
      <c r="CT757" s="52">
        <f t="shared" si="336"/>
        <v>0</v>
      </c>
      <c r="CU757" s="52">
        <f t="shared" si="337"/>
        <v>0</v>
      </c>
      <c r="CV757" s="52">
        <f t="shared" si="338"/>
        <v>1</v>
      </c>
      <c r="CW757" s="54">
        <f t="shared" si="339"/>
        <v>1</v>
      </c>
      <c r="CX757" s="54">
        <f t="shared" si="340"/>
        <v>0</v>
      </c>
      <c r="CY757" s="54">
        <f t="shared" si="341"/>
        <v>1</v>
      </c>
      <c r="CZ757" s="54">
        <f t="shared" si="342"/>
        <v>1</v>
      </c>
      <c r="DA757" s="54">
        <f t="shared" si="343"/>
        <v>1</v>
      </c>
      <c r="DB757" s="54">
        <f t="shared" si="344"/>
        <v>0</v>
      </c>
      <c r="DD757" s="2">
        <f t="shared" si="345"/>
        <v>2</v>
      </c>
    </row>
    <row r="758" spans="1:108">
      <c r="A758" s="2" t="s">
        <v>437</v>
      </c>
      <c r="B758" s="2" t="s">
        <v>438</v>
      </c>
      <c r="C758" s="18" t="str">
        <f ca="1">IF(AND(AA758="YES",AG758&lt;&gt;""),"COMPLETED",IF((S758+21)&lt;TODAY(),"PAST DUE","WITHIN 15 DAYS"))</f>
        <v>PAST DUE</v>
      </c>
      <c r="D758" s="19" t="str">
        <f t="shared" si="324"/>
        <v>Sep</v>
      </c>
      <c r="E758" s="20">
        <f t="shared" si="325"/>
        <v>45549</v>
      </c>
      <c r="F758" s="20">
        <f t="shared" si="326"/>
        <v>45548</v>
      </c>
      <c r="G758" s="20">
        <f t="shared" si="327"/>
        <v>45555</v>
      </c>
      <c r="H758" s="19">
        <f ca="1">(TODAY()-(G758))</f>
        <v>39</v>
      </c>
      <c r="I758" s="19" t="str">
        <f ca="1">IF(H758&lt;0,H758,"")</f>
        <v/>
      </c>
      <c r="J758" s="2" t="s">
        <v>439</v>
      </c>
      <c r="K758" s="24">
        <f t="shared" si="328"/>
        <v>0</v>
      </c>
      <c r="L758" s="19" t="s">
        <v>3183</v>
      </c>
      <c r="M758" s="2" t="s">
        <v>440</v>
      </c>
      <c r="N758" s="2" t="s">
        <v>441</v>
      </c>
      <c r="O758" s="2" t="s">
        <v>352</v>
      </c>
      <c r="P758" s="2" t="s">
        <v>19</v>
      </c>
      <c r="Q758" s="2" t="s">
        <v>77</v>
      </c>
      <c r="R758" s="2" t="s">
        <v>3261</v>
      </c>
      <c r="S758" s="9">
        <v>45527</v>
      </c>
      <c r="T758" s="2">
        <v>4270971</v>
      </c>
      <c r="U758" s="2" t="s">
        <v>82</v>
      </c>
      <c r="V758" s="2" t="s">
        <v>83</v>
      </c>
      <c r="W758" s="2" t="s">
        <v>3504</v>
      </c>
      <c r="X758" s="90">
        <v>37100</v>
      </c>
      <c r="Y758" s="91">
        <v>9369619589</v>
      </c>
      <c r="Z758" s="91" t="s">
        <v>3505</v>
      </c>
      <c r="AA758" s="2" t="s">
        <v>463</v>
      </c>
      <c r="AB758" s="2" t="s">
        <v>3506</v>
      </c>
      <c r="AG758" s="35" t="s">
        <v>451</v>
      </c>
      <c r="AJ758" s="35" t="s">
        <v>452</v>
      </c>
      <c r="AK758" s="2" t="s">
        <v>453</v>
      </c>
      <c r="AL758" s="2" t="s">
        <v>3189</v>
      </c>
      <c r="AM758" s="2" t="s">
        <v>1815</v>
      </c>
      <c r="AN758" s="10">
        <v>45527</v>
      </c>
      <c r="AP758" s="2" t="s">
        <v>362</v>
      </c>
      <c r="AQ758" s="2" t="s">
        <v>480</v>
      </c>
      <c r="AS758" s="11">
        <v>252912771</v>
      </c>
      <c r="AT758" s="2" t="s">
        <v>456</v>
      </c>
      <c r="AV758" s="12">
        <v>22503390373</v>
      </c>
      <c r="AZ758" s="2" t="s">
        <v>563</v>
      </c>
      <c r="BB758" s="14">
        <v>657925249</v>
      </c>
      <c r="BC758" s="2" t="s">
        <v>450</v>
      </c>
      <c r="BD758" s="2" t="s">
        <v>450</v>
      </c>
      <c r="BE758" s="2" t="s">
        <v>450</v>
      </c>
      <c r="BF758" s="2" t="s">
        <v>450</v>
      </c>
      <c r="BG758" s="2" t="s">
        <v>450</v>
      </c>
      <c r="BH758" s="2" t="s">
        <v>450</v>
      </c>
      <c r="BL758" s="2" t="s">
        <v>448</v>
      </c>
      <c r="BM758" s="2" t="s">
        <v>450</v>
      </c>
      <c r="BN758" s="2" t="s">
        <v>448</v>
      </c>
      <c r="BO758" s="2" t="s">
        <v>450</v>
      </c>
      <c r="BP758" s="2" t="s">
        <v>450</v>
      </c>
      <c r="BQ758" s="2" t="s">
        <v>448</v>
      </c>
      <c r="BR758" s="2" t="s">
        <v>448</v>
      </c>
      <c r="BS758" s="2" t="s">
        <v>448</v>
      </c>
      <c r="BT758" s="2" t="s">
        <v>448</v>
      </c>
      <c r="CB758" s="2" t="s">
        <v>448</v>
      </c>
      <c r="CD758" s="2" t="s">
        <v>448</v>
      </c>
      <c r="CE758" s="10">
        <v>45538</v>
      </c>
      <c r="CH758" s="2" t="s">
        <v>465</v>
      </c>
      <c r="CI758" s="2" t="s">
        <v>1718</v>
      </c>
      <c r="CM758" s="52">
        <f t="shared" si="329"/>
        <v>1</v>
      </c>
      <c r="CN758" s="52">
        <f t="shared" si="330"/>
        <v>0</v>
      </c>
      <c r="CO758" s="52">
        <f t="shared" si="331"/>
        <v>1</v>
      </c>
      <c r="CP758" s="52">
        <f t="shared" si="332"/>
        <v>1</v>
      </c>
      <c r="CQ758" s="52">
        <f t="shared" si="333"/>
        <v>1</v>
      </c>
      <c r="CR758" s="52">
        <f t="shared" si="334"/>
        <v>1</v>
      </c>
      <c r="CS758" s="52">
        <f t="shared" si="335"/>
        <v>1</v>
      </c>
      <c r="CT758" s="52">
        <f t="shared" si="336"/>
        <v>0</v>
      </c>
      <c r="CU758" s="52">
        <f t="shared" si="337"/>
        <v>1</v>
      </c>
      <c r="CV758" s="52">
        <f t="shared" si="338"/>
        <v>1</v>
      </c>
      <c r="CW758" s="54">
        <f t="shared" si="339"/>
        <v>1</v>
      </c>
      <c r="CX758" s="54">
        <f t="shared" si="340"/>
        <v>0</v>
      </c>
      <c r="CY758" s="54">
        <f t="shared" si="341"/>
        <v>1</v>
      </c>
      <c r="CZ758" s="54">
        <f t="shared" si="342"/>
        <v>1</v>
      </c>
      <c r="DA758" s="54">
        <f t="shared" si="343"/>
        <v>0</v>
      </c>
      <c r="DB758" s="54">
        <f t="shared" si="344"/>
        <v>0</v>
      </c>
      <c r="DD758" s="2">
        <f t="shared" si="345"/>
        <v>5</v>
      </c>
    </row>
    <row r="759" spans="1:108">
      <c r="A759" s="2" t="s">
        <v>437</v>
      </c>
      <c r="B759" s="2" t="s">
        <v>438</v>
      </c>
      <c r="C759" s="18" t="str">
        <f ca="1">IF(AND(AA759="YES",AG759&lt;&gt;""),"COMPLETED",IF((S759+21)&lt;TODAY(),"PAST DUE","WITHIN 15 DAYS"))</f>
        <v>COMPLETED</v>
      </c>
      <c r="D759" s="19" t="str">
        <f t="shared" si="324"/>
        <v>Sep</v>
      </c>
      <c r="E759" s="20">
        <f t="shared" si="325"/>
        <v>45549</v>
      </c>
      <c r="F759" s="20">
        <f t="shared" si="326"/>
        <v>45548</v>
      </c>
      <c r="G759" s="20">
        <f t="shared" si="327"/>
        <v>45555</v>
      </c>
      <c r="H759" s="19">
        <f ca="1">(TODAY()-(G759))</f>
        <v>39</v>
      </c>
      <c r="I759" s="19" t="str">
        <f ca="1">IF(H759&lt;0,H759,"")</f>
        <v/>
      </c>
      <c r="J759" s="2" t="s">
        <v>439</v>
      </c>
      <c r="K759" s="24">
        <f t="shared" si="328"/>
        <v>1</v>
      </c>
      <c r="L759" s="19" t="s">
        <v>3183</v>
      </c>
      <c r="M759" s="2" t="s">
        <v>440</v>
      </c>
      <c r="N759" s="2" t="s">
        <v>441</v>
      </c>
      <c r="O759" s="2" t="s">
        <v>352</v>
      </c>
      <c r="P759" s="2" t="s">
        <v>19</v>
      </c>
      <c r="Q759" s="2" t="s">
        <v>77</v>
      </c>
      <c r="R759" s="2" t="s">
        <v>3261</v>
      </c>
      <c r="S759" s="9">
        <v>45527</v>
      </c>
      <c r="T759" s="2">
        <v>4270972</v>
      </c>
      <c r="U759" s="2" t="s">
        <v>338</v>
      </c>
      <c r="V759" s="2" t="s">
        <v>1077</v>
      </c>
      <c r="W759" s="2" t="s">
        <v>3507</v>
      </c>
      <c r="X759" s="90">
        <v>37143</v>
      </c>
      <c r="Y759" s="91">
        <v>9658566832</v>
      </c>
      <c r="Z759" s="91" t="s">
        <v>3508</v>
      </c>
      <c r="AA759" s="32" t="s">
        <v>448</v>
      </c>
      <c r="AB759" s="2" t="s">
        <v>449</v>
      </c>
      <c r="AC759" s="10">
        <v>45898</v>
      </c>
      <c r="AD759" s="10">
        <v>45547</v>
      </c>
      <c r="AG759" s="35" t="s">
        <v>451</v>
      </c>
      <c r="AJ759" s="35" t="s">
        <v>452</v>
      </c>
      <c r="AK759" s="2" t="s">
        <v>453</v>
      </c>
      <c r="AL759" s="2" t="s">
        <v>3189</v>
      </c>
      <c r="AM759" s="2" t="s">
        <v>1815</v>
      </c>
      <c r="AN759" s="10">
        <v>45527</v>
      </c>
      <c r="AP759" s="2" t="s">
        <v>362</v>
      </c>
      <c r="AQ759" s="2" t="s">
        <v>455</v>
      </c>
      <c r="AS759" s="11">
        <v>3507762385</v>
      </c>
      <c r="AT759" s="2" t="s">
        <v>456</v>
      </c>
      <c r="AV759" s="12">
        <v>82017574783</v>
      </c>
      <c r="AW759" s="2" t="s">
        <v>458</v>
      </c>
      <c r="AY759" s="13">
        <v>121283740180</v>
      </c>
      <c r="AZ759" s="2" t="s">
        <v>633</v>
      </c>
      <c r="BB759" s="14">
        <v>658498738</v>
      </c>
      <c r="BC759" s="2" t="s">
        <v>450</v>
      </c>
      <c r="BD759" s="2" t="s">
        <v>450</v>
      </c>
      <c r="BE759" s="2" t="s">
        <v>450</v>
      </c>
      <c r="BF759" s="2" t="s">
        <v>450</v>
      </c>
      <c r="BG759" s="2" t="s">
        <v>450</v>
      </c>
      <c r="BH759" s="2" t="s">
        <v>450</v>
      </c>
      <c r="BL759" s="2" t="s">
        <v>448</v>
      </c>
      <c r="BM759" s="2" t="s">
        <v>450</v>
      </c>
      <c r="BN759" s="2" t="s">
        <v>448</v>
      </c>
      <c r="BO759" s="2" t="s">
        <v>450</v>
      </c>
      <c r="BP759" s="2" t="s">
        <v>450</v>
      </c>
      <c r="BQ759" s="2" t="s">
        <v>448</v>
      </c>
      <c r="BR759" s="2" t="s">
        <v>448</v>
      </c>
      <c r="BS759" s="2" t="s">
        <v>448</v>
      </c>
      <c r="BT759" s="2" t="s">
        <v>448</v>
      </c>
      <c r="BU759" s="2" t="s">
        <v>448</v>
      </c>
      <c r="BV759" s="2" t="s">
        <v>450</v>
      </c>
      <c r="BW759" s="2" t="s">
        <v>448</v>
      </c>
      <c r="BX759" s="2" t="s">
        <v>448</v>
      </c>
      <c r="BY759" s="2" t="s">
        <v>448</v>
      </c>
      <c r="BZ759" s="2" t="s">
        <v>448</v>
      </c>
      <c r="CA759" s="2" t="s">
        <v>448</v>
      </c>
      <c r="CB759" s="2" t="s">
        <v>448</v>
      </c>
      <c r="CD759" s="2" t="s">
        <v>448</v>
      </c>
      <c r="CE759" s="10">
        <v>45538</v>
      </c>
      <c r="CH759" s="2" t="s">
        <v>465</v>
      </c>
      <c r="CI759" s="2" t="s">
        <v>660</v>
      </c>
      <c r="CK759" s="2" t="s">
        <v>3028</v>
      </c>
      <c r="CM759" s="52">
        <f t="shared" si="329"/>
        <v>1</v>
      </c>
      <c r="CN759" s="52">
        <f t="shared" si="330"/>
        <v>1</v>
      </c>
      <c r="CO759" s="52">
        <f t="shared" si="331"/>
        <v>1</v>
      </c>
      <c r="CP759" s="52">
        <f t="shared" si="332"/>
        <v>1</v>
      </c>
      <c r="CQ759" s="52">
        <f t="shared" si="333"/>
        <v>1</v>
      </c>
      <c r="CR759" s="52">
        <f t="shared" si="334"/>
        <v>1</v>
      </c>
      <c r="CS759" s="52">
        <f t="shared" si="335"/>
        <v>1</v>
      </c>
      <c r="CT759" s="52">
        <f t="shared" si="336"/>
        <v>1</v>
      </c>
      <c r="CU759" s="52">
        <f t="shared" si="337"/>
        <v>1</v>
      </c>
      <c r="CV759" s="52">
        <f t="shared" si="338"/>
        <v>1</v>
      </c>
      <c r="CW759" s="54">
        <f t="shared" si="339"/>
        <v>1</v>
      </c>
      <c r="CX759" s="54">
        <f t="shared" si="340"/>
        <v>0</v>
      </c>
      <c r="CY759" s="54">
        <f t="shared" si="341"/>
        <v>1</v>
      </c>
      <c r="CZ759" s="54">
        <f t="shared" si="342"/>
        <v>1</v>
      </c>
      <c r="DA759" s="54">
        <f t="shared" si="343"/>
        <v>1</v>
      </c>
      <c r="DB759" s="54">
        <f t="shared" si="344"/>
        <v>0</v>
      </c>
      <c r="DD759" s="2">
        <f t="shared" si="345"/>
        <v>7</v>
      </c>
    </row>
    <row r="760" spans="1:108">
      <c r="A760" s="2" t="s">
        <v>437</v>
      </c>
      <c r="B760" s="2" t="s">
        <v>438</v>
      </c>
      <c r="C760" s="18" t="str">
        <f ca="1">IF(AND(AA760="YES",AG760&lt;&gt;""),"COMPLETED",IF((S760+21)&lt;TODAY(),"PAST DUE","WITHIN 15 DAYS"))</f>
        <v>COMPLETED</v>
      </c>
      <c r="D760" s="19" t="str">
        <f t="shared" si="324"/>
        <v>Sep</v>
      </c>
      <c r="E760" s="20">
        <f t="shared" si="325"/>
        <v>45549</v>
      </c>
      <c r="F760" s="20">
        <f t="shared" si="326"/>
        <v>45548</v>
      </c>
      <c r="G760" s="20">
        <f t="shared" si="327"/>
        <v>45555</v>
      </c>
      <c r="H760" s="19">
        <f ca="1">(TODAY()-(G760))</f>
        <v>39</v>
      </c>
      <c r="I760" s="19" t="str">
        <f ca="1">IF(H760&lt;0,H760,"")</f>
        <v/>
      </c>
      <c r="J760" s="2" t="s">
        <v>439</v>
      </c>
      <c r="K760" s="24">
        <f t="shared" si="328"/>
        <v>1</v>
      </c>
      <c r="L760" s="19" t="s">
        <v>3183</v>
      </c>
      <c r="M760" s="2" t="s">
        <v>440</v>
      </c>
      <c r="N760" s="2" t="s">
        <v>441</v>
      </c>
      <c r="O760" s="2" t="s">
        <v>352</v>
      </c>
      <c r="P760" s="2" t="s">
        <v>19</v>
      </c>
      <c r="Q760" s="2" t="s">
        <v>77</v>
      </c>
      <c r="R760" s="2" t="s">
        <v>3261</v>
      </c>
      <c r="S760" s="9">
        <v>45527</v>
      </c>
      <c r="T760" s="2">
        <v>4270973</v>
      </c>
      <c r="U760" s="2" t="s">
        <v>3509</v>
      </c>
      <c r="V760" s="2" t="s">
        <v>3510</v>
      </c>
      <c r="W760" s="2" t="s">
        <v>3511</v>
      </c>
      <c r="X760" s="90">
        <v>29441</v>
      </c>
      <c r="Y760" s="91">
        <v>9667061465</v>
      </c>
      <c r="Z760" s="91" t="s">
        <v>3512</v>
      </c>
      <c r="AA760" s="32" t="s">
        <v>448</v>
      </c>
      <c r="AB760" s="2" t="s">
        <v>449</v>
      </c>
      <c r="AC760" s="10">
        <v>45909</v>
      </c>
      <c r="AD760" s="10">
        <v>45558</v>
      </c>
      <c r="AG760" s="35" t="s">
        <v>451</v>
      </c>
      <c r="AJ760" s="35" t="s">
        <v>452</v>
      </c>
      <c r="AK760" s="2" t="s">
        <v>453</v>
      </c>
      <c r="AL760" s="2" t="s">
        <v>3189</v>
      </c>
      <c r="AM760" s="2" t="s">
        <v>1815</v>
      </c>
      <c r="AN760" s="10">
        <v>45527</v>
      </c>
      <c r="AP760" s="2" t="s">
        <v>362</v>
      </c>
      <c r="AQ760" s="2" t="s">
        <v>986</v>
      </c>
      <c r="AS760" s="11">
        <v>245062968</v>
      </c>
      <c r="AT760" s="2" t="s">
        <v>472</v>
      </c>
      <c r="AV760" s="12">
        <v>70259596317</v>
      </c>
      <c r="AW760" s="2" t="s">
        <v>458</v>
      </c>
      <c r="AY760" s="13">
        <v>121349777241</v>
      </c>
      <c r="AZ760" s="2" t="s">
        <v>633</v>
      </c>
      <c r="BB760" s="14">
        <v>657132379</v>
      </c>
      <c r="BC760" s="2" t="s">
        <v>450</v>
      </c>
      <c r="BD760" s="2" t="s">
        <v>450</v>
      </c>
      <c r="BE760" s="2" t="s">
        <v>450</v>
      </c>
      <c r="BF760" s="2" t="s">
        <v>450</v>
      </c>
      <c r="BG760" s="2" t="s">
        <v>450</v>
      </c>
      <c r="BH760" s="2" t="s">
        <v>450</v>
      </c>
      <c r="BL760" s="2" t="s">
        <v>448</v>
      </c>
      <c r="BM760" s="2" t="s">
        <v>450</v>
      </c>
      <c r="BN760" s="2" t="s">
        <v>448</v>
      </c>
      <c r="BO760" s="2" t="s">
        <v>450</v>
      </c>
      <c r="BP760" s="2" t="s">
        <v>448</v>
      </c>
      <c r="BR760" s="2" t="s">
        <v>448</v>
      </c>
      <c r="BS760" s="2" t="s">
        <v>448</v>
      </c>
      <c r="BT760" s="2" t="s">
        <v>448</v>
      </c>
      <c r="BU760" s="2" t="s">
        <v>448</v>
      </c>
      <c r="BV760" s="2" t="s">
        <v>450</v>
      </c>
      <c r="BW760" s="2" t="s">
        <v>448</v>
      </c>
      <c r="BX760" s="2" t="s">
        <v>448</v>
      </c>
      <c r="BY760" s="2" t="s">
        <v>448</v>
      </c>
      <c r="BZ760" s="2" t="s">
        <v>448</v>
      </c>
      <c r="CA760" s="2" t="s">
        <v>448</v>
      </c>
      <c r="CB760" s="2" t="s">
        <v>448</v>
      </c>
      <c r="CD760" s="2" t="s">
        <v>448</v>
      </c>
      <c r="CE760" s="10">
        <v>45538</v>
      </c>
      <c r="CH760" s="2" t="s">
        <v>465</v>
      </c>
      <c r="CI760" s="2" t="s">
        <v>1718</v>
      </c>
      <c r="CM760" s="52">
        <f t="shared" si="329"/>
        <v>1</v>
      </c>
      <c r="CN760" s="52">
        <f t="shared" si="330"/>
        <v>1</v>
      </c>
      <c r="CO760" s="52">
        <f t="shared" si="331"/>
        <v>1</v>
      </c>
      <c r="CP760" s="52">
        <f t="shared" si="332"/>
        <v>1</v>
      </c>
      <c r="CQ760" s="52">
        <f t="shared" si="333"/>
        <v>1</v>
      </c>
      <c r="CR760" s="52">
        <f t="shared" si="334"/>
        <v>1</v>
      </c>
      <c r="CS760" s="52">
        <f t="shared" si="335"/>
        <v>1</v>
      </c>
      <c r="CT760" s="52">
        <f t="shared" si="336"/>
        <v>1</v>
      </c>
      <c r="CU760" s="52">
        <f t="shared" si="337"/>
        <v>1</v>
      </c>
      <c r="CV760" s="52">
        <f t="shared" si="338"/>
        <v>1</v>
      </c>
      <c r="CW760" s="54">
        <f t="shared" si="339"/>
        <v>1</v>
      </c>
      <c r="CX760" s="54">
        <f t="shared" si="340"/>
        <v>0</v>
      </c>
      <c r="CY760" s="54">
        <f t="shared" si="341"/>
        <v>1</v>
      </c>
      <c r="CZ760" s="54">
        <f t="shared" si="342"/>
        <v>1</v>
      </c>
      <c r="DA760" s="54">
        <f t="shared" si="343"/>
        <v>0</v>
      </c>
      <c r="DB760" s="54">
        <f t="shared" si="344"/>
        <v>0</v>
      </c>
      <c r="DD760" s="2">
        <f t="shared" si="345"/>
        <v>7</v>
      </c>
    </row>
    <row r="761" spans="1:108">
      <c r="A761" s="2" t="s">
        <v>437</v>
      </c>
      <c r="B761" s="2" t="s">
        <v>438</v>
      </c>
      <c r="C761" s="18" t="str">
        <f ca="1">IF(AND(AA761="YES",AG761&lt;&gt;""),"COMPLETED",IF((S761+21)&lt;TODAY(),"PAST DUE","WITHIN 15 DAYS"))</f>
        <v>COMPLETED</v>
      </c>
      <c r="D761" s="19" t="str">
        <f t="shared" si="324"/>
        <v>Sep</v>
      </c>
      <c r="E761" s="20">
        <f t="shared" si="325"/>
        <v>45549</v>
      </c>
      <c r="F761" s="20">
        <f t="shared" si="326"/>
        <v>45548</v>
      </c>
      <c r="G761" s="20">
        <f t="shared" si="327"/>
        <v>45555</v>
      </c>
      <c r="H761" s="19">
        <f ca="1">(TODAY()-(G761))</f>
        <v>39</v>
      </c>
      <c r="I761" s="19" t="str">
        <f ca="1">IF(H761&lt;0,H761,"")</f>
        <v/>
      </c>
      <c r="J761" s="2" t="s">
        <v>439</v>
      </c>
      <c r="K761" s="24">
        <f t="shared" si="328"/>
        <v>1</v>
      </c>
      <c r="L761" s="19" t="s">
        <v>3183</v>
      </c>
      <c r="M761" s="2" t="s">
        <v>440</v>
      </c>
      <c r="N761" s="2" t="s">
        <v>441</v>
      </c>
      <c r="O761" s="2" t="s">
        <v>352</v>
      </c>
      <c r="P761" s="2" t="s">
        <v>19</v>
      </c>
      <c r="Q761" s="2" t="s">
        <v>77</v>
      </c>
      <c r="R761" s="2" t="s">
        <v>3261</v>
      </c>
      <c r="S761" s="9">
        <v>45527</v>
      </c>
      <c r="T761" s="2">
        <v>4270974</v>
      </c>
      <c r="U761" s="2" t="s">
        <v>3513</v>
      </c>
      <c r="V761" s="2" t="s">
        <v>3514</v>
      </c>
      <c r="W761" s="2" t="s">
        <v>3515</v>
      </c>
      <c r="X761" s="90">
        <v>36893</v>
      </c>
      <c r="Y761" s="91">
        <v>9272918926</v>
      </c>
      <c r="Z761" s="91" t="s">
        <v>3516</v>
      </c>
      <c r="AA761" s="32" t="s">
        <v>448</v>
      </c>
      <c r="AB761" s="2" t="s">
        <v>449</v>
      </c>
      <c r="AC761" s="10">
        <v>45860</v>
      </c>
      <c r="AD761" s="10">
        <v>45504</v>
      </c>
      <c r="AG761" s="35" t="s">
        <v>451</v>
      </c>
      <c r="AJ761" s="35" t="s">
        <v>452</v>
      </c>
      <c r="AK761" s="2" t="s">
        <v>453</v>
      </c>
      <c r="AL761" s="2" t="s">
        <v>3189</v>
      </c>
      <c r="AM761" s="2" t="s">
        <v>1815</v>
      </c>
      <c r="AN761" s="10">
        <v>45527</v>
      </c>
      <c r="AP761" s="2" t="s">
        <v>362</v>
      </c>
      <c r="AQ761" s="2" t="s">
        <v>480</v>
      </c>
      <c r="AS761" s="11">
        <v>252568617</v>
      </c>
      <c r="AT761" s="2" t="s">
        <v>456</v>
      </c>
      <c r="AV761" s="12">
        <v>72511287511</v>
      </c>
      <c r="AW761" s="2" t="s">
        <v>458</v>
      </c>
      <c r="AY761" s="13">
        <v>121349412361</v>
      </c>
      <c r="AZ761" s="2" t="s">
        <v>1857</v>
      </c>
      <c r="BB761" s="14">
        <v>658537687</v>
      </c>
      <c r="BC761" s="2" t="s">
        <v>450</v>
      </c>
      <c r="BD761" s="2" t="s">
        <v>450</v>
      </c>
      <c r="BE761" s="2" t="s">
        <v>450</v>
      </c>
      <c r="BF761" s="2" t="s">
        <v>450</v>
      </c>
      <c r="BG761" s="2" t="s">
        <v>450</v>
      </c>
      <c r="BH761" s="2" t="s">
        <v>450</v>
      </c>
      <c r="BL761" s="2" t="s">
        <v>448</v>
      </c>
      <c r="BM761" s="2" t="s">
        <v>450</v>
      </c>
      <c r="BN761" s="2" t="s">
        <v>448</v>
      </c>
      <c r="BO761" s="2" t="s">
        <v>450</v>
      </c>
      <c r="BP761" s="2" t="s">
        <v>450</v>
      </c>
      <c r="BQ761" s="2" t="s">
        <v>450</v>
      </c>
      <c r="BR761" s="2" t="s">
        <v>448</v>
      </c>
      <c r="BS761" s="2" t="s">
        <v>448</v>
      </c>
      <c r="BT761" s="2" t="s">
        <v>448</v>
      </c>
      <c r="BU761" s="2" t="s">
        <v>448</v>
      </c>
      <c r="BV761" s="2" t="s">
        <v>450</v>
      </c>
      <c r="BW761" s="2" t="s">
        <v>448</v>
      </c>
      <c r="BX761" s="2" t="s">
        <v>448</v>
      </c>
      <c r="BY761" s="2" t="s">
        <v>448</v>
      </c>
      <c r="BZ761" s="2" t="s">
        <v>448</v>
      </c>
      <c r="CA761" s="2" t="s">
        <v>448</v>
      </c>
      <c r="CB761" s="2" t="s">
        <v>448</v>
      </c>
      <c r="CD761" s="2" t="s">
        <v>448</v>
      </c>
      <c r="CE761" s="10">
        <v>45538</v>
      </c>
      <c r="CH761" s="2" t="s">
        <v>465</v>
      </c>
      <c r="CI761" s="2" t="s">
        <v>660</v>
      </c>
      <c r="CK761" s="2" t="s">
        <v>2917</v>
      </c>
      <c r="CM761" s="52">
        <f t="shared" si="329"/>
        <v>1</v>
      </c>
      <c r="CN761" s="52">
        <f t="shared" si="330"/>
        <v>1</v>
      </c>
      <c r="CO761" s="52">
        <f t="shared" si="331"/>
        <v>1</v>
      </c>
      <c r="CP761" s="52">
        <f t="shared" si="332"/>
        <v>1</v>
      </c>
      <c r="CQ761" s="52">
        <f t="shared" si="333"/>
        <v>1</v>
      </c>
      <c r="CR761" s="52">
        <f t="shared" si="334"/>
        <v>1</v>
      </c>
      <c r="CS761" s="52">
        <f t="shared" si="335"/>
        <v>1</v>
      </c>
      <c r="CT761" s="52">
        <f t="shared" si="336"/>
        <v>1</v>
      </c>
      <c r="CU761" s="52">
        <f t="shared" si="337"/>
        <v>1</v>
      </c>
      <c r="CV761" s="52">
        <f t="shared" si="338"/>
        <v>1</v>
      </c>
      <c r="CW761" s="54">
        <f t="shared" si="339"/>
        <v>1</v>
      </c>
      <c r="CX761" s="54">
        <f t="shared" si="340"/>
        <v>0</v>
      </c>
      <c r="CY761" s="54">
        <f t="shared" si="341"/>
        <v>1</v>
      </c>
      <c r="CZ761" s="54">
        <f t="shared" si="342"/>
        <v>1</v>
      </c>
      <c r="DA761" s="54">
        <f t="shared" si="343"/>
        <v>1</v>
      </c>
      <c r="DB761" s="54">
        <f t="shared" si="344"/>
        <v>0</v>
      </c>
      <c r="DD761" s="2">
        <f t="shared" si="345"/>
        <v>7</v>
      </c>
    </row>
    <row r="762" spans="1:108">
      <c r="A762" s="2" t="s">
        <v>437</v>
      </c>
      <c r="B762" s="2" t="s">
        <v>438</v>
      </c>
      <c r="C762" s="18" t="str">
        <f ca="1">IF(AND(AA762="YES",AG762&lt;&gt;""),"COMPLETED",IF((S762+21)&lt;TODAY(),"PAST DUE","WITHIN 15 DAYS"))</f>
        <v>COMPLETED</v>
      </c>
      <c r="D762" s="19" t="str">
        <f t="shared" si="324"/>
        <v>Sep</v>
      </c>
      <c r="E762" s="20">
        <f t="shared" si="325"/>
        <v>45549</v>
      </c>
      <c r="F762" s="20">
        <f t="shared" si="326"/>
        <v>45548</v>
      </c>
      <c r="G762" s="20">
        <f t="shared" si="327"/>
        <v>45555</v>
      </c>
      <c r="H762" s="19">
        <f ca="1">(TODAY()-(G762))</f>
        <v>39</v>
      </c>
      <c r="I762" s="19" t="str">
        <f ca="1">IF(H762&lt;0,H762,"")</f>
        <v/>
      </c>
      <c r="J762" s="2" t="s">
        <v>439</v>
      </c>
      <c r="K762" s="24">
        <f t="shared" si="328"/>
        <v>1</v>
      </c>
      <c r="L762" s="19" t="s">
        <v>3183</v>
      </c>
      <c r="M762" s="2" t="s">
        <v>440</v>
      </c>
      <c r="N762" s="2" t="s">
        <v>441</v>
      </c>
      <c r="O762" s="2" t="s">
        <v>352</v>
      </c>
      <c r="P762" s="2" t="s">
        <v>19</v>
      </c>
      <c r="Q762" s="2" t="s">
        <v>77</v>
      </c>
      <c r="R762" s="2" t="s">
        <v>3261</v>
      </c>
      <c r="S762" s="9">
        <v>45527</v>
      </c>
      <c r="T762" s="2">
        <v>4270975</v>
      </c>
      <c r="U762" s="2" t="s">
        <v>1264</v>
      </c>
      <c r="V762" s="2" t="s">
        <v>3517</v>
      </c>
      <c r="W762" s="2" t="s">
        <v>3518</v>
      </c>
      <c r="X762" s="90">
        <v>37112</v>
      </c>
      <c r="Y762" s="91">
        <v>9812410901</v>
      </c>
      <c r="Z762" s="91" t="s">
        <v>3519</v>
      </c>
      <c r="AA762" s="32" t="s">
        <v>448</v>
      </c>
      <c r="AB762" s="2" t="s">
        <v>449</v>
      </c>
      <c r="AC762" s="10">
        <v>45902</v>
      </c>
      <c r="AD762" s="10">
        <v>45551</v>
      </c>
      <c r="AG762" s="35" t="s">
        <v>451</v>
      </c>
      <c r="AJ762" s="35" t="s">
        <v>452</v>
      </c>
      <c r="AK762" s="2" t="s">
        <v>453</v>
      </c>
      <c r="AL762" s="2" t="s">
        <v>3189</v>
      </c>
      <c r="AM762" s="2" t="s">
        <v>1815</v>
      </c>
      <c r="AN762" s="10">
        <v>45527</v>
      </c>
      <c r="AP762" s="2" t="s">
        <v>362</v>
      </c>
      <c r="AQ762" s="2" t="s">
        <v>497</v>
      </c>
      <c r="AS762" s="11">
        <v>253028428</v>
      </c>
      <c r="AT762" s="2" t="s">
        <v>456</v>
      </c>
      <c r="AV762" s="12">
        <v>30271070973</v>
      </c>
      <c r="AW762" s="2" t="s">
        <v>458</v>
      </c>
      <c r="AY762" s="13">
        <v>121349787608</v>
      </c>
      <c r="AZ762" s="2" t="s">
        <v>1857</v>
      </c>
      <c r="BB762" s="14">
        <v>658437688</v>
      </c>
      <c r="BC762" s="2" t="s">
        <v>450</v>
      </c>
      <c r="BD762" s="2" t="s">
        <v>450</v>
      </c>
      <c r="BE762" s="2" t="s">
        <v>450</v>
      </c>
      <c r="BF762" s="2" t="s">
        <v>450</v>
      </c>
      <c r="BG762" s="2" t="s">
        <v>450</v>
      </c>
      <c r="BH762" s="2" t="s">
        <v>450</v>
      </c>
      <c r="BL762" s="2" t="s">
        <v>448</v>
      </c>
      <c r="BM762" s="2" t="s">
        <v>450</v>
      </c>
      <c r="BN762" s="2" t="s">
        <v>448</v>
      </c>
      <c r="BO762" s="2" t="s">
        <v>450</v>
      </c>
      <c r="BP762" s="2" t="s">
        <v>450</v>
      </c>
      <c r="BQ762" s="2" t="s">
        <v>448</v>
      </c>
      <c r="BR762" s="2" t="s">
        <v>448</v>
      </c>
      <c r="BS762" s="2" t="s">
        <v>448</v>
      </c>
      <c r="BT762" s="2" t="s">
        <v>448</v>
      </c>
      <c r="BU762" s="2" t="s">
        <v>448</v>
      </c>
      <c r="BV762" s="2" t="s">
        <v>450</v>
      </c>
      <c r="BW762" s="2" t="s">
        <v>448</v>
      </c>
      <c r="BX762" s="2" t="s">
        <v>448</v>
      </c>
      <c r="BY762" s="2" t="s">
        <v>448</v>
      </c>
      <c r="BZ762" s="2" t="s">
        <v>448</v>
      </c>
      <c r="CA762" s="2" t="s">
        <v>448</v>
      </c>
      <c r="CB762" s="2" t="s">
        <v>448</v>
      </c>
      <c r="CD762" s="2" t="s">
        <v>448</v>
      </c>
      <c r="CE762" s="10">
        <v>45538</v>
      </c>
      <c r="CH762" s="2" t="s">
        <v>465</v>
      </c>
      <c r="CI762" s="2" t="s">
        <v>3224</v>
      </c>
      <c r="CK762" s="2" t="s">
        <v>2917</v>
      </c>
      <c r="CM762" s="52">
        <f t="shared" si="329"/>
        <v>1</v>
      </c>
      <c r="CN762" s="52">
        <f t="shared" si="330"/>
        <v>1</v>
      </c>
      <c r="CO762" s="52">
        <f t="shared" si="331"/>
        <v>1</v>
      </c>
      <c r="CP762" s="52">
        <f t="shared" si="332"/>
        <v>1</v>
      </c>
      <c r="CQ762" s="52">
        <f t="shared" si="333"/>
        <v>1</v>
      </c>
      <c r="CR762" s="52">
        <f t="shared" si="334"/>
        <v>1</v>
      </c>
      <c r="CS762" s="52">
        <f t="shared" si="335"/>
        <v>1</v>
      </c>
      <c r="CT762" s="52">
        <f t="shared" si="336"/>
        <v>1</v>
      </c>
      <c r="CU762" s="52">
        <f t="shared" si="337"/>
        <v>1</v>
      </c>
      <c r="CV762" s="52">
        <f t="shared" si="338"/>
        <v>1</v>
      </c>
      <c r="CW762" s="54">
        <f t="shared" si="339"/>
        <v>1</v>
      </c>
      <c r="CX762" s="54">
        <f t="shared" si="340"/>
        <v>0</v>
      </c>
      <c r="CY762" s="54">
        <f t="shared" si="341"/>
        <v>1</v>
      </c>
      <c r="CZ762" s="54">
        <f t="shared" si="342"/>
        <v>0</v>
      </c>
      <c r="DA762" s="54">
        <f t="shared" si="343"/>
        <v>0</v>
      </c>
      <c r="DB762" s="54">
        <f t="shared" si="344"/>
        <v>0</v>
      </c>
      <c r="DD762" s="2">
        <f t="shared" si="345"/>
        <v>7</v>
      </c>
    </row>
    <row r="763" spans="1:108">
      <c r="A763" s="2" t="s">
        <v>437</v>
      </c>
      <c r="B763" s="2" t="s">
        <v>438</v>
      </c>
      <c r="C763" s="18" t="str">
        <f ca="1">IF(AND(AA763="YES",AG763&lt;&gt;""),"COMPLETED",IF((S763+21)&lt;TODAY(),"PAST DUE","WITHIN 15 DAYS"))</f>
        <v>COMPLETED</v>
      </c>
      <c r="D763" s="19" t="str">
        <f t="shared" si="324"/>
        <v>Sep</v>
      </c>
      <c r="E763" s="20">
        <f t="shared" si="325"/>
        <v>45549</v>
      </c>
      <c r="F763" s="20">
        <f t="shared" si="326"/>
        <v>45548</v>
      </c>
      <c r="G763" s="20">
        <f t="shared" si="327"/>
        <v>45555</v>
      </c>
      <c r="H763" s="19">
        <f ca="1">(TODAY()-(G763))</f>
        <v>39</v>
      </c>
      <c r="I763" s="19" t="str">
        <f ca="1">IF(H763&lt;0,H763,"")</f>
        <v/>
      </c>
      <c r="J763" s="2" t="s">
        <v>439</v>
      </c>
      <c r="K763" s="24">
        <f t="shared" si="328"/>
        <v>1</v>
      </c>
      <c r="L763" s="19" t="s">
        <v>3183</v>
      </c>
      <c r="M763" s="2" t="s">
        <v>440</v>
      </c>
      <c r="N763" s="2" t="s">
        <v>441</v>
      </c>
      <c r="O763" s="2" t="s">
        <v>352</v>
      </c>
      <c r="P763" s="2" t="s">
        <v>19</v>
      </c>
      <c r="Q763" s="2" t="s">
        <v>77</v>
      </c>
      <c r="R763" s="2" t="s">
        <v>3261</v>
      </c>
      <c r="S763" s="9">
        <v>45527</v>
      </c>
      <c r="T763" s="2">
        <v>4270976</v>
      </c>
      <c r="U763" s="2" t="s">
        <v>3520</v>
      </c>
      <c r="V763" s="2" t="s">
        <v>3521</v>
      </c>
      <c r="W763" s="2" t="s">
        <v>766</v>
      </c>
      <c r="X763" s="90">
        <v>35264</v>
      </c>
      <c r="Y763" s="91">
        <v>9752596332</v>
      </c>
      <c r="Z763" s="91" t="s">
        <v>3522</v>
      </c>
      <c r="AA763" s="32" t="s">
        <v>448</v>
      </c>
      <c r="AB763" s="2" t="s">
        <v>449</v>
      </c>
      <c r="AC763" s="10">
        <v>45771</v>
      </c>
      <c r="AD763" s="10">
        <v>45501</v>
      </c>
      <c r="AG763" s="35" t="s">
        <v>451</v>
      </c>
      <c r="AJ763" s="35" t="s">
        <v>452</v>
      </c>
      <c r="AK763" s="2" t="s">
        <v>453</v>
      </c>
      <c r="AL763" s="2" t="s">
        <v>3189</v>
      </c>
      <c r="AM763" s="2" t="s">
        <v>1815</v>
      </c>
      <c r="AN763" s="10">
        <v>45527</v>
      </c>
      <c r="AP763" s="2" t="s">
        <v>362</v>
      </c>
      <c r="AQ763" s="2" t="s">
        <v>497</v>
      </c>
      <c r="AS763" s="11">
        <v>246347129</v>
      </c>
      <c r="AT763" s="2" t="s">
        <v>456</v>
      </c>
      <c r="AV763" s="12">
        <v>210256891136</v>
      </c>
      <c r="AW763" s="2" t="s">
        <v>458</v>
      </c>
      <c r="AY763" s="13">
        <v>121263444950</v>
      </c>
      <c r="AZ763" s="2" t="s">
        <v>487</v>
      </c>
      <c r="BB763" s="14">
        <v>364197087</v>
      </c>
      <c r="BC763" s="2" t="s">
        <v>450</v>
      </c>
      <c r="BD763" s="2" t="s">
        <v>450</v>
      </c>
      <c r="BE763" s="2" t="s">
        <v>450</v>
      </c>
      <c r="BF763" s="2" t="s">
        <v>450</v>
      </c>
      <c r="BG763" s="2" t="s">
        <v>450</v>
      </c>
      <c r="BH763" s="2" t="s">
        <v>450</v>
      </c>
      <c r="BL763" s="2" t="s">
        <v>450</v>
      </c>
      <c r="BM763" s="2" t="s">
        <v>450</v>
      </c>
      <c r="BN763" s="2" t="s">
        <v>448</v>
      </c>
      <c r="BO763" s="2" t="s">
        <v>450</v>
      </c>
      <c r="BP763" s="2" t="s">
        <v>450</v>
      </c>
      <c r="BQ763" s="2" t="s">
        <v>450</v>
      </c>
      <c r="BR763" s="2" t="s">
        <v>448</v>
      </c>
      <c r="BS763" s="2" t="s">
        <v>448</v>
      </c>
      <c r="BT763" s="2" t="s">
        <v>448</v>
      </c>
      <c r="BU763" s="2" t="s">
        <v>448</v>
      </c>
      <c r="BV763" s="2" t="s">
        <v>450</v>
      </c>
      <c r="BW763" s="2" t="s">
        <v>448</v>
      </c>
      <c r="BX763" s="2" t="s">
        <v>448</v>
      </c>
      <c r="BY763" s="2" t="s">
        <v>448</v>
      </c>
      <c r="BZ763" s="2" t="s">
        <v>448</v>
      </c>
      <c r="CA763" s="2" t="s">
        <v>448</v>
      </c>
      <c r="CB763" s="2" t="s">
        <v>448</v>
      </c>
      <c r="CD763" s="2" t="s">
        <v>448</v>
      </c>
      <c r="CE763" s="10">
        <v>45544</v>
      </c>
      <c r="CH763" s="2" t="s">
        <v>465</v>
      </c>
      <c r="CI763" s="2" t="s">
        <v>660</v>
      </c>
      <c r="CK763" s="2" t="s">
        <v>2917</v>
      </c>
      <c r="CM763" s="52">
        <f t="shared" si="329"/>
        <v>1</v>
      </c>
      <c r="CN763" s="52">
        <f t="shared" si="330"/>
        <v>1</v>
      </c>
      <c r="CO763" s="52">
        <f t="shared" si="331"/>
        <v>1</v>
      </c>
      <c r="CP763" s="52">
        <f t="shared" si="332"/>
        <v>1</v>
      </c>
      <c r="CQ763" s="52">
        <f t="shared" si="333"/>
        <v>1</v>
      </c>
      <c r="CR763" s="52">
        <f t="shared" si="334"/>
        <v>1</v>
      </c>
      <c r="CS763" s="52">
        <f t="shared" si="335"/>
        <v>1</v>
      </c>
      <c r="CT763" s="52">
        <f t="shared" si="336"/>
        <v>1</v>
      </c>
      <c r="CU763" s="52">
        <f t="shared" si="337"/>
        <v>1</v>
      </c>
      <c r="CV763" s="52">
        <f t="shared" si="338"/>
        <v>1</v>
      </c>
      <c r="CW763" s="54">
        <f t="shared" si="339"/>
        <v>1</v>
      </c>
      <c r="CX763" s="54">
        <f t="shared" si="340"/>
        <v>0</v>
      </c>
      <c r="CY763" s="54">
        <f t="shared" si="341"/>
        <v>1</v>
      </c>
      <c r="CZ763" s="54">
        <f t="shared" si="342"/>
        <v>1</v>
      </c>
      <c r="DA763" s="54">
        <f t="shared" si="343"/>
        <v>1</v>
      </c>
      <c r="DB763" s="54">
        <f t="shared" si="344"/>
        <v>0</v>
      </c>
      <c r="DD763" s="2">
        <f t="shared" si="345"/>
        <v>7</v>
      </c>
    </row>
    <row r="764" spans="1:108">
      <c r="A764" s="2" t="s">
        <v>437</v>
      </c>
      <c r="B764" s="2" t="s">
        <v>438</v>
      </c>
      <c r="C764" s="18" t="str">
        <f ca="1">IF(AND(AA764="YES",AG764&lt;&gt;""),"COMPLETED",IF((S764+21)&lt;TODAY(),"PAST DUE","WITHIN 15 DAYS"))</f>
        <v>COMPLETED</v>
      </c>
      <c r="D764" s="19" t="str">
        <f t="shared" si="324"/>
        <v>Sep</v>
      </c>
      <c r="E764" s="20">
        <f t="shared" si="325"/>
        <v>45549</v>
      </c>
      <c r="F764" s="20">
        <f t="shared" si="326"/>
        <v>45548</v>
      </c>
      <c r="G764" s="20">
        <f t="shared" si="327"/>
        <v>45555</v>
      </c>
      <c r="H764" s="19">
        <f ca="1">(TODAY()-(G764))</f>
        <v>39</v>
      </c>
      <c r="I764" s="19" t="str">
        <f ca="1">IF(H764&lt;0,H764,"")</f>
        <v/>
      </c>
      <c r="J764" s="2" t="s">
        <v>439</v>
      </c>
      <c r="K764" s="24">
        <f t="shared" si="328"/>
        <v>1</v>
      </c>
      <c r="L764" s="19" t="s">
        <v>3183</v>
      </c>
      <c r="M764" s="2" t="s">
        <v>440</v>
      </c>
      <c r="N764" s="2" t="s">
        <v>441</v>
      </c>
      <c r="O764" s="2" t="s">
        <v>352</v>
      </c>
      <c r="P764" s="2" t="s">
        <v>19</v>
      </c>
      <c r="Q764" s="2" t="s">
        <v>77</v>
      </c>
      <c r="R764" s="2" t="s">
        <v>3261</v>
      </c>
      <c r="S764" s="9">
        <v>45527</v>
      </c>
      <c r="T764" s="2">
        <v>4270977</v>
      </c>
      <c r="U764" s="2" t="s">
        <v>1754</v>
      </c>
      <c r="V764" s="2" t="s">
        <v>3523</v>
      </c>
      <c r="W764" s="2" t="s">
        <v>3524</v>
      </c>
      <c r="X764" s="90">
        <v>31314</v>
      </c>
      <c r="Y764" s="91">
        <v>9265519517</v>
      </c>
      <c r="Z764" s="91" t="s">
        <v>3525</v>
      </c>
      <c r="AA764" s="32" t="s">
        <v>448</v>
      </c>
      <c r="AB764" s="2" t="s">
        <v>449</v>
      </c>
      <c r="AC764" s="10">
        <v>45909</v>
      </c>
      <c r="AD764" s="10">
        <v>45558</v>
      </c>
      <c r="AG764" s="35" t="s">
        <v>451</v>
      </c>
      <c r="AJ764" s="35" t="s">
        <v>452</v>
      </c>
      <c r="AK764" s="2" t="s">
        <v>453</v>
      </c>
      <c r="AL764" s="2" t="s">
        <v>3189</v>
      </c>
      <c r="AM764" s="2" t="s">
        <v>1815</v>
      </c>
      <c r="AN764" s="10">
        <v>45527</v>
      </c>
      <c r="AP764" s="2" t="s">
        <v>362</v>
      </c>
      <c r="AQ764" s="2" t="s">
        <v>986</v>
      </c>
      <c r="AS764" s="11">
        <v>3392976991</v>
      </c>
      <c r="AT764" s="2" t="s">
        <v>379</v>
      </c>
      <c r="AV764" s="12">
        <v>212005690444</v>
      </c>
      <c r="AW764" s="2" t="s">
        <v>458</v>
      </c>
      <c r="AY764" s="13">
        <v>121349796569</v>
      </c>
      <c r="AZ764" s="2" t="s">
        <v>1857</v>
      </c>
      <c r="BB764" s="14">
        <v>661322101</v>
      </c>
      <c r="BC764" s="2" t="s">
        <v>450</v>
      </c>
      <c r="BD764" s="2" t="s">
        <v>450</v>
      </c>
      <c r="BE764" s="2" t="s">
        <v>450</v>
      </c>
      <c r="BF764" s="2" t="s">
        <v>450</v>
      </c>
      <c r="BG764" s="2" t="s">
        <v>450</v>
      </c>
      <c r="BH764" s="2" t="s">
        <v>450</v>
      </c>
      <c r="BL764" s="2" t="s">
        <v>3526</v>
      </c>
      <c r="BM764" s="2" t="s">
        <v>450</v>
      </c>
      <c r="BN764" s="67" t="s">
        <v>448</v>
      </c>
      <c r="BO764" s="2" t="s">
        <v>450</v>
      </c>
      <c r="BP764" s="2" t="s">
        <v>450</v>
      </c>
      <c r="BR764" s="2" t="s">
        <v>448</v>
      </c>
      <c r="BS764" s="2" t="s">
        <v>448</v>
      </c>
      <c r="BT764" s="2" t="s">
        <v>448</v>
      </c>
      <c r="BU764" s="2" t="s">
        <v>448</v>
      </c>
      <c r="BV764" s="2" t="s">
        <v>450</v>
      </c>
      <c r="BW764" s="2" t="s">
        <v>448</v>
      </c>
      <c r="BX764" s="2" t="s">
        <v>448</v>
      </c>
      <c r="BY764" s="2" t="s">
        <v>448</v>
      </c>
      <c r="BZ764" s="2" t="s">
        <v>448</v>
      </c>
      <c r="CA764" s="2" t="s">
        <v>448</v>
      </c>
      <c r="CB764" s="2" t="s">
        <v>448</v>
      </c>
      <c r="CD764" s="2" t="s">
        <v>448</v>
      </c>
      <c r="CE764" s="10">
        <v>45538</v>
      </c>
      <c r="CH764" s="2" t="s">
        <v>465</v>
      </c>
      <c r="CI764" s="2" t="s">
        <v>1718</v>
      </c>
      <c r="CM764" s="52">
        <f t="shared" si="329"/>
        <v>1</v>
      </c>
      <c r="CN764" s="52">
        <f t="shared" si="330"/>
        <v>1</v>
      </c>
      <c r="CO764" s="52">
        <f t="shared" si="331"/>
        <v>1</v>
      </c>
      <c r="CP764" s="52">
        <f t="shared" si="332"/>
        <v>1</v>
      </c>
      <c r="CQ764" s="52">
        <f t="shared" si="333"/>
        <v>1</v>
      </c>
      <c r="CR764" s="52">
        <f t="shared" si="334"/>
        <v>1</v>
      </c>
      <c r="CS764" s="52">
        <f t="shared" si="335"/>
        <v>1</v>
      </c>
      <c r="CT764" s="52">
        <f t="shared" si="336"/>
        <v>1</v>
      </c>
      <c r="CU764" s="52">
        <f t="shared" si="337"/>
        <v>1</v>
      </c>
      <c r="CV764" s="52">
        <f t="shared" si="338"/>
        <v>1</v>
      </c>
      <c r="CW764" s="54">
        <f t="shared" si="339"/>
        <v>1</v>
      </c>
      <c r="CX764" s="54">
        <f t="shared" si="340"/>
        <v>0</v>
      </c>
      <c r="CY764" s="54">
        <f t="shared" si="341"/>
        <v>1</v>
      </c>
      <c r="CZ764" s="54">
        <f t="shared" si="342"/>
        <v>1</v>
      </c>
      <c r="DA764" s="54">
        <f t="shared" si="343"/>
        <v>0</v>
      </c>
      <c r="DB764" s="54">
        <f t="shared" si="344"/>
        <v>0</v>
      </c>
      <c r="DD764" s="2">
        <f t="shared" si="345"/>
        <v>7</v>
      </c>
    </row>
    <row r="765" spans="1:108">
      <c r="A765" s="2" t="s">
        <v>437</v>
      </c>
      <c r="B765" s="2" t="s">
        <v>438</v>
      </c>
      <c r="C765" s="18" t="str">
        <f ca="1">IF(AND(AA765="YES",AG765&lt;&gt;""),"COMPLETED",IF((S765+21)&lt;TODAY(),"PAST DUE","WITHIN 15 DAYS"))</f>
        <v>COMPLETED</v>
      </c>
      <c r="D765" s="19" t="str">
        <f t="shared" si="324"/>
        <v>Sep</v>
      </c>
      <c r="E765" s="20">
        <f t="shared" si="325"/>
        <v>45549</v>
      </c>
      <c r="F765" s="20">
        <f t="shared" si="326"/>
        <v>45548</v>
      </c>
      <c r="G765" s="20">
        <f t="shared" si="327"/>
        <v>45555</v>
      </c>
      <c r="H765" s="19">
        <f ca="1">(TODAY()-(G765))</f>
        <v>39</v>
      </c>
      <c r="I765" s="19" t="str">
        <f ca="1">IF(H765&lt;0,H765,"")</f>
        <v/>
      </c>
      <c r="J765" s="2" t="s">
        <v>439</v>
      </c>
      <c r="K765" s="24">
        <f t="shared" si="328"/>
        <v>1</v>
      </c>
      <c r="L765" s="19" t="s">
        <v>3183</v>
      </c>
      <c r="M765" s="2" t="s">
        <v>440</v>
      </c>
      <c r="N765" s="2" t="s">
        <v>441</v>
      </c>
      <c r="O765" s="2" t="s">
        <v>352</v>
      </c>
      <c r="P765" s="2" t="s">
        <v>19</v>
      </c>
      <c r="Q765" s="2" t="s">
        <v>77</v>
      </c>
      <c r="R765" s="2" t="s">
        <v>3261</v>
      </c>
      <c r="S765" s="9">
        <v>45528</v>
      </c>
      <c r="T765" s="2">
        <v>4270995</v>
      </c>
      <c r="U765" s="2" t="s">
        <v>3527</v>
      </c>
      <c r="V765" s="2" t="s">
        <v>1124</v>
      </c>
      <c r="W765" s="2" t="s">
        <v>686</v>
      </c>
      <c r="X765" s="90">
        <v>37831</v>
      </c>
      <c r="Y765" s="91">
        <v>9764926337</v>
      </c>
      <c r="Z765" s="91" t="s">
        <v>3528</v>
      </c>
      <c r="AA765" s="32" t="s">
        <v>448</v>
      </c>
      <c r="AB765" s="2" t="s">
        <v>449</v>
      </c>
      <c r="AC765" s="10">
        <v>45797</v>
      </c>
      <c r="AD765" s="10">
        <v>45432</v>
      </c>
      <c r="AG765" s="35" t="s">
        <v>451</v>
      </c>
      <c r="AJ765" s="35" t="s">
        <v>452</v>
      </c>
      <c r="AK765" s="2" t="s">
        <v>453</v>
      </c>
      <c r="AL765" s="2" t="s">
        <v>3189</v>
      </c>
      <c r="AM765" s="2" t="s">
        <v>1815</v>
      </c>
      <c r="AN765" s="10">
        <v>45528</v>
      </c>
      <c r="AP765" s="2" t="s">
        <v>362</v>
      </c>
      <c r="AQ765" s="2" t="s">
        <v>3529</v>
      </c>
      <c r="AS765" s="11">
        <v>248760131</v>
      </c>
      <c r="AT765" s="2" t="s">
        <v>472</v>
      </c>
      <c r="AV765" s="12">
        <v>70262894191</v>
      </c>
      <c r="AW765" s="2" t="s">
        <v>458</v>
      </c>
      <c r="AY765" s="13">
        <v>121341926753</v>
      </c>
      <c r="AZ765" s="2" t="s">
        <v>1857</v>
      </c>
      <c r="BB765" s="14">
        <v>659414594</v>
      </c>
      <c r="BC765" s="2" t="s">
        <v>450</v>
      </c>
      <c r="BD765" s="2" t="s">
        <v>450</v>
      </c>
      <c r="BE765" s="2" t="s">
        <v>450</v>
      </c>
      <c r="BF765" s="2" t="s">
        <v>450</v>
      </c>
      <c r="BG765" s="2" t="s">
        <v>450</v>
      </c>
      <c r="BH765" s="2" t="s">
        <v>450</v>
      </c>
      <c r="BL765" s="2" t="s">
        <v>448</v>
      </c>
      <c r="BM765" s="2" t="s">
        <v>450</v>
      </c>
      <c r="BN765" s="2" t="s">
        <v>448</v>
      </c>
      <c r="BO765" s="2" t="s">
        <v>450</v>
      </c>
      <c r="BP765" s="2" t="s">
        <v>450</v>
      </c>
      <c r="BQ765" s="2" t="s">
        <v>448</v>
      </c>
      <c r="BR765" s="2" t="s">
        <v>448</v>
      </c>
      <c r="BS765" s="2" t="s">
        <v>448</v>
      </c>
      <c r="BT765" s="2" t="s">
        <v>448</v>
      </c>
      <c r="BU765" s="2" t="s">
        <v>448</v>
      </c>
      <c r="BV765" s="2" t="s">
        <v>450</v>
      </c>
      <c r="BW765" s="2" t="s">
        <v>448</v>
      </c>
      <c r="BX765" s="2" t="s">
        <v>448</v>
      </c>
      <c r="BY765" s="2" t="s">
        <v>448</v>
      </c>
      <c r="BZ765" s="2" t="s">
        <v>448</v>
      </c>
      <c r="CA765" s="2" t="s">
        <v>448</v>
      </c>
      <c r="CB765" s="2" t="s">
        <v>448</v>
      </c>
      <c r="CD765" s="2" t="s">
        <v>448</v>
      </c>
      <c r="CE765" s="10">
        <v>45538</v>
      </c>
      <c r="CH765" s="2" t="s">
        <v>465</v>
      </c>
      <c r="CI765" s="2" t="s">
        <v>660</v>
      </c>
      <c r="CK765" s="2" t="s">
        <v>3357</v>
      </c>
      <c r="CM765" s="52">
        <f t="shared" si="329"/>
        <v>1</v>
      </c>
      <c r="CN765" s="52">
        <f t="shared" si="330"/>
        <v>1</v>
      </c>
      <c r="CO765" s="52">
        <f t="shared" si="331"/>
        <v>1</v>
      </c>
      <c r="CP765" s="52">
        <f t="shared" si="332"/>
        <v>1</v>
      </c>
      <c r="CQ765" s="52">
        <f t="shared" si="333"/>
        <v>1</v>
      </c>
      <c r="CR765" s="52">
        <f t="shared" si="334"/>
        <v>1</v>
      </c>
      <c r="CS765" s="52">
        <f t="shared" si="335"/>
        <v>1</v>
      </c>
      <c r="CT765" s="52">
        <f t="shared" si="336"/>
        <v>1</v>
      </c>
      <c r="CU765" s="52">
        <f t="shared" si="337"/>
        <v>1</v>
      </c>
      <c r="CV765" s="52">
        <f t="shared" si="338"/>
        <v>1</v>
      </c>
      <c r="CW765" s="54">
        <f t="shared" si="339"/>
        <v>1</v>
      </c>
      <c r="CX765" s="54">
        <f t="shared" si="340"/>
        <v>0</v>
      </c>
      <c r="CY765" s="54">
        <f t="shared" si="341"/>
        <v>1</v>
      </c>
      <c r="CZ765" s="54">
        <f t="shared" si="342"/>
        <v>1</v>
      </c>
      <c r="DA765" s="54">
        <f t="shared" si="343"/>
        <v>1</v>
      </c>
      <c r="DB765" s="54">
        <f t="shared" si="344"/>
        <v>0</v>
      </c>
      <c r="DD765" s="2">
        <f t="shared" si="345"/>
        <v>7</v>
      </c>
    </row>
    <row r="766" spans="1:108">
      <c r="A766" s="2" t="s">
        <v>437</v>
      </c>
      <c r="B766" s="2" t="s">
        <v>438</v>
      </c>
      <c r="C766" s="18" t="str">
        <f ca="1">IF(AND(AA766="YES",AG766&lt;&gt;""),"COMPLETED",IF((S766+21)&lt;TODAY(),"PAST DUE","WITHIN 15 DAYS"))</f>
        <v>PAST DUE</v>
      </c>
      <c r="D766" s="19" t="str">
        <f t="shared" si="324"/>
        <v>Sep</v>
      </c>
      <c r="E766" s="20">
        <f t="shared" si="325"/>
        <v>45549</v>
      </c>
      <c r="F766" s="20">
        <f t="shared" si="326"/>
        <v>45548</v>
      </c>
      <c r="G766" s="20">
        <f t="shared" si="327"/>
        <v>45555</v>
      </c>
      <c r="H766" s="19">
        <f ca="1">(TODAY()-(G766))</f>
        <v>39</v>
      </c>
      <c r="I766" s="19" t="str">
        <f ca="1">IF(H766&lt;0,H766,"")</f>
        <v/>
      </c>
      <c r="J766" s="2" t="s">
        <v>439</v>
      </c>
      <c r="K766" s="24">
        <f t="shared" si="328"/>
        <v>0</v>
      </c>
      <c r="L766" s="19" t="s">
        <v>3183</v>
      </c>
      <c r="M766" s="2" t="s">
        <v>440</v>
      </c>
      <c r="N766" s="2" t="s">
        <v>441</v>
      </c>
      <c r="O766" s="2" t="s">
        <v>352</v>
      </c>
      <c r="P766" s="2" t="s">
        <v>19</v>
      </c>
      <c r="Q766" s="2" t="s">
        <v>77</v>
      </c>
      <c r="R766" s="2" t="s">
        <v>3261</v>
      </c>
      <c r="S766" s="9">
        <v>45528</v>
      </c>
      <c r="T766" s="2">
        <v>4270996</v>
      </c>
      <c r="U766" s="2" t="s">
        <v>84</v>
      </c>
      <c r="V766" s="2" t="s">
        <v>85</v>
      </c>
      <c r="W766" s="2" t="s">
        <v>3530</v>
      </c>
      <c r="X766" s="90">
        <v>30263</v>
      </c>
      <c r="Y766" s="91">
        <v>9682551616</v>
      </c>
      <c r="Z766" s="91" t="s">
        <v>3531</v>
      </c>
      <c r="AA766" s="2" t="s">
        <v>463</v>
      </c>
      <c r="AB766" s="2" t="s">
        <v>3532</v>
      </c>
      <c r="AG766" s="35" t="s">
        <v>451</v>
      </c>
      <c r="AJ766" s="35" t="s">
        <v>452</v>
      </c>
      <c r="AK766" s="2" t="s">
        <v>453</v>
      </c>
      <c r="AL766" s="2" t="s">
        <v>3189</v>
      </c>
      <c r="AM766" s="2" t="s">
        <v>1815</v>
      </c>
      <c r="AN766" s="10">
        <v>45528</v>
      </c>
      <c r="AP766" s="2" t="s">
        <v>362</v>
      </c>
      <c r="AQ766" s="2" t="s">
        <v>1133</v>
      </c>
      <c r="AS766" s="11">
        <v>217761530</v>
      </c>
      <c r="AT766" s="2" t="s">
        <v>472</v>
      </c>
      <c r="AV766" s="12">
        <v>70253946553</v>
      </c>
      <c r="AW766" s="2" t="s">
        <v>458</v>
      </c>
      <c r="AY766" s="13">
        <v>12089054249</v>
      </c>
      <c r="AZ766" s="2" t="s">
        <v>459</v>
      </c>
      <c r="BB766" s="14">
        <v>245389557</v>
      </c>
      <c r="BC766" s="2" t="s">
        <v>450</v>
      </c>
      <c r="BD766" s="2" t="s">
        <v>450</v>
      </c>
      <c r="BE766" s="2" t="s">
        <v>450</v>
      </c>
      <c r="BF766" s="2" t="s">
        <v>450</v>
      </c>
      <c r="BG766" s="2" t="s">
        <v>450</v>
      </c>
      <c r="BH766" s="2" t="s">
        <v>450</v>
      </c>
      <c r="BL766" s="2" t="s">
        <v>450</v>
      </c>
      <c r="BM766" s="2" t="s">
        <v>450</v>
      </c>
      <c r="BN766" s="2" t="s">
        <v>448</v>
      </c>
      <c r="BO766" s="2" t="s">
        <v>450</v>
      </c>
      <c r="BP766" s="2" t="s">
        <v>450</v>
      </c>
      <c r="BQ766" s="2" t="s">
        <v>448</v>
      </c>
      <c r="BR766" s="2" t="s">
        <v>448</v>
      </c>
      <c r="BS766" s="2" t="s">
        <v>448</v>
      </c>
      <c r="BT766" s="2" t="s">
        <v>448</v>
      </c>
      <c r="CB766" s="2" t="s">
        <v>448</v>
      </c>
      <c r="CD766" s="2" t="s">
        <v>448</v>
      </c>
      <c r="CE766" s="10">
        <v>45544</v>
      </c>
      <c r="CH766" s="2" t="s">
        <v>465</v>
      </c>
      <c r="CI766" s="2" t="s">
        <v>1718</v>
      </c>
      <c r="CM766" s="52">
        <f t="shared" si="329"/>
        <v>1</v>
      </c>
      <c r="CN766" s="52">
        <f t="shared" si="330"/>
        <v>0</v>
      </c>
      <c r="CO766" s="52">
        <f t="shared" si="331"/>
        <v>1</v>
      </c>
      <c r="CP766" s="52">
        <f t="shared" si="332"/>
        <v>1</v>
      </c>
      <c r="CQ766" s="52">
        <f t="shared" si="333"/>
        <v>1</v>
      </c>
      <c r="CR766" s="52">
        <f t="shared" si="334"/>
        <v>1</v>
      </c>
      <c r="CS766" s="52">
        <f t="shared" si="335"/>
        <v>1</v>
      </c>
      <c r="CT766" s="52">
        <f t="shared" si="336"/>
        <v>1</v>
      </c>
      <c r="CU766" s="52">
        <f t="shared" si="337"/>
        <v>1</v>
      </c>
      <c r="CV766" s="52">
        <f t="shared" si="338"/>
        <v>1</v>
      </c>
      <c r="CW766" s="54">
        <f t="shared" si="339"/>
        <v>1</v>
      </c>
      <c r="CX766" s="54">
        <f t="shared" si="340"/>
        <v>0</v>
      </c>
      <c r="CY766" s="54">
        <f t="shared" si="341"/>
        <v>1</v>
      </c>
      <c r="CZ766" s="54">
        <f t="shared" si="342"/>
        <v>1</v>
      </c>
      <c r="DA766" s="54">
        <f t="shared" si="343"/>
        <v>0</v>
      </c>
      <c r="DB766" s="54">
        <f t="shared" si="344"/>
        <v>0</v>
      </c>
      <c r="DD766" s="2">
        <f t="shared" si="345"/>
        <v>6</v>
      </c>
    </row>
    <row r="767" spans="1:108">
      <c r="A767" s="2" t="s">
        <v>437</v>
      </c>
      <c r="B767" s="2" t="s">
        <v>438</v>
      </c>
      <c r="C767" s="18" t="str">
        <f ca="1">IF(AND(AA767="YES",AG767&lt;&gt;""),"COMPLETED",IF((S767+21)&lt;TODAY(),"PAST DUE","WITHIN 15 DAYS"))</f>
        <v>COMPLETED</v>
      </c>
      <c r="D767" s="19" t="str">
        <f t="shared" si="324"/>
        <v>Sep</v>
      </c>
      <c r="E767" s="20">
        <f t="shared" si="325"/>
        <v>45549</v>
      </c>
      <c r="F767" s="20">
        <f t="shared" si="326"/>
        <v>45548</v>
      </c>
      <c r="G767" s="20">
        <f t="shared" si="327"/>
        <v>45555</v>
      </c>
      <c r="H767" s="19">
        <f ca="1">(TODAY()-(G767))</f>
        <v>39</v>
      </c>
      <c r="I767" s="19" t="str">
        <f ca="1">IF(H767&lt;0,H767,"")</f>
        <v/>
      </c>
      <c r="J767" s="2" t="s">
        <v>439</v>
      </c>
      <c r="K767" s="24">
        <f t="shared" si="328"/>
        <v>1</v>
      </c>
      <c r="L767" s="19" t="s">
        <v>3183</v>
      </c>
      <c r="M767" s="2" t="s">
        <v>440</v>
      </c>
      <c r="N767" s="2" t="s">
        <v>441</v>
      </c>
      <c r="O767" s="2" t="s">
        <v>352</v>
      </c>
      <c r="P767" s="2" t="s">
        <v>19</v>
      </c>
      <c r="Q767" s="2" t="s">
        <v>77</v>
      </c>
      <c r="R767" s="2" t="s">
        <v>3261</v>
      </c>
      <c r="S767" s="9">
        <v>45528</v>
      </c>
      <c r="T767" s="2">
        <v>4270997</v>
      </c>
      <c r="U767" s="2" t="s">
        <v>3533</v>
      </c>
      <c r="V767" s="2" t="s">
        <v>3534</v>
      </c>
      <c r="W767" s="2" t="s">
        <v>3535</v>
      </c>
      <c r="X767" s="90">
        <v>35092</v>
      </c>
      <c r="Y767" s="91">
        <v>9100510008</v>
      </c>
      <c r="Z767" s="91" t="s">
        <v>3536</v>
      </c>
      <c r="AA767" s="32" t="s">
        <v>448</v>
      </c>
      <c r="AB767" s="2" t="s">
        <v>449</v>
      </c>
      <c r="AC767" s="10">
        <v>45903</v>
      </c>
      <c r="AD767" s="10">
        <v>45538</v>
      </c>
      <c r="AG767" s="35" t="s">
        <v>451</v>
      </c>
      <c r="AJ767" s="35" t="s">
        <v>452</v>
      </c>
      <c r="AK767" s="2" t="s">
        <v>453</v>
      </c>
      <c r="AL767" s="2" t="s">
        <v>3189</v>
      </c>
      <c r="AM767" s="2" t="s">
        <v>1815</v>
      </c>
      <c r="AN767" s="10">
        <v>45528</v>
      </c>
      <c r="AP767" s="2" t="s">
        <v>362</v>
      </c>
      <c r="AQ767" s="2" t="s">
        <v>480</v>
      </c>
      <c r="AS767" s="11">
        <v>3522013718</v>
      </c>
      <c r="AT767" s="2" t="s">
        <v>456</v>
      </c>
      <c r="AV767" s="12">
        <v>70263098321</v>
      </c>
      <c r="AW767" s="2" t="s">
        <v>458</v>
      </c>
      <c r="AY767" s="13">
        <v>12129903606</v>
      </c>
      <c r="AZ767" s="2" t="s">
        <v>1857</v>
      </c>
      <c r="BB767" s="14">
        <v>659012860</v>
      </c>
      <c r="BC767" s="2" t="s">
        <v>450</v>
      </c>
      <c r="BD767" s="2" t="s">
        <v>450</v>
      </c>
      <c r="BE767" s="2" t="s">
        <v>450</v>
      </c>
      <c r="BF767" s="2" t="s">
        <v>450</v>
      </c>
      <c r="BG767" s="2" t="s">
        <v>450</v>
      </c>
      <c r="BH767" s="2" t="s">
        <v>450</v>
      </c>
      <c r="BL767" s="2" t="s">
        <v>450</v>
      </c>
      <c r="BM767" s="2" t="s">
        <v>450</v>
      </c>
      <c r="BN767" s="2" t="s">
        <v>448</v>
      </c>
      <c r="BO767" s="2" t="s">
        <v>450</v>
      </c>
      <c r="BP767" s="2" t="s">
        <v>450</v>
      </c>
      <c r="BQ767" s="2" t="s">
        <v>448</v>
      </c>
      <c r="BR767" s="2" t="s">
        <v>448</v>
      </c>
      <c r="BS767" s="2" t="s">
        <v>448</v>
      </c>
      <c r="BT767" s="2" t="s">
        <v>448</v>
      </c>
      <c r="BU767" s="2" t="s">
        <v>448</v>
      </c>
      <c r="BV767" s="2" t="s">
        <v>450</v>
      </c>
      <c r="BW767" s="2" t="s">
        <v>448</v>
      </c>
      <c r="BX767" s="2" t="s">
        <v>448</v>
      </c>
      <c r="BY767" s="2" t="s">
        <v>448</v>
      </c>
      <c r="BZ767" s="2" t="s">
        <v>448</v>
      </c>
      <c r="CA767" s="2" t="s">
        <v>448</v>
      </c>
      <c r="CB767" s="2" t="s">
        <v>448</v>
      </c>
      <c r="CD767" s="2" t="s">
        <v>448</v>
      </c>
      <c r="CE767" s="10">
        <v>45538</v>
      </c>
      <c r="CH767" s="2" t="s">
        <v>465</v>
      </c>
      <c r="CI767" s="2" t="s">
        <v>660</v>
      </c>
      <c r="CK767" s="2" t="s">
        <v>2917</v>
      </c>
      <c r="CM767" s="52">
        <f t="shared" si="329"/>
        <v>1</v>
      </c>
      <c r="CN767" s="52">
        <f t="shared" si="330"/>
        <v>1</v>
      </c>
      <c r="CO767" s="52">
        <f t="shared" si="331"/>
        <v>1</v>
      </c>
      <c r="CP767" s="52">
        <f t="shared" si="332"/>
        <v>1</v>
      </c>
      <c r="CQ767" s="52">
        <f t="shared" si="333"/>
        <v>1</v>
      </c>
      <c r="CR767" s="52">
        <f t="shared" si="334"/>
        <v>1</v>
      </c>
      <c r="CS767" s="52">
        <f t="shared" si="335"/>
        <v>1</v>
      </c>
      <c r="CT767" s="52">
        <f t="shared" si="336"/>
        <v>1</v>
      </c>
      <c r="CU767" s="52">
        <f t="shared" si="337"/>
        <v>1</v>
      </c>
      <c r="CV767" s="52">
        <f t="shared" si="338"/>
        <v>1</v>
      </c>
      <c r="CW767" s="54">
        <f t="shared" si="339"/>
        <v>1</v>
      </c>
      <c r="CX767" s="54">
        <f t="shared" si="340"/>
        <v>0</v>
      </c>
      <c r="CY767" s="54">
        <f t="shared" si="341"/>
        <v>1</v>
      </c>
      <c r="CZ767" s="54">
        <f t="shared" si="342"/>
        <v>1</v>
      </c>
      <c r="DA767" s="54">
        <f t="shared" si="343"/>
        <v>1</v>
      </c>
      <c r="DB767" s="54">
        <f t="shared" si="344"/>
        <v>0</v>
      </c>
      <c r="DD767" s="2">
        <f t="shared" si="345"/>
        <v>7</v>
      </c>
    </row>
    <row r="768" spans="1:108">
      <c r="A768" s="2" t="s">
        <v>437</v>
      </c>
      <c r="B768" s="2" t="s">
        <v>438</v>
      </c>
      <c r="C768" s="18" t="str">
        <f ca="1">IF(AND(AA768="YES",AG768&lt;&gt;""),"COMPLETED",IF((S768+21)&lt;TODAY(),"PAST DUE","WITHIN 15 DAYS"))</f>
        <v>COMPLETED</v>
      </c>
      <c r="D768" s="19" t="str">
        <f t="shared" si="324"/>
        <v>Sep</v>
      </c>
      <c r="E768" s="20">
        <f t="shared" si="325"/>
        <v>45556</v>
      </c>
      <c r="F768" s="20">
        <f t="shared" si="326"/>
        <v>45555</v>
      </c>
      <c r="G768" s="20">
        <f t="shared" si="327"/>
        <v>45562</v>
      </c>
      <c r="H768" s="19">
        <f ca="1">(TODAY()-(G768))</f>
        <v>32</v>
      </c>
      <c r="I768" s="19" t="str">
        <f ca="1">IF(H768&lt;0,H768,"")</f>
        <v/>
      </c>
      <c r="J768" s="2" t="s">
        <v>439</v>
      </c>
      <c r="K768" s="24">
        <f t="shared" si="328"/>
        <v>1</v>
      </c>
      <c r="L768" s="19" t="s">
        <v>3183</v>
      </c>
      <c r="M768" s="2" t="s">
        <v>2440</v>
      </c>
      <c r="N768" s="2" t="s">
        <v>441</v>
      </c>
      <c r="O768" s="2" t="s">
        <v>352</v>
      </c>
      <c r="P768" s="2" t="s">
        <v>19</v>
      </c>
      <c r="Q768" s="2" t="s">
        <v>86</v>
      </c>
      <c r="R768" s="2" t="s">
        <v>3184</v>
      </c>
      <c r="S768" s="9">
        <v>45534</v>
      </c>
      <c r="T768" s="2">
        <v>4271247</v>
      </c>
      <c r="U768" s="2" t="s">
        <v>3537</v>
      </c>
      <c r="V768" s="2" t="s">
        <v>3538</v>
      </c>
      <c r="W768" s="2" t="s">
        <v>3332</v>
      </c>
      <c r="X768" s="90">
        <v>37156</v>
      </c>
      <c r="Y768" s="91">
        <v>9176931809</v>
      </c>
      <c r="Z768" s="91" t="s">
        <v>3539</v>
      </c>
      <c r="AA768" s="32" t="s">
        <v>448</v>
      </c>
      <c r="AB768" s="2" t="s">
        <v>3540</v>
      </c>
      <c r="AC768" s="10">
        <v>45799</v>
      </c>
      <c r="AD768" s="10">
        <v>45516</v>
      </c>
      <c r="AG768" s="35" t="s">
        <v>451</v>
      </c>
      <c r="AJ768" s="35" t="s">
        <v>452</v>
      </c>
      <c r="AK768" s="2" t="s">
        <v>453</v>
      </c>
      <c r="AL768" s="2" t="s">
        <v>3189</v>
      </c>
      <c r="AM768" s="2" t="s">
        <v>1815</v>
      </c>
      <c r="AN768" s="10">
        <v>45534</v>
      </c>
      <c r="AP768" s="2" t="s">
        <v>362</v>
      </c>
      <c r="AQ768" s="2" t="s">
        <v>480</v>
      </c>
      <c r="AS768" s="11">
        <v>250539156</v>
      </c>
      <c r="AT768" s="2" t="s">
        <v>472</v>
      </c>
      <c r="AV768" s="12">
        <v>70262895805</v>
      </c>
      <c r="AW768" s="2" t="s">
        <v>458</v>
      </c>
      <c r="AY768" s="13">
        <v>121341787110</v>
      </c>
      <c r="AZ768" s="2" t="s">
        <v>1857</v>
      </c>
      <c r="BB768" s="14">
        <v>650575456</v>
      </c>
      <c r="BC768" s="2" t="s">
        <v>450</v>
      </c>
      <c r="BD768" s="2" t="s">
        <v>450</v>
      </c>
      <c r="BE768" s="2" t="s">
        <v>450</v>
      </c>
      <c r="BF768" s="2" t="s">
        <v>450</v>
      </c>
      <c r="BG768" s="2" t="s">
        <v>450</v>
      </c>
      <c r="BH768" s="2" t="s">
        <v>450</v>
      </c>
      <c r="BL768" s="2" t="s">
        <v>448</v>
      </c>
      <c r="BM768" s="2" t="s">
        <v>450</v>
      </c>
      <c r="BN768" s="2" t="s">
        <v>448</v>
      </c>
      <c r="BO768" s="2" t="s">
        <v>450</v>
      </c>
      <c r="BP768" s="2" t="s">
        <v>450</v>
      </c>
      <c r="BR768" s="2" t="s">
        <v>448</v>
      </c>
      <c r="BS768" s="2" t="s">
        <v>448</v>
      </c>
      <c r="BT768" s="2" t="s">
        <v>448</v>
      </c>
      <c r="BU768" s="2" t="s">
        <v>448</v>
      </c>
      <c r="BV768" s="2" t="s">
        <v>450</v>
      </c>
      <c r="BW768" s="2" t="s">
        <v>448</v>
      </c>
      <c r="BX768" s="2" t="s">
        <v>448</v>
      </c>
      <c r="BY768" s="2" t="s">
        <v>448</v>
      </c>
      <c r="BZ768" s="2" t="s">
        <v>448</v>
      </c>
      <c r="CA768" s="2" t="s">
        <v>448</v>
      </c>
      <c r="CB768" s="2" t="s">
        <v>448</v>
      </c>
      <c r="CD768" s="2" t="s">
        <v>448</v>
      </c>
      <c r="CE768" s="10">
        <v>45545</v>
      </c>
      <c r="CH768" s="2" t="s">
        <v>465</v>
      </c>
      <c r="CI768" s="2" t="s">
        <v>1718</v>
      </c>
      <c r="CM768" s="52">
        <f t="shared" si="329"/>
        <v>1</v>
      </c>
      <c r="CN768" s="52">
        <f t="shared" si="330"/>
        <v>1</v>
      </c>
      <c r="CO768" s="52">
        <f t="shared" si="331"/>
        <v>1</v>
      </c>
      <c r="CP768" s="52">
        <f t="shared" si="332"/>
        <v>1</v>
      </c>
      <c r="CQ768" s="52">
        <f t="shared" si="333"/>
        <v>1</v>
      </c>
      <c r="CR768" s="52">
        <f t="shared" si="334"/>
        <v>1</v>
      </c>
      <c r="CS768" s="52">
        <f t="shared" si="335"/>
        <v>1</v>
      </c>
      <c r="CT768" s="52">
        <f t="shared" si="336"/>
        <v>1</v>
      </c>
      <c r="CU768" s="52">
        <f t="shared" si="337"/>
        <v>1</v>
      </c>
      <c r="CV768" s="52">
        <f t="shared" si="338"/>
        <v>1</v>
      </c>
      <c r="CW768" s="54">
        <f t="shared" si="339"/>
        <v>1</v>
      </c>
      <c r="CX768" s="54">
        <f t="shared" si="340"/>
        <v>0</v>
      </c>
      <c r="CY768" s="54">
        <f t="shared" si="341"/>
        <v>1</v>
      </c>
      <c r="CZ768" s="54">
        <f t="shared" si="342"/>
        <v>1</v>
      </c>
      <c r="DA768" s="54">
        <f t="shared" si="343"/>
        <v>0</v>
      </c>
      <c r="DB768" s="54">
        <f t="shared" si="344"/>
        <v>0</v>
      </c>
      <c r="DD768" s="2">
        <f t="shared" si="345"/>
        <v>7</v>
      </c>
    </row>
    <row r="769" spans="1:108">
      <c r="A769" s="2" t="s">
        <v>437</v>
      </c>
      <c r="B769" s="2" t="s">
        <v>438</v>
      </c>
      <c r="C769" s="18" t="str">
        <f ca="1">IF(AND(AA769="YES",AG769&lt;&gt;""),"COMPLETED",IF((S769+21)&lt;TODAY(),"PAST DUE","WITHIN 15 DAYS"))</f>
        <v>COMPLETED</v>
      </c>
      <c r="D769" s="19" t="str">
        <f t="shared" si="324"/>
        <v>Sep</v>
      </c>
      <c r="E769" s="20">
        <f t="shared" si="325"/>
        <v>45556</v>
      </c>
      <c r="F769" s="20">
        <f t="shared" si="326"/>
        <v>45555</v>
      </c>
      <c r="G769" s="20">
        <f t="shared" si="327"/>
        <v>45562</v>
      </c>
      <c r="H769" s="19">
        <f ca="1">(TODAY()-(G769))</f>
        <v>32</v>
      </c>
      <c r="I769" s="19" t="str">
        <f ca="1">IF(H769&lt;0,H769,"")</f>
        <v/>
      </c>
      <c r="J769" s="2" t="s">
        <v>439</v>
      </c>
      <c r="K769" s="24">
        <f t="shared" si="328"/>
        <v>1</v>
      </c>
      <c r="L769" s="19" t="s">
        <v>3183</v>
      </c>
      <c r="M769" s="2" t="s">
        <v>2440</v>
      </c>
      <c r="N769" s="2" t="s">
        <v>441</v>
      </c>
      <c r="O769" s="2" t="s">
        <v>352</v>
      </c>
      <c r="P769" s="2" t="s">
        <v>19</v>
      </c>
      <c r="Q769" s="2" t="s">
        <v>86</v>
      </c>
      <c r="R769" s="2" t="s">
        <v>3184</v>
      </c>
      <c r="S769" s="9">
        <v>45534</v>
      </c>
      <c r="T769" s="2">
        <v>4271248</v>
      </c>
      <c r="U769" s="2" t="s">
        <v>3541</v>
      </c>
      <c r="V769" s="2" t="s">
        <v>3542</v>
      </c>
      <c r="W769" s="2" t="s">
        <v>1569</v>
      </c>
      <c r="X769" s="90">
        <v>37532</v>
      </c>
      <c r="Y769" s="91">
        <v>9560052158</v>
      </c>
      <c r="Z769" s="91" t="s">
        <v>3543</v>
      </c>
      <c r="AA769" s="2" t="s">
        <v>448</v>
      </c>
      <c r="AB769" s="2" t="s">
        <v>449</v>
      </c>
      <c r="AC769" s="10">
        <v>45912</v>
      </c>
      <c r="AD769" s="10">
        <v>45562</v>
      </c>
      <c r="AG769" s="35" t="s">
        <v>451</v>
      </c>
      <c r="AJ769" s="35" t="s">
        <v>452</v>
      </c>
      <c r="AK769" s="2" t="s">
        <v>453</v>
      </c>
      <c r="AL769" s="2" t="s">
        <v>3189</v>
      </c>
      <c r="AM769" s="2" t="s">
        <v>1815</v>
      </c>
      <c r="AN769" s="10">
        <v>45534</v>
      </c>
      <c r="AP769" s="2" t="s">
        <v>362</v>
      </c>
      <c r="AQ769" s="2" t="s">
        <v>480</v>
      </c>
      <c r="AS769" s="11">
        <v>252267497</v>
      </c>
      <c r="AT769" s="2" t="s">
        <v>456</v>
      </c>
      <c r="AV769" s="12">
        <v>70262650373</v>
      </c>
      <c r="AW769" s="2" t="s">
        <v>458</v>
      </c>
      <c r="AY769" s="13">
        <v>121349860012</v>
      </c>
      <c r="AZ769" s="2" t="s">
        <v>3258</v>
      </c>
      <c r="BB769" s="14">
        <v>657303441</v>
      </c>
      <c r="BC769" s="2" t="s">
        <v>450</v>
      </c>
      <c r="BD769" s="2" t="s">
        <v>450</v>
      </c>
      <c r="BE769" s="2" t="s">
        <v>450</v>
      </c>
      <c r="BF769" s="2" t="s">
        <v>450</v>
      </c>
      <c r="BG769" s="2" t="s">
        <v>450</v>
      </c>
      <c r="BH769" s="2" t="s">
        <v>450</v>
      </c>
      <c r="BL769" s="2" t="s">
        <v>448</v>
      </c>
      <c r="BM769" s="2" t="s">
        <v>450</v>
      </c>
      <c r="BN769" s="2" t="s">
        <v>448</v>
      </c>
      <c r="BO769" s="2" t="s">
        <v>450</v>
      </c>
      <c r="BP769" s="2" t="s">
        <v>450</v>
      </c>
      <c r="BR769" s="2" t="s">
        <v>448</v>
      </c>
      <c r="BS769" s="2" t="s">
        <v>448</v>
      </c>
      <c r="BT769" s="2" t="s">
        <v>448</v>
      </c>
      <c r="CB769" s="2" t="s">
        <v>448</v>
      </c>
      <c r="CD769" s="2" t="s">
        <v>448</v>
      </c>
      <c r="CE769" s="10">
        <v>45545</v>
      </c>
      <c r="CH769" s="2" t="s">
        <v>465</v>
      </c>
      <c r="CI769" s="2" t="s">
        <v>1718</v>
      </c>
      <c r="CM769" s="52">
        <f t="shared" si="329"/>
        <v>1</v>
      </c>
      <c r="CN769" s="52">
        <f t="shared" si="330"/>
        <v>1</v>
      </c>
      <c r="CO769" s="52">
        <f t="shared" si="331"/>
        <v>1</v>
      </c>
      <c r="CP769" s="52">
        <f t="shared" si="332"/>
        <v>1</v>
      </c>
      <c r="CQ769" s="52">
        <f t="shared" si="333"/>
        <v>1</v>
      </c>
      <c r="CR769" s="52">
        <f t="shared" si="334"/>
        <v>1</v>
      </c>
      <c r="CS769" s="52">
        <f t="shared" si="335"/>
        <v>1</v>
      </c>
      <c r="CT769" s="52">
        <f t="shared" si="336"/>
        <v>1</v>
      </c>
      <c r="CU769" s="52">
        <f t="shared" si="337"/>
        <v>1</v>
      </c>
      <c r="CV769" s="52">
        <f t="shared" si="338"/>
        <v>1</v>
      </c>
      <c r="CW769" s="54">
        <f t="shared" si="339"/>
        <v>1</v>
      </c>
      <c r="CX769" s="54">
        <f t="shared" si="340"/>
        <v>0</v>
      </c>
      <c r="CY769" s="54">
        <f t="shared" si="341"/>
        <v>1</v>
      </c>
      <c r="CZ769" s="54">
        <f t="shared" si="342"/>
        <v>1</v>
      </c>
      <c r="DA769" s="54">
        <f t="shared" si="343"/>
        <v>0</v>
      </c>
      <c r="DB769" s="54">
        <f t="shared" si="344"/>
        <v>0</v>
      </c>
      <c r="DD769" s="2">
        <f t="shared" si="345"/>
        <v>7</v>
      </c>
    </row>
    <row r="770" spans="1:108">
      <c r="A770" s="2" t="s">
        <v>437</v>
      </c>
      <c r="B770" s="2" t="s">
        <v>438</v>
      </c>
      <c r="C770" s="18" t="str">
        <f ca="1">IF(AND(AA770="YES",AG770&lt;&gt;""),"COMPLETED",IF((S770+21)&lt;TODAY(),"PAST DUE","WITHIN 15 DAYS"))</f>
        <v>COMPLETED</v>
      </c>
      <c r="D770" s="19" t="str">
        <f t="shared" si="324"/>
        <v>Sep</v>
      </c>
      <c r="E770" s="20">
        <f t="shared" si="325"/>
        <v>45556</v>
      </c>
      <c r="F770" s="20">
        <f t="shared" si="326"/>
        <v>45555</v>
      </c>
      <c r="G770" s="20">
        <f t="shared" si="327"/>
        <v>45562</v>
      </c>
      <c r="H770" s="19">
        <f ca="1">(TODAY()-(G770))</f>
        <v>32</v>
      </c>
      <c r="I770" s="19" t="str">
        <f ca="1">IF(H770&lt;0,H770,"")</f>
        <v/>
      </c>
      <c r="J770" s="2" t="s">
        <v>439</v>
      </c>
      <c r="K770" s="24">
        <f t="shared" si="328"/>
        <v>0</v>
      </c>
      <c r="L770" s="19" t="s">
        <v>3183</v>
      </c>
      <c r="M770" s="2" t="s">
        <v>2440</v>
      </c>
      <c r="N770" s="2" t="s">
        <v>441</v>
      </c>
      <c r="O770" s="2" t="s">
        <v>352</v>
      </c>
      <c r="P770" s="2" t="s">
        <v>19</v>
      </c>
      <c r="Q770" s="2" t="s">
        <v>86</v>
      </c>
      <c r="R770" s="2" t="s">
        <v>3184</v>
      </c>
      <c r="S770" s="9">
        <v>45534</v>
      </c>
      <c r="T770" s="2">
        <v>4271249</v>
      </c>
      <c r="U770" s="2" t="s">
        <v>87</v>
      </c>
      <c r="V770" s="2" t="s">
        <v>88</v>
      </c>
      <c r="W770" s="2" t="s">
        <v>3544</v>
      </c>
      <c r="X770" s="90">
        <v>37101</v>
      </c>
      <c r="Y770" s="91">
        <v>9662663939</v>
      </c>
      <c r="Z770" s="91" t="s">
        <v>3545</v>
      </c>
      <c r="AA770" s="32" t="s">
        <v>448</v>
      </c>
      <c r="AB770" s="2" t="s">
        <v>449</v>
      </c>
      <c r="AC770" s="10">
        <v>45909</v>
      </c>
      <c r="AD770" s="10">
        <v>45558</v>
      </c>
      <c r="AG770" s="35" t="s">
        <v>451</v>
      </c>
      <c r="AJ770" s="35" t="s">
        <v>452</v>
      </c>
      <c r="AK770" s="2" t="s">
        <v>453</v>
      </c>
      <c r="AL770" s="2" t="s">
        <v>3189</v>
      </c>
      <c r="AM770" s="2" t="s">
        <v>1815</v>
      </c>
      <c r="AN770" s="10">
        <v>45534</v>
      </c>
      <c r="AP770" s="2" t="s">
        <v>362</v>
      </c>
      <c r="AQ770" s="2" t="s">
        <v>986</v>
      </c>
      <c r="AS770" s="11">
        <v>245393297</v>
      </c>
      <c r="AT770" s="2" t="s">
        <v>456</v>
      </c>
      <c r="AV770" s="12">
        <v>210259060529</v>
      </c>
      <c r="AZ770" s="2" t="s">
        <v>1857</v>
      </c>
      <c r="BB770" s="14">
        <v>650246519</v>
      </c>
      <c r="BC770" s="2" t="s">
        <v>450</v>
      </c>
      <c r="BD770" s="2" t="s">
        <v>450</v>
      </c>
      <c r="BE770" s="2" t="s">
        <v>450</v>
      </c>
      <c r="BF770" s="2" t="s">
        <v>450</v>
      </c>
      <c r="BG770" s="2" t="s">
        <v>450</v>
      </c>
      <c r="BH770" s="2" t="s">
        <v>450</v>
      </c>
      <c r="BL770" s="2" t="s">
        <v>448</v>
      </c>
      <c r="BM770" s="2" t="s">
        <v>450</v>
      </c>
      <c r="BN770" s="2" t="s">
        <v>448</v>
      </c>
      <c r="BO770" s="2" t="s">
        <v>450</v>
      </c>
      <c r="BP770" s="2" t="s">
        <v>450</v>
      </c>
      <c r="BR770" s="2" t="s">
        <v>448</v>
      </c>
      <c r="BS770" s="2" t="s">
        <v>448</v>
      </c>
      <c r="BT770" s="2" t="s">
        <v>448</v>
      </c>
      <c r="BU770" s="2" t="s">
        <v>448</v>
      </c>
      <c r="BV770" s="2" t="s">
        <v>450</v>
      </c>
      <c r="BW770" s="2" t="s">
        <v>448</v>
      </c>
      <c r="BX770" s="2" t="s">
        <v>448</v>
      </c>
      <c r="BY770" s="2" t="s">
        <v>448</v>
      </c>
      <c r="BZ770" s="2" t="s">
        <v>448</v>
      </c>
      <c r="CA770" s="2" t="s">
        <v>448</v>
      </c>
      <c r="CB770" s="2" t="s">
        <v>448</v>
      </c>
      <c r="CD770" s="2" t="s">
        <v>448</v>
      </c>
      <c r="CE770" s="10">
        <v>45545</v>
      </c>
      <c r="CH770" s="2" t="s">
        <v>465</v>
      </c>
      <c r="CI770" s="2" t="s">
        <v>1718</v>
      </c>
      <c r="CM770" s="52">
        <f t="shared" si="329"/>
        <v>1</v>
      </c>
      <c r="CN770" s="52">
        <f t="shared" si="330"/>
        <v>1</v>
      </c>
      <c r="CO770" s="52">
        <f t="shared" si="331"/>
        <v>1</v>
      </c>
      <c r="CP770" s="52">
        <f t="shared" si="332"/>
        <v>1</v>
      </c>
      <c r="CQ770" s="52">
        <f t="shared" si="333"/>
        <v>1</v>
      </c>
      <c r="CR770" s="52">
        <f t="shared" si="334"/>
        <v>1</v>
      </c>
      <c r="CS770" s="52">
        <f t="shared" si="335"/>
        <v>1</v>
      </c>
      <c r="CT770" s="52">
        <f t="shared" si="336"/>
        <v>0</v>
      </c>
      <c r="CU770" s="52">
        <f t="shared" si="337"/>
        <v>1</v>
      </c>
      <c r="CV770" s="52">
        <f t="shared" si="338"/>
        <v>1</v>
      </c>
      <c r="CW770" s="54">
        <f t="shared" si="339"/>
        <v>1</v>
      </c>
      <c r="CX770" s="54">
        <f t="shared" si="340"/>
        <v>0</v>
      </c>
      <c r="CY770" s="54">
        <f t="shared" si="341"/>
        <v>1</v>
      </c>
      <c r="CZ770" s="54">
        <f t="shared" si="342"/>
        <v>1</v>
      </c>
      <c r="DA770" s="54">
        <f t="shared" si="343"/>
        <v>0</v>
      </c>
      <c r="DB770" s="54">
        <f t="shared" si="344"/>
        <v>0</v>
      </c>
      <c r="DD770" s="2">
        <f t="shared" si="345"/>
        <v>6</v>
      </c>
    </row>
    <row r="771" spans="1:108">
      <c r="A771" s="2" t="s">
        <v>437</v>
      </c>
      <c r="B771" s="2" t="s">
        <v>438</v>
      </c>
      <c r="C771" s="18" t="str">
        <f ca="1">IF(AND(AA771="YES",AG771&lt;&gt;""),"COMPLETED",IF((S771+21)&lt;TODAY(),"PAST DUE","WITHIN 15 DAYS"))</f>
        <v>COMPLETED</v>
      </c>
      <c r="D771" s="19" t="str">
        <f t="shared" si="324"/>
        <v>Sep</v>
      </c>
      <c r="E771" s="20">
        <f t="shared" si="325"/>
        <v>45556</v>
      </c>
      <c r="F771" s="20">
        <f t="shared" si="326"/>
        <v>45555</v>
      </c>
      <c r="G771" s="20">
        <f t="shared" si="327"/>
        <v>45562</v>
      </c>
      <c r="H771" s="19">
        <f ca="1">(TODAY()-(G771))</f>
        <v>32</v>
      </c>
      <c r="I771" s="19" t="str">
        <f ca="1">IF(H771&lt;0,H771,"")</f>
        <v/>
      </c>
      <c r="J771" s="2" t="s">
        <v>439</v>
      </c>
      <c r="K771" s="24">
        <f t="shared" si="328"/>
        <v>0</v>
      </c>
      <c r="L771" s="19" t="s">
        <v>3183</v>
      </c>
      <c r="M771" s="2" t="s">
        <v>2440</v>
      </c>
      <c r="N771" s="2" t="s">
        <v>441</v>
      </c>
      <c r="O771" s="2" t="s">
        <v>352</v>
      </c>
      <c r="P771" s="2" t="s">
        <v>19</v>
      </c>
      <c r="Q771" s="2" t="s">
        <v>86</v>
      </c>
      <c r="R771" s="2" t="s">
        <v>3184</v>
      </c>
      <c r="S771" s="9">
        <v>45534</v>
      </c>
      <c r="T771" s="2">
        <v>4271250</v>
      </c>
      <c r="U771" s="2" t="s">
        <v>89</v>
      </c>
      <c r="V771" s="2" t="s">
        <v>90</v>
      </c>
      <c r="W771" s="2" t="s">
        <v>1839</v>
      </c>
      <c r="X771" s="90">
        <v>36830</v>
      </c>
      <c r="Y771" s="91">
        <v>9936646099</v>
      </c>
      <c r="Z771" s="91" t="s">
        <v>3546</v>
      </c>
      <c r="AA771" s="32" t="s">
        <v>448</v>
      </c>
      <c r="AB771" s="2" t="s">
        <v>449</v>
      </c>
      <c r="AC771" s="10">
        <v>45909</v>
      </c>
      <c r="AD771" s="10">
        <v>45558</v>
      </c>
      <c r="AG771" s="35" t="s">
        <v>451</v>
      </c>
      <c r="AJ771" s="35" t="s">
        <v>452</v>
      </c>
      <c r="AK771" s="2" t="s">
        <v>453</v>
      </c>
      <c r="AL771" s="2" t="s">
        <v>3189</v>
      </c>
      <c r="AM771" s="2" t="s">
        <v>1815</v>
      </c>
      <c r="AN771" s="10">
        <v>45534</v>
      </c>
      <c r="AP771" s="2" t="s">
        <v>362</v>
      </c>
      <c r="AQ771" s="2" t="s">
        <v>480</v>
      </c>
      <c r="AS771" s="11">
        <v>129037213</v>
      </c>
      <c r="AT771" s="2" t="s">
        <v>456</v>
      </c>
      <c r="AV771" s="12">
        <v>60502485868</v>
      </c>
      <c r="AW771" s="2" t="s">
        <v>458</v>
      </c>
      <c r="AY771" s="13">
        <v>121248505741</v>
      </c>
      <c r="BC771" s="2" t="s">
        <v>450</v>
      </c>
      <c r="BD771" s="2" t="s">
        <v>450</v>
      </c>
      <c r="BE771" s="2" t="s">
        <v>450</v>
      </c>
      <c r="BF771" s="2" t="s">
        <v>450</v>
      </c>
      <c r="BG771" s="2" t="s">
        <v>450</v>
      </c>
      <c r="BH771" s="2" t="s">
        <v>450</v>
      </c>
      <c r="BL771" s="2" t="s">
        <v>448</v>
      </c>
      <c r="BM771" s="2" t="s">
        <v>450</v>
      </c>
      <c r="BN771" s="2" t="s">
        <v>448</v>
      </c>
      <c r="BO771" s="2" t="s">
        <v>450</v>
      </c>
      <c r="BP771" s="2" t="s">
        <v>450</v>
      </c>
      <c r="BR771" s="2" t="s">
        <v>448</v>
      </c>
      <c r="BS771" s="2" t="s">
        <v>448</v>
      </c>
      <c r="BT771" s="2" t="s">
        <v>448</v>
      </c>
      <c r="BU771" s="2" t="s">
        <v>448</v>
      </c>
      <c r="BV771" s="2" t="s">
        <v>450</v>
      </c>
      <c r="BW771" s="2" t="s">
        <v>448</v>
      </c>
      <c r="BX771" s="2" t="s">
        <v>448</v>
      </c>
      <c r="BY771" s="2" t="s">
        <v>448</v>
      </c>
      <c r="BZ771" s="2" t="s">
        <v>448</v>
      </c>
      <c r="CA771" s="2" t="s">
        <v>448</v>
      </c>
      <c r="CB771" s="2" t="s">
        <v>448</v>
      </c>
      <c r="CD771" s="2" t="s">
        <v>448</v>
      </c>
      <c r="CE771" s="10">
        <v>45545</v>
      </c>
      <c r="CH771" s="2" t="s">
        <v>465</v>
      </c>
      <c r="CI771" s="2" t="s">
        <v>1718</v>
      </c>
      <c r="CM771" s="52">
        <f t="shared" si="329"/>
        <v>1</v>
      </c>
      <c r="CN771" s="52">
        <f t="shared" si="330"/>
        <v>1</v>
      </c>
      <c r="CO771" s="52">
        <f t="shared" si="331"/>
        <v>1</v>
      </c>
      <c r="CP771" s="52">
        <f t="shared" si="332"/>
        <v>1</v>
      </c>
      <c r="CQ771" s="52">
        <f t="shared" si="333"/>
        <v>1</v>
      </c>
      <c r="CR771" s="52">
        <f t="shared" si="334"/>
        <v>1</v>
      </c>
      <c r="CS771" s="52">
        <f t="shared" si="335"/>
        <v>1</v>
      </c>
      <c r="CT771" s="52">
        <f t="shared" si="336"/>
        <v>1</v>
      </c>
      <c r="CU771" s="52">
        <f t="shared" si="337"/>
        <v>0</v>
      </c>
      <c r="CV771" s="52">
        <f t="shared" si="338"/>
        <v>1</v>
      </c>
      <c r="CW771" s="54">
        <f t="shared" si="339"/>
        <v>1</v>
      </c>
      <c r="CX771" s="54">
        <f t="shared" si="340"/>
        <v>0</v>
      </c>
      <c r="CY771" s="54">
        <f t="shared" si="341"/>
        <v>1</v>
      </c>
      <c r="CZ771" s="54">
        <f t="shared" si="342"/>
        <v>1</v>
      </c>
      <c r="DA771" s="54">
        <f t="shared" si="343"/>
        <v>0</v>
      </c>
      <c r="DB771" s="54">
        <f t="shared" si="344"/>
        <v>0</v>
      </c>
      <c r="DD771" s="2">
        <f t="shared" si="345"/>
        <v>6</v>
      </c>
    </row>
    <row r="772" spans="1:108">
      <c r="A772" s="2" t="s">
        <v>437</v>
      </c>
      <c r="B772" s="2" t="s">
        <v>438</v>
      </c>
      <c r="C772" s="18" t="str">
        <f ca="1">IF(AND(AA772="YES",AG772&lt;&gt;""),"COMPLETED",IF((S772+21)&lt;TODAY(),"PAST DUE","WITHIN 15 DAYS"))</f>
        <v>COMPLETED</v>
      </c>
      <c r="D772" s="19" t="str">
        <f t="shared" si="324"/>
        <v>Sep</v>
      </c>
      <c r="E772" s="20">
        <f t="shared" si="325"/>
        <v>45556</v>
      </c>
      <c r="F772" s="20">
        <f t="shared" si="326"/>
        <v>45555</v>
      </c>
      <c r="G772" s="20">
        <f t="shared" si="327"/>
        <v>45562</v>
      </c>
      <c r="H772" s="19">
        <f ca="1">(TODAY()-(G772))</f>
        <v>32</v>
      </c>
      <c r="I772" s="19" t="str">
        <f ca="1">IF(H772&lt;0,H772,"")</f>
        <v/>
      </c>
      <c r="J772" s="2" t="s">
        <v>439</v>
      </c>
      <c r="K772" s="24">
        <f t="shared" si="328"/>
        <v>1</v>
      </c>
      <c r="L772" s="19" t="s">
        <v>3183</v>
      </c>
      <c r="M772" s="2" t="s">
        <v>2440</v>
      </c>
      <c r="N772" s="2" t="s">
        <v>441</v>
      </c>
      <c r="O772" s="2" t="s">
        <v>352</v>
      </c>
      <c r="P772" s="2" t="s">
        <v>19</v>
      </c>
      <c r="Q772" s="2" t="s">
        <v>86</v>
      </c>
      <c r="R772" s="2" t="s">
        <v>3184</v>
      </c>
      <c r="S772" s="9">
        <v>45534</v>
      </c>
      <c r="T772" s="2">
        <v>4271251</v>
      </c>
      <c r="U772" s="2" t="s">
        <v>3547</v>
      </c>
      <c r="V772" s="2" t="s">
        <v>3548</v>
      </c>
      <c r="W772" s="2" t="s">
        <v>3549</v>
      </c>
      <c r="X772" s="90">
        <v>36870</v>
      </c>
      <c r="Y772" s="91">
        <v>9166065714</v>
      </c>
      <c r="Z772" s="91" t="s">
        <v>3550</v>
      </c>
      <c r="AA772" s="32" t="s">
        <v>448</v>
      </c>
      <c r="AB772" s="2" t="s">
        <v>449</v>
      </c>
      <c r="AC772" s="10">
        <v>45896</v>
      </c>
      <c r="AD772" s="10">
        <v>45545</v>
      </c>
      <c r="AG772" s="35" t="s">
        <v>451</v>
      </c>
      <c r="AJ772" s="35" t="s">
        <v>452</v>
      </c>
      <c r="AK772" s="2" t="s">
        <v>453</v>
      </c>
      <c r="AL772" s="2" t="s">
        <v>3189</v>
      </c>
      <c r="AM772" s="2" t="s">
        <v>1815</v>
      </c>
      <c r="AN772" s="10">
        <v>45534</v>
      </c>
      <c r="AP772" s="2" t="s">
        <v>362</v>
      </c>
      <c r="AQ772" s="2" t="s">
        <v>480</v>
      </c>
      <c r="AS772" s="11">
        <v>252887440</v>
      </c>
      <c r="AT772" s="2" t="s">
        <v>456</v>
      </c>
      <c r="AV772" s="12">
        <v>72528508058</v>
      </c>
      <c r="AW772" s="2" t="s">
        <v>458</v>
      </c>
      <c r="AY772" s="13">
        <v>121348502857</v>
      </c>
      <c r="AZ772" s="2" t="s">
        <v>633</v>
      </c>
      <c r="BB772" s="14">
        <v>608241102</v>
      </c>
      <c r="BC772" s="2" t="s">
        <v>450</v>
      </c>
      <c r="BD772" s="2" t="s">
        <v>450</v>
      </c>
      <c r="BE772" s="2" t="s">
        <v>450</v>
      </c>
      <c r="BF772" s="2" t="s">
        <v>450</v>
      </c>
      <c r="BG772" s="2" t="s">
        <v>450</v>
      </c>
      <c r="BH772" s="2" t="s">
        <v>450</v>
      </c>
      <c r="BL772" s="2" t="s">
        <v>448</v>
      </c>
      <c r="BM772" s="2" t="s">
        <v>450</v>
      </c>
      <c r="BN772" s="2" t="s">
        <v>448</v>
      </c>
      <c r="BO772" s="2" t="s">
        <v>450</v>
      </c>
      <c r="BP772" s="2" t="s">
        <v>450</v>
      </c>
      <c r="BR772" s="2" t="s">
        <v>448</v>
      </c>
      <c r="BS772" s="2" t="s">
        <v>448</v>
      </c>
      <c r="BT772" s="2" t="s">
        <v>448</v>
      </c>
      <c r="BU772" s="2" t="s">
        <v>448</v>
      </c>
      <c r="BV772" s="2" t="s">
        <v>450</v>
      </c>
      <c r="BW772" s="2" t="s">
        <v>448</v>
      </c>
      <c r="BX772" s="2" t="s">
        <v>448</v>
      </c>
      <c r="BY772" s="2" t="s">
        <v>448</v>
      </c>
      <c r="BZ772" s="2" t="s">
        <v>448</v>
      </c>
      <c r="CA772" s="2" t="s">
        <v>448</v>
      </c>
      <c r="CB772" s="2" t="s">
        <v>448</v>
      </c>
      <c r="CD772" s="2" t="s">
        <v>448</v>
      </c>
      <c r="CE772" s="10">
        <v>45545</v>
      </c>
      <c r="CH772" s="2" t="s">
        <v>465</v>
      </c>
      <c r="CI772" s="2" t="s">
        <v>1718</v>
      </c>
      <c r="CM772" s="52">
        <f t="shared" si="329"/>
        <v>1</v>
      </c>
      <c r="CN772" s="52">
        <f t="shared" si="330"/>
        <v>1</v>
      </c>
      <c r="CO772" s="52">
        <f t="shared" si="331"/>
        <v>1</v>
      </c>
      <c r="CP772" s="52">
        <f t="shared" si="332"/>
        <v>1</v>
      </c>
      <c r="CQ772" s="52">
        <f t="shared" si="333"/>
        <v>1</v>
      </c>
      <c r="CR772" s="52">
        <f t="shared" si="334"/>
        <v>1</v>
      </c>
      <c r="CS772" s="52">
        <f t="shared" si="335"/>
        <v>1</v>
      </c>
      <c r="CT772" s="52">
        <f t="shared" si="336"/>
        <v>1</v>
      </c>
      <c r="CU772" s="52">
        <f t="shared" si="337"/>
        <v>1</v>
      </c>
      <c r="CV772" s="52">
        <f t="shared" si="338"/>
        <v>1</v>
      </c>
      <c r="CW772" s="54">
        <f t="shared" si="339"/>
        <v>1</v>
      </c>
      <c r="CX772" s="54">
        <f t="shared" si="340"/>
        <v>0</v>
      </c>
      <c r="CY772" s="54">
        <f t="shared" si="341"/>
        <v>1</v>
      </c>
      <c r="CZ772" s="54">
        <f t="shared" si="342"/>
        <v>1</v>
      </c>
      <c r="DA772" s="54">
        <f t="shared" si="343"/>
        <v>0</v>
      </c>
      <c r="DB772" s="54">
        <f t="shared" si="344"/>
        <v>0</v>
      </c>
      <c r="DD772" s="2">
        <f t="shared" si="345"/>
        <v>7</v>
      </c>
    </row>
    <row r="773" spans="1:108">
      <c r="A773" s="2" t="s">
        <v>437</v>
      </c>
      <c r="B773" s="2" t="s">
        <v>438</v>
      </c>
      <c r="C773" s="18" t="str">
        <f ca="1">IF(AND(AA773="YES",AG773&lt;&gt;""),"COMPLETED",IF((S773+21)&lt;TODAY(),"PAST DUE","WITHIN 15 DAYS"))</f>
        <v>COMPLETED</v>
      </c>
      <c r="D773" s="19" t="str">
        <f t="shared" si="324"/>
        <v>Sep</v>
      </c>
      <c r="E773" s="20">
        <f t="shared" si="325"/>
        <v>45556</v>
      </c>
      <c r="F773" s="20">
        <f t="shared" si="326"/>
        <v>45555</v>
      </c>
      <c r="G773" s="20">
        <f t="shared" si="327"/>
        <v>45562</v>
      </c>
      <c r="H773" s="19">
        <f ca="1">(TODAY()-(G773))</f>
        <v>32</v>
      </c>
      <c r="I773" s="19" t="str">
        <f ca="1">IF(H773&lt;0,H773,"")</f>
        <v/>
      </c>
      <c r="J773" s="2" t="s">
        <v>439</v>
      </c>
      <c r="K773" s="24">
        <f t="shared" si="328"/>
        <v>1</v>
      </c>
      <c r="L773" s="19" t="s">
        <v>3183</v>
      </c>
      <c r="M773" s="2" t="s">
        <v>2440</v>
      </c>
      <c r="N773" s="2" t="s">
        <v>441</v>
      </c>
      <c r="O773" s="2" t="s">
        <v>352</v>
      </c>
      <c r="P773" s="2" t="s">
        <v>19</v>
      </c>
      <c r="Q773" s="2" t="s">
        <v>86</v>
      </c>
      <c r="R773" s="2" t="s">
        <v>3184</v>
      </c>
      <c r="S773" s="9">
        <v>45534</v>
      </c>
      <c r="T773" s="2">
        <v>4271252</v>
      </c>
      <c r="U773" s="2" t="s">
        <v>69</v>
      </c>
      <c r="V773" s="2" t="s">
        <v>3551</v>
      </c>
      <c r="W773" s="2" t="s">
        <v>2160</v>
      </c>
      <c r="X773" s="90">
        <v>36486</v>
      </c>
      <c r="Y773" s="91">
        <v>9066758963</v>
      </c>
      <c r="Z773" s="91" t="s">
        <v>3552</v>
      </c>
      <c r="AA773" s="32" t="s">
        <v>448</v>
      </c>
      <c r="AB773" s="2" t="s">
        <v>449</v>
      </c>
      <c r="AC773" s="10">
        <v>45889</v>
      </c>
      <c r="AD773" s="10">
        <v>45524</v>
      </c>
      <c r="AG773" s="35" t="s">
        <v>451</v>
      </c>
      <c r="AJ773" s="35" t="s">
        <v>452</v>
      </c>
      <c r="AK773" s="2" t="s">
        <v>453</v>
      </c>
      <c r="AL773" s="2" t="s">
        <v>3189</v>
      </c>
      <c r="AM773" s="2" t="s">
        <v>1815</v>
      </c>
      <c r="AN773" s="10">
        <v>45534</v>
      </c>
      <c r="AP773" s="2" t="s">
        <v>362</v>
      </c>
      <c r="AQ773" s="2" t="s">
        <v>480</v>
      </c>
      <c r="AS773" s="11">
        <v>252969494</v>
      </c>
      <c r="AT773" s="2" t="s">
        <v>472</v>
      </c>
      <c r="AV773" s="12">
        <v>70259812494</v>
      </c>
      <c r="AW773" s="2" t="s">
        <v>458</v>
      </c>
      <c r="AY773" s="13">
        <v>121349177711</v>
      </c>
      <c r="AZ773" s="2" t="s">
        <v>1857</v>
      </c>
      <c r="BB773" s="14">
        <v>654678362</v>
      </c>
      <c r="BC773" s="2" t="s">
        <v>450</v>
      </c>
      <c r="BD773" s="2" t="s">
        <v>450</v>
      </c>
      <c r="BE773" s="2" t="s">
        <v>450</v>
      </c>
      <c r="BF773" s="2" t="s">
        <v>450</v>
      </c>
      <c r="BG773" s="2" t="s">
        <v>450</v>
      </c>
      <c r="BH773" s="2" t="s">
        <v>450</v>
      </c>
      <c r="BL773" s="2" t="s">
        <v>448</v>
      </c>
      <c r="BM773" s="2" t="s">
        <v>450</v>
      </c>
      <c r="BN773" s="2" t="s">
        <v>448</v>
      </c>
      <c r="BO773" s="2" t="s">
        <v>450</v>
      </c>
      <c r="BP773" s="2" t="s">
        <v>450</v>
      </c>
      <c r="BR773" s="2" t="s">
        <v>448</v>
      </c>
      <c r="BS773" s="2" t="s">
        <v>448</v>
      </c>
      <c r="BT773" s="2" t="s">
        <v>448</v>
      </c>
      <c r="BU773" s="2" t="s">
        <v>448</v>
      </c>
      <c r="BV773" s="2" t="s">
        <v>450</v>
      </c>
      <c r="BW773" s="2" t="s">
        <v>448</v>
      </c>
      <c r="BX773" s="2" t="s">
        <v>448</v>
      </c>
      <c r="BY773" s="2" t="s">
        <v>448</v>
      </c>
      <c r="BZ773" s="2" t="s">
        <v>448</v>
      </c>
      <c r="CA773" s="2" t="s">
        <v>448</v>
      </c>
      <c r="CB773" s="2" t="s">
        <v>448</v>
      </c>
      <c r="CD773" s="2" t="s">
        <v>448</v>
      </c>
      <c r="CE773" s="10">
        <v>45545</v>
      </c>
      <c r="CH773" s="2" t="s">
        <v>465</v>
      </c>
      <c r="CI773" s="2" t="s">
        <v>1718</v>
      </c>
      <c r="CM773" s="52">
        <f t="shared" si="329"/>
        <v>1</v>
      </c>
      <c r="CN773" s="52">
        <f t="shared" si="330"/>
        <v>1</v>
      </c>
      <c r="CO773" s="52">
        <f t="shared" si="331"/>
        <v>1</v>
      </c>
      <c r="CP773" s="52">
        <f t="shared" si="332"/>
        <v>1</v>
      </c>
      <c r="CQ773" s="52">
        <f t="shared" si="333"/>
        <v>1</v>
      </c>
      <c r="CR773" s="52">
        <f t="shared" si="334"/>
        <v>1</v>
      </c>
      <c r="CS773" s="52">
        <f t="shared" si="335"/>
        <v>1</v>
      </c>
      <c r="CT773" s="52">
        <f t="shared" si="336"/>
        <v>1</v>
      </c>
      <c r="CU773" s="52">
        <f t="shared" si="337"/>
        <v>1</v>
      </c>
      <c r="CV773" s="52">
        <f t="shared" si="338"/>
        <v>1</v>
      </c>
      <c r="CW773" s="54">
        <f t="shared" si="339"/>
        <v>1</v>
      </c>
      <c r="CX773" s="54">
        <f t="shared" si="340"/>
        <v>0</v>
      </c>
      <c r="CY773" s="54">
        <f t="shared" si="341"/>
        <v>1</v>
      </c>
      <c r="CZ773" s="54">
        <f t="shared" si="342"/>
        <v>1</v>
      </c>
      <c r="DA773" s="54">
        <f t="shared" si="343"/>
        <v>0</v>
      </c>
      <c r="DB773" s="54">
        <f t="shared" si="344"/>
        <v>0</v>
      </c>
      <c r="DD773" s="2">
        <f t="shared" si="345"/>
        <v>7</v>
      </c>
    </row>
    <row r="774" spans="1:108">
      <c r="A774" s="2" t="s">
        <v>437</v>
      </c>
      <c r="B774" s="2" t="s">
        <v>438</v>
      </c>
      <c r="C774" s="18" t="str">
        <f ca="1">IF(AND(AA774="YES",AG774&lt;&gt;""),"COMPLETED",IF((S774+21)&lt;TODAY(),"PAST DUE","WITHIN 15 DAYS"))</f>
        <v>COMPLETED</v>
      </c>
      <c r="D774" s="19" t="str">
        <f t="shared" si="324"/>
        <v>Sep</v>
      </c>
      <c r="E774" s="20">
        <f t="shared" si="325"/>
        <v>45556</v>
      </c>
      <c r="F774" s="20">
        <f t="shared" si="326"/>
        <v>45555</v>
      </c>
      <c r="G774" s="20">
        <f t="shared" si="327"/>
        <v>45562</v>
      </c>
      <c r="H774" s="19">
        <f ca="1">(TODAY()-(G774))</f>
        <v>32</v>
      </c>
      <c r="I774" s="19" t="str">
        <f ca="1">IF(H774&lt;0,H774,"")</f>
        <v/>
      </c>
      <c r="J774" s="2" t="s">
        <v>439</v>
      </c>
      <c r="K774" s="24">
        <f t="shared" si="328"/>
        <v>0</v>
      </c>
      <c r="L774" s="19" t="s">
        <v>3183</v>
      </c>
      <c r="M774" s="2" t="s">
        <v>2440</v>
      </c>
      <c r="N774" s="2" t="s">
        <v>441</v>
      </c>
      <c r="O774" s="2" t="s">
        <v>352</v>
      </c>
      <c r="P774" s="2" t="s">
        <v>19</v>
      </c>
      <c r="Q774" s="2" t="s">
        <v>86</v>
      </c>
      <c r="R774" s="2" t="s">
        <v>3184</v>
      </c>
      <c r="S774" s="9">
        <v>45534</v>
      </c>
      <c r="T774" s="2">
        <v>4271253</v>
      </c>
      <c r="U774" s="2" t="s">
        <v>91</v>
      </c>
      <c r="V774" s="2" t="s">
        <v>92</v>
      </c>
      <c r="W774" s="2" t="s">
        <v>3553</v>
      </c>
      <c r="X774" s="90">
        <v>36788</v>
      </c>
      <c r="Y774" s="91">
        <v>9297148092</v>
      </c>
      <c r="Z774" s="91" t="s">
        <v>3554</v>
      </c>
      <c r="AA774" s="2" t="s">
        <v>448</v>
      </c>
      <c r="AB774" s="2" t="s">
        <v>449</v>
      </c>
      <c r="AC774" s="10">
        <v>45909</v>
      </c>
      <c r="AD774" s="10">
        <v>45581</v>
      </c>
      <c r="AG774" s="35" t="s">
        <v>451</v>
      </c>
      <c r="AJ774" s="35" t="s">
        <v>452</v>
      </c>
      <c r="AK774" s="2" t="s">
        <v>453</v>
      </c>
      <c r="AL774" s="2" t="s">
        <v>3189</v>
      </c>
      <c r="AM774" s="2" t="s">
        <v>1815</v>
      </c>
      <c r="AN774" s="10">
        <v>45534</v>
      </c>
      <c r="AP774" s="2" t="s">
        <v>362</v>
      </c>
      <c r="AQ774" s="2" t="s">
        <v>480</v>
      </c>
      <c r="AS774" s="11" t="s">
        <v>3555</v>
      </c>
      <c r="AT774" s="2" t="s">
        <v>472</v>
      </c>
      <c r="AV774" s="12">
        <v>70263083928</v>
      </c>
      <c r="AW774" s="2" t="s">
        <v>458</v>
      </c>
      <c r="AY774" s="13">
        <v>121342683935</v>
      </c>
      <c r="BC774" s="2" t="s">
        <v>450</v>
      </c>
      <c r="BD774" s="2" t="s">
        <v>450</v>
      </c>
      <c r="BE774" s="2" t="s">
        <v>450</v>
      </c>
      <c r="BF774" s="2" t="s">
        <v>450</v>
      </c>
      <c r="BG774" s="2" t="s">
        <v>450</v>
      </c>
      <c r="BH774" s="2" t="s">
        <v>450</v>
      </c>
      <c r="BR774" s="2" t="s">
        <v>448</v>
      </c>
      <c r="BS774" s="2" t="s">
        <v>448</v>
      </c>
      <c r="BT774" s="2" t="s">
        <v>448</v>
      </c>
      <c r="CB774" s="2" t="s">
        <v>448</v>
      </c>
      <c r="CD774" s="2" t="s">
        <v>448</v>
      </c>
      <c r="CE774" s="10">
        <v>45545</v>
      </c>
      <c r="CH774" s="2" t="s">
        <v>465</v>
      </c>
      <c r="CI774" s="2" t="s">
        <v>1718</v>
      </c>
      <c r="CM774" s="52">
        <f t="shared" si="329"/>
        <v>1</v>
      </c>
      <c r="CN774" s="52">
        <f t="shared" si="330"/>
        <v>1</v>
      </c>
      <c r="CO774" s="52">
        <f t="shared" si="331"/>
        <v>1</v>
      </c>
      <c r="CP774" s="52">
        <f t="shared" si="332"/>
        <v>1</v>
      </c>
      <c r="CQ774" s="52">
        <f t="shared" si="333"/>
        <v>1</v>
      </c>
      <c r="CR774" s="52">
        <f t="shared" si="334"/>
        <v>1</v>
      </c>
      <c r="CS774" s="52">
        <f t="shared" si="335"/>
        <v>1</v>
      </c>
      <c r="CT774" s="52">
        <f t="shared" si="336"/>
        <v>1</v>
      </c>
      <c r="CU774" s="52">
        <f t="shared" si="337"/>
        <v>0</v>
      </c>
      <c r="CV774" s="52">
        <f t="shared" si="338"/>
        <v>1</v>
      </c>
      <c r="CW774" s="54">
        <f t="shared" si="339"/>
        <v>1</v>
      </c>
      <c r="CX774" s="54">
        <f t="shared" si="340"/>
        <v>0</v>
      </c>
      <c r="CY774" s="54">
        <f t="shared" si="341"/>
        <v>1</v>
      </c>
      <c r="CZ774" s="54">
        <f t="shared" si="342"/>
        <v>1</v>
      </c>
      <c r="DA774" s="54">
        <f t="shared" si="343"/>
        <v>0</v>
      </c>
      <c r="DB774" s="54">
        <f t="shared" si="344"/>
        <v>0</v>
      </c>
      <c r="DD774" s="2">
        <f t="shared" si="345"/>
        <v>6</v>
      </c>
    </row>
    <row r="775" spans="1:108">
      <c r="A775" s="2" t="s">
        <v>437</v>
      </c>
      <c r="B775" s="2" t="s">
        <v>438</v>
      </c>
      <c r="C775" s="18" t="str">
        <f ca="1">IF(AND(AA775="YES",AG775&lt;&gt;""),"COMPLETED",IF((S775+21)&lt;TODAY(),"PAST DUE","WITHIN 15 DAYS"))</f>
        <v>COMPLETED</v>
      </c>
      <c r="D775" s="19" t="str">
        <f t="shared" si="324"/>
        <v>Sep</v>
      </c>
      <c r="E775" s="20">
        <f t="shared" si="325"/>
        <v>45556</v>
      </c>
      <c r="F775" s="20">
        <f t="shared" si="326"/>
        <v>45555</v>
      </c>
      <c r="G775" s="20">
        <f t="shared" si="327"/>
        <v>45562</v>
      </c>
      <c r="H775" s="19">
        <f ca="1">(TODAY()-(G775))</f>
        <v>32</v>
      </c>
      <c r="I775" s="19" t="str">
        <f ca="1">IF(H775&lt;0,H775,"")</f>
        <v/>
      </c>
      <c r="J775" s="2" t="s">
        <v>439</v>
      </c>
      <c r="K775" s="24">
        <f t="shared" si="328"/>
        <v>1</v>
      </c>
      <c r="L775" s="19" t="s">
        <v>3183</v>
      </c>
      <c r="M775" s="2" t="s">
        <v>2440</v>
      </c>
      <c r="N775" s="2" t="s">
        <v>441</v>
      </c>
      <c r="O775" s="2" t="s">
        <v>352</v>
      </c>
      <c r="P775" s="2" t="s">
        <v>19</v>
      </c>
      <c r="Q775" s="2" t="s">
        <v>86</v>
      </c>
      <c r="R775" s="2" t="s">
        <v>3184</v>
      </c>
      <c r="S775" s="9">
        <v>45534</v>
      </c>
      <c r="T775" s="2">
        <v>4271254</v>
      </c>
      <c r="U775" s="2" t="s">
        <v>1914</v>
      </c>
      <c r="V775" s="2" t="s">
        <v>3556</v>
      </c>
      <c r="X775" s="90">
        <v>35784</v>
      </c>
      <c r="Y775" s="91">
        <v>9757747224</v>
      </c>
      <c r="Z775" s="91" t="s">
        <v>3557</v>
      </c>
      <c r="AA775" s="32" t="s">
        <v>448</v>
      </c>
      <c r="AB775" s="2" t="s">
        <v>449</v>
      </c>
      <c r="AG775" s="35" t="s">
        <v>451</v>
      </c>
      <c r="AJ775" s="35" t="s">
        <v>452</v>
      </c>
      <c r="AK775" s="2" t="s">
        <v>453</v>
      </c>
      <c r="AL775" s="2" t="s">
        <v>3189</v>
      </c>
      <c r="AM775" s="2" t="s">
        <v>1815</v>
      </c>
      <c r="AN775" s="10">
        <v>45534</v>
      </c>
      <c r="AP775" s="2" t="s">
        <v>362</v>
      </c>
      <c r="AQ775" s="2" t="s">
        <v>497</v>
      </c>
      <c r="AS775" s="11">
        <v>243221918</v>
      </c>
      <c r="AT775" s="2" t="s">
        <v>456</v>
      </c>
      <c r="AV775" s="12">
        <v>70511369442</v>
      </c>
      <c r="AW775" s="2" t="s">
        <v>639</v>
      </c>
      <c r="AY775" s="13">
        <v>121236901675</v>
      </c>
      <c r="AZ775" s="2" t="s">
        <v>633</v>
      </c>
      <c r="BB775" s="14">
        <v>381274966</v>
      </c>
      <c r="BC775" s="2" t="s">
        <v>450</v>
      </c>
      <c r="BD775" s="2" t="s">
        <v>450</v>
      </c>
      <c r="BE775" s="2" t="s">
        <v>450</v>
      </c>
      <c r="BF775" s="2" t="s">
        <v>450</v>
      </c>
      <c r="BG775" s="2" t="s">
        <v>450</v>
      </c>
      <c r="BH775" s="2" t="s">
        <v>450</v>
      </c>
      <c r="BL775" s="2" t="s">
        <v>448</v>
      </c>
      <c r="BM775" s="2" t="s">
        <v>450</v>
      </c>
      <c r="BN775" s="2" t="s">
        <v>448</v>
      </c>
      <c r="BO775" s="2" t="s">
        <v>450</v>
      </c>
      <c r="BP775" s="2" t="s">
        <v>450</v>
      </c>
      <c r="BR775" s="2" t="s">
        <v>448</v>
      </c>
      <c r="BS775" s="2" t="s">
        <v>448</v>
      </c>
      <c r="BT775" s="2" t="s">
        <v>448</v>
      </c>
      <c r="BU775" s="2" t="s">
        <v>448</v>
      </c>
      <c r="BV775" s="2" t="s">
        <v>450</v>
      </c>
      <c r="BW775" s="2" t="s">
        <v>448</v>
      </c>
      <c r="BX775" s="2" t="s">
        <v>448</v>
      </c>
      <c r="BY775" s="2" t="s">
        <v>448</v>
      </c>
      <c r="BZ775" s="2" t="s">
        <v>448</v>
      </c>
      <c r="CA775" s="2" t="s">
        <v>448</v>
      </c>
      <c r="CB775" s="2" t="s">
        <v>448</v>
      </c>
      <c r="CD775" s="2" t="s">
        <v>448</v>
      </c>
      <c r="CE775" s="10">
        <v>45545</v>
      </c>
      <c r="CH775" s="2" t="s">
        <v>465</v>
      </c>
      <c r="CI775" s="2" t="s">
        <v>1718</v>
      </c>
      <c r="CM775" s="52">
        <f t="shared" si="329"/>
        <v>1</v>
      </c>
      <c r="CN775" s="52">
        <f t="shared" si="330"/>
        <v>1</v>
      </c>
      <c r="CO775" s="52">
        <f t="shared" si="331"/>
        <v>1</v>
      </c>
      <c r="CP775" s="52">
        <f t="shared" si="332"/>
        <v>1</v>
      </c>
      <c r="CQ775" s="52">
        <f t="shared" si="333"/>
        <v>1</v>
      </c>
      <c r="CR775" s="52">
        <f t="shared" si="334"/>
        <v>1</v>
      </c>
      <c r="CS775" s="52">
        <f t="shared" si="335"/>
        <v>1</v>
      </c>
      <c r="CT775" s="52">
        <f t="shared" si="336"/>
        <v>1</v>
      </c>
      <c r="CU775" s="52">
        <f t="shared" si="337"/>
        <v>1</v>
      </c>
      <c r="CV775" s="52">
        <f t="shared" si="338"/>
        <v>1</v>
      </c>
      <c r="CW775" s="54">
        <f t="shared" si="339"/>
        <v>1</v>
      </c>
      <c r="CX775" s="54">
        <f t="shared" si="340"/>
        <v>0</v>
      </c>
      <c r="CY775" s="54">
        <f t="shared" si="341"/>
        <v>1</v>
      </c>
      <c r="CZ775" s="54">
        <f t="shared" si="342"/>
        <v>1</v>
      </c>
      <c r="DA775" s="54">
        <f t="shared" si="343"/>
        <v>0</v>
      </c>
      <c r="DB775" s="54">
        <f t="shared" si="344"/>
        <v>0</v>
      </c>
      <c r="DD775" s="2">
        <f t="shared" si="345"/>
        <v>7</v>
      </c>
    </row>
    <row r="776" spans="1:108">
      <c r="A776" s="2" t="s">
        <v>437</v>
      </c>
      <c r="B776" s="2" t="s">
        <v>438</v>
      </c>
      <c r="C776" s="18" t="str">
        <f ca="1">IF(AND(AA776="YES",AG776&lt;&gt;""),"COMPLETED",IF((S776+21)&lt;TODAY(),"PAST DUE","WITHIN 15 DAYS"))</f>
        <v>COMPLETED</v>
      </c>
      <c r="D776" s="19" t="str">
        <f t="shared" si="324"/>
        <v>Sep</v>
      </c>
      <c r="E776" s="20">
        <f t="shared" si="325"/>
        <v>45556</v>
      </c>
      <c r="F776" s="20">
        <f t="shared" si="326"/>
        <v>45555</v>
      </c>
      <c r="G776" s="20">
        <f t="shared" si="327"/>
        <v>45562</v>
      </c>
      <c r="H776" s="19">
        <f ca="1">(TODAY()-(G776))</f>
        <v>32</v>
      </c>
      <c r="I776" s="19" t="str">
        <f ca="1">IF(H776&lt;0,H776,"")</f>
        <v/>
      </c>
      <c r="J776" s="2" t="s">
        <v>439</v>
      </c>
      <c r="K776" s="24">
        <f t="shared" si="328"/>
        <v>1</v>
      </c>
      <c r="L776" s="19" t="s">
        <v>3183</v>
      </c>
      <c r="M776" s="2" t="s">
        <v>2440</v>
      </c>
      <c r="N776" s="2" t="s">
        <v>441</v>
      </c>
      <c r="O776" s="2" t="s">
        <v>352</v>
      </c>
      <c r="P776" s="2" t="s">
        <v>19</v>
      </c>
      <c r="Q776" s="2" t="s">
        <v>86</v>
      </c>
      <c r="R776" s="2" t="s">
        <v>3184</v>
      </c>
      <c r="S776" s="9">
        <v>45534</v>
      </c>
      <c r="T776" s="2">
        <v>4271255</v>
      </c>
      <c r="U776" s="2" t="s">
        <v>1804</v>
      </c>
      <c r="V776" s="2" t="s">
        <v>3558</v>
      </c>
      <c r="W776" s="2" t="s">
        <v>3559</v>
      </c>
      <c r="X776" s="90">
        <v>37309</v>
      </c>
      <c r="Y776" s="91">
        <v>9556597481</v>
      </c>
      <c r="Z776" s="91" t="s">
        <v>3560</v>
      </c>
      <c r="AA776" s="32" t="s">
        <v>448</v>
      </c>
      <c r="AB776" s="2" t="s">
        <v>3540</v>
      </c>
      <c r="AC776" s="10">
        <v>45870</v>
      </c>
      <c r="AD776" s="10">
        <v>45505</v>
      </c>
      <c r="AG776" s="35" t="s">
        <v>451</v>
      </c>
      <c r="AJ776" s="35" t="s">
        <v>452</v>
      </c>
      <c r="AK776" s="2" t="s">
        <v>453</v>
      </c>
      <c r="AL776" s="2" t="s">
        <v>3189</v>
      </c>
      <c r="AM776" s="2" t="s">
        <v>1815</v>
      </c>
      <c r="AN776" s="10">
        <v>45534</v>
      </c>
      <c r="AP776" s="2" t="s">
        <v>362</v>
      </c>
      <c r="AQ776" s="2" t="s">
        <v>986</v>
      </c>
      <c r="AS776" s="11">
        <v>252792069</v>
      </c>
      <c r="AT776" s="2" t="s">
        <v>472</v>
      </c>
      <c r="AV776" s="12">
        <v>212539636240</v>
      </c>
      <c r="AW776" s="2" t="s">
        <v>458</v>
      </c>
      <c r="AY776" s="13">
        <v>121349860045</v>
      </c>
      <c r="AZ776" s="2" t="s">
        <v>1857</v>
      </c>
      <c r="BB776" s="14">
        <v>658122404</v>
      </c>
      <c r="BC776" s="2" t="s">
        <v>450</v>
      </c>
      <c r="BD776" s="2" t="s">
        <v>450</v>
      </c>
      <c r="BE776" s="2" t="s">
        <v>450</v>
      </c>
      <c r="BF776" s="2" t="s">
        <v>450</v>
      </c>
      <c r="BG776" s="2" t="s">
        <v>450</v>
      </c>
      <c r="BH776" s="2" t="s">
        <v>450</v>
      </c>
      <c r="BL776" s="2" t="s">
        <v>448</v>
      </c>
      <c r="BM776" s="2" t="s">
        <v>450</v>
      </c>
      <c r="BN776" s="2" t="s">
        <v>448</v>
      </c>
      <c r="BO776" s="2" t="s">
        <v>450</v>
      </c>
      <c r="BP776" s="2" t="s">
        <v>450</v>
      </c>
      <c r="BR776" s="2" t="s">
        <v>448</v>
      </c>
      <c r="BS776" s="2" t="s">
        <v>448</v>
      </c>
      <c r="BT776" s="2" t="s">
        <v>448</v>
      </c>
      <c r="BU776" s="2" t="s">
        <v>448</v>
      </c>
      <c r="BV776" s="2" t="s">
        <v>450</v>
      </c>
      <c r="BW776" s="2" t="s">
        <v>448</v>
      </c>
      <c r="BX776" s="2" t="s">
        <v>448</v>
      </c>
      <c r="BY776" s="2" t="s">
        <v>448</v>
      </c>
      <c r="BZ776" s="2" t="s">
        <v>448</v>
      </c>
      <c r="CA776" s="2" t="s">
        <v>448</v>
      </c>
      <c r="CB776" s="2" t="s">
        <v>448</v>
      </c>
      <c r="CD776" s="2" t="s">
        <v>448</v>
      </c>
      <c r="CE776" s="10">
        <v>45545</v>
      </c>
      <c r="CH776" s="2" t="s">
        <v>465</v>
      </c>
      <c r="CI776" s="2" t="s">
        <v>1718</v>
      </c>
      <c r="CM776" s="52">
        <f t="shared" si="329"/>
        <v>1</v>
      </c>
      <c r="CN776" s="52">
        <f t="shared" si="330"/>
        <v>1</v>
      </c>
      <c r="CO776" s="52">
        <f t="shared" si="331"/>
        <v>1</v>
      </c>
      <c r="CP776" s="52">
        <f t="shared" si="332"/>
        <v>1</v>
      </c>
      <c r="CQ776" s="52">
        <f t="shared" si="333"/>
        <v>1</v>
      </c>
      <c r="CR776" s="52">
        <f t="shared" si="334"/>
        <v>1</v>
      </c>
      <c r="CS776" s="52">
        <f t="shared" si="335"/>
        <v>1</v>
      </c>
      <c r="CT776" s="52">
        <f t="shared" si="336"/>
        <v>1</v>
      </c>
      <c r="CU776" s="52">
        <f t="shared" si="337"/>
        <v>1</v>
      </c>
      <c r="CV776" s="52">
        <f t="shared" si="338"/>
        <v>1</v>
      </c>
      <c r="CW776" s="54">
        <f t="shared" si="339"/>
        <v>1</v>
      </c>
      <c r="CX776" s="54">
        <f t="shared" si="340"/>
        <v>0</v>
      </c>
      <c r="CY776" s="54">
        <f t="shared" si="341"/>
        <v>1</v>
      </c>
      <c r="CZ776" s="54">
        <f t="shared" si="342"/>
        <v>1</v>
      </c>
      <c r="DA776" s="54">
        <f t="shared" si="343"/>
        <v>0</v>
      </c>
      <c r="DB776" s="54">
        <f t="shared" si="344"/>
        <v>0</v>
      </c>
      <c r="DD776" s="2">
        <f t="shared" si="345"/>
        <v>7</v>
      </c>
    </row>
    <row r="777" spans="1:108">
      <c r="A777" s="2" t="s">
        <v>437</v>
      </c>
      <c r="B777" s="2" t="s">
        <v>438</v>
      </c>
      <c r="C777" s="18" t="str">
        <f ca="1">IF(AND(AA777="YES",AG777&lt;&gt;""),"COMPLETED",IF((S777+21)&lt;TODAY(),"PAST DUE","WITHIN 15 DAYS"))</f>
        <v>COMPLETED</v>
      </c>
      <c r="D777" s="19" t="str">
        <f t="shared" si="324"/>
        <v>Sep</v>
      </c>
      <c r="E777" s="20">
        <f t="shared" si="325"/>
        <v>45556</v>
      </c>
      <c r="F777" s="20">
        <f t="shared" si="326"/>
        <v>45555</v>
      </c>
      <c r="G777" s="20">
        <f t="shared" si="327"/>
        <v>45562</v>
      </c>
      <c r="H777" s="19">
        <f ca="1">(TODAY()-(G777))</f>
        <v>32</v>
      </c>
      <c r="I777" s="19" t="str">
        <f ca="1">IF(H777&lt;0,H777,"")</f>
        <v/>
      </c>
      <c r="J777" s="2" t="s">
        <v>439</v>
      </c>
      <c r="K777" s="24">
        <f t="shared" si="328"/>
        <v>1</v>
      </c>
      <c r="L777" s="19" t="s">
        <v>3183</v>
      </c>
      <c r="M777" s="2" t="s">
        <v>2440</v>
      </c>
      <c r="N777" s="2" t="s">
        <v>441</v>
      </c>
      <c r="O777" s="2" t="s">
        <v>352</v>
      </c>
      <c r="P777" s="2" t="s">
        <v>19</v>
      </c>
      <c r="Q777" s="2" t="s">
        <v>86</v>
      </c>
      <c r="R777" s="2" t="s">
        <v>3184</v>
      </c>
      <c r="S777" s="9">
        <v>45534</v>
      </c>
      <c r="T777" s="2">
        <v>4271256</v>
      </c>
      <c r="U777" s="2" t="s">
        <v>3561</v>
      </c>
      <c r="V777" s="2" t="s">
        <v>3562</v>
      </c>
      <c r="W777" s="2" t="s">
        <v>3563</v>
      </c>
      <c r="X777" s="90">
        <v>35937</v>
      </c>
      <c r="Y777" s="91">
        <v>9669949523</v>
      </c>
      <c r="Z777" s="91" t="s">
        <v>3564</v>
      </c>
      <c r="AA777" s="32" t="s">
        <v>448</v>
      </c>
      <c r="AB777" s="2" t="s">
        <v>3540</v>
      </c>
      <c r="AC777" s="10">
        <v>45902</v>
      </c>
      <c r="AD777" s="10">
        <v>45537</v>
      </c>
      <c r="AG777" s="35" t="s">
        <v>451</v>
      </c>
      <c r="AJ777" s="35" t="s">
        <v>452</v>
      </c>
      <c r="AK777" s="2" t="s">
        <v>453</v>
      </c>
      <c r="AL777" s="2" t="s">
        <v>3189</v>
      </c>
      <c r="AM777" s="2" t="s">
        <v>1815</v>
      </c>
      <c r="AN777" s="10">
        <v>45534</v>
      </c>
      <c r="AP777" s="2" t="s">
        <v>362</v>
      </c>
      <c r="AQ777" s="2" t="s">
        <v>497</v>
      </c>
      <c r="AS777" s="11">
        <v>242735926</v>
      </c>
      <c r="AT777" s="2" t="s">
        <v>472</v>
      </c>
      <c r="AV777" s="12">
        <v>22511330916</v>
      </c>
      <c r="AW777" s="2" t="s">
        <v>458</v>
      </c>
      <c r="AY777" s="13">
        <v>121209741898</v>
      </c>
      <c r="AZ777" s="2" t="s">
        <v>487</v>
      </c>
      <c r="BB777" s="14">
        <v>341468523</v>
      </c>
      <c r="BC777" s="2" t="s">
        <v>450</v>
      </c>
      <c r="BD777" s="2" t="s">
        <v>450</v>
      </c>
      <c r="BE777" s="2" t="s">
        <v>450</v>
      </c>
      <c r="BF777" s="2" t="s">
        <v>450</v>
      </c>
      <c r="BG777" s="2" t="s">
        <v>450</v>
      </c>
      <c r="BH777" s="2" t="s">
        <v>450</v>
      </c>
      <c r="BL777" s="2" t="s">
        <v>448</v>
      </c>
      <c r="BM777" s="2" t="s">
        <v>450</v>
      </c>
      <c r="BN777" s="2" t="s">
        <v>448</v>
      </c>
      <c r="BO777" s="2" t="s">
        <v>448</v>
      </c>
      <c r="BP777" s="2" t="s">
        <v>450</v>
      </c>
      <c r="BR777" s="2" t="s">
        <v>448</v>
      </c>
      <c r="BS777" s="2" t="s">
        <v>448</v>
      </c>
      <c r="BT777" s="2" t="s">
        <v>448</v>
      </c>
      <c r="BU777" s="2" t="s">
        <v>448</v>
      </c>
      <c r="BV777" s="2" t="s">
        <v>450</v>
      </c>
      <c r="BW777" s="2" t="s">
        <v>448</v>
      </c>
      <c r="BX777" s="2" t="s">
        <v>448</v>
      </c>
      <c r="BY777" s="2" t="s">
        <v>448</v>
      </c>
      <c r="BZ777" s="2" t="s">
        <v>448</v>
      </c>
      <c r="CA777" s="2" t="s">
        <v>448</v>
      </c>
      <c r="CB777" s="2" t="s">
        <v>448</v>
      </c>
      <c r="CD777" s="2" t="s">
        <v>448</v>
      </c>
      <c r="CE777" s="10">
        <v>45545</v>
      </c>
      <c r="CH777" s="2" t="s">
        <v>465</v>
      </c>
      <c r="CI777" s="2" t="s">
        <v>660</v>
      </c>
      <c r="CK777" s="2" t="s">
        <v>3565</v>
      </c>
      <c r="CM777" s="52">
        <f t="shared" si="329"/>
        <v>1</v>
      </c>
      <c r="CN777" s="52">
        <f t="shared" si="330"/>
        <v>1</v>
      </c>
      <c r="CO777" s="52">
        <f t="shared" si="331"/>
        <v>1</v>
      </c>
      <c r="CP777" s="52">
        <f t="shared" si="332"/>
        <v>1</v>
      </c>
      <c r="CQ777" s="52">
        <f t="shared" si="333"/>
        <v>1</v>
      </c>
      <c r="CR777" s="52">
        <f t="shared" si="334"/>
        <v>1</v>
      </c>
      <c r="CS777" s="52">
        <f t="shared" si="335"/>
        <v>1</v>
      </c>
      <c r="CT777" s="52">
        <f t="shared" si="336"/>
        <v>1</v>
      </c>
      <c r="CU777" s="52">
        <f t="shared" si="337"/>
        <v>1</v>
      </c>
      <c r="CV777" s="52">
        <f t="shared" si="338"/>
        <v>1</v>
      </c>
      <c r="CW777" s="54">
        <f t="shared" si="339"/>
        <v>1</v>
      </c>
      <c r="CX777" s="54">
        <f t="shared" si="340"/>
        <v>0</v>
      </c>
      <c r="CY777" s="54">
        <f t="shared" si="341"/>
        <v>1</v>
      </c>
      <c r="CZ777" s="54">
        <f t="shared" si="342"/>
        <v>1</v>
      </c>
      <c r="DA777" s="54">
        <f t="shared" si="343"/>
        <v>1</v>
      </c>
      <c r="DB777" s="54">
        <f t="shared" si="344"/>
        <v>0</v>
      </c>
      <c r="DD777" s="2">
        <f t="shared" si="345"/>
        <v>7</v>
      </c>
    </row>
    <row r="778" spans="1:108">
      <c r="A778" s="2" t="s">
        <v>437</v>
      </c>
      <c r="B778" s="2" t="s">
        <v>438</v>
      </c>
      <c r="C778" s="18" t="str">
        <f ca="1">IF(AND(AA778="YES",AG778&lt;&gt;""),"COMPLETED",IF((S778+21)&lt;TODAY(),"PAST DUE","WITHIN 15 DAYS"))</f>
        <v>COMPLETED</v>
      </c>
      <c r="D778" s="19" t="str">
        <f t="shared" si="324"/>
        <v>Sep</v>
      </c>
      <c r="E778" s="20">
        <f t="shared" si="325"/>
        <v>45556</v>
      </c>
      <c r="F778" s="20">
        <f t="shared" si="326"/>
        <v>45555</v>
      </c>
      <c r="G778" s="20">
        <f t="shared" si="327"/>
        <v>45562</v>
      </c>
      <c r="H778" s="19">
        <f ca="1">(TODAY()-(G778))</f>
        <v>32</v>
      </c>
      <c r="I778" s="19" t="str">
        <f ca="1">IF(H778&lt;0,H778,"")</f>
        <v/>
      </c>
      <c r="J778" s="2" t="s">
        <v>439</v>
      </c>
      <c r="K778" s="24">
        <f t="shared" si="328"/>
        <v>0</v>
      </c>
      <c r="L778" s="19" t="s">
        <v>3183</v>
      </c>
      <c r="M778" s="2" t="s">
        <v>2440</v>
      </c>
      <c r="N778" s="2" t="s">
        <v>441</v>
      </c>
      <c r="O778" s="2" t="s">
        <v>352</v>
      </c>
      <c r="P778" s="2" t="s">
        <v>19</v>
      </c>
      <c r="Q778" s="2" t="s">
        <v>86</v>
      </c>
      <c r="R778" s="2" t="s">
        <v>3184</v>
      </c>
      <c r="S778" s="9">
        <v>45534</v>
      </c>
      <c r="T778" s="2">
        <v>4271257</v>
      </c>
      <c r="U778" s="2" t="s">
        <v>93</v>
      </c>
      <c r="V778" s="2" t="s">
        <v>94</v>
      </c>
      <c r="W778" s="2" t="s">
        <v>3566</v>
      </c>
      <c r="X778" s="90">
        <v>37601</v>
      </c>
      <c r="Y778" s="91">
        <v>9493006582</v>
      </c>
      <c r="Z778" s="91" t="s">
        <v>3567</v>
      </c>
      <c r="AA778" s="32" t="s">
        <v>448</v>
      </c>
      <c r="AB778" s="2" t="s">
        <v>3540</v>
      </c>
      <c r="AC778" s="10">
        <v>45898</v>
      </c>
      <c r="AD778" s="10">
        <v>45533</v>
      </c>
      <c r="AG778" s="35" t="s">
        <v>451</v>
      </c>
      <c r="AJ778" s="35" t="s">
        <v>452</v>
      </c>
      <c r="AK778" s="2" t="s">
        <v>453</v>
      </c>
      <c r="AL778" s="2" t="s">
        <v>3189</v>
      </c>
      <c r="AM778" s="2" t="s">
        <v>1815</v>
      </c>
      <c r="AN778" s="10">
        <v>45534</v>
      </c>
      <c r="AP778" s="2" t="s">
        <v>362</v>
      </c>
      <c r="AQ778" s="2" t="s">
        <v>497</v>
      </c>
      <c r="AS778" s="11">
        <v>248862314</v>
      </c>
      <c r="AT778" s="2" t="s">
        <v>472</v>
      </c>
      <c r="AV778" s="12">
        <v>70262192049</v>
      </c>
      <c r="AW778" s="2" t="s">
        <v>458</v>
      </c>
      <c r="AY778" s="13">
        <v>121318780708</v>
      </c>
      <c r="BC778" s="2" t="s">
        <v>450</v>
      </c>
      <c r="BD778" s="2" t="s">
        <v>450</v>
      </c>
      <c r="BE778" s="2" t="s">
        <v>450</v>
      </c>
      <c r="BF778" s="2" t="s">
        <v>450</v>
      </c>
      <c r="BG778" s="2" t="s">
        <v>450</v>
      </c>
      <c r="BH778" s="2" t="s">
        <v>450</v>
      </c>
      <c r="BL778" s="2" t="s">
        <v>448</v>
      </c>
      <c r="BM778" s="2" t="s">
        <v>450</v>
      </c>
      <c r="BN778" s="2" t="s">
        <v>448</v>
      </c>
      <c r="BO778" s="2" t="s">
        <v>450</v>
      </c>
      <c r="BP778" s="2" t="s">
        <v>450</v>
      </c>
      <c r="BR778" s="2" t="s">
        <v>448</v>
      </c>
      <c r="BS778" s="2" t="s">
        <v>448</v>
      </c>
      <c r="BT778" s="2" t="s">
        <v>448</v>
      </c>
      <c r="BU778" s="2" t="s">
        <v>448</v>
      </c>
      <c r="BV778" s="2" t="s">
        <v>450</v>
      </c>
      <c r="BW778" s="2" t="s">
        <v>448</v>
      </c>
      <c r="BX778" s="2" t="s">
        <v>448</v>
      </c>
      <c r="BY778" s="2" t="s">
        <v>448</v>
      </c>
      <c r="BZ778" s="2" t="s">
        <v>448</v>
      </c>
      <c r="CA778" s="2" t="s">
        <v>448</v>
      </c>
      <c r="CB778" s="2" t="s">
        <v>448</v>
      </c>
      <c r="CD778" s="2" t="s">
        <v>448</v>
      </c>
      <c r="CE778" s="10">
        <v>45545</v>
      </c>
      <c r="CH778" s="2" t="s">
        <v>465</v>
      </c>
      <c r="CI778" s="2" t="s">
        <v>1718</v>
      </c>
      <c r="CM778" s="52">
        <f t="shared" si="329"/>
        <v>1</v>
      </c>
      <c r="CN778" s="52">
        <f t="shared" si="330"/>
        <v>1</v>
      </c>
      <c r="CO778" s="52">
        <f t="shared" si="331"/>
        <v>1</v>
      </c>
      <c r="CP778" s="52">
        <f t="shared" si="332"/>
        <v>1</v>
      </c>
      <c r="CQ778" s="52">
        <f t="shared" si="333"/>
        <v>1</v>
      </c>
      <c r="CR778" s="52">
        <f t="shared" si="334"/>
        <v>1</v>
      </c>
      <c r="CS778" s="52">
        <f t="shared" si="335"/>
        <v>1</v>
      </c>
      <c r="CT778" s="52">
        <f t="shared" si="336"/>
        <v>1</v>
      </c>
      <c r="CU778" s="52">
        <f t="shared" si="337"/>
        <v>0</v>
      </c>
      <c r="CV778" s="52">
        <f t="shared" si="338"/>
        <v>1</v>
      </c>
      <c r="CW778" s="54">
        <f t="shared" si="339"/>
        <v>1</v>
      </c>
      <c r="CX778" s="54">
        <f t="shared" si="340"/>
        <v>0</v>
      </c>
      <c r="CY778" s="54">
        <f t="shared" si="341"/>
        <v>1</v>
      </c>
      <c r="CZ778" s="54">
        <f t="shared" si="342"/>
        <v>1</v>
      </c>
      <c r="DA778" s="54">
        <f t="shared" si="343"/>
        <v>0</v>
      </c>
      <c r="DB778" s="54">
        <f t="shared" si="344"/>
        <v>0</v>
      </c>
      <c r="DD778" s="2">
        <f t="shared" si="345"/>
        <v>6</v>
      </c>
    </row>
    <row r="779" spans="1:108">
      <c r="A779" s="2" t="s">
        <v>437</v>
      </c>
      <c r="B779" s="2" t="s">
        <v>438</v>
      </c>
      <c r="C779" s="18" t="str">
        <f ca="1">IF(AND(AA779="YES",AG779&lt;&gt;""),"COMPLETED",IF((S779+21)&lt;TODAY(),"PAST DUE","WITHIN 15 DAYS"))</f>
        <v>COMPLETED</v>
      </c>
      <c r="D779" s="19" t="str">
        <f t="shared" si="324"/>
        <v>Sep</v>
      </c>
      <c r="E779" s="20">
        <f t="shared" si="325"/>
        <v>45556</v>
      </c>
      <c r="F779" s="20">
        <f t="shared" si="326"/>
        <v>45555</v>
      </c>
      <c r="G779" s="20">
        <f t="shared" si="327"/>
        <v>45562</v>
      </c>
      <c r="H779" s="19">
        <f ca="1">(TODAY()-(G779))</f>
        <v>32</v>
      </c>
      <c r="I779" s="19" t="str">
        <f ca="1">IF(H779&lt;0,H779,"")</f>
        <v/>
      </c>
      <c r="J779" s="2" t="s">
        <v>439</v>
      </c>
      <c r="K779" s="24">
        <f t="shared" si="328"/>
        <v>0</v>
      </c>
      <c r="L779" s="19" t="s">
        <v>3183</v>
      </c>
      <c r="M779" s="2" t="s">
        <v>2440</v>
      </c>
      <c r="N779" s="2" t="s">
        <v>441</v>
      </c>
      <c r="O779" s="2" t="s">
        <v>352</v>
      </c>
      <c r="P779" s="2" t="s">
        <v>19</v>
      </c>
      <c r="Q779" s="2" t="s">
        <v>86</v>
      </c>
      <c r="R779" s="2" t="s">
        <v>3184</v>
      </c>
      <c r="S779" s="9">
        <v>45534</v>
      </c>
      <c r="T779" s="2">
        <v>4271258</v>
      </c>
      <c r="U779" s="2" t="s">
        <v>95</v>
      </c>
      <c r="V779" s="2" t="s">
        <v>96</v>
      </c>
      <c r="W779" s="2" t="s">
        <v>3568</v>
      </c>
      <c r="X779" s="90">
        <v>37024</v>
      </c>
      <c r="Y779" s="91">
        <v>9469334239</v>
      </c>
      <c r="Z779" s="91" t="s">
        <v>3569</v>
      </c>
      <c r="AA779" s="32" t="s">
        <v>448</v>
      </c>
      <c r="AB779" s="2" t="s">
        <v>449</v>
      </c>
      <c r="AC779" s="10">
        <v>45916</v>
      </c>
      <c r="AD779" s="10">
        <v>45551</v>
      </c>
      <c r="AG779" s="35" t="s">
        <v>451</v>
      </c>
      <c r="AJ779" s="35" t="s">
        <v>452</v>
      </c>
      <c r="AK779" s="2" t="s">
        <v>453</v>
      </c>
      <c r="AL779" s="2" t="s">
        <v>3189</v>
      </c>
      <c r="AM779" s="2" t="s">
        <v>1815</v>
      </c>
      <c r="AN779" s="10">
        <v>45534</v>
      </c>
      <c r="AP779" s="2" t="s">
        <v>362</v>
      </c>
      <c r="AQ779" s="2" t="s">
        <v>455</v>
      </c>
      <c r="AS779" s="11">
        <v>251718617</v>
      </c>
      <c r="AT779" s="2" t="s">
        <v>472</v>
      </c>
      <c r="AV779" s="12">
        <v>42501304012</v>
      </c>
      <c r="AW779" s="2" t="s">
        <v>458</v>
      </c>
      <c r="AY779" s="13">
        <v>121341198293</v>
      </c>
      <c r="BC779" s="2" t="s">
        <v>450</v>
      </c>
      <c r="BD779" s="2" t="s">
        <v>450</v>
      </c>
      <c r="BE779" s="2" t="s">
        <v>450</v>
      </c>
      <c r="BF779" s="2" t="s">
        <v>450</v>
      </c>
      <c r="BG779" s="2" t="s">
        <v>450</v>
      </c>
      <c r="BH779" s="2" t="s">
        <v>450</v>
      </c>
      <c r="BL779" s="2" t="s">
        <v>450</v>
      </c>
      <c r="BM779" s="2" t="s">
        <v>450</v>
      </c>
      <c r="BN779" s="2" t="s">
        <v>448</v>
      </c>
      <c r="BO779" s="2" t="s">
        <v>450</v>
      </c>
      <c r="BP779" s="2" t="s">
        <v>450</v>
      </c>
      <c r="BR779" s="2" t="s">
        <v>448</v>
      </c>
      <c r="BS779" s="2" t="s">
        <v>448</v>
      </c>
      <c r="BT779" s="2" t="s">
        <v>448</v>
      </c>
      <c r="BU779" s="2" t="s">
        <v>448</v>
      </c>
      <c r="BV779" s="2" t="s">
        <v>450</v>
      </c>
      <c r="BW779" s="2" t="s">
        <v>448</v>
      </c>
      <c r="BX779" s="2" t="s">
        <v>448</v>
      </c>
      <c r="BY779" s="2" t="s">
        <v>448</v>
      </c>
      <c r="BZ779" s="2" t="s">
        <v>448</v>
      </c>
      <c r="CA779" s="2" t="s">
        <v>448</v>
      </c>
      <c r="CB779" s="2" t="s">
        <v>448</v>
      </c>
      <c r="CD779" s="2" t="s">
        <v>448</v>
      </c>
      <c r="CE779" s="10">
        <v>45545</v>
      </c>
      <c r="CH779" s="2" t="s">
        <v>465</v>
      </c>
      <c r="CI779" s="2" t="s">
        <v>1718</v>
      </c>
      <c r="CM779" s="52">
        <f t="shared" si="329"/>
        <v>1</v>
      </c>
      <c r="CN779" s="52">
        <f t="shared" si="330"/>
        <v>1</v>
      </c>
      <c r="CO779" s="52">
        <f t="shared" si="331"/>
        <v>1</v>
      </c>
      <c r="CP779" s="52">
        <f t="shared" si="332"/>
        <v>1</v>
      </c>
      <c r="CQ779" s="52">
        <f t="shared" si="333"/>
        <v>1</v>
      </c>
      <c r="CR779" s="52">
        <f t="shared" si="334"/>
        <v>1</v>
      </c>
      <c r="CS779" s="52">
        <f t="shared" si="335"/>
        <v>1</v>
      </c>
      <c r="CT779" s="52">
        <f t="shared" si="336"/>
        <v>1</v>
      </c>
      <c r="CU779" s="52">
        <f t="shared" si="337"/>
        <v>0</v>
      </c>
      <c r="CV779" s="52">
        <f t="shared" si="338"/>
        <v>1</v>
      </c>
      <c r="CW779" s="54">
        <f t="shared" si="339"/>
        <v>1</v>
      </c>
      <c r="CX779" s="54">
        <f t="shared" si="340"/>
        <v>0</v>
      </c>
      <c r="CY779" s="54">
        <f t="shared" si="341"/>
        <v>1</v>
      </c>
      <c r="CZ779" s="54">
        <f t="shared" si="342"/>
        <v>1</v>
      </c>
      <c r="DA779" s="54">
        <f t="shared" si="343"/>
        <v>0</v>
      </c>
      <c r="DB779" s="54">
        <f t="shared" si="344"/>
        <v>0</v>
      </c>
      <c r="DD779" s="2">
        <f t="shared" si="345"/>
        <v>6</v>
      </c>
    </row>
    <row r="780" spans="1:108">
      <c r="A780" s="2" t="s">
        <v>437</v>
      </c>
      <c r="B780" s="2" t="s">
        <v>438</v>
      </c>
      <c r="C780" s="18" t="str">
        <f ca="1">IF(AND(AA780="YES",AG780&lt;&gt;""),"COMPLETED",IF((S780+21)&lt;TODAY(),"PAST DUE","WITHIN 15 DAYS"))</f>
        <v>COMPLETED</v>
      </c>
      <c r="D780" s="19" t="str">
        <f t="shared" si="324"/>
        <v>Sep</v>
      </c>
      <c r="E780" s="20">
        <f t="shared" si="325"/>
        <v>45556</v>
      </c>
      <c r="F780" s="20">
        <f t="shared" si="326"/>
        <v>45555</v>
      </c>
      <c r="G780" s="20">
        <f t="shared" si="327"/>
        <v>45562</v>
      </c>
      <c r="H780" s="19">
        <f ca="1">(TODAY()-(G780))</f>
        <v>32</v>
      </c>
      <c r="I780" s="19" t="str">
        <f ca="1">IF(H780&lt;0,H780,"")</f>
        <v/>
      </c>
      <c r="J780" s="2" t="s">
        <v>439</v>
      </c>
      <c r="K780" s="24">
        <f t="shared" si="328"/>
        <v>1</v>
      </c>
      <c r="L780" s="19" t="s">
        <v>3183</v>
      </c>
      <c r="M780" s="2" t="s">
        <v>2440</v>
      </c>
      <c r="N780" s="2" t="s">
        <v>441</v>
      </c>
      <c r="O780" s="2" t="s">
        <v>352</v>
      </c>
      <c r="P780" s="2" t="s">
        <v>19</v>
      </c>
      <c r="Q780" s="2" t="s">
        <v>86</v>
      </c>
      <c r="R780" s="2" t="s">
        <v>3184</v>
      </c>
      <c r="S780" s="9">
        <v>45534</v>
      </c>
      <c r="T780" s="2">
        <v>4271259</v>
      </c>
      <c r="U780" s="2" t="s">
        <v>478</v>
      </c>
      <c r="V780" s="2" t="s">
        <v>3570</v>
      </c>
      <c r="W780" s="2" t="s">
        <v>148</v>
      </c>
      <c r="X780" s="90">
        <v>25418</v>
      </c>
      <c r="Y780" s="91">
        <v>9469334239</v>
      </c>
      <c r="Z780" s="91" t="s">
        <v>3571</v>
      </c>
      <c r="AA780" s="32" t="s">
        <v>448</v>
      </c>
      <c r="AB780" s="2" t="s">
        <v>3540</v>
      </c>
      <c r="AC780" s="10">
        <v>45870</v>
      </c>
      <c r="AD780" s="10">
        <v>45516</v>
      </c>
      <c r="AG780" s="35" t="s">
        <v>451</v>
      </c>
      <c r="AJ780" s="35" t="s">
        <v>452</v>
      </c>
      <c r="AK780" s="2" t="s">
        <v>453</v>
      </c>
      <c r="AL780" s="2" t="s">
        <v>3189</v>
      </c>
      <c r="AM780" s="2" t="s">
        <v>1815</v>
      </c>
      <c r="AN780" s="10">
        <v>45534</v>
      </c>
      <c r="AP780" s="2" t="s">
        <v>362</v>
      </c>
      <c r="AQ780" s="2" t="s">
        <v>497</v>
      </c>
      <c r="AS780" s="11">
        <v>3305860269</v>
      </c>
      <c r="AT780" s="2" t="s">
        <v>472</v>
      </c>
      <c r="AV780" s="12">
        <v>70250292986</v>
      </c>
      <c r="AW780" s="2" t="s">
        <v>639</v>
      </c>
      <c r="AY780" s="13">
        <v>121000262608</v>
      </c>
      <c r="AZ780" s="2" t="s">
        <v>459</v>
      </c>
      <c r="BB780" s="14">
        <v>148497124</v>
      </c>
      <c r="BC780" s="2" t="s">
        <v>450</v>
      </c>
      <c r="BD780" s="2" t="s">
        <v>450</v>
      </c>
      <c r="BE780" s="2" t="s">
        <v>450</v>
      </c>
      <c r="BF780" s="2" t="s">
        <v>450</v>
      </c>
      <c r="BG780" s="2" t="s">
        <v>450</v>
      </c>
      <c r="BH780" s="2" t="s">
        <v>450</v>
      </c>
      <c r="BL780" s="2" t="s">
        <v>450</v>
      </c>
      <c r="BM780" s="2" t="s">
        <v>448</v>
      </c>
      <c r="BN780" s="2" t="s">
        <v>450</v>
      </c>
      <c r="BO780" s="2" t="s">
        <v>450</v>
      </c>
      <c r="BP780" s="2" t="s">
        <v>450</v>
      </c>
      <c r="BR780" s="2" t="s">
        <v>448</v>
      </c>
      <c r="BS780" s="2" t="s">
        <v>448</v>
      </c>
      <c r="BT780" s="2" t="s">
        <v>448</v>
      </c>
      <c r="BU780" s="2" t="s">
        <v>448</v>
      </c>
      <c r="BV780" s="2" t="s">
        <v>450</v>
      </c>
      <c r="BW780" s="2" t="s">
        <v>448</v>
      </c>
      <c r="BX780" s="2" t="s">
        <v>448</v>
      </c>
      <c r="BY780" s="2" t="s">
        <v>448</v>
      </c>
      <c r="BZ780" s="2" t="s">
        <v>448</v>
      </c>
      <c r="CA780" s="2" t="s">
        <v>448</v>
      </c>
      <c r="CB780" s="2" t="s">
        <v>448</v>
      </c>
      <c r="CD780" s="2" t="s">
        <v>448</v>
      </c>
      <c r="CE780" s="10">
        <v>45545</v>
      </c>
      <c r="CH780" s="2" t="s">
        <v>465</v>
      </c>
      <c r="CI780" s="2" t="s">
        <v>1718</v>
      </c>
      <c r="CM780" s="52">
        <f t="shared" si="329"/>
        <v>1</v>
      </c>
      <c r="CN780" s="52">
        <f t="shared" si="330"/>
        <v>1</v>
      </c>
      <c r="CO780" s="52">
        <f t="shared" si="331"/>
        <v>1</v>
      </c>
      <c r="CP780" s="52">
        <f t="shared" si="332"/>
        <v>1</v>
      </c>
      <c r="CQ780" s="52">
        <f t="shared" si="333"/>
        <v>1</v>
      </c>
      <c r="CR780" s="52">
        <f t="shared" si="334"/>
        <v>1</v>
      </c>
      <c r="CS780" s="52">
        <f t="shared" si="335"/>
        <v>1</v>
      </c>
      <c r="CT780" s="52">
        <f t="shared" si="336"/>
        <v>1</v>
      </c>
      <c r="CU780" s="52">
        <f t="shared" si="337"/>
        <v>1</v>
      </c>
      <c r="CV780" s="52">
        <f t="shared" si="338"/>
        <v>1</v>
      </c>
      <c r="CW780" s="54">
        <f t="shared" si="339"/>
        <v>1</v>
      </c>
      <c r="CX780" s="54">
        <f t="shared" si="340"/>
        <v>0</v>
      </c>
      <c r="CY780" s="54">
        <f t="shared" si="341"/>
        <v>1</v>
      </c>
      <c r="CZ780" s="54">
        <f t="shared" si="342"/>
        <v>1</v>
      </c>
      <c r="DA780" s="54">
        <f t="shared" si="343"/>
        <v>0</v>
      </c>
      <c r="DB780" s="54">
        <f t="shared" si="344"/>
        <v>0</v>
      </c>
      <c r="DD780" s="2">
        <f t="shared" si="345"/>
        <v>7</v>
      </c>
    </row>
    <row r="781" spans="1:108">
      <c r="A781" s="2" t="s">
        <v>437</v>
      </c>
      <c r="B781" s="2" t="s">
        <v>438</v>
      </c>
      <c r="C781" s="18" t="str">
        <f ca="1">IF(AND(AA781="YES",AG781&lt;&gt;""),"COMPLETED",IF((S781+21)&lt;TODAY(),"PAST DUE","WITHIN 15 DAYS"))</f>
        <v>COMPLETED</v>
      </c>
      <c r="D781" s="19" t="str">
        <f t="shared" si="324"/>
        <v>Sep</v>
      </c>
      <c r="E781" s="20">
        <f t="shared" si="325"/>
        <v>45556</v>
      </c>
      <c r="F781" s="20">
        <f t="shared" si="326"/>
        <v>45555</v>
      </c>
      <c r="G781" s="20">
        <f t="shared" si="327"/>
        <v>45562</v>
      </c>
      <c r="H781" s="19">
        <f ca="1">(TODAY()-(G781))</f>
        <v>32</v>
      </c>
      <c r="I781" s="19" t="str">
        <f ca="1">IF(H781&lt;0,H781,"")</f>
        <v/>
      </c>
      <c r="J781" s="2" t="s">
        <v>439</v>
      </c>
      <c r="K781" s="24">
        <f t="shared" si="328"/>
        <v>1</v>
      </c>
      <c r="L781" s="19" t="s">
        <v>3183</v>
      </c>
      <c r="M781" s="2" t="s">
        <v>2440</v>
      </c>
      <c r="N781" s="2" t="s">
        <v>441</v>
      </c>
      <c r="O781" s="2" t="s">
        <v>352</v>
      </c>
      <c r="P781" s="2" t="s">
        <v>19</v>
      </c>
      <c r="Q781" s="2" t="s">
        <v>86</v>
      </c>
      <c r="R781" s="2" t="s">
        <v>3184</v>
      </c>
      <c r="S781" s="9">
        <v>45534</v>
      </c>
      <c r="T781" s="2">
        <v>4271260</v>
      </c>
      <c r="U781" s="2" t="s">
        <v>3572</v>
      </c>
      <c r="V781" s="2" t="s">
        <v>3573</v>
      </c>
      <c r="W781" s="2" t="s">
        <v>809</v>
      </c>
      <c r="X781" s="90">
        <v>32525</v>
      </c>
      <c r="Y781" s="91">
        <v>9053221409</v>
      </c>
      <c r="Z781" s="91" t="s">
        <v>3574</v>
      </c>
      <c r="AA781" s="32" t="s">
        <v>448</v>
      </c>
      <c r="AB781" s="2" t="s">
        <v>449</v>
      </c>
      <c r="AC781" s="10">
        <v>45909</v>
      </c>
      <c r="AD781" s="10">
        <v>45559</v>
      </c>
      <c r="AG781" s="35" t="s">
        <v>451</v>
      </c>
      <c r="AJ781" s="35" t="s">
        <v>452</v>
      </c>
      <c r="AK781" s="2" t="s">
        <v>453</v>
      </c>
      <c r="AL781" s="2" t="s">
        <v>3189</v>
      </c>
      <c r="AM781" s="2" t="s">
        <v>1815</v>
      </c>
      <c r="AN781" s="10">
        <v>45534</v>
      </c>
      <c r="AP781" s="2" t="s">
        <v>362</v>
      </c>
      <c r="AQ781" s="2" t="s">
        <v>986</v>
      </c>
      <c r="AS781" s="11">
        <v>234428526</v>
      </c>
      <c r="AT781" s="2" t="s">
        <v>472</v>
      </c>
      <c r="AV781" s="12">
        <v>70256055706</v>
      </c>
      <c r="AW781" s="2" t="s">
        <v>458</v>
      </c>
      <c r="AY781" s="13">
        <v>121179952401</v>
      </c>
      <c r="AZ781" s="2" t="s">
        <v>633</v>
      </c>
      <c r="BB781" s="14">
        <v>267616313</v>
      </c>
      <c r="BC781" s="2" t="s">
        <v>450</v>
      </c>
      <c r="BD781" s="2" t="s">
        <v>450</v>
      </c>
      <c r="BE781" s="2" t="s">
        <v>450</v>
      </c>
      <c r="BF781" s="2" t="s">
        <v>450</v>
      </c>
      <c r="BG781" s="2" t="s">
        <v>450</v>
      </c>
      <c r="BH781" s="2" t="s">
        <v>450</v>
      </c>
      <c r="BL781" s="2" t="s">
        <v>448</v>
      </c>
      <c r="BM781" s="2" t="s">
        <v>450</v>
      </c>
      <c r="BN781" s="2" t="s">
        <v>448</v>
      </c>
      <c r="BO781" s="2" t="s">
        <v>450</v>
      </c>
      <c r="BP781" s="2" t="s">
        <v>450</v>
      </c>
      <c r="BR781" s="2" t="s">
        <v>448</v>
      </c>
      <c r="BS781" s="2" t="s">
        <v>448</v>
      </c>
      <c r="BT781" s="2" t="s">
        <v>448</v>
      </c>
      <c r="BU781" s="2" t="s">
        <v>448</v>
      </c>
      <c r="BV781" s="2" t="s">
        <v>450</v>
      </c>
      <c r="BW781" s="2" t="s">
        <v>448</v>
      </c>
      <c r="BX781" s="2" t="s">
        <v>448</v>
      </c>
      <c r="BY781" s="2" t="s">
        <v>448</v>
      </c>
      <c r="BZ781" s="2" t="s">
        <v>448</v>
      </c>
      <c r="CA781" s="2" t="s">
        <v>448</v>
      </c>
      <c r="CB781" s="2" t="s">
        <v>448</v>
      </c>
      <c r="CD781" s="2" t="s">
        <v>448</v>
      </c>
      <c r="CE781" s="10">
        <v>45545</v>
      </c>
      <c r="CH781" s="2" t="s">
        <v>465</v>
      </c>
      <c r="CI781" s="2" t="s">
        <v>660</v>
      </c>
      <c r="CK781" s="2" t="s">
        <v>2917</v>
      </c>
      <c r="CM781" s="52">
        <f t="shared" si="329"/>
        <v>1</v>
      </c>
      <c r="CN781" s="52">
        <f t="shared" si="330"/>
        <v>1</v>
      </c>
      <c r="CO781" s="52">
        <f t="shared" si="331"/>
        <v>1</v>
      </c>
      <c r="CP781" s="52">
        <f t="shared" si="332"/>
        <v>1</v>
      </c>
      <c r="CQ781" s="52">
        <f t="shared" si="333"/>
        <v>1</v>
      </c>
      <c r="CR781" s="52">
        <f t="shared" si="334"/>
        <v>1</v>
      </c>
      <c r="CS781" s="52">
        <f t="shared" si="335"/>
        <v>1</v>
      </c>
      <c r="CT781" s="52">
        <f t="shared" si="336"/>
        <v>1</v>
      </c>
      <c r="CU781" s="52">
        <f t="shared" si="337"/>
        <v>1</v>
      </c>
      <c r="CV781" s="52">
        <f t="shared" si="338"/>
        <v>1</v>
      </c>
      <c r="CW781" s="54">
        <f t="shared" si="339"/>
        <v>1</v>
      </c>
      <c r="CX781" s="54">
        <f t="shared" si="340"/>
        <v>0</v>
      </c>
      <c r="CY781" s="54">
        <f t="shared" si="341"/>
        <v>1</v>
      </c>
      <c r="CZ781" s="54">
        <f t="shared" si="342"/>
        <v>1</v>
      </c>
      <c r="DA781" s="54">
        <f t="shared" si="343"/>
        <v>1</v>
      </c>
      <c r="DB781" s="54">
        <f t="shared" si="344"/>
        <v>0</v>
      </c>
      <c r="DD781" s="2">
        <f t="shared" si="345"/>
        <v>7</v>
      </c>
    </row>
    <row r="782" spans="1:108">
      <c r="A782" s="2" t="s">
        <v>437</v>
      </c>
      <c r="B782" s="2" t="s">
        <v>438</v>
      </c>
      <c r="C782" s="18" t="str">
        <f ca="1">IF(AND(AA782="YES",AG782&lt;&gt;""),"COMPLETED",IF((S782+21)&lt;TODAY(),"PAST DUE","WITHIN 15 DAYS"))</f>
        <v>PAST DUE</v>
      </c>
      <c r="D782" s="19" t="str">
        <f t="shared" si="324"/>
        <v>Sep</v>
      </c>
      <c r="E782" s="20">
        <f t="shared" si="325"/>
        <v>45556</v>
      </c>
      <c r="F782" s="20">
        <f t="shared" si="326"/>
        <v>45555</v>
      </c>
      <c r="G782" s="20">
        <f t="shared" si="327"/>
        <v>45562</v>
      </c>
      <c r="H782" s="19">
        <f ca="1">(TODAY()-(G782))</f>
        <v>32</v>
      </c>
      <c r="I782" s="19" t="str">
        <f ca="1">IF(H782&lt;0,H782,"")</f>
        <v/>
      </c>
      <c r="J782" s="2" t="s">
        <v>439</v>
      </c>
      <c r="K782" s="24">
        <f t="shared" si="328"/>
        <v>0</v>
      </c>
      <c r="L782" s="19" t="s">
        <v>3183</v>
      </c>
      <c r="M782" s="2" t="s">
        <v>2440</v>
      </c>
      <c r="N782" s="2" t="s">
        <v>653</v>
      </c>
      <c r="O782" s="2" t="s">
        <v>352</v>
      </c>
      <c r="P782" s="2" t="s">
        <v>19</v>
      </c>
      <c r="Q782" s="2" t="s">
        <v>86</v>
      </c>
      <c r="R782" s="2" t="s">
        <v>3184</v>
      </c>
      <c r="S782" s="9">
        <v>45534</v>
      </c>
      <c r="T782" s="2">
        <v>4271261</v>
      </c>
      <c r="U782" s="2" t="s">
        <v>3575</v>
      </c>
      <c r="V782" s="2" t="s">
        <v>3576</v>
      </c>
      <c r="W782" s="2" t="s">
        <v>3577</v>
      </c>
      <c r="X782" s="90">
        <v>25408</v>
      </c>
      <c r="Y782" s="91">
        <v>9157738871</v>
      </c>
      <c r="Z782" s="91" t="s">
        <v>3578</v>
      </c>
      <c r="AA782" s="2" t="s">
        <v>463</v>
      </c>
      <c r="AB782" s="2" t="s">
        <v>3579</v>
      </c>
      <c r="AG782" s="35" t="s">
        <v>451</v>
      </c>
      <c r="AJ782" s="35" t="s">
        <v>452</v>
      </c>
      <c r="AK782" s="2" t="s">
        <v>453</v>
      </c>
      <c r="AL782" s="2" t="s">
        <v>3189</v>
      </c>
      <c r="AM782" s="2" t="s">
        <v>1815</v>
      </c>
      <c r="AN782" s="10">
        <v>45534</v>
      </c>
      <c r="AP782" s="2" t="s">
        <v>362</v>
      </c>
      <c r="AQ782" s="2" t="s">
        <v>497</v>
      </c>
      <c r="AS782" s="11">
        <v>230344413</v>
      </c>
      <c r="AT782" s="2" t="s">
        <v>456</v>
      </c>
      <c r="AV782" s="12">
        <v>70259570407</v>
      </c>
      <c r="AW782" s="2" t="s">
        <v>458</v>
      </c>
      <c r="AY782" s="13">
        <v>121349563327</v>
      </c>
      <c r="AZ782" s="2" t="s">
        <v>459</v>
      </c>
      <c r="BB782" s="14">
        <v>430083718</v>
      </c>
      <c r="BC782" s="2" t="s">
        <v>450</v>
      </c>
      <c r="BD782" s="2" t="s">
        <v>450</v>
      </c>
      <c r="BE782" s="2" t="s">
        <v>450</v>
      </c>
      <c r="BF782" s="2" t="s">
        <v>450</v>
      </c>
      <c r="BG782" s="2" t="s">
        <v>450</v>
      </c>
      <c r="BH782" s="2" t="s">
        <v>450</v>
      </c>
      <c r="BL782" s="2" t="s">
        <v>448</v>
      </c>
      <c r="BM782" s="2" t="s">
        <v>450</v>
      </c>
      <c r="BN782" s="2" t="s">
        <v>448</v>
      </c>
      <c r="BO782" s="2" t="s">
        <v>448</v>
      </c>
      <c r="BP782" s="2" t="s">
        <v>448</v>
      </c>
      <c r="BR782" s="2" t="s">
        <v>448</v>
      </c>
      <c r="BS782" s="2" t="s">
        <v>448</v>
      </c>
      <c r="BT782" s="2" t="s">
        <v>448</v>
      </c>
      <c r="CB782" s="2" t="s">
        <v>448</v>
      </c>
      <c r="CD782" s="2" t="s">
        <v>448</v>
      </c>
      <c r="CE782" s="10">
        <v>45545</v>
      </c>
      <c r="CH782" s="2" t="s">
        <v>465</v>
      </c>
      <c r="CI782" s="2" t="s">
        <v>660</v>
      </c>
      <c r="CK782" s="2" t="s">
        <v>3580</v>
      </c>
      <c r="CM782" s="52">
        <f t="shared" si="329"/>
        <v>1</v>
      </c>
      <c r="CN782" s="52">
        <f t="shared" si="330"/>
        <v>0</v>
      </c>
      <c r="CO782" s="52">
        <f t="shared" si="331"/>
        <v>1</v>
      </c>
      <c r="CP782" s="52">
        <f t="shared" si="332"/>
        <v>1</v>
      </c>
      <c r="CQ782" s="52">
        <f t="shared" si="333"/>
        <v>1</v>
      </c>
      <c r="CR782" s="52">
        <f t="shared" si="334"/>
        <v>1</v>
      </c>
      <c r="CS782" s="52">
        <f t="shared" si="335"/>
        <v>1</v>
      </c>
      <c r="CT782" s="52">
        <f t="shared" si="336"/>
        <v>1</v>
      </c>
      <c r="CU782" s="52">
        <f t="shared" si="337"/>
        <v>1</v>
      </c>
      <c r="CV782" s="52">
        <f t="shared" si="338"/>
        <v>1</v>
      </c>
      <c r="CW782" s="54">
        <f t="shared" si="339"/>
        <v>1</v>
      </c>
      <c r="CX782" s="54">
        <f t="shared" si="340"/>
        <v>0</v>
      </c>
      <c r="CY782" s="54">
        <f t="shared" si="341"/>
        <v>1</v>
      </c>
      <c r="CZ782" s="54">
        <f t="shared" si="342"/>
        <v>1</v>
      </c>
      <c r="DA782" s="54">
        <f t="shared" si="343"/>
        <v>1</v>
      </c>
      <c r="DB782" s="54">
        <f t="shared" si="344"/>
        <v>0</v>
      </c>
      <c r="DD782" s="2">
        <f t="shared" si="345"/>
        <v>6</v>
      </c>
    </row>
    <row r="783" spans="1:108">
      <c r="A783" s="2" t="s">
        <v>437</v>
      </c>
      <c r="B783" s="2" t="s">
        <v>438</v>
      </c>
      <c r="C783" s="18" t="str">
        <f ca="1">IF(AND(AA783="YES",AG783&lt;&gt;""),"COMPLETED",IF((S783+21)&lt;TODAY(),"PAST DUE","WITHIN 15 DAYS"))</f>
        <v>COMPLETED</v>
      </c>
      <c r="D783" s="19" t="str">
        <f t="shared" si="324"/>
        <v>Sep</v>
      </c>
      <c r="E783" s="20">
        <f t="shared" si="325"/>
        <v>45556</v>
      </c>
      <c r="F783" s="20">
        <f t="shared" si="326"/>
        <v>45555</v>
      </c>
      <c r="G783" s="20">
        <f t="shared" si="327"/>
        <v>45562</v>
      </c>
      <c r="H783" s="19">
        <f ca="1">(TODAY()-(G783))</f>
        <v>32</v>
      </c>
      <c r="I783" s="19" t="str">
        <f ca="1">IF(H783&lt;0,H783,"")</f>
        <v/>
      </c>
      <c r="J783" s="2" t="s">
        <v>439</v>
      </c>
      <c r="K783" s="24">
        <f t="shared" si="328"/>
        <v>0</v>
      </c>
      <c r="L783" s="19" t="s">
        <v>3183</v>
      </c>
      <c r="M783" s="2" t="s">
        <v>2440</v>
      </c>
      <c r="N783" s="2" t="s">
        <v>441</v>
      </c>
      <c r="O783" s="2" t="s">
        <v>352</v>
      </c>
      <c r="P783" s="2" t="s">
        <v>19</v>
      </c>
      <c r="Q783" s="2" t="s">
        <v>86</v>
      </c>
      <c r="R783" s="2" t="s">
        <v>3184</v>
      </c>
      <c r="S783" s="9">
        <v>45534</v>
      </c>
      <c r="T783" s="2">
        <v>4271262</v>
      </c>
      <c r="U783" s="2" t="s">
        <v>97</v>
      </c>
      <c r="V783" s="2" t="s">
        <v>98</v>
      </c>
      <c r="W783" s="2" t="s">
        <v>84</v>
      </c>
      <c r="X783" s="90">
        <v>38100</v>
      </c>
      <c r="Y783" s="91">
        <v>9917622758</v>
      </c>
      <c r="Z783" s="91" t="s">
        <v>3581</v>
      </c>
      <c r="AA783" s="32" t="s">
        <v>448</v>
      </c>
      <c r="AB783" s="2" t="s">
        <v>449</v>
      </c>
      <c r="AC783" s="10">
        <v>45910</v>
      </c>
      <c r="AD783" s="10">
        <v>45558</v>
      </c>
      <c r="AG783" s="35" t="s">
        <v>451</v>
      </c>
      <c r="AJ783" s="35" t="s">
        <v>452</v>
      </c>
      <c r="AK783" s="2" t="s">
        <v>453</v>
      </c>
      <c r="AL783" s="2" t="s">
        <v>3189</v>
      </c>
      <c r="AM783" s="2" t="s">
        <v>1815</v>
      </c>
      <c r="AN783" s="10">
        <v>45534</v>
      </c>
      <c r="AP783" s="2" t="s">
        <v>362</v>
      </c>
      <c r="AR783" s="2" t="s">
        <v>3330</v>
      </c>
      <c r="AS783" s="11" t="s">
        <v>3582</v>
      </c>
      <c r="AT783" s="2" t="s">
        <v>472</v>
      </c>
      <c r="AV783" s="12">
        <v>72502883713</v>
      </c>
      <c r="AZ783" s="2" t="s">
        <v>563</v>
      </c>
      <c r="BB783" s="14">
        <v>658625835</v>
      </c>
      <c r="BC783" s="2" t="s">
        <v>450</v>
      </c>
      <c r="BD783" s="2" t="s">
        <v>450</v>
      </c>
      <c r="BE783" s="2" t="s">
        <v>450</v>
      </c>
      <c r="BF783" s="2" t="s">
        <v>450</v>
      </c>
      <c r="BG783" s="2" t="s">
        <v>450</v>
      </c>
      <c r="BH783" s="2" t="s">
        <v>450</v>
      </c>
      <c r="BL783" s="2" t="s">
        <v>450</v>
      </c>
      <c r="BM783" s="2" t="s">
        <v>450</v>
      </c>
      <c r="BN783" s="2" t="s">
        <v>448</v>
      </c>
      <c r="BO783" s="2" t="s">
        <v>450</v>
      </c>
      <c r="BP783" s="2" t="s">
        <v>450</v>
      </c>
      <c r="BR783" s="2" t="s">
        <v>448</v>
      </c>
      <c r="BS783" s="2" t="s">
        <v>448</v>
      </c>
      <c r="BT783" s="2" t="s">
        <v>448</v>
      </c>
      <c r="BU783" s="2" t="s">
        <v>448</v>
      </c>
      <c r="BV783" s="2" t="s">
        <v>450</v>
      </c>
      <c r="BW783" s="2" t="s">
        <v>448</v>
      </c>
      <c r="BX783" s="2" t="s">
        <v>448</v>
      </c>
      <c r="BY783" s="2" t="s">
        <v>448</v>
      </c>
      <c r="BZ783" s="2" t="s">
        <v>448</v>
      </c>
      <c r="CA783" s="2" t="s">
        <v>448</v>
      </c>
      <c r="CB783" s="2" t="s">
        <v>448</v>
      </c>
      <c r="CD783" s="2" t="s">
        <v>448</v>
      </c>
      <c r="CE783" s="10">
        <v>45545</v>
      </c>
      <c r="CH783" s="2" t="s">
        <v>465</v>
      </c>
      <c r="CI783" s="2" t="s">
        <v>1718</v>
      </c>
      <c r="CM783" s="52">
        <f t="shared" si="329"/>
        <v>1</v>
      </c>
      <c r="CN783" s="52">
        <f t="shared" si="330"/>
        <v>1</v>
      </c>
      <c r="CO783" s="52">
        <f t="shared" si="331"/>
        <v>1</v>
      </c>
      <c r="CP783" s="52">
        <f t="shared" si="332"/>
        <v>1</v>
      </c>
      <c r="CQ783" s="52">
        <f t="shared" si="333"/>
        <v>1</v>
      </c>
      <c r="CR783" s="52">
        <f t="shared" si="334"/>
        <v>0</v>
      </c>
      <c r="CS783" s="52">
        <f t="shared" si="335"/>
        <v>1</v>
      </c>
      <c r="CT783" s="52">
        <f t="shared" si="336"/>
        <v>0</v>
      </c>
      <c r="CU783" s="52">
        <f t="shared" si="337"/>
        <v>1</v>
      </c>
      <c r="CV783" s="52">
        <f t="shared" si="338"/>
        <v>1</v>
      </c>
      <c r="CW783" s="54">
        <f t="shared" si="339"/>
        <v>1</v>
      </c>
      <c r="CX783" s="54">
        <f t="shared" si="340"/>
        <v>0</v>
      </c>
      <c r="CY783" s="54">
        <f t="shared" si="341"/>
        <v>1</v>
      </c>
      <c r="CZ783" s="54">
        <f t="shared" si="342"/>
        <v>1</v>
      </c>
      <c r="DA783" s="54">
        <f t="shared" si="343"/>
        <v>0</v>
      </c>
      <c r="DB783" s="54">
        <f t="shared" si="344"/>
        <v>0</v>
      </c>
      <c r="DD783" s="2">
        <f t="shared" si="345"/>
        <v>5</v>
      </c>
    </row>
    <row r="784" spans="1:108">
      <c r="A784" s="2" t="s">
        <v>437</v>
      </c>
      <c r="B784" s="2" t="s">
        <v>438</v>
      </c>
      <c r="C784" s="18" t="str">
        <f ca="1">IF(AND(AA784="YES",AG784&lt;&gt;""),"COMPLETED",IF((S784+21)&lt;TODAY(),"PAST DUE","WITHIN 15 DAYS"))</f>
        <v>COMPLETED</v>
      </c>
      <c r="D784" s="19" t="str">
        <f t="shared" si="324"/>
        <v>Sep</v>
      </c>
      <c r="E784" s="20">
        <f t="shared" si="325"/>
        <v>45556</v>
      </c>
      <c r="F784" s="20">
        <f t="shared" si="326"/>
        <v>45555</v>
      </c>
      <c r="G784" s="20">
        <f t="shared" si="327"/>
        <v>45562</v>
      </c>
      <c r="H784" s="19">
        <f ca="1">(TODAY()-(G784))</f>
        <v>32</v>
      </c>
      <c r="I784" s="19" t="str">
        <f ca="1">IF(H784&lt;0,H784,"")</f>
        <v/>
      </c>
      <c r="J784" s="2" t="s">
        <v>439</v>
      </c>
      <c r="K784" s="24">
        <f t="shared" si="328"/>
        <v>0</v>
      </c>
      <c r="L784" s="19" t="s">
        <v>3183</v>
      </c>
      <c r="M784" s="2" t="s">
        <v>2440</v>
      </c>
      <c r="N784" s="2" t="s">
        <v>441</v>
      </c>
      <c r="O784" s="2" t="s">
        <v>352</v>
      </c>
      <c r="P784" s="2" t="s">
        <v>19</v>
      </c>
      <c r="Q784" s="2" t="s">
        <v>86</v>
      </c>
      <c r="R784" s="2" t="s">
        <v>3184</v>
      </c>
      <c r="S784" s="9">
        <v>45534</v>
      </c>
      <c r="T784" s="2">
        <v>4271263</v>
      </c>
      <c r="U784" s="2" t="s">
        <v>99</v>
      </c>
      <c r="V784" s="2" t="s">
        <v>100</v>
      </c>
      <c r="W784" s="2" t="s">
        <v>3332</v>
      </c>
      <c r="X784" s="90">
        <v>38642</v>
      </c>
      <c r="Y784" s="91">
        <v>9398292591</v>
      </c>
      <c r="Z784" s="91" t="s">
        <v>3583</v>
      </c>
      <c r="AA784" s="32" t="s">
        <v>448</v>
      </c>
      <c r="AB784" s="2" t="s">
        <v>449</v>
      </c>
      <c r="AC784" s="10">
        <v>45896</v>
      </c>
      <c r="AD784" s="10">
        <v>45544</v>
      </c>
      <c r="AG784" s="35" t="s">
        <v>451</v>
      </c>
      <c r="AJ784" s="35" t="s">
        <v>452</v>
      </c>
      <c r="AK784" s="2" t="s">
        <v>453</v>
      </c>
      <c r="AL784" s="2" t="s">
        <v>3189</v>
      </c>
      <c r="AM784" s="2" t="s">
        <v>1815</v>
      </c>
      <c r="AN784" s="10">
        <v>45534</v>
      </c>
      <c r="AP784" s="2" t="s">
        <v>362</v>
      </c>
      <c r="AQ784" s="2" t="s">
        <v>480</v>
      </c>
      <c r="AS784" s="11">
        <v>252239551</v>
      </c>
      <c r="AZ784" s="2" t="s">
        <v>459</v>
      </c>
      <c r="BB784" s="14">
        <v>658313170</v>
      </c>
      <c r="BC784" s="2" t="s">
        <v>450</v>
      </c>
      <c r="BD784" s="2" t="s">
        <v>450</v>
      </c>
      <c r="BE784" s="2" t="s">
        <v>450</v>
      </c>
      <c r="BF784" s="2" t="s">
        <v>450</v>
      </c>
      <c r="BG784" s="2" t="s">
        <v>450</v>
      </c>
      <c r="BH784" s="2" t="s">
        <v>450</v>
      </c>
      <c r="BR784" s="2" t="s">
        <v>448</v>
      </c>
      <c r="BS784" s="2" t="s">
        <v>448</v>
      </c>
      <c r="BT784" s="2" t="s">
        <v>448</v>
      </c>
      <c r="BU784" s="2" t="s">
        <v>448</v>
      </c>
      <c r="BV784" s="2" t="s">
        <v>450</v>
      </c>
      <c r="BW784" s="2" t="s">
        <v>448</v>
      </c>
      <c r="BX784" s="2" t="s">
        <v>448</v>
      </c>
      <c r="BY784" s="2" t="s">
        <v>448</v>
      </c>
      <c r="BZ784" s="2" t="s">
        <v>448</v>
      </c>
      <c r="CA784" s="2" t="s">
        <v>448</v>
      </c>
      <c r="CB784" s="2" t="s">
        <v>448</v>
      </c>
      <c r="CD784" s="2" t="s">
        <v>448</v>
      </c>
      <c r="CE784" s="10">
        <v>45545</v>
      </c>
      <c r="CH784" s="2" t="s">
        <v>465</v>
      </c>
      <c r="CI784" s="2" t="s">
        <v>1718</v>
      </c>
      <c r="CM784" s="52">
        <f t="shared" si="329"/>
        <v>1</v>
      </c>
      <c r="CN784" s="52">
        <f t="shared" si="330"/>
        <v>1</v>
      </c>
      <c r="CO784" s="52">
        <f t="shared" si="331"/>
        <v>1</v>
      </c>
      <c r="CP784" s="52">
        <f t="shared" si="332"/>
        <v>1</v>
      </c>
      <c r="CQ784" s="52">
        <f t="shared" si="333"/>
        <v>1</v>
      </c>
      <c r="CR784" s="52">
        <f t="shared" si="334"/>
        <v>1</v>
      </c>
      <c r="CS784" s="52">
        <f t="shared" si="335"/>
        <v>0</v>
      </c>
      <c r="CT784" s="52">
        <f t="shared" si="336"/>
        <v>0</v>
      </c>
      <c r="CU784" s="52">
        <f t="shared" si="337"/>
        <v>1</v>
      </c>
      <c r="CV784" s="52">
        <f t="shared" si="338"/>
        <v>1</v>
      </c>
      <c r="CW784" s="54">
        <f t="shared" si="339"/>
        <v>1</v>
      </c>
      <c r="CX784" s="54">
        <f t="shared" si="340"/>
        <v>0</v>
      </c>
      <c r="CY784" s="54">
        <f t="shared" si="341"/>
        <v>1</v>
      </c>
      <c r="CZ784" s="54">
        <f t="shared" si="342"/>
        <v>1</v>
      </c>
      <c r="DA784" s="54">
        <f t="shared" si="343"/>
        <v>0</v>
      </c>
      <c r="DB784" s="54">
        <f t="shared" si="344"/>
        <v>0</v>
      </c>
      <c r="DD784" s="2">
        <f t="shared" si="345"/>
        <v>5</v>
      </c>
    </row>
    <row r="785" spans="1:108">
      <c r="A785" s="2" t="s">
        <v>437</v>
      </c>
      <c r="B785" s="2" t="s">
        <v>438</v>
      </c>
      <c r="C785" s="18" t="str">
        <f ca="1">IF(AND(AA785="YES",AG785&lt;&gt;""),"COMPLETED",IF((S785+21)&lt;TODAY(),"PAST DUE","WITHIN 15 DAYS"))</f>
        <v>COMPLETED</v>
      </c>
      <c r="D785" s="19" t="str">
        <f t="shared" si="324"/>
        <v>Sep</v>
      </c>
      <c r="E785" s="20">
        <f t="shared" si="325"/>
        <v>45556</v>
      </c>
      <c r="F785" s="20">
        <f t="shared" si="326"/>
        <v>45555</v>
      </c>
      <c r="G785" s="20">
        <f t="shared" si="327"/>
        <v>45562</v>
      </c>
      <c r="H785" s="19">
        <f ca="1">(TODAY()-(G785))</f>
        <v>32</v>
      </c>
      <c r="I785" s="19" t="str">
        <f ca="1">IF(H785&lt;0,H785,"")</f>
        <v/>
      </c>
      <c r="J785" s="2" t="s">
        <v>439</v>
      </c>
      <c r="K785" s="24">
        <f t="shared" si="328"/>
        <v>1</v>
      </c>
      <c r="L785" s="19" t="s">
        <v>3183</v>
      </c>
      <c r="M785" s="2" t="s">
        <v>2440</v>
      </c>
      <c r="N785" s="2" t="s">
        <v>441</v>
      </c>
      <c r="O785" s="2" t="s">
        <v>352</v>
      </c>
      <c r="P785" s="2" t="s">
        <v>19</v>
      </c>
      <c r="Q785" s="2" t="s">
        <v>86</v>
      </c>
      <c r="R785" s="2" t="s">
        <v>3184</v>
      </c>
      <c r="S785" s="9">
        <v>45534</v>
      </c>
      <c r="T785" s="2">
        <v>4271264</v>
      </c>
      <c r="U785" s="2" t="s">
        <v>3584</v>
      </c>
      <c r="V785" s="2" t="s">
        <v>3585</v>
      </c>
      <c r="W785" s="2" t="s">
        <v>22</v>
      </c>
      <c r="X785" s="90">
        <v>37176</v>
      </c>
      <c r="Y785" s="91">
        <v>9275765348</v>
      </c>
      <c r="Z785" s="91" t="s">
        <v>3586</v>
      </c>
      <c r="AA785" s="32" t="s">
        <v>448</v>
      </c>
      <c r="AB785" s="2" t="s">
        <v>449</v>
      </c>
      <c r="AC785" s="10">
        <v>45910</v>
      </c>
      <c r="AD785" s="10">
        <v>45545</v>
      </c>
      <c r="AG785" s="35" t="s">
        <v>451</v>
      </c>
      <c r="AJ785" s="35" t="s">
        <v>452</v>
      </c>
      <c r="AK785" s="2" t="s">
        <v>453</v>
      </c>
      <c r="AL785" s="2" t="s">
        <v>3189</v>
      </c>
      <c r="AM785" s="2" t="s">
        <v>1815</v>
      </c>
      <c r="AN785" s="10">
        <v>45534</v>
      </c>
      <c r="AP785" s="2" t="s">
        <v>362</v>
      </c>
      <c r="AQ785" s="2" t="s">
        <v>455</v>
      </c>
      <c r="AS785" s="11">
        <v>249466133</v>
      </c>
      <c r="AT785" s="2" t="s">
        <v>472</v>
      </c>
      <c r="AV785" s="12">
        <v>72502998820</v>
      </c>
      <c r="AW785" s="2" t="s">
        <v>458</v>
      </c>
      <c r="AY785" s="13">
        <v>121323738865</v>
      </c>
      <c r="AZ785" s="2" t="s">
        <v>1857</v>
      </c>
      <c r="BB785" s="14">
        <v>657969466</v>
      </c>
      <c r="BC785" s="2" t="s">
        <v>450</v>
      </c>
      <c r="BD785" s="2" t="s">
        <v>450</v>
      </c>
      <c r="BE785" s="2" t="s">
        <v>450</v>
      </c>
      <c r="BF785" s="2" t="s">
        <v>450</v>
      </c>
      <c r="BG785" s="2" t="s">
        <v>450</v>
      </c>
      <c r="BH785" s="2" t="s">
        <v>450</v>
      </c>
      <c r="BL785" s="2" t="s">
        <v>448</v>
      </c>
      <c r="BM785" s="2" t="s">
        <v>450</v>
      </c>
      <c r="BN785" s="2" t="s">
        <v>448</v>
      </c>
      <c r="BO785" s="2" t="s">
        <v>450</v>
      </c>
      <c r="BP785" s="2" t="s">
        <v>450</v>
      </c>
      <c r="BR785" s="2" t="s">
        <v>448</v>
      </c>
      <c r="BS785" s="2" t="s">
        <v>448</v>
      </c>
      <c r="BT785" s="2" t="s">
        <v>448</v>
      </c>
      <c r="BU785" s="2" t="s">
        <v>448</v>
      </c>
      <c r="BV785" s="2" t="s">
        <v>450</v>
      </c>
      <c r="BW785" s="2" t="s">
        <v>448</v>
      </c>
      <c r="BX785" s="2" t="s">
        <v>448</v>
      </c>
      <c r="BY785" s="2" t="s">
        <v>448</v>
      </c>
      <c r="BZ785" s="2" t="s">
        <v>448</v>
      </c>
      <c r="CA785" s="2" t="s">
        <v>448</v>
      </c>
      <c r="CB785" s="2" t="s">
        <v>448</v>
      </c>
      <c r="CD785" s="2" t="s">
        <v>448</v>
      </c>
      <c r="CE785" s="10">
        <v>45545</v>
      </c>
      <c r="CH785" s="2" t="s">
        <v>465</v>
      </c>
      <c r="CI785" s="2" t="s">
        <v>1718</v>
      </c>
      <c r="CM785" s="52">
        <f t="shared" si="329"/>
        <v>1</v>
      </c>
      <c r="CN785" s="52">
        <f t="shared" si="330"/>
        <v>1</v>
      </c>
      <c r="CO785" s="52">
        <f t="shared" si="331"/>
        <v>1</v>
      </c>
      <c r="CP785" s="52">
        <f t="shared" si="332"/>
        <v>1</v>
      </c>
      <c r="CQ785" s="52">
        <f t="shared" si="333"/>
        <v>1</v>
      </c>
      <c r="CR785" s="52">
        <f t="shared" si="334"/>
        <v>1</v>
      </c>
      <c r="CS785" s="52">
        <f t="shared" si="335"/>
        <v>1</v>
      </c>
      <c r="CT785" s="52">
        <f t="shared" si="336"/>
        <v>1</v>
      </c>
      <c r="CU785" s="52">
        <f t="shared" si="337"/>
        <v>1</v>
      </c>
      <c r="CV785" s="52">
        <f t="shared" si="338"/>
        <v>1</v>
      </c>
      <c r="CW785" s="54">
        <f t="shared" si="339"/>
        <v>1</v>
      </c>
      <c r="CX785" s="54">
        <f t="shared" si="340"/>
        <v>0</v>
      </c>
      <c r="CY785" s="54">
        <f t="shared" si="341"/>
        <v>1</v>
      </c>
      <c r="CZ785" s="54">
        <f t="shared" si="342"/>
        <v>1</v>
      </c>
      <c r="DA785" s="54">
        <f t="shared" si="343"/>
        <v>0</v>
      </c>
      <c r="DB785" s="54">
        <f t="shared" si="344"/>
        <v>0</v>
      </c>
      <c r="DD785" s="2">
        <f t="shared" si="345"/>
        <v>7</v>
      </c>
    </row>
    <row r="786" spans="1:108">
      <c r="A786" s="2" t="s">
        <v>437</v>
      </c>
      <c r="B786" s="2" t="s">
        <v>438</v>
      </c>
      <c r="C786" s="18" t="str">
        <f ca="1">IF(AND(AA786="YES",AG786&lt;&gt;""),"COMPLETED",IF((S786+21)&lt;TODAY(),"PAST DUE","WITHIN 15 DAYS"))</f>
        <v>COMPLETED</v>
      </c>
      <c r="D786" s="19" t="str">
        <f t="shared" si="324"/>
        <v>Sep</v>
      </c>
      <c r="E786" s="20">
        <f t="shared" si="325"/>
        <v>45556</v>
      </c>
      <c r="F786" s="20">
        <f t="shared" si="326"/>
        <v>45555</v>
      </c>
      <c r="G786" s="20">
        <f t="shared" si="327"/>
        <v>45562</v>
      </c>
      <c r="H786" s="19">
        <f ca="1">(TODAY()-(G786))</f>
        <v>32</v>
      </c>
      <c r="I786" s="19" t="str">
        <f ca="1">IF(H786&lt;0,H786,"")</f>
        <v/>
      </c>
      <c r="J786" s="2" t="s">
        <v>439</v>
      </c>
      <c r="K786" s="24">
        <f t="shared" si="328"/>
        <v>1</v>
      </c>
      <c r="L786" s="19" t="s">
        <v>3183</v>
      </c>
      <c r="M786" s="2" t="s">
        <v>2440</v>
      </c>
      <c r="N786" s="2" t="s">
        <v>441</v>
      </c>
      <c r="O786" s="2" t="s">
        <v>352</v>
      </c>
      <c r="P786" s="2" t="s">
        <v>19</v>
      </c>
      <c r="Q786" s="2" t="s">
        <v>86</v>
      </c>
      <c r="R786" s="2" t="s">
        <v>3184</v>
      </c>
      <c r="S786" s="9">
        <v>45534</v>
      </c>
      <c r="T786" s="2">
        <v>4271265</v>
      </c>
      <c r="U786" s="2" t="s">
        <v>1125</v>
      </c>
      <c r="V786" s="2" t="s">
        <v>3587</v>
      </c>
      <c r="W786" s="2" t="s">
        <v>2703</v>
      </c>
      <c r="X786" s="90" t="s">
        <v>3588</v>
      </c>
      <c r="Y786" s="91">
        <v>9128041273</v>
      </c>
      <c r="Z786" s="91" t="s">
        <v>3589</v>
      </c>
      <c r="AA786" s="32" t="s">
        <v>448</v>
      </c>
      <c r="AB786" s="2" t="s">
        <v>3455</v>
      </c>
      <c r="AC786" s="10">
        <v>45902</v>
      </c>
      <c r="AD786" s="10">
        <v>45537</v>
      </c>
      <c r="AG786" s="35" t="s">
        <v>451</v>
      </c>
      <c r="AJ786" s="35" t="s">
        <v>452</v>
      </c>
      <c r="AK786" s="2" t="s">
        <v>453</v>
      </c>
      <c r="AL786" s="2" t="s">
        <v>3189</v>
      </c>
      <c r="AM786" s="2" t="s">
        <v>1815</v>
      </c>
      <c r="AN786" s="10">
        <v>45534</v>
      </c>
      <c r="AP786" s="2" t="s">
        <v>362</v>
      </c>
      <c r="AQ786" s="2" t="s">
        <v>455</v>
      </c>
      <c r="AS786" s="11">
        <v>253037370</v>
      </c>
      <c r="AT786" s="2" t="s">
        <v>472</v>
      </c>
      <c r="AV786" s="12">
        <v>72527365393</v>
      </c>
      <c r="AW786" s="2" t="s">
        <v>458</v>
      </c>
      <c r="AY786" s="13">
        <v>121350236609</v>
      </c>
      <c r="AZ786" s="2" t="s">
        <v>1857</v>
      </c>
      <c r="BB786" s="14">
        <v>658317827</v>
      </c>
      <c r="BC786" s="2" t="s">
        <v>450</v>
      </c>
      <c r="BD786" s="2" t="s">
        <v>450</v>
      </c>
      <c r="BE786" s="2" t="s">
        <v>450</v>
      </c>
      <c r="BF786" s="2" t="s">
        <v>450</v>
      </c>
      <c r="BG786" s="2" t="s">
        <v>450</v>
      </c>
      <c r="BH786" s="2" t="s">
        <v>450</v>
      </c>
      <c r="BL786" s="2" t="s">
        <v>448</v>
      </c>
      <c r="BM786" s="2" t="s">
        <v>450</v>
      </c>
      <c r="BN786" s="2" t="s">
        <v>448</v>
      </c>
      <c r="BO786" s="2" t="s">
        <v>450</v>
      </c>
      <c r="BP786" s="2" t="s">
        <v>450</v>
      </c>
      <c r="BR786" s="2" t="s">
        <v>448</v>
      </c>
      <c r="BS786" s="2" t="s">
        <v>448</v>
      </c>
      <c r="BT786" s="2" t="s">
        <v>448</v>
      </c>
      <c r="BU786" s="2" t="s">
        <v>448</v>
      </c>
      <c r="BV786" s="2" t="s">
        <v>450</v>
      </c>
      <c r="BW786" s="2" t="s">
        <v>448</v>
      </c>
      <c r="BX786" s="2" t="s">
        <v>448</v>
      </c>
      <c r="BY786" s="2" t="s">
        <v>448</v>
      </c>
      <c r="BZ786" s="2" t="s">
        <v>448</v>
      </c>
      <c r="CA786" s="2" t="s">
        <v>448</v>
      </c>
      <c r="CB786" s="2" t="s">
        <v>448</v>
      </c>
      <c r="CD786" s="2" t="s">
        <v>448</v>
      </c>
      <c r="CE786" s="10">
        <v>45545</v>
      </c>
      <c r="CH786" s="2" t="s">
        <v>465</v>
      </c>
      <c r="CI786" s="2" t="s">
        <v>660</v>
      </c>
      <c r="CK786" s="2" t="s">
        <v>3565</v>
      </c>
      <c r="CM786" s="52">
        <f t="shared" si="329"/>
        <v>1</v>
      </c>
      <c r="CN786" s="52">
        <f t="shared" si="330"/>
        <v>1</v>
      </c>
      <c r="CO786" s="52">
        <f t="shared" si="331"/>
        <v>1</v>
      </c>
      <c r="CP786" s="52">
        <f t="shared" si="332"/>
        <v>1</v>
      </c>
      <c r="CQ786" s="52">
        <f t="shared" si="333"/>
        <v>1</v>
      </c>
      <c r="CR786" s="52">
        <f t="shared" si="334"/>
        <v>1</v>
      </c>
      <c r="CS786" s="52">
        <f t="shared" si="335"/>
        <v>1</v>
      </c>
      <c r="CT786" s="52">
        <f t="shared" si="336"/>
        <v>1</v>
      </c>
      <c r="CU786" s="52">
        <f t="shared" si="337"/>
        <v>1</v>
      </c>
      <c r="CV786" s="52">
        <f t="shared" si="338"/>
        <v>1</v>
      </c>
      <c r="CW786" s="54">
        <f t="shared" si="339"/>
        <v>1</v>
      </c>
      <c r="CX786" s="54">
        <f t="shared" si="340"/>
        <v>0</v>
      </c>
      <c r="CY786" s="54">
        <f t="shared" si="341"/>
        <v>1</v>
      </c>
      <c r="CZ786" s="54">
        <f t="shared" si="342"/>
        <v>1</v>
      </c>
      <c r="DA786" s="54">
        <f t="shared" si="343"/>
        <v>1</v>
      </c>
      <c r="DB786" s="54">
        <f t="shared" si="344"/>
        <v>0</v>
      </c>
      <c r="DD786" s="2">
        <f t="shared" si="345"/>
        <v>7</v>
      </c>
    </row>
    <row r="787" spans="1:108">
      <c r="A787" s="2" t="s">
        <v>437</v>
      </c>
      <c r="B787" s="2" t="s">
        <v>438</v>
      </c>
      <c r="C787" s="18" t="str">
        <f ca="1">IF(AND(AA787="YES",AG787&lt;&gt;""),"COMPLETED",IF((S787+21)&lt;TODAY(),"PAST DUE","WITHIN 15 DAYS"))</f>
        <v>COMPLETED</v>
      </c>
      <c r="D787" s="19" t="str">
        <f t="shared" si="324"/>
        <v>Sep</v>
      </c>
      <c r="E787" s="20">
        <f t="shared" si="325"/>
        <v>45556</v>
      </c>
      <c r="F787" s="20">
        <f t="shared" si="326"/>
        <v>45555</v>
      </c>
      <c r="G787" s="20">
        <f t="shared" si="327"/>
        <v>45562</v>
      </c>
      <c r="H787" s="19">
        <f ca="1">(TODAY()-(G787))</f>
        <v>32</v>
      </c>
      <c r="I787" s="19" t="str">
        <f ca="1">IF(H787&lt;0,H787,"")</f>
        <v/>
      </c>
      <c r="J787" s="2" t="s">
        <v>439</v>
      </c>
      <c r="K787" s="24">
        <f t="shared" si="328"/>
        <v>1</v>
      </c>
      <c r="L787" s="19" t="s">
        <v>3183</v>
      </c>
      <c r="M787" s="2" t="s">
        <v>2440</v>
      </c>
      <c r="N787" s="2" t="s">
        <v>441</v>
      </c>
      <c r="O787" s="2" t="s">
        <v>352</v>
      </c>
      <c r="P787" s="2" t="s">
        <v>19</v>
      </c>
      <c r="Q787" s="2" t="s">
        <v>86</v>
      </c>
      <c r="R787" s="2" t="s">
        <v>3184</v>
      </c>
      <c r="S787" s="9">
        <v>45534</v>
      </c>
      <c r="T787" s="2">
        <v>4271266</v>
      </c>
      <c r="U787" s="2" t="s">
        <v>3590</v>
      </c>
      <c r="V787" s="2" t="s">
        <v>3591</v>
      </c>
      <c r="W787" s="2" t="s">
        <v>3592</v>
      </c>
      <c r="X787" s="90">
        <v>36638</v>
      </c>
      <c r="Y787" s="91">
        <v>9216190123</v>
      </c>
      <c r="Z787" s="91" t="s">
        <v>3593</v>
      </c>
      <c r="AA787" s="32" t="s">
        <v>448</v>
      </c>
      <c r="AB787" s="2" t="s">
        <v>449</v>
      </c>
      <c r="AC787" s="10">
        <v>45904</v>
      </c>
      <c r="AD787" s="10">
        <v>45553</v>
      </c>
      <c r="AG787" s="35" t="s">
        <v>451</v>
      </c>
      <c r="AJ787" s="35" t="s">
        <v>452</v>
      </c>
      <c r="AK787" s="2" t="s">
        <v>453</v>
      </c>
      <c r="AL787" s="2" t="s">
        <v>3189</v>
      </c>
      <c r="AM787" s="2" t="s">
        <v>1815</v>
      </c>
      <c r="AN787" s="10">
        <v>45534</v>
      </c>
      <c r="AP787" s="2" t="s">
        <v>362</v>
      </c>
      <c r="AQ787" s="2" t="s">
        <v>455</v>
      </c>
      <c r="AS787" s="11">
        <v>3503849587</v>
      </c>
      <c r="AT787" s="2" t="s">
        <v>456</v>
      </c>
      <c r="AV787" s="12">
        <v>70259597720</v>
      </c>
      <c r="AW787" s="2" t="s">
        <v>639</v>
      </c>
      <c r="AY787" s="13">
        <v>121279030878</v>
      </c>
      <c r="AZ787" s="2" t="s">
        <v>1857</v>
      </c>
      <c r="BB787" s="14">
        <v>658385585</v>
      </c>
      <c r="BC787" s="2" t="s">
        <v>450</v>
      </c>
      <c r="BD787" s="2" t="s">
        <v>450</v>
      </c>
      <c r="BE787" s="2" t="s">
        <v>450</v>
      </c>
      <c r="BF787" s="2" t="s">
        <v>450</v>
      </c>
      <c r="BG787" s="2" t="s">
        <v>450</v>
      </c>
      <c r="BH787" s="2" t="s">
        <v>450</v>
      </c>
      <c r="BL787" s="2" t="s">
        <v>450</v>
      </c>
      <c r="BM787" s="2" t="s">
        <v>450</v>
      </c>
      <c r="BN787" s="2" t="s">
        <v>448</v>
      </c>
      <c r="BO787" s="2" t="s">
        <v>450</v>
      </c>
      <c r="BP787" s="2" t="s">
        <v>450</v>
      </c>
      <c r="BR787" s="2" t="s">
        <v>448</v>
      </c>
      <c r="BS787" s="2" t="s">
        <v>448</v>
      </c>
      <c r="BT787" s="2" t="s">
        <v>448</v>
      </c>
      <c r="BU787" s="2" t="s">
        <v>448</v>
      </c>
      <c r="BV787" s="2" t="s">
        <v>450</v>
      </c>
      <c r="BW787" s="2" t="s">
        <v>448</v>
      </c>
      <c r="BX787" s="2" t="s">
        <v>448</v>
      </c>
      <c r="BY787" s="2" t="s">
        <v>448</v>
      </c>
      <c r="BZ787" s="2" t="s">
        <v>448</v>
      </c>
      <c r="CA787" s="2" t="s">
        <v>448</v>
      </c>
      <c r="CB787" s="2" t="s">
        <v>448</v>
      </c>
      <c r="CD787" s="2" t="s">
        <v>448</v>
      </c>
      <c r="CE787" s="10">
        <v>45545</v>
      </c>
      <c r="CH787" s="2" t="s">
        <v>465</v>
      </c>
      <c r="CI787" s="2" t="s">
        <v>660</v>
      </c>
      <c r="CK787" s="2" t="s">
        <v>2555</v>
      </c>
      <c r="CM787" s="52">
        <f t="shared" si="329"/>
        <v>1</v>
      </c>
      <c r="CN787" s="52">
        <f t="shared" si="330"/>
        <v>1</v>
      </c>
      <c r="CO787" s="52">
        <f t="shared" si="331"/>
        <v>1</v>
      </c>
      <c r="CP787" s="52">
        <f t="shared" si="332"/>
        <v>1</v>
      </c>
      <c r="CQ787" s="52">
        <f t="shared" si="333"/>
        <v>1</v>
      </c>
      <c r="CR787" s="52">
        <f t="shared" si="334"/>
        <v>1</v>
      </c>
      <c r="CS787" s="52">
        <f t="shared" si="335"/>
        <v>1</v>
      </c>
      <c r="CT787" s="52">
        <f t="shared" si="336"/>
        <v>1</v>
      </c>
      <c r="CU787" s="52">
        <f t="shared" si="337"/>
        <v>1</v>
      </c>
      <c r="CV787" s="52">
        <f t="shared" si="338"/>
        <v>1</v>
      </c>
      <c r="CW787" s="54">
        <f t="shared" si="339"/>
        <v>1</v>
      </c>
      <c r="CX787" s="54">
        <f t="shared" si="340"/>
        <v>0</v>
      </c>
      <c r="CY787" s="54">
        <f t="shared" si="341"/>
        <v>1</v>
      </c>
      <c r="CZ787" s="54">
        <f t="shared" si="342"/>
        <v>1</v>
      </c>
      <c r="DA787" s="54">
        <f t="shared" si="343"/>
        <v>1</v>
      </c>
      <c r="DB787" s="54">
        <f t="shared" si="344"/>
        <v>0</v>
      </c>
      <c r="DD787" s="2">
        <f t="shared" si="345"/>
        <v>7</v>
      </c>
    </row>
    <row r="788" spans="1:108">
      <c r="A788" s="2" t="s">
        <v>437</v>
      </c>
      <c r="B788" s="2" t="s">
        <v>438</v>
      </c>
      <c r="C788" s="18" t="str">
        <f ca="1">IF(AND(AA788="YES",AG788&lt;&gt;""),"COMPLETED",IF((S788+21)&lt;TODAY(),"PAST DUE","WITHIN 15 DAYS"))</f>
        <v>COMPLETED</v>
      </c>
      <c r="D788" s="19" t="str">
        <f t="shared" si="324"/>
        <v>Sep</v>
      </c>
      <c r="E788" s="20">
        <f t="shared" si="325"/>
        <v>45556</v>
      </c>
      <c r="F788" s="20">
        <f t="shared" si="326"/>
        <v>45555</v>
      </c>
      <c r="G788" s="20">
        <f t="shared" si="327"/>
        <v>45562</v>
      </c>
      <c r="H788" s="19">
        <f ca="1">(TODAY()-(G788))</f>
        <v>32</v>
      </c>
      <c r="I788" s="19" t="str">
        <f ca="1">IF(H788&lt;0,H788,"")</f>
        <v/>
      </c>
      <c r="J788" s="2" t="s">
        <v>439</v>
      </c>
      <c r="K788" s="24">
        <f t="shared" si="328"/>
        <v>0</v>
      </c>
      <c r="L788" s="19" t="s">
        <v>3183</v>
      </c>
      <c r="M788" s="2" t="s">
        <v>2440</v>
      </c>
      <c r="N788" s="2" t="s">
        <v>441</v>
      </c>
      <c r="O788" s="2" t="s">
        <v>352</v>
      </c>
      <c r="P788" s="2" t="s">
        <v>19</v>
      </c>
      <c r="Q788" s="2" t="s">
        <v>86</v>
      </c>
      <c r="R788" s="2" t="s">
        <v>3184</v>
      </c>
      <c r="S788" s="9">
        <v>45534</v>
      </c>
      <c r="T788" s="2">
        <v>4271267</v>
      </c>
      <c r="U788" s="2" t="s">
        <v>101</v>
      </c>
      <c r="V788" s="2" t="s">
        <v>102</v>
      </c>
      <c r="W788" s="2" t="s">
        <v>3594</v>
      </c>
      <c r="X788" s="90">
        <v>37468</v>
      </c>
      <c r="Y788" s="91">
        <v>9453512551</v>
      </c>
      <c r="Z788" s="91" t="s">
        <v>3595</v>
      </c>
      <c r="AA788" s="32" t="s">
        <v>448</v>
      </c>
      <c r="AB788" s="2" t="s">
        <v>3540</v>
      </c>
      <c r="AC788" s="10">
        <v>45903</v>
      </c>
      <c r="AD788" s="10">
        <v>45538</v>
      </c>
      <c r="AG788" s="35" t="s">
        <v>451</v>
      </c>
      <c r="AJ788" s="35" t="s">
        <v>452</v>
      </c>
      <c r="AK788" s="2" t="s">
        <v>453</v>
      </c>
      <c r="AL788" s="2" t="s">
        <v>3189</v>
      </c>
      <c r="AM788" s="2" t="s">
        <v>1815</v>
      </c>
      <c r="AN788" s="10">
        <v>45534</v>
      </c>
      <c r="AP788" s="2" t="s">
        <v>362</v>
      </c>
      <c r="AQ788" s="2" t="s">
        <v>480</v>
      </c>
      <c r="AS788" s="11">
        <v>253066901</v>
      </c>
      <c r="AT788" s="2" t="s">
        <v>472</v>
      </c>
      <c r="AV788" s="12">
        <v>72513125497</v>
      </c>
      <c r="AW788" s="2" t="s">
        <v>458</v>
      </c>
      <c r="AY788" s="13">
        <v>121349790520</v>
      </c>
      <c r="BC788" s="2" t="s">
        <v>450</v>
      </c>
      <c r="BD788" s="2" t="s">
        <v>450</v>
      </c>
      <c r="BE788" s="2" t="s">
        <v>450</v>
      </c>
      <c r="BF788" s="2" t="s">
        <v>450</v>
      </c>
      <c r="BG788" s="2" t="s">
        <v>450</v>
      </c>
      <c r="BH788" s="2" t="s">
        <v>450</v>
      </c>
      <c r="BI788" s="2" t="s">
        <v>450</v>
      </c>
      <c r="BJ788" s="2" t="s">
        <v>450</v>
      </c>
      <c r="BK788" s="2" t="s">
        <v>450</v>
      </c>
      <c r="BL788" s="2" t="s">
        <v>448</v>
      </c>
      <c r="BM788" s="2" t="s">
        <v>450</v>
      </c>
      <c r="BN788" s="2" t="s">
        <v>448</v>
      </c>
      <c r="BO788" s="2" t="s">
        <v>450</v>
      </c>
      <c r="BP788" s="2" t="s">
        <v>450</v>
      </c>
      <c r="BR788" s="2" t="s">
        <v>448</v>
      </c>
      <c r="BS788" s="2" t="s">
        <v>448</v>
      </c>
      <c r="BT788" s="2" t="s">
        <v>448</v>
      </c>
      <c r="BU788" s="2" t="s">
        <v>448</v>
      </c>
      <c r="BV788" s="2" t="s">
        <v>450</v>
      </c>
      <c r="BW788" s="2" t="s">
        <v>448</v>
      </c>
      <c r="BX788" s="2" t="s">
        <v>448</v>
      </c>
      <c r="BY788" s="2" t="s">
        <v>448</v>
      </c>
      <c r="BZ788" s="2" t="s">
        <v>448</v>
      </c>
      <c r="CA788" s="2" t="s">
        <v>448</v>
      </c>
      <c r="CB788" s="2" t="s">
        <v>448</v>
      </c>
      <c r="CD788" s="2" t="s">
        <v>448</v>
      </c>
      <c r="CE788" s="10">
        <v>45545</v>
      </c>
      <c r="CH788" s="2" t="s">
        <v>465</v>
      </c>
      <c r="CI788" s="2" t="s">
        <v>1718</v>
      </c>
      <c r="CM788" s="52">
        <f t="shared" si="329"/>
        <v>1</v>
      </c>
      <c r="CN788" s="52">
        <f t="shared" si="330"/>
        <v>1</v>
      </c>
      <c r="CO788" s="52">
        <f t="shared" si="331"/>
        <v>1</v>
      </c>
      <c r="CP788" s="52">
        <f t="shared" si="332"/>
        <v>1</v>
      </c>
      <c r="CQ788" s="52">
        <f t="shared" si="333"/>
        <v>1</v>
      </c>
      <c r="CR788" s="52">
        <f t="shared" si="334"/>
        <v>1</v>
      </c>
      <c r="CS788" s="52">
        <f t="shared" si="335"/>
        <v>1</v>
      </c>
      <c r="CT788" s="52">
        <f t="shared" si="336"/>
        <v>1</v>
      </c>
      <c r="CU788" s="52">
        <f t="shared" si="337"/>
        <v>0</v>
      </c>
      <c r="CV788" s="52">
        <f t="shared" si="338"/>
        <v>1</v>
      </c>
      <c r="CW788" s="54">
        <f t="shared" si="339"/>
        <v>1</v>
      </c>
      <c r="CX788" s="54">
        <f t="shared" si="340"/>
        <v>0</v>
      </c>
      <c r="CY788" s="54">
        <f t="shared" si="341"/>
        <v>1</v>
      </c>
      <c r="CZ788" s="54">
        <f t="shared" si="342"/>
        <v>1</v>
      </c>
      <c r="DA788" s="54">
        <f t="shared" si="343"/>
        <v>0</v>
      </c>
      <c r="DB788" s="54">
        <f t="shared" si="344"/>
        <v>0</v>
      </c>
      <c r="DD788" s="2">
        <f t="shared" si="345"/>
        <v>6</v>
      </c>
    </row>
    <row r="789" spans="1:108">
      <c r="A789" s="2" t="s">
        <v>437</v>
      </c>
      <c r="B789" s="2" t="s">
        <v>438</v>
      </c>
      <c r="C789" s="18" t="str">
        <f ca="1">IF(AND(AA789="YES",AG789&lt;&gt;""),"COMPLETED",IF((S789+21)&lt;TODAY(),"PAST DUE","WITHIN 15 DAYS"))</f>
        <v>COMPLETED</v>
      </c>
      <c r="D789" s="19" t="str">
        <f t="shared" si="324"/>
        <v>Sep</v>
      </c>
      <c r="E789" s="20">
        <f t="shared" si="325"/>
        <v>45556</v>
      </c>
      <c r="F789" s="20">
        <f t="shared" si="326"/>
        <v>45555</v>
      </c>
      <c r="G789" s="20">
        <f t="shared" si="327"/>
        <v>45562</v>
      </c>
      <c r="H789" s="19">
        <f ca="1">(TODAY()-(G789))</f>
        <v>32</v>
      </c>
      <c r="I789" s="19" t="str">
        <f ca="1">IF(H789&lt;0,H789,"")</f>
        <v/>
      </c>
      <c r="J789" s="2" t="s">
        <v>439</v>
      </c>
      <c r="K789" s="24">
        <f t="shared" si="328"/>
        <v>1</v>
      </c>
      <c r="L789" s="19" t="s">
        <v>3183</v>
      </c>
      <c r="M789" s="2" t="s">
        <v>440</v>
      </c>
      <c r="N789" s="2" t="s">
        <v>441</v>
      </c>
      <c r="O789" s="2" t="s">
        <v>352</v>
      </c>
      <c r="P789" s="2" t="s">
        <v>19</v>
      </c>
      <c r="Q789" s="2" t="s">
        <v>107</v>
      </c>
      <c r="R789" s="2" t="s">
        <v>3261</v>
      </c>
      <c r="S789" s="9">
        <v>45534</v>
      </c>
      <c r="T789" s="2">
        <v>4271268</v>
      </c>
      <c r="U789" s="2" t="s">
        <v>897</v>
      </c>
      <c r="V789" s="2" t="s">
        <v>3596</v>
      </c>
      <c r="W789" s="2" t="s">
        <v>720</v>
      </c>
      <c r="X789" s="90">
        <v>37148</v>
      </c>
      <c r="Y789" s="91">
        <v>9669660752</v>
      </c>
      <c r="Z789" s="91" t="s">
        <v>3597</v>
      </c>
      <c r="AA789" s="32" t="s">
        <v>448</v>
      </c>
      <c r="AB789" s="2" t="s">
        <v>449</v>
      </c>
      <c r="AC789" s="10">
        <v>45896</v>
      </c>
      <c r="AD789" s="10">
        <v>45545</v>
      </c>
      <c r="AG789" s="35" t="s">
        <v>451</v>
      </c>
      <c r="AJ789" s="35" t="s">
        <v>452</v>
      </c>
      <c r="AK789" s="2" t="s">
        <v>453</v>
      </c>
      <c r="AL789" s="2" t="s">
        <v>3189</v>
      </c>
      <c r="AM789" s="2" t="s">
        <v>1815</v>
      </c>
      <c r="AN789" s="10">
        <v>45534</v>
      </c>
      <c r="AP789" s="2" t="s">
        <v>362</v>
      </c>
      <c r="AQ789" s="2" t="s">
        <v>480</v>
      </c>
      <c r="AS789" s="11">
        <v>253062730</v>
      </c>
      <c r="AT789" s="2" t="s">
        <v>472</v>
      </c>
      <c r="AV789" s="12">
        <v>70263073795</v>
      </c>
      <c r="AW789" s="2" t="s">
        <v>458</v>
      </c>
      <c r="AY789" s="13">
        <v>121350973223</v>
      </c>
      <c r="AZ789" s="2" t="s">
        <v>1857</v>
      </c>
      <c r="BB789" s="14">
        <v>658957246</v>
      </c>
      <c r="BC789" s="2" t="s">
        <v>450</v>
      </c>
      <c r="BD789" s="2" t="s">
        <v>450</v>
      </c>
      <c r="BE789" s="2" t="s">
        <v>450</v>
      </c>
      <c r="BF789" s="2" t="s">
        <v>450</v>
      </c>
      <c r="BG789" s="2" t="s">
        <v>450</v>
      </c>
      <c r="BH789" s="2" t="s">
        <v>450</v>
      </c>
      <c r="BL789" s="2" t="s">
        <v>450</v>
      </c>
      <c r="BM789" s="2" t="s">
        <v>450</v>
      </c>
      <c r="BN789" s="2" t="s">
        <v>448</v>
      </c>
      <c r="BO789" s="2" t="s">
        <v>450</v>
      </c>
      <c r="BP789" s="2" t="s">
        <v>450</v>
      </c>
      <c r="BR789" s="2" t="s">
        <v>448</v>
      </c>
      <c r="BS789" s="2" t="s">
        <v>448</v>
      </c>
      <c r="BT789" s="2" t="s">
        <v>448</v>
      </c>
      <c r="BU789" s="2" t="s">
        <v>448</v>
      </c>
      <c r="BV789" s="2" t="s">
        <v>450</v>
      </c>
      <c r="BW789" s="2" t="s">
        <v>448</v>
      </c>
      <c r="BX789" s="2" t="s">
        <v>448</v>
      </c>
      <c r="BY789" s="2" t="s">
        <v>448</v>
      </c>
      <c r="BZ789" s="2" t="s">
        <v>448</v>
      </c>
      <c r="CA789" s="2" t="s">
        <v>448</v>
      </c>
      <c r="CB789" s="2" t="s">
        <v>448</v>
      </c>
      <c r="CD789" s="2" t="s">
        <v>448</v>
      </c>
      <c r="CE789" s="10">
        <v>45545</v>
      </c>
      <c r="CH789" s="2" t="s">
        <v>465</v>
      </c>
      <c r="CI789" s="2" t="s">
        <v>660</v>
      </c>
      <c r="CK789" s="2" t="s">
        <v>3565</v>
      </c>
      <c r="CM789" s="52">
        <f t="shared" si="329"/>
        <v>1</v>
      </c>
      <c r="CN789" s="52">
        <f t="shared" si="330"/>
        <v>1</v>
      </c>
      <c r="CO789" s="52">
        <f t="shared" si="331"/>
        <v>1</v>
      </c>
      <c r="CP789" s="52">
        <f t="shared" si="332"/>
        <v>1</v>
      </c>
      <c r="CQ789" s="52">
        <f t="shared" si="333"/>
        <v>1</v>
      </c>
      <c r="CR789" s="52">
        <f t="shared" si="334"/>
        <v>1</v>
      </c>
      <c r="CS789" s="52">
        <f t="shared" si="335"/>
        <v>1</v>
      </c>
      <c r="CT789" s="52">
        <f t="shared" si="336"/>
        <v>1</v>
      </c>
      <c r="CU789" s="52">
        <f t="shared" si="337"/>
        <v>1</v>
      </c>
      <c r="CV789" s="52">
        <f t="shared" si="338"/>
        <v>1</v>
      </c>
      <c r="CW789" s="54">
        <f t="shared" si="339"/>
        <v>1</v>
      </c>
      <c r="CX789" s="54">
        <f t="shared" si="340"/>
        <v>0</v>
      </c>
      <c r="CY789" s="54">
        <f t="shared" si="341"/>
        <v>1</v>
      </c>
      <c r="CZ789" s="54">
        <f t="shared" si="342"/>
        <v>1</v>
      </c>
      <c r="DA789" s="54">
        <f t="shared" si="343"/>
        <v>1</v>
      </c>
      <c r="DB789" s="54">
        <f t="shared" si="344"/>
        <v>0</v>
      </c>
      <c r="DD789" s="2">
        <f t="shared" si="345"/>
        <v>7</v>
      </c>
    </row>
    <row r="790" spans="1:108">
      <c r="A790" s="2" t="s">
        <v>437</v>
      </c>
      <c r="B790" s="2" t="s">
        <v>438</v>
      </c>
      <c r="C790" s="18" t="str">
        <f ca="1">IF(AND(AA790="YES",AG790&lt;&gt;""),"COMPLETED",IF((S790+21)&lt;TODAY(),"PAST DUE","WITHIN 15 DAYS"))</f>
        <v>COMPLETED</v>
      </c>
      <c r="D790" s="19" t="str">
        <f t="shared" ref="D790:D853" si="346">TEXT(F790,"mmm")</f>
        <v>Sep</v>
      </c>
      <c r="E790" s="20">
        <f t="shared" ref="E790:E853" si="347">F790+7-WEEKDAY(F790)</f>
        <v>45556</v>
      </c>
      <c r="F790" s="20">
        <f t="shared" ref="F790:F853" si="348">WORKDAY(S790,15,1)</f>
        <v>45555</v>
      </c>
      <c r="G790" s="20">
        <f t="shared" ref="G790:G853" si="349">WORKDAY(S790,20,1)</f>
        <v>45562</v>
      </c>
      <c r="H790" s="19">
        <f ca="1">(TODAY()-(G790))</f>
        <v>32</v>
      </c>
      <c r="I790" s="19" t="str">
        <f ca="1">IF(H790&lt;0,H790,"")</f>
        <v/>
      </c>
      <c r="J790" s="2" t="s">
        <v>439</v>
      </c>
      <c r="K790" s="24">
        <f t="shared" ref="K790:K853" si="350">IF(AND(AA790="YES",AG790&lt;&gt;"",AJ790&lt;&gt;"",AQ790&lt;&gt;"",AT790&lt;&gt;"",AW790&lt;&gt;"",AZ790&lt;&gt;""),1,0)</f>
        <v>1</v>
      </c>
      <c r="L790" s="19" t="s">
        <v>3183</v>
      </c>
      <c r="M790" s="2" t="s">
        <v>440</v>
      </c>
      <c r="N790" s="2" t="s">
        <v>441</v>
      </c>
      <c r="O790" s="2" t="s">
        <v>352</v>
      </c>
      <c r="P790" s="2" t="s">
        <v>19</v>
      </c>
      <c r="Q790" s="2" t="s">
        <v>107</v>
      </c>
      <c r="R790" s="2" t="s">
        <v>3261</v>
      </c>
      <c r="S790" s="9">
        <v>45534</v>
      </c>
      <c r="T790" s="2">
        <v>4271269</v>
      </c>
      <c r="U790" s="2" t="s">
        <v>3598</v>
      </c>
      <c r="V790" s="2" t="s">
        <v>3599</v>
      </c>
      <c r="W790" s="2" t="s">
        <v>3600</v>
      </c>
      <c r="X790" s="90">
        <v>36871</v>
      </c>
      <c r="Y790" s="91">
        <v>9533627497</v>
      </c>
      <c r="Z790" s="91" t="s">
        <v>3601</v>
      </c>
      <c r="AA790" s="32" t="s">
        <v>448</v>
      </c>
      <c r="AB790" s="2" t="s">
        <v>449</v>
      </c>
      <c r="AC790" s="10">
        <v>45897</v>
      </c>
      <c r="AD790" s="10">
        <v>45532</v>
      </c>
      <c r="AG790" s="35" t="s">
        <v>451</v>
      </c>
      <c r="AJ790" s="35" t="s">
        <v>452</v>
      </c>
      <c r="AK790" s="2" t="s">
        <v>453</v>
      </c>
      <c r="AL790" s="2" t="s">
        <v>3189</v>
      </c>
      <c r="AM790" s="2" t="s">
        <v>1815</v>
      </c>
      <c r="AN790" s="10">
        <v>45534</v>
      </c>
      <c r="AP790" s="2" t="s">
        <v>362</v>
      </c>
      <c r="AQ790" s="2" t="s">
        <v>480</v>
      </c>
      <c r="AS790" s="11">
        <v>250848355</v>
      </c>
      <c r="AT790" s="2" t="s">
        <v>472</v>
      </c>
      <c r="AV790" s="12">
        <v>72510431848</v>
      </c>
      <c r="AW790" s="2" t="s">
        <v>458</v>
      </c>
      <c r="AY790" s="13">
        <v>121345362972</v>
      </c>
      <c r="AZ790" s="2" t="s">
        <v>563</v>
      </c>
      <c r="BB790" s="14">
        <v>653229305</v>
      </c>
      <c r="BC790" s="2" t="s">
        <v>450</v>
      </c>
      <c r="BD790" s="2" t="s">
        <v>450</v>
      </c>
      <c r="BE790" s="2" t="s">
        <v>450</v>
      </c>
      <c r="BF790" s="2" t="s">
        <v>450</v>
      </c>
      <c r="BG790" s="2" t="s">
        <v>450</v>
      </c>
      <c r="BH790" s="2" t="s">
        <v>450</v>
      </c>
      <c r="BL790" s="2" t="s">
        <v>450</v>
      </c>
      <c r="BM790" s="2" t="s">
        <v>450</v>
      </c>
      <c r="BN790" s="2" t="s">
        <v>448</v>
      </c>
      <c r="BO790" s="2" t="s">
        <v>450</v>
      </c>
      <c r="BP790" s="2" t="s">
        <v>450</v>
      </c>
      <c r="BR790" s="2" t="s">
        <v>448</v>
      </c>
      <c r="BS790" s="2" t="s">
        <v>448</v>
      </c>
      <c r="BT790" s="2" t="s">
        <v>448</v>
      </c>
      <c r="BU790" s="2" t="s">
        <v>448</v>
      </c>
      <c r="BV790" s="2" t="s">
        <v>450</v>
      </c>
      <c r="BW790" s="2" t="s">
        <v>448</v>
      </c>
      <c r="BX790" s="2" t="s">
        <v>448</v>
      </c>
      <c r="BY790" s="2" t="s">
        <v>448</v>
      </c>
      <c r="BZ790" s="2" t="s">
        <v>448</v>
      </c>
      <c r="CA790" s="2" t="s">
        <v>448</v>
      </c>
      <c r="CB790" s="2" t="s">
        <v>448</v>
      </c>
      <c r="CD790" s="2" t="s">
        <v>448</v>
      </c>
      <c r="CE790" s="10">
        <v>45545</v>
      </c>
      <c r="CH790" s="2" t="s">
        <v>465</v>
      </c>
      <c r="CI790" s="2" t="s">
        <v>1718</v>
      </c>
      <c r="CM790" s="52">
        <f t="shared" ref="CM790:CM853" si="351">IF(U790&lt;&gt;"",1,0)</f>
        <v>1</v>
      </c>
      <c r="CN790" s="52">
        <f t="shared" ref="CN790:CN853" si="352">IF($AA790="YES",1,0)</f>
        <v>1</v>
      </c>
      <c r="CO790" s="52">
        <f t="shared" ref="CO790:CO853" si="353">IF($AG790&lt;&gt;"",1,0)</f>
        <v>1</v>
      </c>
      <c r="CP790" s="52">
        <f t="shared" ref="CP790:CP853" si="354">IF($AJ790&lt;&gt;"",1,0)</f>
        <v>1</v>
      </c>
      <c r="CQ790" s="52">
        <f t="shared" ref="CQ790:CQ853" si="355">IF($AL790&lt;&gt;"",1,0)</f>
        <v>1</v>
      </c>
      <c r="CR790" s="52">
        <f t="shared" ref="CR790:CR853" si="356">IF($AQ790&lt;&gt;"",1,0)</f>
        <v>1</v>
      </c>
      <c r="CS790" s="52">
        <f t="shared" ref="CS790:CS853" si="357">IF($AT790&lt;&gt;"",1,0)</f>
        <v>1</v>
      </c>
      <c r="CT790" s="52">
        <f t="shared" ref="CT790:CT853" si="358">IF($AW790&lt;&gt;"",1,0)</f>
        <v>1</v>
      </c>
      <c r="CU790" s="52">
        <f t="shared" ref="CU790:CU853" si="359">IF($AZ790&lt;&gt;"",1,0)</f>
        <v>1</v>
      </c>
      <c r="CV790" s="52">
        <f t="shared" ref="CV790:CV853" si="360">IF($BE790&lt;&gt;"",1,0)</f>
        <v>1</v>
      </c>
      <c r="CW790" s="54">
        <f t="shared" ref="CW790:CW853" si="361">COUNTIF(CD790,"YES")</f>
        <v>1</v>
      </c>
      <c r="CX790" s="54">
        <f t="shared" ref="CX790:CX853" si="362">COUNTIF(CJ790,"WITH FINDINGS")</f>
        <v>0</v>
      </c>
      <c r="CY790" s="54">
        <f t="shared" ref="CY790:CY853" si="363">IF(CH790="DONE AUDIT",1,0)</f>
        <v>1</v>
      </c>
      <c r="CZ790" s="54">
        <f t="shared" ref="CZ790:CZ853" si="364">IF(OR(CI790="ENDORSED TO ACT",CI790="INCOMPLETE - PERS",CI790="PENDING DT",CI790="ENDORSED TO HRIS",CI790="COMPLETE"),1,0)</f>
        <v>1</v>
      </c>
      <c r="DA790" s="54">
        <f t="shared" ref="DA790:DA853" si="365">IF(OR(CI790="ENDORSED TO ACT",CI790="ENDORSED TO HRIS"),1,0)</f>
        <v>0</v>
      </c>
      <c r="DB790" s="54">
        <f t="shared" ref="DB790:DB853" si="366">IF(OR(CI790="WITH FINDINGS"),1,0)</f>
        <v>0</v>
      </c>
      <c r="DD790" s="2">
        <f t="shared" ref="DD790:DD853" si="367">SUM(CN790:CV790)-CQ790-CV790</f>
        <v>7</v>
      </c>
    </row>
    <row r="791" spans="1:108">
      <c r="A791" s="2" t="s">
        <v>437</v>
      </c>
      <c r="B791" s="2" t="s">
        <v>438</v>
      </c>
      <c r="C791" s="18" t="str">
        <f ca="1">IF(AND(AA791="YES",AG791&lt;&gt;""),"COMPLETED",IF((S791+21)&lt;TODAY(),"PAST DUE","WITHIN 15 DAYS"))</f>
        <v>COMPLETED</v>
      </c>
      <c r="D791" s="19" t="str">
        <f t="shared" si="346"/>
        <v>Sep</v>
      </c>
      <c r="E791" s="20">
        <f t="shared" si="347"/>
        <v>45556</v>
      </c>
      <c r="F791" s="20">
        <f t="shared" si="348"/>
        <v>45555</v>
      </c>
      <c r="G791" s="20">
        <f t="shared" si="349"/>
        <v>45562</v>
      </c>
      <c r="H791" s="19">
        <f ca="1">(TODAY()-(G791))</f>
        <v>32</v>
      </c>
      <c r="I791" s="19" t="str">
        <f ca="1">IF(H791&lt;0,H791,"")</f>
        <v/>
      </c>
      <c r="J791" s="2" t="s">
        <v>439</v>
      </c>
      <c r="K791" s="24">
        <f t="shared" si="350"/>
        <v>0</v>
      </c>
      <c r="L791" s="19" t="s">
        <v>3183</v>
      </c>
      <c r="M791" s="2" t="s">
        <v>440</v>
      </c>
      <c r="N791" s="2" t="s">
        <v>441</v>
      </c>
      <c r="O791" s="2" t="s">
        <v>352</v>
      </c>
      <c r="P791" s="2" t="s">
        <v>19</v>
      </c>
      <c r="Q791" s="2" t="s">
        <v>107</v>
      </c>
      <c r="R791" s="2" t="s">
        <v>3261</v>
      </c>
      <c r="S791" s="9">
        <v>45534</v>
      </c>
      <c r="T791" s="2">
        <v>4271270</v>
      </c>
      <c r="U791" s="2" t="s">
        <v>108</v>
      </c>
      <c r="V791" s="2" t="s">
        <v>109</v>
      </c>
      <c r="W791" s="2" t="s">
        <v>171</v>
      </c>
      <c r="X791" s="90">
        <v>36487</v>
      </c>
      <c r="Y791" s="91">
        <v>9159634206</v>
      </c>
      <c r="Z791" s="91" t="s">
        <v>3602</v>
      </c>
      <c r="AA791" s="32" t="s">
        <v>448</v>
      </c>
      <c r="AB791" s="2" t="s">
        <v>449</v>
      </c>
      <c r="AC791" s="10">
        <v>45897</v>
      </c>
      <c r="AD791" s="10">
        <v>45532</v>
      </c>
      <c r="AG791" s="35" t="s">
        <v>451</v>
      </c>
      <c r="AJ791" s="35" t="s">
        <v>452</v>
      </c>
      <c r="AK791" s="2" t="s">
        <v>453</v>
      </c>
      <c r="AL791" s="2" t="s">
        <v>3189</v>
      </c>
      <c r="AM791" s="2" t="s">
        <v>1815</v>
      </c>
      <c r="AN791" s="10">
        <v>45534</v>
      </c>
      <c r="AP791" s="2" t="s">
        <v>362</v>
      </c>
      <c r="AQ791" s="2" t="s">
        <v>455</v>
      </c>
      <c r="AS791" s="11">
        <v>3477582792</v>
      </c>
      <c r="AT791" s="2" t="s">
        <v>456</v>
      </c>
      <c r="AV791" s="12">
        <v>70259301872</v>
      </c>
      <c r="AX791" s="2" t="s">
        <v>3603</v>
      </c>
      <c r="AY791" s="13">
        <v>121230842159</v>
      </c>
      <c r="BC791" s="2" t="s">
        <v>450</v>
      </c>
      <c r="BD791" s="2" t="s">
        <v>450</v>
      </c>
      <c r="BE791" s="2" t="s">
        <v>450</v>
      </c>
      <c r="BF791" s="2" t="s">
        <v>450</v>
      </c>
      <c r="BG791" s="2" t="s">
        <v>450</v>
      </c>
      <c r="BH791" s="2" t="s">
        <v>450</v>
      </c>
      <c r="BL791" s="2" t="s">
        <v>450</v>
      </c>
      <c r="BM791" s="2" t="s">
        <v>450</v>
      </c>
      <c r="BN791" s="2" t="s">
        <v>448</v>
      </c>
      <c r="BO791" s="2" t="s">
        <v>450</v>
      </c>
      <c r="BP791" s="2" t="s">
        <v>450</v>
      </c>
      <c r="BR791" s="2" t="s">
        <v>448</v>
      </c>
      <c r="BS791" s="2" t="s">
        <v>448</v>
      </c>
      <c r="BT791" s="2" t="s">
        <v>448</v>
      </c>
      <c r="BU791" s="2" t="s">
        <v>448</v>
      </c>
      <c r="BV791" s="2" t="s">
        <v>450</v>
      </c>
      <c r="BW791" s="2" t="s">
        <v>448</v>
      </c>
      <c r="BX791" s="2" t="s">
        <v>448</v>
      </c>
      <c r="BY791" s="2" t="s">
        <v>448</v>
      </c>
      <c r="BZ791" s="2" t="s">
        <v>448</v>
      </c>
      <c r="CA791" s="2" t="s">
        <v>448</v>
      </c>
      <c r="CB791" s="2" t="s">
        <v>448</v>
      </c>
      <c r="CD791" s="2" t="s">
        <v>448</v>
      </c>
      <c r="CE791" s="10">
        <v>45545</v>
      </c>
      <c r="CH791" s="2" t="s">
        <v>465</v>
      </c>
      <c r="CI791" s="2" t="s">
        <v>1718</v>
      </c>
      <c r="CM791" s="52">
        <f t="shared" si="351"/>
        <v>1</v>
      </c>
      <c r="CN791" s="52">
        <f t="shared" si="352"/>
        <v>1</v>
      </c>
      <c r="CO791" s="52">
        <f t="shared" si="353"/>
        <v>1</v>
      </c>
      <c r="CP791" s="52">
        <f t="shared" si="354"/>
        <v>1</v>
      </c>
      <c r="CQ791" s="52">
        <f t="shared" si="355"/>
        <v>1</v>
      </c>
      <c r="CR791" s="52">
        <f t="shared" si="356"/>
        <v>1</v>
      </c>
      <c r="CS791" s="52">
        <f t="shared" si="357"/>
        <v>1</v>
      </c>
      <c r="CT791" s="52">
        <f t="shared" si="358"/>
        <v>0</v>
      </c>
      <c r="CU791" s="52">
        <f t="shared" si="359"/>
        <v>0</v>
      </c>
      <c r="CV791" s="52">
        <f t="shared" si="360"/>
        <v>1</v>
      </c>
      <c r="CW791" s="54">
        <f t="shared" si="361"/>
        <v>1</v>
      </c>
      <c r="CX791" s="54">
        <f t="shared" si="362"/>
        <v>0</v>
      </c>
      <c r="CY791" s="54">
        <f t="shared" si="363"/>
        <v>1</v>
      </c>
      <c r="CZ791" s="54">
        <f t="shared" si="364"/>
        <v>1</v>
      </c>
      <c r="DA791" s="54">
        <f t="shared" si="365"/>
        <v>0</v>
      </c>
      <c r="DB791" s="54">
        <f t="shared" si="366"/>
        <v>0</v>
      </c>
      <c r="DD791" s="2">
        <f t="shared" si="367"/>
        <v>5</v>
      </c>
    </row>
    <row r="792" spans="1:108">
      <c r="A792" s="2" t="s">
        <v>437</v>
      </c>
      <c r="B792" s="2" t="s">
        <v>438</v>
      </c>
      <c r="C792" s="18" t="str">
        <f ca="1">IF(AND(AA792="YES",AG792&lt;&gt;""),"COMPLETED",IF((S792+21)&lt;TODAY(),"PAST DUE","WITHIN 15 DAYS"))</f>
        <v>COMPLETED</v>
      </c>
      <c r="D792" s="19" t="str">
        <f t="shared" si="346"/>
        <v>Sep</v>
      </c>
      <c r="E792" s="20">
        <f t="shared" si="347"/>
        <v>45556</v>
      </c>
      <c r="F792" s="20">
        <f t="shared" si="348"/>
        <v>45555</v>
      </c>
      <c r="G792" s="20">
        <f t="shared" si="349"/>
        <v>45562</v>
      </c>
      <c r="H792" s="19">
        <f ca="1">(TODAY()-(G792))</f>
        <v>32</v>
      </c>
      <c r="I792" s="19" t="str">
        <f ca="1">IF(H792&lt;0,H792,"")</f>
        <v/>
      </c>
      <c r="J792" s="2" t="s">
        <v>439</v>
      </c>
      <c r="K792" s="24">
        <f t="shared" si="350"/>
        <v>0</v>
      </c>
      <c r="L792" s="19" t="s">
        <v>3183</v>
      </c>
      <c r="M792" s="2" t="s">
        <v>440</v>
      </c>
      <c r="N792" s="2" t="s">
        <v>441</v>
      </c>
      <c r="O792" s="2" t="s">
        <v>352</v>
      </c>
      <c r="P792" s="2" t="s">
        <v>19</v>
      </c>
      <c r="Q792" s="2" t="s">
        <v>107</v>
      </c>
      <c r="R792" s="2" t="s">
        <v>3261</v>
      </c>
      <c r="S792" s="9">
        <v>45534</v>
      </c>
      <c r="T792" s="2">
        <v>4271271</v>
      </c>
      <c r="U792" s="2" t="s">
        <v>110</v>
      </c>
      <c r="V792" s="2" t="s">
        <v>111</v>
      </c>
      <c r="W792" s="2" t="s">
        <v>3604</v>
      </c>
      <c r="X792" s="90">
        <v>36952</v>
      </c>
      <c r="Y792" s="91">
        <v>9610045462</v>
      </c>
      <c r="Z792" s="91" t="s">
        <v>3605</v>
      </c>
      <c r="AA792" s="32" t="s">
        <v>448</v>
      </c>
      <c r="AB792" s="2" t="s">
        <v>449</v>
      </c>
      <c r="AC792" s="10">
        <v>45911</v>
      </c>
      <c r="AD792" s="10">
        <v>45560</v>
      </c>
      <c r="AG792" s="35" t="s">
        <v>451</v>
      </c>
      <c r="AJ792" s="35" t="s">
        <v>452</v>
      </c>
      <c r="AK792" s="2" t="s">
        <v>453</v>
      </c>
      <c r="AL792" s="2" t="s">
        <v>3189</v>
      </c>
      <c r="AM792" s="2" t="s">
        <v>1815</v>
      </c>
      <c r="AN792" s="10">
        <v>45534</v>
      </c>
      <c r="AP792" s="2" t="s">
        <v>362</v>
      </c>
      <c r="AZ792" s="2" t="s">
        <v>633</v>
      </c>
      <c r="BB792" s="14">
        <v>398384597</v>
      </c>
      <c r="BC792" s="2" t="s">
        <v>450</v>
      </c>
      <c r="BD792" s="2" t="s">
        <v>450</v>
      </c>
      <c r="BE792" s="2" t="s">
        <v>450</v>
      </c>
      <c r="BF792" s="2" t="s">
        <v>450</v>
      </c>
      <c r="BG792" s="2" t="s">
        <v>450</v>
      </c>
      <c r="BH792" s="2" t="s">
        <v>450</v>
      </c>
      <c r="BR792" s="2" t="s">
        <v>448</v>
      </c>
      <c r="BS792" s="2" t="s">
        <v>448</v>
      </c>
      <c r="BT792" s="2" t="s">
        <v>448</v>
      </c>
      <c r="BU792" s="2" t="s">
        <v>448</v>
      </c>
      <c r="BV792" s="2" t="s">
        <v>450</v>
      </c>
      <c r="BW792" s="2" t="s">
        <v>448</v>
      </c>
      <c r="BX792" s="2" t="s">
        <v>448</v>
      </c>
      <c r="BY792" s="2" t="s">
        <v>448</v>
      </c>
      <c r="BZ792" s="2" t="s">
        <v>448</v>
      </c>
      <c r="CA792" s="2" t="s">
        <v>448</v>
      </c>
      <c r="CB792" s="2" t="s">
        <v>448</v>
      </c>
      <c r="CD792" s="2" t="s">
        <v>448</v>
      </c>
      <c r="CE792" s="10">
        <v>45545</v>
      </c>
      <c r="CH792" s="2" t="s">
        <v>465</v>
      </c>
      <c r="CI792" s="2" t="s">
        <v>1718</v>
      </c>
      <c r="CM792" s="52">
        <f t="shared" si="351"/>
        <v>1</v>
      </c>
      <c r="CN792" s="52">
        <f t="shared" si="352"/>
        <v>1</v>
      </c>
      <c r="CO792" s="52">
        <f t="shared" si="353"/>
        <v>1</v>
      </c>
      <c r="CP792" s="52">
        <f t="shared" si="354"/>
        <v>1</v>
      </c>
      <c r="CQ792" s="52">
        <f t="shared" si="355"/>
        <v>1</v>
      </c>
      <c r="CR792" s="52">
        <f t="shared" si="356"/>
        <v>0</v>
      </c>
      <c r="CS792" s="52">
        <f t="shared" si="357"/>
        <v>0</v>
      </c>
      <c r="CT792" s="52">
        <f t="shared" si="358"/>
        <v>0</v>
      </c>
      <c r="CU792" s="52">
        <f t="shared" si="359"/>
        <v>1</v>
      </c>
      <c r="CV792" s="52">
        <f t="shared" si="360"/>
        <v>1</v>
      </c>
      <c r="CW792" s="54">
        <f t="shared" si="361"/>
        <v>1</v>
      </c>
      <c r="CX792" s="54">
        <f t="shared" si="362"/>
        <v>0</v>
      </c>
      <c r="CY792" s="54">
        <f t="shared" si="363"/>
        <v>1</v>
      </c>
      <c r="CZ792" s="54">
        <f t="shared" si="364"/>
        <v>1</v>
      </c>
      <c r="DA792" s="54">
        <f t="shared" si="365"/>
        <v>0</v>
      </c>
      <c r="DB792" s="54">
        <f t="shared" si="366"/>
        <v>0</v>
      </c>
      <c r="DD792" s="2">
        <f t="shared" si="367"/>
        <v>4</v>
      </c>
    </row>
    <row r="793" spans="1:108">
      <c r="A793" s="2" t="s">
        <v>437</v>
      </c>
      <c r="B793" s="2" t="s">
        <v>438</v>
      </c>
      <c r="C793" s="18" t="str">
        <f ca="1">IF(AND(AA793="YES",AG793&lt;&gt;""),"COMPLETED",IF((S793+21)&lt;TODAY(),"PAST DUE","WITHIN 15 DAYS"))</f>
        <v>COMPLETED</v>
      </c>
      <c r="D793" s="19" t="str">
        <f t="shared" si="346"/>
        <v>Sep</v>
      </c>
      <c r="E793" s="20">
        <f t="shared" si="347"/>
        <v>45556</v>
      </c>
      <c r="F793" s="20">
        <f t="shared" si="348"/>
        <v>45555</v>
      </c>
      <c r="G793" s="20">
        <f t="shared" si="349"/>
        <v>45562</v>
      </c>
      <c r="H793" s="19">
        <f ca="1">(TODAY()-(G793))</f>
        <v>32</v>
      </c>
      <c r="I793" s="19" t="str">
        <f ca="1">IF(H793&lt;0,H793,"")</f>
        <v/>
      </c>
      <c r="J793" s="2" t="s">
        <v>439</v>
      </c>
      <c r="K793" s="24">
        <f t="shared" si="350"/>
        <v>1</v>
      </c>
      <c r="L793" s="19" t="s">
        <v>3183</v>
      </c>
      <c r="M793" s="2" t="s">
        <v>440</v>
      </c>
      <c r="N793" s="2" t="s">
        <v>441</v>
      </c>
      <c r="O793" s="2" t="s">
        <v>352</v>
      </c>
      <c r="P793" s="2" t="s">
        <v>19</v>
      </c>
      <c r="Q793" s="2" t="s">
        <v>107</v>
      </c>
      <c r="R793" s="2" t="s">
        <v>3261</v>
      </c>
      <c r="S793" s="9">
        <v>45534</v>
      </c>
      <c r="T793" s="2">
        <v>4271272</v>
      </c>
      <c r="U793" s="2" t="s">
        <v>2709</v>
      </c>
      <c r="V793" s="2" t="s">
        <v>3606</v>
      </c>
      <c r="W793" s="2" t="s">
        <v>809</v>
      </c>
      <c r="X793" s="90">
        <v>36782</v>
      </c>
      <c r="Y793" s="91">
        <v>9561429032</v>
      </c>
      <c r="Z793" s="91" t="s">
        <v>3607</v>
      </c>
      <c r="AA793" s="32" t="s">
        <v>448</v>
      </c>
      <c r="AB793" s="67" t="s">
        <v>449</v>
      </c>
      <c r="AC793" s="10">
        <v>45909</v>
      </c>
      <c r="AD793" s="10">
        <v>45544</v>
      </c>
      <c r="AG793" s="35" t="s">
        <v>451</v>
      </c>
      <c r="AJ793" s="35" t="s">
        <v>452</v>
      </c>
      <c r="AK793" s="2" t="s">
        <v>453</v>
      </c>
      <c r="AL793" s="2" t="s">
        <v>3189</v>
      </c>
      <c r="AM793" s="2" t="s">
        <v>1815</v>
      </c>
      <c r="AN793" s="10">
        <v>45534</v>
      </c>
      <c r="AP793" s="2" t="s">
        <v>362</v>
      </c>
      <c r="AQ793" s="2" t="s">
        <v>3608</v>
      </c>
      <c r="AS793" s="11">
        <v>249769186</v>
      </c>
      <c r="AT793" s="2" t="s">
        <v>472</v>
      </c>
      <c r="AV793" s="12">
        <v>32504366153</v>
      </c>
      <c r="AW793" s="2" t="s">
        <v>458</v>
      </c>
      <c r="AY793" s="13">
        <v>121350047788</v>
      </c>
      <c r="AZ793" s="2" t="s">
        <v>1857</v>
      </c>
      <c r="BB793" s="14">
        <v>657968754</v>
      </c>
      <c r="BC793" s="2" t="s">
        <v>450</v>
      </c>
      <c r="BD793" s="2" t="s">
        <v>450</v>
      </c>
      <c r="BE793" s="2" t="s">
        <v>450</v>
      </c>
      <c r="BF793" s="2" t="s">
        <v>450</v>
      </c>
      <c r="BG793" s="2" t="s">
        <v>450</v>
      </c>
      <c r="BH793" s="2" t="s">
        <v>450</v>
      </c>
      <c r="BL793" s="2" t="s">
        <v>448</v>
      </c>
      <c r="BM793" s="2" t="s">
        <v>450</v>
      </c>
      <c r="BN793" s="2" t="s">
        <v>448</v>
      </c>
      <c r="BO793" s="2" t="s">
        <v>450</v>
      </c>
      <c r="BP793" s="2" t="s">
        <v>450</v>
      </c>
      <c r="BR793" s="2" t="s">
        <v>448</v>
      </c>
      <c r="BS793" s="2" t="s">
        <v>448</v>
      </c>
      <c r="BT793" s="2" t="s">
        <v>448</v>
      </c>
      <c r="BU793" s="2" t="s">
        <v>448</v>
      </c>
      <c r="BV793" s="2" t="s">
        <v>450</v>
      </c>
      <c r="BW793" s="2" t="s">
        <v>448</v>
      </c>
      <c r="BX793" s="2" t="s">
        <v>448</v>
      </c>
      <c r="BY793" s="2" t="s">
        <v>448</v>
      </c>
      <c r="BZ793" s="2" t="s">
        <v>448</v>
      </c>
      <c r="CA793" s="2" t="s">
        <v>448</v>
      </c>
      <c r="CB793" s="2" t="s">
        <v>448</v>
      </c>
      <c r="CD793" s="2" t="s">
        <v>448</v>
      </c>
      <c r="CE793" s="10">
        <v>45545</v>
      </c>
      <c r="CH793" s="2" t="s">
        <v>465</v>
      </c>
      <c r="CI793" s="2" t="s">
        <v>660</v>
      </c>
      <c r="CK793" s="2" t="s">
        <v>3565</v>
      </c>
      <c r="CM793" s="52">
        <f t="shared" si="351"/>
        <v>1</v>
      </c>
      <c r="CN793" s="52">
        <f t="shared" si="352"/>
        <v>1</v>
      </c>
      <c r="CO793" s="52">
        <f t="shared" si="353"/>
        <v>1</v>
      </c>
      <c r="CP793" s="52">
        <f t="shared" si="354"/>
        <v>1</v>
      </c>
      <c r="CQ793" s="52">
        <f t="shared" si="355"/>
        <v>1</v>
      </c>
      <c r="CR793" s="52">
        <f t="shared" si="356"/>
        <v>1</v>
      </c>
      <c r="CS793" s="52">
        <f t="shared" si="357"/>
        <v>1</v>
      </c>
      <c r="CT793" s="52">
        <f t="shared" si="358"/>
        <v>1</v>
      </c>
      <c r="CU793" s="52">
        <f t="shared" si="359"/>
        <v>1</v>
      </c>
      <c r="CV793" s="52">
        <f t="shared" si="360"/>
        <v>1</v>
      </c>
      <c r="CW793" s="54">
        <f t="shared" si="361"/>
        <v>1</v>
      </c>
      <c r="CX793" s="54">
        <f t="shared" si="362"/>
        <v>0</v>
      </c>
      <c r="CY793" s="54">
        <f t="shared" si="363"/>
        <v>1</v>
      </c>
      <c r="CZ793" s="54">
        <f t="shared" si="364"/>
        <v>1</v>
      </c>
      <c r="DA793" s="54">
        <f t="shared" si="365"/>
        <v>1</v>
      </c>
      <c r="DB793" s="54">
        <f t="shared" si="366"/>
        <v>0</v>
      </c>
      <c r="DD793" s="2">
        <f t="shared" si="367"/>
        <v>7</v>
      </c>
    </row>
    <row r="794" spans="1:108">
      <c r="A794" s="2" t="s">
        <v>437</v>
      </c>
      <c r="B794" s="2" t="s">
        <v>438</v>
      </c>
      <c r="C794" s="18" t="str">
        <f ca="1">IF(AND(AA794="YES",AG794&lt;&gt;""),"COMPLETED",IF((S794+21)&lt;TODAY(),"PAST DUE","WITHIN 15 DAYS"))</f>
        <v>COMPLETED</v>
      </c>
      <c r="D794" s="19" t="str">
        <f t="shared" si="346"/>
        <v>Sep</v>
      </c>
      <c r="E794" s="20">
        <f t="shared" si="347"/>
        <v>45556</v>
      </c>
      <c r="F794" s="20">
        <f t="shared" si="348"/>
        <v>45555</v>
      </c>
      <c r="G794" s="20">
        <f t="shared" si="349"/>
        <v>45562</v>
      </c>
      <c r="H794" s="19">
        <f ca="1">(TODAY()-(G794))</f>
        <v>32</v>
      </c>
      <c r="I794" s="19" t="str">
        <f ca="1">IF(H794&lt;0,H794,"")</f>
        <v/>
      </c>
      <c r="J794" s="2" t="s">
        <v>439</v>
      </c>
      <c r="K794" s="24">
        <f t="shared" si="350"/>
        <v>1</v>
      </c>
      <c r="L794" s="19" t="s">
        <v>3183</v>
      </c>
      <c r="M794" s="2" t="s">
        <v>440</v>
      </c>
      <c r="N794" s="2" t="s">
        <v>441</v>
      </c>
      <c r="O794" s="2" t="s">
        <v>352</v>
      </c>
      <c r="P794" s="2" t="s">
        <v>19</v>
      </c>
      <c r="Q794" s="2" t="s">
        <v>107</v>
      </c>
      <c r="R794" s="2" t="s">
        <v>3261</v>
      </c>
      <c r="S794" s="9">
        <v>45534</v>
      </c>
      <c r="T794" s="2">
        <v>4271273</v>
      </c>
      <c r="U794" s="2" t="s">
        <v>3609</v>
      </c>
      <c r="V794" s="2" t="s">
        <v>3610</v>
      </c>
      <c r="W794" s="2" t="s">
        <v>3611</v>
      </c>
      <c r="X794" s="90">
        <v>36338</v>
      </c>
      <c r="Y794" s="91">
        <v>9602444228</v>
      </c>
      <c r="Z794" s="91" t="s">
        <v>3612</v>
      </c>
      <c r="AA794" s="32" t="s">
        <v>448</v>
      </c>
      <c r="AB794" s="2" t="s">
        <v>449</v>
      </c>
      <c r="AC794" s="10">
        <v>45899</v>
      </c>
      <c r="AD794" s="10">
        <v>45899</v>
      </c>
      <c r="AG794" s="35" t="s">
        <v>451</v>
      </c>
      <c r="AJ794" s="35" t="s">
        <v>452</v>
      </c>
      <c r="AK794" s="2" t="s">
        <v>453</v>
      </c>
      <c r="AL794" s="2" t="s">
        <v>3189</v>
      </c>
      <c r="AM794" s="2" t="s">
        <v>1815</v>
      </c>
      <c r="AN794" s="10">
        <v>45534</v>
      </c>
      <c r="AP794" s="2" t="s">
        <v>362</v>
      </c>
      <c r="AQ794" s="2" t="s">
        <v>480</v>
      </c>
      <c r="AS794" s="11">
        <v>3486544815</v>
      </c>
      <c r="AT794" s="2" t="s">
        <v>472</v>
      </c>
      <c r="AV794" s="12">
        <v>12510101713</v>
      </c>
      <c r="AW794" s="2" t="s">
        <v>3603</v>
      </c>
      <c r="AY794" s="13">
        <v>121272837193</v>
      </c>
      <c r="AZ794" s="2" t="s">
        <v>563</v>
      </c>
      <c r="BB794" s="14">
        <v>613518251</v>
      </c>
      <c r="BC794" s="2" t="s">
        <v>450</v>
      </c>
      <c r="BD794" s="2" t="s">
        <v>450</v>
      </c>
      <c r="BE794" s="2" t="s">
        <v>450</v>
      </c>
      <c r="BF794" s="2" t="s">
        <v>450</v>
      </c>
      <c r="BG794" s="2" t="s">
        <v>450</v>
      </c>
      <c r="BH794" s="2" t="s">
        <v>450</v>
      </c>
      <c r="BL794" s="2" t="s">
        <v>450</v>
      </c>
      <c r="BM794" s="2" t="s">
        <v>450</v>
      </c>
      <c r="BN794" s="2" t="s">
        <v>448</v>
      </c>
      <c r="BO794" s="2" t="s">
        <v>450</v>
      </c>
      <c r="BP794" s="2" t="s">
        <v>450</v>
      </c>
      <c r="BR794" s="2" t="s">
        <v>448</v>
      </c>
      <c r="BS794" s="2" t="s">
        <v>448</v>
      </c>
      <c r="BT794" s="2" t="s">
        <v>448</v>
      </c>
      <c r="BU794" s="2" t="s">
        <v>448</v>
      </c>
      <c r="BV794" s="2" t="s">
        <v>450</v>
      </c>
      <c r="BW794" s="2" t="s">
        <v>448</v>
      </c>
      <c r="BX794" s="2" t="s">
        <v>448</v>
      </c>
      <c r="BY794" s="2" t="s">
        <v>448</v>
      </c>
      <c r="BZ794" s="2" t="s">
        <v>448</v>
      </c>
      <c r="CA794" s="2" t="s">
        <v>448</v>
      </c>
      <c r="CB794" s="2" t="s">
        <v>448</v>
      </c>
      <c r="CD794" s="2" t="s">
        <v>448</v>
      </c>
      <c r="CE794" s="10">
        <v>45545</v>
      </c>
      <c r="CH794" s="2" t="s">
        <v>465</v>
      </c>
      <c r="CI794" s="2" t="s">
        <v>660</v>
      </c>
      <c r="CK794" s="2" t="s">
        <v>3565</v>
      </c>
      <c r="CM794" s="52">
        <f t="shared" si="351"/>
        <v>1</v>
      </c>
      <c r="CN794" s="52">
        <f t="shared" si="352"/>
        <v>1</v>
      </c>
      <c r="CO794" s="52">
        <f t="shared" si="353"/>
        <v>1</v>
      </c>
      <c r="CP794" s="52">
        <f t="shared" si="354"/>
        <v>1</v>
      </c>
      <c r="CQ794" s="52">
        <f t="shared" si="355"/>
        <v>1</v>
      </c>
      <c r="CR794" s="52">
        <f t="shared" si="356"/>
        <v>1</v>
      </c>
      <c r="CS794" s="52">
        <f t="shared" si="357"/>
        <v>1</v>
      </c>
      <c r="CT794" s="52">
        <f t="shared" si="358"/>
        <v>1</v>
      </c>
      <c r="CU794" s="52">
        <f t="shared" si="359"/>
        <v>1</v>
      </c>
      <c r="CV794" s="52">
        <f t="shared" si="360"/>
        <v>1</v>
      </c>
      <c r="CW794" s="54">
        <f t="shared" si="361"/>
        <v>1</v>
      </c>
      <c r="CX794" s="54">
        <f t="shared" si="362"/>
        <v>0</v>
      </c>
      <c r="CY794" s="54">
        <f t="shared" si="363"/>
        <v>1</v>
      </c>
      <c r="CZ794" s="54">
        <f t="shared" si="364"/>
        <v>1</v>
      </c>
      <c r="DA794" s="54">
        <f t="shared" si="365"/>
        <v>1</v>
      </c>
      <c r="DB794" s="54">
        <f t="shared" si="366"/>
        <v>0</v>
      </c>
      <c r="DD794" s="2">
        <f t="shared" si="367"/>
        <v>7</v>
      </c>
    </row>
    <row r="795" spans="1:108">
      <c r="A795" s="2" t="s">
        <v>437</v>
      </c>
      <c r="B795" s="2" t="s">
        <v>438</v>
      </c>
      <c r="C795" s="18" t="str">
        <f ca="1">IF(AND(AA795="YES",AG795&lt;&gt;""),"COMPLETED",IF((S795+21)&lt;TODAY(),"PAST DUE","WITHIN 15 DAYS"))</f>
        <v>COMPLETED</v>
      </c>
      <c r="D795" s="19" t="str">
        <f t="shared" si="346"/>
        <v>Sep</v>
      </c>
      <c r="E795" s="20">
        <f t="shared" si="347"/>
        <v>45556</v>
      </c>
      <c r="F795" s="20">
        <f t="shared" si="348"/>
        <v>45555</v>
      </c>
      <c r="G795" s="20">
        <f t="shared" si="349"/>
        <v>45562</v>
      </c>
      <c r="H795" s="19">
        <f ca="1">(TODAY()-(G795))</f>
        <v>32</v>
      </c>
      <c r="I795" s="19" t="str">
        <f ca="1">IF(H795&lt;0,H795,"")</f>
        <v/>
      </c>
      <c r="J795" s="2" t="s">
        <v>439</v>
      </c>
      <c r="K795" s="24">
        <f t="shared" si="350"/>
        <v>1</v>
      </c>
      <c r="L795" s="19" t="s">
        <v>3183</v>
      </c>
      <c r="M795" s="2" t="s">
        <v>440</v>
      </c>
      <c r="N795" s="2" t="s">
        <v>441</v>
      </c>
      <c r="O795" s="2" t="s">
        <v>352</v>
      </c>
      <c r="P795" s="2" t="s">
        <v>19</v>
      </c>
      <c r="Q795" s="2" t="s">
        <v>107</v>
      </c>
      <c r="R795" s="2" t="s">
        <v>3261</v>
      </c>
      <c r="S795" s="9">
        <v>45534</v>
      </c>
      <c r="T795" s="2">
        <v>4271274</v>
      </c>
      <c r="U795" s="2" t="s">
        <v>3613</v>
      </c>
      <c r="V795" s="2" t="s">
        <v>3614</v>
      </c>
      <c r="W795" s="2" t="s">
        <v>3615</v>
      </c>
      <c r="X795" s="90">
        <v>35375</v>
      </c>
      <c r="Y795" s="91">
        <v>9120392446</v>
      </c>
      <c r="Z795" s="91" t="s">
        <v>3616</v>
      </c>
      <c r="AA795" s="32" t="s">
        <v>448</v>
      </c>
      <c r="AB795" s="2" t="s">
        <v>449</v>
      </c>
      <c r="AC795" s="10">
        <v>45645</v>
      </c>
      <c r="AD795" s="10">
        <v>45288</v>
      </c>
      <c r="AG795" s="35" t="s">
        <v>451</v>
      </c>
      <c r="AJ795" s="35" t="s">
        <v>452</v>
      </c>
      <c r="AK795" s="2" t="s">
        <v>453</v>
      </c>
      <c r="AL795" s="2" t="s">
        <v>3189</v>
      </c>
      <c r="AM795" s="2" t="s">
        <v>1815</v>
      </c>
      <c r="AN795" s="10">
        <v>45534</v>
      </c>
      <c r="AP795" s="2" t="s">
        <v>362</v>
      </c>
      <c r="AQ795" s="2" t="s">
        <v>480</v>
      </c>
      <c r="AS795" s="11">
        <v>3489285391</v>
      </c>
      <c r="AT795" s="2" t="s">
        <v>472</v>
      </c>
      <c r="AV795" s="12">
        <v>72509918458</v>
      </c>
      <c r="AW795" s="2" t="s">
        <v>458</v>
      </c>
      <c r="AY795" s="13">
        <v>121261735026</v>
      </c>
      <c r="AZ795" s="2" t="s">
        <v>633</v>
      </c>
      <c r="BB795" s="14">
        <v>756218910</v>
      </c>
      <c r="BC795" s="2" t="s">
        <v>450</v>
      </c>
      <c r="BD795" s="2" t="s">
        <v>450</v>
      </c>
      <c r="BE795" s="2" t="s">
        <v>450</v>
      </c>
      <c r="BF795" s="2" t="s">
        <v>450</v>
      </c>
      <c r="BG795" s="2" t="s">
        <v>450</v>
      </c>
      <c r="BH795" s="2" t="s">
        <v>450</v>
      </c>
      <c r="BL795" s="2" t="s">
        <v>450</v>
      </c>
      <c r="BM795" s="2" t="s">
        <v>450</v>
      </c>
      <c r="BN795" s="2" t="s">
        <v>448</v>
      </c>
      <c r="BO795" s="2" t="s">
        <v>450</v>
      </c>
      <c r="BP795" s="2" t="s">
        <v>450</v>
      </c>
      <c r="BR795" s="2" t="s">
        <v>448</v>
      </c>
      <c r="BS795" s="2" t="s">
        <v>448</v>
      </c>
      <c r="BT795" s="2" t="s">
        <v>448</v>
      </c>
      <c r="BU795" s="2" t="s">
        <v>448</v>
      </c>
      <c r="BV795" s="2" t="s">
        <v>450</v>
      </c>
      <c r="BW795" s="2" t="s">
        <v>448</v>
      </c>
      <c r="BX795" s="2" t="s">
        <v>448</v>
      </c>
      <c r="BY795" s="2" t="s">
        <v>448</v>
      </c>
      <c r="BZ795" s="2" t="s">
        <v>448</v>
      </c>
      <c r="CA795" s="2" t="s">
        <v>448</v>
      </c>
      <c r="CB795" s="2" t="s">
        <v>448</v>
      </c>
      <c r="CD795" s="2" t="s">
        <v>448</v>
      </c>
      <c r="CE795" s="10">
        <v>45545</v>
      </c>
      <c r="CH795" s="2" t="s">
        <v>465</v>
      </c>
      <c r="CI795" s="2" t="s">
        <v>660</v>
      </c>
      <c r="CK795" s="2" t="s">
        <v>3565</v>
      </c>
      <c r="CM795" s="52">
        <f t="shared" si="351"/>
        <v>1</v>
      </c>
      <c r="CN795" s="52">
        <f t="shared" si="352"/>
        <v>1</v>
      </c>
      <c r="CO795" s="52">
        <f t="shared" si="353"/>
        <v>1</v>
      </c>
      <c r="CP795" s="52">
        <f t="shared" si="354"/>
        <v>1</v>
      </c>
      <c r="CQ795" s="52">
        <f t="shared" si="355"/>
        <v>1</v>
      </c>
      <c r="CR795" s="52">
        <f t="shared" si="356"/>
        <v>1</v>
      </c>
      <c r="CS795" s="52">
        <f t="shared" si="357"/>
        <v>1</v>
      </c>
      <c r="CT795" s="52">
        <f t="shared" si="358"/>
        <v>1</v>
      </c>
      <c r="CU795" s="52">
        <f t="shared" si="359"/>
        <v>1</v>
      </c>
      <c r="CV795" s="52">
        <f t="shared" si="360"/>
        <v>1</v>
      </c>
      <c r="CW795" s="54">
        <f t="shared" si="361"/>
        <v>1</v>
      </c>
      <c r="CX795" s="54">
        <f t="shared" si="362"/>
        <v>0</v>
      </c>
      <c r="CY795" s="54">
        <f t="shared" si="363"/>
        <v>1</v>
      </c>
      <c r="CZ795" s="54">
        <f t="shared" si="364"/>
        <v>1</v>
      </c>
      <c r="DA795" s="54">
        <f t="shared" si="365"/>
        <v>1</v>
      </c>
      <c r="DB795" s="54">
        <f t="shared" si="366"/>
        <v>0</v>
      </c>
      <c r="DD795" s="2">
        <f t="shared" si="367"/>
        <v>7</v>
      </c>
    </row>
    <row r="796" spans="1:108">
      <c r="A796" s="2" t="s">
        <v>437</v>
      </c>
      <c r="B796" s="2" t="s">
        <v>438</v>
      </c>
      <c r="C796" s="18" t="str">
        <f ca="1">IF(AND(AA796="YES",AG796&lt;&gt;""),"COMPLETED",IF((S796+21)&lt;TODAY(),"PAST DUE","WITHIN 15 DAYS"))</f>
        <v>COMPLETED</v>
      </c>
      <c r="D796" s="19" t="str">
        <f t="shared" si="346"/>
        <v>Sep</v>
      </c>
      <c r="E796" s="20">
        <f t="shared" si="347"/>
        <v>45556</v>
      </c>
      <c r="F796" s="20">
        <f t="shared" si="348"/>
        <v>45555</v>
      </c>
      <c r="G796" s="20">
        <f t="shared" si="349"/>
        <v>45562</v>
      </c>
      <c r="H796" s="19">
        <f ca="1">(TODAY()-(G796))</f>
        <v>32</v>
      </c>
      <c r="I796" s="19" t="str">
        <f ca="1">IF(H796&lt;0,H796,"")</f>
        <v/>
      </c>
      <c r="J796" s="2" t="s">
        <v>439</v>
      </c>
      <c r="K796" s="24">
        <f t="shared" si="350"/>
        <v>1</v>
      </c>
      <c r="L796" s="19" t="s">
        <v>3183</v>
      </c>
      <c r="M796" s="2" t="s">
        <v>440</v>
      </c>
      <c r="N796" s="2" t="s">
        <v>441</v>
      </c>
      <c r="O796" s="2" t="s">
        <v>352</v>
      </c>
      <c r="P796" s="2" t="s">
        <v>19</v>
      </c>
      <c r="Q796" s="2" t="s">
        <v>107</v>
      </c>
      <c r="R796" s="2" t="s">
        <v>3261</v>
      </c>
      <c r="S796" s="9">
        <v>45534</v>
      </c>
      <c r="T796" s="2">
        <v>4271275</v>
      </c>
      <c r="U796" s="2" t="s">
        <v>27</v>
      </c>
      <c r="V796" s="2" t="s">
        <v>3617</v>
      </c>
      <c r="W796" s="2" t="s">
        <v>295</v>
      </c>
      <c r="X796" s="90">
        <v>35292</v>
      </c>
      <c r="Y796" s="91">
        <v>9482853512</v>
      </c>
      <c r="Z796" s="91" t="s">
        <v>3618</v>
      </c>
      <c r="AA796" s="32" t="s">
        <v>448</v>
      </c>
      <c r="AB796" s="2" t="s">
        <v>449</v>
      </c>
      <c r="AC796" s="10">
        <v>45805</v>
      </c>
      <c r="AD796" s="10">
        <v>45441</v>
      </c>
      <c r="AG796" s="35" t="s">
        <v>451</v>
      </c>
      <c r="AJ796" s="35" t="s">
        <v>452</v>
      </c>
      <c r="AK796" s="2" t="s">
        <v>453</v>
      </c>
      <c r="AL796" s="2" t="s">
        <v>3189</v>
      </c>
      <c r="AM796" s="2" t="s">
        <v>1815</v>
      </c>
      <c r="AN796" s="10">
        <v>45534</v>
      </c>
      <c r="AP796" s="2" t="s">
        <v>362</v>
      </c>
      <c r="AQ796" s="2" t="s">
        <v>497</v>
      </c>
      <c r="AS796" s="11">
        <v>241213685</v>
      </c>
      <c r="AT796" s="2" t="s">
        <v>472</v>
      </c>
      <c r="AV796" s="12">
        <v>70258214046</v>
      </c>
      <c r="AW796" s="2" t="s">
        <v>458</v>
      </c>
      <c r="AY796" s="13">
        <v>121188007471</v>
      </c>
      <c r="AZ796" s="2" t="s">
        <v>459</v>
      </c>
      <c r="BB796" s="14">
        <v>702885606</v>
      </c>
      <c r="BC796" s="2" t="s">
        <v>450</v>
      </c>
      <c r="BD796" s="2" t="s">
        <v>450</v>
      </c>
      <c r="BE796" s="2" t="s">
        <v>450</v>
      </c>
      <c r="BF796" s="2" t="s">
        <v>450</v>
      </c>
      <c r="BG796" s="2" t="s">
        <v>450</v>
      </c>
      <c r="BH796" s="2" t="s">
        <v>450</v>
      </c>
      <c r="BL796" s="2" t="s">
        <v>448</v>
      </c>
      <c r="BM796" s="2" t="s">
        <v>450</v>
      </c>
      <c r="BN796" s="2" t="s">
        <v>448</v>
      </c>
      <c r="BO796" s="2" t="s">
        <v>450</v>
      </c>
      <c r="BP796" s="2" t="s">
        <v>450</v>
      </c>
      <c r="BR796" s="2" t="s">
        <v>448</v>
      </c>
      <c r="BS796" s="2" t="s">
        <v>448</v>
      </c>
      <c r="BT796" s="2" t="s">
        <v>448</v>
      </c>
      <c r="BU796" s="2" t="s">
        <v>448</v>
      </c>
      <c r="BV796" s="2" t="s">
        <v>450</v>
      </c>
      <c r="BW796" s="2" t="s">
        <v>448</v>
      </c>
      <c r="BX796" s="2" t="s">
        <v>448</v>
      </c>
      <c r="BY796" s="2" t="s">
        <v>448</v>
      </c>
      <c r="BZ796" s="2" t="s">
        <v>448</v>
      </c>
      <c r="CA796" s="2" t="s">
        <v>448</v>
      </c>
      <c r="CB796" s="2" t="s">
        <v>448</v>
      </c>
      <c r="CD796" s="2" t="s">
        <v>448</v>
      </c>
      <c r="CE796" s="10">
        <v>45545</v>
      </c>
      <c r="CH796" s="2" t="s">
        <v>465</v>
      </c>
      <c r="CI796" s="2" t="s">
        <v>1718</v>
      </c>
      <c r="CM796" s="52">
        <f t="shared" si="351"/>
        <v>1</v>
      </c>
      <c r="CN796" s="52">
        <f t="shared" si="352"/>
        <v>1</v>
      </c>
      <c r="CO796" s="52">
        <f t="shared" si="353"/>
        <v>1</v>
      </c>
      <c r="CP796" s="52">
        <f t="shared" si="354"/>
        <v>1</v>
      </c>
      <c r="CQ796" s="52">
        <f t="shared" si="355"/>
        <v>1</v>
      </c>
      <c r="CR796" s="52">
        <f t="shared" si="356"/>
        <v>1</v>
      </c>
      <c r="CS796" s="52">
        <f t="shared" si="357"/>
        <v>1</v>
      </c>
      <c r="CT796" s="52">
        <f t="shared" si="358"/>
        <v>1</v>
      </c>
      <c r="CU796" s="52">
        <f t="shared" si="359"/>
        <v>1</v>
      </c>
      <c r="CV796" s="52">
        <f t="shared" si="360"/>
        <v>1</v>
      </c>
      <c r="CW796" s="54">
        <f t="shared" si="361"/>
        <v>1</v>
      </c>
      <c r="CX796" s="54">
        <f t="shared" si="362"/>
        <v>0</v>
      </c>
      <c r="CY796" s="54">
        <f t="shared" si="363"/>
        <v>1</v>
      </c>
      <c r="CZ796" s="54">
        <f t="shared" si="364"/>
        <v>1</v>
      </c>
      <c r="DA796" s="54">
        <f t="shared" si="365"/>
        <v>0</v>
      </c>
      <c r="DB796" s="54">
        <f t="shared" si="366"/>
        <v>0</v>
      </c>
      <c r="DD796" s="2">
        <f t="shared" si="367"/>
        <v>7</v>
      </c>
    </row>
    <row r="797" spans="1:108">
      <c r="A797" s="2" t="s">
        <v>437</v>
      </c>
      <c r="B797" s="2" t="s">
        <v>438</v>
      </c>
      <c r="C797" s="18" t="str">
        <f ca="1">IF(AND(AA797="YES",AG797&lt;&gt;""),"COMPLETED",IF((S797+21)&lt;TODAY(),"PAST DUE","WITHIN 15 DAYS"))</f>
        <v>COMPLETED</v>
      </c>
      <c r="D797" s="19" t="str">
        <f t="shared" si="346"/>
        <v>Sep</v>
      </c>
      <c r="E797" s="20">
        <f t="shared" si="347"/>
        <v>45556</v>
      </c>
      <c r="F797" s="20">
        <f t="shared" si="348"/>
        <v>45555</v>
      </c>
      <c r="G797" s="20">
        <f t="shared" si="349"/>
        <v>45562</v>
      </c>
      <c r="H797" s="19">
        <f ca="1">(TODAY()-(G797))</f>
        <v>32</v>
      </c>
      <c r="I797" s="19" t="str">
        <f ca="1">IF(H797&lt;0,H797,"")</f>
        <v/>
      </c>
      <c r="J797" s="2" t="s">
        <v>439</v>
      </c>
      <c r="K797" s="24">
        <f t="shared" si="350"/>
        <v>1</v>
      </c>
      <c r="L797" s="19" t="s">
        <v>3183</v>
      </c>
      <c r="M797" s="2" t="s">
        <v>440</v>
      </c>
      <c r="N797" s="2" t="s">
        <v>441</v>
      </c>
      <c r="O797" s="2" t="s">
        <v>352</v>
      </c>
      <c r="P797" s="2" t="s">
        <v>19</v>
      </c>
      <c r="Q797" s="2" t="s">
        <v>107</v>
      </c>
      <c r="R797" s="2" t="s">
        <v>3261</v>
      </c>
      <c r="S797" s="9">
        <v>45534</v>
      </c>
      <c r="T797" s="2">
        <v>4271276</v>
      </c>
      <c r="U797" s="2" t="s">
        <v>1976</v>
      </c>
      <c r="V797" s="2" t="s">
        <v>3619</v>
      </c>
      <c r="W797" s="2" t="s">
        <v>1225</v>
      </c>
      <c r="X797" s="90">
        <v>37155</v>
      </c>
      <c r="Y797" s="91">
        <v>9810283915</v>
      </c>
      <c r="Z797" s="91" t="s">
        <v>3620</v>
      </c>
      <c r="AA797" s="32" t="s">
        <v>448</v>
      </c>
      <c r="AB797" s="2" t="s">
        <v>449</v>
      </c>
      <c r="AC797" s="10">
        <v>45881</v>
      </c>
      <c r="AD797" s="10">
        <v>45537</v>
      </c>
      <c r="AG797" s="35" t="s">
        <v>451</v>
      </c>
      <c r="AJ797" s="35" t="s">
        <v>452</v>
      </c>
      <c r="AK797" s="2" t="s">
        <v>453</v>
      </c>
      <c r="AL797" s="2" t="s">
        <v>3189</v>
      </c>
      <c r="AM797" s="2" t="s">
        <v>1815</v>
      </c>
      <c r="AN797" s="10">
        <v>45534</v>
      </c>
      <c r="AP797" s="2" t="s">
        <v>362</v>
      </c>
      <c r="AQ797" s="2" t="s">
        <v>480</v>
      </c>
      <c r="AS797" s="11">
        <v>252666140</v>
      </c>
      <c r="AT797" s="2" t="s">
        <v>456</v>
      </c>
      <c r="AV797" s="12">
        <v>72507719059</v>
      </c>
      <c r="AW797" s="2" t="s">
        <v>458</v>
      </c>
      <c r="AY797" s="13">
        <v>121348722010</v>
      </c>
      <c r="AZ797" s="2" t="s">
        <v>563</v>
      </c>
      <c r="BB797" s="14">
        <v>657929792</v>
      </c>
      <c r="BC797" s="2" t="s">
        <v>450</v>
      </c>
      <c r="BD797" s="2" t="s">
        <v>450</v>
      </c>
      <c r="BE797" s="2" t="s">
        <v>450</v>
      </c>
      <c r="BF797" s="2" t="s">
        <v>450</v>
      </c>
      <c r="BG797" s="2" t="s">
        <v>450</v>
      </c>
      <c r="BH797" s="2" t="s">
        <v>450</v>
      </c>
      <c r="BL797" s="2" t="s">
        <v>450</v>
      </c>
      <c r="BM797" s="2" t="s">
        <v>450</v>
      </c>
      <c r="BN797" s="2" t="s">
        <v>448</v>
      </c>
      <c r="BO797" s="2" t="s">
        <v>450</v>
      </c>
      <c r="BP797" s="2" t="s">
        <v>450</v>
      </c>
      <c r="BR797" s="2" t="s">
        <v>448</v>
      </c>
      <c r="BS797" s="2" t="s">
        <v>448</v>
      </c>
      <c r="BT797" s="2" t="s">
        <v>448</v>
      </c>
      <c r="BU797" s="2" t="s">
        <v>448</v>
      </c>
      <c r="BV797" s="2" t="s">
        <v>450</v>
      </c>
      <c r="BW797" s="2" t="s">
        <v>448</v>
      </c>
      <c r="BX797" s="2" t="s">
        <v>448</v>
      </c>
      <c r="BY797" s="2" t="s">
        <v>448</v>
      </c>
      <c r="BZ797" s="2" t="s">
        <v>448</v>
      </c>
      <c r="CA797" s="2" t="s">
        <v>448</v>
      </c>
      <c r="CB797" s="2" t="s">
        <v>448</v>
      </c>
      <c r="CD797" s="2" t="s">
        <v>448</v>
      </c>
      <c r="CE797" s="10">
        <v>45545</v>
      </c>
      <c r="CH797" s="2" t="s">
        <v>465</v>
      </c>
      <c r="CI797" s="2" t="s">
        <v>660</v>
      </c>
      <c r="CK797" s="2" t="s">
        <v>2917</v>
      </c>
      <c r="CM797" s="52">
        <f t="shared" si="351"/>
        <v>1</v>
      </c>
      <c r="CN797" s="52">
        <f t="shared" si="352"/>
        <v>1</v>
      </c>
      <c r="CO797" s="52">
        <f t="shared" si="353"/>
        <v>1</v>
      </c>
      <c r="CP797" s="52">
        <f t="shared" si="354"/>
        <v>1</v>
      </c>
      <c r="CQ797" s="52">
        <f t="shared" si="355"/>
        <v>1</v>
      </c>
      <c r="CR797" s="52">
        <f t="shared" si="356"/>
        <v>1</v>
      </c>
      <c r="CS797" s="52">
        <f t="shared" si="357"/>
        <v>1</v>
      </c>
      <c r="CT797" s="52">
        <f t="shared" si="358"/>
        <v>1</v>
      </c>
      <c r="CU797" s="52">
        <f t="shared" si="359"/>
        <v>1</v>
      </c>
      <c r="CV797" s="52">
        <f t="shared" si="360"/>
        <v>1</v>
      </c>
      <c r="CW797" s="54">
        <f t="shared" si="361"/>
        <v>1</v>
      </c>
      <c r="CX797" s="54">
        <f t="shared" si="362"/>
        <v>0</v>
      </c>
      <c r="CY797" s="54">
        <f t="shared" si="363"/>
        <v>1</v>
      </c>
      <c r="CZ797" s="54">
        <f t="shared" si="364"/>
        <v>1</v>
      </c>
      <c r="DA797" s="54">
        <f t="shared" si="365"/>
        <v>1</v>
      </c>
      <c r="DB797" s="54">
        <f t="shared" si="366"/>
        <v>0</v>
      </c>
      <c r="DD797" s="2">
        <f t="shared" si="367"/>
        <v>7</v>
      </c>
    </row>
    <row r="798" spans="1:108">
      <c r="A798" s="2" t="s">
        <v>437</v>
      </c>
      <c r="B798" s="2" t="s">
        <v>438</v>
      </c>
      <c r="C798" s="18" t="str">
        <f ca="1">IF(AND(AA798="YES",AG798&lt;&gt;""),"COMPLETED",IF((S798+21)&lt;TODAY(),"PAST DUE","WITHIN 15 DAYS"))</f>
        <v>PAST DUE</v>
      </c>
      <c r="D798" s="19" t="str">
        <f t="shared" si="346"/>
        <v>Sep</v>
      </c>
      <c r="E798" s="20">
        <f t="shared" si="347"/>
        <v>45556</v>
      </c>
      <c r="F798" s="20">
        <f t="shared" si="348"/>
        <v>45555</v>
      </c>
      <c r="G798" s="20">
        <f t="shared" si="349"/>
        <v>45562</v>
      </c>
      <c r="H798" s="19">
        <f ca="1">(TODAY()-(G798))</f>
        <v>32</v>
      </c>
      <c r="I798" s="19" t="str">
        <f ca="1">IF(H798&lt;0,H798,"")</f>
        <v/>
      </c>
      <c r="J798" s="2" t="s">
        <v>439</v>
      </c>
      <c r="K798" s="24">
        <f t="shared" si="350"/>
        <v>0</v>
      </c>
      <c r="L798" s="19" t="s">
        <v>3183</v>
      </c>
      <c r="M798" s="2" t="s">
        <v>440</v>
      </c>
      <c r="N798" s="2" t="s">
        <v>441</v>
      </c>
      <c r="O798" s="2" t="s">
        <v>352</v>
      </c>
      <c r="P798" s="2" t="s">
        <v>19</v>
      </c>
      <c r="Q798" s="2" t="s">
        <v>107</v>
      </c>
      <c r="R798" s="2" t="s">
        <v>3261</v>
      </c>
      <c r="S798" s="9">
        <v>45534</v>
      </c>
      <c r="T798" s="2">
        <v>4271277</v>
      </c>
      <c r="U798" s="2" t="s">
        <v>112</v>
      </c>
      <c r="V798" s="2" t="s">
        <v>113</v>
      </c>
      <c r="W798" s="2" t="s">
        <v>3621</v>
      </c>
      <c r="X798" s="90">
        <v>36828</v>
      </c>
      <c r="Y798" s="91">
        <v>9358026039</v>
      </c>
      <c r="Z798" s="91" t="s">
        <v>3622</v>
      </c>
      <c r="AA798" s="2" t="s">
        <v>658</v>
      </c>
      <c r="AB798" s="2" t="s">
        <v>3623</v>
      </c>
      <c r="AG798" s="35" t="s">
        <v>451</v>
      </c>
      <c r="AJ798" s="35" t="s">
        <v>452</v>
      </c>
      <c r="AK798" s="2" t="s">
        <v>453</v>
      </c>
      <c r="AL798" s="2" t="s">
        <v>3189</v>
      </c>
      <c r="AM798" s="2" t="s">
        <v>1815</v>
      </c>
      <c r="AN798" s="10">
        <v>45534</v>
      </c>
      <c r="AP798" s="2" t="s">
        <v>362</v>
      </c>
      <c r="BC798" s="2" t="s">
        <v>450</v>
      </c>
      <c r="BD798" s="2" t="s">
        <v>450</v>
      </c>
      <c r="BE798" s="2" t="s">
        <v>450</v>
      </c>
      <c r="BF798" s="2" t="s">
        <v>450</v>
      </c>
      <c r="BG798" s="2" t="s">
        <v>450</v>
      </c>
      <c r="BH798" s="2" t="s">
        <v>450</v>
      </c>
      <c r="BR798" s="2" t="s">
        <v>448</v>
      </c>
      <c r="BS798" s="2" t="s">
        <v>448</v>
      </c>
      <c r="BT798" s="2" t="s">
        <v>448</v>
      </c>
      <c r="CB798" s="2" t="s">
        <v>448</v>
      </c>
      <c r="CD798" s="2" t="s">
        <v>448</v>
      </c>
      <c r="CE798" s="10">
        <v>45545</v>
      </c>
      <c r="CH798" s="2" t="s">
        <v>465</v>
      </c>
      <c r="CI798" s="2" t="s">
        <v>1718</v>
      </c>
      <c r="CM798" s="52">
        <f t="shared" si="351"/>
        <v>1</v>
      </c>
      <c r="CN798" s="52">
        <f t="shared" si="352"/>
        <v>0</v>
      </c>
      <c r="CO798" s="52">
        <f t="shared" si="353"/>
        <v>1</v>
      </c>
      <c r="CP798" s="52">
        <f t="shared" si="354"/>
        <v>1</v>
      </c>
      <c r="CQ798" s="52">
        <f t="shared" si="355"/>
        <v>1</v>
      </c>
      <c r="CR798" s="52">
        <f t="shared" si="356"/>
        <v>0</v>
      </c>
      <c r="CS798" s="52">
        <f t="shared" si="357"/>
        <v>0</v>
      </c>
      <c r="CT798" s="52">
        <f t="shared" si="358"/>
        <v>0</v>
      </c>
      <c r="CU798" s="52">
        <f t="shared" si="359"/>
        <v>0</v>
      </c>
      <c r="CV798" s="52">
        <f t="shared" si="360"/>
        <v>1</v>
      </c>
      <c r="CW798" s="54">
        <f t="shared" si="361"/>
        <v>1</v>
      </c>
      <c r="CX798" s="54">
        <f t="shared" si="362"/>
        <v>0</v>
      </c>
      <c r="CY798" s="54">
        <f t="shared" si="363"/>
        <v>1</v>
      </c>
      <c r="CZ798" s="54">
        <f t="shared" si="364"/>
        <v>1</v>
      </c>
      <c r="DA798" s="54">
        <f t="shared" si="365"/>
        <v>0</v>
      </c>
      <c r="DB798" s="54">
        <f t="shared" si="366"/>
        <v>0</v>
      </c>
      <c r="DD798" s="2">
        <f t="shared" si="367"/>
        <v>2</v>
      </c>
    </row>
    <row r="799" spans="1:108">
      <c r="A799" s="2" t="s">
        <v>437</v>
      </c>
      <c r="B799" s="2" t="s">
        <v>438</v>
      </c>
      <c r="C799" s="18" t="str">
        <f ca="1">IF(AND(AA799="YES",AG799&lt;&gt;""),"COMPLETED",IF((S799+21)&lt;TODAY(),"PAST DUE","WITHIN 15 DAYS"))</f>
        <v>COMPLETED</v>
      </c>
      <c r="D799" s="19" t="str">
        <f t="shared" si="346"/>
        <v>Sep</v>
      </c>
      <c r="E799" s="20">
        <f t="shared" si="347"/>
        <v>45556</v>
      </c>
      <c r="F799" s="20">
        <f t="shared" si="348"/>
        <v>45555</v>
      </c>
      <c r="G799" s="20">
        <f t="shared" si="349"/>
        <v>45562</v>
      </c>
      <c r="H799" s="19">
        <f ca="1">(TODAY()-(G799))</f>
        <v>32</v>
      </c>
      <c r="I799" s="19" t="str">
        <f ca="1">IF(H799&lt;0,H799,"")</f>
        <v/>
      </c>
      <c r="J799" s="2" t="s">
        <v>439</v>
      </c>
      <c r="K799" s="24">
        <f t="shared" si="350"/>
        <v>1</v>
      </c>
      <c r="L799" s="19" t="s">
        <v>3183</v>
      </c>
      <c r="M799" s="2" t="s">
        <v>440</v>
      </c>
      <c r="N799" s="2" t="s">
        <v>441</v>
      </c>
      <c r="O799" s="2" t="s">
        <v>352</v>
      </c>
      <c r="P799" s="2" t="s">
        <v>19</v>
      </c>
      <c r="Q799" s="2" t="s">
        <v>107</v>
      </c>
      <c r="R799" s="2" t="s">
        <v>3261</v>
      </c>
      <c r="S799" s="9">
        <v>45534</v>
      </c>
      <c r="T799" s="2">
        <v>4271278</v>
      </c>
      <c r="U799" s="2" t="s">
        <v>2568</v>
      </c>
      <c r="V799" s="2" t="s">
        <v>3624</v>
      </c>
      <c r="W799" s="2" t="s">
        <v>164</v>
      </c>
      <c r="X799" s="90">
        <v>36525</v>
      </c>
      <c r="Y799" s="91">
        <v>9464397015</v>
      </c>
      <c r="Z799" s="91" t="s">
        <v>3625</v>
      </c>
      <c r="AA799" s="32" t="s">
        <v>448</v>
      </c>
      <c r="AB799" s="10" t="s">
        <v>449</v>
      </c>
      <c r="AC799" s="10">
        <v>45738</v>
      </c>
      <c r="AD799" s="10">
        <v>45373</v>
      </c>
      <c r="AG799" s="35" t="s">
        <v>451</v>
      </c>
      <c r="AJ799" s="35" t="s">
        <v>452</v>
      </c>
      <c r="AK799" s="2" t="s">
        <v>453</v>
      </c>
      <c r="AL799" s="2" t="s">
        <v>3189</v>
      </c>
      <c r="AM799" s="2" t="s">
        <v>1815</v>
      </c>
      <c r="AN799" s="10">
        <v>45534</v>
      </c>
      <c r="AP799" s="2" t="s">
        <v>362</v>
      </c>
      <c r="AQ799" s="2" t="s">
        <v>480</v>
      </c>
      <c r="AS799" s="11">
        <v>247375763</v>
      </c>
      <c r="AT799" s="2" t="s">
        <v>456</v>
      </c>
      <c r="AV799" s="12">
        <v>72505929625</v>
      </c>
      <c r="AW799" s="2" t="s">
        <v>458</v>
      </c>
      <c r="AY799" s="13">
        <v>121313359442</v>
      </c>
      <c r="AZ799" s="2" t="s">
        <v>1857</v>
      </c>
      <c r="BB799" s="14">
        <v>657566128</v>
      </c>
      <c r="BC799" s="2" t="s">
        <v>450</v>
      </c>
      <c r="BD799" s="2" t="s">
        <v>450</v>
      </c>
      <c r="BE799" s="2" t="s">
        <v>450</v>
      </c>
      <c r="BF799" s="2" t="s">
        <v>450</v>
      </c>
      <c r="BG799" s="2" t="s">
        <v>450</v>
      </c>
      <c r="BH799" s="2" t="s">
        <v>450</v>
      </c>
      <c r="BL799" s="2" t="s">
        <v>448</v>
      </c>
      <c r="BM799" s="2" t="s">
        <v>450</v>
      </c>
      <c r="BN799" s="2" t="s">
        <v>448</v>
      </c>
      <c r="BO799" s="2" t="s">
        <v>450</v>
      </c>
      <c r="BP799" s="2" t="s">
        <v>450</v>
      </c>
      <c r="BR799" s="2" t="s">
        <v>448</v>
      </c>
      <c r="BS799" s="2" t="s">
        <v>448</v>
      </c>
      <c r="BT799" s="2" t="s">
        <v>448</v>
      </c>
      <c r="BU799" s="2" t="s">
        <v>448</v>
      </c>
      <c r="BV799" s="2" t="s">
        <v>450</v>
      </c>
      <c r="BW799" s="2" t="s">
        <v>448</v>
      </c>
      <c r="BX799" s="2" t="s">
        <v>448</v>
      </c>
      <c r="BY799" s="2" t="s">
        <v>448</v>
      </c>
      <c r="BZ799" s="2" t="s">
        <v>448</v>
      </c>
      <c r="CA799" s="2" t="s">
        <v>448</v>
      </c>
      <c r="CB799" s="2" t="s">
        <v>448</v>
      </c>
      <c r="CD799" s="2" t="s">
        <v>448</v>
      </c>
      <c r="CE799" s="10">
        <v>45545</v>
      </c>
      <c r="CH799" s="2" t="s">
        <v>465</v>
      </c>
      <c r="CI799" s="2" t="s">
        <v>660</v>
      </c>
      <c r="CK799" s="2" t="s">
        <v>3565</v>
      </c>
      <c r="CM799" s="52">
        <f t="shared" si="351"/>
        <v>1</v>
      </c>
      <c r="CN799" s="52">
        <f t="shared" si="352"/>
        <v>1</v>
      </c>
      <c r="CO799" s="52">
        <f t="shared" si="353"/>
        <v>1</v>
      </c>
      <c r="CP799" s="52">
        <f t="shared" si="354"/>
        <v>1</v>
      </c>
      <c r="CQ799" s="52">
        <f t="shared" si="355"/>
        <v>1</v>
      </c>
      <c r="CR799" s="52">
        <f t="shared" si="356"/>
        <v>1</v>
      </c>
      <c r="CS799" s="52">
        <f t="shared" si="357"/>
        <v>1</v>
      </c>
      <c r="CT799" s="52">
        <f t="shared" si="358"/>
        <v>1</v>
      </c>
      <c r="CU799" s="52">
        <f t="shared" si="359"/>
        <v>1</v>
      </c>
      <c r="CV799" s="52">
        <f t="shared" si="360"/>
        <v>1</v>
      </c>
      <c r="CW799" s="54">
        <f t="shared" si="361"/>
        <v>1</v>
      </c>
      <c r="CX799" s="54">
        <f t="shared" si="362"/>
        <v>0</v>
      </c>
      <c r="CY799" s="54">
        <f t="shared" si="363"/>
        <v>1</v>
      </c>
      <c r="CZ799" s="54">
        <f t="shared" si="364"/>
        <v>1</v>
      </c>
      <c r="DA799" s="54">
        <f t="shared" si="365"/>
        <v>1</v>
      </c>
      <c r="DB799" s="54">
        <f t="shared" si="366"/>
        <v>0</v>
      </c>
      <c r="DD799" s="2">
        <f t="shared" si="367"/>
        <v>7</v>
      </c>
    </row>
    <row r="800" spans="1:108">
      <c r="A800" s="2" t="s">
        <v>437</v>
      </c>
      <c r="B800" s="2" t="s">
        <v>438</v>
      </c>
      <c r="C800" s="18" t="str">
        <f ca="1">IF(AND(AA800="YES",AG800&lt;&gt;""),"COMPLETED",IF((S800+21)&lt;TODAY(),"PAST DUE","WITHIN 15 DAYS"))</f>
        <v>COMPLETED</v>
      </c>
      <c r="D800" s="19" t="str">
        <f t="shared" si="346"/>
        <v>Sep</v>
      </c>
      <c r="E800" s="20">
        <f t="shared" si="347"/>
        <v>45556</v>
      </c>
      <c r="F800" s="20">
        <f t="shared" si="348"/>
        <v>45555</v>
      </c>
      <c r="G800" s="20">
        <f t="shared" si="349"/>
        <v>45562</v>
      </c>
      <c r="H800" s="19">
        <f ca="1">(TODAY()-(G800))</f>
        <v>32</v>
      </c>
      <c r="I800" s="19" t="str">
        <f ca="1">IF(H800&lt;0,H800,"")</f>
        <v/>
      </c>
      <c r="J800" s="2" t="s">
        <v>439</v>
      </c>
      <c r="K800" s="24">
        <f t="shared" si="350"/>
        <v>1</v>
      </c>
      <c r="L800" s="19" t="s">
        <v>3183</v>
      </c>
      <c r="M800" s="2" t="s">
        <v>440</v>
      </c>
      <c r="N800" s="2" t="s">
        <v>441</v>
      </c>
      <c r="O800" s="2" t="s">
        <v>352</v>
      </c>
      <c r="P800" s="2" t="s">
        <v>19</v>
      </c>
      <c r="Q800" s="2" t="s">
        <v>107</v>
      </c>
      <c r="R800" s="2" t="s">
        <v>3261</v>
      </c>
      <c r="S800" s="9">
        <v>45534</v>
      </c>
      <c r="T800" s="2">
        <v>4271279</v>
      </c>
      <c r="U800" s="2" t="s">
        <v>3626</v>
      </c>
      <c r="V800" s="2" t="s">
        <v>3627</v>
      </c>
      <c r="W800" s="2" t="s">
        <v>1914</v>
      </c>
      <c r="X800" s="90">
        <v>36408</v>
      </c>
      <c r="Y800" s="91">
        <v>9940196385</v>
      </c>
      <c r="Z800" s="91" t="s">
        <v>3628</v>
      </c>
      <c r="AA800" s="32" t="s">
        <v>448</v>
      </c>
      <c r="AB800" s="2" t="s">
        <v>449</v>
      </c>
      <c r="AG800" s="35" t="s">
        <v>451</v>
      </c>
      <c r="AJ800" s="35" t="s">
        <v>452</v>
      </c>
      <c r="AK800" s="2" t="s">
        <v>453</v>
      </c>
      <c r="AL800" s="2" t="s">
        <v>3189</v>
      </c>
      <c r="AM800" s="2" t="s">
        <v>1815</v>
      </c>
      <c r="AN800" s="10">
        <v>45534</v>
      </c>
      <c r="AP800" s="2" t="s">
        <v>362</v>
      </c>
      <c r="AQ800" s="2" t="s">
        <v>497</v>
      </c>
      <c r="AS800" s="11">
        <v>3457787614</v>
      </c>
      <c r="AT800" s="2" t="s">
        <v>472</v>
      </c>
      <c r="AV800" s="12">
        <v>70510276955</v>
      </c>
      <c r="AW800" s="2" t="s">
        <v>639</v>
      </c>
      <c r="AY800" s="13">
        <v>121168078600</v>
      </c>
      <c r="AZ800" s="2" t="s">
        <v>459</v>
      </c>
      <c r="BB800" s="14" t="s">
        <v>3629</v>
      </c>
      <c r="BC800" s="2" t="s">
        <v>450</v>
      </c>
      <c r="BD800" s="2" t="s">
        <v>450</v>
      </c>
      <c r="BE800" s="2" t="s">
        <v>450</v>
      </c>
      <c r="BF800" s="2" t="s">
        <v>450</v>
      </c>
      <c r="BG800" s="2" t="s">
        <v>450</v>
      </c>
      <c r="BH800" s="2" t="s">
        <v>450</v>
      </c>
      <c r="BL800" s="2" t="s">
        <v>450</v>
      </c>
      <c r="BM800" s="2" t="s">
        <v>450</v>
      </c>
      <c r="BN800" s="2" t="s">
        <v>448</v>
      </c>
      <c r="BR800" s="2" t="s">
        <v>448</v>
      </c>
      <c r="BS800" s="2" t="s">
        <v>448</v>
      </c>
      <c r="BT800" s="2" t="s">
        <v>448</v>
      </c>
      <c r="BU800" s="2" t="s">
        <v>448</v>
      </c>
      <c r="BV800" s="2" t="s">
        <v>450</v>
      </c>
      <c r="BW800" s="2" t="s">
        <v>448</v>
      </c>
      <c r="BX800" s="2" t="s">
        <v>448</v>
      </c>
      <c r="BY800" s="2" t="s">
        <v>448</v>
      </c>
      <c r="BZ800" s="2" t="s">
        <v>448</v>
      </c>
      <c r="CA800" s="2" t="s">
        <v>448</v>
      </c>
      <c r="CB800" s="2" t="s">
        <v>448</v>
      </c>
      <c r="CD800" s="2" t="s">
        <v>448</v>
      </c>
      <c r="CE800" s="10">
        <v>45545</v>
      </c>
      <c r="CH800" s="2" t="s">
        <v>465</v>
      </c>
      <c r="CI800" s="2" t="s">
        <v>660</v>
      </c>
      <c r="CK800" s="2" t="s">
        <v>3028</v>
      </c>
      <c r="CM800" s="52">
        <f t="shared" si="351"/>
        <v>1</v>
      </c>
      <c r="CN800" s="52">
        <f t="shared" si="352"/>
        <v>1</v>
      </c>
      <c r="CO800" s="52">
        <f t="shared" si="353"/>
        <v>1</v>
      </c>
      <c r="CP800" s="52">
        <f t="shared" si="354"/>
        <v>1</v>
      </c>
      <c r="CQ800" s="52">
        <f t="shared" si="355"/>
        <v>1</v>
      </c>
      <c r="CR800" s="52">
        <f t="shared" si="356"/>
        <v>1</v>
      </c>
      <c r="CS800" s="52">
        <f t="shared" si="357"/>
        <v>1</v>
      </c>
      <c r="CT800" s="52">
        <f t="shared" si="358"/>
        <v>1</v>
      </c>
      <c r="CU800" s="52">
        <f t="shared" si="359"/>
        <v>1</v>
      </c>
      <c r="CV800" s="52">
        <f t="shared" si="360"/>
        <v>1</v>
      </c>
      <c r="CW800" s="54">
        <f t="shared" si="361"/>
        <v>1</v>
      </c>
      <c r="CX800" s="54">
        <f t="shared" si="362"/>
        <v>0</v>
      </c>
      <c r="CY800" s="54">
        <f t="shared" si="363"/>
        <v>1</v>
      </c>
      <c r="CZ800" s="54">
        <f t="shared" si="364"/>
        <v>1</v>
      </c>
      <c r="DA800" s="54">
        <f t="shared" si="365"/>
        <v>1</v>
      </c>
      <c r="DB800" s="54">
        <f t="shared" si="366"/>
        <v>0</v>
      </c>
      <c r="DD800" s="2">
        <f t="shared" si="367"/>
        <v>7</v>
      </c>
    </row>
    <row r="801" spans="1:108">
      <c r="A801" s="2" t="s">
        <v>437</v>
      </c>
      <c r="B801" s="2" t="s">
        <v>438</v>
      </c>
      <c r="C801" s="18" t="str">
        <f ca="1">IF(AND(AA801="YES",AG801&lt;&gt;""),"COMPLETED",IF((S801+21)&lt;TODAY(),"PAST DUE","WITHIN 15 DAYS"))</f>
        <v>COMPLETED</v>
      </c>
      <c r="D801" s="19" t="str">
        <f t="shared" si="346"/>
        <v>Sep</v>
      </c>
      <c r="E801" s="20">
        <f t="shared" si="347"/>
        <v>45556</v>
      </c>
      <c r="F801" s="20">
        <f t="shared" si="348"/>
        <v>45555</v>
      </c>
      <c r="G801" s="20">
        <f t="shared" si="349"/>
        <v>45562</v>
      </c>
      <c r="H801" s="19">
        <f ca="1">(TODAY()-(G801))</f>
        <v>32</v>
      </c>
      <c r="I801" s="19" t="str">
        <f ca="1">IF(H801&lt;0,H801,"")</f>
        <v/>
      </c>
      <c r="J801" s="2" t="s">
        <v>439</v>
      </c>
      <c r="K801" s="24">
        <f t="shared" si="350"/>
        <v>1</v>
      </c>
      <c r="L801" s="19" t="s">
        <v>3183</v>
      </c>
      <c r="M801" s="2" t="s">
        <v>440</v>
      </c>
      <c r="N801" s="2" t="s">
        <v>441</v>
      </c>
      <c r="O801" s="2" t="s">
        <v>352</v>
      </c>
      <c r="P801" s="2" t="s">
        <v>19</v>
      </c>
      <c r="Q801" s="2" t="s">
        <v>107</v>
      </c>
      <c r="R801" s="2" t="s">
        <v>3261</v>
      </c>
      <c r="S801" s="9">
        <v>45534</v>
      </c>
      <c r="T801" s="2">
        <v>4271280</v>
      </c>
      <c r="U801" s="2" t="s">
        <v>59</v>
      </c>
      <c r="V801" s="2" t="s">
        <v>3630</v>
      </c>
      <c r="W801" s="2" t="s">
        <v>3631</v>
      </c>
      <c r="X801" s="90">
        <v>37468</v>
      </c>
      <c r="Y801" s="91">
        <v>9298248514</v>
      </c>
      <c r="Z801" s="91" t="s">
        <v>3632</v>
      </c>
      <c r="AA801" s="32" t="s">
        <v>448</v>
      </c>
      <c r="AB801" s="2" t="s">
        <v>449</v>
      </c>
      <c r="AC801" s="10">
        <v>45888</v>
      </c>
      <c r="AD801" s="10">
        <v>45540</v>
      </c>
      <c r="AG801" s="35" t="s">
        <v>451</v>
      </c>
      <c r="AJ801" s="35" t="s">
        <v>452</v>
      </c>
      <c r="AK801" s="2" t="s">
        <v>453</v>
      </c>
      <c r="AL801" s="2" t="s">
        <v>3189</v>
      </c>
      <c r="AM801" s="2" t="s">
        <v>1815</v>
      </c>
      <c r="AN801" s="10">
        <v>45534</v>
      </c>
      <c r="AP801" s="2" t="s">
        <v>362</v>
      </c>
      <c r="AQ801" s="2" t="s">
        <v>986</v>
      </c>
      <c r="AS801" s="11" t="s">
        <v>3633</v>
      </c>
      <c r="AT801" s="2" t="s">
        <v>456</v>
      </c>
      <c r="AV801" s="12" t="s">
        <v>3634</v>
      </c>
      <c r="AW801" s="2" t="s">
        <v>458</v>
      </c>
      <c r="AY801" s="13" t="s">
        <v>3635</v>
      </c>
      <c r="AZ801" s="2" t="s">
        <v>563</v>
      </c>
      <c r="BC801" s="2" t="s">
        <v>450</v>
      </c>
      <c r="BD801" s="2" t="s">
        <v>450</v>
      </c>
      <c r="BE801" s="2" t="s">
        <v>450</v>
      </c>
      <c r="BF801" s="2" t="s">
        <v>450</v>
      </c>
      <c r="BG801" s="2" t="s">
        <v>450</v>
      </c>
      <c r="BH801" s="2" t="s">
        <v>450</v>
      </c>
      <c r="BL801" s="2" t="s">
        <v>448</v>
      </c>
      <c r="BM801" s="2" t="s">
        <v>450</v>
      </c>
      <c r="BN801" s="2" t="s">
        <v>448</v>
      </c>
      <c r="BO801" s="2" t="s">
        <v>450</v>
      </c>
      <c r="BP801" s="2" t="s">
        <v>450</v>
      </c>
      <c r="BR801" s="2" t="s">
        <v>448</v>
      </c>
      <c r="BS801" s="2" t="s">
        <v>448</v>
      </c>
      <c r="BT801" s="2" t="s">
        <v>448</v>
      </c>
      <c r="BU801" s="2" t="s">
        <v>448</v>
      </c>
      <c r="BV801" s="2" t="s">
        <v>450</v>
      </c>
      <c r="BW801" s="2" t="s">
        <v>448</v>
      </c>
      <c r="BX801" s="2" t="s">
        <v>448</v>
      </c>
      <c r="BY801" s="2" t="s">
        <v>448</v>
      </c>
      <c r="BZ801" s="2" t="s">
        <v>448</v>
      </c>
      <c r="CA801" s="2" t="s">
        <v>448</v>
      </c>
      <c r="CB801" s="2" t="s">
        <v>448</v>
      </c>
      <c r="CD801" s="2" t="s">
        <v>448</v>
      </c>
      <c r="CE801" s="10">
        <v>45545</v>
      </c>
      <c r="CH801" s="2" t="s">
        <v>465</v>
      </c>
      <c r="CI801" s="2" t="s">
        <v>660</v>
      </c>
      <c r="CK801" s="2" t="s">
        <v>3565</v>
      </c>
      <c r="CM801" s="52">
        <f t="shared" si="351"/>
        <v>1</v>
      </c>
      <c r="CN801" s="52">
        <f t="shared" si="352"/>
        <v>1</v>
      </c>
      <c r="CO801" s="52">
        <f t="shared" si="353"/>
        <v>1</v>
      </c>
      <c r="CP801" s="52">
        <f t="shared" si="354"/>
        <v>1</v>
      </c>
      <c r="CQ801" s="52">
        <f t="shared" si="355"/>
        <v>1</v>
      </c>
      <c r="CR801" s="52">
        <f t="shared" si="356"/>
        <v>1</v>
      </c>
      <c r="CS801" s="52">
        <f t="shared" si="357"/>
        <v>1</v>
      </c>
      <c r="CT801" s="52">
        <f t="shared" si="358"/>
        <v>1</v>
      </c>
      <c r="CU801" s="52">
        <f t="shared" si="359"/>
        <v>1</v>
      </c>
      <c r="CV801" s="52">
        <f t="shared" si="360"/>
        <v>1</v>
      </c>
      <c r="CW801" s="54">
        <f t="shared" si="361"/>
        <v>1</v>
      </c>
      <c r="CX801" s="54">
        <f t="shared" si="362"/>
        <v>0</v>
      </c>
      <c r="CY801" s="54">
        <f t="shared" si="363"/>
        <v>1</v>
      </c>
      <c r="CZ801" s="54">
        <f t="shared" si="364"/>
        <v>1</v>
      </c>
      <c r="DA801" s="54">
        <f t="shared" si="365"/>
        <v>1</v>
      </c>
      <c r="DB801" s="54">
        <f t="shared" si="366"/>
        <v>0</v>
      </c>
      <c r="DD801" s="2">
        <f t="shared" si="367"/>
        <v>7</v>
      </c>
    </row>
    <row r="802" spans="1:108">
      <c r="A802" s="2" t="s">
        <v>437</v>
      </c>
      <c r="B802" s="2" t="s">
        <v>438</v>
      </c>
      <c r="C802" s="18" t="str">
        <f ca="1">IF(AND(AA802="YES",AG802&lt;&gt;""),"COMPLETED",IF((S802+21)&lt;TODAY(),"PAST DUE","WITHIN 15 DAYS"))</f>
        <v>COMPLETED</v>
      </c>
      <c r="D802" s="19" t="str">
        <f t="shared" si="346"/>
        <v>Sep</v>
      </c>
      <c r="E802" s="20">
        <f t="shared" si="347"/>
        <v>45556</v>
      </c>
      <c r="F802" s="20">
        <f t="shared" si="348"/>
        <v>45555</v>
      </c>
      <c r="G802" s="20">
        <f t="shared" si="349"/>
        <v>45562</v>
      </c>
      <c r="H802" s="19">
        <f ca="1">(TODAY()-(G802))</f>
        <v>32</v>
      </c>
      <c r="I802" s="19" t="str">
        <f ca="1">IF(H802&lt;0,H802,"")</f>
        <v/>
      </c>
      <c r="J802" s="2" t="s">
        <v>439</v>
      </c>
      <c r="K802" s="24">
        <f t="shared" si="350"/>
        <v>1</v>
      </c>
      <c r="L802" s="19" t="s">
        <v>3183</v>
      </c>
      <c r="M802" s="2" t="s">
        <v>440</v>
      </c>
      <c r="N802" s="2" t="s">
        <v>441</v>
      </c>
      <c r="O802" s="2" t="s">
        <v>352</v>
      </c>
      <c r="P802" s="2" t="s">
        <v>19</v>
      </c>
      <c r="Q802" s="2" t="s">
        <v>107</v>
      </c>
      <c r="R802" s="2" t="s">
        <v>3261</v>
      </c>
      <c r="S802" s="9">
        <v>45534</v>
      </c>
      <c r="T802" s="2">
        <v>4271281</v>
      </c>
      <c r="U802" s="2" t="s">
        <v>3636</v>
      </c>
      <c r="V802" s="2" t="s">
        <v>3637</v>
      </c>
      <c r="W802" s="2" t="s">
        <v>3638</v>
      </c>
      <c r="X802" s="90">
        <v>37349</v>
      </c>
      <c r="Y802" s="91">
        <v>9638625698</v>
      </c>
      <c r="Z802" s="91" t="s">
        <v>3639</v>
      </c>
      <c r="AA802" s="32" t="s">
        <v>448</v>
      </c>
      <c r="AB802" s="2" t="s">
        <v>3640</v>
      </c>
      <c r="AC802" s="10">
        <v>45912</v>
      </c>
      <c r="AD802" s="10">
        <v>45560</v>
      </c>
      <c r="AG802" s="35" t="s">
        <v>451</v>
      </c>
      <c r="AJ802" s="35" t="s">
        <v>452</v>
      </c>
      <c r="AK802" s="2" t="s">
        <v>453</v>
      </c>
      <c r="AL802" s="2" t="s">
        <v>3189</v>
      </c>
      <c r="AM802" s="2" t="s">
        <v>1815</v>
      </c>
      <c r="AN802" s="10">
        <v>45534</v>
      </c>
      <c r="AP802" s="2" t="s">
        <v>362</v>
      </c>
      <c r="AQ802" s="2" t="s">
        <v>455</v>
      </c>
      <c r="AS802" s="11">
        <v>253071307</v>
      </c>
      <c r="AT802" s="2" t="s">
        <v>472</v>
      </c>
      <c r="AV802" s="12">
        <v>72506644934</v>
      </c>
      <c r="AW802" s="2" t="s">
        <v>458</v>
      </c>
      <c r="AY802" s="13">
        <v>121350970294</v>
      </c>
      <c r="AZ802" s="2" t="s">
        <v>563</v>
      </c>
      <c r="BB802" s="14">
        <v>658478954</v>
      </c>
      <c r="BC802" s="2" t="s">
        <v>450</v>
      </c>
      <c r="BD802" s="2" t="s">
        <v>450</v>
      </c>
      <c r="BE802" s="2" t="s">
        <v>450</v>
      </c>
      <c r="BF802" s="2" t="s">
        <v>450</v>
      </c>
      <c r="BG802" s="2" t="s">
        <v>450</v>
      </c>
      <c r="BH802" s="2" t="s">
        <v>450</v>
      </c>
      <c r="BL802" s="2" t="s">
        <v>448</v>
      </c>
      <c r="BM802" s="2" t="s">
        <v>450</v>
      </c>
      <c r="BN802" s="2" t="s">
        <v>448</v>
      </c>
      <c r="BO802" s="2" t="s">
        <v>450</v>
      </c>
      <c r="BP802" s="2" t="s">
        <v>450</v>
      </c>
      <c r="BR802" s="2" t="s">
        <v>448</v>
      </c>
      <c r="BS802" s="2" t="s">
        <v>448</v>
      </c>
      <c r="BT802" s="2" t="s">
        <v>448</v>
      </c>
      <c r="BU802" s="2" t="s">
        <v>448</v>
      </c>
      <c r="BV802" s="2" t="s">
        <v>450</v>
      </c>
      <c r="BW802" s="2" t="s">
        <v>448</v>
      </c>
      <c r="BX802" s="2" t="s">
        <v>448</v>
      </c>
      <c r="BY802" s="2" t="s">
        <v>448</v>
      </c>
      <c r="BZ802" s="2" t="s">
        <v>448</v>
      </c>
      <c r="CA802" s="2" t="s">
        <v>448</v>
      </c>
      <c r="CB802" s="2" t="s">
        <v>448</v>
      </c>
      <c r="CD802" s="2" t="s">
        <v>448</v>
      </c>
      <c r="CE802" s="10">
        <v>45545</v>
      </c>
      <c r="CH802" s="2" t="s">
        <v>465</v>
      </c>
      <c r="CI802" s="2" t="s">
        <v>660</v>
      </c>
      <c r="CK802" s="2" t="s">
        <v>3565</v>
      </c>
      <c r="CM802" s="52">
        <f t="shared" si="351"/>
        <v>1</v>
      </c>
      <c r="CN802" s="52">
        <f t="shared" si="352"/>
        <v>1</v>
      </c>
      <c r="CO802" s="52">
        <f t="shared" si="353"/>
        <v>1</v>
      </c>
      <c r="CP802" s="52">
        <f t="shared" si="354"/>
        <v>1</v>
      </c>
      <c r="CQ802" s="52">
        <f t="shared" si="355"/>
        <v>1</v>
      </c>
      <c r="CR802" s="52">
        <f t="shared" si="356"/>
        <v>1</v>
      </c>
      <c r="CS802" s="52">
        <f t="shared" si="357"/>
        <v>1</v>
      </c>
      <c r="CT802" s="52">
        <f t="shared" si="358"/>
        <v>1</v>
      </c>
      <c r="CU802" s="52">
        <f t="shared" si="359"/>
        <v>1</v>
      </c>
      <c r="CV802" s="52">
        <f t="shared" si="360"/>
        <v>1</v>
      </c>
      <c r="CW802" s="54">
        <f t="shared" si="361"/>
        <v>1</v>
      </c>
      <c r="CX802" s="54">
        <f t="shared" si="362"/>
        <v>0</v>
      </c>
      <c r="CY802" s="54">
        <f t="shared" si="363"/>
        <v>1</v>
      </c>
      <c r="CZ802" s="54">
        <f t="shared" si="364"/>
        <v>1</v>
      </c>
      <c r="DA802" s="54">
        <f t="shared" si="365"/>
        <v>1</v>
      </c>
      <c r="DB802" s="54">
        <f t="shared" si="366"/>
        <v>0</v>
      </c>
      <c r="DD802" s="2">
        <f t="shared" si="367"/>
        <v>7</v>
      </c>
    </row>
    <row r="803" spans="1:108">
      <c r="A803" s="2" t="s">
        <v>437</v>
      </c>
      <c r="B803" s="2" t="s">
        <v>438</v>
      </c>
      <c r="C803" s="18" t="str">
        <f ca="1">IF(AND(AA803="YES",AG803&lt;&gt;""),"COMPLETED",IF((S803+21)&lt;TODAY(),"PAST DUE","WITHIN 15 DAYS"))</f>
        <v>COMPLETED</v>
      </c>
      <c r="D803" s="19" t="str">
        <f t="shared" si="346"/>
        <v>Sep</v>
      </c>
      <c r="E803" s="20">
        <f t="shared" si="347"/>
        <v>45556</v>
      </c>
      <c r="F803" s="20">
        <f t="shared" si="348"/>
        <v>45555</v>
      </c>
      <c r="G803" s="20">
        <f t="shared" si="349"/>
        <v>45562</v>
      </c>
      <c r="H803" s="19">
        <f ca="1">(TODAY()-(G803))</f>
        <v>32</v>
      </c>
      <c r="I803" s="19" t="str">
        <f ca="1">IF(H803&lt;0,H803,"")</f>
        <v/>
      </c>
      <c r="J803" s="2" t="s">
        <v>439</v>
      </c>
      <c r="K803" s="24">
        <f t="shared" si="350"/>
        <v>1</v>
      </c>
      <c r="L803" s="19" t="s">
        <v>3183</v>
      </c>
      <c r="M803" s="2" t="s">
        <v>440</v>
      </c>
      <c r="N803" s="2" t="s">
        <v>441</v>
      </c>
      <c r="O803" s="2" t="s">
        <v>352</v>
      </c>
      <c r="P803" s="2" t="s">
        <v>19</v>
      </c>
      <c r="Q803" s="2" t="s">
        <v>107</v>
      </c>
      <c r="R803" s="2" t="s">
        <v>3261</v>
      </c>
      <c r="S803" s="9">
        <v>45534</v>
      </c>
      <c r="T803" s="2">
        <v>4271282</v>
      </c>
      <c r="U803" s="2" t="s">
        <v>3641</v>
      </c>
      <c r="V803" s="2" t="s">
        <v>3642</v>
      </c>
      <c r="W803" s="2" t="s">
        <v>1419</v>
      </c>
      <c r="X803" s="90">
        <v>36934</v>
      </c>
      <c r="Y803" s="91">
        <v>9473332464</v>
      </c>
      <c r="Z803" s="91" t="s">
        <v>3643</v>
      </c>
      <c r="AA803" s="32" t="s">
        <v>448</v>
      </c>
      <c r="AB803" s="2" t="s">
        <v>449</v>
      </c>
      <c r="AC803" s="10">
        <v>45850</v>
      </c>
      <c r="AD803" s="10">
        <v>45489</v>
      </c>
      <c r="AG803" s="35" t="s">
        <v>451</v>
      </c>
      <c r="AJ803" s="35" t="s">
        <v>452</v>
      </c>
      <c r="AK803" s="2" t="s">
        <v>453</v>
      </c>
      <c r="AL803" s="2" t="s">
        <v>3189</v>
      </c>
      <c r="AM803" s="2" t="s">
        <v>1815</v>
      </c>
      <c r="AN803" s="10">
        <v>45534</v>
      </c>
      <c r="AP803" s="2" t="s">
        <v>362</v>
      </c>
      <c r="AQ803" s="2" t="s">
        <v>455</v>
      </c>
      <c r="AS803" s="11">
        <v>250502691</v>
      </c>
      <c r="AT803" s="2" t="s">
        <v>472</v>
      </c>
      <c r="AV803" s="12">
        <v>70262716587</v>
      </c>
      <c r="AW803" s="2" t="s">
        <v>458</v>
      </c>
      <c r="AY803" s="13">
        <v>12133053865</v>
      </c>
      <c r="AZ803" s="2" t="s">
        <v>563</v>
      </c>
      <c r="BB803" s="14">
        <v>658482232</v>
      </c>
      <c r="BC803" s="2" t="s">
        <v>450</v>
      </c>
      <c r="BD803" s="2" t="s">
        <v>450</v>
      </c>
      <c r="BE803" s="2" t="s">
        <v>450</v>
      </c>
      <c r="BF803" s="2" t="s">
        <v>450</v>
      </c>
      <c r="BG803" s="2" t="s">
        <v>450</v>
      </c>
      <c r="BH803" s="2" t="s">
        <v>450</v>
      </c>
      <c r="BL803" s="2" t="s">
        <v>448</v>
      </c>
      <c r="BM803" s="2" t="s">
        <v>450</v>
      </c>
      <c r="BN803" s="2" t="s">
        <v>448</v>
      </c>
      <c r="BO803" s="2" t="s">
        <v>450</v>
      </c>
      <c r="BP803" s="2" t="s">
        <v>450</v>
      </c>
      <c r="BR803" s="2" t="s">
        <v>448</v>
      </c>
      <c r="BS803" s="2" t="s">
        <v>448</v>
      </c>
      <c r="BT803" s="2" t="s">
        <v>448</v>
      </c>
      <c r="BU803" s="2" t="s">
        <v>448</v>
      </c>
      <c r="BV803" s="2" t="s">
        <v>450</v>
      </c>
      <c r="BW803" s="2" t="s">
        <v>448</v>
      </c>
      <c r="BX803" s="2" t="s">
        <v>448</v>
      </c>
      <c r="BY803" s="2" t="s">
        <v>448</v>
      </c>
      <c r="BZ803" s="2" t="s">
        <v>448</v>
      </c>
      <c r="CA803" s="2" t="s">
        <v>448</v>
      </c>
      <c r="CB803" s="2" t="s">
        <v>448</v>
      </c>
      <c r="CD803" s="2" t="s">
        <v>448</v>
      </c>
      <c r="CE803" s="10">
        <v>45545</v>
      </c>
      <c r="CH803" s="2" t="s">
        <v>465</v>
      </c>
      <c r="CI803" s="2" t="s">
        <v>660</v>
      </c>
      <c r="CK803" s="2" t="s">
        <v>3565</v>
      </c>
      <c r="CM803" s="52">
        <f t="shared" si="351"/>
        <v>1</v>
      </c>
      <c r="CN803" s="52">
        <f t="shared" si="352"/>
        <v>1</v>
      </c>
      <c r="CO803" s="52">
        <f t="shared" si="353"/>
        <v>1</v>
      </c>
      <c r="CP803" s="52">
        <f t="shared" si="354"/>
        <v>1</v>
      </c>
      <c r="CQ803" s="52">
        <f t="shared" si="355"/>
        <v>1</v>
      </c>
      <c r="CR803" s="52">
        <f t="shared" si="356"/>
        <v>1</v>
      </c>
      <c r="CS803" s="52">
        <f t="shared" si="357"/>
        <v>1</v>
      </c>
      <c r="CT803" s="52">
        <f t="shared" si="358"/>
        <v>1</v>
      </c>
      <c r="CU803" s="52">
        <f t="shared" si="359"/>
        <v>1</v>
      </c>
      <c r="CV803" s="52">
        <f t="shared" si="360"/>
        <v>1</v>
      </c>
      <c r="CW803" s="54">
        <f t="shared" si="361"/>
        <v>1</v>
      </c>
      <c r="CX803" s="54">
        <f t="shared" si="362"/>
        <v>0</v>
      </c>
      <c r="CY803" s="54">
        <f t="shared" si="363"/>
        <v>1</v>
      </c>
      <c r="CZ803" s="54">
        <f t="shared" si="364"/>
        <v>1</v>
      </c>
      <c r="DA803" s="54">
        <f t="shared" si="365"/>
        <v>1</v>
      </c>
      <c r="DB803" s="54">
        <f t="shared" si="366"/>
        <v>0</v>
      </c>
      <c r="DD803" s="2">
        <f t="shared" si="367"/>
        <v>7</v>
      </c>
    </row>
    <row r="804" spans="1:108">
      <c r="A804" s="2" t="s">
        <v>437</v>
      </c>
      <c r="B804" s="2" t="s">
        <v>438</v>
      </c>
      <c r="C804" s="18" t="str">
        <f ca="1">IF(AND(AA804="YES",AG804&lt;&gt;""),"COMPLETED",IF((S804+21)&lt;TODAY(),"PAST DUE","WITHIN 15 DAYS"))</f>
        <v>COMPLETED</v>
      </c>
      <c r="D804" s="19" t="str">
        <f t="shared" si="346"/>
        <v>Sep</v>
      </c>
      <c r="E804" s="20">
        <f t="shared" si="347"/>
        <v>45556</v>
      </c>
      <c r="F804" s="20">
        <f t="shared" si="348"/>
        <v>45555</v>
      </c>
      <c r="G804" s="20">
        <f t="shared" si="349"/>
        <v>45562</v>
      </c>
      <c r="H804" s="19">
        <f ca="1">(TODAY()-(G804))</f>
        <v>32</v>
      </c>
      <c r="I804" s="19" t="str">
        <f ca="1">IF(H804&lt;0,H804,"")</f>
        <v/>
      </c>
      <c r="J804" s="2" t="s">
        <v>439</v>
      </c>
      <c r="K804" s="24">
        <f t="shared" si="350"/>
        <v>1</v>
      </c>
      <c r="L804" s="19" t="s">
        <v>3183</v>
      </c>
      <c r="M804" s="2" t="s">
        <v>440</v>
      </c>
      <c r="N804" s="2" t="s">
        <v>441</v>
      </c>
      <c r="O804" s="2" t="s">
        <v>352</v>
      </c>
      <c r="P804" s="2" t="s">
        <v>19</v>
      </c>
      <c r="Q804" s="2" t="s">
        <v>107</v>
      </c>
      <c r="R804" s="2" t="s">
        <v>3261</v>
      </c>
      <c r="S804" s="9">
        <v>45534</v>
      </c>
      <c r="T804" s="2">
        <v>4271283</v>
      </c>
      <c r="U804" s="2" t="s">
        <v>333</v>
      </c>
      <c r="V804" s="2" t="s">
        <v>1052</v>
      </c>
      <c r="W804" s="2" t="s">
        <v>3644</v>
      </c>
      <c r="X804" s="90">
        <v>34149</v>
      </c>
      <c r="Y804" s="91">
        <v>9103758406</v>
      </c>
      <c r="Z804" s="91" t="s">
        <v>3645</v>
      </c>
      <c r="AA804" s="32" t="s">
        <v>448</v>
      </c>
      <c r="AB804" s="2" t="s">
        <v>449</v>
      </c>
      <c r="AC804" s="10">
        <v>45882</v>
      </c>
      <c r="AD804" s="10">
        <v>45534</v>
      </c>
      <c r="AG804" s="35" t="s">
        <v>451</v>
      </c>
      <c r="AJ804" s="35" t="s">
        <v>452</v>
      </c>
      <c r="AK804" s="2" t="s">
        <v>453</v>
      </c>
      <c r="AL804" s="2" t="s">
        <v>3189</v>
      </c>
      <c r="AM804" s="2" t="s">
        <v>1815</v>
      </c>
      <c r="AN804" s="10">
        <v>45534</v>
      </c>
      <c r="AP804" s="2" t="s">
        <v>362</v>
      </c>
      <c r="AQ804" s="2" t="s">
        <v>497</v>
      </c>
      <c r="AS804" s="11">
        <v>1009261292</v>
      </c>
      <c r="AT804" s="2" t="s">
        <v>472</v>
      </c>
      <c r="AV804" s="12">
        <v>140501532629</v>
      </c>
      <c r="AW804" s="2" t="s">
        <v>458</v>
      </c>
      <c r="AY804" s="13">
        <v>121088385059</v>
      </c>
      <c r="AZ804" s="2" t="s">
        <v>563</v>
      </c>
      <c r="BB804" s="14">
        <v>291136990</v>
      </c>
      <c r="BC804" s="2" t="s">
        <v>450</v>
      </c>
      <c r="BD804" s="2" t="s">
        <v>450</v>
      </c>
      <c r="BE804" s="2" t="s">
        <v>450</v>
      </c>
      <c r="BF804" s="2" t="s">
        <v>450</v>
      </c>
      <c r="BG804" s="2" t="s">
        <v>450</v>
      </c>
      <c r="BH804" s="2" t="s">
        <v>450</v>
      </c>
      <c r="BL804" s="2" t="s">
        <v>448</v>
      </c>
      <c r="BM804" s="2" t="s">
        <v>450</v>
      </c>
      <c r="BN804" s="2" t="s">
        <v>448</v>
      </c>
      <c r="BO804" s="2" t="s">
        <v>448</v>
      </c>
      <c r="BP804" s="2" t="s">
        <v>450</v>
      </c>
      <c r="BR804" s="2" t="s">
        <v>448</v>
      </c>
      <c r="BS804" s="2" t="s">
        <v>448</v>
      </c>
      <c r="BT804" s="2" t="s">
        <v>448</v>
      </c>
      <c r="BU804" s="2" t="s">
        <v>448</v>
      </c>
      <c r="BV804" s="2" t="s">
        <v>450</v>
      </c>
      <c r="BW804" s="2" t="s">
        <v>448</v>
      </c>
      <c r="BX804" s="2" t="s">
        <v>448</v>
      </c>
      <c r="BY804" s="2" t="s">
        <v>448</v>
      </c>
      <c r="BZ804" s="2" t="s">
        <v>448</v>
      </c>
      <c r="CA804" s="2" t="s">
        <v>448</v>
      </c>
      <c r="CB804" s="2" t="s">
        <v>448</v>
      </c>
      <c r="CD804" s="2" t="s">
        <v>448</v>
      </c>
      <c r="CE804" s="10">
        <v>45545</v>
      </c>
      <c r="CH804" s="2" t="s">
        <v>465</v>
      </c>
      <c r="CI804" s="2" t="s">
        <v>1718</v>
      </c>
      <c r="CM804" s="52">
        <f t="shared" si="351"/>
        <v>1</v>
      </c>
      <c r="CN804" s="52">
        <f t="shared" si="352"/>
        <v>1</v>
      </c>
      <c r="CO804" s="52">
        <f t="shared" si="353"/>
        <v>1</v>
      </c>
      <c r="CP804" s="52">
        <f t="shared" si="354"/>
        <v>1</v>
      </c>
      <c r="CQ804" s="52">
        <f t="shared" si="355"/>
        <v>1</v>
      </c>
      <c r="CR804" s="52">
        <f t="shared" si="356"/>
        <v>1</v>
      </c>
      <c r="CS804" s="52">
        <f t="shared" si="357"/>
        <v>1</v>
      </c>
      <c r="CT804" s="52">
        <f t="shared" si="358"/>
        <v>1</v>
      </c>
      <c r="CU804" s="52">
        <f t="shared" si="359"/>
        <v>1</v>
      </c>
      <c r="CV804" s="52">
        <f t="shared" si="360"/>
        <v>1</v>
      </c>
      <c r="CW804" s="54">
        <f t="shared" si="361"/>
        <v>1</v>
      </c>
      <c r="CX804" s="54">
        <f t="shared" si="362"/>
        <v>0</v>
      </c>
      <c r="CY804" s="54">
        <f t="shared" si="363"/>
        <v>1</v>
      </c>
      <c r="CZ804" s="54">
        <f t="shared" si="364"/>
        <v>1</v>
      </c>
      <c r="DA804" s="54">
        <f t="shared" si="365"/>
        <v>0</v>
      </c>
      <c r="DB804" s="54">
        <f t="shared" si="366"/>
        <v>0</v>
      </c>
      <c r="DD804" s="2">
        <f t="shared" si="367"/>
        <v>7</v>
      </c>
    </row>
    <row r="805" spans="1:108">
      <c r="A805" s="2" t="s">
        <v>437</v>
      </c>
      <c r="B805" s="2" t="s">
        <v>438</v>
      </c>
      <c r="C805" s="18" t="str">
        <f ca="1">IF(AND(AA805="YES",AG805&lt;&gt;""),"COMPLETED",IF((S805+21)&lt;TODAY(),"PAST DUE","WITHIN 15 DAYS"))</f>
        <v>COMPLETED</v>
      </c>
      <c r="D805" s="19" t="str">
        <f t="shared" si="346"/>
        <v>Sep</v>
      </c>
      <c r="E805" s="20">
        <f t="shared" si="347"/>
        <v>45556</v>
      </c>
      <c r="F805" s="20">
        <f t="shared" si="348"/>
        <v>45555</v>
      </c>
      <c r="G805" s="20">
        <f t="shared" si="349"/>
        <v>45562</v>
      </c>
      <c r="H805" s="19">
        <f ca="1">(TODAY()-(G805))</f>
        <v>32</v>
      </c>
      <c r="I805" s="19" t="str">
        <f ca="1">IF(H805&lt;0,H805,"")</f>
        <v/>
      </c>
      <c r="J805" s="2" t="s">
        <v>439</v>
      </c>
      <c r="K805" s="24">
        <f t="shared" si="350"/>
        <v>1</v>
      </c>
      <c r="L805" s="19" t="s">
        <v>3183</v>
      </c>
      <c r="M805" s="2" t="s">
        <v>440</v>
      </c>
      <c r="N805" s="2" t="s">
        <v>441</v>
      </c>
      <c r="O805" s="2" t="s">
        <v>352</v>
      </c>
      <c r="P805" s="2" t="s">
        <v>19</v>
      </c>
      <c r="Q805" s="2" t="s">
        <v>107</v>
      </c>
      <c r="R805" s="2" t="s">
        <v>3261</v>
      </c>
      <c r="S805" s="9">
        <v>45534</v>
      </c>
      <c r="T805" s="2">
        <v>4271284</v>
      </c>
      <c r="U805" s="2" t="s">
        <v>148</v>
      </c>
      <c r="V805" s="2" t="s">
        <v>3646</v>
      </c>
      <c r="W805" s="2" t="s">
        <v>3647</v>
      </c>
      <c r="X805" s="90">
        <v>37168</v>
      </c>
      <c r="Y805" s="91">
        <v>9469163905</v>
      </c>
      <c r="Z805" s="91" t="s">
        <v>3648</v>
      </c>
      <c r="AA805" s="32" t="s">
        <v>448</v>
      </c>
      <c r="AB805" s="2" t="s">
        <v>449</v>
      </c>
      <c r="AC805" s="10">
        <v>45909</v>
      </c>
      <c r="AD805" s="10">
        <v>45558</v>
      </c>
      <c r="AG805" s="35" t="s">
        <v>451</v>
      </c>
      <c r="AJ805" s="35" t="s">
        <v>452</v>
      </c>
      <c r="AK805" s="2" t="s">
        <v>453</v>
      </c>
      <c r="AL805" s="2" t="s">
        <v>3189</v>
      </c>
      <c r="AM805" s="2" t="s">
        <v>1815</v>
      </c>
      <c r="AN805" s="10">
        <v>45534</v>
      </c>
      <c r="AP805" s="2" t="s">
        <v>362</v>
      </c>
      <c r="AQ805" s="2" t="s">
        <v>986</v>
      </c>
      <c r="AS805" s="11">
        <v>3519747877</v>
      </c>
      <c r="AT805" s="2" t="s">
        <v>472</v>
      </c>
      <c r="AV805" s="12">
        <v>70261368291</v>
      </c>
      <c r="AW805" s="2" t="s">
        <v>458</v>
      </c>
      <c r="AY805" s="13">
        <v>121298266835</v>
      </c>
      <c r="AZ805" s="2" t="s">
        <v>1857</v>
      </c>
      <c r="BB805" s="14">
        <v>657704605</v>
      </c>
      <c r="BC805" s="2" t="s">
        <v>450</v>
      </c>
      <c r="BD805" s="2" t="s">
        <v>450</v>
      </c>
      <c r="BE805" s="2" t="s">
        <v>450</v>
      </c>
      <c r="BF805" s="2" t="s">
        <v>450</v>
      </c>
      <c r="BG805" s="2" t="s">
        <v>450</v>
      </c>
      <c r="BH805" s="2" t="s">
        <v>450</v>
      </c>
      <c r="BL805" s="2" t="s">
        <v>448</v>
      </c>
      <c r="BM805" s="2" t="s">
        <v>450</v>
      </c>
      <c r="BN805" s="2" t="s">
        <v>450</v>
      </c>
      <c r="BO805" s="2" t="s">
        <v>450</v>
      </c>
      <c r="BP805" s="2" t="s">
        <v>448</v>
      </c>
      <c r="BR805" s="2" t="s">
        <v>448</v>
      </c>
      <c r="BS805" s="2" t="s">
        <v>448</v>
      </c>
      <c r="BT805" s="2" t="s">
        <v>448</v>
      </c>
      <c r="BU805" s="2" t="s">
        <v>448</v>
      </c>
      <c r="BV805" s="2" t="s">
        <v>450</v>
      </c>
      <c r="BW805" s="2" t="s">
        <v>448</v>
      </c>
      <c r="BX805" s="2" t="s">
        <v>448</v>
      </c>
      <c r="BY805" s="2" t="s">
        <v>448</v>
      </c>
      <c r="BZ805" s="2" t="s">
        <v>448</v>
      </c>
      <c r="CA805" s="2" t="s">
        <v>448</v>
      </c>
      <c r="CB805" s="2" t="s">
        <v>448</v>
      </c>
      <c r="CD805" s="2" t="s">
        <v>448</v>
      </c>
      <c r="CE805" s="10">
        <v>45545</v>
      </c>
      <c r="CH805" s="2" t="s">
        <v>465</v>
      </c>
      <c r="CI805" s="2" t="s">
        <v>1718</v>
      </c>
      <c r="CM805" s="52">
        <f t="shared" si="351"/>
        <v>1</v>
      </c>
      <c r="CN805" s="52">
        <f t="shared" si="352"/>
        <v>1</v>
      </c>
      <c r="CO805" s="52">
        <f t="shared" si="353"/>
        <v>1</v>
      </c>
      <c r="CP805" s="52">
        <f t="shared" si="354"/>
        <v>1</v>
      </c>
      <c r="CQ805" s="52">
        <f t="shared" si="355"/>
        <v>1</v>
      </c>
      <c r="CR805" s="52">
        <f t="shared" si="356"/>
        <v>1</v>
      </c>
      <c r="CS805" s="52">
        <f t="shared" si="357"/>
        <v>1</v>
      </c>
      <c r="CT805" s="52">
        <f t="shared" si="358"/>
        <v>1</v>
      </c>
      <c r="CU805" s="52">
        <f t="shared" si="359"/>
        <v>1</v>
      </c>
      <c r="CV805" s="52">
        <f t="shared" si="360"/>
        <v>1</v>
      </c>
      <c r="CW805" s="54">
        <f t="shared" si="361"/>
        <v>1</v>
      </c>
      <c r="CX805" s="54">
        <f t="shared" si="362"/>
        <v>0</v>
      </c>
      <c r="CY805" s="54">
        <f t="shared" si="363"/>
        <v>1</v>
      </c>
      <c r="CZ805" s="54">
        <f t="shared" si="364"/>
        <v>1</v>
      </c>
      <c r="DA805" s="54">
        <f t="shared" si="365"/>
        <v>0</v>
      </c>
      <c r="DB805" s="54">
        <f t="shared" si="366"/>
        <v>0</v>
      </c>
      <c r="DD805" s="2">
        <f t="shared" si="367"/>
        <v>7</v>
      </c>
    </row>
    <row r="806" spans="1:108">
      <c r="A806" s="2" t="s">
        <v>437</v>
      </c>
      <c r="B806" s="2" t="s">
        <v>438</v>
      </c>
      <c r="C806" s="18" t="str">
        <f ca="1">IF(AND(AA806="YES",AG806&lt;&gt;""),"COMPLETED",IF((S806+21)&lt;TODAY(),"PAST DUE","WITHIN 15 DAYS"))</f>
        <v>COMPLETED</v>
      </c>
      <c r="D806" s="19" t="str">
        <f t="shared" si="346"/>
        <v>Sep</v>
      </c>
      <c r="E806" s="20">
        <f t="shared" si="347"/>
        <v>45556</v>
      </c>
      <c r="F806" s="20">
        <f t="shared" si="348"/>
        <v>45555</v>
      </c>
      <c r="G806" s="20">
        <f t="shared" si="349"/>
        <v>45562</v>
      </c>
      <c r="H806" s="19">
        <f ca="1">(TODAY()-(G806))</f>
        <v>32</v>
      </c>
      <c r="I806" s="19" t="str">
        <f ca="1">IF(H806&lt;0,H806,"")</f>
        <v/>
      </c>
      <c r="J806" s="2" t="s">
        <v>439</v>
      </c>
      <c r="K806" s="24">
        <f t="shared" si="350"/>
        <v>0</v>
      </c>
      <c r="L806" s="19" t="s">
        <v>3183</v>
      </c>
      <c r="M806" s="2" t="s">
        <v>440</v>
      </c>
      <c r="N806" s="2" t="s">
        <v>441</v>
      </c>
      <c r="O806" s="2" t="s">
        <v>352</v>
      </c>
      <c r="P806" s="2" t="s">
        <v>19</v>
      </c>
      <c r="Q806" s="2" t="s">
        <v>107</v>
      </c>
      <c r="R806" s="2" t="s">
        <v>3261</v>
      </c>
      <c r="S806" s="9">
        <v>45534</v>
      </c>
      <c r="T806" s="2">
        <v>4271285</v>
      </c>
      <c r="U806" s="2" t="s">
        <v>114</v>
      </c>
      <c r="V806" s="2" t="s">
        <v>115</v>
      </c>
      <c r="W806" s="2" t="s">
        <v>786</v>
      </c>
      <c r="X806" s="90">
        <v>36390</v>
      </c>
      <c r="Y806" s="91">
        <v>9993889800</v>
      </c>
      <c r="Z806" s="91" t="s">
        <v>3649</v>
      </c>
      <c r="AA806" s="32" t="s">
        <v>448</v>
      </c>
      <c r="AB806" s="2" t="s">
        <v>449</v>
      </c>
      <c r="AC806" s="10">
        <v>45911</v>
      </c>
      <c r="AD806" s="10">
        <v>45546</v>
      </c>
      <c r="AG806" s="35" t="s">
        <v>451</v>
      </c>
      <c r="AJ806" s="35" t="s">
        <v>452</v>
      </c>
      <c r="AK806" s="2" t="s">
        <v>453</v>
      </c>
      <c r="AL806" s="2" t="s">
        <v>3189</v>
      </c>
      <c r="AM806" s="2" t="s">
        <v>1815</v>
      </c>
      <c r="AN806" s="10">
        <v>45534</v>
      </c>
      <c r="AP806" s="2" t="s">
        <v>362</v>
      </c>
      <c r="AT806" s="2" t="s">
        <v>472</v>
      </c>
      <c r="AV806" s="12">
        <v>72510398441</v>
      </c>
      <c r="AZ806" s="2" t="s">
        <v>633</v>
      </c>
      <c r="BB806" s="14">
        <v>657979146</v>
      </c>
      <c r="BC806" s="2" t="s">
        <v>450</v>
      </c>
      <c r="BD806" s="2" t="s">
        <v>450</v>
      </c>
      <c r="BE806" s="2" t="s">
        <v>450</v>
      </c>
      <c r="BF806" s="2" t="s">
        <v>450</v>
      </c>
      <c r="BG806" s="2" t="s">
        <v>450</v>
      </c>
      <c r="BH806" s="2" t="s">
        <v>450</v>
      </c>
      <c r="BL806" s="2" t="s">
        <v>450</v>
      </c>
      <c r="BM806" s="2" t="s">
        <v>450</v>
      </c>
      <c r="BN806" s="2" t="s">
        <v>448</v>
      </c>
      <c r="BO806" s="2" t="s">
        <v>450</v>
      </c>
      <c r="BP806" s="2" t="s">
        <v>450</v>
      </c>
      <c r="BR806" s="2" t="s">
        <v>448</v>
      </c>
      <c r="BS806" s="2" t="s">
        <v>448</v>
      </c>
      <c r="BT806" s="2" t="s">
        <v>448</v>
      </c>
      <c r="BU806" s="2" t="s">
        <v>448</v>
      </c>
      <c r="BV806" s="2" t="s">
        <v>450</v>
      </c>
      <c r="BW806" s="2" t="s">
        <v>448</v>
      </c>
      <c r="BX806" s="2" t="s">
        <v>448</v>
      </c>
      <c r="BY806" s="2" t="s">
        <v>448</v>
      </c>
      <c r="BZ806" s="2" t="s">
        <v>448</v>
      </c>
      <c r="CA806" s="2" t="s">
        <v>448</v>
      </c>
      <c r="CB806" s="2" t="s">
        <v>448</v>
      </c>
      <c r="CD806" s="2" t="s">
        <v>448</v>
      </c>
      <c r="CE806" s="10">
        <v>45545</v>
      </c>
      <c r="CH806" s="2" t="s">
        <v>465</v>
      </c>
      <c r="CI806" s="2" t="s">
        <v>1718</v>
      </c>
      <c r="CM806" s="52">
        <f t="shared" si="351"/>
        <v>1</v>
      </c>
      <c r="CN806" s="52">
        <f t="shared" si="352"/>
        <v>1</v>
      </c>
      <c r="CO806" s="52">
        <f t="shared" si="353"/>
        <v>1</v>
      </c>
      <c r="CP806" s="52">
        <f t="shared" si="354"/>
        <v>1</v>
      </c>
      <c r="CQ806" s="52">
        <f t="shared" si="355"/>
        <v>1</v>
      </c>
      <c r="CR806" s="52">
        <f t="shared" si="356"/>
        <v>0</v>
      </c>
      <c r="CS806" s="52">
        <f t="shared" si="357"/>
        <v>1</v>
      </c>
      <c r="CT806" s="52">
        <f t="shared" si="358"/>
        <v>0</v>
      </c>
      <c r="CU806" s="52">
        <f t="shared" si="359"/>
        <v>1</v>
      </c>
      <c r="CV806" s="52">
        <f t="shared" si="360"/>
        <v>1</v>
      </c>
      <c r="CW806" s="54">
        <f t="shared" si="361"/>
        <v>1</v>
      </c>
      <c r="CX806" s="54">
        <f t="shared" si="362"/>
        <v>0</v>
      </c>
      <c r="CY806" s="54">
        <f t="shared" si="363"/>
        <v>1</v>
      </c>
      <c r="CZ806" s="54">
        <f t="shared" si="364"/>
        <v>1</v>
      </c>
      <c r="DA806" s="54">
        <f t="shared" si="365"/>
        <v>0</v>
      </c>
      <c r="DB806" s="54">
        <f t="shared" si="366"/>
        <v>0</v>
      </c>
      <c r="DD806" s="2">
        <f t="shared" si="367"/>
        <v>5</v>
      </c>
    </row>
    <row r="807" spans="1:108">
      <c r="A807" s="2" t="s">
        <v>437</v>
      </c>
      <c r="B807" s="2" t="s">
        <v>438</v>
      </c>
      <c r="C807" s="18" t="str">
        <f ca="1">IF(AND(AA807="YES",AG807&lt;&gt;""),"COMPLETED",IF((S807+21)&lt;TODAY(),"PAST DUE","WITHIN 15 DAYS"))</f>
        <v>COMPLETED</v>
      </c>
      <c r="D807" s="19" t="str">
        <f t="shared" si="346"/>
        <v>Sep</v>
      </c>
      <c r="E807" s="20">
        <f t="shared" si="347"/>
        <v>45556</v>
      </c>
      <c r="F807" s="20">
        <f t="shared" si="348"/>
        <v>45555</v>
      </c>
      <c r="G807" s="20">
        <f t="shared" si="349"/>
        <v>45562</v>
      </c>
      <c r="H807" s="19">
        <f ca="1">(TODAY()-(G807))</f>
        <v>32</v>
      </c>
      <c r="I807" s="19" t="str">
        <f ca="1">IF(H807&lt;0,H807,"")</f>
        <v/>
      </c>
      <c r="J807" s="2" t="s">
        <v>439</v>
      </c>
      <c r="K807" s="24">
        <f t="shared" si="350"/>
        <v>1</v>
      </c>
      <c r="L807" s="19" t="s">
        <v>3183</v>
      </c>
      <c r="M807" s="2" t="s">
        <v>440</v>
      </c>
      <c r="N807" s="2" t="s">
        <v>441</v>
      </c>
      <c r="O807" s="2" t="s">
        <v>352</v>
      </c>
      <c r="P807" s="2" t="s">
        <v>19</v>
      </c>
      <c r="Q807" s="2" t="s">
        <v>107</v>
      </c>
      <c r="R807" s="2" t="s">
        <v>3261</v>
      </c>
      <c r="S807" s="9">
        <v>45534</v>
      </c>
      <c r="T807" s="2">
        <v>4271286</v>
      </c>
      <c r="U807" s="2" t="s">
        <v>3650</v>
      </c>
      <c r="V807" s="2" t="s">
        <v>3651</v>
      </c>
      <c r="W807" s="2" t="s">
        <v>3652</v>
      </c>
      <c r="X807" s="90">
        <v>38045</v>
      </c>
      <c r="Y807" s="91">
        <v>9991019167</v>
      </c>
      <c r="Z807" s="91" t="s">
        <v>3653</v>
      </c>
      <c r="AA807" s="32" t="s">
        <v>448</v>
      </c>
      <c r="AB807" s="2" t="s">
        <v>449</v>
      </c>
      <c r="AC807" s="10">
        <v>45916</v>
      </c>
      <c r="AD807" s="10">
        <v>45551</v>
      </c>
      <c r="AG807" s="35" t="s">
        <v>451</v>
      </c>
      <c r="AJ807" s="35" t="s">
        <v>452</v>
      </c>
      <c r="AK807" s="2" t="s">
        <v>453</v>
      </c>
      <c r="AL807" s="2" t="s">
        <v>3189</v>
      </c>
      <c r="AM807" s="2" t="s">
        <v>1815</v>
      </c>
      <c r="AN807" s="10">
        <v>45534</v>
      </c>
      <c r="AP807" s="2" t="s">
        <v>362</v>
      </c>
      <c r="AQ807" s="2" t="s">
        <v>480</v>
      </c>
      <c r="AS807" s="11">
        <v>253087702</v>
      </c>
      <c r="AT807" s="2" t="s">
        <v>3654</v>
      </c>
      <c r="AV807" s="12">
        <v>70263086498</v>
      </c>
      <c r="AW807" s="2" t="s">
        <v>458</v>
      </c>
      <c r="AY807" s="13">
        <v>121349921525</v>
      </c>
      <c r="AZ807" s="2" t="s">
        <v>472</v>
      </c>
      <c r="BB807" s="14">
        <v>623655695</v>
      </c>
      <c r="BC807" s="2" t="s">
        <v>450</v>
      </c>
      <c r="BD807" s="2" t="s">
        <v>450</v>
      </c>
      <c r="BE807" s="2" t="s">
        <v>450</v>
      </c>
      <c r="BF807" s="2" t="s">
        <v>450</v>
      </c>
      <c r="BG807" s="2" t="s">
        <v>450</v>
      </c>
      <c r="BH807" s="2" t="s">
        <v>450</v>
      </c>
      <c r="BL807" s="2" t="s">
        <v>448</v>
      </c>
      <c r="BM807" s="2" t="s">
        <v>450</v>
      </c>
      <c r="BN807" s="2" t="s">
        <v>448</v>
      </c>
      <c r="BO807" s="2" t="s">
        <v>450</v>
      </c>
      <c r="BP807" s="2" t="s">
        <v>450</v>
      </c>
      <c r="BR807" s="2" t="s">
        <v>448</v>
      </c>
      <c r="BS807" s="2" t="s">
        <v>448</v>
      </c>
      <c r="BT807" s="2" t="s">
        <v>448</v>
      </c>
      <c r="BU807" s="2" t="s">
        <v>448</v>
      </c>
      <c r="BV807" s="2" t="s">
        <v>450</v>
      </c>
      <c r="BW807" s="2" t="s">
        <v>448</v>
      </c>
      <c r="BX807" s="2" t="s">
        <v>448</v>
      </c>
      <c r="BY807" s="2" t="s">
        <v>448</v>
      </c>
      <c r="BZ807" s="2" t="s">
        <v>448</v>
      </c>
      <c r="CA807" s="2" t="s">
        <v>448</v>
      </c>
      <c r="CB807" s="2" t="s">
        <v>448</v>
      </c>
      <c r="CD807" s="2" t="s">
        <v>448</v>
      </c>
      <c r="CE807" s="10">
        <v>45545</v>
      </c>
      <c r="CH807" s="2" t="s">
        <v>465</v>
      </c>
      <c r="CI807" s="2" t="s">
        <v>660</v>
      </c>
      <c r="CK807" s="2" t="s">
        <v>3565</v>
      </c>
      <c r="CM807" s="52">
        <f t="shared" si="351"/>
        <v>1</v>
      </c>
      <c r="CN807" s="52">
        <f t="shared" si="352"/>
        <v>1</v>
      </c>
      <c r="CO807" s="52">
        <f t="shared" si="353"/>
        <v>1</v>
      </c>
      <c r="CP807" s="52">
        <f t="shared" si="354"/>
        <v>1</v>
      </c>
      <c r="CQ807" s="52">
        <f t="shared" si="355"/>
        <v>1</v>
      </c>
      <c r="CR807" s="52">
        <f t="shared" si="356"/>
        <v>1</v>
      </c>
      <c r="CS807" s="52">
        <f t="shared" si="357"/>
        <v>1</v>
      </c>
      <c r="CT807" s="52">
        <f t="shared" si="358"/>
        <v>1</v>
      </c>
      <c r="CU807" s="52">
        <f t="shared" si="359"/>
        <v>1</v>
      </c>
      <c r="CV807" s="52">
        <f t="shared" si="360"/>
        <v>1</v>
      </c>
      <c r="CW807" s="54">
        <f t="shared" si="361"/>
        <v>1</v>
      </c>
      <c r="CX807" s="54">
        <f t="shared" si="362"/>
        <v>0</v>
      </c>
      <c r="CY807" s="54">
        <f t="shared" si="363"/>
        <v>1</v>
      </c>
      <c r="CZ807" s="54">
        <f t="shared" si="364"/>
        <v>1</v>
      </c>
      <c r="DA807" s="54">
        <f t="shared" si="365"/>
        <v>1</v>
      </c>
      <c r="DB807" s="54">
        <f t="shared" si="366"/>
        <v>0</v>
      </c>
      <c r="DD807" s="2">
        <f t="shared" si="367"/>
        <v>7</v>
      </c>
    </row>
    <row r="808" spans="1:108">
      <c r="A808" s="2" t="s">
        <v>437</v>
      </c>
      <c r="B808" s="2" t="s">
        <v>438</v>
      </c>
      <c r="C808" s="18" t="str">
        <f ca="1">IF(AND(AA808="YES",AG808&lt;&gt;""),"COMPLETED",IF((S808+21)&lt;TODAY(),"PAST DUE","WITHIN 15 DAYS"))</f>
        <v>COMPLETED</v>
      </c>
      <c r="D808" s="19" t="str">
        <f t="shared" si="346"/>
        <v>Sep</v>
      </c>
      <c r="E808" s="20">
        <f t="shared" si="347"/>
        <v>45556</v>
      </c>
      <c r="F808" s="20">
        <f t="shared" si="348"/>
        <v>45555</v>
      </c>
      <c r="G808" s="20">
        <f t="shared" si="349"/>
        <v>45562</v>
      </c>
      <c r="H808" s="19">
        <f ca="1">(TODAY()-(G808))</f>
        <v>32</v>
      </c>
      <c r="I808" s="19" t="str">
        <f ca="1">IF(H808&lt;0,H808,"")</f>
        <v/>
      </c>
      <c r="J808" s="2" t="s">
        <v>439</v>
      </c>
      <c r="K808" s="24">
        <f t="shared" si="350"/>
        <v>1</v>
      </c>
      <c r="L808" s="19" t="s">
        <v>3183</v>
      </c>
      <c r="M808" s="2" t="s">
        <v>440</v>
      </c>
      <c r="N808" s="2" t="s">
        <v>441</v>
      </c>
      <c r="O808" s="2" t="s">
        <v>352</v>
      </c>
      <c r="P808" s="2" t="s">
        <v>19</v>
      </c>
      <c r="Q808" s="2" t="s">
        <v>107</v>
      </c>
      <c r="R808" s="2" t="s">
        <v>3261</v>
      </c>
      <c r="S808" s="9">
        <v>45534</v>
      </c>
      <c r="T808" s="2">
        <v>4271287</v>
      </c>
      <c r="U808" s="2" t="s">
        <v>1798</v>
      </c>
      <c r="V808" s="2" t="s">
        <v>3655</v>
      </c>
      <c r="W808" s="2" t="s">
        <v>3656</v>
      </c>
      <c r="X808" s="90">
        <v>37335</v>
      </c>
      <c r="Y808" s="91">
        <v>9461516694</v>
      </c>
      <c r="Z808" s="91" t="s">
        <v>3657</v>
      </c>
      <c r="AA808" s="32" t="s">
        <v>448</v>
      </c>
      <c r="AB808" s="2" t="s">
        <v>449</v>
      </c>
      <c r="AC808" s="10">
        <v>45828</v>
      </c>
      <c r="AD808" s="10">
        <v>45476</v>
      </c>
      <c r="AG808" s="35" t="s">
        <v>451</v>
      </c>
      <c r="AJ808" s="35" t="s">
        <v>452</v>
      </c>
      <c r="AK808" s="2" t="s">
        <v>453</v>
      </c>
      <c r="AL808" s="2" t="s">
        <v>3189</v>
      </c>
      <c r="AM808" s="2" t="s">
        <v>1815</v>
      </c>
      <c r="AN808" s="10">
        <v>45534</v>
      </c>
      <c r="AP808" s="2" t="s">
        <v>362</v>
      </c>
      <c r="AQ808" s="2" t="s">
        <v>480</v>
      </c>
      <c r="AS808" s="11">
        <v>252146259</v>
      </c>
      <c r="AT808" s="2" t="s">
        <v>472</v>
      </c>
      <c r="AV808" s="12">
        <v>70262649014</v>
      </c>
      <c r="AW808" s="2" t="s">
        <v>458</v>
      </c>
      <c r="AY808" s="13">
        <v>121343430133</v>
      </c>
      <c r="AZ808" s="2" t="s">
        <v>563</v>
      </c>
      <c r="BB808" s="14">
        <v>659253501</v>
      </c>
      <c r="BC808" s="2" t="s">
        <v>450</v>
      </c>
      <c r="BD808" s="2" t="s">
        <v>450</v>
      </c>
      <c r="BE808" s="2" t="s">
        <v>450</v>
      </c>
      <c r="BF808" s="2" t="s">
        <v>450</v>
      </c>
      <c r="BG808" s="2" t="s">
        <v>450</v>
      </c>
      <c r="BH808" s="2" t="s">
        <v>450</v>
      </c>
      <c r="BL808" s="2" t="s">
        <v>448</v>
      </c>
      <c r="BM808" s="2" t="s">
        <v>450</v>
      </c>
      <c r="BN808" s="2" t="s">
        <v>448</v>
      </c>
      <c r="BO808" s="2" t="s">
        <v>450</v>
      </c>
      <c r="BP808" s="2" t="s">
        <v>450</v>
      </c>
      <c r="BR808" s="2" t="s">
        <v>448</v>
      </c>
      <c r="BS808" s="2" t="s">
        <v>448</v>
      </c>
      <c r="BT808" s="2" t="s">
        <v>448</v>
      </c>
      <c r="BU808" s="2" t="s">
        <v>448</v>
      </c>
      <c r="BV808" s="2" t="s">
        <v>450</v>
      </c>
      <c r="BW808" s="2" t="s">
        <v>448</v>
      </c>
      <c r="BX808" s="2" t="s">
        <v>448</v>
      </c>
      <c r="BY808" s="2" t="s">
        <v>448</v>
      </c>
      <c r="BZ808" s="2" t="s">
        <v>448</v>
      </c>
      <c r="CA808" s="2" t="s">
        <v>448</v>
      </c>
      <c r="CB808" s="2" t="s">
        <v>448</v>
      </c>
      <c r="CD808" s="2" t="s">
        <v>448</v>
      </c>
      <c r="CE808" s="10">
        <v>45545</v>
      </c>
      <c r="CH808" s="2" t="s">
        <v>465</v>
      </c>
      <c r="CI808" s="2" t="s">
        <v>660</v>
      </c>
      <c r="CK808" s="2" t="s">
        <v>3565</v>
      </c>
      <c r="CM808" s="52">
        <f t="shared" si="351"/>
        <v>1</v>
      </c>
      <c r="CN808" s="52">
        <f t="shared" si="352"/>
        <v>1</v>
      </c>
      <c r="CO808" s="52">
        <f t="shared" si="353"/>
        <v>1</v>
      </c>
      <c r="CP808" s="52">
        <f t="shared" si="354"/>
        <v>1</v>
      </c>
      <c r="CQ808" s="52">
        <f t="shared" si="355"/>
        <v>1</v>
      </c>
      <c r="CR808" s="52">
        <f t="shared" si="356"/>
        <v>1</v>
      </c>
      <c r="CS808" s="52">
        <f t="shared" si="357"/>
        <v>1</v>
      </c>
      <c r="CT808" s="52">
        <f t="shared" si="358"/>
        <v>1</v>
      </c>
      <c r="CU808" s="52">
        <f t="shared" si="359"/>
        <v>1</v>
      </c>
      <c r="CV808" s="52">
        <f t="shared" si="360"/>
        <v>1</v>
      </c>
      <c r="CW808" s="54">
        <f t="shared" si="361"/>
        <v>1</v>
      </c>
      <c r="CX808" s="54">
        <f t="shared" si="362"/>
        <v>0</v>
      </c>
      <c r="CY808" s="54">
        <f t="shared" si="363"/>
        <v>1</v>
      </c>
      <c r="CZ808" s="54">
        <f t="shared" si="364"/>
        <v>1</v>
      </c>
      <c r="DA808" s="54">
        <f t="shared" si="365"/>
        <v>1</v>
      </c>
      <c r="DB808" s="54">
        <f t="shared" si="366"/>
        <v>0</v>
      </c>
      <c r="DD808" s="2">
        <f t="shared" si="367"/>
        <v>7</v>
      </c>
    </row>
    <row r="809" spans="1:108">
      <c r="A809" s="2" t="s">
        <v>437</v>
      </c>
      <c r="B809" s="2" t="s">
        <v>438</v>
      </c>
      <c r="C809" s="18" t="str">
        <f ca="1">IF(AND(AA809="YES",AG809&lt;&gt;""),"COMPLETED",IF((S809+21)&lt;TODAY(),"PAST DUE","WITHIN 15 DAYS"))</f>
        <v>COMPLETED</v>
      </c>
      <c r="D809" s="19" t="str">
        <f t="shared" si="346"/>
        <v>Sep</v>
      </c>
      <c r="E809" s="20">
        <f t="shared" si="347"/>
        <v>45556</v>
      </c>
      <c r="F809" s="20">
        <f t="shared" si="348"/>
        <v>45555</v>
      </c>
      <c r="G809" s="20">
        <f t="shared" si="349"/>
        <v>45562</v>
      </c>
      <c r="H809" s="19">
        <f ca="1">(TODAY()-(G809))</f>
        <v>32</v>
      </c>
      <c r="I809" s="19" t="str">
        <f ca="1">IF(H809&lt;0,H809,"")</f>
        <v/>
      </c>
      <c r="J809" s="2" t="s">
        <v>439</v>
      </c>
      <c r="K809" s="24">
        <f t="shared" si="350"/>
        <v>1</v>
      </c>
      <c r="L809" s="19" t="s">
        <v>3183</v>
      </c>
      <c r="M809" s="2" t="s">
        <v>440</v>
      </c>
      <c r="N809" s="2" t="s">
        <v>441</v>
      </c>
      <c r="O809" s="2" t="s">
        <v>352</v>
      </c>
      <c r="P809" s="2" t="s">
        <v>19</v>
      </c>
      <c r="Q809" s="2" t="s">
        <v>107</v>
      </c>
      <c r="R809" s="2" t="s">
        <v>3261</v>
      </c>
      <c r="S809" s="9">
        <v>45534</v>
      </c>
      <c r="T809" s="2">
        <v>4271288</v>
      </c>
      <c r="U809" s="2" t="s">
        <v>3658</v>
      </c>
      <c r="V809" s="2" t="s">
        <v>3659</v>
      </c>
      <c r="W809" s="2" t="s">
        <v>3660</v>
      </c>
      <c r="X809" s="90">
        <v>36258</v>
      </c>
      <c r="Y809" s="91">
        <v>9363247948</v>
      </c>
      <c r="Z809" s="91" t="s">
        <v>3661</v>
      </c>
      <c r="AA809" s="32" t="s">
        <v>448</v>
      </c>
      <c r="AB809" s="2" t="s">
        <v>449</v>
      </c>
      <c r="AC809" s="10">
        <v>45673</v>
      </c>
      <c r="AD809" s="10">
        <v>45329</v>
      </c>
      <c r="AG809" s="35" t="s">
        <v>451</v>
      </c>
      <c r="AJ809" s="35" t="s">
        <v>452</v>
      </c>
      <c r="AK809" s="2" t="s">
        <v>453</v>
      </c>
      <c r="AL809" s="2" t="s">
        <v>3189</v>
      </c>
      <c r="AM809" s="2" t="s">
        <v>1815</v>
      </c>
      <c r="AN809" s="10">
        <v>45534</v>
      </c>
      <c r="AP809" s="2" t="s">
        <v>362</v>
      </c>
      <c r="AQ809" s="2" t="s">
        <v>986</v>
      </c>
      <c r="AS809" s="11">
        <v>3467926258</v>
      </c>
      <c r="AT809" s="2" t="s">
        <v>456</v>
      </c>
      <c r="AV809" s="12">
        <v>72503610583</v>
      </c>
      <c r="AW809" s="2" t="s">
        <v>458</v>
      </c>
      <c r="AY809" s="13">
        <v>121200236070</v>
      </c>
      <c r="AZ809" s="2" t="s">
        <v>633</v>
      </c>
      <c r="BB809" s="14">
        <v>376771333</v>
      </c>
      <c r="BC809" s="2" t="s">
        <v>450</v>
      </c>
      <c r="BD809" s="2" t="s">
        <v>450</v>
      </c>
      <c r="BE809" s="2" t="s">
        <v>450</v>
      </c>
      <c r="BF809" s="2" t="s">
        <v>450</v>
      </c>
      <c r="BG809" s="2" t="s">
        <v>450</v>
      </c>
      <c r="BH809" s="2" t="s">
        <v>450</v>
      </c>
      <c r="BL809" s="2" t="s">
        <v>448</v>
      </c>
      <c r="BM809" s="2" t="s">
        <v>450</v>
      </c>
      <c r="BN809" s="2" t="s">
        <v>448</v>
      </c>
      <c r="BO809" s="2" t="s">
        <v>450</v>
      </c>
      <c r="BP809" s="2" t="s">
        <v>450</v>
      </c>
      <c r="BR809" s="2" t="s">
        <v>448</v>
      </c>
      <c r="BS809" s="2" t="s">
        <v>448</v>
      </c>
      <c r="BT809" s="2" t="s">
        <v>448</v>
      </c>
      <c r="BU809" s="2" t="s">
        <v>448</v>
      </c>
      <c r="BV809" s="2" t="s">
        <v>450</v>
      </c>
      <c r="BW809" s="2" t="s">
        <v>448</v>
      </c>
      <c r="BX809" s="2" t="s">
        <v>448</v>
      </c>
      <c r="BY809" s="2" t="s">
        <v>448</v>
      </c>
      <c r="BZ809" s="2" t="s">
        <v>448</v>
      </c>
      <c r="CA809" s="2" t="s">
        <v>448</v>
      </c>
      <c r="CB809" s="2" t="s">
        <v>448</v>
      </c>
      <c r="CD809" s="2" t="s">
        <v>448</v>
      </c>
      <c r="CE809" s="10">
        <v>45545</v>
      </c>
      <c r="CH809" s="2" t="s">
        <v>465</v>
      </c>
      <c r="CI809" s="2" t="s">
        <v>660</v>
      </c>
      <c r="CK809" s="2" t="s">
        <v>3565</v>
      </c>
      <c r="CM809" s="52">
        <f t="shared" si="351"/>
        <v>1</v>
      </c>
      <c r="CN809" s="52">
        <f t="shared" si="352"/>
        <v>1</v>
      </c>
      <c r="CO809" s="52">
        <f t="shared" si="353"/>
        <v>1</v>
      </c>
      <c r="CP809" s="52">
        <f t="shared" si="354"/>
        <v>1</v>
      </c>
      <c r="CQ809" s="52">
        <f t="shared" si="355"/>
        <v>1</v>
      </c>
      <c r="CR809" s="52">
        <f t="shared" si="356"/>
        <v>1</v>
      </c>
      <c r="CS809" s="52">
        <f t="shared" si="357"/>
        <v>1</v>
      </c>
      <c r="CT809" s="52">
        <f t="shared" si="358"/>
        <v>1</v>
      </c>
      <c r="CU809" s="52">
        <f t="shared" si="359"/>
        <v>1</v>
      </c>
      <c r="CV809" s="52">
        <f t="shared" si="360"/>
        <v>1</v>
      </c>
      <c r="CW809" s="54">
        <f t="shared" si="361"/>
        <v>1</v>
      </c>
      <c r="CX809" s="54">
        <f t="shared" si="362"/>
        <v>0</v>
      </c>
      <c r="CY809" s="54">
        <f t="shared" si="363"/>
        <v>1</v>
      </c>
      <c r="CZ809" s="54">
        <f t="shared" si="364"/>
        <v>1</v>
      </c>
      <c r="DA809" s="54">
        <f t="shared" si="365"/>
        <v>1</v>
      </c>
      <c r="DB809" s="54">
        <f t="shared" si="366"/>
        <v>0</v>
      </c>
      <c r="DD809" s="2">
        <f t="shared" si="367"/>
        <v>7</v>
      </c>
    </row>
    <row r="810" spans="1:108">
      <c r="A810" s="2" t="s">
        <v>437</v>
      </c>
      <c r="B810" s="2" t="s">
        <v>438</v>
      </c>
      <c r="C810" s="18" t="str">
        <f ca="1">IF(AND(AA810="YES",AG810&lt;&gt;""),"COMPLETED",IF((S810+21)&lt;TODAY(),"PAST DUE","WITHIN 15 DAYS"))</f>
        <v>PAST DUE</v>
      </c>
      <c r="D810" s="19" t="str">
        <f t="shared" si="346"/>
        <v>Sep</v>
      </c>
      <c r="E810" s="20">
        <f t="shared" si="347"/>
        <v>45556</v>
      </c>
      <c r="F810" s="20">
        <f t="shared" si="348"/>
        <v>45555</v>
      </c>
      <c r="G810" s="20">
        <f t="shared" si="349"/>
        <v>45562</v>
      </c>
      <c r="H810" s="19">
        <f ca="1">(TODAY()-(G810))</f>
        <v>32</v>
      </c>
      <c r="I810" s="19" t="str">
        <f ca="1">IF(H810&lt;0,H810,"")</f>
        <v/>
      </c>
      <c r="J810" s="2" t="s">
        <v>439</v>
      </c>
      <c r="K810" s="24">
        <f t="shared" si="350"/>
        <v>0</v>
      </c>
      <c r="L810" s="19" t="s">
        <v>3183</v>
      </c>
      <c r="M810" s="2" t="s">
        <v>440</v>
      </c>
      <c r="N810" s="2" t="s">
        <v>441</v>
      </c>
      <c r="O810" s="2" t="s">
        <v>352</v>
      </c>
      <c r="P810" s="2" t="s">
        <v>19</v>
      </c>
      <c r="Q810" s="2" t="s">
        <v>107</v>
      </c>
      <c r="R810" s="2" t="s">
        <v>3261</v>
      </c>
      <c r="S810" s="9">
        <v>45534</v>
      </c>
      <c r="T810" s="2">
        <v>4271289</v>
      </c>
      <c r="U810" s="2" t="s">
        <v>116</v>
      </c>
      <c r="V810" s="2" t="s">
        <v>117</v>
      </c>
      <c r="W810" s="2" t="s">
        <v>3662</v>
      </c>
      <c r="X810" s="90">
        <v>37040</v>
      </c>
      <c r="Y810" s="91">
        <v>9911378192</v>
      </c>
      <c r="Z810" s="91" t="s">
        <v>3663</v>
      </c>
      <c r="AA810" s="2" t="s">
        <v>658</v>
      </c>
      <c r="AB810" s="2" t="s">
        <v>3664</v>
      </c>
      <c r="AG810" s="35" t="s">
        <v>451</v>
      </c>
      <c r="AJ810" s="35" t="s">
        <v>452</v>
      </c>
      <c r="AK810" s="2" t="s">
        <v>453</v>
      </c>
      <c r="AL810" s="2" t="s">
        <v>3189</v>
      </c>
      <c r="AM810" s="2" t="s">
        <v>1815</v>
      </c>
      <c r="AN810" s="10">
        <v>45534</v>
      </c>
      <c r="AP810" s="2" t="s">
        <v>362</v>
      </c>
      <c r="AZ810" s="2" t="s">
        <v>459</v>
      </c>
      <c r="BB810" s="14">
        <v>635180073</v>
      </c>
      <c r="BC810" s="2" t="s">
        <v>450</v>
      </c>
      <c r="BD810" s="2" t="s">
        <v>450</v>
      </c>
      <c r="BE810" s="2" t="s">
        <v>450</v>
      </c>
      <c r="BF810" s="2" t="s">
        <v>450</v>
      </c>
      <c r="BG810" s="2" t="s">
        <v>450</v>
      </c>
      <c r="BH810" s="2" t="s">
        <v>450</v>
      </c>
      <c r="BR810" s="2" t="s">
        <v>448</v>
      </c>
      <c r="BS810" s="2" t="s">
        <v>448</v>
      </c>
      <c r="BT810" s="2" t="s">
        <v>448</v>
      </c>
      <c r="CB810" s="2" t="s">
        <v>448</v>
      </c>
      <c r="CD810" s="2" t="s">
        <v>448</v>
      </c>
      <c r="CE810" s="10">
        <v>45545</v>
      </c>
      <c r="CH810" s="2" t="s">
        <v>465</v>
      </c>
      <c r="CI810" s="2" t="s">
        <v>1718</v>
      </c>
      <c r="CM810" s="52">
        <f t="shared" si="351"/>
        <v>1</v>
      </c>
      <c r="CN810" s="52">
        <f t="shared" si="352"/>
        <v>0</v>
      </c>
      <c r="CO810" s="52">
        <f t="shared" si="353"/>
        <v>1</v>
      </c>
      <c r="CP810" s="52">
        <f t="shared" si="354"/>
        <v>1</v>
      </c>
      <c r="CQ810" s="52">
        <f t="shared" si="355"/>
        <v>1</v>
      </c>
      <c r="CR810" s="52">
        <f t="shared" si="356"/>
        <v>0</v>
      </c>
      <c r="CS810" s="52">
        <f t="shared" si="357"/>
        <v>0</v>
      </c>
      <c r="CT810" s="52">
        <f t="shared" si="358"/>
        <v>0</v>
      </c>
      <c r="CU810" s="52">
        <f t="shared" si="359"/>
        <v>1</v>
      </c>
      <c r="CV810" s="52">
        <f t="shared" si="360"/>
        <v>1</v>
      </c>
      <c r="CW810" s="54">
        <f t="shared" si="361"/>
        <v>1</v>
      </c>
      <c r="CX810" s="54">
        <f t="shared" si="362"/>
        <v>0</v>
      </c>
      <c r="CY810" s="54">
        <f t="shared" si="363"/>
        <v>1</v>
      </c>
      <c r="CZ810" s="54">
        <f t="shared" si="364"/>
        <v>1</v>
      </c>
      <c r="DA810" s="54">
        <f t="shared" si="365"/>
        <v>0</v>
      </c>
      <c r="DB810" s="54">
        <f t="shared" si="366"/>
        <v>0</v>
      </c>
      <c r="DD810" s="2">
        <f t="shared" si="367"/>
        <v>3</v>
      </c>
    </row>
    <row r="811" spans="1:108">
      <c r="A811" s="2" t="s">
        <v>437</v>
      </c>
      <c r="B811" s="2" t="s">
        <v>438</v>
      </c>
      <c r="C811" s="18" t="str">
        <f ca="1">IF(AND(AA811="YES",AG811&lt;&gt;""),"COMPLETED",IF((S811+21)&lt;TODAY(),"PAST DUE","WITHIN 15 DAYS"))</f>
        <v>COMPLETED</v>
      </c>
      <c r="D811" s="19" t="str">
        <f t="shared" si="346"/>
        <v>Sep</v>
      </c>
      <c r="E811" s="20">
        <f t="shared" si="347"/>
        <v>45556</v>
      </c>
      <c r="F811" s="20">
        <f t="shared" si="348"/>
        <v>45555</v>
      </c>
      <c r="G811" s="20">
        <f t="shared" si="349"/>
        <v>45562</v>
      </c>
      <c r="H811" s="19">
        <f ca="1">(TODAY()-(G811))</f>
        <v>32</v>
      </c>
      <c r="I811" s="19" t="str">
        <f ca="1">IF(H811&lt;0,H811,"")</f>
        <v/>
      </c>
      <c r="J811" s="2" t="s">
        <v>439</v>
      </c>
      <c r="K811" s="24">
        <f t="shared" si="350"/>
        <v>1</v>
      </c>
      <c r="L811" s="19" t="s">
        <v>3183</v>
      </c>
      <c r="M811" s="2" t="s">
        <v>440</v>
      </c>
      <c r="N811" s="2" t="s">
        <v>441</v>
      </c>
      <c r="O811" s="2" t="s">
        <v>352</v>
      </c>
      <c r="P811" s="2" t="s">
        <v>19</v>
      </c>
      <c r="Q811" s="2" t="s">
        <v>107</v>
      </c>
      <c r="R811" s="2" t="s">
        <v>3261</v>
      </c>
      <c r="S811" s="9">
        <v>45534</v>
      </c>
      <c r="T811" s="2">
        <v>4271372</v>
      </c>
      <c r="U811" s="2" t="s">
        <v>3665</v>
      </c>
      <c r="V811" s="2" t="s">
        <v>3666</v>
      </c>
      <c r="W811" s="2" t="s">
        <v>625</v>
      </c>
      <c r="X811" s="90">
        <v>36478</v>
      </c>
      <c r="Y811" s="91">
        <v>9756797018</v>
      </c>
      <c r="Z811" s="91" t="s">
        <v>3667</v>
      </c>
      <c r="AA811" s="32" t="s">
        <v>448</v>
      </c>
      <c r="AB811" s="2" t="s">
        <v>449</v>
      </c>
      <c r="AC811" s="10">
        <v>45899</v>
      </c>
      <c r="AD811" s="10">
        <v>45534</v>
      </c>
      <c r="AG811" s="35" t="s">
        <v>451</v>
      </c>
      <c r="AJ811" s="35" t="s">
        <v>452</v>
      </c>
      <c r="AK811" s="2" t="s">
        <v>453</v>
      </c>
      <c r="AL811" s="2" t="s">
        <v>3189</v>
      </c>
      <c r="AM811" s="2" t="s">
        <v>1815</v>
      </c>
      <c r="AN811" s="10">
        <v>45535</v>
      </c>
      <c r="AP811" s="2" t="s">
        <v>362</v>
      </c>
      <c r="AQ811" s="2" t="s">
        <v>455</v>
      </c>
      <c r="AS811" s="11">
        <v>249059074</v>
      </c>
      <c r="AT811" s="2" t="s">
        <v>472</v>
      </c>
      <c r="AV811" s="12">
        <v>52530720225</v>
      </c>
      <c r="AW811" s="2" t="s">
        <v>639</v>
      </c>
      <c r="AY811" s="13">
        <v>121320555770</v>
      </c>
      <c r="AZ811" s="2" t="s">
        <v>1857</v>
      </c>
      <c r="BB811" s="14">
        <v>658286794</v>
      </c>
      <c r="BC811" s="2" t="s">
        <v>450</v>
      </c>
      <c r="BD811" s="2" t="s">
        <v>450</v>
      </c>
      <c r="BE811" s="2" t="s">
        <v>450</v>
      </c>
      <c r="BF811" s="2" t="s">
        <v>450</v>
      </c>
      <c r="BG811" s="2" t="s">
        <v>450</v>
      </c>
      <c r="BH811" s="2" t="s">
        <v>450</v>
      </c>
      <c r="BL811" s="2" t="s">
        <v>448</v>
      </c>
      <c r="BM811" s="2" t="s">
        <v>450</v>
      </c>
      <c r="BN811" s="2" t="s">
        <v>448</v>
      </c>
      <c r="BO811" s="2" t="s">
        <v>450</v>
      </c>
      <c r="BP811" s="2" t="s">
        <v>450</v>
      </c>
      <c r="BR811" s="2" t="s">
        <v>448</v>
      </c>
      <c r="BS811" s="2" t="s">
        <v>448</v>
      </c>
      <c r="BT811" s="2" t="s">
        <v>448</v>
      </c>
      <c r="BU811" s="2" t="s">
        <v>448</v>
      </c>
      <c r="BV811" s="2" t="s">
        <v>450</v>
      </c>
      <c r="BW811" s="2" t="s">
        <v>448</v>
      </c>
      <c r="BX811" s="2" t="s">
        <v>448</v>
      </c>
      <c r="BY811" s="2" t="s">
        <v>448</v>
      </c>
      <c r="BZ811" s="2" t="s">
        <v>448</v>
      </c>
      <c r="CA811" s="2" t="s">
        <v>448</v>
      </c>
      <c r="CB811" s="2" t="s">
        <v>448</v>
      </c>
      <c r="CD811" s="2" t="s">
        <v>448</v>
      </c>
      <c r="CE811" s="10">
        <v>45545</v>
      </c>
      <c r="CH811" s="2" t="s">
        <v>465</v>
      </c>
      <c r="CI811" s="2" t="s">
        <v>660</v>
      </c>
      <c r="CK811" s="2" t="s">
        <v>3565</v>
      </c>
      <c r="CM811" s="52">
        <f t="shared" si="351"/>
        <v>1</v>
      </c>
      <c r="CN811" s="52">
        <f t="shared" si="352"/>
        <v>1</v>
      </c>
      <c r="CO811" s="52">
        <f t="shared" si="353"/>
        <v>1</v>
      </c>
      <c r="CP811" s="52">
        <f t="shared" si="354"/>
        <v>1</v>
      </c>
      <c r="CQ811" s="52">
        <f t="shared" si="355"/>
        <v>1</v>
      </c>
      <c r="CR811" s="52">
        <f t="shared" si="356"/>
        <v>1</v>
      </c>
      <c r="CS811" s="52">
        <f t="shared" si="357"/>
        <v>1</v>
      </c>
      <c r="CT811" s="52">
        <f t="shared" si="358"/>
        <v>1</v>
      </c>
      <c r="CU811" s="52">
        <f t="shared" si="359"/>
        <v>1</v>
      </c>
      <c r="CV811" s="52">
        <f t="shared" si="360"/>
        <v>1</v>
      </c>
      <c r="CW811" s="54">
        <f t="shared" si="361"/>
        <v>1</v>
      </c>
      <c r="CX811" s="54">
        <f t="shared" si="362"/>
        <v>0</v>
      </c>
      <c r="CY811" s="54">
        <f t="shared" si="363"/>
        <v>1</v>
      </c>
      <c r="CZ811" s="54">
        <f t="shared" si="364"/>
        <v>1</v>
      </c>
      <c r="DA811" s="54">
        <f t="shared" si="365"/>
        <v>1</v>
      </c>
      <c r="DB811" s="54">
        <f t="shared" si="366"/>
        <v>0</v>
      </c>
      <c r="DD811" s="2">
        <f t="shared" si="367"/>
        <v>7</v>
      </c>
    </row>
    <row r="812" spans="1:108">
      <c r="A812" s="2" t="s">
        <v>437</v>
      </c>
      <c r="B812" s="2" t="s">
        <v>438</v>
      </c>
      <c r="C812" s="18" t="str">
        <f ca="1">IF(AND(AA812="YES",AG812&lt;&gt;""),"COMPLETED",IF((S812+21)&lt;TODAY(),"PAST DUE","WITHIN 15 DAYS"))</f>
        <v>PAST DUE</v>
      </c>
      <c r="D812" s="19" t="str">
        <f t="shared" si="346"/>
        <v>Sep</v>
      </c>
      <c r="E812" s="20">
        <f t="shared" si="347"/>
        <v>45556</v>
      </c>
      <c r="F812" s="20">
        <f t="shared" si="348"/>
        <v>45555</v>
      </c>
      <c r="G812" s="20">
        <f t="shared" si="349"/>
        <v>45562</v>
      </c>
      <c r="H812" s="19">
        <f ca="1">(TODAY()-(G812))</f>
        <v>32</v>
      </c>
      <c r="I812" s="19" t="str">
        <f ca="1">IF(H812&lt;0,H812,"")</f>
        <v/>
      </c>
      <c r="J812" s="2" t="s">
        <v>439</v>
      </c>
      <c r="K812" s="24">
        <f t="shared" si="350"/>
        <v>0</v>
      </c>
      <c r="L812" s="19" t="s">
        <v>3183</v>
      </c>
      <c r="M812" s="2" t="s">
        <v>440</v>
      </c>
      <c r="N812" s="2" t="s">
        <v>653</v>
      </c>
      <c r="O812" s="2" t="s">
        <v>352</v>
      </c>
      <c r="P812" s="2" t="s">
        <v>19</v>
      </c>
      <c r="Q812" s="2" t="s">
        <v>107</v>
      </c>
      <c r="R812" s="2" t="s">
        <v>3261</v>
      </c>
      <c r="S812" s="9">
        <v>45534</v>
      </c>
      <c r="T812" s="2">
        <v>4271373</v>
      </c>
      <c r="U812" s="2" t="s">
        <v>298</v>
      </c>
      <c r="V812" s="2" t="s">
        <v>3087</v>
      </c>
      <c r="W812" s="2" t="s">
        <v>3668</v>
      </c>
      <c r="X812" s="90">
        <v>34355</v>
      </c>
      <c r="Y812" s="91">
        <v>9208526769</v>
      </c>
      <c r="Z812" s="91" t="s">
        <v>3669</v>
      </c>
      <c r="AA812" s="2" t="s">
        <v>463</v>
      </c>
      <c r="AB812" s="2" t="s">
        <v>3670</v>
      </c>
      <c r="AG812" s="35" t="s">
        <v>451</v>
      </c>
      <c r="AJ812" s="35" t="s">
        <v>452</v>
      </c>
      <c r="AK812" s="2" t="s">
        <v>453</v>
      </c>
      <c r="AL812" s="2" t="s">
        <v>3189</v>
      </c>
      <c r="AM812" s="2" t="s">
        <v>1815</v>
      </c>
      <c r="AN812" s="10">
        <v>45535</v>
      </c>
      <c r="AP812" s="2" t="s">
        <v>362</v>
      </c>
      <c r="BC812" s="2" t="s">
        <v>450</v>
      </c>
      <c r="BD812" s="2" t="s">
        <v>450</v>
      </c>
      <c r="BE812" s="2" t="s">
        <v>450</v>
      </c>
      <c r="BF812" s="2" t="s">
        <v>450</v>
      </c>
      <c r="BG812" s="2" t="s">
        <v>450</v>
      </c>
      <c r="BH812" s="2" t="s">
        <v>450</v>
      </c>
      <c r="BR812" s="2" t="s">
        <v>448</v>
      </c>
      <c r="BS812" s="2" t="s">
        <v>448</v>
      </c>
      <c r="BT812" s="2" t="s">
        <v>448</v>
      </c>
      <c r="CD812" s="2" t="s">
        <v>448</v>
      </c>
      <c r="CE812" s="10">
        <v>45545</v>
      </c>
      <c r="CH812" s="2" t="s">
        <v>465</v>
      </c>
      <c r="CI812" s="2" t="s">
        <v>660</v>
      </c>
      <c r="CM812" s="52">
        <f t="shared" si="351"/>
        <v>1</v>
      </c>
      <c r="CN812" s="52">
        <f t="shared" si="352"/>
        <v>0</v>
      </c>
      <c r="CO812" s="52">
        <f t="shared" si="353"/>
        <v>1</v>
      </c>
      <c r="CP812" s="52">
        <f t="shared" si="354"/>
        <v>1</v>
      </c>
      <c r="CQ812" s="52">
        <f t="shared" si="355"/>
        <v>1</v>
      </c>
      <c r="CR812" s="52">
        <f t="shared" si="356"/>
        <v>0</v>
      </c>
      <c r="CS812" s="52">
        <f t="shared" si="357"/>
        <v>0</v>
      </c>
      <c r="CT812" s="52">
        <f t="shared" si="358"/>
        <v>0</v>
      </c>
      <c r="CU812" s="52">
        <f t="shared" si="359"/>
        <v>0</v>
      </c>
      <c r="CV812" s="52">
        <f t="shared" si="360"/>
        <v>1</v>
      </c>
      <c r="CW812" s="54">
        <f t="shared" si="361"/>
        <v>1</v>
      </c>
      <c r="CX812" s="54">
        <f t="shared" si="362"/>
        <v>0</v>
      </c>
      <c r="CY812" s="54">
        <f t="shared" si="363"/>
        <v>1</v>
      </c>
      <c r="CZ812" s="54">
        <f t="shared" si="364"/>
        <v>1</v>
      </c>
      <c r="DA812" s="54">
        <f t="shared" si="365"/>
        <v>1</v>
      </c>
      <c r="DB812" s="54">
        <f t="shared" si="366"/>
        <v>0</v>
      </c>
      <c r="DD812" s="2">
        <f t="shared" si="367"/>
        <v>2</v>
      </c>
    </row>
    <row r="813" spans="1:108">
      <c r="A813" s="2" t="s">
        <v>437</v>
      </c>
      <c r="B813" s="2" t="s">
        <v>438</v>
      </c>
      <c r="C813" s="18" t="str">
        <f ca="1">IF(AND(AA813="YES",AG813&lt;&gt;""),"COMPLETED",IF((S813+21)&lt;TODAY(),"PAST DUE","WITHIN 15 DAYS"))</f>
        <v>COMPLETED</v>
      </c>
      <c r="D813" s="19" t="str">
        <f t="shared" si="346"/>
        <v>Sep</v>
      </c>
      <c r="E813" s="20">
        <f t="shared" si="347"/>
        <v>45556</v>
      </c>
      <c r="F813" s="20">
        <f t="shared" si="348"/>
        <v>45555</v>
      </c>
      <c r="G813" s="20">
        <f t="shared" si="349"/>
        <v>45562</v>
      </c>
      <c r="H813" s="19">
        <f ca="1">(TODAY()-(G813))</f>
        <v>32</v>
      </c>
      <c r="I813" s="19" t="str">
        <f ca="1">IF(H813&lt;0,H813,"")</f>
        <v/>
      </c>
      <c r="J813" s="2" t="s">
        <v>439</v>
      </c>
      <c r="K813" s="24">
        <f t="shared" si="350"/>
        <v>1</v>
      </c>
      <c r="L813" s="19" t="s">
        <v>3183</v>
      </c>
      <c r="M813" s="2" t="s">
        <v>440</v>
      </c>
      <c r="N813" s="2" t="s">
        <v>441</v>
      </c>
      <c r="O813" s="2" t="s">
        <v>352</v>
      </c>
      <c r="P813" s="2" t="s">
        <v>19</v>
      </c>
      <c r="Q813" s="2" t="s">
        <v>107</v>
      </c>
      <c r="R813" s="2" t="s">
        <v>3261</v>
      </c>
      <c r="S813" s="9">
        <v>45534</v>
      </c>
      <c r="T813" s="2">
        <v>4271374</v>
      </c>
      <c r="U813" s="2" t="s">
        <v>1494</v>
      </c>
      <c r="V813" s="2" t="s">
        <v>3671</v>
      </c>
      <c r="W813" s="2" t="s">
        <v>3672</v>
      </c>
      <c r="X813" s="90">
        <v>35277</v>
      </c>
      <c r="Y813" s="91">
        <v>9092079090</v>
      </c>
      <c r="Z813" s="91" t="s">
        <v>3673</v>
      </c>
      <c r="AA813" s="32" t="s">
        <v>448</v>
      </c>
      <c r="AB813" s="2" t="s">
        <v>449</v>
      </c>
      <c r="AC813" s="10">
        <v>45848</v>
      </c>
      <c r="AD813" s="10">
        <v>45483</v>
      </c>
      <c r="AG813" s="35" t="s">
        <v>451</v>
      </c>
      <c r="AJ813" s="35" t="s">
        <v>452</v>
      </c>
      <c r="AK813" s="2" t="s">
        <v>453</v>
      </c>
      <c r="AL813" s="2" t="s">
        <v>3189</v>
      </c>
      <c r="AM813" s="2" t="s">
        <v>1815</v>
      </c>
      <c r="AN813" s="10">
        <v>45535</v>
      </c>
      <c r="AP813" s="2" t="s">
        <v>362</v>
      </c>
      <c r="AQ813" s="2" t="s">
        <v>1133</v>
      </c>
      <c r="AS813" s="11">
        <v>242346153</v>
      </c>
      <c r="AT813" s="2" t="s">
        <v>456</v>
      </c>
      <c r="AV813" s="12">
        <v>70259628111</v>
      </c>
      <c r="AW813" s="2" t="s">
        <v>458</v>
      </c>
      <c r="AY813" s="13">
        <v>121255720777</v>
      </c>
      <c r="AZ813" s="2" t="s">
        <v>487</v>
      </c>
      <c r="BB813" s="14">
        <v>760876213</v>
      </c>
      <c r="BC813" s="2" t="s">
        <v>450</v>
      </c>
      <c r="BD813" s="2" t="s">
        <v>450</v>
      </c>
      <c r="BE813" s="2" t="s">
        <v>450</v>
      </c>
      <c r="BF813" s="2" t="s">
        <v>450</v>
      </c>
      <c r="BG813" s="2" t="s">
        <v>450</v>
      </c>
      <c r="BH813" s="2" t="s">
        <v>450</v>
      </c>
      <c r="BL813" s="2" t="s">
        <v>448</v>
      </c>
      <c r="BM813" s="2" t="s">
        <v>448</v>
      </c>
      <c r="BN813" s="2" t="s">
        <v>450</v>
      </c>
      <c r="BO813" s="2" t="s">
        <v>450</v>
      </c>
      <c r="BP813" s="2" t="s">
        <v>450</v>
      </c>
      <c r="BR813" s="2" t="s">
        <v>448</v>
      </c>
      <c r="BS813" s="2" t="s">
        <v>448</v>
      </c>
      <c r="BT813" s="2" t="s">
        <v>448</v>
      </c>
      <c r="BU813" s="2" t="s">
        <v>448</v>
      </c>
      <c r="BV813" s="2" t="s">
        <v>450</v>
      </c>
      <c r="BW813" s="2" t="s">
        <v>448</v>
      </c>
      <c r="BX813" s="2" t="s">
        <v>448</v>
      </c>
      <c r="BY813" s="2" t="s">
        <v>448</v>
      </c>
      <c r="BZ813" s="2" t="s">
        <v>448</v>
      </c>
      <c r="CA813" s="2" t="s">
        <v>448</v>
      </c>
      <c r="CB813" s="2" t="s">
        <v>448</v>
      </c>
      <c r="CD813" s="2" t="s">
        <v>448</v>
      </c>
      <c r="CE813" s="10">
        <v>45545</v>
      </c>
      <c r="CH813" s="2" t="s">
        <v>465</v>
      </c>
      <c r="CI813" s="2" t="s">
        <v>1718</v>
      </c>
      <c r="CM813" s="52">
        <f t="shared" si="351"/>
        <v>1</v>
      </c>
      <c r="CN813" s="52">
        <f t="shared" si="352"/>
        <v>1</v>
      </c>
      <c r="CO813" s="52">
        <f t="shared" si="353"/>
        <v>1</v>
      </c>
      <c r="CP813" s="52">
        <f t="shared" si="354"/>
        <v>1</v>
      </c>
      <c r="CQ813" s="52">
        <f t="shared" si="355"/>
        <v>1</v>
      </c>
      <c r="CR813" s="52">
        <f t="shared" si="356"/>
        <v>1</v>
      </c>
      <c r="CS813" s="52">
        <f t="shared" si="357"/>
        <v>1</v>
      </c>
      <c r="CT813" s="52">
        <f t="shared" si="358"/>
        <v>1</v>
      </c>
      <c r="CU813" s="52">
        <f t="shared" si="359"/>
        <v>1</v>
      </c>
      <c r="CV813" s="52">
        <f t="shared" si="360"/>
        <v>1</v>
      </c>
      <c r="CW813" s="54">
        <f t="shared" si="361"/>
        <v>1</v>
      </c>
      <c r="CX813" s="54">
        <f t="shared" si="362"/>
        <v>0</v>
      </c>
      <c r="CY813" s="54">
        <f t="shared" si="363"/>
        <v>1</v>
      </c>
      <c r="CZ813" s="54">
        <f t="shared" si="364"/>
        <v>1</v>
      </c>
      <c r="DA813" s="54">
        <f t="shared" si="365"/>
        <v>0</v>
      </c>
      <c r="DB813" s="54">
        <f t="shared" si="366"/>
        <v>0</v>
      </c>
      <c r="DD813" s="2">
        <f t="shared" si="367"/>
        <v>7</v>
      </c>
    </row>
    <row r="814" spans="1:108">
      <c r="A814" s="2" t="s">
        <v>437</v>
      </c>
      <c r="B814" s="2" t="s">
        <v>438</v>
      </c>
      <c r="C814" s="18" t="str">
        <f ca="1">IF(AND(AA814="YES",AG814&lt;&gt;""),"COMPLETED",IF((S814+21)&lt;TODAY(),"PAST DUE","WITHIN 15 DAYS"))</f>
        <v>PAST DUE</v>
      </c>
      <c r="D814" s="19" t="str">
        <f t="shared" si="346"/>
        <v>Sep</v>
      </c>
      <c r="E814" s="20">
        <f t="shared" si="347"/>
        <v>45556</v>
      </c>
      <c r="F814" s="20">
        <f t="shared" si="348"/>
        <v>45555</v>
      </c>
      <c r="G814" s="20">
        <f t="shared" si="349"/>
        <v>45562</v>
      </c>
      <c r="H814" s="19">
        <f ca="1">(TODAY()-(G814))</f>
        <v>32</v>
      </c>
      <c r="I814" s="19" t="str">
        <f ca="1">IF(H814&lt;0,H814,"")</f>
        <v/>
      </c>
      <c r="J814" s="2" t="s">
        <v>439</v>
      </c>
      <c r="K814" s="24">
        <f t="shared" si="350"/>
        <v>0</v>
      </c>
      <c r="L814" s="19" t="s">
        <v>3183</v>
      </c>
      <c r="M814" s="2" t="s">
        <v>2440</v>
      </c>
      <c r="N814" s="2" t="s">
        <v>441</v>
      </c>
      <c r="O814" s="2" t="s">
        <v>352</v>
      </c>
      <c r="P814" s="2" t="s">
        <v>19</v>
      </c>
      <c r="Q814" s="2" t="s">
        <v>86</v>
      </c>
      <c r="R814" s="2" t="s">
        <v>3184</v>
      </c>
      <c r="S814" s="9">
        <v>45535</v>
      </c>
      <c r="T814" s="2">
        <v>4271389</v>
      </c>
      <c r="U814" s="2" t="s">
        <v>103</v>
      </c>
      <c r="V814" s="2" t="s">
        <v>104</v>
      </c>
      <c r="W814" s="2" t="s">
        <v>1845</v>
      </c>
      <c r="X814" s="90">
        <v>36775</v>
      </c>
      <c r="Y814" s="91">
        <v>9625568187</v>
      </c>
      <c r="Z814" s="91" t="s">
        <v>3674</v>
      </c>
      <c r="AA814" s="2" t="s">
        <v>463</v>
      </c>
      <c r="AB814" s="2" t="s">
        <v>3675</v>
      </c>
      <c r="AG814" s="35" t="s">
        <v>451</v>
      </c>
      <c r="AJ814" s="35" t="s">
        <v>452</v>
      </c>
      <c r="AK814" s="2" t="s">
        <v>453</v>
      </c>
      <c r="AL814" s="2" t="s">
        <v>3189</v>
      </c>
      <c r="AM814" s="2" t="s">
        <v>1815</v>
      </c>
      <c r="AN814" s="10">
        <v>45535</v>
      </c>
      <c r="AP814" s="2" t="s">
        <v>362</v>
      </c>
      <c r="AQ814" s="2" t="s">
        <v>455</v>
      </c>
      <c r="AS814" s="11">
        <v>249831056</v>
      </c>
      <c r="AT814" s="2" t="s">
        <v>456</v>
      </c>
      <c r="AV814" s="12">
        <v>210259282750</v>
      </c>
      <c r="AW814" s="2" t="s">
        <v>458</v>
      </c>
      <c r="AY814" s="13">
        <v>121326634845</v>
      </c>
      <c r="AZ814" s="2" t="s">
        <v>563</v>
      </c>
      <c r="BB814" s="14">
        <v>658525707</v>
      </c>
      <c r="BC814" s="2" t="s">
        <v>450</v>
      </c>
      <c r="BD814" s="2" t="s">
        <v>450</v>
      </c>
      <c r="BE814" s="2" t="s">
        <v>450</v>
      </c>
      <c r="BF814" s="2" t="s">
        <v>450</v>
      </c>
      <c r="BG814" s="2" t="s">
        <v>450</v>
      </c>
      <c r="BH814" s="2" t="s">
        <v>450</v>
      </c>
      <c r="BL814" s="2" t="s">
        <v>450</v>
      </c>
      <c r="BM814" s="2" t="s">
        <v>450</v>
      </c>
      <c r="BN814" s="2" t="s">
        <v>448</v>
      </c>
      <c r="BO814" s="2" t="s">
        <v>450</v>
      </c>
      <c r="BP814" s="2" t="s">
        <v>450</v>
      </c>
      <c r="BT814" s="2" t="s">
        <v>448</v>
      </c>
      <c r="CB814" s="2" t="s">
        <v>448</v>
      </c>
      <c r="CD814" s="2" t="s">
        <v>448</v>
      </c>
      <c r="CE814" s="10">
        <v>45545</v>
      </c>
      <c r="CH814" s="2" t="s">
        <v>465</v>
      </c>
      <c r="CI814" s="2" t="s">
        <v>1718</v>
      </c>
      <c r="CM814" s="52">
        <f t="shared" si="351"/>
        <v>1</v>
      </c>
      <c r="CN814" s="52">
        <f t="shared" si="352"/>
        <v>0</v>
      </c>
      <c r="CO814" s="52">
        <f t="shared" si="353"/>
        <v>1</v>
      </c>
      <c r="CP814" s="52">
        <f t="shared" si="354"/>
        <v>1</v>
      </c>
      <c r="CQ814" s="52">
        <f t="shared" si="355"/>
        <v>1</v>
      </c>
      <c r="CR814" s="52">
        <f t="shared" si="356"/>
        <v>1</v>
      </c>
      <c r="CS814" s="52">
        <f t="shared" si="357"/>
        <v>1</v>
      </c>
      <c r="CT814" s="52">
        <f t="shared" si="358"/>
        <v>1</v>
      </c>
      <c r="CU814" s="52">
        <f t="shared" si="359"/>
        <v>1</v>
      </c>
      <c r="CV814" s="52">
        <f t="shared" si="360"/>
        <v>1</v>
      </c>
      <c r="CW814" s="54">
        <f t="shared" si="361"/>
        <v>1</v>
      </c>
      <c r="CX814" s="54">
        <f t="shared" si="362"/>
        <v>0</v>
      </c>
      <c r="CY814" s="54">
        <f t="shared" si="363"/>
        <v>1</v>
      </c>
      <c r="CZ814" s="54">
        <f t="shared" si="364"/>
        <v>1</v>
      </c>
      <c r="DA814" s="54">
        <f t="shared" si="365"/>
        <v>0</v>
      </c>
      <c r="DB814" s="54">
        <f t="shared" si="366"/>
        <v>0</v>
      </c>
      <c r="DD814" s="2">
        <f t="shared" si="367"/>
        <v>6</v>
      </c>
    </row>
    <row r="815" spans="1:108">
      <c r="A815" s="2" t="s">
        <v>437</v>
      </c>
      <c r="B815" s="2" t="s">
        <v>438</v>
      </c>
      <c r="C815" s="18" t="str">
        <f ca="1">IF(AND(AA815="YES",AG815&lt;&gt;""),"COMPLETED",IF((S815+21)&lt;TODAY(),"PAST DUE","WITHIN 15 DAYS"))</f>
        <v>COMPLETED</v>
      </c>
      <c r="D815" s="19" t="str">
        <f t="shared" si="346"/>
        <v>Sep</v>
      </c>
      <c r="E815" s="20">
        <f t="shared" si="347"/>
        <v>45556</v>
      </c>
      <c r="F815" s="20">
        <f t="shared" si="348"/>
        <v>45555</v>
      </c>
      <c r="G815" s="20">
        <f t="shared" si="349"/>
        <v>45562</v>
      </c>
      <c r="H815" s="19">
        <f ca="1">(TODAY()-(G815))</f>
        <v>32</v>
      </c>
      <c r="I815" s="19" t="str">
        <f ca="1">IF(H815&lt;0,H815,"")</f>
        <v/>
      </c>
      <c r="J815" s="2" t="s">
        <v>439</v>
      </c>
      <c r="K815" s="24">
        <f t="shared" si="350"/>
        <v>1</v>
      </c>
      <c r="L815" s="19" t="s">
        <v>3183</v>
      </c>
      <c r="M815" s="2" t="s">
        <v>2440</v>
      </c>
      <c r="N815" s="2" t="s">
        <v>441</v>
      </c>
      <c r="O815" s="2" t="s">
        <v>352</v>
      </c>
      <c r="P815" s="2" t="s">
        <v>19</v>
      </c>
      <c r="Q815" s="2" t="s">
        <v>86</v>
      </c>
      <c r="R815" s="2" t="s">
        <v>3184</v>
      </c>
      <c r="S815" s="9">
        <v>45535</v>
      </c>
      <c r="T815" s="2">
        <v>4271390</v>
      </c>
      <c r="U815" s="2" t="s">
        <v>3676</v>
      </c>
      <c r="V815" s="2" t="s">
        <v>3677</v>
      </c>
      <c r="W815" s="2" t="s">
        <v>3678</v>
      </c>
      <c r="X815" s="90">
        <v>36832</v>
      </c>
      <c r="Y815" s="91">
        <v>9667712232</v>
      </c>
      <c r="Z815" s="91" t="s">
        <v>3679</v>
      </c>
      <c r="AA815" s="32" t="s">
        <v>448</v>
      </c>
      <c r="AB815" s="2" t="s">
        <v>449</v>
      </c>
      <c r="AC815" s="10">
        <v>45917</v>
      </c>
      <c r="AD815" s="10">
        <v>45552</v>
      </c>
      <c r="AG815" s="35" t="s">
        <v>451</v>
      </c>
      <c r="AJ815" s="35" t="s">
        <v>452</v>
      </c>
      <c r="AK815" s="2" t="s">
        <v>453</v>
      </c>
      <c r="AL815" s="2" t="s">
        <v>3189</v>
      </c>
      <c r="AM815" s="2" t="s">
        <v>1815</v>
      </c>
      <c r="AN815" s="10">
        <v>45535</v>
      </c>
      <c r="AP815" s="2" t="s">
        <v>362</v>
      </c>
      <c r="AQ815" s="2" t="s">
        <v>455</v>
      </c>
      <c r="AS815" s="11" t="s">
        <v>3680</v>
      </c>
      <c r="AT815" s="2" t="s">
        <v>456</v>
      </c>
      <c r="AV815" s="12">
        <v>30270858925</v>
      </c>
      <c r="AW815" s="2" t="s">
        <v>458</v>
      </c>
      <c r="AY815" s="13">
        <v>121338716862</v>
      </c>
      <c r="AZ815" s="2" t="s">
        <v>1857</v>
      </c>
      <c r="BB815" s="14">
        <v>659515456</v>
      </c>
      <c r="BC815" s="2" t="s">
        <v>450</v>
      </c>
      <c r="BD815" s="2" t="s">
        <v>450</v>
      </c>
      <c r="BE815" s="2" t="s">
        <v>450</v>
      </c>
      <c r="BF815" s="2" t="s">
        <v>450</v>
      </c>
      <c r="BG815" s="2" t="s">
        <v>450</v>
      </c>
      <c r="BH815" s="2" t="s">
        <v>450</v>
      </c>
      <c r="BL815" s="2" t="s">
        <v>448</v>
      </c>
      <c r="BM815" s="2" t="s">
        <v>450</v>
      </c>
      <c r="BN815" s="2" t="s">
        <v>448</v>
      </c>
      <c r="BO815" s="2" t="s">
        <v>450</v>
      </c>
      <c r="BP815" s="2" t="s">
        <v>450</v>
      </c>
      <c r="BR815" s="2" t="s">
        <v>448</v>
      </c>
      <c r="BS815" s="2" t="s">
        <v>448</v>
      </c>
      <c r="BT815" s="2" t="s">
        <v>448</v>
      </c>
      <c r="BU815" s="2" t="s">
        <v>448</v>
      </c>
      <c r="BV815" s="2" t="s">
        <v>450</v>
      </c>
      <c r="BW815" s="2" t="s">
        <v>448</v>
      </c>
      <c r="BX815" s="2" t="s">
        <v>448</v>
      </c>
      <c r="BY815" s="2" t="s">
        <v>448</v>
      </c>
      <c r="BZ815" s="2" t="s">
        <v>448</v>
      </c>
      <c r="CA815" s="2" t="s">
        <v>448</v>
      </c>
      <c r="CB815" s="2" t="s">
        <v>448</v>
      </c>
      <c r="CD815" s="2" t="s">
        <v>448</v>
      </c>
      <c r="CE815" s="10">
        <v>45545</v>
      </c>
      <c r="CH815" s="2" t="s">
        <v>465</v>
      </c>
      <c r="CI815" s="2" t="s">
        <v>660</v>
      </c>
      <c r="CK815" s="2" t="s">
        <v>2917</v>
      </c>
      <c r="CM815" s="52">
        <f t="shared" si="351"/>
        <v>1</v>
      </c>
      <c r="CN815" s="52">
        <f t="shared" si="352"/>
        <v>1</v>
      </c>
      <c r="CO815" s="52">
        <f t="shared" si="353"/>
        <v>1</v>
      </c>
      <c r="CP815" s="52">
        <f t="shared" si="354"/>
        <v>1</v>
      </c>
      <c r="CQ815" s="52">
        <f t="shared" si="355"/>
        <v>1</v>
      </c>
      <c r="CR815" s="52">
        <f t="shared" si="356"/>
        <v>1</v>
      </c>
      <c r="CS815" s="52">
        <f t="shared" si="357"/>
        <v>1</v>
      </c>
      <c r="CT815" s="52">
        <f t="shared" si="358"/>
        <v>1</v>
      </c>
      <c r="CU815" s="52">
        <f t="shared" si="359"/>
        <v>1</v>
      </c>
      <c r="CV815" s="52">
        <f t="shared" si="360"/>
        <v>1</v>
      </c>
      <c r="CW815" s="54">
        <f t="shared" si="361"/>
        <v>1</v>
      </c>
      <c r="CX815" s="54">
        <f t="shared" si="362"/>
        <v>0</v>
      </c>
      <c r="CY815" s="54">
        <f t="shared" si="363"/>
        <v>1</v>
      </c>
      <c r="CZ815" s="54">
        <f t="shared" si="364"/>
        <v>1</v>
      </c>
      <c r="DA815" s="54">
        <f t="shared" si="365"/>
        <v>1</v>
      </c>
      <c r="DB815" s="54">
        <f t="shared" si="366"/>
        <v>0</v>
      </c>
      <c r="DD815" s="2">
        <f t="shared" si="367"/>
        <v>7</v>
      </c>
    </row>
    <row r="816" spans="1:108">
      <c r="A816" s="2" t="s">
        <v>437</v>
      </c>
      <c r="B816" s="2" t="s">
        <v>438</v>
      </c>
      <c r="C816" s="18" t="str">
        <f ca="1">IF(AND(AA816="YES",AG816&lt;&gt;""),"COMPLETED",IF((S816+21)&lt;TODAY(),"PAST DUE","WITHIN 15 DAYS"))</f>
        <v>COMPLETED</v>
      </c>
      <c r="D816" s="19" t="str">
        <f t="shared" si="346"/>
        <v>Sep</v>
      </c>
      <c r="E816" s="20">
        <f t="shared" si="347"/>
        <v>45556</v>
      </c>
      <c r="F816" s="20">
        <f t="shared" si="348"/>
        <v>45555</v>
      </c>
      <c r="G816" s="20">
        <f t="shared" si="349"/>
        <v>45562</v>
      </c>
      <c r="H816" s="19">
        <f ca="1">(TODAY()-(G816))</f>
        <v>32</v>
      </c>
      <c r="I816" s="19" t="str">
        <f ca="1">IF(H816&lt;0,H816,"")</f>
        <v/>
      </c>
      <c r="J816" s="2" t="s">
        <v>439</v>
      </c>
      <c r="K816" s="24">
        <f t="shared" si="350"/>
        <v>1</v>
      </c>
      <c r="L816" s="19" t="s">
        <v>3183</v>
      </c>
      <c r="M816" s="2" t="s">
        <v>2440</v>
      </c>
      <c r="N816" s="2" t="s">
        <v>441</v>
      </c>
      <c r="O816" s="2" t="s">
        <v>352</v>
      </c>
      <c r="P816" s="2" t="s">
        <v>19</v>
      </c>
      <c r="Q816" s="2" t="s">
        <v>86</v>
      </c>
      <c r="R816" s="2" t="s">
        <v>3184</v>
      </c>
      <c r="S816" s="9">
        <v>45535</v>
      </c>
      <c r="T816" s="2">
        <v>4271391</v>
      </c>
      <c r="U816" s="2" t="s">
        <v>3681</v>
      </c>
      <c r="V816" s="2" t="s">
        <v>3682</v>
      </c>
      <c r="W816" s="2" t="s">
        <v>2096</v>
      </c>
      <c r="X816" s="90">
        <v>36634</v>
      </c>
      <c r="Y816" s="91">
        <v>9183887137</v>
      </c>
      <c r="Z816" s="91" t="s">
        <v>3683</v>
      </c>
      <c r="AA816" s="32" t="s">
        <v>448</v>
      </c>
      <c r="AB816" s="2" t="s">
        <v>449</v>
      </c>
      <c r="AC816" s="10">
        <v>45910</v>
      </c>
      <c r="AD816" s="10">
        <v>45545</v>
      </c>
      <c r="AG816" s="35" t="s">
        <v>451</v>
      </c>
      <c r="AJ816" s="35" t="s">
        <v>452</v>
      </c>
      <c r="AK816" s="2" t="s">
        <v>453</v>
      </c>
      <c r="AL816" s="2" t="s">
        <v>452</v>
      </c>
      <c r="AM816" s="2" t="s">
        <v>454</v>
      </c>
      <c r="AN816" s="10">
        <v>45535</v>
      </c>
      <c r="AO816" s="10">
        <v>45540</v>
      </c>
      <c r="AP816" s="2" t="s">
        <v>362</v>
      </c>
      <c r="AQ816" s="2" t="s">
        <v>480</v>
      </c>
      <c r="AS816" s="11">
        <v>247811748</v>
      </c>
      <c r="AT816" s="2" t="s">
        <v>456</v>
      </c>
      <c r="AV816" s="12">
        <v>72019528252</v>
      </c>
      <c r="AW816" s="2" t="s">
        <v>458</v>
      </c>
      <c r="AY816" s="13">
        <v>121309280637</v>
      </c>
      <c r="AZ816" s="2" t="s">
        <v>633</v>
      </c>
      <c r="BB816" s="14">
        <v>608639667</v>
      </c>
      <c r="BC816" s="2" t="s">
        <v>450</v>
      </c>
      <c r="BD816" s="2" t="s">
        <v>450</v>
      </c>
      <c r="BE816" s="2" t="s">
        <v>450</v>
      </c>
      <c r="BF816" s="2" t="s">
        <v>450</v>
      </c>
      <c r="BG816" s="2" t="s">
        <v>450</v>
      </c>
      <c r="BH816" s="2" t="s">
        <v>450</v>
      </c>
      <c r="BL816" s="2" t="s">
        <v>450</v>
      </c>
      <c r="BM816" s="2" t="s">
        <v>450</v>
      </c>
      <c r="BN816" s="2" t="s">
        <v>448</v>
      </c>
      <c r="BO816" s="2" t="s">
        <v>3684</v>
      </c>
      <c r="BP816" s="2" t="s">
        <v>450</v>
      </c>
      <c r="BR816" s="2" t="s">
        <v>448</v>
      </c>
      <c r="BS816" s="2" t="s">
        <v>448</v>
      </c>
      <c r="BT816" s="2" t="s">
        <v>448</v>
      </c>
      <c r="BU816" s="2" t="s">
        <v>448</v>
      </c>
      <c r="BV816" s="2" t="s">
        <v>450</v>
      </c>
      <c r="BW816" s="2" t="s">
        <v>448</v>
      </c>
      <c r="BX816" s="2" t="s">
        <v>448</v>
      </c>
      <c r="BY816" s="2" t="s">
        <v>448</v>
      </c>
      <c r="BZ816" s="2" t="s">
        <v>448</v>
      </c>
      <c r="CA816" s="2" t="s">
        <v>448</v>
      </c>
      <c r="CB816" s="2" t="s">
        <v>448</v>
      </c>
      <c r="CD816" s="2" t="s">
        <v>448</v>
      </c>
      <c r="CE816" s="10">
        <v>45545</v>
      </c>
      <c r="CH816" s="2" t="s">
        <v>465</v>
      </c>
      <c r="CI816" s="2" t="s">
        <v>660</v>
      </c>
      <c r="CK816" s="2" t="s">
        <v>3028</v>
      </c>
      <c r="CM816" s="52">
        <f t="shared" si="351"/>
        <v>1</v>
      </c>
      <c r="CN816" s="52">
        <f t="shared" si="352"/>
        <v>1</v>
      </c>
      <c r="CO816" s="52">
        <f t="shared" si="353"/>
        <v>1</v>
      </c>
      <c r="CP816" s="52">
        <f t="shared" si="354"/>
        <v>1</v>
      </c>
      <c r="CQ816" s="52">
        <f t="shared" si="355"/>
        <v>1</v>
      </c>
      <c r="CR816" s="52">
        <f t="shared" si="356"/>
        <v>1</v>
      </c>
      <c r="CS816" s="52">
        <f t="shared" si="357"/>
        <v>1</v>
      </c>
      <c r="CT816" s="52">
        <f t="shared" si="358"/>
        <v>1</v>
      </c>
      <c r="CU816" s="52">
        <f t="shared" si="359"/>
        <v>1</v>
      </c>
      <c r="CV816" s="52">
        <f t="shared" si="360"/>
        <v>1</v>
      </c>
      <c r="CW816" s="54">
        <f t="shared" si="361"/>
        <v>1</v>
      </c>
      <c r="CX816" s="54">
        <f t="shared" si="362"/>
        <v>0</v>
      </c>
      <c r="CY816" s="54">
        <f t="shared" si="363"/>
        <v>1</v>
      </c>
      <c r="CZ816" s="54">
        <f t="shared" si="364"/>
        <v>1</v>
      </c>
      <c r="DA816" s="54">
        <f t="shared" si="365"/>
        <v>1</v>
      </c>
      <c r="DB816" s="54">
        <f t="shared" si="366"/>
        <v>0</v>
      </c>
      <c r="DD816" s="2">
        <f t="shared" si="367"/>
        <v>7</v>
      </c>
    </row>
    <row r="817" spans="1:108">
      <c r="A817" s="2" t="s">
        <v>437</v>
      </c>
      <c r="B817" s="2" t="s">
        <v>438</v>
      </c>
      <c r="C817" s="18" t="str">
        <f ca="1">IF(AND(AA817="YES",AG817&lt;&gt;""),"COMPLETED",IF((S817+21)&lt;TODAY(),"PAST DUE","WITHIN 15 DAYS"))</f>
        <v>COMPLETED</v>
      </c>
      <c r="D817" s="19" t="str">
        <f t="shared" si="346"/>
        <v>Sep</v>
      </c>
      <c r="E817" s="20">
        <f t="shared" si="347"/>
        <v>45556</v>
      </c>
      <c r="F817" s="20">
        <f t="shared" si="348"/>
        <v>45555</v>
      </c>
      <c r="G817" s="20">
        <f t="shared" si="349"/>
        <v>45562</v>
      </c>
      <c r="H817" s="19">
        <f ca="1">(TODAY()-(G817))</f>
        <v>32</v>
      </c>
      <c r="I817" s="19" t="str">
        <f ca="1">IF(H817&lt;0,H817,"")</f>
        <v/>
      </c>
      <c r="J817" s="2" t="s">
        <v>439</v>
      </c>
      <c r="K817" s="24">
        <f t="shared" si="350"/>
        <v>0</v>
      </c>
      <c r="L817" s="19" t="s">
        <v>3183</v>
      </c>
      <c r="M817" s="2" t="s">
        <v>2440</v>
      </c>
      <c r="N817" s="2" t="s">
        <v>441</v>
      </c>
      <c r="O817" s="2" t="s">
        <v>352</v>
      </c>
      <c r="P817" s="2" t="s">
        <v>19</v>
      </c>
      <c r="Q817" s="2" t="s">
        <v>86</v>
      </c>
      <c r="R817" s="2" t="s">
        <v>3184</v>
      </c>
      <c r="S817" s="9">
        <v>45535</v>
      </c>
      <c r="T817" s="2">
        <v>4271392</v>
      </c>
      <c r="U817" s="2" t="s">
        <v>105</v>
      </c>
      <c r="V817" s="2" t="s">
        <v>106</v>
      </c>
      <c r="W817" s="2" t="s">
        <v>3685</v>
      </c>
      <c r="X817" s="90">
        <v>38878</v>
      </c>
      <c r="Y817" s="91">
        <v>9765073566</v>
      </c>
      <c r="Z817" s="91" t="s">
        <v>3686</v>
      </c>
      <c r="AA817" s="32" t="s">
        <v>448</v>
      </c>
      <c r="AB817" s="2" t="s">
        <v>449</v>
      </c>
      <c r="AC817" s="10">
        <v>45885</v>
      </c>
      <c r="AD817" s="10">
        <v>45520</v>
      </c>
      <c r="AG817" s="35" t="s">
        <v>451</v>
      </c>
      <c r="AJ817" s="35" t="s">
        <v>452</v>
      </c>
      <c r="AK817" s="2" t="s">
        <v>453</v>
      </c>
      <c r="AL817" s="2" t="s">
        <v>3189</v>
      </c>
      <c r="AM817" s="2" t="s">
        <v>1815</v>
      </c>
      <c r="AN817" s="10">
        <v>45535</v>
      </c>
      <c r="AP817" s="2" t="s">
        <v>362</v>
      </c>
      <c r="AQ817" s="2" t="s">
        <v>455</v>
      </c>
      <c r="AS817" s="11" t="s">
        <v>3687</v>
      </c>
      <c r="AT817" s="2" t="s">
        <v>472</v>
      </c>
      <c r="AV817" s="12">
        <v>72023775124</v>
      </c>
      <c r="AW817" s="2" t="s">
        <v>458</v>
      </c>
      <c r="AY817" s="13">
        <v>121346945459</v>
      </c>
      <c r="BA817" s="2" t="s">
        <v>2127</v>
      </c>
      <c r="BC817" s="2" t="s">
        <v>450</v>
      </c>
      <c r="BD817" s="2" t="s">
        <v>450</v>
      </c>
      <c r="BE817" s="2" t="s">
        <v>450</v>
      </c>
      <c r="BF817" s="2" t="s">
        <v>450</v>
      </c>
      <c r="BG817" s="2" t="s">
        <v>450</v>
      </c>
      <c r="BH817" s="2" t="s">
        <v>450</v>
      </c>
      <c r="BL817" s="2" t="s">
        <v>450</v>
      </c>
      <c r="BM817" s="2" t="s">
        <v>450</v>
      </c>
      <c r="BN817" s="2" t="s">
        <v>448</v>
      </c>
      <c r="BO817" s="2" t="s">
        <v>450</v>
      </c>
      <c r="BP817" s="2" t="s">
        <v>450</v>
      </c>
      <c r="BR817" s="2" t="s">
        <v>448</v>
      </c>
      <c r="BS817" s="2" t="s">
        <v>448</v>
      </c>
      <c r="BT817" s="2" t="s">
        <v>448</v>
      </c>
      <c r="BU817" s="2" t="s">
        <v>448</v>
      </c>
      <c r="BV817" s="2" t="s">
        <v>450</v>
      </c>
      <c r="BW817" s="2" t="s">
        <v>448</v>
      </c>
      <c r="BX817" s="2" t="s">
        <v>448</v>
      </c>
      <c r="BY817" s="2" t="s">
        <v>448</v>
      </c>
      <c r="BZ817" s="2" t="s">
        <v>448</v>
      </c>
      <c r="CA817" s="2" t="s">
        <v>448</v>
      </c>
      <c r="CB817" s="2" t="s">
        <v>448</v>
      </c>
      <c r="CD817" s="2" t="s">
        <v>448</v>
      </c>
      <c r="CE817" s="10">
        <v>45545</v>
      </c>
      <c r="CH817" s="2" t="s">
        <v>465</v>
      </c>
      <c r="CI817" s="2" t="s">
        <v>1718</v>
      </c>
      <c r="CM817" s="52">
        <f t="shared" si="351"/>
        <v>1</v>
      </c>
      <c r="CN817" s="52">
        <f t="shared" si="352"/>
        <v>1</v>
      </c>
      <c r="CO817" s="52">
        <f t="shared" si="353"/>
        <v>1</v>
      </c>
      <c r="CP817" s="52">
        <f t="shared" si="354"/>
        <v>1</v>
      </c>
      <c r="CQ817" s="52">
        <f t="shared" si="355"/>
        <v>1</v>
      </c>
      <c r="CR817" s="52">
        <f t="shared" si="356"/>
        <v>1</v>
      </c>
      <c r="CS817" s="52">
        <f t="shared" si="357"/>
        <v>1</v>
      </c>
      <c r="CT817" s="52">
        <f t="shared" si="358"/>
        <v>1</v>
      </c>
      <c r="CU817" s="52">
        <f t="shared" si="359"/>
        <v>0</v>
      </c>
      <c r="CV817" s="52">
        <f t="shared" si="360"/>
        <v>1</v>
      </c>
      <c r="CW817" s="54">
        <f t="shared" si="361"/>
        <v>1</v>
      </c>
      <c r="CX817" s="54">
        <f t="shared" si="362"/>
        <v>0</v>
      </c>
      <c r="CY817" s="54">
        <f t="shared" si="363"/>
        <v>1</v>
      </c>
      <c r="CZ817" s="54">
        <f t="shared" si="364"/>
        <v>1</v>
      </c>
      <c r="DA817" s="54">
        <f t="shared" si="365"/>
        <v>0</v>
      </c>
      <c r="DB817" s="54">
        <f t="shared" si="366"/>
        <v>0</v>
      </c>
      <c r="DD817" s="2">
        <f t="shared" si="367"/>
        <v>6</v>
      </c>
    </row>
    <row r="818" spans="1:108">
      <c r="A818" s="2" t="s">
        <v>437</v>
      </c>
      <c r="B818" s="2" t="s">
        <v>438</v>
      </c>
      <c r="C818" s="18" t="str">
        <f ca="1">IF(AND(AA818="YES",AG818&lt;&gt;""),"COMPLETED",IF((S818+21)&lt;TODAY(),"PAST DUE","WITHIN 15 DAYS"))</f>
        <v>COMPLETED</v>
      </c>
      <c r="D818" s="19" t="str">
        <f t="shared" si="346"/>
        <v>Sep</v>
      </c>
      <c r="E818" s="20">
        <f t="shared" si="347"/>
        <v>45556</v>
      </c>
      <c r="F818" s="20">
        <f t="shared" si="348"/>
        <v>45555</v>
      </c>
      <c r="G818" s="20">
        <f t="shared" si="349"/>
        <v>45562</v>
      </c>
      <c r="H818" s="19">
        <f ca="1">(TODAY()-(G818))</f>
        <v>32</v>
      </c>
      <c r="I818" s="19" t="str">
        <f ca="1">IF(H818&lt;0,H818,"")</f>
        <v/>
      </c>
      <c r="J818" s="2" t="s">
        <v>439</v>
      </c>
      <c r="K818" s="24">
        <f t="shared" si="350"/>
        <v>1</v>
      </c>
      <c r="L818" s="19" t="s">
        <v>3688</v>
      </c>
      <c r="M818" s="2" t="s">
        <v>2064</v>
      </c>
      <c r="N818" s="2" t="s">
        <v>441</v>
      </c>
      <c r="O818" s="2" t="s">
        <v>352</v>
      </c>
      <c r="P818" s="2" t="s">
        <v>19</v>
      </c>
      <c r="Q818" s="2" t="s">
        <v>3689</v>
      </c>
      <c r="R818" s="2" t="s">
        <v>2066</v>
      </c>
      <c r="S818" s="9">
        <v>45536</v>
      </c>
      <c r="T818" s="2">
        <v>4271357</v>
      </c>
      <c r="U818" s="2" t="s">
        <v>2069</v>
      </c>
      <c r="V818" s="2" t="s">
        <v>136</v>
      </c>
      <c r="W818" s="2" t="s">
        <v>809</v>
      </c>
      <c r="X818" s="90">
        <v>37058</v>
      </c>
      <c r="Y818" s="91">
        <v>9943872914</v>
      </c>
      <c r="Z818" s="91" t="s">
        <v>3690</v>
      </c>
      <c r="AA818" s="32" t="s">
        <v>448</v>
      </c>
      <c r="AB818" s="2" t="s">
        <v>449</v>
      </c>
      <c r="AC818" s="10">
        <v>45912</v>
      </c>
      <c r="AD818" s="10">
        <v>45547</v>
      </c>
      <c r="AG818" s="35" t="s">
        <v>451</v>
      </c>
      <c r="AJ818" s="35" t="s">
        <v>452</v>
      </c>
      <c r="AK818" s="2" t="s">
        <v>453</v>
      </c>
      <c r="AP818" s="2" t="s">
        <v>362</v>
      </c>
      <c r="AQ818" s="2" t="s">
        <v>497</v>
      </c>
      <c r="AS818" s="11">
        <v>3494822765</v>
      </c>
      <c r="AT818" s="2" t="s">
        <v>472</v>
      </c>
      <c r="AV818" s="12">
        <v>70260455565</v>
      </c>
      <c r="AW818" s="2" t="s">
        <v>472</v>
      </c>
      <c r="AY818" s="13">
        <v>121271954381</v>
      </c>
      <c r="AZ818" s="2" t="s">
        <v>472</v>
      </c>
      <c r="BB818" s="14">
        <v>381277037</v>
      </c>
      <c r="BC818" s="2" t="s">
        <v>450</v>
      </c>
      <c r="BD818" s="2" t="s">
        <v>450</v>
      </c>
      <c r="BE818" s="2" t="s">
        <v>450</v>
      </c>
      <c r="BF818" s="2" t="s">
        <v>450</v>
      </c>
      <c r="BG818" s="2" t="s">
        <v>450</v>
      </c>
      <c r="BH818" s="2" t="s">
        <v>450</v>
      </c>
      <c r="BL818" s="2" t="s">
        <v>450</v>
      </c>
      <c r="BM818" s="2" t="s">
        <v>450</v>
      </c>
      <c r="BN818" s="2" t="s">
        <v>450</v>
      </c>
      <c r="BO818" s="2" t="s">
        <v>450</v>
      </c>
      <c r="BP818" s="2" t="s">
        <v>450</v>
      </c>
      <c r="BR818" s="2" t="s">
        <v>448</v>
      </c>
      <c r="BS818" s="2" t="s">
        <v>448</v>
      </c>
      <c r="BT818" s="2" t="s">
        <v>448</v>
      </c>
      <c r="BU818" s="2" t="s">
        <v>448</v>
      </c>
      <c r="BV818" s="2" t="s">
        <v>450</v>
      </c>
      <c r="BW818" s="2" t="s">
        <v>448</v>
      </c>
      <c r="BX818" s="2" t="s">
        <v>448</v>
      </c>
      <c r="BY818" s="2" t="s">
        <v>448</v>
      </c>
      <c r="BZ818" s="2" t="s">
        <v>448</v>
      </c>
      <c r="CA818" s="2" t="s">
        <v>448</v>
      </c>
      <c r="CB818" s="2" t="s">
        <v>448</v>
      </c>
      <c r="CD818" s="2" t="s">
        <v>448</v>
      </c>
      <c r="CE818" s="10">
        <v>45545</v>
      </c>
      <c r="CH818" s="2" t="s">
        <v>465</v>
      </c>
      <c r="CI818" s="2" t="s">
        <v>660</v>
      </c>
      <c r="CK818" s="2" t="s">
        <v>3565</v>
      </c>
      <c r="CM818" s="52">
        <f t="shared" si="351"/>
        <v>1</v>
      </c>
      <c r="CN818" s="52">
        <f t="shared" si="352"/>
        <v>1</v>
      </c>
      <c r="CO818" s="52">
        <f t="shared" si="353"/>
        <v>1</v>
      </c>
      <c r="CP818" s="52">
        <f t="shared" si="354"/>
        <v>1</v>
      </c>
      <c r="CQ818" s="52">
        <f t="shared" si="355"/>
        <v>0</v>
      </c>
      <c r="CR818" s="52">
        <f t="shared" si="356"/>
        <v>1</v>
      </c>
      <c r="CS818" s="52">
        <f t="shared" si="357"/>
        <v>1</v>
      </c>
      <c r="CT818" s="52">
        <f t="shared" si="358"/>
        <v>1</v>
      </c>
      <c r="CU818" s="52">
        <f t="shared" si="359"/>
        <v>1</v>
      </c>
      <c r="CV818" s="52">
        <f t="shared" si="360"/>
        <v>1</v>
      </c>
      <c r="CW818" s="54">
        <f t="shared" si="361"/>
        <v>1</v>
      </c>
      <c r="CX818" s="54">
        <f t="shared" si="362"/>
        <v>0</v>
      </c>
      <c r="CY818" s="54">
        <f t="shared" si="363"/>
        <v>1</v>
      </c>
      <c r="CZ818" s="54">
        <f t="shared" si="364"/>
        <v>1</v>
      </c>
      <c r="DA818" s="54">
        <f t="shared" si="365"/>
        <v>1</v>
      </c>
      <c r="DB818" s="54">
        <f t="shared" si="366"/>
        <v>0</v>
      </c>
      <c r="DD818" s="2">
        <f t="shared" si="367"/>
        <v>7</v>
      </c>
    </row>
    <row r="819" spans="1:108">
      <c r="A819" s="2" t="s">
        <v>437</v>
      </c>
      <c r="B819" s="2" t="s">
        <v>438</v>
      </c>
      <c r="C819" s="18" t="str">
        <f ca="1">IF(AND(AA819="YES",AG819&lt;&gt;""),"COMPLETED",IF((S819+21)&lt;TODAY(),"PAST DUE","WITHIN 15 DAYS"))</f>
        <v>COMPLETED</v>
      </c>
      <c r="D819" s="19" t="str">
        <f t="shared" si="346"/>
        <v>Sep</v>
      </c>
      <c r="E819" s="20">
        <f t="shared" si="347"/>
        <v>45556</v>
      </c>
      <c r="F819" s="20">
        <f t="shared" si="348"/>
        <v>45555</v>
      </c>
      <c r="G819" s="20">
        <f t="shared" si="349"/>
        <v>45562</v>
      </c>
      <c r="H819" s="19">
        <f ca="1">(TODAY()-(G819))</f>
        <v>32</v>
      </c>
      <c r="I819" s="19" t="str">
        <f ca="1">IF(H819&lt;0,H819,"")</f>
        <v/>
      </c>
      <c r="J819" s="2" t="s">
        <v>439</v>
      </c>
      <c r="K819" s="24">
        <f t="shared" si="350"/>
        <v>1</v>
      </c>
      <c r="L819" s="19" t="s">
        <v>3688</v>
      </c>
      <c r="M819" s="2" t="s">
        <v>2064</v>
      </c>
      <c r="N819" s="2" t="s">
        <v>441</v>
      </c>
      <c r="O819" s="2" t="s">
        <v>352</v>
      </c>
      <c r="P819" s="2" t="s">
        <v>19</v>
      </c>
      <c r="Q819" s="2" t="s">
        <v>3689</v>
      </c>
      <c r="R819" s="2" t="s">
        <v>2066</v>
      </c>
      <c r="S819" s="9">
        <v>45536</v>
      </c>
      <c r="T819" s="2">
        <v>4271358</v>
      </c>
      <c r="U819" s="2" t="s">
        <v>2075</v>
      </c>
      <c r="V819" s="2" t="s">
        <v>2076</v>
      </c>
      <c r="W819" s="2" t="s">
        <v>809</v>
      </c>
      <c r="X819" s="90">
        <v>37295</v>
      </c>
      <c r="Y819" s="91">
        <v>9994027140</v>
      </c>
      <c r="Z819" s="91" t="s">
        <v>3691</v>
      </c>
      <c r="AA819" s="32" t="s">
        <v>448</v>
      </c>
      <c r="AB819" s="2" t="s">
        <v>449</v>
      </c>
      <c r="AC819" s="10">
        <v>45925</v>
      </c>
      <c r="AD819" s="10">
        <v>45560</v>
      </c>
      <c r="AG819" s="35" t="s">
        <v>451</v>
      </c>
      <c r="AJ819" s="35" t="s">
        <v>452</v>
      </c>
      <c r="AK819" s="2" t="s">
        <v>453</v>
      </c>
      <c r="AP819" s="2" t="s">
        <v>362</v>
      </c>
      <c r="AQ819" s="2" t="s">
        <v>497</v>
      </c>
      <c r="AS819" s="11">
        <v>25040380</v>
      </c>
      <c r="AT819" s="2" t="s">
        <v>456</v>
      </c>
      <c r="AV819" s="12">
        <v>70262193738</v>
      </c>
      <c r="AW819" s="2" t="s">
        <v>458</v>
      </c>
      <c r="AY819" s="13">
        <v>121313490575</v>
      </c>
      <c r="AZ819" s="2" t="s">
        <v>487</v>
      </c>
      <c r="BB819" s="14">
        <v>513482915</v>
      </c>
      <c r="BC819" s="2" t="s">
        <v>450</v>
      </c>
      <c r="BD819" s="2" t="s">
        <v>450</v>
      </c>
      <c r="BE819" s="2" t="s">
        <v>450</v>
      </c>
      <c r="BF819" s="2" t="s">
        <v>450</v>
      </c>
      <c r="BG819" s="2" t="s">
        <v>450</v>
      </c>
      <c r="BH819" s="2" t="s">
        <v>450</v>
      </c>
      <c r="BR819" s="2" t="s">
        <v>448</v>
      </c>
      <c r="BS819" s="2" t="s">
        <v>448</v>
      </c>
      <c r="BT819" s="2" t="s">
        <v>448</v>
      </c>
      <c r="BU819" s="2" t="s">
        <v>448</v>
      </c>
      <c r="BV819" s="2" t="s">
        <v>450</v>
      </c>
      <c r="BW819" s="2" t="s">
        <v>448</v>
      </c>
      <c r="BX819" s="2" t="s">
        <v>448</v>
      </c>
      <c r="BY819" s="2" t="s">
        <v>448</v>
      </c>
      <c r="BZ819" s="2" t="s">
        <v>448</v>
      </c>
      <c r="CA819" s="2" t="s">
        <v>448</v>
      </c>
      <c r="CB819" s="2" t="s">
        <v>448</v>
      </c>
      <c r="CD819" s="2" t="s">
        <v>448</v>
      </c>
      <c r="CE819" s="10">
        <v>45545</v>
      </c>
      <c r="CH819" s="2" t="s">
        <v>465</v>
      </c>
      <c r="CI819" s="2" t="s">
        <v>660</v>
      </c>
      <c r="CK819" s="2" t="s">
        <v>3565</v>
      </c>
      <c r="CM819" s="52">
        <f t="shared" si="351"/>
        <v>1</v>
      </c>
      <c r="CN819" s="52">
        <f t="shared" si="352"/>
        <v>1</v>
      </c>
      <c r="CO819" s="52">
        <f t="shared" si="353"/>
        <v>1</v>
      </c>
      <c r="CP819" s="52">
        <f t="shared" si="354"/>
        <v>1</v>
      </c>
      <c r="CQ819" s="52">
        <f t="shared" si="355"/>
        <v>0</v>
      </c>
      <c r="CR819" s="52">
        <f t="shared" si="356"/>
        <v>1</v>
      </c>
      <c r="CS819" s="52">
        <f t="shared" si="357"/>
        <v>1</v>
      </c>
      <c r="CT819" s="52">
        <f t="shared" si="358"/>
        <v>1</v>
      </c>
      <c r="CU819" s="52">
        <f t="shared" si="359"/>
        <v>1</v>
      </c>
      <c r="CV819" s="52">
        <f t="shared" si="360"/>
        <v>1</v>
      </c>
      <c r="CW819" s="54">
        <f t="shared" si="361"/>
        <v>1</v>
      </c>
      <c r="CX819" s="54">
        <f t="shared" si="362"/>
        <v>0</v>
      </c>
      <c r="CY819" s="54">
        <f t="shared" si="363"/>
        <v>1</v>
      </c>
      <c r="CZ819" s="54">
        <f t="shared" si="364"/>
        <v>1</v>
      </c>
      <c r="DA819" s="54">
        <f t="shared" si="365"/>
        <v>1</v>
      </c>
      <c r="DB819" s="54">
        <f t="shared" si="366"/>
        <v>0</v>
      </c>
      <c r="DD819" s="2">
        <f t="shared" si="367"/>
        <v>7</v>
      </c>
    </row>
    <row r="820" spans="1:108">
      <c r="A820" s="2" t="s">
        <v>437</v>
      </c>
      <c r="B820" s="2" t="s">
        <v>438</v>
      </c>
      <c r="C820" s="18" t="str">
        <f ca="1">IF(AND(AA820="YES",AG820&lt;&gt;""),"COMPLETED",IF((S820+21)&lt;TODAY(),"PAST DUE","WITHIN 15 DAYS"))</f>
        <v>COMPLETED</v>
      </c>
      <c r="D820" s="19" t="str">
        <f t="shared" si="346"/>
        <v>Sep</v>
      </c>
      <c r="E820" s="20">
        <f t="shared" si="347"/>
        <v>45556</v>
      </c>
      <c r="F820" s="20">
        <f t="shared" si="348"/>
        <v>45555</v>
      </c>
      <c r="G820" s="20">
        <f t="shared" si="349"/>
        <v>45562</v>
      </c>
      <c r="H820" s="19">
        <f ca="1">(TODAY()-(G820))</f>
        <v>32</v>
      </c>
      <c r="I820" s="19" t="str">
        <f ca="1">IF(H820&lt;0,H820,"")</f>
        <v/>
      </c>
      <c r="J820" s="2" t="s">
        <v>439</v>
      </c>
      <c r="K820" s="24">
        <f t="shared" si="350"/>
        <v>1</v>
      </c>
      <c r="L820" s="19" t="s">
        <v>3688</v>
      </c>
      <c r="M820" s="2" t="s">
        <v>2064</v>
      </c>
      <c r="N820" s="2" t="s">
        <v>441</v>
      </c>
      <c r="O820" s="2" t="s">
        <v>352</v>
      </c>
      <c r="P820" s="2" t="s">
        <v>19</v>
      </c>
      <c r="Q820" s="2" t="s">
        <v>3689</v>
      </c>
      <c r="R820" s="2" t="s">
        <v>2066</v>
      </c>
      <c r="S820" s="9">
        <v>45536</v>
      </c>
      <c r="T820" s="2">
        <v>4271359</v>
      </c>
      <c r="U820" s="2" t="s">
        <v>62</v>
      </c>
      <c r="V820" s="2" t="s">
        <v>2232</v>
      </c>
      <c r="W820" s="2" t="s">
        <v>2233</v>
      </c>
      <c r="X820" s="90">
        <v>31378</v>
      </c>
      <c r="Y820" s="91">
        <v>9666420345</v>
      </c>
      <c r="Z820" s="91" t="s">
        <v>2234</v>
      </c>
      <c r="AA820" s="32" t="s">
        <v>448</v>
      </c>
      <c r="AB820" s="2" t="s">
        <v>449</v>
      </c>
      <c r="AC820" s="10">
        <v>45910</v>
      </c>
      <c r="AD820" s="10">
        <v>45559</v>
      </c>
      <c r="AG820" s="35" t="s">
        <v>451</v>
      </c>
      <c r="AJ820" s="35" t="s">
        <v>452</v>
      </c>
      <c r="AK820" s="2" t="s">
        <v>453</v>
      </c>
      <c r="AP820" s="2" t="s">
        <v>362</v>
      </c>
      <c r="AQ820" s="2" t="s">
        <v>986</v>
      </c>
      <c r="AS820" s="11">
        <v>220525527</v>
      </c>
      <c r="AT820" s="2" t="s">
        <v>472</v>
      </c>
      <c r="AV820" s="12">
        <v>190265306989</v>
      </c>
      <c r="AW820" s="2" t="s">
        <v>458</v>
      </c>
      <c r="AY820" s="13">
        <v>121005766670</v>
      </c>
      <c r="AZ820" s="2" t="s">
        <v>459</v>
      </c>
      <c r="BB820" s="14">
        <v>253975031</v>
      </c>
      <c r="BC820" s="2" t="s">
        <v>450</v>
      </c>
      <c r="BD820" s="2" t="s">
        <v>450</v>
      </c>
      <c r="BE820" s="2" t="s">
        <v>450</v>
      </c>
      <c r="BF820" s="2" t="s">
        <v>450</v>
      </c>
      <c r="BG820" s="2" t="s">
        <v>450</v>
      </c>
      <c r="BH820" s="2" t="s">
        <v>450</v>
      </c>
      <c r="BT820" s="2" t="s">
        <v>448</v>
      </c>
      <c r="CB820" s="2" t="s">
        <v>448</v>
      </c>
      <c r="CD820" s="2" t="s">
        <v>448</v>
      </c>
      <c r="CE820" s="10">
        <v>45545</v>
      </c>
      <c r="CH820" s="2" t="s">
        <v>465</v>
      </c>
      <c r="CI820" s="2" t="s">
        <v>660</v>
      </c>
      <c r="CK820" s="2" t="s">
        <v>3565</v>
      </c>
      <c r="CM820" s="52">
        <f t="shared" si="351"/>
        <v>1</v>
      </c>
      <c r="CN820" s="52">
        <f t="shared" si="352"/>
        <v>1</v>
      </c>
      <c r="CO820" s="52">
        <f t="shared" si="353"/>
        <v>1</v>
      </c>
      <c r="CP820" s="52">
        <f t="shared" si="354"/>
        <v>1</v>
      </c>
      <c r="CQ820" s="52">
        <f t="shared" si="355"/>
        <v>0</v>
      </c>
      <c r="CR820" s="52">
        <f t="shared" si="356"/>
        <v>1</v>
      </c>
      <c r="CS820" s="52">
        <f t="shared" si="357"/>
        <v>1</v>
      </c>
      <c r="CT820" s="52">
        <f t="shared" si="358"/>
        <v>1</v>
      </c>
      <c r="CU820" s="52">
        <f t="shared" si="359"/>
        <v>1</v>
      </c>
      <c r="CV820" s="52">
        <f t="shared" si="360"/>
        <v>1</v>
      </c>
      <c r="CW820" s="54">
        <f t="shared" si="361"/>
        <v>1</v>
      </c>
      <c r="CX820" s="54">
        <f t="shared" si="362"/>
        <v>0</v>
      </c>
      <c r="CY820" s="54">
        <f t="shared" si="363"/>
        <v>1</v>
      </c>
      <c r="CZ820" s="54">
        <f t="shared" si="364"/>
        <v>1</v>
      </c>
      <c r="DA820" s="54">
        <f t="shared" si="365"/>
        <v>1</v>
      </c>
      <c r="DB820" s="54">
        <f t="shared" si="366"/>
        <v>0</v>
      </c>
      <c r="DD820" s="2">
        <f t="shared" si="367"/>
        <v>7</v>
      </c>
    </row>
    <row r="821" spans="1:108">
      <c r="A821" s="2" t="s">
        <v>437</v>
      </c>
      <c r="B821" s="2" t="s">
        <v>438</v>
      </c>
      <c r="C821" s="18" t="str">
        <f ca="1">IF(AND(AA821="YES",AG821&lt;&gt;""),"COMPLETED",IF((S821+21)&lt;TODAY(),"PAST DUE","WITHIN 15 DAYS"))</f>
        <v>COMPLETED</v>
      </c>
      <c r="D821" s="19" t="str">
        <f t="shared" si="346"/>
        <v>Sep</v>
      </c>
      <c r="E821" s="20">
        <f t="shared" si="347"/>
        <v>45556</v>
      </c>
      <c r="F821" s="20">
        <f t="shared" si="348"/>
        <v>45555</v>
      </c>
      <c r="G821" s="20">
        <f t="shared" si="349"/>
        <v>45562</v>
      </c>
      <c r="H821" s="19">
        <f ca="1">(TODAY()-(G821))</f>
        <v>32</v>
      </c>
      <c r="I821" s="19" t="str">
        <f ca="1">IF(H821&lt;0,H821,"")</f>
        <v/>
      </c>
      <c r="J821" s="2" t="s">
        <v>439</v>
      </c>
      <c r="K821" s="24">
        <f t="shared" si="350"/>
        <v>1</v>
      </c>
      <c r="L821" s="19" t="s">
        <v>3688</v>
      </c>
      <c r="M821" s="2" t="s">
        <v>2064</v>
      </c>
      <c r="N821" s="2" t="s">
        <v>441</v>
      </c>
      <c r="O821" s="2" t="s">
        <v>352</v>
      </c>
      <c r="P821" s="2" t="s">
        <v>19</v>
      </c>
      <c r="Q821" s="2" t="s">
        <v>3689</v>
      </c>
      <c r="R821" s="2" t="s">
        <v>2066</v>
      </c>
      <c r="S821" s="9">
        <v>45536</v>
      </c>
      <c r="T821" s="2">
        <v>4271360</v>
      </c>
      <c r="U821" s="2" t="s">
        <v>2249</v>
      </c>
      <c r="V821" s="2" t="s">
        <v>1614</v>
      </c>
      <c r="W821" s="2" t="s">
        <v>148</v>
      </c>
      <c r="X821" s="90">
        <v>37719</v>
      </c>
      <c r="Y821" s="91">
        <v>9062070104</v>
      </c>
      <c r="Z821" s="91" t="s">
        <v>2250</v>
      </c>
      <c r="AA821" s="32" t="s">
        <v>448</v>
      </c>
      <c r="AB821" s="2" t="s">
        <v>449</v>
      </c>
      <c r="AC821" s="10">
        <v>45912</v>
      </c>
      <c r="AD821" s="10">
        <v>45547</v>
      </c>
      <c r="AG821" s="35" t="s">
        <v>451</v>
      </c>
      <c r="AJ821" s="35" t="s">
        <v>452</v>
      </c>
      <c r="AK821" s="2" t="s">
        <v>453</v>
      </c>
      <c r="AP821" s="2" t="s">
        <v>362</v>
      </c>
      <c r="AQ821" s="2" t="s">
        <v>480</v>
      </c>
      <c r="AS821" s="11">
        <v>251803674</v>
      </c>
      <c r="AT821" s="2" t="s">
        <v>472</v>
      </c>
      <c r="AV821" s="12">
        <v>72528968261</v>
      </c>
      <c r="AW821" s="2" t="s">
        <v>458</v>
      </c>
      <c r="AY821" s="13">
        <v>121341771958</v>
      </c>
      <c r="AZ821" s="2" t="s">
        <v>459</v>
      </c>
      <c r="BB821" s="14">
        <v>651671456</v>
      </c>
      <c r="BC821" s="2" t="s">
        <v>450</v>
      </c>
      <c r="BD821" s="2" t="s">
        <v>450</v>
      </c>
      <c r="BE821" s="2" t="s">
        <v>450</v>
      </c>
      <c r="BF821" s="2" t="s">
        <v>450</v>
      </c>
      <c r="BG821" s="2" t="s">
        <v>450</v>
      </c>
      <c r="BH821" s="2" t="s">
        <v>450</v>
      </c>
      <c r="BL821" s="2" t="s">
        <v>448</v>
      </c>
      <c r="BM821" s="2" t="s">
        <v>450</v>
      </c>
      <c r="BN821" s="2" t="s">
        <v>450</v>
      </c>
      <c r="BO821" s="2" t="s">
        <v>450</v>
      </c>
      <c r="BP821" s="2" t="s">
        <v>450</v>
      </c>
      <c r="BR821" s="2" t="s">
        <v>448</v>
      </c>
      <c r="BS821" s="2" t="s">
        <v>448</v>
      </c>
      <c r="BT821" s="2" t="s">
        <v>448</v>
      </c>
      <c r="BU821" s="2" t="s">
        <v>448</v>
      </c>
      <c r="BV821" s="2" t="s">
        <v>450</v>
      </c>
      <c r="BW821" s="2" t="s">
        <v>448</v>
      </c>
      <c r="BX821" s="2" t="s">
        <v>448</v>
      </c>
      <c r="BY821" s="2" t="s">
        <v>448</v>
      </c>
      <c r="BZ821" s="2" t="s">
        <v>448</v>
      </c>
      <c r="CA821" s="2" t="s">
        <v>448</v>
      </c>
      <c r="CB821" s="2" t="s">
        <v>448</v>
      </c>
      <c r="CD821" s="2" t="s">
        <v>448</v>
      </c>
      <c r="CE821" s="10">
        <v>45545</v>
      </c>
      <c r="CH821" s="2" t="s">
        <v>465</v>
      </c>
      <c r="CI821" s="2" t="s">
        <v>660</v>
      </c>
      <c r="CK821" s="2" t="s">
        <v>3565</v>
      </c>
      <c r="CM821" s="52">
        <f t="shared" si="351"/>
        <v>1</v>
      </c>
      <c r="CN821" s="52">
        <f t="shared" si="352"/>
        <v>1</v>
      </c>
      <c r="CO821" s="52">
        <f t="shared" si="353"/>
        <v>1</v>
      </c>
      <c r="CP821" s="52">
        <f t="shared" si="354"/>
        <v>1</v>
      </c>
      <c r="CQ821" s="52">
        <f t="shared" si="355"/>
        <v>0</v>
      </c>
      <c r="CR821" s="52">
        <f t="shared" si="356"/>
        <v>1</v>
      </c>
      <c r="CS821" s="52">
        <f t="shared" si="357"/>
        <v>1</v>
      </c>
      <c r="CT821" s="52">
        <f t="shared" si="358"/>
        <v>1</v>
      </c>
      <c r="CU821" s="52">
        <f t="shared" si="359"/>
        <v>1</v>
      </c>
      <c r="CV821" s="52">
        <f t="shared" si="360"/>
        <v>1</v>
      </c>
      <c r="CW821" s="54">
        <f t="shared" si="361"/>
        <v>1</v>
      </c>
      <c r="CX821" s="54">
        <f t="shared" si="362"/>
        <v>0</v>
      </c>
      <c r="CY821" s="54">
        <f t="shared" si="363"/>
        <v>1</v>
      </c>
      <c r="CZ821" s="54">
        <f t="shared" si="364"/>
        <v>1</v>
      </c>
      <c r="DA821" s="54">
        <f t="shared" si="365"/>
        <v>1</v>
      </c>
      <c r="DB821" s="54">
        <f t="shared" si="366"/>
        <v>0</v>
      </c>
      <c r="DD821" s="2">
        <f t="shared" si="367"/>
        <v>7</v>
      </c>
    </row>
    <row r="822" spans="1:108">
      <c r="A822" s="2" t="s">
        <v>437</v>
      </c>
      <c r="B822" s="2" t="s">
        <v>438</v>
      </c>
      <c r="C822" s="18" t="str">
        <f ca="1">IF(AND(AA822="YES",AG822&lt;&gt;""),"COMPLETED",IF((S822+21)&lt;TODAY(),"PAST DUE","WITHIN 15 DAYS"))</f>
        <v>COMPLETED</v>
      </c>
      <c r="D822" s="19" t="str">
        <f t="shared" si="346"/>
        <v>Sep</v>
      </c>
      <c r="E822" s="20">
        <f t="shared" si="347"/>
        <v>45556</v>
      </c>
      <c r="F822" s="20">
        <f t="shared" si="348"/>
        <v>45555</v>
      </c>
      <c r="G822" s="20">
        <f t="shared" si="349"/>
        <v>45562</v>
      </c>
      <c r="H822" s="19">
        <f ca="1">(TODAY()-(G822))</f>
        <v>32</v>
      </c>
      <c r="I822" s="19" t="str">
        <f ca="1">IF(H822&lt;0,H822,"")</f>
        <v/>
      </c>
      <c r="J822" s="2" t="s">
        <v>439</v>
      </c>
      <c r="K822" s="24">
        <f t="shared" si="350"/>
        <v>1</v>
      </c>
      <c r="L822" s="19" t="s">
        <v>3688</v>
      </c>
      <c r="M822" s="2" t="s">
        <v>2064</v>
      </c>
      <c r="N822" s="2" t="s">
        <v>441</v>
      </c>
      <c r="O822" s="2" t="s">
        <v>352</v>
      </c>
      <c r="P822" s="2" t="s">
        <v>19</v>
      </c>
      <c r="Q822" s="2" t="s">
        <v>3689</v>
      </c>
      <c r="R822" s="2" t="s">
        <v>2066</v>
      </c>
      <c r="S822" s="9">
        <v>45536</v>
      </c>
      <c r="T822" s="2">
        <v>4271361</v>
      </c>
      <c r="U822" s="2" t="s">
        <v>2245</v>
      </c>
      <c r="V822" s="2" t="s">
        <v>2246</v>
      </c>
      <c r="W822" s="2" t="s">
        <v>2247</v>
      </c>
      <c r="X822" s="90">
        <v>30992</v>
      </c>
      <c r="Y822" s="91">
        <v>9179795731</v>
      </c>
      <c r="Z822" s="91" t="s">
        <v>2248</v>
      </c>
      <c r="AA822" s="32" t="s">
        <v>448</v>
      </c>
      <c r="AB822" s="2" t="s">
        <v>449</v>
      </c>
      <c r="AC822" s="10">
        <v>45910</v>
      </c>
      <c r="AD822" s="10">
        <v>45545</v>
      </c>
      <c r="AG822" s="35" t="s">
        <v>451</v>
      </c>
      <c r="AJ822" s="35" t="s">
        <v>452</v>
      </c>
      <c r="AK822" s="2" t="s">
        <v>453</v>
      </c>
      <c r="AP822" s="2" t="s">
        <v>362</v>
      </c>
      <c r="AQ822" s="2" t="s">
        <v>986</v>
      </c>
      <c r="AS822" s="11">
        <v>3485420545</v>
      </c>
      <c r="AT822" s="2" t="s">
        <v>472</v>
      </c>
      <c r="AV822" s="12">
        <v>70262887896</v>
      </c>
      <c r="AW822" s="2" t="s">
        <v>481</v>
      </c>
      <c r="AX822" s="2" t="s">
        <v>3692</v>
      </c>
      <c r="AY822" s="13">
        <v>121339317108</v>
      </c>
      <c r="AZ822" s="2" t="s">
        <v>472</v>
      </c>
      <c r="BB822" s="14">
        <v>624647290</v>
      </c>
      <c r="BC822" s="2" t="s">
        <v>450</v>
      </c>
      <c r="BD822" s="2" t="s">
        <v>450</v>
      </c>
      <c r="BE822" s="2" t="s">
        <v>450</v>
      </c>
      <c r="BF822" s="2" t="s">
        <v>450</v>
      </c>
      <c r="BG822" s="2" t="s">
        <v>450</v>
      </c>
      <c r="BH822" s="2" t="s">
        <v>450</v>
      </c>
      <c r="BR822" s="2" t="s">
        <v>448</v>
      </c>
      <c r="BS822" s="2" t="s">
        <v>448</v>
      </c>
      <c r="BT822" s="2" t="s">
        <v>448</v>
      </c>
      <c r="BU822" s="2" t="s">
        <v>448</v>
      </c>
      <c r="BV822" s="2" t="s">
        <v>450</v>
      </c>
      <c r="BW822" s="2" t="s">
        <v>448</v>
      </c>
      <c r="BX822" s="2" t="s">
        <v>448</v>
      </c>
      <c r="BY822" s="2" t="s">
        <v>448</v>
      </c>
      <c r="BZ822" s="2" t="s">
        <v>448</v>
      </c>
      <c r="CA822" s="2" t="s">
        <v>448</v>
      </c>
      <c r="CB822" s="2" t="s">
        <v>448</v>
      </c>
      <c r="CD822" s="2" t="s">
        <v>448</v>
      </c>
      <c r="CE822" s="10">
        <v>45545</v>
      </c>
      <c r="CH822" s="2" t="s">
        <v>465</v>
      </c>
      <c r="CI822" s="2" t="s">
        <v>660</v>
      </c>
      <c r="CK822" s="2" t="s">
        <v>3565</v>
      </c>
      <c r="CM822" s="52">
        <f t="shared" si="351"/>
        <v>1</v>
      </c>
      <c r="CN822" s="52">
        <f t="shared" si="352"/>
        <v>1</v>
      </c>
      <c r="CO822" s="52">
        <f t="shared" si="353"/>
        <v>1</v>
      </c>
      <c r="CP822" s="52">
        <f t="shared" si="354"/>
        <v>1</v>
      </c>
      <c r="CQ822" s="52">
        <f t="shared" si="355"/>
        <v>0</v>
      </c>
      <c r="CR822" s="52">
        <f t="shared" si="356"/>
        <v>1</v>
      </c>
      <c r="CS822" s="52">
        <f t="shared" si="357"/>
        <v>1</v>
      </c>
      <c r="CT822" s="52">
        <f t="shared" si="358"/>
        <v>1</v>
      </c>
      <c r="CU822" s="52">
        <f t="shared" si="359"/>
        <v>1</v>
      </c>
      <c r="CV822" s="52">
        <f t="shared" si="360"/>
        <v>1</v>
      </c>
      <c r="CW822" s="54">
        <f t="shared" si="361"/>
        <v>1</v>
      </c>
      <c r="CX822" s="54">
        <f t="shared" si="362"/>
        <v>0</v>
      </c>
      <c r="CY822" s="54">
        <f t="shared" si="363"/>
        <v>1</v>
      </c>
      <c r="CZ822" s="54">
        <f t="shared" si="364"/>
        <v>1</v>
      </c>
      <c r="DA822" s="54">
        <f t="shared" si="365"/>
        <v>1</v>
      </c>
      <c r="DB822" s="54">
        <f t="shared" si="366"/>
        <v>0</v>
      </c>
      <c r="DD822" s="2">
        <f t="shared" si="367"/>
        <v>7</v>
      </c>
    </row>
    <row r="823" spans="1:108">
      <c r="A823" s="2" t="s">
        <v>437</v>
      </c>
      <c r="B823" s="2" t="s">
        <v>438</v>
      </c>
      <c r="C823" s="18" t="str">
        <f ca="1">IF(AND(AA823="YES",AG823&lt;&gt;""),"COMPLETED",IF((S823+21)&lt;TODAY(),"PAST DUE","WITHIN 15 DAYS"))</f>
        <v>COMPLETED</v>
      </c>
      <c r="D823" s="19" t="str">
        <f t="shared" si="346"/>
        <v>Sep</v>
      </c>
      <c r="E823" s="20">
        <f t="shared" si="347"/>
        <v>45556</v>
      </c>
      <c r="F823" s="20">
        <f t="shared" si="348"/>
        <v>45555</v>
      </c>
      <c r="G823" s="20">
        <f t="shared" si="349"/>
        <v>45562</v>
      </c>
      <c r="H823" s="19">
        <f ca="1">(TODAY()-(G823))</f>
        <v>32</v>
      </c>
      <c r="I823" s="19" t="str">
        <f ca="1">IF(H823&lt;0,H823,"")</f>
        <v/>
      </c>
      <c r="J823" s="2" t="s">
        <v>439</v>
      </c>
      <c r="K823" s="24">
        <f t="shared" si="350"/>
        <v>1</v>
      </c>
      <c r="L823" s="19" t="s">
        <v>3688</v>
      </c>
      <c r="M823" s="2" t="s">
        <v>2064</v>
      </c>
      <c r="N823" s="2" t="s">
        <v>441</v>
      </c>
      <c r="O823" s="2" t="s">
        <v>352</v>
      </c>
      <c r="P823" s="2" t="s">
        <v>19</v>
      </c>
      <c r="Q823" s="2" t="s">
        <v>3689</v>
      </c>
      <c r="R823" s="2" t="s">
        <v>2066</v>
      </c>
      <c r="S823" s="9">
        <v>45536</v>
      </c>
      <c r="T823" s="2">
        <v>4271362</v>
      </c>
      <c r="U823" s="2" t="s">
        <v>2256</v>
      </c>
      <c r="V823" s="2" t="s">
        <v>2257</v>
      </c>
      <c r="W823" s="2" t="s">
        <v>3693</v>
      </c>
      <c r="X823" s="90">
        <v>37837</v>
      </c>
      <c r="Y823" s="91">
        <v>9159528023</v>
      </c>
      <c r="Z823" s="91" t="s">
        <v>2259</v>
      </c>
      <c r="AA823" s="32" t="s">
        <v>448</v>
      </c>
      <c r="AB823" s="2" t="s">
        <v>449</v>
      </c>
      <c r="AC823" s="10">
        <v>45793</v>
      </c>
      <c r="AD823" s="10">
        <v>45440</v>
      </c>
      <c r="AG823" s="35" t="s">
        <v>451</v>
      </c>
      <c r="AJ823" s="35" t="s">
        <v>452</v>
      </c>
      <c r="AK823" s="2" t="s">
        <v>453</v>
      </c>
      <c r="AP823" s="2" t="s">
        <v>362</v>
      </c>
      <c r="AQ823" s="2" t="s">
        <v>455</v>
      </c>
      <c r="AS823" s="11">
        <v>251803357</v>
      </c>
      <c r="AT823" s="2" t="s">
        <v>472</v>
      </c>
      <c r="AV823" s="12">
        <v>32513315111</v>
      </c>
      <c r="AW823" s="2" t="s">
        <v>481</v>
      </c>
      <c r="AY823" s="13">
        <v>121342284574</v>
      </c>
      <c r="AZ823" s="2" t="s">
        <v>563</v>
      </c>
      <c r="BB823" s="14">
        <v>651251477</v>
      </c>
      <c r="BC823" s="2" t="s">
        <v>450</v>
      </c>
      <c r="BD823" s="2" t="s">
        <v>450</v>
      </c>
      <c r="BE823" s="2" t="s">
        <v>450</v>
      </c>
      <c r="BF823" s="2" t="s">
        <v>450</v>
      </c>
      <c r="BG823" s="2" t="s">
        <v>450</v>
      </c>
      <c r="BH823" s="2" t="s">
        <v>450</v>
      </c>
      <c r="BT823" s="2" t="s">
        <v>448</v>
      </c>
      <c r="CB823" s="2" t="s">
        <v>448</v>
      </c>
      <c r="CD823" s="2" t="s">
        <v>448</v>
      </c>
      <c r="CE823" s="10">
        <v>45545</v>
      </c>
      <c r="CH823" s="2" t="s">
        <v>465</v>
      </c>
      <c r="CI823" s="2" t="s">
        <v>660</v>
      </c>
      <c r="CK823" s="2" t="s">
        <v>3565</v>
      </c>
      <c r="CM823" s="52">
        <f t="shared" si="351"/>
        <v>1</v>
      </c>
      <c r="CN823" s="52">
        <f t="shared" si="352"/>
        <v>1</v>
      </c>
      <c r="CO823" s="52">
        <f t="shared" si="353"/>
        <v>1</v>
      </c>
      <c r="CP823" s="52">
        <f t="shared" si="354"/>
        <v>1</v>
      </c>
      <c r="CQ823" s="52">
        <f t="shared" si="355"/>
        <v>0</v>
      </c>
      <c r="CR823" s="52">
        <f t="shared" si="356"/>
        <v>1</v>
      </c>
      <c r="CS823" s="52">
        <f t="shared" si="357"/>
        <v>1</v>
      </c>
      <c r="CT823" s="52">
        <f t="shared" si="358"/>
        <v>1</v>
      </c>
      <c r="CU823" s="52">
        <f t="shared" si="359"/>
        <v>1</v>
      </c>
      <c r="CV823" s="52">
        <f t="shared" si="360"/>
        <v>1</v>
      </c>
      <c r="CW823" s="54">
        <f t="shared" si="361"/>
        <v>1</v>
      </c>
      <c r="CX823" s="54">
        <f t="shared" si="362"/>
        <v>0</v>
      </c>
      <c r="CY823" s="54">
        <f t="shared" si="363"/>
        <v>1</v>
      </c>
      <c r="CZ823" s="54">
        <f t="shared" si="364"/>
        <v>1</v>
      </c>
      <c r="DA823" s="54">
        <f t="shared" si="365"/>
        <v>1</v>
      </c>
      <c r="DB823" s="54">
        <f t="shared" si="366"/>
        <v>0</v>
      </c>
      <c r="DD823" s="2">
        <f t="shared" si="367"/>
        <v>7</v>
      </c>
    </row>
    <row r="824" spans="1:108">
      <c r="A824" s="2" t="s">
        <v>437</v>
      </c>
      <c r="B824" s="2" t="s">
        <v>438</v>
      </c>
      <c r="C824" s="18" t="str">
        <f ca="1">IF(AND(AA824="YES",AG824&lt;&gt;""),"COMPLETED",IF((S824+21)&lt;TODAY(),"PAST DUE","WITHIN 15 DAYS"))</f>
        <v>COMPLETED</v>
      </c>
      <c r="D824" s="19" t="str">
        <f t="shared" si="346"/>
        <v>Sep</v>
      </c>
      <c r="E824" s="20">
        <f t="shared" si="347"/>
        <v>45556</v>
      </c>
      <c r="F824" s="20">
        <f t="shared" si="348"/>
        <v>45555</v>
      </c>
      <c r="G824" s="20">
        <f t="shared" si="349"/>
        <v>45562</v>
      </c>
      <c r="H824" s="19">
        <f ca="1">(TODAY()-(G824))</f>
        <v>32</v>
      </c>
      <c r="I824" s="19" t="str">
        <f ca="1">IF(H824&lt;0,H824,"")</f>
        <v/>
      </c>
      <c r="J824" s="2" t="s">
        <v>439</v>
      </c>
      <c r="K824" s="24">
        <f t="shared" si="350"/>
        <v>1</v>
      </c>
      <c r="L824" s="19" t="s">
        <v>3688</v>
      </c>
      <c r="M824" s="2" t="s">
        <v>2064</v>
      </c>
      <c r="N824" s="2" t="s">
        <v>441</v>
      </c>
      <c r="O824" s="2" t="s">
        <v>352</v>
      </c>
      <c r="P824" s="2" t="s">
        <v>19</v>
      </c>
      <c r="Q824" s="2" t="s">
        <v>3689</v>
      </c>
      <c r="R824" s="2" t="s">
        <v>2066</v>
      </c>
      <c r="S824" s="9">
        <v>45536</v>
      </c>
      <c r="T824" s="2">
        <v>4271363</v>
      </c>
      <c r="U824" s="2" t="s">
        <v>171</v>
      </c>
      <c r="V824" s="2" t="s">
        <v>2072</v>
      </c>
      <c r="W824" s="2" t="s">
        <v>121</v>
      </c>
      <c r="X824" s="90">
        <v>38104</v>
      </c>
      <c r="Y824" s="91">
        <v>9925375679</v>
      </c>
      <c r="Z824" s="91" t="s">
        <v>2073</v>
      </c>
      <c r="AA824" s="32" t="s">
        <v>448</v>
      </c>
      <c r="AB824" s="67" t="s">
        <v>449</v>
      </c>
      <c r="AC824" s="10">
        <v>45912</v>
      </c>
      <c r="AD824" s="10">
        <v>45547</v>
      </c>
      <c r="AG824" s="35" t="s">
        <v>451</v>
      </c>
      <c r="AJ824" s="35" t="s">
        <v>452</v>
      </c>
      <c r="AK824" s="2" t="s">
        <v>453</v>
      </c>
      <c r="AP824" s="2" t="s">
        <v>362</v>
      </c>
      <c r="AQ824" s="2" t="s">
        <v>480</v>
      </c>
      <c r="AS824" s="11">
        <v>251750947</v>
      </c>
      <c r="AT824" s="2" t="s">
        <v>472</v>
      </c>
      <c r="AV824" s="12">
        <v>72503564751</v>
      </c>
      <c r="AW824" s="2" t="s">
        <v>458</v>
      </c>
      <c r="AY824" s="13">
        <v>121341386795</v>
      </c>
      <c r="AZ824" s="2" t="s">
        <v>459</v>
      </c>
      <c r="BB824" s="14">
        <v>651204042</v>
      </c>
      <c r="BC824" s="67" t="s">
        <v>450</v>
      </c>
      <c r="BD824" s="67" t="s">
        <v>450</v>
      </c>
      <c r="BE824" s="67" t="s">
        <v>450</v>
      </c>
      <c r="BF824" s="67" t="s">
        <v>450</v>
      </c>
      <c r="BG824" s="67" t="s">
        <v>450</v>
      </c>
      <c r="BH824" s="67" t="s">
        <v>450</v>
      </c>
      <c r="BL824" s="2" t="s">
        <v>448</v>
      </c>
      <c r="BM824" s="2" t="s">
        <v>448</v>
      </c>
      <c r="BN824" s="2" t="s">
        <v>448</v>
      </c>
      <c r="BO824" s="2" t="s">
        <v>450</v>
      </c>
      <c r="BP824" s="2" t="s">
        <v>450</v>
      </c>
      <c r="BR824" s="2" t="s">
        <v>448</v>
      </c>
      <c r="BS824" s="2" t="s">
        <v>448</v>
      </c>
      <c r="BT824" s="2" t="s">
        <v>448</v>
      </c>
      <c r="BU824" s="2" t="s">
        <v>448</v>
      </c>
      <c r="BV824" s="2" t="s">
        <v>450</v>
      </c>
      <c r="BW824" s="2" t="s">
        <v>448</v>
      </c>
      <c r="BX824" s="2" t="s">
        <v>448</v>
      </c>
      <c r="BY824" s="2" t="s">
        <v>448</v>
      </c>
      <c r="BZ824" s="2" t="s">
        <v>448</v>
      </c>
      <c r="CA824" s="2" t="s">
        <v>448</v>
      </c>
      <c r="CB824" s="2" t="s">
        <v>448</v>
      </c>
      <c r="CD824" s="2" t="s">
        <v>448</v>
      </c>
      <c r="CE824" s="10">
        <v>45545</v>
      </c>
      <c r="CH824" s="2" t="s">
        <v>465</v>
      </c>
      <c r="CI824" s="2" t="s">
        <v>660</v>
      </c>
      <c r="CK824" s="2" t="s">
        <v>3565</v>
      </c>
      <c r="CM824" s="52">
        <f t="shared" si="351"/>
        <v>1</v>
      </c>
      <c r="CN824" s="52">
        <f t="shared" si="352"/>
        <v>1</v>
      </c>
      <c r="CO824" s="52">
        <f t="shared" si="353"/>
        <v>1</v>
      </c>
      <c r="CP824" s="52">
        <f t="shared" si="354"/>
        <v>1</v>
      </c>
      <c r="CQ824" s="52">
        <f t="shared" si="355"/>
        <v>0</v>
      </c>
      <c r="CR824" s="52">
        <f t="shared" si="356"/>
        <v>1</v>
      </c>
      <c r="CS824" s="52">
        <f t="shared" si="357"/>
        <v>1</v>
      </c>
      <c r="CT824" s="52">
        <f t="shared" si="358"/>
        <v>1</v>
      </c>
      <c r="CU824" s="52">
        <f t="shared" si="359"/>
        <v>1</v>
      </c>
      <c r="CV824" s="52">
        <f t="shared" si="360"/>
        <v>1</v>
      </c>
      <c r="CW824" s="54">
        <f t="shared" si="361"/>
        <v>1</v>
      </c>
      <c r="CX824" s="54">
        <f t="shared" si="362"/>
        <v>0</v>
      </c>
      <c r="CY824" s="54">
        <f t="shared" si="363"/>
        <v>1</v>
      </c>
      <c r="CZ824" s="54">
        <f t="shared" si="364"/>
        <v>1</v>
      </c>
      <c r="DA824" s="54">
        <f t="shared" si="365"/>
        <v>1</v>
      </c>
      <c r="DB824" s="54">
        <f t="shared" si="366"/>
        <v>0</v>
      </c>
      <c r="DD824" s="2">
        <f t="shared" si="367"/>
        <v>7</v>
      </c>
    </row>
    <row r="825" spans="1:108">
      <c r="A825" s="2" t="s">
        <v>437</v>
      </c>
      <c r="B825" s="2" t="s">
        <v>438</v>
      </c>
      <c r="C825" s="18" t="str">
        <f ca="1">IF(AND(AA825="YES",AG825&lt;&gt;""),"COMPLETED",IF((S825+21)&lt;TODAY(),"PAST DUE","WITHIN 15 DAYS"))</f>
        <v>COMPLETED</v>
      </c>
      <c r="D825" s="19" t="str">
        <f t="shared" si="346"/>
        <v>Sep</v>
      </c>
      <c r="E825" s="20">
        <f t="shared" si="347"/>
        <v>45556</v>
      </c>
      <c r="F825" s="20">
        <f t="shared" si="348"/>
        <v>45555</v>
      </c>
      <c r="G825" s="20">
        <f t="shared" si="349"/>
        <v>45562</v>
      </c>
      <c r="H825" s="19">
        <f ca="1">(TODAY()-(G825))</f>
        <v>32</v>
      </c>
      <c r="I825" s="19" t="str">
        <f ca="1">IF(H825&lt;0,H825,"")</f>
        <v/>
      </c>
      <c r="J825" s="2" t="s">
        <v>439</v>
      </c>
      <c r="K825" s="24">
        <f t="shared" si="350"/>
        <v>1</v>
      </c>
      <c r="L825" s="19" t="s">
        <v>3688</v>
      </c>
      <c r="M825" s="2" t="s">
        <v>2064</v>
      </c>
      <c r="N825" s="2" t="s">
        <v>441</v>
      </c>
      <c r="O825" s="2" t="s">
        <v>352</v>
      </c>
      <c r="P825" s="2" t="s">
        <v>19</v>
      </c>
      <c r="Q825" s="2" t="s">
        <v>3689</v>
      </c>
      <c r="R825" s="2" t="s">
        <v>2066</v>
      </c>
      <c r="S825" s="9">
        <v>45536</v>
      </c>
      <c r="T825" s="2">
        <v>4271364</v>
      </c>
      <c r="U825" s="2" t="s">
        <v>2079</v>
      </c>
      <c r="V825" s="2" t="s">
        <v>719</v>
      </c>
      <c r="W825" s="2" t="s">
        <v>2080</v>
      </c>
      <c r="X825" s="90">
        <v>31408</v>
      </c>
      <c r="Y825" s="91">
        <v>9151553671</v>
      </c>
      <c r="Z825" s="91" t="s">
        <v>2081</v>
      </c>
      <c r="AA825" s="32" t="s">
        <v>448</v>
      </c>
      <c r="AB825" s="2" t="s">
        <v>449</v>
      </c>
      <c r="AC825" s="10">
        <v>45909</v>
      </c>
      <c r="AD825" s="10">
        <v>45544</v>
      </c>
      <c r="AG825" s="35" t="s">
        <v>451</v>
      </c>
      <c r="AJ825" s="35" t="s">
        <v>452</v>
      </c>
      <c r="AK825" s="2" t="s">
        <v>453</v>
      </c>
      <c r="AP825" s="2" t="s">
        <v>362</v>
      </c>
      <c r="AQ825" s="2" t="s">
        <v>986</v>
      </c>
      <c r="AS825" s="11">
        <v>221290291</v>
      </c>
      <c r="AT825" s="2" t="s">
        <v>472</v>
      </c>
      <c r="AV825" s="12">
        <v>70503055498</v>
      </c>
      <c r="AW825" s="2" t="s">
        <v>458</v>
      </c>
      <c r="AY825" s="13">
        <v>102001817545</v>
      </c>
      <c r="AZ825" s="2" t="s">
        <v>459</v>
      </c>
      <c r="BB825" s="14">
        <v>233675627</v>
      </c>
      <c r="BC825" s="67" t="s">
        <v>450</v>
      </c>
      <c r="BD825" s="67" t="s">
        <v>450</v>
      </c>
      <c r="BE825" s="67" t="s">
        <v>450</v>
      </c>
      <c r="BF825" s="67" t="s">
        <v>450</v>
      </c>
      <c r="BG825" s="67" t="s">
        <v>450</v>
      </c>
      <c r="BH825" s="67" t="s">
        <v>450</v>
      </c>
      <c r="BR825" s="2" t="s">
        <v>448</v>
      </c>
      <c r="BS825" s="2" t="s">
        <v>448</v>
      </c>
      <c r="BT825" s="2" t="s">
        <v>448</v>
      </c>
      <c r="BU825" s="2" t="s">
        <v>448</v>
      </c>
      <c r="BV825" s="2" t="s">
        <v>450</v>
      </c>
      <c r="BW825" s="2" t="s">
        <v>448</v>
      </c>
      <c r="BX825" s="2" t="s">
        <v>448</v>
      </c>
      <c r="BY825" s="2" t="s">
        <v>448</v>
      </c>
      <c r="BZ825" s="2" t="s">
        <v>448</v>
      </c>
      <c r="CA825" s="2" t="s">
        <v>448</v>
      </c>
      <c r="CB825" s="2" t="s">
        <v>448</v>
      </c>
      <c r="CD825" s="2" t="s">
        <v>448</v>
      </c>
      <c r="CE825" s="10">
        <v>45545</v>
      </c>
      <c r="CH825" s="2" t="s">
        <v>465</v>
      </c>
      <c r="CI825" s="2" t="s">
        <v>660</v>
      </c>
      <c r="CK825" s="2" t="s">
        <v>3565</v>
      </c>
      <c r="CM825" s="52">
        <f t="shared" si="351"/>
        <v>1</v>
      </c>
      <c r="CN825" s="52">
        <f t="shared" si="352"/>
        <v>1</v>
      </c>
      <c r="CO825" s="52">
        <f t="shared" si="353"/>
        <v>1</v>
      </c>
      <c r="CP825" s="52">
        <f t="shared" si="354"/>
        <v>1</v>
      </c>
      <c r="CQ825" s="52">
        <f t="shared" si="355"/>
        <v>0</v>
      </c>
      <c r="CR825" s="52">
        <f t="shared" si="356"/>
        <v>1</v>
      </c>
      <c r="CS825" s="52">
        <f t="shared" si="357"/>
        <v>1</v>
      </c>
      <c r="CT825" s="52">
        <f t="shared" si="358"/>
        <v>1</v>
      </c>
      <c r="CU825" s="52">
        <f t="shared" si="359"/>
        <v>1</v>
      </c>
      <c r="CV825" s="52">
        <f t="shared" si="360"/>
        <v>1</v>
      </c>
      <c r="CW825" s="54">
        <f t="shared" si="361"/>
        <v>1</v>
      </c>
      <c r="CX825" s="54">
        <f t="shared" si="362"/>
        <v>0</v>
      </c>
      <c r="CY825" s="54">
        <f t="shared" si="363"/>
        <v>1</v>
      </c>
      <c r="CZ825" s="54">
        <f t="shared" si="364"/>
        <v>1</v>
      </c>
      <c r="DA825" s="54">
        <f t="shared" si="365"/>
        <v>1</v>
      </c>
      <c r="DB825" s="54">
        <f t="shared" si="366"/>
        <v>0</v>
      </c>
      <c r="DD825" s="2">
        <f t="shared" si="367"/>
        <v>7</v>
      </c>
    </row>
    <row r="826" spans="1:108">
      <c r="A826" s="2" t="s">
        <v>437</v>
      </c>
      <c r="B826" s="2" t="s">
        <v>438</v>
      </c>
      <c r="C826" s="18" t="str">
        <f ca="1">IF(AND(AA826="YES",AG826&lt;&gt;""),"COMPLETED",IF((S826+21)&lt;TODAY(),"PAST DUE","WITHIN 15 DAYS"))</f>
        <v>COMPLETED</v>
      </c>
      <c r="D826" s="19" t="str">
        <f t="shared" si="346"/>
        <v>Sep</v>
      </c>
      <c r="E826" s="20">
        <f t="shared" si="347"/>
        <v>45556</v>
      </c>
      <c r="F826" s="20">
        <f t="shared" si="348"/>
        <v>45555</v>
      </c>
      <c r="G826" s="20">
        <f t="shared" si="349"/>
        <v>45562</v>
      </c>
      <c r="H826" s="19">
        <f ca="1">(TODAY()-(G826))</f>
        <v>32</v>
      </c>
      <c r="I826" s="19" t="str">
        <f ca="1">IF(H826&lt;0,H826,"")</f>
        <v/>
      </c>
      <c r="J826" s="2" t="s">
        <v>439</v>
      </c>
      <c r="K826" s="24">
        <f t="shared" si="350"/>
        <v>1</v>
      </c>
      <c r="L826" s="19" t="s">
        <v>3688</v>
      </c>
      <c r="M826" s="2" t="s">
        <v>2064</v>
      </c>
      <c r="N826" s="2" t="s">
        <v>441</v>
      </c>
      <c r="O826" s="2" t="s">
        <v>352</v>
      </c>
      <c r="P826" s="2" t="s">
        <v>19</v>
      </c>
      <c r="Q826" s="2" t="s">
        <v>3689</v>
      </c>
      <c r="R826" s="2" t="s">
        <v>2066</v>
      </c>
      <c r="S826" s="9">
        <v>45536</v>
      </c>
      <c r="T826" s="2">
        <v>4271365</v>
      </c>
      <c r="U826" s="2" t="s">
        <v>2229</v>
      </c>
      <c r="V826" s="2" t="s">
        <v>2230</v>
      </c>
      <c r="W826" s="2" t="s">
        <v>1911</v>
      </c>
      <c r="X826" s="90">
        <v>29794</v>
      </c>
      <c r="Y826" s="91">
        <v>9194683494</v>
      </c>
      <c r="Z826" s="91" t="s">
        <v>2231</v>
      </c>
      <c r="AA826" s="32" t="s">
        <v>448</v>
      </c>
      <c r="AB826" s="2" t="s">
        <v>449</v>
      </c>
      <c r="AC826" s="10">
        <v>45902</v>
      </c>
      <c r="AD826" s="10">
        <v>45551</v>
      </c>
      <c r="AG826" s="35" t="s">
        <v>451</v>
      </c>
      <c r="AJ826" s="35" t="s">
        <v>452</v>
      </c>
      <c r="AK826" s="2" t="s">
        <v>453</v>
      </c>
      <c r="AP826" s="2" t="s">
        <v>362</v>
      </c>
      <c r="AQ826" s="2" t="s">
        <v>674</v>
      </c>
      <c r="AS826" s="11">
        <v>217590361</v>
      </c>
      <c r="AT826" s="2" t="s">
        <v>472</v>
      </c>
      <c r="AV826" s="12">
        <v>70503077386</v>
      </c>
      <c r="AW826" s="2" t="s">
        <v>458</v>
      </c>
      <c r="AY826" s="13">
        <v>12105391136</v>
      </c>
      <c r="AZ826" s="2" t="s">
        <v>459</v>
      </c>
      <c r="BB826" s="14">
        <v>233043283</v>
      </c>
      <c r="BC826" s="67" t="s">
        <v>450</v>
      </c>
      <c r="BD826" s="67" t="s">
        <v>450</v>
      </c>
      <c r="BE826" s="67" t="s">
        <v>450</v>
      </c>
      <c r="BF826" s="67" t="s">
        <v>450</v>
      </c>
      <c r="BG826" s="67" t="s">
        <v>450</v>
      </c>
      <c r="BH826" s="67" t="s">
        <v>450</v>
      </c>
      <c r="BR826" s="2" t="s">
        <v>448</v>
      </c>
      <c r="BS826" s="2" t="s">
        <v>448</v>
      </c>
      <c r="BT826" s="2" t="s">
        <v>448</v>
      </c>
      <c r="BU826" s="2" t="s">
        <v>448</v>
      </c>
      <c r="BV826" s="2" t="s">
        <v>450</v>
      </c>
      <c r="BW826" s="2" t="s">
        <v>448</v>
      </c>
      <c r="BX826" s="2" t="s">
        <v>448</v>
      </c>
      <c r="BY826" s="2" t="s">
        <v>448</v>
      </c>
      <c r="BZ826" s="2" t="s">
        <v>448</v>
      </c>
      <c r="CA826" s="2" t="s">
        <v>448</v>
      </c>
      <c r="CB826" s="2" t="s">
        <v>448</v>
      </c>
      <c r="CD826" s="2" t="s">
        <v>448</v>
      </c>
      <c r="CE826" s="10">
        <v>45545</v>
      </c>
      <c r="CH826" s="2" t="s">
        <v>465</v>
      </c>
      <c r="CI826" s="2" t="s">
        <v>660</v>
      </c>
      <c r="CK826" s="2" t="s">
        <v>3565</v>
      </c>
      <c r="CM826" s="52">
        <f t="shared" si="351"/>
        <v>1</v>
      </c>
      <c r="CN826" s="52">
        <f t="shared" si="352"/>
        <v>1</v>
      </c>
      <c r="CO826" s="52">
        <f t="shared" si="353"/>
        <v>1</v>
      </c>
      <c r="CP826" s="52">
        <f t="shared" si="354"/>
        <v>1</v>
      </c>
      <c r="CQ826" s="52">
        <f t="shared" si="355"/>
        <v>0</v>
      </c>
      <c r="CR826" s="52">
        <f t="shared" si="356"/>
        <v>1</v>
      </c>
      <c r="CS826" s="52">
        <f t="shared" si="357"/>
        <v>1</v>
      </c>
      <c r="CT826" s="52">
        <f t="shared" si="358"/>
        <v>1</v>
      </c>
      <c r="CU826" s="52">
        <f t="shared" si="359"/>
        <v>1</v>
      </c>
      <c r="CV826" s="52">
        <f t="shared" si="360"/>
        <v>1</v>
      </c>
      <c r="CW826" s="54">
        <f t="shared" si="361"/>
        <v>1</v>
      </c>
      <c r="CX826" s="54">
        <f t="shared" si="362"/>
        <v>0</v>
      </c>
      <c r="CY826" s="54">
        <f t="shared" si="363"/>
        <v>1</v>
      </c>
      <c r="CZ826" s="54">
        <f t="shared" si="364"/>
        <v>1</v>
      </c>
      <c r="DA826" s="54">
        <f t="shared" si="365"/>
        <v>1</v>
      </c>
      <c r="DB826" s="54">
        <f t="shared" si="366"/>
        <v>0</v>
      </c>
      <c r="DD826" s="2">
        <f t="shared" si="367"/>
        <v>7</v>
      </c>
    </row>
    <row r="827" spans="1:108">
      <c r="A827" s="2" t="s">
        <v>437</v>
      </c>
      <c r="B827" s="2" t="s">
        <v>438</v>
      </c>
      <c r="C827" s="18" t="str">
        <f ca="1">IF(AND(AA827="YES",AG827&lt;&gt;""),"COMPLETED",IF((S827+21)&lt;TODAY(),"PAST DUE","WITHIN 15 DAYS"))</f>
        <v>COMPLETED</v>
      </c>
      <c r="D827" s="19" t="str">
        <f t="shared" si="346"/>
        <v>Sep</v>
      </c>
      <c r="E827" s="20">
        <f t="shared" si="347"/>
        <v>45556</v>
      </c>
      <c r="F827" s="20">
        <f t="shared" si="348"/>
        <v>45555</v>
      </c>
      <c r="G827" s="20">
        <f t="shared" si="349"/>
        <v>45562</v>
      </c>
      <c r="H827" s="19">
        <f ca="1">(TODAY()-(G827))</f>
        <v>32</v>
      </c>
      <c r="I827" s="19" t="str">
        <f ca="1">IF(H827&lt;0,H827,"")</f>
        <v/>
      </c>
      <c r="J827" s="2" t="s">
        <v>439</v>
      </c>
      <c r="K827" s="24">
        <f t="shared" si="350"/>
        <v>1</v>
      </c>
      <c r="L827" s="19" t="s">
        <v>3688</v>
      </c>
      <c r="M827" s="2" t="s">
        <v>2064</v>
      </c>
      <c r="N827" s="2" t="s">
        <v>441</v>
      </c>
      <c r="O827" s="2" t="s">
        <v>352</v>
      </c>
      <c r="P827" s="2" t="s">
        <v>19</v>
      </c>
      <c r="Q827" s="2" t="s">
        <v>3689</v>
      </c>
      <c r="R827" s="2" t="s">
        <v>2066</v>
      </c>
      <c r="S827" s="9">
        <v>45536</v>
      </c>
      <c r="T827" s="2">
        <v>4271366</v>
      </c>
      <c r="U827" s="2" t="s">
        <v>2222</v>
      </c>
      <c r="V827" s="2" t="s">
        <v>309</v>
      </c>
      <c r="W827" s="2" t="s">
        <v>2223</v>
      </c>
      <c r="X827" s="90">
        <v>38524</v>
      </c>
      <c r="Y827" s="91">
        <v>9984027128</v>
      </c>
      <c r="Z827" s="91" t="s">
        <v>2224</v>
      </c>
      <c r="AA827" s="32" t="s">
        <v>448</v>
      </c>
      <c r="AB827" s="2" t="s">
        <v>449</v>
      </c>
      <c r="AC827" s="10">
        <v>45912</v>
      </c>
      <c r="AD827" s="10">
        <v>45547</v>
      </c>
      <c r="AG827" s="35" t="s">
        <v>451</v>
      </c>
      <c r="AJ827" s="35" t="s">
        <v>452</v>
      </c>
      <c r="AK827" s="2" t="s">
        <v>453</v>
      </c>
      <c r="AP827" s="2" t="s">
        <v>362</v>
      </c>
      <c r="AQ827" s="2" t="s">
        <v>480</v>
      </c>
      <c r="AS827" s="11">
        <v>250525490</v>
      </c>
      <c r="AT827" s="2" t="s">
        <v>472</v>
      </c>
      <c r="AV827" s="12">
        <v>72532197210</v>
      </c>
      <c r="AW827" s="2" t="s">
        <v>458</v>
      </c>
      <c r="AY827" s="13">
        <v>121333144875</v>
      </c>
      <c r="AZ827" s="2" t="s">
        <v>487</v>
      </c>
      <c r="BB827" s="14">
        <v>641854587</v>
      </c>
      <c r="BC827" s="67" t="s">
        <v>450</v>
      </c>
      <c r="BD827" s="67" t="s">
        <v>450</v>
      </c>
      <c r="BE827" s="67" t="s">
        <v>450</v>
      </c>
      <c r="BF827" s="67" t="s">
        <v>450</v>
      </c>
      <c r="BG827" s="67" t="s">
        <v>450</v>
      </c>
      <c r="BH827" s="67" t="s">
        <v>450</v>
      </c>
      <c r="BL827" s="2" t="s">
        <v>448</v>
      </c>
      <c r="BM827" s="2" t="s">
        <v>450</v>
      </c>
      <c r="BN827" s="2" t="s">
        <v>450</v>
      </c>
      <c r="BO827" s="2" t="s">
        <v>450</v>
      </c>
      <c r="BP827" s="2" t="s">
        <v>450</v>
      </c>
      <c r="BR827" s="2" t="s">
        <v>448</v>
      </c>
      <c r="BS827" s="2" t="s">
        <v>448</v>
      </c>
      <c r="BT827" s="2" t="s">
        <v>448</v>
      </c>
      <c r="BU827" s="2" t="s">
        <v>448</v>
      </c>
      <c r="BV827" s="2" t="s">
        <v>450</v>
      </c>
      <c r="BW827" s="2" t="s">
        <v>448</v>
      </c>
      <c r="BX827" s="2" t="s">
        <v>448</v>
      </c>
      <c r="BY827" s="2" t="s">
        <v>448</v>
      </c>
      <c r="BZ827" s="2" t="s">
        <v>448</v>
      </c>
      <c r="CA827" s="2" t="s">
        <v>448</v>
      </c>
      <c r="CB827" s="2" t="s">
        <v>448</v>
      </c>
      <c r="CD827" s="2" t="s">
        <v>448</v>
      </c>
      <c r="CE827" s="10">
        <v>45545</v>
      </c>
      <c r="CH827" s="2" t="s">
        <v>465</v>
      </c>
      <c r="CI827" s="2" t="s">
        <v>660</v>
      </c>
      <c r="CK827" s="2" t="s">
        <v>3565</v>
      </c>
      <c r="CM827" s="52">
        <f t="shared" si="351"/>
        <v>1</v>
      </c>
      <c r="CN827" s="52">
        <f t="shared" si="352"/>
        <v>1</v>
      </c>
      <c r="CO827" s="52">
        <f t="shared" si="353"/>
        <v>1</v>
      </c>
      <c r="CP827" s="52">
        <f t="shared" si="354"/>
        <v>1</v>
      </c>
      <c r="CQ827" s="52">
        <f t="shared" si="355"/>
        <v>0</v>
      </c>
      <c r="CR827" s="52">
        <f t="shared" si="356"/>
        <v>1</v>
      </c>
      <c r="CS827" s="52">
        <f t="shared" si="357"/>
        <v>1</v>
      </c>
      <c r="CT827" s="52">
        <f t="shared" si="358"/>
        <v>1</v>
      </c>
      <c r="CU827" s="52">
        <f t="shared" si="359"/>
        <v>1</v>
      </c>
      <c r="CV827" s="52">
        <f t="shared" si="360"/>
        <v>1</v>
      </c>
      <c r="CW827" s="54">
        <f t="shared" si="361"/>
        <v>1</v>
      </c>
      <c r="CX827" s="54">
        <f t="shared" si="362"/>
        <v>0</v>
      </c>
      <c r="CY827" s="54">
        <f t="shared" si="363"/>
        <v>1</v>
      </c>
      <c r="CZ827" s="54">
        <f t="shared" si="364"/>
        <v>1</v>
      </c>
      <c r="DA827" s="54">
        <f t="shared" si="365"/>
        <v>1</v>
      </c>
      <c r="DB827" s="54">
        <f t="shared" si="366"/>
        <v>0</v>
      </c>
      <c r="DD827" s="2">
        <f t="shared" si="367"/>
        <v>7</v>
      </c>
    </row>
    <row r="828" spans="1:108">
      <c r="A828" s="2" t="s">
        <v>437</v>
      </c>
      <c r="B828" s="2" t="s">
        <v>438</v>
      </c>
      <c r="C828" s="18" t="str">
        <f ca="1">IF(AND(AA828="YES",AG828&lt;&gt;""),"COMPLETED",IF((S828+21)&lt;TODAY(),"PAST DUE","WITHIN 15 DAYS"))</f>
        <v>COMPLETED</v>
      </c>
      <c r="D828" s="19" t="str">
        <f t="shared" si="346"/>
        <v>Sep</v>
      </c>
      <c r="E828" s="20">
        <f t="shared" si="347"/>
        <v>45563</v>
      </c>
      <c r="F828" s="20">
        <f t="shared" si="348"/>
        <v>45562</v>
      </c>
      <c r="G828" s="20">
        <f t="shared" si="349"/>
        <v>45569</v>
      </c>
      <c r="H828" s="19">
        <f ca="1">(TODAY()-(G828))</f>
        <v>25</v>
      </c>
      <c r="I828" s="19" t="str">
        <f ca="1">IF(H828&lt;0,H828,"")</f>
        <v/>
      </c>
      <c r="J828" s="2" t="s">
        <v>439</v>
      </c>
      <c r="K828" s="24">
        <f t="shared" si="350"/>
        <v>1</v>
      </c>
      <c r="L828" s="19" t="s">
        <v>3688</v>
      </c>
      <c r="M828" s="2" t="s">
        <v>440</v>
      </c>
      <c r="N828" s="2" t="s">
        <v>441</v>
      </c>
      <c r="O828" s="2" t="s">
        <v>352</v>
      </c>
      <c r="P828" s="2" t="s">
        <v>19</v>
      </c>
      <c r="Q828" s="2" t="s">
        <v>118</v>
      </c>
      <c r="R828" s="2" t="s">
        <v>3261</v>
      </c>
      <c r="S828" s="9">
        <v>45541</v>
      </c>
      <c r="T828" s="2">
        <v>4271538</v>
      </c>
      <c r="U828" s="2" t="s">
        <v>3694</v>
      </c>
      <c r="V828" s="2" t="s">
        <v>3695</v>
      </c>
      <c r="W828" s="2" t="s">
        <v>3696</v>
      </c>
      <c r="X828" s="90">
        <v>37352</v>
      </c>
      <c r="Y828" s="91">
        <v>9971544592</v>
      </c>
      <c r="Z828" s="91" t="s">
        <v>3697</v>
      </c>
      <c r="AA828" s="32" t="s">
        <v>448</v>
      </c>
      <c r="AB828" s="2" t="s">
        <v>449</v>
      </c>
      <c r="AC828" s="10">
        <v>45938</v>
      </c>
      <c r="AD828" s="10">
        <v>45573</v>
      </c>
      <c r="AG828" s="35" t="s">
        <v>451</v>
      </c>
      <c r="AJ828" s="35" t="s">
        <v>452</v>
      </c>
      <c r="AK828" s="2" t="s">
        <v>453</v>
      </c>
      <c r="AL828" s="2" t="s">
        <v>3189</v>
      </c>
      <c r="AM828" s="2" t="s">
        <v>1815</v>
      </c>
      <c r="AN828" s="10">
        <v>45541</v>
      </c>
      <c r="AP828" s="2" t="s">
        <v>362</v>
      </c>
      <c r="AQ828" s="2" t="s">
        <v>986</v>
      </c>
      <c r="AS828" s="11">
        <v>245177743</v>
      </c>
      <c r="AT828" s="2" t="s">
        <v>456</v>
      </c>
      <c r="AV828" s="12">
        <v>70259645296</v>
      </c>
      <c r="AW828" s="2" t="s">
        <v>458</v>
      </c>
      <c r="AY828" s="13">
        <v>121244369873</v>
      </c>
      <c r="AZ828" s="2" t="s">
        <v>487</v>
      </c>
      <c r="BB828" s="14">
        <v>507949274</v>
      </c>
      <c r="BC828" s="2" t="s">
        <v>450</v>
      </c>
      <c r="BD828" s="2" t="s">
        <v>450</v>
      </c>
      <c r="BE828" s="2" t="s">
        <v>450</v>
      </c>
      <c r="BF828" s="2" t="s">
        <v>450</v>
      </c>
      <c r="BG828" s="2" t="s">
        <v>450</v>
      </c>
      <c r="BH828" s="2" t="s">
        <v>450</v>
      </c>
      <c r="BL828" s="2" t="s">
        <v>450</v>
      </c>
      <c r="BM828" s="2" t="s">
        <v>450</v>
      </c>
      <c r="BN828" s="2" t="s">
        <v>448</v>
      </c>
      <c r="BO828" s="2" t="s">
        <v>450</v>
      </c>
      <c r="BP828" s="2" t="s">
        <v>450</v>
      </c>
      <c r="BR828" s="2" t="s">
        <v>448</v>
      </c>
      <c r="BS828" s="2" t="s">
        <v>448</v>
      </c>
      <c r="BT828" s="2" t="s">
        <v>448</v>
      </c>
      <c r="CB828" s="2" t="s">
        <v>448</v>
      </c>
      <c r="CD828" s="2" t="s">
        <v>448</v>
      </c>
      <c r="CE828" s="10">
        <v>45548</v>
      </c>
      <c r="CH828" s="2" t="s">
        <v>465</v>
      </c>
      <c r="CI828" s="2" t="s">
        <v>1718</v>
      </c>
      <c r="CM828" s="52">
        <f t="shared" si="351"/>
        <v>1</v>
      </c>
      <c r="CN828" s="52">
        <f t="shared" si="352"/>
        <v>1</v>
      </c>
      <c r="CO828" s="52">
        <f t="shared" si="353"/>
        <v>1</v>
      </c>
      <c r="CP828" s="52">
        <f t="shared" si="354"/>
        <v>1</v>
      </c>
      <c r="CQ828" s="52">
        <f t="shared" si="355"/>
        <v>1</v>
      </c>
      <c r="CR828" s="52">
        <f t="shared" si="356"/>
        <v>1</v>
      </c>
      <c r="CS828" s="52">
        <f t="shared" si="357"/>
        <v>1</v>
      </c>
      <c r="CT828" s="52">
        <f t="shared" si="358"/>
        <v>1</v>
      </c>
      <c r="CU828" s="52">
        <f t="shared" si="359"/>
        <v>1</v>
      </c>
      <c r="CV828" s="52">
        <f t="shared" si="360"/>
        <v>1</v>
      </c>
      <c r="CW828" s="54">
        <f t="shared" si="361"/>
        <v>1</v>
      </c>
      <c r="CX828" s="54">
        <f t="shared" si="362"/>
        <v>0</v>
      </c>
      <c r="CY828" s="54">
        <f t="shared" si="363"/>
        <v>1</v>
      </c>
      <c r="CZ828" s="54">
        <f t="shared" si="364"/>
        <v>1</v>
      </c>
      <c r="DA828" s="54">
        <f t="shared" si="365"/>
        <v>0</v>
      </c>
      <c r="DB828" s="54">
        <f t="shared" si="366"/>
        <v>0</v>
      </c>
      <c r="DD828" s="2">
        <f t="shared" si="367"/>
        <v>7</v>
      </c>
    </row>
    <row r="829" spans="1:108">
      <c r="A829" s="2" t="s">
        <v>437</v>
      </c>
      <c r="B829" s="2" t="s">
        <v>438</v>
      </c>
      <c r="C829" s="18" t="str">
        <f ca="1">IF(AND(AA829="YES",AG829&lt;&gt;""),"COMPLETED",IF((S829+21)&lt;TODAY(),"PAST DUE","WITHIN 15 DAYS"))</f>
        <v>COMPLETED</v>
      </c>
      <c r="D829" s="19" t="str">
        <f t="shared" si="346"/>
        <v>Sep</v>
      </c>
      <c r="E829" s="20">
        <f t="shared" si="347"/>
        <v>45563</v>
      </c>
      <c r="F829" s="20">
        <f t="shared" si="348"/>
        <v>45562</v>
      </c>
      <c r="G829" s="20">
        <f t="shared" si="349"/>
        <v>45569</v>
      </c>
      <c r="H829" s="19">
        <f ca="1">(TODAY()-(G829))</f>
        <v>25</v>
      </c>
      <c r="I829" s="19" t="str">
        <f ca="1">IF(H829&lt;0,H829,"")</f>
        <v/>
      </c>
      <c r="J829" s="2" t="s">
        <v>439</v>
      </c>
      <c r="K829" s="24">
        <f t="shared" si="350"/>
        <v>1</v>
      </c>
      <c r="L829" s="19" t="s">
        <v>3688</v>
      </c>
      <c r="M829" s="2" t="s">
        <v>440</v>
      </c>
      <c r="N829" s="2" t="s">
        <v>441</v>
      </c>
      <c r="O829" s="2" t="s">
        <v>352</v>
      </c>
      <c r="P829" s="2" t="s">
        <v>19</v>
      </c>
      <c r="Q829" s="2" t="s">
        <v>118</v>
      </c>
      <c r="R829" s="2" t="s">
        <v>3261</v>
      </c>
      <c r="S829" s="9">
        <v>45541</v>
      </c>
      <c r="T829" s="2">
        <v>4271539</v>
      </c>
      <c r="U829" s="2" t="s">
        <v>3698</v>
      </c>
      <c r="V829" s="2" t="s">
        <v>3699</v>
      </c>
      <c r="W829" s="2" t="s">
        <v>2216</v>
      </c>
      <c r="X829" s="90">
        <v>34585</v>
      </c>
      <c r="Y829" s="91">
        <v>9166007578</v>
      </c>
      <c r="Z829" s="91" t="s">
        <v>3700</v>
      </c>
      <c r="AA829" s="32" t="s">
        <v>448</v>
      </c>
      <c r="AB829" s="2" t="s">
        <v>449</v>
      </c>
      <c r="AC829" s="10">
        <v>45903</v>
      </c>
      <c r="AD829" s="10">
        <v>45538</v>
      </c>
      <c r="AG829" s="35" t="s">
        <v>451</v>
      </c>
      <c r="AJ829" s="35" t="s">
        <v>452</v>
      </c>
      <c r="AK829" s="2" t="s">
        <v>453</v>
      </c>
      <c r="AL829" s="2" t="s">
        <v>3189</v>
      </c>
      <c r="AM829" s="2" t="s">
        <v>1815</v>
      </c>
      <c r="AN829" s="10">
        <v>45541</v>
      </c>
      <c r="AP829" s="2" t="s">
        <v>362</v>
      </c>
      <c r="AQ829" s="2" t="s">
        <v>455</v>
      </c>
      <c r="AS829" s="11">
        <v>940829079</v>
      </c>
      <c r="AT829" s="2" t="s">
        <v>472</v>
      </c>
      <c r="AV829" s="12">
        <v>160257208424</v>
      </c>
      <c r="AW829" s="2" t="s">
        <v>3701</v>
      </c>
      <c r="AY829" s="13">
        <v>121170778353</v>
      </c>
      <c r="AZ829" s="2" t="s">
        <v>633</v>
      </c>
      <c r="BB829" s="14">
        <v>516221134</v>
      </c>
      <c r="BC829" s="2" t="s">
        <v>450</v>
      </c>
      <c r="BD829" s="2" t="s">
        <v>450</v>
      </c>
      <c r="BE829" s="2" t="s">
        <v>450</v>
      </c>
      <c r="BF829" s="2" t="s">
        <v>450</v>
      </c>
      <c r="BG829" s="2" t="s">
        <v>450</v>
      </c>
      <c r="BH829" s="2" t="s">
        <v>450</v>
      </c>
      <c r="BL829" s="2" t="s">
        <v>448</v>
      </c>
      <c r="BM829" s="2" t="s">
        <v>450</v>
      </c>
      <c r="BN829" s="2" t="s">
        <v>448</v>
      </c>
      <c r="BO829" s="2" t="s">
        <v>450</v>
      </c>
      <c r="BP829" s="2" t="s">
        <v>450</v>
      </c>
      <c r="BR829" s="2" t="s">
        <v>448</v>
      </c>
      <c r="BS829" s="2" t="s">
        <v>448</v>
      </c>
      <c r="BT829" s="2" t="s">
        <v>448</v>
      </c>
      <c r="BU829" s="2" t="s">
        <v>448</v>
      </c>
      <c r="BV829" s="2" t="s">
        <v>450</v>
      </c>
      <c r="BW829" s="2" t="s">
        <v>448</v>
      </c>
      <c r="BX829" s="2" t="s">
        <v>448</v>
      </c>
      <c r="BY829" s="2" t="s">
        <v>448</v>
      </c>
      <c r="BZ829" s="2" t="s">
        <v>448</v>
      </c>
      <c r="CA829" s="2" t="s">
        <v>448</v>
      </c>
      <c r="CB829" s="2" t="s">
        <v>448</v>
      </c>
      <c r="CD829" s="2" t="s">
        <v>448</v>
      </c>
      <c r="CE829" s="10">
        <v>45548</v>
      </c>
      <c r="CH829" s="2" t="s">
        <v>465</v>
      </c>
      <c r="CI829" s="2" t="s">
        <v>660</v>
      </c>
      <c r="CK829" s="2" t="s">
        <v>3028</v>
      </c>
      <c r="CM829" s="52">
        <f t="shared" si="351"/>
        <v>1</v>
      </c>
      <c r="CN829" s="52">
        <f t="shared" si="352"/>
        <v>1</v>
      </c>
      <c r="CO829" s="52">
        <f t="shared" si="353"/>
        <v>1</v>
      </c>
      <c r="CP829" s="52">
        <f t="shared" si="354"/>
        <v>1</v>
      </c>
      <c r="CQ829" s="52">
        <f t="shared" si="355"/>
        <v>1</v>
      </c>
      <c r="CR829" s="52">
        <f t="shared" si="356"/>
        <v>1</v>
      </c>
      <c r="CS829" s="52">
        <f t="shared" si="357"/>
        <v>1</v>
      </c>
      <c r="CT829" s="52">
        <f t="shared" si="358"/>
        <v>1</v>
      </c>
      <c r="CU829" s="52">
        <f t="shared" si="359"/>
        <v>1</v>
      </c>
      <c r="CV829" s="52">
        <f t="shared" si="360"/>
        <v>1</v>
      </c>
      <c r="CW829" s="54">
        <f t="shared" si="361"/>
        <v>1</v>
      </c>
      <c r="CX829" s="54">
        <f t="shared" si="362"/>
        <v>0</v>
      </c>
      <c r="CY829" s="54">
        <f t="shared" si="363"/>
        <v>1</v>
      </c>
      <c r="CZ829" s="54">
        <f t="shared" si="364"/>
        <v>1</v>
      </c>
      <c r="DA829" s="54">
        <f t="shared" si="365"/>
        <v>1</v>
      </c>
      <c r="DB829" s="54">
        <f t="shared" si="366"/>
        <v>0</v>
      </c>
      <c r="DD829" s="2">
        <f t="shared" si="367"/>
        <v>7</v>
      </c>
    </row>
    <row r="830" spans="1:108">
      <c r="A830" s="2" t="s">
        <v>437</v>
      </c>
      <c r="B830" s="2" t="s">
        <v>438</v>
      </c>
      <c r="C830" s="18" t="str">
        <f ca="1">IF(AND(AA830="YES",AG830&lt;&gt;""),"COMPLETED",IF((S830+21)&lt;TODAY(),"PAST DUE","WITHIN 15 DAYS"))</f>
        <v>COMPLETED</v>
      </c>
      <c r="D830" s="19" t="str">
        <f t="shared" si="346"/>
        <v>Sep</v>
      </c>
      <c r="E830" s="20">
        <f t="shared" si="347"/>
        <v>45563</v>
      </c>
      <c r="F830" s="20">
        <f t="shared" si="348"/>
        <v>45562</v>
      </c>
      <c r="G830" s="20">
        <f t="shared" si="349"/>
        <v>45569</v>
      </c>
      <c r="H830" s="19">
        <f ca="1">(TODAY()-(G830))</f>
        <v>25</v>
      </c>
      <c r="I830" s="19" t="str">
        <f ca="1">IF(H830&lt;0,H830,"")</f>
        <v/>
      </c>
      <c r="J830" s="2" t="s">
        <v>439</v>
      </c>
      <c r="K830" s="24">
        <f t="shared" si="350"/>
        <v>0</v>
      </c>
      <c r="L830" s="19" t="s">
        <v>3688</v>
      </c>
      <c r="M830" s="2" t="s">
        <v>440</v>
      </c>
      <c r="N830" s="2" t="s">
        <v>441</v>
      </c>
      <c r="O830" s="2" t="s">
        <v>352</v>
      </c>
      <c r="P830" s="2" t="s">
        <v>19</v>
      </c>
      <c r="Q830" s="2" t="s">
        <v>118</v>
      </c>
      <c r="R830" s="2" t="s">
        <v>3261</v>
      </c>
      <c r="S830" s="9">
        <v>45541</v>
      </c>
      <c r="T830" s="2">
        <v>4271540</v>
      </c>
      <c r="U830" s="2" t="s">
        <v>119</v>
      </c>
      <c r="V830" s="2" t="s">
        <v>120</v>
      </c>
      <c r="W830" s="2" t="s">
        <v>3702</v>
      </c>
      <c r="X830" s="90">
        <v>37964</v>
      </c>
      <c r="Y830" s="91">
        <v>9531832917</v>
      </c>
      <c r="Z830" s="91" t="s">
        <v>3703</v>
      </c>
      <c r="AA830" s="32" t="s">
        <v>448</v>
      </c>
      <c r="AB830" s="2" t="s">
        <v>449</v>
      </c>
      <c r="AC830" s="10">
        <v>45916</v>
      </c>
      <c r="AD830" s="10">
        <v>45565</v>
      </c>
      <c r="AG830" s="35" t="s">
        <v>451</v>
      </c>
      <c r="AJ830" s="35" t="s">
        <v>452</v>
      </c>
      <c r="AK830" s="2" t="s">
        <v>453</v>
      </c>
      <c r="AL830" s="2" t="s">
        <v>3189</v>
      </c>
      <c r="AM830" s="2" t="s">
        <v>1815</v>
      </c>
      <c r="AN830" s="10">
        <v>45541</v>
      </c>
      <c r="AP830" s="2" t="s">
        <v>362</v>
      </c>
      <c r="AQ830" s="2" t="s">
        <v>455</v>
      </c>
      <c r="AS830" s="11">
        <v>248520708</v>
      </c>
      <c r="AZ830" s="2" t="s">
        <v>633</v>
      </c>
      <c r="BB830" s="14">
        <v>621657124</v>
      </c>
      <c r="BC830" s="2" t="s">
        <v>450</v>
      </c>
      <c r="BD830" s="2" t="s">
        <v>450</v>
      </c>
      <c r="BE830" s="2" t="s">
        <v>450</v>
      </c>
      <c r="BF830" s="2" t="s">
        <v>450</v>
      </c>
      <c r="BG830" s="2" t="s">
        <v>450</v>
      </c>
      <c r="BH830" s="2" t="s">
        <v>450</v>
      </c>
      <c r="BL830" s="2" t="s">
        <v>448</v>
      </c>
      <c r="BM830" s="2" t="s">
        <v>450</v>
      </c>
      <c r="BN830" s="2" t="s">
        <v>448</v>
      </c>
      <c r="BO830" s="2" t="s">
        <v>450</v>
      </c>
      <c r="BP830" s="2" t="s">
        <v>450</v>
      </c>
      <c r="BR830" s="2" t="s">
        <v>448</v>
      </c>
      <c r="BS830" s="2" t="s">
        <v>448</v>
      </c>
      <c r="BT830" s="2" t="s">
        <v>448</v>
      </c>
      <c r="CB830" s="2" t="s">
        <v>448</v>
      </c>
      <c r="CD830" s="2" t="s">
        <v>448</v>
      </c>
      <c r="CE830" s="10">
        <v>45548</v>
      </c>
      <c r="CH830" s="2" t="s">
        <v>465</v>
      </c>
      <c r="CI830" s="2" t="s">
        <v>1718</v>
      </c>
      <c r="CM830" s="52">
        <f t="shared" si="351"/>
        <v>1</v>
      </c>
      <c r="CN830" s="52">
        <f t="shared" si="352"/>
        <v>1</v>
      </c>
      <c r="CO830" s="52">
        <f t="shared" si="353"/>
        <v>1</v>
      </c>
      <c r="CP830" s="52">
        <f t="shared" si="354"/>
        <v>1</v>
      </c>
      <c r="CQ830" s="52">
        <f t="shared" si="355"/>
        <v>1</v>
      </c>
      <c r="CR830" s="52">
        <f t="shared" si="356"/>
        <v>1</v>
      </c>
      <c r="CS830" s="52">
        <f t="shared" si="357"/>
        <v>0</v>
      </c>
      <c r="CT830" s="52">
        <f t="shared" si="358"/>
        <v>0</v>
      </c>
      <c r="CU830" s="52">
        <f t="shared" si="359"/>
        <v>1</v>
      </c>
      <c r="CV830" s="52">
        <f t="shared" si="360"/>
        <v>1</v>
      </c>
      <c r="CW830" s="54">
        <f t="shared" si="361"/>
        <v>1</v>
      </c>
      <c r="CX830" s="54">
        <f t="shared" si="362"/>
        <v>0</v>
      </c>
      <c r="CY830" s="54">
        <f t="shared" si="363"/>
        <v>1</v>
      </c>
      <c r="CZ830" s="54">
        <f t="shared" si="364"/>
        <v>1</v>
      </c>
      <c r="DA830" s="54">
        <f t="shared" si="365"/>
        <v>0</v>
      </c>
      <c r="DB830" s="54">
        <f t="shared" si="366"/>
        <v>0</v>
      </c>
      <c r="DD830" s="2">
        <f t="shared" si="367"/>
        <v>5</v>
      </c>
    </row>
    <row r="831" spans="1:108">
      <c r="A831" s="2" t="s">
        <v>437</v>
      </c>
      <c r="B831" s="2" t="s">
        <v>438</v>
      </c>
      <c r="C831" s="18" t="str">
        <f ca="1">IF(AND(AA831="YES",AG831&lt;&gt;""),"COMPLETED",IF((S831+21)&lt;TODAY(),"PAST DUE","WITHIN 15 DAYS"))</f>
        <v>COMPLETED</v>
      </c>
      <c r="D831" s="19" t="str">
        <f t="shared" si="346"/>
        <v>Sep</v>
      </c>
      <c r="E831" s="20">
        <f t="shared" si="347"/>
        <v>45563</v>
      </c>
      <c r="F831" s="20">
        <f t="shared" si="348"/>
        <v>45562</v>
      </c>
      <c r="G831" s="20">
        <f t="shared" si="349"/>
        <v>45569</v>
      </c>
      <c r="H831" s="19">
        <f ca="1">(TODAY()-(G831))</f>
        <v>25</v>
      </c>
      <c r="I831" s="19" t="str">
        <f ca="1">IF(H831&lt;0,H831,"")</f>
        <v/>
      </c>
      <c r="J831" s="2" t="s">
        <v>439</v>
      </c>
      <c r="K831" s="24">
        <f t="shared" si="350"/>
        <v>1</v>
      </c>
      <c r="L831" s="19" t="s">
        <v>3688</v>
      </c>
      <c r="M831" s="2" t="s">
        <v>440</v>
      </c>
      <c r="N831" s="2" t="s">
        <v>441</v>
      </c>
      <c r="O831" s="2" t="s">
        <v>352</v>
      </c>
      <c r="P831" s="2" t="s">
        <v>19</v>
      </c>
      <c r="Q831" s="2" t="s">
        <v>118</v>
      </c>
      <c r="R831" s="2" t="s">
        <v>3261</v>
      </c>
      <c r="S831" s="9">
        <v>45541</v>
      </c>
      <c r="T831" s="2">
        <v>4271541</v>
      </c>
      <c r="U831" s="2" t="s">
        <v>3704</v>
      </c>
      <c r="V831" s="2" t="s">
        <v>3705</v>
      </c>
      <c r="W831" s="2" t="s">
        <v>957</v>
      </c>
      <c r="X831" s="90">
        <v>36258</v>
      </c>
      <c r="Y831" s="91">
        <v>9652392615</v>
      </c>
      <c r="Z831" s="91" t="s">
        <v>3706</v>
      </c>
      <c r="AA831" s="32" t="s">
        <v>448</v>
      </c>
      <c r="AB831" s="2" t="s">
        <v>449</v>
      </c>
      <c r="AC831" s="10">
        <v>45909</v>
      </c>
      <c r="AD831" s="10">
        <v>45909</v>
      </c>
      <c r="AG831" s="35" t="s">
        <v>451</v>
      </c>
      <c r="AJ831" s="35" t="s">
        <v>452</v>
      </c>
      <c r="AK831" s="2" t="s">
        <v>453</v>
      </c>
      <c r="AL831" s="2" t="s">
        <v>3189</v>
      </c>
      <c r="AM831" s="2" t="s">
        <v>1815</v>
      </c>
      <c r="AN831" s="10">
        <v>45541</v>
      </c>
      <c r="AP831" s="2" t="s">
        <v>362</v>
      </c>
      <c r="AQ831" s="2" t="s">
        <v>497</v>
      </c>
      <c r="AS831" s="11">
        <v>245558621</v>
      </c>
      <c r="AT831" s="2" t="s">
        <v>472</v>
      </c>
      <c r="AV831" s="12">
        <v>210256465080</v>
      </c>
      <c r="AW831" s="2" t="s">
        <v>458</v>
      </c>
      <c r="AY831" s="13">
        <v>121249397937</v>
      </c>
      <c r="AZ831" s="2" t="s">
        <v>752</v>
      </c>
      <c r="BB831" s="14">
        <v>748157507</v>
      </c>
      <c r="BC831" s="2" t="s">
        <v>450</v>
      </c>
      <c r="BD831" s="2" t="s">
        <v>450</v>
      </c>
      <c r="BE831" s="2" t="s">
        <v>450</v>
      </c>
      <c r="BF831" s="2" t="s">
        <v>450</v>
      </c>
      <c r="BG831" s="2" t="s">
        <v>450</v>
      </c>
      <c r="BH831" s="2" t="s">
        <v>450</v>
      </c>
      <c r="BL831" s="2" t="s">
        <v>448</v>
      </c>
      <c r="BM831" s="2" t="s">
        <v>448</v>
      </c>
      <c r="BN831" s="2" t="s">
        <v>448</v>
      </c>
      <c r="BO831" s="2" t="s">
        <v>448</v>
      </c>
      <c r="BP831" s="2" t="s">
        <v>448</v>
      </c>
      <c r="BR831" s="2" t="s">
        <v>448</v>
      </c>
      <c r="BS831" s="2" t="s">
        <v>448</v>
      </c>
      <c r="BT831" s="2" t="s">
        <v>448</v>
      </c>
      <c r="BU831" s="2" t="s">
        <v>448</v>
      </c>
      <c r="BV831" s="2" t="s">
        <v>450</v>
      </c>
      <c r="BW831" s="2" t="s">
        <v>448</v>
      </c>
      <c r="BX831" s="2" t="s">
        <v>448</v>
      </c>
      <c r="BY831" s="2" t="s">
        <v>448</v>
      </c>
      <c r="BZ831" s="2" t="s">
        <v>448</v>
      </c>
      <c r="CA831" s="2" t="s">
        <v>448</v>
      </c>
      <c r="CB831" s="2" t="s">
        <v>448</v>
      </c>
      <c r="CD831" s="2" t="s">
        <v>448</v>
      </c>
      <c r="CE831" s="10">
        <v>45548</v>
      </c>
      <c r="CH831" s="2" t="s">
        <v>465</v>
      </c>
      <c r="CI831" s="2" t="s">
        <v>660</v>
      </c>
      <c r="CK831" s="2" t="s">
        <v>3565</v>
      </c>
      <c r="CM831" s="52">
        <f t="shared" si="351"/>
        <v>1</v>
      </c>
      <c r="CN831" s="52">
        <f t="shared" si="352"/>
        <v>1</v>
      </c>
      <c r="CO831" s="52">
        <f t="shared" si="353"/>
        <v>1</v>
      </c>
      <c r="CP831" s="52">
        <f t="shared" si="354"/>
        <v>1</v>
      </c>
      <c r="CQ831" s="52">
        <f t="shared" si="355"/>
        <v>1</v>
      </c>
      <c r="CR831" s="52">
        <f t="shared" si="356"/>
        <v>1</v>
      </c>
      <c r="CS831" s="52">
        <f t="shared" si="357"/>
        <v>1</v>
      </c>
      <c r="CT831" s="52">
        <f t="shared" si="358"/>
        <v>1</v>
      </c>
      <c r="CU831" s="52">
        <f t="shared" si="359"/>
        <v>1</v>
      </c>
      <c r="CV831" s="52">
        <f t="shared" si="360"/>
        <v>1</v>
      </c>
      <c r="CW831" s="54">
        <f t="shared" si="361"/>
        <v>1</v>
      </c>
      <c r="CX831" s="54">
        <f t="shared" si="362"/>
        <v>0</v>
      </c>
      <c r="CY831" s="54">
        <f t="shared" si="363"/>
        <v>1</v>
      </c>
      <c r="CZ831" s="54">
        <f t="shared" si="364"/>
        <v>1</v>
      </c>
      <c r="DA831" s="54">
        <f t="shared" si="365"/>
        <v>1</v>
      </c>
      <c r="DB831" s="54">
        <f t="shared" si="366"/>
        <v>0</v>
      </c>
      <c r="DD831" s="2">
        <f t="shared" si="367"/>
        <v>7</v>
      </c>
    </row>
    <row r="832" spans="1:108">
      <c r="A832" s="2" t="s">
        <v>437</v>
      </c>
      <c r="B832" s="2" t="s">
        <v>438</v>
      </c>
      <c r="C832" s="18" t="str">
        <f ca="1">IF(AND(AA832="YES",AG832&lt;&gt;""),"COMPLETED",IF((S832+21)&lt;TODAY(),"PAST DUE","WITHIN 15 DAYS"))</f>
        <v>COMPLETED</v>
      </c>
      <c r="D832" s="19" t="str">
        <f t="shared" si="346"/>
        <v>Sep</v>
      </c>
      <c r="E832" s="20">
        <f t="shared" si="347"/>
        <v>45563</v>
      </c>
      <c r="F832" s="20">
        <f t="shared" si="348"/>
        <v>45562</v>
      </c>
      <c r="G832" s="20">
        <f t="shared" si="349"/>
        <v>45569</v>
      </c>
      <c r="H832" s="19">
        <f ca="1">(TODAY()-(G832))</f>
        <v>25</v>
      </c>
      <c r="I832" s="19" t="str">
        <f ca="1">IF(H832&lt;0,H832,"")</f>
        <v/>
      </c>
      <c r="J832" s="2" t="s">
        <v>439</v>
      </c>
      <c r="K832" s="24">
        <f t="shared" si="350"/>
        <v>1</v>
      </c>
      <c r="L832" s="19" t="s">
        <v>3688</v>
      </c>
      <c r="M832" s="2" t="s">
        <v>440</v>
      </c>
      <c r="N832" s="2" t="s">
        <v>441</v>
      </c>
      <c r="O832" s="2" t="s">
        <v>352</v>
      </c>
      <c r="P832" s="2" t="s">
        <v>19</v>
      </c>
      <c r="Q832" s="2" t="s">
        <v>118</v>
      </c>
      <c r="R832" s="2" t="s">
        <v>3261</v>
      </c>
      <c r="S832" s="9">
        <v>45541</v>
      </c>
      <c r="T832" s="2">
        <v>4271542</v>
      </c>
      <c r="U832" s="2" t="s">
        <v>550</v>
      </c>
      <c r="V832" s="2" t="s">
        <v>3707</v>
      </c>
      <c r="W832" s="2" t="s">
        <v>3708</v>
      </c>
      <c r="X832" s="90">
        <v>37230</v>
      </c>
      <c r="Y832" s="91">
        <v>9923029673</v>
      </c>
      <c r="Z832" s="91" t="s">
        <v>3709</v>
      </c>
      <c r="AA832" s="32" t="s">
        <v>448</v>
      </c>
      <c r="AB832" s="2" t="s">
        <v>449</v>
      </c>
      <c r="AC832" s="10">
        <v>45909</v>
      </c>
      <c r="AD832" s="10">
        <v>45931</v>
      </c>
      <c r="AG832" s="35" t="s">
        <v>451</v>
      </c>
      <c r="AJ832" s="35" t="s">
        <v>452</v>
      </c>
      <c r="AK832" s="2" t="s">
        <v>453</v>
      </c>
      <c r="AL832" s="2" t="s">
        <v>3189</v>
      </c>
      <c r="AM832" s="2" t="s">
        <v>1815</v>
      </c>
      <c r="AN832" s="10">
        <v>45541</v>
      </c>
      <c r="AP832" s="2" t="s">
        <v>362</v>
      </c>
      <c r="AQ832" s="2" t="s">
        <v>480</v>
      </c>
      <c r="AS832" s="11">
        <v>252991734</v>
      </c>
      <c r="AT832" s="2" t="s">
        <v>456</v>
      </c>
      <c r="AV832" s="12">
        <v>70263025456</v>
      </c>
      <c r="AW832" s="2" t="s">
        <v>458</v>
      </c>
      <c r="AY832" s="13">
        <v>121349293087</v>
      </c>
      <c r="AZ832" s="2" t="s">
        <v>1857</v>
      </c>
      <c r="BB832" s="14">
        <v>658150659</v>
      </c>
      <c r="BC832" s="2" t="s">
        <v>450</v>
      </c>
      <c r="BD832" s="2" t="s">
        <v>450</v>
      </c>
      <c r="BE832" s="2" t="s">
        <v>450</v>
      </c>
      <c r="BF832" s="2" t="s">
        <v>450</v>
      </c>
      <c r="BG832" s="2" t="s">
        <v>450</v>
      </c>
      <c r="BH832" s="2" t="s">
        <v>450</v>
      </c>
      <c r="BL832" s="2" t="s">
        <v>450</v>
      </c>
      <c r="BM832" s="2" t="s">
        <v>450</v>
      </c>
      <c r="BN832" s="2" t="s">
        <v>450</v>
      </c>
      <c r="BO832" s="2" t="s">
        <v>450</v>
      </c>
      <c r="BP832" s="2" t="s">
        <v>450</v>
      </c>
      <c r="BR832" s="2" t="s">
        <v>448</v>
      </c>
      <c r="BS832" s="2" t="s">
        <v>448</v>
      </c>
      <c r="BT832" s="2" t="s">
        <v>448</v>
      </c>
      <c r="CB832" s="2" t="s">
        <v>448</v>
      </c>
      <c r="CD832" s="2" t="s">
        <v>448</v>
      </c>
      <c r="CE832" s="10">
        <v>45548</v>
      </c>
      <c r="CH832" s="2" t="s">
        <v>465</v>
      </c>
      <c r="CI832" s="2" t="s">
        <v>660</v>
      </c>
      <c r="CK832" s="2" t="s">
        <v>3565</v>
      </c>
      <c r="CM832" s="52">
        <f t="shared" si="351"/>
        <v>1</v>
      </c>
      <c r="CN832" s="52">
        <f t="shared" si="352"/>
        <v>1</v>
      </c>
      <c r="CO832" s="52">
        <f t="shared" si="353"/>
        <v>1</v>
      </c>
      <c r="CP832" s="52">
        <f t="shared" si="354"/>
        <v>1</v>
      </c>
      <c r="CQ832" s="52">
        <f t="shared" si="355"/>
        <v>1</v>
      </c>
      <c r="CR832" s="52">
        <f t="shared" si="356"/>
        <v>1</v>
      </c>
      <c r="CS832" s="52">
        <f t="shared" si="357"/>
        <v>1</v>
      </c>
      <c r="CT832" s="52">
        <f t="shared" si="358"/>
        <v>1</v>
      </c>
      <c r="CU832" s="52">
        <f t="shared" si="359"/>
        <v>1</v>
      </c>
      <c r="CV832" s="52">
        <f t="shared" si="360"/>
        <v>1</v>
      </c>
      <c r="CW832" s="54">
        <f t="shared" si="361"/>
        <v>1</v>
      </c>
      <c r="CX832" s="54">
        <f t="shared" si="362"/>
        <v>0</v>
      </c>
      <c r="CY832" s="54">
        <f t="shared" si="363"/>
        <v>1</v>
      </c>
      <c r="CZ832" s="54">
        <f t="shared" si="364"/>
        <v>1</v>
      </c>
      <c r="DA832" s="54">
        <f t="shared" si="365"/>
        <v>1</v>
      </c>
      <c r="DB832" s="54">
        <f t="shared" si="366"/>
        <v>0</v>
      </c>
      <c r="DD832" s="2">
        <f t="shared" si="367"/>
        <v>7</v>
      </c>
    </row>
    <row r="833" spans="1:108">
      <c r="A833" s="2" t="s">
        <v>437</v>
      </c>
      <c r="B833" s="2" t="s">
        <v>438</v>
      </c>
      <c r="C833" s="18" t="str">
        <f ca="1">IF(AND(AA833="YES",AG833&lt;&gt;""),"COMPLETED",IF((S833+21)&lt;TODAY(),"PAST DUE","WITHIN 15 DAYS"))</f>
        <v>COMPLETED</v>
      </c>
      <c r="D833" s="19" t="str">
        <f t="shared" si="346"/>
        <v>Sep</v>
      </c>
      <c r="E833" s="20">
        <f t="shared" si="347"/>
        <v>45563</v>
      </c>
      <c r="F833" s="20">
        <f t="shared" si="348"/>
        <v>45562</v>
      </c>
      <c r="G833" s="20">
        <f t="shared" si="349"/>
        <v>45569</v>
      </c>
      <c r="H833" s="19">
        <f ca="1">(TODAY()-(G833))</f>
        <v>25</v>
      </c>
      <c r="I833" s="19" t="str">
        <f ca="1">IF(H833&lt;0,H833,"")</f>
        <v/>
      </c>
      <c r="J833" s="2" t="s">
        <v>439</v>
      </c>
      <c r="K833" s="24">
        <f t="shared" si="350"/>
        <v>1</v>
      </c>
      <c r="L833" s="19" t="s">
        <v>3688</v>
      </c>
      <c r="M833" s="2" t="s">
        <v>440</v>
      </c>
      <c r="N833" s="2" t="s">
        <v>441</v>
      </c>
      <c r="O833" s="2" t="s">
        <v>352</v>
      </c>
      <c r="P833" s="2" t="s">
        <v>19</v>
      </c>
      <c r="Q833" s="2" t="s">
        <v>118</v>
      </c>
      <c r="R833" s="2" t="s">
        <v>3261</v>
      </c>
      <c r="S833" s="9">
        <v>45541</v>
      </c>
      <c r="T833" s="2">
        <v>4271543</v>
      </c>
      <c r="U833" s="2" t="s">
        <v>2703</v>
      </c>
      <c r="V833" s="2" t="s">
        <v>3710</v>
      </c>
      <c r="W833" s="2" t="s">
        <v>1068</v>
      </c>
      <c r="X833" s="90">
        <v>37405</v>
      </c>
      <c r="Y833" s="91">
        <v>9383630535</v>
      </c>
      <c r="Z833" s="91" t="s">
        <v>3711</v>
      </c>
      <c r="AA833" s="32" t="s">
        <v>448</v>
      </c>
      <c r="AB833" s="2" t="s">
        <v>449</v>
      </c>
      <c r="AC833" s="10">
        <v>45853</v>
      </c>
      <c r="AD833" s="10">
        <v>45502</v>
      </c>
      <c r="AG833" s="35" t="s">
        <v>451</v>
      </c>
      <c r="AJ833" s="35" t="s">
        <v>452</v>
      </c>
      <c r="AK833" s="2" t="s">
        <v>453</v>
      </c>
      <c r="AL833" s="2" t="s">
        <v>3189</v>
      </c>
      <c r="AM833" s="2" t="s">
        <v>1815</v>
      </c>
      <c r="AN833" s="10">
        <v>45541</v>
      </c>
      <c r="AP833" s="2" t="s">
        <v>362</v>
      </c>
      <c r="AQ833" s="2" t="s">
        <v>480</v>
      </c>
      <c r="AS833" s="11">
        <v>3515581930</v>
      </c>
      <c r="AT833" s="2" t="s">
        <v>472</v>
      </c>
      <c r="AV833" s="12">
        <v>212506056141</v>
      </c>
      <c r="AW833" s="2" t="s">
        <v>3701</v>
      </c>
      <c r="AY833" s="13">
        <v>121294234418</v>
      </c>
      <c r="AZ833" s="2" t="s">
        <v>633</v>
      </c>
      <c r="BB833" s="14">
        <v>514329488</v>
      </c>
      <c r="BC833" s="2" t="s">
        <v>450</v>
      </c>
      <c r="BD833" s="2" t="s">
        <v>450</v>
      </c>
      <c r="BE833" s="2" t="s">
        <v>450</v>
      </c>
      <c r="BF833" s="2" t="s">
        <v>450</v>
      </c>
      <c r="BG833" s="2" t="s">
        <v>450</v>
      </c>
      <c r="BH833" s="2" t="s">
        <v>450</v>
      </c>
      <c r="BL833" s="2" t="s">
        <v>450</v>
      </c>
      <c r="BM833" s="2" t="s">
        <v>450</v>
      </c>
      <c r="BN833" s="2" t="s">
        <v>448</v>
      </c>
      <c r="BO833" s="2" t="s">
        <v>450</v>
      </c>
      <c r="BP833" s="2" t="s">
        <v>450</v>
      </c>
      <c r="BR833" s="2" t="s">
        <v>448</v>
      </c>
      <c r="BS833" s="2" t="s">
        <v>448</v>
      </c>
      <c r="BT833" s="2" t="s">
        <v>448</v>
      </c>
      <c r="BU833" s="2" t="s">
        <v>448</v>
      </c>
      <c r="BV833" s="2" t="s">
        <v>450</v>
      </c>
      <c r="BW833" s="2" t="s">
        <v>448</v>
      </c>
      <c r="BX833" s="2" t="s">
        <v>448</v>
      </c>
      <c r="BY833" s="2" t="s">
        <v>448</v>
      </c>
      <c r="BZ833" s="2" t="s">
        <v>448</v>
      </c>
      <c r="CA833" s="2" t="s">
        <v>448</v>
      </c>
      <c r="CB833" s="2" t="s">
        <v>448</v>
      </c>
      <c r="CD833" s="2" t="s">
        <v>448</v>
      </c>
      <c r="CE833" s="10">
        <v>45548</v>
      </c>
      <c r="CH833" s="2" t="s">
        <v>465</v>
      </c>
      <c r="CI833" s="2" t="s">
        <v>660</v>
      </c>
      <c r="CK833" s="2" t="s">
        <v>3565</v>
      </c>
      <c r="CM833" s="52">
        <f t="shared" si="351"/>
        <v>1</v>
      </c>
      <c r="CN833" s="52">
        <f t="shared" si="352"/>
        <v>1</v>
      </c>
      <c r="CO833" s="52">
        <f t="shared" si="353"/>
        <v>1</v>
      </c>
      <c r="CP833" s="52">
        <f t="shared" si="354"/>
        <v>1</v>
      </c>
      <c r="CQ833" s="52">
        <f t="shared" si="355"/>
        <v>1</v>
      </c>
      <c r="CR833" s="52">
        <f t="shared" si="356"/>
        <v>1</v>
      </c>
      <c r="CS833" s="52">
        <f t="shared" si="357"/>
        <v>1</v>
      </c>
      <c r="CT833" s="52">
        <f t="shared" si="358"/>
        <v>1</v>
      </c>
      <c r="CU833" s="52">
        <f t="shared" si="359"/>
        <v>1</v>
      </c>
      <c r="CV833" s="52">
        <f t="shared" si="360"/>
        <v>1</v>
      </c>
      <c r="CW833" s="54">
        <f t="shared" si="361"/>
        <v>1</v>
      </c>
      <c r="CX833" s="54">
        <f t="shared" si="362"/>
        <v>0</v>
      </c>
      <c r="CY833" s="54">
        <f t="shared" si="363"/>
        <v>1</v>
      </c>
      <c r="CZ833" s="54">
        <f t="shared" si="364"/>
        <v>1</v>
      </c>
      <c r="DA833" s="54">
        <f t="shared" si="365"/>
        <v>1</v>
      </c>
      <c r="DB833" s="54">
        <f t="shared" si="366"/>
        <v>0</v>
      </c>
      <c r="DD833" s="2">
        <f t="shared" si="367"/>
        <v>7</v>
      </c>
    </row>
    <row r="834" spans="1:108">
      <c r="A834" s="2" t="s">
        <v>437</v>
      </c>
      <c r="B834" s="2" t="s">
        <v>438</v>
      </c>
      <c r="C834" s="18" t="str">
        <f ca="1">IF(AND(AA834="YES",AG834&lt;&gt;""),"COMPLETED",IF((S834+21)&lt;TODAY(),"PAST DUE","WITHIN 15 DAYS"))</f>
        <v>COMPLETED</v>
      </c>
      <c r="D834" s="19" t="str">
        <f t="shared" si="346"/>
        <v>Sep</v>
      </c>
      <c r="E834" s="20">
        <f t="shared" si="347"/>
        <v>45563</v>
      </c>
      <c r="F834" s="20">
        <f t="shared" si="348"/>
        <v>45562</v>
      </c>
      <c r="G834" s="20">
        <f t="shared" si="349"/>
        <v>45569</v>
      </c>
      <c r="H834" s="19">
        <f ca="1">(TODAY()-(G834))</f>
        <v>25</v>
      </c>
      <c r="I834" s="19" t="str">
        <f ca="1">IF(H834&lt;0,H834,"")</f>
        <v/>
      </c>
      <c r="J834" s="2" t="s">
        <v>439</v>
      </c>
      <c r="K834" s="24">
        <f t="shared" si="350"/>
        <v>1</v>
      </c>
      <c r="L834" s="19" t="s">
        <v>3688</v>
      </c>
      <c r="M834" s="2" t="s">
        <v>440</v>
      </c>
      <c r="N834" s="2" t="s">
        <v>441</v>
      </c>
      <c r="O834" s="2" t="s">
        <v>352</v>
      </c>
      <c r="P834" s="2" t="s">
        <v>19</v>
      </c>
      <c r="Q834" s="2" t="s">
        <v>118</v>
      </c>
      <c r="R834" s="2" t="s">
        <v>3261</v>
      </c>
      <c r="S834" s="9">
        <v>45541</v>
      </c>
      <c r="T834" s="2">
        <v>4271544</v>
      </c>
      <c r="U834" s="2" t="s">
        <v>3712</v>
      </c>
      <c r="V834" s="2" t="s">
        <v>3713</v>
      </c>
      <c r="W834" s="2" t="s">
        <v>692</v>
      </c>
      <c r="X834" s="90">
        <v>37117</v>
      </c>
      <c r="Y834" s="91">
        <v>9123217753</v>
      </c>
      <c r="Z834" s="91" t="s">
        <v>3714</v>
      </c>
      <c r="AA834" s="32" t="s">
        <v>448</v>
      </c>
      <c r="AB834" s="2" t="s">
        <v>449</v>
      </c>
      <c r="AC834" s="10">
        <v>45909</v>
      </c>
      <c r="AD834" s="10">
        <v>45544</v>
      </c>
      <c r="AG834" s="35" t="s">
        <v>451</v>
      </c>
      <c r="AJ834" s="35" t="s">
        <v>452</v>
      </c>
      <c r="AK834" s="2" t="s">
        <v>453</v>
      </c>
      <c r="AL834" s="2" t="s">
        <v>3189</v>
      </c>
      <c r="AM834" s="2" t="s">
        <v>1815</v>
      </c>
      <c r="AN834" s="10">
        <v>45541</v>
      </c>
      <c r="AP834" s="2" t="s">
        <v>362</v>
      </c>
      <c r="AQ834" s="2" t="s">
        <v>497</v>
      </c>
      <c r="AS834" s="11">
        <v>252512281</v>
      </c>
      <c r="AT834" s="2" t="s">
        <v>456</v>
      </c>
      <c r="AV834" s="12">
        <v>52518863320</v>
      </c>
      <c r="AW834" s="2" t="s">
        <v>458</v>
      </c>
      <c r="AY834" s="13">
        <v>121344229130</v>
      </c>
      <c r="AZ834" s="2" t="s">
        <v>563</v>
      </c>
      <c r="BB834" s="14">
        <v>639209558</v>
      </c>
      <c r="BC834" s="2" t="s">
        <v>450</v>
      </c>
      <c r="BD834" s="2" t="s">
        <v>450</v>
      </c>
      <c r="BE834" s="2" t="s">
        <v>450</v>
      </c>
      <c r="BF834" s="2" t="s">
        <v>450</v>
      </c>
      <c r="BG834" s="2" t="s">
        <v>450</v>
      </c>
      <c r="BH834" s="2" t="s">
        <v>450</v>
      </c>
      <c r="BL834" s="2" t="s">
        <v>448</v>
      </c>
      <c r="BM834" s="2" t="s">
        <v>450</v>
      </c>
      <c r="BN834" s="2" t="s">
        <v>448</v>
      </c>
      <c r="BO834" s="2" t="s">
        <v>450</v>
      </c>
      <c r="BP834" s="2" t="s">
        <v>450</v>
      </c>
      <c r="BR834" s="2" t="s">
        <v>448</v>
      </c>
      <c r="BS834" s="2" t="s">
        <v>448</v>
      </c>
      <c r="BT834" s="2" t="s">
        <v>448</v>
      </c>
      <c r="BU834" s="2" t="s">
        <v>448</v>
      </c>
      <c r="BV834" s="2" t="s">
        <v>450</v>
      </c>
      <c r="BW834" s="2" t="s">
        <v>448</v>
      </c>
      <c r="BX834" s="2" t="s">
        <v>448</v>
      </c>
      <c r="BY834" s="2" t="s">
        <v>448</v>
      </c>
      <c r="BZ834" s="2" t="s">
        <v>448</v>
      </c>
      <c r="CA834" s="2" t="s">
        <v>448</v>
      </c>
      <c r="CB834" s="2" t="s">
        <v>448</v>
      </c>
      <c r="CD834" s="2" t="s">
        <v>448</v>
      </c>
      <c r="CE834" s="10">
        <v>45548</v>
      </c>
      <c r="CH834" s="2" t="s">
        <v>465</v>
      </c>
      <c r="CI834" s="2" t="s">
        <v>1718</v>
      </c>
      <c r="CM834" s="52">
        <f t="shared" si="351"/>
        <v>1</v>
      </c>
      <c r="CN834" s="52">
        <f t="shared" si="352"/>
        <v>1</v>
      </c>
      <c r="CO834" s="52">
        <f t="shared" si="353"/>
        <v>1</v>
      </c>
      <c r="CP834" s="52">
        <f t="shared" si="354"/>
        <v>1</v>
      </c>
      <c r="CQ834" s="52">
        <f t="shared" si="355"/>
        <v>1</v>
      </c>
      <c r="CR834" s="52">
        <f t="shared" si="356"/>
        <v>1</v>
      </c>
      <c r="CS834" s="52">
        <f t="shared" si="357"/>
        <v>1</v>
      </c>
      <c r="CT834" s="52">
        <f t="shared" si="358"/>
        <v>1</v>
      </c>
      <c r="CU834" s="52">
        <f t="shared" si="359"/>
        <v>1</v>
      </c>
      <c r="CV834" s="52">
        <f t="shared" si="360"/>
        <v>1</v>
      </c>
      <c r="CW834" s="54">
        <f t="shared" si="361"/>
        <v>1</v>
      </c>
      <c r="CX834" s="54">
        <f t="shared" si="362"/>
        <v>0</v>
      </c>
      <c r="CY834" s="54">
        <f t="shared" si="363"/>
        <v>1</v>
      </c>
      <c r="CZ834" s="54">
        <f t="shared" si="364"/>
        <v>1</v>
      </c>
      <c r="DA834" s="54">
        <f t="shared" si="365"/>
        <v>0</v>
      </c>
      <c r="DB834" s="54">
        <f t="shared" si="366"/>
        <v>0</v>
      </c>
      <c r="DD834" s="2">
        <f t="shared" si="367"/>
        <v>7</v>
      </c>
    </row>
    <row r="835" spans="1:108">
      <c r="A835" s="2" t="s">
        <v>437</v>
      </c>
      <c r="B835" s="2" t="s">
        <v>438</v>
      </c>
      <c r="C835" s="18" t="str">
        <f ca="1">IF(AND(AA835="YES",AG835&lt;&gt;""),"COMPLETED",IF((S835+21)&lt;TODAY(),"PAST DUE","WITHIN 15 DAYS"))</f>
        <v>COMPLETED</v>
      </c>
      <c r="D835" s="19" t="str">
        <f t="shared" si="346"/>
        <v>Sep</v>
      </c>
      <c r="E835" s="20">
        <f t="shared" si="347"/>
        <v>45563</v>
      </c>
      <c r="F835" s="20">
        <f t="shared" si="348"/>
        <v>45562</v>
      </c>
      <c r="G835" s="20">
        <f t="shared" si="349"/>
        <v>45569</v>
      </c>
      <c r="H835" s="19">
        <f ca="1">(TODAY()-(G835))</f>
        <v>25</v>
      </c>
      <c r="I835" s="19" t="str">
        <f ca="1">IF(H835&lt;0,H835,"")</f>
        <v/>
      </c>
      <c r="J835" s="2" t="s">
        <v>439</v>
      </c>
      <c r="K835" s="24">
        <f t="shared" si="350"/>
        <v>1</v>
      </c>
      <c r="L835" s="19" t="s">
        <v>3688</v>
      </c>
      <c r="M835" s="2" t="s">
        <v>440</v>
      </c>
      <c r="N835" s="2" t="s">
        <v>441</v>
      </c>
      <c r="O835" s="2" t="s">
        <v>352</v>
      </c>
      <c r="P835" s="2" t="s">
        <v>19</v>
      </c>
      <c r="Q835" s="2" t="s">
        <v>118</v>
      </c>
      <c r="R835" s="2" t="s">
        <v>3261</v>
      </c>
      <c r="S835" s="9">
        <v>45541</v>
      </c>
      <c r="T835" s="2">
        <v>4271545</v>
      </c>
      <c r="U835" s="2" t="s">
        <v>171</v>
      </c>
      <c r="V835" s="2" t="s">
        <v>3715</v>
      </c>
      <c r="W835" s="2" t="s">
        <v>631</v>
      </c>
      <c r="X835" s="90">
        <v>36416</v>
      </c>
      <c r="Y835" s="91">
        <v>9970875607</v>
      </c>
      <c r="Z835" s="91" t="s">
        <v>3716</v>
      </c>
      <c r="AA835" s="32" t="s">
        <v>448</v>
      </c>
      <c r="AB835" s="2" t="s">
        <v>449</v>
      </c>
      <c r="AC835" s="10">
        <v>45909</v>
      </c>
      <c r="AD835" s="10">
        <v>45558</v>
      </c>
      <c r="AG835" s="35" t="s">
        <v>451</v>
      </c>
      <c r="AJ835" s="35" t="s">
        <v>452</v>
      </c>
      <c r="AK835" s="2" t="s">
        <v>453</v>
      </c>
      <c r="AL835" s="2" t="s">
        <v>3189</v>
      </c>
      <c r="AM835" s="2" t="s">
        <v>1815</v>
      </c>
      <c r="AN835" s="10">
        <v>45541</v>
      </c>
      <c r="AP835" s="2" t="s">
        <v>362</v>
      </c>
      <c r="AQ835" s="2" t="s">
        <v>480</v>
      </c>
      <c r="AS835" s="11">
        <v>252963908</v>
      </c>
      <c r="AT835" s="2" t="s">
        <v>472</v>
      </c>
      <c r="AV835" s="12">
        <v>70263041559</v>
      </c>
      <c r="AW835" s="2" t="s">
        <v>458</v>
      </c>
      <c r="AY835" s="13" t="s">
        <v>3717</v>
      </c>
      <c r="AZ835" s="2" t="s">
        <v>633</v>
      </c>
      <c r="BB835" s="14">
        <v>658525209</v>
      </c>
      <c r="BC835" s="2" t="s">
        <v>450</v>
      </c>
      <c r="BD835" s="2" t="s">
        <v>450</v>
      </c>
      <c r="BE835" s="2" t="s">
        <v>450</v>
      </c>
      <c r="BF835" s="2" t="s">
        <v>450</v>
      </c>
      <c r="BG835" s="2" t="s">
        <v>450</v>
      </c>
      <c r="BH835" s="2" t="s">
        <v>450</v>
      </c>
      <c r="BL835" s="2" t="s">
        <v>450</v>
      </c>
      <c r="BM835" s="2" t="s">
        <v>450</v>
      </c>
      <c r="BN835" s="2" t="s">
        <v>448</v>
      </c>
      <c r="BO835" s="2" t="s">
        <v>450</v>
      </c>
      <c r="BP835" s="2" t="s">
        <v>450</v>
      </c>
      <c r="BR835" s="2" t="s">
        <v>448</v>
      </c>
      <c r="BS835" s="2" t="s">
        <v>448</v>
      </c>
      <c r="BT835" s="2" t="s">
        <v>448</v>
      </c>
      <c r="BU835" s="2" t="s">
        <v>448</v>
      </c>
      <c r="BV835" s="2" t="s">
        <v>450</v>
      </c>
      <c r="BW835" s="2" t="s">
        <v>448</v>
      </c>
      <c r="BX835" s="2" t="s">
        <v>448</v>
      </c>
      <c r="BY835" s="2" t="s">
        <v>448</v>
      </c>
      <c r="BZ835" s="2" t="s">
        <v>448</v>
      </c>
      <c r="CA835" s="2" t="s">
        <v>448</v>
      </c>
      <c r="CB835" s="2" t="s">
        <v>448</v>
      </c>
      <c r="CD835" s="2" t="s">
        <v>448</v>
      </c>
      <c r="CE835" s="10">
        <v>45548</v>
      </c>
      <c r="CH835" s="2" t="s">
        <v>465</v>
      </c>
      <c r="CI835" s="2" t="s">
        <v>660</v>
      </c>
      <c r="CK835" s="2" t="s">
        <v>3565</v>
      </c>
      <c r="CM835" s="52">
        <f t="shared" si="351"/>
        <v>1</v>
      </c>
      <c r="CN835" s="52">
        <f t="shared" si="352"/>
        <v>1</v>
      </c>
      <c r="CO835" s="52">
        <f t="shared" si="353"/>
        <v>1</v>
      </c>
      <c r="CP835" s="52">
        <f t="shared" si="354"/>
        <v>1</v>
      </c>
      <c r="CQ835" s="52">
        <f t="shared" si="355"/>
        <v>1</v>
      </c>
      <c r="CR835" s="52">
        <f t="shared" si="356"/>
        <v>1</v>
      </c>
      <c r="CS835" s="52">
        <f t="shared" si="357"/>
        <v>1</v>
      </c>
      <c r="CT835" s="52">
        <f t="shared" si="358"/>
        <v>1</v>
      </c>
      <c r="CU835" s="52">
        <f t="shared" si="359"/>
        <v>1</v>
      </c>
      <c r="CV835" s="52">
        <f t="shared" si="360"/>
        <v>1</v>
      </c>
      <c r="CW835" s="54">
        <f t="shared" si="361"/>
        <v>1</v>
      </c>
      <c r="CX835" s="54">
        <f t="shared" si="362"/>
        <v>0</v>
      </c>
      <c r="CY835" s="54">
        <f t="shared" si="363"/>
        <v>1</v>
      </c>
      <c r="CZ835" s="54">
        <f t="shared" si="364"/>
        <v>1</v>
      </c>
      <c r="DA835" s="54">
        <f t="shared" si="365"/>
        <v>1</v>
      </c>
      <c r="DB835" s="54">
        <f t="shared" si="366"/>
        <v>0</v>
      </c>
      <c r="DD835" s="2">
        <f t="shared" si="367"/>
        <v>7</v>
      </c>
    </row>
    <row r="836" spans="1:108">
      <c r="A836" s="2" t="s">
        <v>437</v>
      </c>
      <c r="B836" s="2" t="s">
        <v>438</v>
      </c>
      <c r="C836" s="18" t="str">
        <f ca="1">IF(AND(AA836="YES",AG836&lt;&gt;""),"COMPLETED",IF((S836+21)&lt;TODAY(),"PAST DUE","WITHIN 15 DAYS"))</f>
        <v>COMPLETED</v>
      </c>
      <c r="D836" s="19" t="str">
        <f t="shared" si="346"/>
        <v>Sep</v>
      </c>
      <c r="E836" s="20">
        <f t="shared" si="347"/>
        <v>45563</v>
      </c>
      <c r="F836" s="20">
        <f t="shared" si="348"/>
        <v>45562</v>
      </c>
      <c r="G836" s="20">
        <f t="shared" si="349"/>
        <v>45569</v>
      </c>
      <c r="H836" s="19">
        <f ca="1">(TODAY()-(G836))</f>
        <v>25</v>
      </c>
      <c r="I836" s="19" t="str">
        <f ca="1">IF(H836&lt;0,H836,"")</f>
        <v/>
      </c>
      <c r="J836" s="2" t="s">
        <v>439</v>
      </c>
      <c r="K836" s="24">
        <f t="shared" si="350"/>
        <v>1</v>
      </c>
      <c r="L836" s="19" t="s">
        <v>3688</v>
      </c>
      <c r="M836" s="2" t="s">
        <v>440</v>
      </c>
      <c r="N836" s="2" t="s">
        <v>441</v>
      </c>
      <c r="O836" s="2" t="s">
        <v>352</v>
      </c>
      <c r="P836" s="2" t="s">
        <v>19</v>
      </c>
      <c r="Q836" s="2" t="s">
        <v>118</v>
      </c>
      <c r="R836" s="2" t="s">
        <v>3261</v>
      </c>
      <c r="S836" s="9">
        <v>45541</v>
      </c>
      <c r="T836" s="2">
        <v>4271546</v>
      </c>
      <c r="U836" s="2" t="s">
        <v>62</v>
      </c>
      <c r="V836" s="2" t="s">
        <v>3718</v>
      </c>
      <c r="W836" s="2" t="s">
        <v>3719</v>
      </c>
      <c r="X836" s="90">
        <v>36840</v>
      </c>
      <c r="Y836" s="91">
        <v>9388482856</v>
      </c>
      <c r="Z836" s="91" t="s">
        <v>3720</v>
      </c>
      <c r="AA836" s="32" t="s">
        <v>448</v>
      </c>
      <c r="AB836" s="2" t="s">
        <v>449</v>
      </c>
      <c r="AC836" s="10">
        <v>45947</v>
      </c>
      <c r="AD836" s="10">
        <v>45582</v>
      </c>
      <c r="AG836" s="35" t="s">
        <v>451</v>
      </c>
      <c r="AJ836" s="35" t="s">
        <v>452</v>
      </c>
      <c r="AK836" s="2" t="s">
        <v>453</v>
      </c>
      <c r="AL836" s="2" t="s">
        <v>3189</v>
      </c>
      <c r="AM836" s="2" t="s">
        <v>1815</v>
      </c>
      <c r="AN836" s="10">
        <v>45541</v>
      </c>
      <c r="AP836" s="2" t="s">
        <v>362</v>
      </c>
      <c r="AQ836" s="2" t="s">
        <v>986</v>
      </c>
      <c r="AS836" s="11">
        <v>242768773</v>
      </c>
      <c r="AT836" s="2" t="s">
        <v>472</v>
      </c>
      <c r="AV836" s="12">
        <v>70511130881</v>
      </c>
      <c r="AW836" s="2" t="s">
        <v>3721</v>
      </c>
      <c r="AY836" s="13">
        <v>121210547818</v>
      </c>
      <c r="AZ836" s="2" t="s">
        <v>1202</v>
      </c>
      <c r="BB836" s="14">
        <v>341096546</v>
      </c>
      <c r="BC836" s="2" t="s">
        <v>450</v>
      </c>
      <c r="BD836" s="2" t="s">
        <v>450</v>
      </c>
      <c r="BE836" s="2" t="s">
        <v>450</v>
      </c>
      <c r="BF836" s="2" t="s">
        <v>450</v>
      </c>
      <c r="BG836" s="2" t="s">
        <v>450</v>
      </c>
      <c r="BH836" s="2" t="s">
        <v>450</v>
      </c>
      <c r="BL836" s="2" t="s">
        <v>448</v>
      </c>
      <c r="BM836" s="2" t="s">
        <v>450</v>
      </c>
      <c r="BN836" s="2" t="s">
        <v>450</v>
      </c>
      <c r="BO836" s="2" t="s">
        <v>450</v>
      </c>
      <c r="BP836" s="2" t="s">
        <v>450</v>
      </c>
      <c r="BR836" s="2" t="s">
        <v>448</v>
      </c>
      <c r="BS836" s="2" t="s">
        <v>448</v>
      </c>
      <c r="BT836" s="2" t="s">
        <v>448</v>
      </c>
      <c r="CB836" s="2" t="s">
        <v>448</v>
      </c>
      <c r="CD836" s="2" t="s">
        <v>448</v>
      </c>
      <c r="CE836" s="10">
        <v>45548</v>
      </c>
      <c r="CH836" s="2" t="s">
        <v>465</v>
      </c>
      <c r="CI836" s="2" t="s">
        <v>1718</v>
      </c>
      <c r="CM836" s="52">
        <f t="shared" si="351"/>
        <v>1</v>
      </c>
      <c r="CN836" s="52">
        <f t="shared" si="352"/>
        <v>1</v>
      </c>
      <c r="CO836" s="52">
        <f t="shared" si="353"/>
        <v>1</v>
      </c>
      <c r="CP836" s="52">
        <f t="shared" si="354"/>
        <v>1</v>
      </c>
      <c r="CQ836" s="52">
        <f t="shared" si="355"/>
        <v>1</v>
      </c>
      <c r="CR836" s="52">
        <f t="shared" si="356"/>
        <v>1</v>
      </c>
      <c r="CS836" s="52">
        <f t="shared" si="357"/>
        <v>1</v>
      </c>
      <c r="CT836" s="52">
        <f t="shared" si="358"/>
        <v>1</v>
      </c>
      <c r="CU836" s="52">
        <f t="shared" si="359"/>
        <v>1</v>
      </c>
      <c r="CV836" s="52">
        <f t="shared" si="360"/>
        <v>1</v>
      </c>
      <c r="CW836" s="54">
        <f t="shared" si="361"/>
        <v>1</v>
      </c>
      <c r="CX836" s="54">
        <f t="shared" si="362"/>
        <v>0</v>
      </c>
      <c r="CY836" s="54">
        <f t="shared" si="363"/>
        <v>1</v>
      </c>
      <c r="CZ836" s="54">
        <f t="shared" si="364"/>
        <v>1</v>
      </c>
      <c r="DA836" s="54">
        <f t="shared" si="365"/>
        <v>0</v>
      </c>
      <c r="DB836" s="54">
        <f t="shared" si="366"/>
        <v>0</v>
      </c>
      <c r="DD836" s="2">
        <f t="shared" si="367"/>
        <v>7</v>
      </c>
    </row>
    <row r="837" spans="1:108">
      <c r="A837" s="2" t="s">
        <v>437</v>
      </c>
      <c r="B837" s="2" t="s">
        <v>438</v>
      </c>
      <c r="C837" s="18" t="str">
        <f ca="1">IF(AND(AA837="YES",AG837&lt;&gt;""),"COMPLETED",IF((S837+21)&lt;TODAY(),"PAST DUE","WITHIN 15 DAYS"))</f>
        <v>COMPLETED</v>
      </c>
      <c r="D837" s="19" t="str">
        <f t="shared" si="346"/>
        <v>Sep</v>
      </c>
      <c r="E837" s="20">
        <f t="shared" si="347"/>
        <v>45563</v>
      </c>
      <c r="F837" s="20">
        <f t="shared" si="348"/>
        <v>45562</v>
      </c>
      <c r="G837" s="20">
        <f t="shared" si="349"/>
        <v>45569</v>
      </c>
      <c r="H837" s="19">
        <f ca="1">(TODAY()-(G837))</f>
        <v>25</v>
      </c>
      <c r="I837" s="19" t="str">
        <f ca="1">IF(H837&lt;0,H837,"")</f>
        <v/>
      </c>
      <c r="J837" s="2" t="s">
        <v>439</v>
      </c>
      <c r="K837" s="24">
        <f t="shared" si="350"/>
        <v>1</v>
      </c>
      <c r="L837" s="19" t="s">
        <v>3688</v>
      </c>
      <c r="M837" s="2" t="s">
        <v>440</v>
      </c>
      <c r="N837" s="2" t="s">
        <v>441</v>
      </c>
      <c r="O837" s="2" t="s">
        <v>352</v>
      </c>
      <c r="P837" s="2" t="s">
        <v>19</v>
      </c>
      <c r="Q837" s="2" t="s">
        <v>118</v>
      </c>
      <c r="R837" s="2" t="s">
        <v>3261</v>
      </c>
      <c r="S837" s="9">
        <v>45541</v>
      </c>
      <c r="T837" s="2">
        <v>4271547</v>
      </c>
      <c r="U837" s="2" t="s">
        <v>3722</v>
      </c>
      <c r="V837" s="2" t="s">
        <v>3723</v>
      </c>
      <c r="W837" s="2" t="s">
        <v>3724</v>
      </c>
      <c r="X837" s="90">
        <v>35977</v>
      </c>
      <c r="Y837" s="91">
        <v>9462711199</v>
      </c>
      <c r="Z837" s="91" t="s">
        <v>3725</v>
      </c>
      <c r="AA837" s="32" t="s">
        <v>448</v>
      </c>
      <c r="AB837" s="2" t="s">
        <v>449</v>
      </c>
      <c r="AC837" s="10">
        <v>45897</v>
      </c>
      <c r="AD837" s="10">
        <v>45544</v>
      </c>
      <c r="AG837" s="35" t="s">
        <v>451</v>
      </c>
      <c r="AJ837" s="35" t="s">
        <v>452</v>
      </c>
      <c r="AK837" s="2" t="s">
        <v>453</v>
      </c>
      <c r="AL837" s="2" t="s">
        <v>3189</v>
      </c>
      <c r="AM837" s="2" t="s">
        <v>1815</v>
      </c>
      <c r="AN837" s="10">
        <v>45541</v>
      </c>
      <c r="AP837" s="2" t="s">
        <v>362</v>
      </c>
      <c r="AQ837" s="2" t="s">
        <v>497</v>
      </c>
      <c r="AS837" s="11">
        <v>3476517344</v>
      </c>
      <c r="AT837" s="2" t="s">
        <v>472</v>
      </c>
      <c r="AV837" s="12">
        <v>70259247142</v>
      </c>
      <c r="AW837" s="2" t="s">
        <v>3701</v>
      </c>
      <c r="AY837" s="13">
        <v>121227523263</v>
      </c>
      <c r="AZ837" s="2" t="s">
        <v>1857</v>
      </c>
      <c r="BB837" s="14">
        <v>349751087</v>
      </c>
      <c r="BC837" s="2" t="s">
        <v>450</v>
      </c>
      <c r="BD837" s="2" t="s">
        <v>450</v>
      </c>
      <c r="BE837" s="2" t="s">
        <v>450</v>
      </c>
      <c r="BF837" s="2" t="s">
        <v>450</v>
      </c>
      <c r="BG837" s="2" t="s">
        <v>450</v>
      </c>
      <c r="BH837" s="2" t="s">
        <v>450</v>
      </c>
      <c r="BL837" s="2" t="s">
        <v>448</v>
      </c>
      <c r="BM837" s="2" t="s">
        <v>450</v>
      </c>
      <c r="BN837" s="2" t="s">
        <v>450</v>
      </c>
      <c r="BO837" s="2" t="s">
        <v>450</v>
      </c>
      <c r="BP837" s="2" t="s">
        <v>450</v>
      </c>
      <c r="BR837" s="2" t="s">
        <v>448</v>
      </c>
      <c r="BS837" s="2" t="s">
        <v>448</v>
      </c>
      <c r="BT837" s="2" t="s">
        <v>448</v>
      </c>
      <c r="BU837" s="2" t="s">
        <v>448</v>
      </c>
      <c r="BV837" s="2" t="s">
        <v>450</v>
      </c>
      <c r="BW837" s="2" t="s">
        <v>448</v>
      </c>
      <c r="BX837" s="2" t="s">
        <v>448</v>
      </c>
      <c r="BY837" s="2" t="s">
        <v>448</v>
      </c>
      <c r="BZ837" s="2" t="s">
        <v>448</v>
      </c>
      <c r="CA837" s="2" t="s">
        <v>448</v>
      </c>
      <c r="CB837" s="2" t="s">
        <v>448</v>
      </c>
      <c r="CD837" s="2" t="s">
        <v>448</v>
      </c>
      <c r="CE837" s="10">
        <v>45548</v>
      </c>
      <c r="CH837" s="2" t="s">
        <v>465</v>
      </c>
      <c r="CI837" s="2" t="s">
        <v>660</v>
      </c>
      <c r="CK837" s="2" t="s">
        <v>3565</v>
      </c>
      <c r="CM837" s="52">
        <f t="shared" si="351"/>
        <v>1</v>
      </c>
      <c r="CN837" s="52">
        <f t="shared" si="352"/>
        <v>1</v>
      </c>
      <c r="CO837" s="52">
        <f t="shared" si="353"/>
        <v>1</v>
      </c>
      <c r="CP837" s="52">
        <f t="shared" si="354"/>
        <v>1</v>
      </c>
      <c r="CQ837" s="52">
        <f t="shared" si="355"/>
        <v>1</v>
      </c>
      <c r="CR837" s="52">
        <f t="shared" si="356"/>
        <v>1</v>
      </c>
      <c r="CS837" s="52">
        <f t="shared" si="357"/>
        <v>1</v>
      </c>
      <c r="CT837" s="52">
        <f t="shared" si="358"/>
        <v>1</v>
      </c>
      <c r="CU837" s="52">
        <f t="shared" si="359"/>
        <v>1</v>
      </c>
      <c r="CV837" s="52">
        <f t="shared" si="360"/>
        <v>1</v>
      </c>
      <c r="CW837" s="54">
        <f t="shared" si="361"/>
        <v>1</v>
      </c>
      <c r="CX837" s="54">
        <f t="shared" si="362"/>
        <v>0</v>
      </c>
      <c r="CY837" s="54">
        <f t="shared" si="363"/>
        <v>1</v>
      </c>
      <c r="CZ837" s="54">
        <f t="shared" si="364"/>
        <v>1</v>
      </c>
      <c r="DA837" s="54">
        <f t="shared" si="365"/>
        <v>1</v>
      </c>
      <c r="DB837" s="54">
        <f t="shared" si="366"/>
        <v>0</v>
      </c>
      <c r="DD837" s="2">
        <f t="shared" si="367"/>
        <v>7</v>
      </c>
    </row>
    <row r="838" spans="1:108">
      <c r="A838" s="2" t="s">
        <v>437</v>
      </c>
      <c r="B838" s="2" t="s">
        <v>438</v>
      </c>
      <c r="C838" s="18" t="str">
        <f ca="1">IF(AND(AA838="YES",AG838&lt;&gt;""),"COMPLETED",IF((S838+21)&lt;TODAY(),"PAST DUE","WITHIN 15 DAYS"))</f>
        <v>COMPLETED</v>
      </c>
      <c r="D838" s="19" t="str">
        <f t="shared" si="346"/>
        <v>Sep</v>
      </c>
      <c r="E838" s="20">
        <f t="shared" si="347"/>
        <v>45563</v>
      </c>
      <c r="F838" s="20">
        <f t="shared" si="348"/>
        <v>45562</v>
      </c>
      <c r="G838" s="20">
        <f t="shared" si="349"/>
        <v>45569</v>
      </c>
      <c r="H838" s="19">
        <f ca="1">(TODAY()-(G838))</f>
        <v>25</v>
      </c>
      <c r="I838" s="19" t="str">
        <f ca="1">IF(H838&lt;0,H838,"")</f>
        <v/>
      </c>
      <c r="J838" s="2" t="s">
        <v>439</v>
      </c>
      <c r="K838" s="24">
        <f t="shared" si="350"/>
        <v>1</v>
      </c>
      <c r="L838" s="19" t="s">
        <v>3688</v>
      </c>
      <c r="M838" s="2" t="s">
        <v>440</v>
      </c>
      <c r="N838" s="2" t="s">
        <v>441</v>
      </c>
      <c r="O838" s="2" t="s">
        <v>352</v>
      </c>
      <c r="P838" s="2" t="s">
        <v>19</v>
      </c>
      <c r="Q838" s="2" t="s">
        <v>118</v>
      </c>
      <c r="R838" s="2" t="s">
        <v>3261</v>
      </c>
      <c r="S838" s="9">
        <v>45541</v>
      </c>
      <c r="T838" s="2">
        <v>4271548</v>
      </c>
      <c r="U838" s="2" t="s">
        <v>2408</v>
      </c>
      <c r="V838" s="2" t="s">
        <v>2330</v>
      </c>
      <c r="W838" s="2" t="s">
        <v>2146</v>
      </c>
      <c r="X838" s="90">
        <v>36951</v>
      </c>
      <c r="Y838" s="91">
        <v>9559671692</v>
      </c>
      <c r="Z838" s="91" t="s">
        <v>3726</v>
      </c>
      <c r="AA838" s="32" t="s">
        <v>448</v>
      </c>
      <c r="AB838" s="2" t="s">
        <v>449</v>
      </c>
      <c r="AC838" s="10">
        <v>45848</v>
      </c>
      <c r="AD838" s="10">
        <v>45497</v>
      </c>
      <c r="AG838" s="35" t="s">
        <v>451</v>
      </c>
      <c r="AJ838" s="35" t="s">
        <v>452</v>
      </c>
      <c r="AK838" s="2" t="s">
        <v>453</v>
      </c>
      <c r="AL838" s="2" t="s">
        <v>3189</v>
      </c>
      <c r="AM838" s="2" t="s">
        <v>1815</v>
      </c>
      <c r="AN838" s="10">
        <v>45541</v>
      </c>
      <c r="AP838" s="2" t="s">
        <v>362</v>
      </c>
      <c r="AQ838" s="2" t="s">
        <v>480</v>
      </c>
      <c r="AS838" s="11">
        <v>253147480</v>
      </c>
      <c r="AT838" s="2" t="s">
        <v>456</v>
      </c>
      <c r="AV838" s="12">
        <v>50259803990</v>
      </c>
      <c r="AW838" s="2" t="s">
        <v>458</v>
      </c>
      <c r="AY838" s="13">
        <v>121343142142</v>
      </c>
      <c r="AZ838" s="2" t="s">
        <v>459</v>
      </c>
      <c r="BB838" s="14">
        <v>658574746</v>
      </c>
      <c r="BC838" s="2" t="s">
        <v>450</v>
      </c>
      <c r="BD838" s="2" t="s">
        <v>450</v>
      </c>
      <c r="BE838" s="2" t="s">
        <v>450</v>
      </c>
      <c r="BF838" s="2" t="s">
        <v>450</v>
      </c>
      <c r="BG838" s="2" t="s">
        <v>450</v>
      </c>
      <c r="BH838" s="2" t="s">
        <v>450</v>
      </c>
      <c r="BL838" s="2" t="s">
        <v>448</v>
      </c>
      <c r="BM838" s="2" t="s">
        <v>450</v>
      </c>
      <c r="BN838" s="2" t="s">
        <v>448</v>
      </c>
      <c r="BO838" s="2" t="s">
        <v>450</v>
      </c>
      <c r="BP838" s="2" t="s">
        <v>450</v>
      </c>
      <c r="BR838" s="2" t="s">
        <v>448</v>
      </c>
      <c r="BS838" s="2" t="s">
        <v>448</v>
      </c>
      <c r="BT838" s="2" t="s">
        <v>448</v>
      </c>
      <c r="BU838" s="2" t="s">
        <v>448</v>
      </c>
      <c r="BV838" s="2" t="s">
        <v>450</v>
      </c>
      <c r="BW838" s="2" t="s">
        <v>448</v>
      </c>
      <c r="BX838" s="2" t="s">
        <v>448</v>
      </c>
      <c r="BY838" s="2" t="s">
        <v>448</v>
      </c>
      <c r="BZ838" s="2" t="s">
        <v>448</v>
      </c>
      <c r="CA838" s="2" t="s">
        <v>448</v>
      </c>
      <c r="CB838" s="2" t="s">
        <v>448</v>
      </c>
      <c r="CD838" s="2" t="s">
        <v>448</v>
      </c>
      <c r="CE838" s="10">
        <v>45548</v>
      </c>
      <c r="CH838" s="2" t="s">
        <v>465</v>
      </c>
      <c r="CI838" s="2" t="s">
        <v>1718</v>
      </c>
      <c r="CM838" s="52">
        <f t="shared" si="351"/>
        <v>1</v>
      </c>
      <c r="CN838" s="52">
        <f t="shared" si="352"/>
        <v>1</v>
      </c>
      <c r="CO838" s="52">
        <f t="shared" si="353"/>
        <v>1</v>
      </c>
      <c r="CP838" s="52">
        <f t="shared" si="354"/>
        <v>1</v>
      </c>
      <c r="CQ838" s="52">
        <f t="shared" si="355"/>
        <v>1</v>
      </c>
      <c r="CR838" s="52">
        <f t="shared" si="356"/>
        <v>1</v>
      </c>
      <c r="CS838" s="52">
        <f t="shared" si="357"/>
        <v>1</v>
      </c>
      <c r="CT838" s="52">
        <f t="shared" si="358"/>
        <v>1</v>
      </c>
      <c r="CU838" s="52">
        <f t="shared" si="359"/>
        <v>1</v>
      </c>
      <c r="CV838" s="52">
        <f t="shared" si="360"/>
        <v>1</v>
      </c>
      <c r="CW838" s="54">
        <f t="shared" si="361"/>
        <v>1</v>
      </c>
      <c r="CX838" s="54">
        <f t="shared" si="362"/>
        <v>0</v>
      </c>
      <c r="CY838" s="54">
        <f t="shared" si="363"/>
        <v>1</v>
      </c>
      <c r="CZ838" s="54">
        <f t="shared" si="364"/>
        <v>1</v>
      </c>
      <c r="DA838" s="54">
        <f t="shared" si="365"/>
        <v>0</v>
      </c>
      <c r="DB838" s="54">
        <f t="shared" si="366"/>
        <v>0</v>
      </c>
      <c r="DD838" s="2">
        <f t="shared" si="367"/>
        <v>7</v>
      </c>
    </row>
    <row r="839" spans="1:108">
      <c r="A839" s="2" t="s">
        <v>437</v>
      </c>
      <c r="B839" s="2" t="s">
        <v>438</v>
      </c>
      <c r="C839" s="18" t="str">
        <f ca="1">IF(AND(AA839="YES",AG839&lt;&gt;""),"COMPLETED",IF((S839+21)&lt;TODAY(),"PAST DUE","WITHIN 15 DAYS"))</f>
        <v>PAST DUE</v>
      </c>
      <c r="D839" s="19" t="str">
        <f t="shared" si="346"/>
        <v>Sep</v>
      </c>
      <c r="E839" s="20">
        <f t="shared" si="347"/>
        <v>45563</v>
      </c>
      <c r="F839" s="20">
        <f t="shared" si="348"/>
        <v>45562</v>
      </c>
      <c r="G839" s="20">
        <f t="shared" si="349"/>
        <v>45569</v>
      </c>
      <c r="H839" s="19">
        <f ca="1">(TODAY()-(G839))</f>
        <v>25</v>
      </c>
      <c r="I839" s="19" t="str">
        <f ca="1">IF(H839&lt;0,H839,"")</f>
        <v/>
      </c>
      <c r="J839" s="2" t="s">
        <v>439</v>
      </c>
      <c r="K839" s="24">
        <f t="shared" si="350"/>
        <v>0</v>
      </c>
      <c r="L839" s="19" t="s">
        <v>3688</v>
      </c>
      <c r="M839" s="2" t="s">
        <v>440</v>
      </c>
      <c r="N839" s="2" t="s">
        <v>441</v>
      </c>
      <c r="O839" s="2" t="s">
        <v>352</v>
      </c>
      <c r="P839" s="2" t="s">
        <v>19</v>
      </c>
      <c r="Q839" s="2" t="s">
        <v>118</v>
      </c>
      <c r="R839" s="2" t="s">
        <v>3261</v>
      </c>
      <c r="S839" s="9">
        <v>45541</v>
      </c>
      <c r="T839" s="2">
        <v>4271549</v>
      </c>
      <c r="U839" s="2" t="s">
        <v>121</v>
      </c>
      <c r="V839" s="2" t="s">
        <v>122</v>
      </c>
      <c r="W839" s="2" t="s">
        <v>3727</v>
      </c>
      <c r="X839" s="90">
        <v>38078</v>
      </c>
      <c r="Y839" s="91">
        <v>9765707601</v>
      </c>
      <c r="Z839" s="91" t="s">
        <v>3728</v>
      </c>
      <c r="AA839" s="2" t="s">
        <v>3729</v>
      </c>
      <c r="AB839" s="2" t="s">
        <v>3730</v>
      </c>
      <c r="AG839" s="35" t="s">
        <v>451</v>
      </c>
      <c r="AJ839" s="35" t="s">
        <v>452</v>
      </c>
      <c r="AK839" s="2" t="s">
        <v>453</v>
      </c>
      <c r="AL839" s="2" t="s">
        <v>3189</v>
      </c>
      <c r="AM839" s="2" t="s">
        <v>1815</v>
      </c>
      <c r="AN839" s="10">
        <v>45541</v>
      </c>
      <c r="AP839" s="2" t="s">
        <v>362</v>
      </c>
      <c r="AQ839" s="2" t="s">
        <v>1133</v>
      </c>
      <c r="AS839" s="11">
        <v>253124063</v>
      </c>
      <c r="BC839" s="2" t="s">
        <v>450</v>
      </c>
      <c r="BD839" s="2" t="s">
        <v>450</v>
      </c>
      <c r="BE839" s="2" t="s">
        <v>450</v>
      </c>
      <c r="BF839" s="2" t="s">
        <v>450</v>
      </c>
      <c r="BG839" s="2" t="s">
        <v>450</v>
      </c>
      <c r="BH839" s="2" t="s">
        <v>450</v>
      </c>
      <c r="BL839" s="2" t="s">
        <v>450</v>
      </c>
      <c r="BM839" s="2" t="s">
        <v>450</v>
      </c>
      <c r="BN839" s="2" t="s">
        <v>450</v>
      </c>
      <c r="BO839" s="2" t="s">
        <v>450</v>
      </c>
      <c r="BP839" s="2" t="s">
        <v>450</v>
      </c>
      <c r="BR839" s="2" t="s">
        <v>448</v>
      </c>
      <c r="BS839" s="2" t="s">
        <v>448</v>
      </c>
      <c r="BT839" s="2" t="s">
        <v>448</v>
      </c>
      <c r="CB839" s="2" t="s">
        <v>448</v>
      </c>
      <c r="CD839" s="2" t="s">
        <v>448</v>
      </c>
      <c r="CE839" s="10">
        <v>45548</v>
      </c>
      <c r="CH839" s="2" t="s">
        <v>465</v>
      </c>
      <c r="CI839" s="2" t="s">
        <v>1718</v>
      </c>
      <c r="CM839" s="52">
        <f t="shared" si="351"/>
        <v>1</v>
      </c>
      <c r="CN839" s="52">
        <f t="shared" si="352"/>
        <v>0</v>
      </c>
      <c r="CO839" s="52">
        <f t="shared" si="353"/>
        <v>1</v>
      </c>
      <c r="CP839" s="52">
        <f t="shared" si="354"/>
        <v>1</v>
      </c>
      <c r="CQ839" s="52">
        <f t="shared" si="355"/>
        <v>1</v>
      </c>
      <c r="CR839" s="52">
        <f t="shared" si="356"/>
        <v>1</v>
      </c>
      <c r="CS839" s="52">
        <f t="shared" si="357"/>
        <v>0</v>
      </c>
      <c r="CT839" s="52">
        <f t="shared" si="358"/>
        <v>0</v>
      </c>
      <c r="CU839" s="52">
        <f t="shared" si="359"/>
        <v>0</v>
      </c>
      <c r="CV839" s="52">
        <f t="shared" si="360"/>
        <v>1</v>
      </c>
      <c r="CW839" s="54">
        <f t="shared" si="361"/>
        <v>1</v>
      </c>
      <c r="CX839" s="54">
        <f t="shared" si="362"/>
        <v>0</v>
      </c>
      <c r="CY839" s="54">
        <f t="shared" si="363"/>
        <v>1</v>
      </c>
      <c r="CZ839" s="54">
        <f t="shared" si="364"/>
        <v>1</v>
      </c>
      <c r="DA839" s="54">
        <f t="shared" si="365"/>
        <v>0</v>
      </c>
      <c r="DB839" s="54">
        <f t="shared" si="366"/>
        <v>0</v>
      </c>
      <c r="DD839" s="2">
        <f t="shared" si="367"/>
        <v>3</v>
      </c>
    </row>
    <row r="840" spans="1:108">
      <c r="A840" s="2" t="s">
        <v>437</v>
      </c>
      <c r="B840" s="2" t="s">
        <v>438</v>
      </c>
      <c r="C840" s="18" t="str">
        <f ca="1">IF(AND(AA840="YES",AG840&lt;&gt;""),"COMPLETED",IF((S840+21)&lt;TODAY(),"PAST DUE","WITHIN 15 DAYS"))</f>
        <v>COMPLETED</v>
      </c>
      <c r="D840" s="19" t="str">
        <f t="shared" si="346"/>
        <v>Sep</v>
      </c>
      <c r="E840" s="20">
        <f t="shared" si="347"/>
        <v>45563</v>
      </c>
      <c r="F840" s="20">
        <f t="shared" si="348"/>
        <v>45562</v>
      </c>
      <c r="G840" s="20">
        <f t="shared" si="349"/>
        <v>45569</v>
      </c>
      <c r="H840" s="19">
        <f ca="1">(TODAY()-(G840))</f>
        <v>25</v>
      </c>
      <c r="I840" s="19" t="str">
        <f ca="1">IF(H840&lt;0,H840,"")</f>
        <v/>
      </c>
      <c r="J840" s="2" t="s">
        <v>439</v>
      </c>
      <c r="K840" s="24">
        <f t="shared" si="350"/>
        <v>1</v>
      </c>
      <c r="L840" s="19" t="s">
        <v>3688</v>
      </c>
      <c r="M840" s="2" t="s">
        <v>440</v>
      </c>
      <c r="N840" s="2" t="s">
        <v>441</v>
      </c>
      <c r="O840" s="2" t="s">
        <v>352</v>
      </c>
      <c r="P840" s="2" t="s">
        <v>19</v>
      </c>
      <c r="Q840" s="2" t="s">
        <v>118</v>
      </c>
      <c r="R840" s="2" t="s">
        <v>3261</v>
      </c>
      <c r="S840" s="9">
        <v>45541</v>
      </c>
      <c r="T840" s="2">
        <v>4271550</v>
      </c>
      <c r="U840" s="2" t="s">
        <v>3731</v>
      </c>
      <c r="V840" s="2" t="s">
        <v>3732</v>
      </c>
      <c r="W840" s="2" t="s">
        <v>121</v>
      </c>
      <c r="X840" s="90">
        <v>37220</v>
      </c>
      <c r="Y840" s="91">
        <v>9914280167</v>
      </c>
      <c r="Z840" s="91" t="s">
        <v>3733</v>
      </c>
      <c r="AA840" s="32" t="s">
        <v>448</v>
      </c>
      <c r="AB840" s="2" t="s">
        <v>449</v>
      </c>
      <c r="AC840" s="10">
        <v>45909</v>
      </c>
      <c r="AD840" s="10">
        <v>45544</v>
      </c>
      <c r="AG840" s="35" t="s">
        <v>451</v>
      </c>
      <c r="AJ840" s="35" t="s">
        <v>452</v>
      </c>
      <c r="AK840" s="2" t="s">
        <v>453</v>
      </c>
      <c r="AL840" s="2" t="s">
        <v>3189</v>
      </c>
      <c r="AM840" s="2" t="s">
        <v>1815</v>
      </c>
      <c r="AN840" s="10">
        <v>45541</v>
      </c>
      <c r="AP840" s="2" t="s">
        <v>362</v>
      </c>
      <c r="AQ840" s="2" t="s">
        <v>739</v>
      </c>
      <c r="AS840" s="11">
        <v>246628602</v>
      </c>
      <c r="AT840" s="2" t="s">
        <v>456</v>
      </c>
      <c r="AV840" s="12">
        <v>72515534866</v>
      </c>
      <c r="AW840" s="2" t="s">
        <v>458</v>
      </c>
      <c r="AY840" s="13">
        <v>121349550328</v>
      </c>
      <c r="AZ840" s="2" t="s">
        <v>563</v>
      </c>
      <c r="BB840" s="14">
        <v>656894457</v>
      </c>
      <c r="BC840" s="2" t="s">
        <v>450</v>
      </c>
      <c r="BD840" s="2" t="s">
        <v>450</v>
      </c>
      <c r="BE840" s="2" t="s">
        <v>450</v>
      </c>
      <c r="BF840" s="2" t="s">
        <v>450</v>
      </c>
      <c r="BG840" s="2" t="s">
        <v>450</v>
      </c>
      <c r="BH840" s="2" t="s">
        <v>450</v>
      </c>
      <c r="BL840" s="2" t="s">
        <v>450</v>
      </c>
      <c r="BM840" s="2" t="s">
        <v>450</v>
      </c>
      <c r="BN840" s="2" t="s">
        <v>448</v>
      </c>
      <c r="BO840" s="2" t="s">
        <v>450</v>
      </c>
      <c r="BP840" s="2" t="s">
        <v>450</v>
      </c>
      <c r="BR840" s="2" t="s">
        <v>448</v>
      </c>
      <c r="BS840" s="2" t="s">
        <v>448</v>
      </c>
      <c r="BT840" s="2" t="s">
        <v>448</v>
      </c>
      <c r="BU840" s="2" t="s">
        <v>448</v>
      </c>
      <c r="BV840" s="2" t="s">
        <v>450</v>
      </c>
      <c r="BW840" s="2" t="s">
        <v>448</v>
      </c>
      <c r="BX840" s="2" t="s">
        <v>448</v>
      </c>
      <c r="BY840" s="2" t="s">
        <v>448</v>
      </c>
      <c r="BZ840" s="2" t="s">
        <v>448</v>
      </c>
      <c r="CA840" s="2" t="s">
        <v>448</v>
      </c>
      <c r="CB840" s="2" t="s">
        <v>448</v>
      </c>
      <c r="CD840" s="2" t="s">
        <v>448</v>
      </c>
      <c r="CE840" s="10">
        <v>45548</v>
      </c>
      <c r="CH840" s="2" t="s">
        <v>465</v>
      </c>
      <c r="CI840" s="2" t="s">
        <v>1718</v>
      </c>
      <c r="CM840" s="52">
        <f t="shared" si="351"/>
        <v>1</v>
      </c>
      <c r="CN840" s="52">
        <f t="shared" si="352"/>
        <v>1</v>
      </c>
      <c r="CO840" s="52">
        <f t="shared" si="353"/>
        <v>1</v>
      </c>
      <c r="CP840" s="52">
        <f t="shared" si="354"/>
        <v>1</v>
      </c>
      <c r="CQ840" s="52">
        <f t="shared" si="355"/>
        <v>1</v>
      </c>
      <c r="CR840" s="52">
        <f t="shared" si="356"/>
        <v>1</v>
      </c>
      <c r="CS840" s="52">
        <f t="shared" si="357"/>
        <v>1</v>
      </c>
      <c r="CT840" s="52">
        <f t="shared" si="358"/>
        <v>1</v>
      </c>
      <c r="CU840" s="52">
        <f t="shared" si="359"/>
        <v>1</v>
      </c>
      <c r="CV840" s="52">
        <f t="shared" si="360"/>
        <v>1</v>
      </c>
      <c r="CW840" s="54">
        <f t="shared" si="361"/>
        <v>1</v>
      </c>
      <c r="CX840" s="54">
        <f t="shared" si="362"/>
        <v>0</v>
      </c>
      <c r="CY840" s="54">
        <f t="shared" si="363"/>
        <v>1</v>
      </c>
      <c r="CZ840" s="54">
        <f t="shared" si="364"/>
        <v>1</v>
      </c>
      <c r="DA840" s="54">
        <f t="shared" si="365"/>
        <v>0</v>
      </c>
      <c r="DB840" s="54">
        <f t="shared" si="366"/>
        <v>0</v>
      </c>
      <c r="DD840" s="2">
        <f t="shared" si="367"/>
        <v>7</v>
      </c>
    </row>
    <row r="841" spans="1:108">
      <c r="A841" s="2" t="s">
        <v>437</v>
      </c>
      <c r="B841" s="2" t="s">
        <v>438</v>
      </c>
      <c r="C841" s="18" t="str">
        <f ca="1">IF(AND(AA841="YES",AG841&lt;&gt;""),"COMPLETED",IF((S841+21)&lt;TODAY(),"PAST DUE","WITHIN 15 DAYS"))</f>
        <v>COMPLETED</v>
      </c>
      <c r="D841" s="19" t="str">
        <f t="shared" si="346"/>
        <v>Sep</v>
      </c>
      <c r="E841" s="20">
        <f t="shared" si="347"/>
        <v>45563</v>
      </c>
      <c r="F841" s="20">
        <f t="shared" si="348"/>
        <v>45562</v>
      </c>
      <c r="G841" s="20">
        <f t="shared" si="349"/>
        <v>45569</v>
      </c>
      <c r="H841" s="19">
        <f ca="1">(TODAY()-(G841))</f>
        <v>25</v>
      </c>
      <c r="I841" s="19" t="str">
        <f ca="1">IF(H841&lt;0,H841,"")</f>
        <v/>
      </c>
      <c r="J841" s="2" t="s">
        <v>439</v>
      </c>
      <c r="K841" s="24">
        <f t="shared" si="350"/>
        <v>0</v>
      </c>
      <c r="L841" s="19" t="s">
        <v>3688</v>
      </c>
      <c r="M841" s="2" t="s">
        <v>440</v>
      </c>
      <c r="N841" s="2" t="s">
        <v>441</v>
      </c>
      <c r="O841" s="2" t="s">
        <v>352</v>
      </c>
      <c r="P841" s="2" t="s">
        <v>19</v>
      </c>
      <c r="Q841" s="2" t="s">
        <v>118</v>
      </c>
      <c r="R841" s="2" t="s">
        <v>3261</v>
      </c>
      <c r="S841" s="9">
        <v>45541</v>
      </c>
      <c r="T841" s="2">
        <v>4271551</v>
      </c>
      <c r="U841" s="2" t="s">
        <v>46</v>
      </c>
      <c r="V841" s="2" t="s">
        <v>123</v>
      </c>
      <c r="W841" s="2" t="s">
        <v>3734</v>
      </c>
      <c r="X841" s="90">
        <v>33912</v>
      </c>
      <c r="Y841" s="91">
        <v>9485937255</v>
      </c>
      <c r="Z841" s="91" t="s">
        <v>3735</v>
      </c>
      <c r="AA841" s="32" t="s">
        <v>448</v>
      </c>
      <c r="AB841" s="2" t="s">
        <v>449</v>
      </c>
      <c r="AC841" s="10">
        <v>45783</v>
      </c>
      <c r="AD841" s="10">
        <v>45418</v>
      </c>
      <c r="AG841" s="35" t="s">
        <v>451</v>
      </c>
      <c r="AJ841" s="35" t="s">
        <v>452</v>
      </c>
      <c r="AK841" s="2" t="s">
        <v>453</v>
      </c>
      <c r="AL841" s="2" t="s">
        <v>3189</v>
      </c>
      <c r="AM841" s="2" t="s">
        <v>1815</v>
      </c>
      <c r="AN841" s="10">
        <v>45541</v>
      </c>
      <c r="AP841" s="2" t="s">
        <v>362</v>
      </c>
      <c r="AQ841" s="2" t="s">
        <v>1133</v>
      </c>
      <c r="AS841" s="11">
        <v>3430108375</v>
      </c>
      <c r="AZ841" s="2" t="s">
        <v>459</v>
      </c>
      <c r="BA841" s="2" t="s">
        <v>3692</v>
      </c>
      <c r="BB841" s="14">
        <v>323254986</v>
      </c>
      <c r="BC841" s="2" t="s">
        <v>450</v>
      </c>
      <c r="BD841" s="2" t="s">
        <v>450</v>
      </c>
      <c r="BE841" s="2" t="s">
        <v>450</v>
      </c>
      <c r="BF841" s="2" t="s">
        <v>450</v>
      </c>
      <c r="BG841" s="2" t="s">
        <v>450</v>
      </c>
      <c r="BH841" s="2" t="s">
        <v>450</v>
      </c>
      <c r="BL841" s="2" t="s">
        <v>450</v>
      </c>
      <c r="BM841" s="2" t="s">
        <v>450</v>
      </c>
      <c r="BN841" s="2" t="s">
        <v>450</v>
      </c>
      <c r="BO841" s="2" t="s">
        <v>450</v>
      </c>
      <c r="BP841" s="2" t="s">
        <v>450</v>
      </c>
      <c r="BR841" s="2" t="s">
        <v>448</v>
      </c>
      <c r="BS841" s="2" t="s">
        <v>448</v>
      </c>
      <c r="BT841" s="2" t="s">
        <v>448</v>
      </c>
      <c r="BU841" s="2" t="s">
        <v>448</v>
      </c>
      <c r="BV841" s="2" t="s">
        <v>450</v>
      </c>
      <c r="BW841" s="2" t="s">
        <v>448</v>
      </c>
      <c r="BX841" s="2" t="s">
        <v>448</v>
      </c>
      <c r="BY841" s="2" t="s">
        <v>448</v>
      </c>
      <c r="BZ841" s="2" t="s">
        <v>448</v>
      </c>
      <c r="CA841" s="2" t="s">
        <v>448</v>
      </c>
      <c r="CB841" s="2" t="s">
        <v>448</v>
      </c>
      <c r="CD841" s="2" t="s">
        <v>448</v>
      </c>
      <c r="CE841" s="10">
        <v>45548</v>
      </c>
      <c r="CH841" s="2" t="s">
        <v>465</v>
      </c>
      <c r="CI841" s="2" t="s">
        <v>1718</v>
      </c>
      <c r="CM841" s="52">
        <f t="shared" si="351"/>
        <v>1</v>
      </c>
      <c r="CN841" s="52">
        <f t="shared" si="352"/>
        <v>1</v>
      </c>
      <c r="CO841" s="52">
        <f t="shared" si="353"/>
        <v>1</v>
      </c>
      <c r="CP841" s="52">
        <f t="shared" si="354"/>
        <v>1</v>
      </c>
      <c r="CQ841" s="52">
        <f t="shared" si="355"/>
        <v>1</v>
      </c>
      <c r="CR841" s="52">
        <f t="shared" si="356"/>
        <v>1</v>
      </c>
      <c r="CS841" s="52">
        <f t="shared" si="357"/>
        <v>0</v>
      </c>
      <c r="CT841" s="52">
        <f t="shared" si="358"/>
        <v>0</v>
      </c>
      <c r="CU841" s="52">
        <f t="shared" si="359"/>
        <v>1</v>
      </c>
      <c r="CV841" s="52">
        <f t="shared" si="360"/>
        <v>1</v>
      </c>
      <c r="CW841" s="54">
        <f t="shared" si="361"/>
        <v>1</v>
      </c>
      <c r="CX841" s="54">
        <f t="shared" si="362"/>
        <v>0</v>
      </c>
      <c r="CY841" s="54">
        <f t="shared" si="363"/>
        <v>1</v>
      </c>
      <c r="CZ841" s="54">
        <f t="shared" si="364"/>
        <v>1</v>
      </c>
      <c r="DA841" s="54">
        <f t="shared" si="365"/>
        <v>0</v>
      </c>
      <c r="DB841" s="54">
        <f t="shared" si="366"/>
        <v>0</v>
      </c>
      <c r="DD841" s="2">
        <f t="shared" si="367"/>
        <v>5</v>
      </c>
    </row>
    <row r="842" spans="1:108">
      <c r="A842" s="2" t="s">
        <v>437</v>
      </c>
      <c r="B842" s="2" t="s">
        <v>438</v>
      </c>
      <c r="C842" s="18" t="str">
        <f ca="1">IF(AND(AA842="YES",AG842&lt;&gt;""),"COMPLETED",IF((S842+21)&lt;TODAY(),"PAST DUE","WITHIN 15 DAYS"))</f>
        <v>COMPLETED</v>
      </c>
      <c r="D842" s="19" t="str">
        <f t="shared" si="346"/>
        <v>Sep</v>
      </c>
      <c r="E842" s="20">
        <f t="shared" si="347"/>
        <v>45563</v>
      </c>
      <c r="F842" s="20">
        <f t="shared" si="348"/>
        <v>45562</v>
      </c>
      <c r="G842" s="20">
        <f t="shared" si="349"/>
        <v>45569</v>
      </c>
      <c r="H842" s="19">
        <f ca="1">(TODAY()-(G842))</f>
        <v>25</v>
      </c>
      <c r="I842" s="19" t="str">
        <f ca="1">IF(H842&lt;0,H842,"")</f>
        <v/>
      </c>
      <c r="J842" s="2" t="s">
        <v>439</v>
      </c>
      <c r="K842" s="24">
        <f t="shared" si="350"/>
        <v>0</v>
      </c>
      <c r="L842" s="19" t="s">
        <v>3688</v>
      </c>
      <c r="M842" s="2" t="s">
        <v>440</v>
      </c>
      <c r="N842" s="2" t="s">
        <v>441</v>
      </c>
      <c r="O842" s="2" t="s">
        <v>352</v>
      </c>
      <c r="P842" s="2" t="s">
        <v>19</v>
      </c>
      <c r="Q842" s="2" t="s">
        <v>118</v>
      </c>
      <c r="R842" s="2" t="s">
        <v>3261</v>
      </c>
      <c r="S842" s="9">
        <v>45541</v>
      </c>
      <c r="T842" s="2">
        <v>4271552</v>
      </c>
      <c r="U842" s="2" t="s">
        <v>124</v>
      </c>
      <c r="V842" s="2" t="s">
        <v>125</v>
      </c>
      <c r="W842" s="2" t="s">
        <v>3736</v>
      </c>
      <c r="X842" s="90">
        <v>38338</v>
      </c>
      <c r="Y842" s="91">
        <v>9912716043</v>
      </c>
      <c r="Z842" s="91" t="s">
        <v>3737</v>
      </c>
      <c r="AA842" s="32" t="s">
        <v>448</v>
      </c>
      <c r="AB842" s="2" t="s">
        <v>449</v>
      </c>
      <c r="AC842" s="10">
        <v>45916</v>
      </c>
      <c r="AD842" s="10">
        <v>45565</v>
      </c>
      <c r="AG842" s="35" t="s">
        <v>451</v>
      </c>
      <c r="AJ842" s="35" t="s">
        <v>452</v>
      </c>
      <c r="AK842" s="2" t="s">
        <v>453</v>
      </c>
      <c r="AL842" s="2" t="s">
        <v>3189</v>
      </c>
      <c r="AM842" s="2" t="s">
        <v>1815</v>
      </c>
      <c r="AN842" s="10">
        <v>45541</v>
      </c>
      <c r="AP842" s="2" t="s">
        <v>362</v>
      </c>
      <c r="AQ842" s="2" t="s">
        <v>480</v>
      </c>
      <c r="AS842" s="11">
        <v>253159669</v>
      </c>
      <c r="BC842" s="2" t="s">
        <v>450</v>
      </c>
      <c r="BD842" s="2" t="s">
        <v>450</v>
      </c>
      <c r="BE842" s="2" t="s">
        <v>450</v>
      </c>
      <c r="BF842" s="2" t="s">
        <v>450</v>
      </c>
      <c r="BG842" s="2" t="s">
        <v>450</v>
      </c>
      <c r="BH842" s="2" t="s">
        <v>450</v>
      </c>
      <c r="BL842" s="2" t="s">
        <v>450</v>
      </c>
      <c r="BM842" s="2" t="s">
        <v>450</v>
      </c>
      <c r="BN842" s="2" t="s">
        <v>448</v>
      </c>
      <c r="BO842" s="2" t="s">
        <v>450</v>
      </c>
      <c r="BP842" s="2" t="s">
        <v>450</v>
      </c>
      <c r="BR842" s="2" t="s">
        <v>448</v>
      </c>
      <c r="BS842" s="2" t="s">
        <v>448</v>
      </c>
      <c r="BT842" s="2" t="s">
        <v>448</v>
      </c>
      <c r="CB842" s="2" t="s">
        <v>448</v>
      </c>
      <c r="CD842" s="2" t="s">
        <v>448</v>
      </c>
      <c r="CE842" s="10">
        <v>45548</v>
      </c>
      <c r="CH842" s="2" t="s">
        <v>465</v>
      </c>
      <c r="CI842" s="2" t="s">
        <v>1718</v>
      </c>
      <c r="CM842" s="52">
        <f t="shared" si="351"/>
        <v>1</v>
      </c>
      <c r="CN842" s="52">
        <f t="shared" si="352"/>
        <v>1</v>
      </c>
      <c r="CO842" s="52">
        <f t="shared" si="353"/>
        <v>1</v>
      </c>
      <c r="CP842" s="52">
        <f t="shared" si="354"/>
        <v>1</v>
      </c>
      <c r="CQ842" s="52">
        <f t="shared" si="355"/>
        <v>1</v>
      </c>
      <c r="CR842" s="52">
        <f t="shared" si="356"/>
        <v>1</v>
      </c>
      <c r="CS842" s="52">
        <f t="shared" si="357"/>
        <v>0</v>
      </c>
      <c r="CT842" s="52">
        <f t="shared" si="358"/>
        <v>0</v>
      </c>
      <c r="CU842" s="52">
        <f t="shared" si="359"/>
        <v>0</v>
      </c>
      <c r="CV842" s="52">
        <f t="shared" si="360"/>
        <v>1</v>
      </c>
      <c r="CW842" s="54">
        <f t="shared" si="361"/>
        <v>1</v>
      </c>
      <c r="CX842" s="54">
        <f t="shared" si="362"/>
        <v>0</v>
      </c>
      <c r="CY842" s="54">
        <f t="shared" si="363"/>
        <v>1</v>
      </c>
      <c r="CZ842" s="54">
        <f t="shared" si="364"/>
        <v>1</v>
      </c>
      <c r="DA842" s="54">
        <f t="shared" si="365"/>
        <v>0</v>
      </c>
      <c r="DB842" s="54">
        <f t="shared" si="366"/>
        <v>0</v>
      </c>
      <c r="DD842" s="2">
        <f t="shared" si="367"/>
        <v>4</v>
      </c>
    </row>
    <row r="843" spans="1:108">
      <c r="A843" s="2" t="s">
        <v>437</v>
      </c>
      <c r="B843" s="2" t="s">
        <v>438</v>
      </c>
      <c r="C843" s="18" t="str">
        <f ca="1">IF(AND(AA843="YES",AG843&lt;&gt;""),"COMPLETED",IF((S843+21)&lt;TODAY(),"PAST DUE","WITHIN 15 DAYS"))</f>
        <v>COMPLETED</v>
      </c>
      <c r="D843" s="19" t="str">
        <f t="shared" si="346"/>
        <v>Sep</v>
      </c>
      <c r="E843" s="20">
        <f t="shared" si="347"/>
        <v>45563</v>
      </c>
      <c r="F843" s="20">
        <f t="shared" si="348"/>
        <v>45562</v>
      </c>
      <c r="G843" s="20">
        <f t="shared" si="349"/>
        <v>45569</v>
      </c>
      <c r="H843" s="19">
        <f ca="1">(TODAY()-(G843))</f>
        <v>25</v>
      </c>
      <c r="I843" s="19" t="str">
        <f ca="1">IF(H843&lt;0,H843,"")</f>
        <v/>
      </c>
      <c r="J843" s="2" t="s">
        <v>439</v>
      </c>
      <c r="K843" s="24">
        <f t="shared" si="350"/>
        <v>0</v>
      </c>
      <c r="L843" s="19" t="s">
        <v>3688</v>
      </c>
      <c r="M843" s="2" t="s">
        <v>440</v>
      </c>
      <c r="N843" s="2" t="s">
        <v>441</v>
      </c>
      <c r="O843" s="2" t="s">
        <v>352</v>
      </c>
      <c r="P843" s="2" t="s">
        <v>19</v>
      </c>
      <c r="Q843" s="2" t="s">
        <v>118</v>
      </c>
      <c r="R843" s="2" t="s">
        <v>3261</v>
      </c>
      <c r="S843" s="9">
        <v>45541</v>
      </c>
      <c r="T843" s="2">
        <v>4271553</v>
      </c>
      <c r="U843" s="2" t="s">
        <v>126</v>
      </c>
      <c r="V843" s="2" t="s">
        <v>127</v>
      </c>
      <c r="W843" s="2" t="s">
        <v>3214</v>
      </c>
      <c r="X843" s="90">
        <v>37421</v>
      </c>
      <c r="Y843" s="91">
        <v>9078894196</v>
      </c>
      <c r="Z843" s="91" t="s">
        <v>3738</v>
      </c>
      <c r="AA843" s="32" t="s">
        <v>448</v>
      </c>
      <c r="AB843" s="2" t="s">
        <v>449</v>
      </c>
      <c r="AC843" s="10">
        <v>45904</v>
      </c>
      <c r="AD843" s="10">
        <v>45539</v>
      </c>
      <c r="AG843" s="35" t="s">
        <v>451</v>
      </c>
      <c r="AJ843" s="35" t="s">
        <v>452</v>
      </c>
      <c r="AK843" s="2" t="s">
        <v>453</v>
      </c>
      <c r="AL843" s="2" t="s">
        <v>3189</v>
      </c>
      <c r="AM843" s="2" t="s">
        <v>1815</v>
      </c>
      <c r="AN843" s="10">
        <v>45541</v>
      </c>
      <c r="AP843" s="2" t="s">
        <v>362</v>
      </c>
      <c r="AQ843" s="2" t="s">
        <v>480</v>
      </c>
      <c r="AS843" s="11">
        <v>253124102</v>
      </c>
      <c r="AT843" s="2" t="s">
        <v>472</v>
      </c>
      <c r="AV843" s="12">
        <v>72020929775</v>
      </c>
      <c r="AW843" s="2" t="s">
        <v>458</v>
      </c>
      <c r="AY843" s="13" t="s">
        <v>3739</v>
      </c>
      <c r="BC843" s="2" t="s">
        <v>450</v>
      </c>
      <c r="BD843" s="2" t="s">
        <v>450</v>
      </c>
      <c r="BE843" s="2" t="s">
        <v>450</v>
      </c>
      <c r="BF843" s="2" t="s">
        <v>450</v>
      </c>
      <c r="BG843" s="2" t="s">
        <v>450</v>
      </c>
      <c r="BH843" s="2" t="s">
        <v>450</v>
      </c>
      <c r="BL843" s="2" t="s">
        <v>448</v>
      </c>
      <c r="BM843" s="2" t="s">
        <v>450</v>
      </c>
      <c r="BN843" s="2" t="s">
        <v>448</v>
      </c>
      <c r="BO843" s="2" t="s">
        <v>450</v>
      </c>
      <c r="BP843" s="2" t="s">
        <v>450</v>
      </c>
      <c r="BR843" s="2" t="s">
        <v>448</v>
      </c>
      <c r="BS843" s="2" t="s">
        <v>448</v>
      </c>
      <c r="BT843" s="2" t="s">
        <v>448</v>
      </c>
      <c r="BU843" s="2" t="s">
        <v>448</v>
      </c>
      <c r="BV843" s="2" t="s">
        <v>450</v>
      </c>
      <c r="BW843" s="2" t="s">
        <v>448</v>
      </c>
      <c r="BX843" s="2" t="s">
        <v>448</v>
      </c>
      <c r="BY843" s="2" t="s">
        <v>448</v>
      </c>
      <c r="BZ843" s="2" t="s">
        <v>448</v>
      </c>
      <c r="CA843" s="2" t="s">
        <v>448</v>
      </c>
      <c r="CB843" s="2" t="s">
        <v>448</v>
      </c>
      <c r="CD843" s="2" t="s">
        <v>448</v>
      </c>
      <c r="CE843" s="10">
        <v>45548</v>
      </c>
      <c r="CH843" s="2" t="s">
        <v>465</v>
      </c>
      <c r="CI843" s="2" t="s">
        <v>1718</v>
      </c>
      <c r="CM843" s="52">
        <f t="shared" si="351"/>
        <v>1</v>
      </c>
      <c r="CN843" s="52">
        <f t="shared" si="352"/>
        <v>1</v>
      </c>
      <c r="CO843" s="52">
        <f t="shared" si="353"/>
        <v>1</v>
      </c>
      <c r="CP843" s="52">
        <f t="shared" si="354"/>
        <v>1</v>
      </c>
      <c r="CQ843" s="52">
        <f t="shared" si="355"/>
        <v>1</v>
      </c>
      <c r="CR843" s="52">
        <f t="shared" si="356"/>
        <v>1</v>
      </c>
      <c r="CS843" s="52">
        <f t="shared" si="357"/>
        <v>1</v>
      </c>
      <c r="CT843" s="52">
        <f t="shared" si="358"/>
        <v>1</v>
      </c>
      <c r="CU843" s="52">
        <f t="shared" si="359"/>
        <v>0</v>
      </c>
      <c r="CV843" s="52">
        <f t="shared" si="360"/>
        <v>1</v>
      </c>
      <c r="CW843" s="54">
        <f t="shared" si="361"/>
        <v>1</v>
      </c>
      <c r="CX843" s="54">
        <f t="shared" si="362"/>
        <v>0</v>
      </c>
      <c r="CY843" s="54">
        <f t="shared" si="363"/>
        <v>1</v>
      </c>
      <c r="CZ843" s="54">
        <f t="shared" si="364"/>
        <v>1</v>
      </c>
      <c r="DA843" s="54">
        <f t="shared" si="365"/>
        <v>0</v>
      </c>
      <c r="DB843" s="54">
        <f t="shared" si="366"/>
        <v>0</v>
      </c>
      <c r="DD843" s="2">
        <f t="shared" si="367"/>
        <v>6</v>
      </c>
    </row>
    <row r="844" spans="1:108">
      <c r="A844" s="2" t="s">
        <v>437</v>
      </c>
      <c r="B844" s="2" t="s">
        <v>438</v>
      </c>
      <c r="C844" s="18" t="str">
        <f ca="1">IF(AND(AA844="YES",AG844&lt;&gt;""),"COMPLETED",IF((S844+21)&lt;TODAY(),"PAST DUE","WITHIN 15 DAYS"))</f>
        <v>COMPLETED</v>
      </c>
      <c r="D844" s="19" t="str">
        <f t="shared" si="346"/>
        <v>Sep</v>
      </c>
      <c r="E844" s="20">
        <f t="shared" si="347"/>
        <v>45563</v>
      </c>
      <c r="F844" s="20">
        <f t="shared" si="348"/>
        <v>45562</v>
      </c>
      <c r="G844" s="20">
        <f t="shared" si="349"/>
        <v>45569</v>
      </c>
      <c r="H844" s="19">
        <f ca="1">(TODAY()-(G844))</f>
        <v>25</v>
      </c>
      <c r="I844" s="19" t="str">
        <f ca="1">IF(H844&lt;0,H844,"")</f>
        <v/>
      </c>
      <c r="J844" s="2" t="s">
        <v>439</v>
      </c>
      <c r="K844" s="24">
        <f t="shared" si="350"/>
        <v>1</v>
      </c>
      <c r="L844" s="19" t="s">
        <v>3688</v>
      </c>
      <c r="M844" s="2" t="s">
        <v>440</v>
      </c>
      <c r="N844" s="2" t="s">
        <v>441</v>
      </c>
      <c r="O844" s="2" t="s">
        <v>352</v>
      </c>
      <c r="P844" s="2" t="s">
        <v>19</v>
      </c>
      <c r="Q844" s="2" t="s">
        <v>118</v>
      </c>
      <c r="R844" s="2" t="s">
        <v>3261</v>
      </c>
      <c r="S844" s="9">
        <v>45541</v>
      </c>
      <c r="T844" s="2">
        <v>4271554</v>
      </c>
      <c r="U844" s="2" t="s">
        <v>333</v>
      </c>
      <c r="V844" s="2" t="s">
        <v>3740</v>
      </c>
      <c r="W844" s="2" t="s">
        <v>3741</v>
      </c>
      <c r="X844" s="90">
        <v>37483</v>
      </c>
      <c r="Y844" s="91">
        <v>9394320345</v>
      </c>
      <c r="Z844" s="91" t="s">
        <v>3742</v>
      </c>
      <c r="AA844" s="32" t="s">
        <v>448</v>
      </c>
      <c r="AB844" s="2" t="s">
        <v>449</v>
      </c>
      <c r="AC844" s="10">
        <v>45916</v>
      </c>
      <c r="AD844" s="10">
        <v>45572</v>
      </c>
      <c r="AG844" s="35" t="s">
        <v>451</v>
      </c>
      <c r="AJ844" s="35" t="s">
        <v>452</v>
      </c>
      <c r="AK844" s="2" t="s">
        <v>453</v>
      </c>
      <c r="AL844" s="2" t="s">
        <v>3189</v>
      </c>
      <c r="AM844" s="2" t="s">
        <v>1815</v>
      </c>
      <c r="AN844" s="10">
        <v>45541</v>
      </c>
      <c r="AP844" s="2" t="s">
        <v>362</v>
      </c>
      <c r="AQ844" s="2" t="s">
        <v>480</v>
      </c>
      <c r="AS844" s="11">
        <v>253145767</v>
      </c>
      <c r="AT844" s="2" t="s">
        <v>472</v>
      </c>
      <c r="AV844" s="12">
        <v>72536000373</v>
      </c>
      <c r="AW844" s="2" t="s">
        <v>458</v>
      </c>
      <c r="AY844" s="13" t="s">
        <v>3743</v>
      </c>
      <c r="AZ844" s="2" t="s">
        <v>633</v>
      </c>
      <c r="BB844" s="14">
        <v>658523490</v>
      </c>
      <c r="BC844" s="2" t="s">
        <v>450</v>
      </c>
      <c r="BD844" s="2" t="s">
        <v>450</v>
      </c>
      <c r="BE844" s="2" t="s">
        <v>450</v>
      </c>
      <c r="BF844" s="2" t="s">
        <v>450</v>
      </c>
      <c r="BG844" s="2" t="s">
        <v>450</v>
      </c>
      <c r="BH844" s="2" t="s">
        <v>450</v>
      </c>
      <c r="BL844" s="2" t="s">
        <v>448</v>
      </c>
      <c r="BM844" s="2" t="s">
        <v>450</v>
      </c>
      <c r="BN844" s="2" t="s">
        <v>448</v>
      </c>
      <c r="BO844" s="2" t="s">
        <v>450</v>
      </c>
      <c r="BP844" s="2" t="s">
        <v>450</v>
      </c>
      <c r="BR844" s="2" t="s">
        <v>448</v>
      </c>
      <c r="BS844" s="2" t="s">
        <v>448</v>
      </c>
      <c r="BT844" s="2" t="s">
        <v>448</v>
      </c>
      <c r="CB844" s="2" t="s">
        <v>448</v>
      </c>
      <c r="CD844" s="2" t="s">
        <v>448</v>
      </c>
      <c r="CE844" s="10">
        <v>45548</v>
      </c>
      <c r="CH844" s="2" t="s">
        <v>465</v>
      </c>
      <c r="CI844" s="2" t="s">
        <v>1718</v>
      </c>
      <c r="CM844" s="52">
        <f t="shared" si="351"/>
        <v>1</v>
      </c>
      <c r="CN844" s="52">
        <f t="shared" si="352"/>
        <v>1</v>
      </c>
      <c r="CO844" s="52">
        <f t="shared" si="353"/>
        <v>1</v>
      </c>
      <c r="CP844" s="52">
        <f t="shared" si="354"/>
        <v>1</v>
      </c>
      <c r="CQ844" s="52">
        <f t="shared" si="355"/>
        <v>1</v>
      </c>
      <c r="CR844" s="52">
        <f t="shared" si="356"/>
        <v>1</v>
      </c>
      <c r="CS844" s="52">
        <f t="shared" si="357"/>
        <v>1</v>
      </c>
      <c r="CT844" s="52">
        <f t="shared" si="358"/>
        <v>1</v>
      </c>
      <c r="CU844" s="52">
        <f t="shared" si="359"/>
        <v>1</v>
      </c>
      <c r="CV844" s="52">
        <f t="shared" si="360"/>
        <v>1</v>
      </c>
      <c r="CW844" s="54">
        <f t="shared" si="361"/>
        <v>1</v>
      </c>
      <c r="CX844" s="54">
        <f t="shared" si="362"/>
        <v>0</v>
      </c>
      <c r="CY844" s="54">
        <f t="shared" si="363"/>
        <v>1</v>
      </c>
      <c r="CZ844" s="54">
        <f t="shared" si="364"/>
        <v>1</v>
      </c>
      <c r="DA844" s="54">
        <f t="shared" si="365"/>
        <v>0</v>
      </c>
      <c r="DB844" s="54">
        <f t="shared" si="366"/>
        <v>0</v>
      </c>
      <c r="DD844" s="2">
        <f t="shared" si="367"/>
        <v>7</v>
      </c>
    </row>
    <row r="845" spans="1:108">
      <c r="A845" s="2" t="s">
        <v>437</v>
      </c>
      <c r="B845" s="2" t="s">
        <v>438</v>
      </c>
      <c r="C845" s="18" t="str">
        <f ca="1">IF(AND(AA845="YES",AG845&lt;&gt;""),"COMPLETED",IF((S845+21)&lt;TODAY(),"PAST DUE","WITHIN 15 DAYS"))</f>
        <v>PAST DUE</v>
      </c>
      <c r="D845" s="19" t="str">
        <f t="shared" si="346"/>
        <v>Sep</v>
      </c>
      <c r="E845" s="20">
        <f t="shared" si="347"/>
        <v>45563</v>
      </c>
      <c r="F845" s="20">
        <f t="shared" si="348"/>
        <v>45562</v>
      </c>
      <c r="G845" s="20">
        <f t="shared" si="349"/>
        <v>45569</v>
      </c>
      <c r="H845" s="19">
        <f ca="1">(TODAY()-(G845))</f>
        <v>25</v>
      </c>
      <c r="I845" s="19" t="str">
        <f ca="1">IF(H845&lt;0,H845,"")</f>
        <v/>
      </c>
      <c r="J845" s="2" t="s">
        <v>439</v>
      </c>
      <c r="K845" s="24">
        <f t="shared" si="350"/>
        <v>0</v>
      </c>
      <c r="L845" s="19" t="s">
        <v>3688</v>
      </c>
      <c r="M845" s="2" t="s">
        <v>440</v>
      </c>
      <c r="N845" s="2" t="s">
        <v>441</v>
      </c>
      <c r="O845" s="2" t="s">
        <v>352</v>
      </c>
      <c r="P845" s="2" t="s">
        <v>19</v>
      </c>
      <c r="Q845" s="2" t="s">
        <v>118</v>
      </c>
      <c r="R845" s="2" t="s">
        <v>3261</v>
      </c>
      <c r="S845" s="9">
        <v>45541</v>
      </c>
      <c r="T845" s="2">
        <v>4271555</v>
      </c>
      <c r="U845" s="2" t="s">
        <v>128</v>
      </c>
      <c r="V845" s="2" t="s">
        <v>129</v>
      </c>
      <c r="W845" s="2" t="s">
        <v>1021</v>
      </c>
      <c r="X845" s="90">
        <v>35607</v>
      </c>
      <c r="Y845" s="91">
        <v>9951906105</v>
      </c>
      <c r="Z845" s="91" t="s">
        <v>3744</v>
      </c>
      <c r="AA845" s="2" t="s">
        <v>463</v>
      </c>
      <c r="AB845" s="2" t="s">
        <v>3745</v>
      </c>
      <c r="AG845" s="35" t="s">
        <v>451</v>
      </c>
      <c r="AJ845" s="35" t="s">
        <v>452</v>
      </c>
      <c r="AK845" s="2" t="s">
        <v>453</v>
      </c>
      <c r="AL845" s="2" t="s">
        <v>3189</v>
      </c>
      <c r="AM845" s="2" t="s">
        <v>1815</v>
      </c>
      <c r="AN845" s="10">
        <v>45541</v>
      </c>
      <c r="AP845" s="2" t="s">
        <v>362</v>
      </c>
      <c r="AQ845" s="2" t="s">
        <v>1133</v>
      </c>
      <c r="AS845" s="11">
        <v>126110243</v>
      </c>
      <c r="BC845" s="2" t="s">
        <v>450</v>
      </c>
      <c r="BD845" s="2" t="s">
        <v>450</v>
      </c>
      <c r="BE845" s="2" t="s">
        <v>450</v>
      </c>
      <c r="BF845" s="2" t="s">
        <v>450</v>
      </c>
      <c r="BG845" s="2" t="s">
        <v>450</v>
      </c>
      <c r="BH845" s="2" t="s">
        <v>450</v>
      </c>
      <c r="BL845" s="2" t="s">
        <v>450</v>
      </c>
      <c r="BM845" s="2" t="s">
        <v>450</v>
      </c>
      <c r="BN845" s="2" t="s">
        <v>450</v>
      </c>
      <c r="BO845" s="2" t="s">
        <v>450</v>
      </c>
      <c r="BP845" s="2" t="s">
        <v>450</v>
      </c>
      <c r="BR845" s="2" t="s">
        <v>448</v>
      </c>
      <c r="BS845" s="2" t="s">
        <v>448</v>
      </c>
      <c r="BT845" s="2" t="s">
        <v>448</v>
      </c>
      <c r="CB845" s="2" t="s">
        <v>448</v>
      </c>
      <c r="CD845" s="2" t="s">
        <v>448</v>
      </c>
      <c r="CE845" s="10">
        <v>45548</v>
      </c>
      <c r="CH845" s="2" t="s">
        <v>465</v>
      </c>
      <c r="CI845" s="2" t="s">
        <v>1718</v>
      </c>
      <c r="CM845" s="52">
        <f t="shared" si="351"/>
        <v>1</v>
      </c>
      <c r="CN845" s="52">
        <f t="shared" si="352"/>
        <v>0</v>
      </c>
      <c r="CO845" s="52">
        <f t="shared" si="353"/>
        <v>1</v>
      </c>
      <c r="CP845" s="52">
        <f t="shared" si="354"/>
        <v>1</v>
      </c>
      <c r="CQ845" s="52">
        <f t="shared" si="355"/>
        <v>1</v>
      </c>
      <c r="CR845" s="52">
        <f t="shared" si="356"/>
        <v>1</v>
      </c>
      <c r="CS845" s="52">
        <f t="shared" si="357"/>
        <v>0</v>
      </c>
      <c r="CT845" s="52">
        <f t="shared" si="358"/>
        <v>0</v>
      </c>
      <c r="CU845" s="52">
        <f t="shared" si="359"/>
        <v>0</v>
      </c>
      <c r="CV845" s="52">
        <f t="shared" si="360"/>
        <v>1</v>
      </c>
      <c r="CW845" s="54">
        <f t="shared" si="361"/>
        <v>1</v>
      </c>
      <c r="CX845" s="54">
        <f t="shared" si="362"/>
        <v>0</v>
      </c>
      <c r="CY845" s="54">
        <f t="shared" si="363"/>
        <v>1</v>
      </c>
      <c r="CZ845" s="54">
        <f t="shared" si="364"/>
        <v>1</v>
      </c>
      <c r="DA845" s="54">
        <f t="shared" si="365"/>
        <v>0</v>
      </c>
      <c r="DB845" s="54">
        <f t="shared" si="366"/>
        <v>0</v>
      </c>
      <c r="DD845" s="2">
        <f t="shared" si="367"/>
        <v>3</v>
      </c>
    </row>
    <row r="846" spans="1:108">
      <c r="A846" s="2" t="s">
        <v>437</v>
      </c>
      <c r="B846" s="2" t="s">
        <v>438</v>
      </c>
      <c r="C846" s="18" t="str">
        <f ca="1">IF(AND(AA846="YES",AG846&lt;&gt;""),"COMPLETED",IF((S846+21)&lt;TODAY(),"PAST DUE","WITHIN 15 DAYS"))</f>
        <v>COMPLETED</v>
      </c>
      <c r="D846" s="19" t="str">
        <f t="shared" si="346"/>
        <v>Sep</v>
      </c>
      <c r="E846" s="20">
        <f t="shared" si="347"/>
        <v>45563</v>
      </c>
      <c r="F846" s="20">
        <f t="shared" si="348"/>
        <v>45562</v>
      </c>
      <c r="G846" s="20">
        <f t="shared" si="349"/>
        <v>45569</v>
      </c>
      <c r="H846" s="19">
        <f ca="1">(TODAY()-(G846))</f>
        <v>25</v>
      </c>
      <c r="I846" s="19" t="str">
        <f ca="1">IF(H846&lt;0,H846,"")</f>
        <v/>
      </c>
      <c r="J846" s="2" t="s">
        <v>439</v>
      </c>
      <c r="K846" s="24">
        <f t="shared" si="350"/>
        <v>1</v>
      </c>
      <c r="L846" s="19" t="s">
        <v>3688</v>
      </c>
      <c r="M846" s="2" t="s">
        <v>440</v>
      </c>
      <c r="N846" s="2" t="s">
        <v>441</v>
      </c>
      <c r="O846" s="2" t="s">
        <v>352</v>
      </c>
      <c r="P846" s="2" t="s">
        <v>19</v>
      </c>
      <c r="Q846" s="2" t="s">
        <v>118</v>
      </c>
      <c r="R846" s="2" t="s">
        <v>3261</v>
      </c>
      <c r="S846" s="9">
        <v>45541</v>
      </c>
      <c r="T846" s="2">
        <v>4271556</v>
      </c>
      <c r="U846" s="2" t="s">
        <v>3746</v>
      </c>
      <c r="V846" s="2" t="s">
        <v>3747</v>
      </c>
      <c r="W846" s="2" t="s">
        <v>627</v>
      </c>
      <c r="X846" s="90">
        <v>35922</v>
      </c>
      <c r="Y846" s="91">
        <v>9817268126</v>
      </c>
      <c r="Z846" s="91" t="s">
        <v>3748</v>
      </c>
      <c r="AA846" s="32" t="s">
        <v>448</v>
      </c>
      <c r="AB846" s="2" t="s">
        <v>449</v>
      </c>
      <c r="AC846" s="10">
        <v>45766</v>
      </c>
      <c r="AD846" s="10">
        <v>45401</v>
      </c>
      <c r="AG846" s="35" t="s">
        <v>451</v>
      </c>
      <c r="AJ846" s="35" t="s">
        <v>452</v>
      </c>
      <c r="AK846" s="2" t="s">
        <v>453</v>
      </c>
      <c r="AL846" s="2" t="s">
        <v>3189</v>
      </c>
      <c r="AM846" s="2" t="s">
        <v>1815</v>
      </c>
      <c r="AN846" s="10">
        <v>45541</v>
      </c>
      <c r="AP846" s="2" t="s">
        <v>362</v>
      </c>
      <c r="AQ846" s="2" t="s">
        <v>986</v>
      </c>
      <c r="AS846" s="11">
        <v>3498071758</v>
      </c>
      <c r="AT846" s="2" t="s">
        <v>472</v>
      </c>
      <c r="AV846" s="12">
        <v>210257342446</v>
      </c>
      <c r="AW846" s="2" t="s">
        <v>3701</v>
      </c>
      <c r="AY846" s="13">
        <v>121293176272</v>
      </c>
      <c r="AZ846" s="2" t="s">
        <v>459</v>
      </c>
      <c r="BB846" s="14">
        <v>381385969</v>
      </c>
      <c r="BC846" s="2" t="s">
        <v>450</v>
      </c>
      <c r="BD846" s="2" t="s">
        <v>450</v>
      </c>
      <c r="BE846" s="2" t="s">
        <v>450</v>
      </c>
      <c r="BF846" s="2" t="s">
        <v>450</v>
      </c>
      <c r="BG846" s="2" t="s">
        <v>450</v>
      </c>
      <c r="BH846" s="2" t="s">
        <v>450</v>
      </c>
      <c r="BL846" s="2" t="s">
        <v>448</v>
      </c>
      <c r="BM846" s="2" t="s">
        <v>450</v>
      </c>
      <c r="BN846" s="2" t="s">
        <v>448</v>
      </c>
      <c r="BO846" s="2" t="s">
        <v>450</v>
      </c>
      <c r="BP846" s="2" t="s">
        <v>450</v>
      </c>
      <c r="BR846" s="2" t="s">
        <v>448</v>
      </c>
      <c r="BS846" s="2" t="s">
        <v>448</v>
      </c>
      <c r="BT846" s="2" t="s">
        <v>448</v>
      </c>
      <c r="BU846" s="2" t="s">
        <v>448</v>
      </c>
      <c r="BV846" s="2" t="s">
        <v>450</v>
      </c>
      <c r="BW846" s="2" t="s">
        <v>448</v>
      </c>
      <c r="BX846" s="2" t="s">
        <v>448</v>
      </c>
      <c r="BY846" s="2" t="s">
        <v>448</v>
      </c>
      <c r="BZ846" s="2" t="s">
        <v>448</v>
      </c>
      <c r="CA846" s="2" t="s">
        <v>448</v>
      </c>
      <c r="CB846" s="2" t="s">
        <v>448</v>
      </c>
      <c r="CD846" s="2" t="s">
        <v>448</v>
      </c>
      <c r="CE846" s="10">
        <v>45548</v>
      </c>
      <c r="CH846" s="2" t="s">
        <v>465</v>
      </c>
      <c r="CI846" s="2" t="s">
        <v>660</v>
      </c>
      <c r="CK846" s="2" t="s">
        <v>3028</v>
      </c>
      <c r="CM846" s="52">
        <f t="shared" si="351"/>
        <v>1</v>
      </c>
      <c r="CN846" s="52">
        <f t="shared" si="352"/>
        <v>1</v>
      </c>
      <c r="CO846" s="52">
        <f t="shared" si="353"/>
        <v>1</v>
      </c>
      <c r="CP846" s="52">
        <f t="shared" si="354"/>
        <v>1</v>
      </c>
      <c r="CQ846" s="52">
        <f t="shared" si="355"/>
        <v>1</v>
      </c>
      <c r="CR846" s="52">
        <f t="shared" si="356"/>
        <v>1</v>
      </c>
      <c r="CS846" s="52">
        <f t="shared" si="357"/>
        <v>1</v>
      </c>
      <c r="CT846" s="52">
        <f t="shared" si="358"/>
        <v>1</v>
      </c>
      <c r="CU846" s="52">
        <f t="shared" si="359"/>
        <v>1</v>
      </c>
      <c r="CV846" s="52">
        <f t="shared" si="360"/>
        <v>1</v>
      </c>
      <c r="CW846" s="54">
        <f t="shared" si="361"/>
        <v>1</v>
      </c>
      <c r="CX846" s="54">
        <f t="shared" si="362"/>
        <v>0</v>
      </c>
      <c r="CY846" s="54">
        <f t="shared" si="363"/>
        <v>1</v>
      </c>
      <c r="CZ846" s="54">
        <f t="shared" si="364"/>
        <v>1</v>
      </c>
      <c r="DA846" s="54">
        <f t="shared" si="365"/>
        <v>1</v>
      </c>
      <c r="DB846" s="54">
        <f t="shared" si="366"/>
        <v>0</v>
      </c>
      <c r="DD846" s="2">
        <f t="shared" si="367"/>
        <v>7</v>
      </c>
    </row>
    <row r="847" spans="1:108">
      <c r="A847" s="2" t="s">
        <v>437</v>
      </c>
      <c r="B847" s="2" t="s">
        <v>438</v>
      </c>
      <c r="C847" s="18" t="str">
        <f ca="1">IF(AND(AA847="YES",AG847&lt;&gt;""),"COMPLETED",IF((S847+21)&lt;TODAY(),"PAST DUE","WITHIN 15 DAYS"))</f>
        <v>COMPLETED</v>
      </c>
      <c r="D847" s="19" t="str">
        <f t="shared" si="346"/>
        <v>Sep</v>
      </c>
      <c r="E847" s="20">
        <f t="shared" si="347"/>
        <v>45563</v>
      </c>
      <c r="F847" s="20">
        <f t="shared" si="348"/>
        <v>45562</v>
      </c>
      <c r="G847" s="20">
        <f t="shared" si="349"/>
        <v>45569</v>
      </c>
      <c r="H847" s="19">
        <f ca="1">(TODAY()-(G847))</f>
        <v>25</v>
      </c>
      <c r="I847" s="19" t="str">
        <f ca="1">IF(H847&lt;0,H847,"")</f>
        <v/>
      </c>
      <c r="J847" s="2" t="s">
        <v>439</v>
      </c>
      <c r="K847" s="24">
        <f t="shared" si="350"/>
        <v>1</v>
      </c>
      <c r="L847" s="19" t="s">
        <v>3688</v>
      </c>
      <c r="M847" s="2" t="s">
        <v>440</v>
      </c>
      <c r="N847" s="2" t="s">
        <v>441</v>
      </c>
      <c r="O847" s="2" t="s">
        <v>352</v>
      </c>
      <c r="P847" s="2" t="s">
        <v>19</v>
      </c>
      <c r="Q847" s="2" t="s">
        <v>118</v>
      </c>
      <c r="R847" s="2" t="s">
        <v>3261</v>
      </c>
      <c r="S847" s="9">
        <v>45541</v>
      </c>
      <c r="T847" s="2">
        <v>4271557</v>
      </c>
      <c r="U847" s="2" t="s">
        <v>268</v>
      </c>
      <c r="V847" s="2" t="s">
        <v>2463</v>
      </c>
      <c r="W847" s="2" t="s">
        <v>1340</v>
      </c>
      <c r="X847" s="90">
        <v>37282</v>
      </c>
      <c r="Y847" s="91">
        <v>9762964045</v>
      </c>
      <c r="Z847" s="91" t="s">
        <v>3749</v>
      </c>
      <c r="AA847" s="32" t="s">
        <v>448</v>
      </c>
      <c r="AB847" s="2" t="s">
        <v>449</v>
      </c>
      <c r="AC847" s="10">
        <v>45916</v>
      </c>
      <c r="AD847" s="10">
        <v>45565</v>
      </c>
      <c r="AG847" s="35" t="s">
        <v>451</v>
      </c>
      <c r="AJ847" s="35" t="s">
        <v>452</v>
      </c>
      <c r="AK847" s="2" t="s">
        <v>453</v>
      </c>
      <c r="AL847" s="2" t="s">
        <v>3189</v>
      </c>
      <c r="AM847" s="2" t="s">
        <v>1815</v>
      </c>
      <c r="AN847" s="10">
        <v>45541</v>
      </c>
      <c r="AP847" s="2" t="s">
        <v>362</v>
      </c>
      <c r="AQ847" s="2" t="s">
        <v>480</v>
      </c>
      <c r="AS847" s="11">
        <v>252768640</v>
      </c>
      <c r="AT847" s="2" t="s">
        <v>472</v>
      </c>
      <c r="AV847" s="12">
        <v>72529176202</v>
      </c>
      <c r="AW847" s="2" t="s">
        <v>458</v>
      </c>
      <c r="AY847" s="13">
        <v>121347332028</v>
      </c>
      <c r="AZ847" s="2" t="s">
        <v>1857</v>
      </c>
      <c r="BB847" s="14">
        <v>655188875</v>
      </c>
      <c r="BC847" s="2" t="s">
        <v>450</v>
      </c>
      <c r="BD847" s="2" t="s">
        <v>450</v>
      </c>
      <c r="BE847" s="2" t="s">
        <v>450</v>
      </c>
      <c r="BF847" s="2" t="s">
        <v>450</v>
      </c>
      <c r="BG847" s="2" t="s">
        <v>450</v>
      </c>
      <c r="BH847" s="2" t="s">
        <v>450</v>
      </c>
      <c r="BL847" s="2" t="s">
        <v>448</v>
      </c>
      <c r="BM847" s="2" t="s">
        <v>450</v>
      </c>
      <c r="BN847" s="2" t="s">
        <v>448</v>
      </c>
      <c r="BO847" s="2" t="s">
        <v>450</v>
      </c>
      <c r="BP847" s="2" t="s">
        <v>450</v>
      </c>
      <c r="BR847" s="2" t="s">
        <v>448</v>
      </c>
      <c r="BS847" s="2" t="s">
        <v>448</v>
      </c>
      <c r="BT847" s="2" t="s">
        <v>448</v>
      </c>
      <c r="CB847" s="2" t="s">
        <v>448</v>
      </c>
      <c r="CD847" s="2" t="s">
        <v>448</v>
      </c>
      <c r="CE847" s="10">
        <v>45548</v>
      </c>
      <c r="CH847" s="2" t="s">
        <v>465</v>
      </c>
      <c r="CI847" s="2" t="s">
        <v>1718</v>
      </c>
      <c r="CM847" s="52">
        <f t="shared" si="351"/>
        <v>1</v>
      </c>
      <c r="CN847" s="52">
        <f t="shared" si="352"/>
        <v>1</v>
      </c>
      <c r="CO847" s="52">
        <f t="shared" si="353"/>
        <v>1</v>
      </c>
      <c r="CP847" s="52">
        <f t="shared" si="354"/>
        <v>1</v>
      </c>
      <c r="CQ847" s="52">
        <f t="shared" si="355"/>
        <v>1</v>
      </c>
      <c r="CR847" s="52">
        <f t="shared" si="356"/>
        <v>1</v>
      </c>
      <c r="CS847" s="52">
        <f t="shared" si="357"/>
        <v>1</v>
      </c>
      <c r="CT847" s="52">
        <f t="shared" si="358"/>
        <v>1</v>
      </c>
      <c r="CU847" s="52">
        <f t="shared" si="359"/>
        <v>1</v>
      </c>
      <c r="CV847" s="52">
        <f t="shared" si="360"/>
        <v>1</v>
      </c>
      <c r="CW847" s="54">
        <f t="shared" si="361"/>
        <v>1</v>
      </c>
      <c r="CX847" s="54">
        <f t="shared" si="362"/>
        <v>0</v>
      </c>
      <c r="CY847" s="54">
        <f t="shared" si="363"/>
        <v>1</v>
      </c>
      <c r="CZ847" s="54">
        <f t="shared" si="364"/>
        <v>1</v>
      </c>
      <c r="DA847" s="54">
        <f t="shared" si="365"/>
        <v>0</v>
      </c>
      <c r="DB847" s="54">
        <f t="shared" si="366"/>
        <v>0</v>
      </c>
      <c r="DD847" s="2">
        <f t="shared" si="367"/>
        <v>7</v>
      </c>
    </row>
    <row r="848" spans="1:108">
      <c r="A848" s="2" t="s">
        <v>437</v>
      </c>
      <c r="B848" s="2" t="s">
        <v>438</v>
      </c>
      <c r="C848" s="18" t="str">
        <f ca="1">IF(AND(AA848="YES",AG848&lt;&gt;""),"COMPLETED",IF((S848+21)&lt;TODAY(),"PAST DUE","WITHIN 15 DAYS"))</f>
        <v>COMPLETED</v>
      </c>
      <c r="D848" s="19" t="str">
        <f t="shared" si="346"/>
        <v>Sep</v>
      </c>
      <c r="E848" s="20">
        <f t="shared" si="347"/>
        <v>45563</v>
      </c>
      <c r="F848" s="20">
        <f t="shared" si="348"/>
        <v>45562</v>
      </c>
      <c r="G848" s="20">
        <f t="shared" si="349"/>
        <v>45569</v>
      </c>
      <c r="H848" s="19">
        <f ca="1">(TODAY()-(G848))</f>
        <v>25</v>
      </c>
      <c r="I848" s="19" t="str">
        <f ca="1">IF(H848&lt;0,H848,"")</f>
        <v/>
      </c>
      <c r="J848" s="2" t="s">
        <v>439</v>
      </c>
      <c r="K848" s="24">
        <f t="shared" si="350"/>
        <v>1</v>
      </c>
      <c r="L848" s="19" t="s">
        <v>3688</v>
      </c>
      <c r="M848" s="2" t="s">
        <v>440</v>
      </c>
      <c r="N848" s="2" t="s">
        <v>441</v>
      </c>
      <c r="O848" s="2" t="s">
        <v>352</v>
      </c>
      <c r="P848" s="2" t="s">
        <v>19</v>
      </c>
      <c r="Q848" s="2" t="s">
        <v>118</v>
      </c>
      <c r="R848" s="2" t="s">
        <v>3261</v>
      </c>
      <c r="S848" s="9">
        <v>45541</v>
      </c>
      <c r="T848" s="2">
        <v>4271558</v>
      </c>
      <c r="U848" s="2" t="s">
        <v>1246</v>
      </c>
      <c r="V848" s="2" t="s">
        <v>76</v>
      </c>
      <c r="W848" s="2" t="s">
        <v>3750</v>
      </c>
      <c r="X848" s="90">
        <v>37212</v>
      </c>
      <c r="Y848" s="91">
        <v>9388135324</v>
      </c>
      <c r="Z848" s="91" t="s">
        <v>3751</v>
      </c>
      <c r="AA848" s="32" t="s">
        <v>448</v>
      </c>
      <c r="AB848" s="10" t="s">
        <v>449</v>
      </c>
      <c r="AG848" s="35" t="s">
        <v>451</v>
      </c>
      <c r="AJ848" s="35" t="s">
        <v>452</v>
      </c>
      <c r="AK848" s="2" t="s">
        <v>453</v>
      </c>
      <c r="AL848" s="2" t="s">
        <v>3189</v>
      </c>
      <c r="AM848" s="2" t="s">
        <v>1815</v>
      </c>
      <c r="AN848" s="10">
        <v>45541</v>
      </c>
      <c r="AP848" s="2" t="s">
        <v>362</v>
      </c>
      <c r="AQ848" s="2" t="s">
        <v>986</v>
      </c>
      <c r="AS848" s="11">
        <v>250088940</v>
      </c>
      <c r="AT848" s="2" t="s">
        <v>456</v>
      </c>
      <c r="AV848" s="12">
        <v>52525776158</v>
      </c>
      <c r="AW848" s="2" t="s">
        <v>458</v>
      </c>
      <c r="AY848" s="13">
        <v>121331974902</v>
      </c>
      <c r="AZ848" s="2" t="s">
        <v>563</v>
      </c>
      <c r="BB848" s="14">
        <v>638465995</v>
      </c>
      <c r="BC848" s="2" t="s">
        <v>450</v>
      </c>
      <c r="BD848" s="2" t="s">
        <v>450</v>
      </c>
      <c r="BE848" s="2" t="s">
        <v>450</v>
      </c>
      <c r="BF848" s="2" t="s">
        <v>450</v>
      </c>
      <c r="BG848" s="2" t="s">
        <v>450</v>
      </c>
      <c r="BH848" s="2" t="s">
        <v>450</v>
      </c>
      <c r="BL848" s="2" t="s">
        <v>450</v>
      </c>
      <c r="BM848" s="2" t="s">
        <v>450</v>
      </c>
      <c r="BN848" s="2" t="s">
        <v>448</v>
      </c>
      <c r="BO848" s="2" t="s">
        <v>450</v>
      </c>
      <c r="BP848" s="2" t="s">
        <v>450</v>
      </c>
      <c r="BR848" s="2" t="s">
        <v>448</v>
      </c>
      <c r="BS848" s="2" t="s">
        <v>448</v>
      </c>
      <c r="BT848" s="2" t="s">
        <v>448</v>
      </c>
      <c r="BU848" s="2" t="s">
        <v>448</v>
      </c>
      <c r="BV848" s="2" t="s">
        <v>450</v>
      </c>
      <c r="BW848" s="2" t="s">
        <v>448</v>
      </c>
      <c r="BX848" s="2" t="s">
        <v>448</v>
      </c>
      <c r="BY848" s="2" t="s">
        <v>448</v>
      </c>
      <c r="BZ848" s="2" t="s">
        <v>448</v>
      </c>
      <c r="CA848" s="2" t="s">
        <v>448</v>
      </c>
      <c r="CB848" s="2" t="s">
        <v>448</v>
      </c>
      <c r="CD848" s="2" t="s">
        <v>448</v>
      </c>
      <c r="CE848" s="10">
        <v>45548</v>
      </c>
      <c r="CH848" s="2" t="s">
        <v>465</v>
      </c>
      <c r="CI848" s="2" t="s">
        <v>1718</v>
      </c>
      <c r="CM848" s="52">
        <f t="shared" si="351"/>
        <v>1</v>
      </c>
      <c r="CN848" s="52">
        <f t="shared" si="352"/>
        <v>1</v>
      </c>
      <c r="CO848" s="52">
        <f t="shared" si="353"/>
        <v>1</v>
      </c>
      <c r="CP848" s="52">
        <f t="shared" si="354"/>
        <v>1</v>
      </c>
      <c r="CQ848" s="52">
        <f t="shared" si="355"/>
        <v>1</v>
      </c>
      <c r="CR848" s="52">
        <f t="shared" si="356"/>
        <v>1</v>
      </c>
      <c r="CS848" s="52">
        <f t="shared" si="357"/>
        <v>1</v>
      </c>
      <c r="CT848" s="52">
        <f t="shared" si="358"/>
        <v>1</v>
      </c>
      <c r="CU848" s="52">
        <f t="shared" si="359"/>
        <v>1</v>
      </c>
      <c r="CV848" s="52">
        <f t="shared" si="360"/>
        <v>1</v>
      </c>
      <c r="CW848" s="54">
        <f t="shared" si="361"/>
        <v>1</v>
      </c>
      <c r="CX848" s="54">
        <f t="shared" si="362"/>
        <v>0</v>
      </c>
      <c r="CY848" s="54">
        <f t="shared" si="363"/>
        <v>1</v>
      </c>
      <c r="CZ848" s="54">
        <f t="shared" si="364"/>
        <v>1</v>
      </c>
      <c r="DA848" s="54">
        <f t="shared" si="365"/>
        <v>0</v>
      </c>
      <c r="DB848" s="54">
        <f t="shared" si="366"/>
        <v>0</v>
      </c>
      <c r="DD848" s="2">
        <f t="shared" si="367"/>
        <v>7</v>
      </c>
    </row>
    <row r="849" spans="1:108">
      <c r="A849" s="2" t="s">
        <v>437</v>
      </c>
      <c r="B849" s="2" t="s">
        <v>438</v>
      </c>
      <c r="C849" s="18" t="str">
        <f ca="1">IF(AND(AA849="YES",AG849&lt;&gt;""),"COMPLETED",IF((S849+21)&lt;TODAY(),"PAST DUE","WITHIN 15 DAYS"))</f>
        <v>COMPLETED</v>
      </c>
      <c r="D849" s="19" t="str">
        <f t="shared" si="346"/>
        <v>Sep</v>
      </c>
      <c r="E849" s="20">
        <f t="shared" si="347"/>
        <v>45563</v>
      </c>
      <c r="F849" s="20">
        <f t="shared" si="348"/>
        <v>45562</v>
      </c>
      <c r="G849" s="20">
        <f t="shared" si="349"/>
        <v>45569</v>
      </c>
      <c r="H849" s="19">
        <f ca="1">(TODAY()-(G849))</f>
        <v>25</v>
      </c>
      <c r="I849" s="19" t="str">
        <f ca="1">IF(H849&lt;0,H849,"")</f>
        <v/>
      </c>
      <c r="J849" s="2" t="s">
        <v>439</v>
      </c>
      <c r="K849" s="24">
        <f t="shared" si="350"/>
        <v>1</v>
      </c>
      <c r="L849" s="19" t="s">
        <v>3688</v>
      </c>
      <c r="M849" s="2" t="s">
        <v>440</v>
      </c>
      <c r="N849" s="2" t="s">
        <v>441</v>
      </c>
      <c r="O849" s="2" t="s">
        <v>352</v>
      </c>
      <c r="P849" s="2" t="s">
        <v>19</v>
      </c>
      <c r="Q849" s="2" t="s">
        <v>118</v>
      </c>
      <c r="R849" s="2" t="s">
        <v>3261</v>
      </c>
      <c r="S849" s="9">
        <v>45541</v>
      </c>
      <c r="T849" s="2">
        <v>4271559</v>
      </c>
      <c r="U849" s="2" t="s">
        <v>3752</v>
      </c>
      <c r="V849" s="2" t="s">
        <v>3753</v>
      </c>
      <c r="W849" s="2" t="s">
        <v>27</v>
      </c>
      <c r="X849" s="90">
        <v>35676</v>
      </c>
      <c r="Y849" s="91">
        <v>9071423079</v>
      </c>
      <c r="Z849" s="91" t="s">
        <v>3754</v>
      </c>
      <c r="AA849" s="32" t="s">
        <v>448</v>
      </c>
      <c r="AB849" s="2" t="s">
        <v>449</v>
      </c>
      <c r="AC849" s="10">
        <v>45736</v>
      </c>
      <c r="AD849" s="10">
        <v>45371</v>
      </c>
      <c r="AG849" s="35" t="s">
        <v>451</v>
      </c>
      <c r="AJ849" s="35" t="s">
        <v>452</v>
      </c>
      <c r="AK849" s="2" t="s">
        <v>453</v>
      </c>
      <c r="AL849" s="2" t="s">
        <v>3189</v>
      </c>
      <c r="AM849" s="2" t="s">
        <v>1815</v>
      </c>
      <c r="AN849" s="10">
        <v>45541</v>
      </c>
      <c r="AP849" s="2" t="s">
        <v>362</v>
      </c>
      <c r="AQ849" s="2" t="s">
        <v>455</v>
      </c>
      <c r="AS849" s="11">
        <v>244323080</v>
      </c>
      <c r="AT849" s="2" t="s">
        <v>456</v>
      </c>
      <c r="AV849" s="12">
        <v>50257177758</v>
      </c>
      <c r="AW849" s="2" t="s">
        <v>458</v>
      </c>
      <c r="AY849" s="13">
        <v>121257916971</v>
      </c>
      <c r="AZ849" s="2" t="s">
        <v>459</v>
      </c>
      <c r="BB849" s="14">
        <v>755615773</v>
      </c>
      <c r="BC849" s="2" t="s">
        <v>450</v>
      </c>
      <c r="BD849" s="2" t="s">
        <v>450</v>
      </c>
      <c r="BE849" s="2" t="s">
        <v>450</v>
      </c>
      <c r="BF849" s="2" t="s">
        <v>450</v>
      </c>
      <c r="BG849" s="2" t="s">
        <v>450</v>
      </c>
      <c r="BH849" s="2" t="s">
        <v>450</v>
      </c>
      <c r="BL849" s="2" t="s">
        <v>448</v>
      </c>
      <c r="BM849" s="2" t="s">
        <v>450</v>
      </c>
      <c r="BN849" s="2" t="s">
        <v>448</v>
      </c>
      <c r="BO849" s="2" t="s">
        <v>450</v>
      </c>
      <c r="BP849" s="2" t="s">
        <v>450</v>
      </c>
      <c r="BR849" s="2" t="s">
        <v>448</v>
      </c>
      <c r="BS849" s="2" t="s">
        <v>448</v>
      </c>
      <c r="BT849" s="2" t="s">
        <v>448</v>
      </c>
      <c r="BU849" s="2" t="s">
        <v>448</v>
      </c>
      <c r="BV849" s="2" t="s">
        <v>450</v>
      </c>
      <c r="BW849" s="2" t="s">
        <v>448</v>
      </c>
      <c r="BX849" s="2" t="s">
        <v>448</v>
      </c>
      <c r="BY849" s="2" t="s">
        <v>448</v>
      </c>
      <c r="BZ849" s="2" t="s">
        <v>448</v>
      </c>
      <c r="CA849" s="2" t="s">
        <v>448</v>
      </c>
      <c r="CB849" s="2" t="s">
        <v>448</v>
      </c>
      <c r="CD849" s="2" t="s">
        <v>448</v>
      </c>
      <c r="CE849" s="10">
        <v>45548</v>
      </c>
      <c r="CH849" s="2" t="s">
        <v>465</v>
      </c>
      <c r="CI849" s="2" t="s">
        <v>660</v>
      </c>
      <c r="CK849" s="2" t="s">
        <v>3028</v>
      </c>
      <c r="CM849" s="52">
        <f t="shared" si="351"/>
        <v>1</v>
      </c>
      <c r="CN849" s="52">
        <f t="shared" si="352"/>
        <v>1</v>
      </c>
      <c r="CO849" s="52">
        <f t="shared" si="353"/>
        <v>1</v>
      </c>
      <c r="CP849" s="52">
        <f t="shared" si="354"/>
        <v>1</v>
      </c>
      <c r="CQ849" s="52">
        <f t="shared" si="355"/>
        <v>1</v>
      </c>
      <c r="CR849" s="52">
        <f t="shared" si="356"/>
        <v>1</v>
      </c>
      <c r="CS849" s="52">
        <f t="shared" si="357"/>
        <v>1</v>
      </c>
      <c r="CT849" s="52">
        <f t="shared" si="358"/>
        <v>1</v>
      </c>
      <c r="CU849" s="52">
        <f t="shared" si="359"/>
        <v>1</v>
      </c>
      <c r="CV849" s="52">
        <f t="shared" si="360"/>
        <v>1</v>
      </c>
      <c r="CW849" s="54">
        <f t="shared" si="361"/>
        <v>1</v>
      </c>
      <c r="CX849" s="54">
        <f t="shared" si="362"/>
        <v>0</v>
      </c>
      <c r="CY849" s="54">
        <f t="shared" si="363"/>
        <v>1</v>
      </c>
      <c r="CZ849" s="54">
        <f t="shared" si="364"/>
        <v>1</v>
      </c>
      <c r="DA849" s="54">
        <f t="shared" si="365"/>
        <v>1</v>
      </c>
      <c r="DB849" s="54">
        <f t="shared" si="366"/>
        <v>0</v>
      </c>
      <c r="DD849" s="2">
        <f t="shared" si="367"/>
        <v>7</v>
      </c>
    </row>
    <row r="850" spans="1:108">
      <c r="A850" s="2" t="s">
        <v>437</v>
      </c>
      <c r="B850" s="2" t="s">
        <v>438</v>
      </c>
      <c r="C850" s="18" t="str">
        <f ca="1">IF(AND(AA850="YES",AG850&lt;&gt;""),"COMPLETED",IF((S850+21)&lt;TODAY(),"PAST DUE","WITHIN 15 DAYS"))</f>
        <v>COMPLETED</v>
      </c>
      <c r="D850" s="19" t="str">
        <f t="shared" si="346"/>
        <v>Sep</v>
      </c>
      <c r="E850" s="20">
        <f t="shared" si="347"/>
        <v>45563</v>
      </c>
      <c r="F850" s="20">
        <f t="shared" si="348"/>
        <v>45562</v>
      </c>
      <c r="G850" s="20">
        <f t="shared" si="349"/>
        <v>45569</v>
      </c>
      <c r="H850" s="19">
        <f ca="1">(TODAY()-(G850))</f>
        <v>25</v>
      </c>
      <c r="I850" s="19" t="str">
        <f ca="1">IF(H850&lt;0,H850,"")</f>
        <v/>
      </c>
      <c r="J850" s="2" t="s">
        <v>439</v>
      </c>
      <c r="K850" s="24">
        <f t="shared" si="350"/>
        <v>1</v>
      </c>
      <c r="L850" s="19" t="s">
        <v>3688</v>
      </c>
      <c r="M850" s="2" t="s">
        <v>440</v>
      </c>
      <c r="N850" s="2" t="s">
        <v>441</v>
      </c>
      <c r="O850" s="2" t="s">
        <v>352</v>
      </c>
      <c r="P850" s="2" t="s">
        <v>19</v>
      </c>
      <c r="Q850" s="2" t="s">
        <v>118</v>
      </c>
      <c r="R850" s="2" t="s">
        <v>3261</v>
      </c>
      <c r="S850" s="9">
        <v>45541</v>
      </c>
      <c r="T850" s="2">
        <v>4271560</v>
      </c>
      <c r="U850" s="2" t="s">
        <v>3755</v>
      </c>
      <c r="V850" s="2" t="s">
        <v>3756</v>
      </c>
      <c r="W850" s="2" t="s">
        <v>3757</v>
      </c>
      <c r="X850" s="90">
        <v>37095</v>
      </c>
      <c r="Y850" s="91">
        <v>9632506356</v>
      </c>
      <c r="Z850" s="91" t="s">
        <v>3758</v>
      </c>
      <c r="AA850" s="32" t="s">
        <v>448</v>
      </c>
      <c r="AB850" s="2" t="s">
        <v>449</v>
      </c>
      <c r="AC850" s="10">
        <v>45916</v>
      </c>
      <c r="AD850" s="10">
        <v>45565</v>
      </c>
      <c r="AG850" s="35" t="s">
        <v>451</v>
      </c>
      <c r="AJ850" s="35" t="s">
        <v>452</v>
      </c>
      <c r="AK850" s="2" t="s">
        <v>453</v>
      </c>
      <c r="AL850" s="2" t="s">
        <v>3189</v>
      </c>
      <c r="AM850" s="2" t="s">
        <v>1815</v>
      </c>
      <c r="AN850" s="10">
        <v>45541</v>
      </c>
      <c r="AP850" s="2" t="s">
        <v>362</v>
      </c>
      <c r="AQ850" s="2" t="s">
        <v>455</v>
      </c>
      <c r="AS850" s="11">
        <v>253145686</v>
      </c>
      <c r="AT850" s="2" t="s">
        <v>456</v>
      </c>
      <c r="AU850" s="2" t="s">
        <v>3759</v>
      </c>
      <c r="AV850" s="12">
        <v>250001560812</v>
      </c>
      <c r="AW850" s="2" t="s">
        <v>458</v>
      </c>
      <c r="AY850" s="13">
        <v>121350406083</v>
      </c>
      <c r="AZ850" s="2" t="s">
        <v>1857</v>
      </c>
      <c r="BB850" s="14">
        <v>648398784</v>
      </c>
      <c r="BC850" s="2" t="s">
        <v>450</v>
      </c>
      <c r="BD850" s="2" t="s">
        <v>450</v>
      </c>
      <c r="BE850" s="2" t="s">
        <v>450</v>
      </c>
      <c r="BF850" s="2" t="s">
        <v>450</v>
      </c>
      <c r="BG850" s="2" t="s">
        <v>450</v>
      </c>
      <c r="BH850" s="2" t="s">
        <v>450</v>
      </c>
      <c r="BL850" s="2" t="s">
        <v>450</v>
      </c>
      <c r="BM850" s="2" t="s">
        <v>450</v>
      </c>
      <c r="BN850" s="2" t="s">
        <v>448</v>
      </c>
      <c r="BO850" s="2" t="s">
        <v>450</v>
      </c>
      <c r="BP850" s="2" t="s">
        <v>450</v>
      </c>
      <c r="BR850" s="2" t="s">
        <v>448</v>
      </c>
      <c r="BS850" s="2" t="s">
        <v>448</v>
      </c>
      <c r="BT850" s="2" t="s">
        <v>448</v>
      </c>
      <c r="CB850" s="2" t="s">
        <v>448</v>
      </c>
      <c r="CD850" s="2" t="s">
        <v>448</v>
      </c>
      <c r="CE850" s="10">
        <v>45548</v>
      </c>
      <c r="CH850" s="2" t="s">
        <v>465</v>
      </c>
      <c r="CI850" s="2" t="s">
        <v>1718</v>
      </c>
      <c r="CM850" s="52">
        <f t="shared" si="351"/>
        <v>1</v>
      </c>
      <c r="CN850" s="52">
        <f t="shared" si="352"/>
        <v>1</v>
      </c>
      <c r="CO850" s="52">
        <f t="shared" si="353"/>
        <v>1</v>
      </c>
      <c r="CP850" s="52">
        <f t="shared" si="354"/>
        <v>1</v>
      </c>
      <c r="CQ850" s="52">
        <f t="shared" si="355"/>
        <v>1</v>
      </c>
      <c r="CR850" s="52">
        <f t="shared" si="356"/>
        <v>1</v>
      </c>
      <c r="CS850" s="52">
        <f t="shared" si="357"/>
        <v>1</v>
      </c>
      <c r="CT850" s="52">
        <f t="shared" si="358"/>
        <v>1</v>
      </c>
      <c r="CU850" s="52">
        <f t="shared" si="359"/>
        <v>1</v>
      </c>
      <c r="CV850" s="52">
        <f t="shared" si="360"/>
        <v>1</v>
      </c>
      <c r="CW850" s="54">
        <f t="shared" si="361"/>
        <v>1</v>
      </c>
      <c r="CX850" s="54">
        <f t="shared" si="362"/>
        <v>0</v>
      </c>
      <c r="CY850" s="54">
        <f t="shared" si="363"/>
        <v>1</v>
      </c>
      <c r="CZ850" s="54">
        <f t="shared" si="364"/>
        <v>1</v>
      </c>
      <c r="DA850" s="54">
        <f t="shared" si="365"/>
        <v>0</v>
      </c>
      <c r="DB850" s="54">
        <f t="shared" si="366"/>
        <v>0</v>
      </c>
      <c r="DD850" s="2">
        <f t="shared" si="367"/>
        <v>7</v>
      </c>
    </row>
    <row r="851" spans="1:108">
      <c r="A851" s="2" t="s">
        <v>437</v>
      </c>
      <c r="B851" s="2" t="s">
        <v>438</v>
      </c>
      <c r="C851" s="18" t="str">
        <f ca="1">IF(AND(AA851="YES",AG851&lt;&gt;""),"COMPLETED",IF((S851+21)&lt;TODAY(),"PAST DUE","WITHIN 15 DAYS"))</f>
        <v>COMPLETED</v>
      </c>
      <c r="D851" s="19" t="str">
        <f t="shared" si="346"/>
        <v>Sep</v>
      </c>
      <c r="E851" s="20">
        <f t="shared" si="347"/>
        <v>45563</v>
      </c>
      <c r="F851" s="20">
        <f t="shared" si="348"/>
        <v>45562</v>
      </c>
      <c r="G851" s="20">
        <f t="shared" si="349"/>
        <v>45569</v>
      </c>
      <c r="H851" s="19">
        <f ca="1">(TODAY()-(G851))</f>
        <v>25</v>
      </c>
      <c r="I851" s="19" t="str">
        <f ca="1">IF(H851&lt;0,H851,"")</f>
        <v/>
      </c>
      <c r="J851" s="2" t="s">
        <v>439</v>
      </c>
      <c r="K851" s="24">
        <f t="shared" si="350"/>
        <v>1</v>
      </c>
      <c r="L851" s="19" t="s">
        <v>3688</v>
      </c>
      <c r="M851" s="2" t="s">
        <v>440</v>
      </c>
      <c r="N851" s="2" t="s">
        <v>441</v>
      </c>
      <c r="O851" s="2" t="s">
        <v>352</v>
      </c>
      <c r="P851" s="2" t="s">
        <v>19</v>
      </c>
      <c r="Q851" s="2" t="s">
        <v>118</v>
      </c>
      <c r="R851" s="2" t="s">
        <v>3261</v>
      </c>
      <c r="S851" s="9">
        <v>45542</v>
      </c>
      <c r="T851" s="2">
        <v>4271635</v>
      </c>
      <c r="U851" s="2" t="s">
        <v>3760</v>
      </c>
      <c r="V851" s="2" t="s">
        <v>3761</v>
      </c>
      <c r="W851" s="2" t="s">
        <v>3762</v>
      </c>
      <c r="X851" s="90">
        <v>36641</v>
      </c>
      <c r="Y851" s="91">
        <v>9270780899</v>
      </c>
      <c r="Z851" s="91" t="s">
        <v>3763</v>
      </c>
      <c r="AA851" s="32" t="s">
        <v>448</v>
      </c>
      <c r="AB851" s="2" t="s">
        <v>449</v>
      </c>
      <c r="AC851" s="10">
        <v>45905</v>
      </c>
      <c r="AD851" s="10">
        <v>45540</v>
      </c>
      <c r="AG851" s="35" t="s">
        <v>451</v>
      </c>
      <c r="AJ851" s="35" t="s">
        <v>452</v>
      </c>
      <c r="AK851" s="2" t="s">
        <v>453</v>
      </c>
      <c r="AL851" s="2" t="s">
        <v>3189</v>
      </c>
      <c r="AM851" s="2" t="s">
        <v>1815</v>
      </c>
      <c r="AN851" s="10">
        <v>45542</v>
      </c>
      <c r="AP851" s="2" t="s">
        <v>362</v>
      </c>
      <c r="AQ851" s="2" t="s">
        <v>986</v>
      </c>
      <c r="AS851" s="11">
        <v>253140186</v>
      </c>
      <c r="AT851" s="2" t="s">
        <v>472</v>
      </c>
      <c r="AV851" s="12">
        <v>70263072799</v>
      </c>
      <c r="AW851" s="2" t="s">
        <v>458</v>
      </c>
      <c r="AY851" s="13">
        <v>121350247701</v>
      </c>
      <c r="AZ851" s="2" t="s">
        <v>633</v>
      </c>
      <c r="BB851" s="14">
        <v>361171209</v>
      </c>
      <c r="BC851" s="2" t="s">
        <v>450</v>
      </c>
      <c r="BD851" s="2" t="s">
        <v>450</v>
      </c>
      <c r="BE851" s="2" t="s">
        <v>450</v>
      </c>
      <c r="BF851" s="2" t="s">
        <v>450</v>
      </c>
      <c r="BG851" s="2" t="s">
        <v>450</v>
      </c>
      <c r="BH851" s="2" t="s">
        <v>450</v>
      </c>
      <c r="BL851" s="2" t="s">
        <v>448</v>
      </c>
      <c r="BM851" s="2" t="s">
        <v>450</v>
      </c>
      <c r="BN851" s="2" t="s">
        <v>448</v>
      </c>
      <c r="BO851" s="2" t="s">
        <v>450</v>
      </c>
      <c r="BP851" s="2" t="s">
        <v>450</v>
      </c>
      <c r="BR851" s="2" t="s">
        <v>448</v>
      </c>
      <c r="BS851" s="2" t="s">
        <v>448</v>
      </c>
      <c r="BT851" s="2" t="s">
        <v>448</v>
      </c>
      <c r="BU851" s="2" t="s">
        <v>448</v>
      </c>
      <c r="BV851" s="2" t="s">
        <v>450</v>
      </c>
      <c r="BW851" s="2" t="s">
        <v>448</v>
      </c>
      <c r="BX851" s="2" t="s">
        <v>448</v>
      </c>
      <c r="BY851" s="2" t="s">
        <v>448</v>
      </c>
      <c r="BZ851" s="2" t="s">
        <v>448</v>
      </c>
      <c r="CA851" s="2" t="s">
        <v>448</v>
      </c>
      <c r="CB851" s="2" t="s">
        <v>448</v>
      </c>
      <c r="CD851" s="2" t="s">
        <v>448</v>
      </c>
      <c r="CE851" s="10">
        <v>45548</v>
      </c>
      <c r="CH851" s="2" t="s">
        <v>465</v>
      </c>
      <c r="CI851" s="2" t="s">
        <v>660</v>
      </c>
      <c r="CK851" s="2" t="s">
        <v>3028</v>
      </c>
      <c r="CM851" s="52">
        <f t="shared" si="351"/>
        <v>1</v>
      </c>
      <c r="CN851" s="52">
        <f t="shared" si="352"/>
        <v>1</v>
      </c>
      <c r="CO851" s="52">
        <f t="shared" si="353"/>
        <v>1</v>
      </c>
      <c r="CP851" s="52">
        <f t="shared" si="354"/>
        <v>1</v>
      </c>
      <c r="CQ851" s="52">
        <f t="shared" si="355"/>
        <v>1</v>
      </c>
      <c r="CR851" s="52">
        <f t="shared" si="356"/>
        <v>1</v>
      </c>
      <c r="CS851" s="52">
        <f t="shared" si="357"/>
        <v>1</v>
      </c>
      <c r="CT851" s="52">
        <f t="shared" si="358"/>
        <v>1</v>
      </c>
      <c r="CU851" s="52">
        <f t="shared" si="359"/>
        <v>1</v>
      </c>
      <c r="CV851" s="52">
        <f t="shared" si="360"/>
        <v>1</v>
      </c>
      <c r="CW851" s="54">
        <f t="shared" si="361"/>
        <v>1</v>
      </c>
      <c r="CX851" s="54">
        <f t="shared" si="362"/>
        <v>0</v>
      </c>
      <c r="CY851" s="54">
        <f t="shared" si="363"/>
        <v>1</v>
      </c>
      <c r="CZ851" s="54">
        <f t="shared" si="364"/>
        <v>1</v>
      </c>
      <c r="DA851" s="54">
        <f t="shared" si="365"/>
        <v>1</v>
      </c>
      <c r="DB851" s="54">
        <f t="shared" si="366"/>
        <v>0</v>
      </c>
      <c r="DD851" s="2">
        <f t="shared" si="367"/>
        <v>7</v>
      </c>
    </row>
    <row r="852" spans="1:108">
      <c r="A852" s="2" t="s">
        <v>437</v>
      </c>
      <c r="B852" s="2" t="s">
        <v>438</v>
      </c>
      <c r="C852" s="18" t="str">
        <f ca="1">IF(AND(AA852="YES",AG852&lt;&gt;""),"COMPLETED",IF((S852+21)&lt;TODAY(),"PAST DUE","WITHIN 15 DAYS"))</f>
        <v>COMPLETED</v>
      </c>
      <c r="D852" s="19" t="str">
        <f t="shared" si="346"/>
        <v>Sep</v>
      </c>
      <c r="E852" s="20">
        <f t="shared" si="347"/>
        <v>45563</v>
      </c>
      <c r="F852" s="20">
        <f t="shared" si="348"/>
        <v>45562</v>
      </c>
      <c r="G852" s="20">
        <f t="shared" si="349"/>
        <v>45569</v>
      </c>
      <c r="H852" s="19">
        <f ca="1">(TODAY()-(G852))</f>
        <v>25</v>
      </c>
      <c r="I852" s="19" t="str">
        <f ca="1">IF(H852&lt;0,H852,"")</f>
        <v/>
      </c>
      <c r="J852" s="2" t="s">
        <v>439</v>
      </c>
      <c r="K852" s="24">
        <f t="shared" si="350"/>
        <v>1</v>
      </c>
      <c r="L852" s="19" t="s">
        <v>3688</v>
      </c>
      <c r="M852" s="2" t="s">
        <v>440</v>
      </c>
      <c r="N852" s="2" t="s">
        <v>441</v>
      </c>
      <c r="O852" s="2" t="s">
        <v>352</v>
      </c>
      <c r="P852" s="2" t="s">
        <v>19</v>
      </c>
      <c r="Q852" s="2" t="s">
        <v>118</v>
      </c>
      <c r="R852" s="2" t="s">
        <v>3261</v>
      </c>
      <c r="S852" s="9">
        <v>45542</v>
      </c>
      <c r="T852" s="2">
        <v>4271636</v>
      </c>
      <c r="U852" s="2" t="s">
        <v>258</v>
      </c>
      <c r="V852" s="2" t="s">
        <v>3764</v>
      </c>
      <c r="W852" s="2" t="s">
        <v>3765</v>
      </c>
      <c r="X852" s="90">
        <v>36439</v>
      </c>
      <c r="Y852" s="91">
        <v>9777996455</v>
      </c>
      <c r="Z852" s="91" t="s">
        <v>3766</v>
      </c>
      <c r="AA852" s="32" t="s">
        <v>448</v>
      </c>
      <c r="AB852" s="2" t="s">
        <v>449</v>
      </c>
      <c r="AC852" s="10">
        <v>45906</v>
      </c>
      <c r="AD852" s="10">
        <v>45545</v>
      </c>
      <c r="AG852" s="35" t="s">
        <v>451</v>
      </c>
      <c r="AJ852" s="35" t="s">
        <v>452</v>
      </c>
      <c r="AK852" s="2" t="s">
        <v>453</v>
      </c>
      <c r="AL852" s="2" t="s">
        <v>3189</v>
      </c>
      <c r="AM852" s="2" t="s">
        <v>1815</v>
      </c>
      <c r="AN852" s="10">
        <v>45542</v>
      </c>
      <c r="AP852" s="2" t="s">
        <v>362</v>
      </c>
      <c r="AQ852" s="2" t="s">
        <v>455</v>
      </c>
      <c r="AS852" s="11">
        <v>3459367168</v>
      </c>
      <c r="AT852" s="2" t="s">
        <v>472</v>
      </c>
      <c r="AV852" s="12" t="s">
        <v>3767</v>
      </c>
      <c r="AW852" s="2" t="s">
        <v>3721</v>
      </c>
      <c r="AY852" s="13">
        <v>121167052981</v>
      </c>
      <c r="AZ852" s="2" t="s">
        <v>633</v>
      </c>
      <c r="BB852" s="14" t="s">
        <v>3768</v>
      </c>
      <c r="BC852" s="2" t="s">
        <v>450</v>
      </c>
      <c r="BD852" s="2" t="s">
        <v>450</v>
      </c>
      <c r="BE852" s="2" t="s">
        <v>450</v>
      </c>
      <c r="BF852" s="2" t="s">
        <v>450</v>
      </c>
      <c r="BG852" s="2" t="s">
        <v>450</v>
      </c>
      <c r="BH852" s="2" t="s">
        <v>450</v>
      </c>
      <c r="BL852" s="2" t="s">
        <v>450</v>
      </c>
      <c r="BM852" s="2" t="s">
        <v>450</v>
      </c>
      <c r="BN852" s="2" t="s">
        <v>448</v>
      </c>
      <c r="BO852" s="2" t="s">
        <v>450</v>
      </c>
      <c r="BP852" s="2" t="s">
        <v>450</v>
      </c>
      <c r="BR852" s="2" t="s">
        <v>448</v>
      </c>
      <c r="BS852" s="2" t="s">
        <v>448</v>
      </c>
      <c r="BT852" s="2" t="s">
        <v>448</v>
      </c>
      <c r="CB852" s="2" t="s">
        <v>448</v>
      </c>
      <c r="CD852" s="2" t="s">
        <v>448</v>
      </c>
      <c r="CE852" s="10">
        <v>45548</v>
      </c>
      <c r="CH852" s="2" t="s">
        <v>465</v>
      </c>
      <c r="CI852" s="2" t="s">
        <v>1718</v>
      </c>
      <c r="CM852" s="52">
        <f t="shared" si="351"/>
        <v>1</v>
      </c>
      <c r="CN852" s="52">
        <f t="shared" si="352"/>
        <v>1</v>
      </c>
      <c r="CO852" s="52">
        <f t="shared" si="353"/>
        <v>1</v>
      </c>
      <c r="CP852" s="52">
        <f t="shared" si="354"/>
        <v>1</v>
      </c>
      <c r="CQ852" s="52">
        <f t="shared" si="355"/>
        <v>1</v>
      </c>
      <c r="CR852" s="52">
        <f t="shared" si="356"/>
        <v>1</v>
      </c>
      <c r="CS852" s="52">
        <f t="shared" si="357"/>
        <v>1</v>
      </c>
      <c r="CT852" s="52">
        <f t="shared" si="358"/>
        <v>1</v>
      </c>
      <c r="CU852" s="52">
        <f t="shared" si="359"/>
        <v>1</v>
      </c>
      <c r="CV852" s="52">
        <f t="shared" si="360"/>
        <v>1</v>
      </c>
      <c r="CW852" s="54">
        <f t="shared" si="361"/>
        <v>1</v>
      </c>
      <c r="CX852" s="54">
        <f t="shared" si="362"/>
        <v>0</v>
      </c>
      <c r="CY852" s="54">
        <f t="shared" si="363"/>
        <v>1</v>
      </c>
      <c r="CZ852" s="54">
        <f t="shared" si="364"/>
        <v>1</v>
      </c>
      <c r="DA852" s="54">
        <f t="shared" si="365"/>
        <v>0</v>
      </c>
      <c r="DB852" s="54">
        <f t="shared" si="366"/>
        <v>0</v>
      </c>
      <c r="DD852" s="2">
        <f t="shared" si="367"/>
        <v>7</v>
      </c>
    </row>
    <row r="853" spans="1:108">
      <c r="A853" s="2" t="s">
        <v>437</v>
      </c>
      <c r="B853" s="2" t="s">
        <v>438</v>
      </c>
      <c r="C853" s="18" t="str">
        <f ca="1">IF(AND(AA853="YES",AG853&lt;&gt;""),"COMPLETED",IF((S853+21)&lt;TODAY(),"PAST DUE","WITHIN 15 DAYS"))</f>
        <v>COMPLETED</v>
      </c>
      <c r="D853" s="19" t="str">
        <f t="shared" si="346"/>
        <v>Oct</v>
      </c>
      <c r="E853" s="20">
        <f t="shared" si="347"/>
        <v>45570</v>
      </c>
      <c r="F853" s="20">
        <f t="shared" si="348"/>
        <v>45569</v>
      </c>
      <c r="G853" s="20">
        <f t="shared" si="349"/>
        <v>45576</v>
      </c>
      <c r="H853" s="19">
        <f ca="1">(TODAY()-(G853))</f>
        <v>18</v>
      </c>
      <c r="I853" s="19" t="str">
        <f ca="1">IF(H853&lt;0,H853,"")</f>
        <v/>
      </c>
      <c r="J853" s="2" t="s">
        <v>439</v>
      </c>
      <c r="K853" s="24">
        <f t="shared" si="350"/>
        <v>1</v>
      </c>
      <c r="L853" s="19" t="s">
        <v>3688</v>
      </c>
      <c r="M853" s="2" t="s">
        <v>2440</v>
      </c>
      <c r="N853" s="2" t="s">
        <v>441</v>
      </c>
      <c r="O853" s="2" t="s">
        <v>352</v>
      </c>
      <c r="P853" s="2" t="s">
        <v>19</v>
      </c>
      <c r="Q853" s="2" t="s">
        <v>130</v>
      </c>
      <c r="R853" s="2" t="s">
        <v>3184</v>
      </c>
      <c r="S853" s="9">
        <v>45548</v>
      </c>
      <c r="T853" s="2">
        <v>4271912</v>
      </c>
      <c r="U853" s="2" t="s">
        <v>2160</v>
      </c>
      <c r="V853" s="2" t="s">
        <v>3769</v>
      </c>
      <c r="W853" s="2" t="s">
        <v>824</v>
      </c>
      <c r="X853" s="90">
        <v>36089</v>
      </c>
      <c r="Y853" s="91">
        <v>9550085342</v>
      </c>
      <c r="Z853" s="91" t="s">
        <v>3770</v>
      </c>
      <c r="AA853" s="32" t="s">
        <v>448</v>
      </c>
      <c r="AB853" s="2" t="s">
        <v>449</v>
      </c>
      <c r="AC853" s="10">
        <v>45897</v>
      </c>
      <c r="AD853" s="10">
        <v>45546</v>
      </c>
      <c r="AG853" s="35" t="s">
        <v>451</v>
      </c>
      <c r="AJ853" s="35" t="s">
        <v>452</v>
      </c>
      <c r="AK853" s="2" t="s">
        <v>453</v>
      </c>
      <c r="AL853" s="2" t="s">
        <v>3189</v>
      </c>
      <c r="AM853" s="10" t="s">
        <v>1815</v>
      </c>
      <c r="AN853" s="10">
        <v>45548</v>
      </c>
      <c r="AP853" s="2" t="s">
        <v>362</v>
      </c>
      <c r="AQ853" s="2" t="s">
        <v>480</v>
      </c>
      <c r="AS853" s="11">
        <v>252198537</v>
      </c>
      <c r="AT853" s="2" t="s">
        <v>472</v>
      </c>
      <c r="AV853" s="12">
        <v>70263084754</v>
      </c>
      <c r="AW853" s="2" t="s">
        <v>458</v>
      </c>
      <c r="AY853" s="13">
        <v>121349770194</v>
      </c>
      <c r="AZ853" s="2" t="s">
        <v>633</v>
      </c>
      <c r="BB853" s="14">
        <v>658551495</v>
      </c>
      <c r="BC853" s="2" t="s">
        <v>450</v>
      </c>
      <c r="BD853" s="2" t="s">
        <v>450</v>
      </c>
      <c r="BE853" s="2" t="s">
        <v>450</v>
      </c>
      <c r="BF853" s="2" t="s">
        <v>450</v>
      </c>
      <c r="BG853" s="2" t="s">
        <v>450</v>
      </c>
      <c r="BH853" s="2" t="s">
        <v>450</v>
      </c>
      <c r="BL853" s="2" t="s">
        <v>448</v>
      </c>
      <c r="BM853" s="2" t="s">
        <v>450</v>
      </c>
      <c r="BN853" s="2" t="s">
        <v>448</v>
      </c>
      <c r="BO853" s="2" t="s">
        <v>450</v>
      </c>
      <c r="BP853" s="2" t="s">
        <v>450</v>
      </c>
      <c r="BR853" s="2" t="s">
        <v>448</v>
      </c>
      <c r="BS853" s="2" t="s">
        <v>448</v>
      </c>
      <c r="BT853" s="2" t="s">
        <v>448</v>
      </c>
      <c r="BU853" s="2" t="s">
        <v>448</v>
      </c>
      <c r="BV853" s="2" t="s">
        <v>450</v>
      </c>
      <c r="BW853" s="2" t="s">
        <v>448</v>
      </c>
      <c r="BX853" s="2" t="s">
        <v>448</v>
      </c>
      <c r="BY853" s="2" t="s">
        <v>448</v>
      </c>
      <c r="BZ853" s="2" t="s">
        <v>448</v>
      </c>
      <c r="CA853" s="2" t="s">
        <v>448</v>
      </c>
      <c r="CB853" s="2" t="s">
        <v>448</v>
      </c>
      <c r="CD853" s="2" t="s">
        <v>448</v>
      </c>
      <c r="CE853" s="10">
        <v>45555</v>
      </c>
      <c r="CH853" s="2" t="s">
        <v>465</v>
      </c>
      <c r="CI853" s="2" t="s">
        <v>1718</v>
      </c>
      <c r="CM853" s="52">
        <f t="shared" si="351"/>
        <v>1</v>
      </c>
      <c r="CN853" s="52">
        <f t="shared" si="352"/>
        <v>1</v>
      </c>
      <c r="CO853" s="52">
        <f t="shared" si="353"/>
        <v>1</v>
      </c>
      <c r="CP853" s="52">
        <f t="shared" si="354"/>
        <v>1</v>
      </c>
      <c r="CQ853" s="52">
        <f t="shared" si="355"/>
        <v>1</v>
      </c>
      <c r="CR853" s="52">
        <f t="shared" si="356"/>
        <v>1</v>
      </c>
      <c r="CS853" s="52">
        <f t="shared" si="357"/>
        <v>1</v>
      </c>
      <c r="CT853" s="52">
        <f t="shared" si="358"/>
        <v>1</v>
      </c>
      <c r="CU853" s="52">
        <f t="shared" si="359"/>
        <v>1</v>
      </c>
      <c r="CV853" s="52">
        <f t="shared" si="360"/>
        <v>1</v>
      </c>
      <c r="CW853" s="54">
        <f t="shared" si="361"/>
        <v>1</v>
      </c>
      <c r="CX853" s="54">
        <f t="shared" si="362"/>
        <v>0</v>
      </c>
      <c r="CY853" s="54">
        <f t="shared" si="363"/>
        <v>1</v>
      </c>
      <c r="CZ853" s="54">
        <f t="shared" si="364"/>
        <v>1</v>
      </c>
      <c r="DA853" s="54">
        <f t="shared" si="365"/>
        <v>0</v>
      </c>
      <c r="DB853" s="54">
        <f t="shared" si="366"/>
        <v>0</v>
      </c>
      <c r="DD853" s="2">
        <f t="shared" si="367"/>
        <v>7</v>
      </c>
    </row>
    <row r="854" spans="1:108">
      <c r="A854" s="2" t="s">
        <v>437</v>
      </c>
      <c r="B854" s="2" t="s">
        <v>438</v>
      </c>
      <c r="C854" s="18" t="str">
        <f ca="1">IF(AND(AA854="YES",AG854&lt;&gt;""),"COMPLETED",IF((S854+21)&lt;TODAY(),"PAST DUE","WITHIN 15 DAYS"))</f>
        <v>COMPLETED</v>
      </c>
      <c r="D854" s="19" t="str">
        <f t="shared" ref="D854:D900" si="368">TEXT(F854,"mmm")</f>
        <v>Oct</v>
      </c>
      <c r="E854" s="20">
        <f t="shared" ref="E854:E917" si="369">F854+7-WEEKDAY(F854)</f>
        <v>45570</v>
      </c>
      <c r="F854" s="20">
        <f t="shared" ref="F854:F900" si="370">WORKDAY(S854,15,1)</f>
        <v>45569</v>
      </c>
      <c r="G854" s="20">
        <f t="shared" ref="G854:G900" si="371">WORKDAY(S854,20,1)</f>
        <v>45576</v>
      </c>
      <c r="H854" s="19">
        <f ca="1">(TODAY()-(G854))</f>
        <v>18</v>
      </c>
      <c r="I854" s="19" t="str">
        <f ca="1">IF(H854&lt;0,H854,"")</f>
        <v/>
      </c>
      <c r="J854" s="2" t="s">
        <v>439</v>
      </c>
      <c r="K854" s="24">
        <f t="shared" ref="K854:K900" si="372">IF(AND(AA854="YES",AG854&lt;&gt;"",AJ854&lt;&gt;"",AQ854&lt;&gt;"",AT854&lt;&gt;"",AW854&lt;&gt;"",AZ854&lt;&gt;""),1,0)</f>
        <v>1</v>
      </c>
      <c r="L854" s="19" t="s">
        <v>3688</v>
      </c>
      <c r="M854" s="2" t="s">
        <v>2440</v>
      </c>
      <c r="N854" s="2" t="s">
        <v>441</v>
      </c>
      <c r="O854" s="2" t="s">
        <v>352</v>
      </c>
      <c r="P854" s="2" t="s">
        <v>19</v>
      </c>
      <c r="Q854" s="2" t="s">
        <v>130</v>
      </c>
      <c r="R854" s="2" t="s">
        <v>3184</v>
      </c>
      <c r="S854" s="9">
        <v>45548</v>
      </c>
      <c r="T854" s="2">
        <v>4271913</v>
      </c>
      <c r="U854" s="2" t="s">
        <v>1526</v>
      </c>
      <c r="V854" s="2" t="s">
        <v>3771</v>
      </c>
      <c r="W854" s="2" t="s">
        <v>3772</v>
      </c>
      <c r="X854" s="90">
        <v>37362</v>
      </c>
      <c r="Y854" s="91">
        <v>9635656654</v>
      </c>
      <c r="Z854" s="91" t="s">
        <v>3773</v>
      </c>
      <c r="AA854" s="32" t="s">
        <v>448</v>
      </c>
      <c r="AB854" s="2" t="s">
        <v>449</v>
      </c>
      <c r="AC854" s="10">
        <v>45835</v>
      </c>
      <c r="AD854" s="10">
        <v>45477</v>
      </c>
      <c r="AG854" s="35" t="s">
        <v>451</v>
      </c>
      <c r="AJ854" s="35" t="s">
        <v>452</v>
      </c>
      <c r="AK854" s="2" t="s">
        <v>453</v>
      </c>
      <c r="AL854" s="2" t="s">
        <v>3189</v>
      </c>
      <c r="AM854" s="10" t="s">
        <v>1815</v>
      </c>
      <c r="AN854" s="10">
        <v>45548</v>
      </c>
      <c r="AP854" s="2" t="s">
        <v>362</v>
      </c>
      <c r="AQ854" s="2" t="s">
        <v>455</v>
      </c>
      <c r="AS854" s="11">
        <v>252135736</v>
      </c>
      <c r="AT854" s="2" t="s">
        <v>472</v>
      </c>
      <c r="AV854" s="12">
        <v>22517640689</v>
      </c>
      <c r="AW854" s="2" t="s">
        <v>458</v>
      </c>
      <c r="AY854" s="13">
        <v>121343496565</v>
      </c>
      <c r="AZ854" s="2" t="s">
        <v>633</v>
      </c>
      <c r="BB854" s="14">
        <v>651965546</v>
      </c>
      <c r="BC854" s="2" t="s">
        <v>450</v>
      </c>
      <c r="BD854" s="2" t="s">
        <v>450</v>
      </c>
      <c r="BE854" s="2" t="s">
        <v>450</v>
      </c>
      <c r="BF854" s="2" t="s">
        <v>450</v>
      </c>
      <c r="BG854" s="2" t="s">
        <v>450</v>
      </c>
      <c r="BH854" s="2" t="s">
        <v>450</v>
      </c>
      <c r="BL854" s="2" t="s">
        <v>448</v>
      </c>
      <c r="BM854" s="2" t="s">
        <v>450</v>
      </c>
      <c r="BN854" s="2" t="s">
        <v>448</v>
      </c>
      <c r="BO854" s="2" t="s">
        <v>450</v>
      </c>
      <c r="BP854" s="2" t="s">
        <v>450</v>
      </c>
      <c r="BR854" s="2" t="s">
        <v>448</v>
      </c>
      <c r="BS854" s="2" t="s">
        <v>448</v>
      </c>
      <c r="BT854" s="2" t="s">
        <v>448</v>
      </c>
      <c r="BU854" s="2" t="s">
        <v>448</v>
      </c>
      <c r="BV854" s="2" t="s">
        <v>450</v>
      </c>
      <c r="BW854" s="2" t="s">
        <v>448</v>
      </c>
      <c r="BX854" s="2" t="s">
        <v>448</v>
      </c>
      <c r="BY854" s="2" t="s">
        <v>448</v>
      </c>
      <c r="BZ854" s="2" t="s">
        <v>448</v>
      </c>
      <c r="CA854" s="2" t="s">
        <v>448</v>
      </c>
      <c r="CB854" s="2" t="s">
        <v>448</v>
      </c>
      <c r="CD854" s="2" t="s">
        <v>448</v>
      </c>
      <c r="CE854" s="10">
        <v>45555</v>
      </c>
      <c r="CH854" s="2" t="s">
        <v>465</v>
      </c>
      <c r="CI854" s="2" t="s">
        <v>1718</v>
      </c>
      <c r="CM854" s="52">
        <f t="shared" ref="CM854:CM900" si="373">IF(U854&lt;&gt;"",1,0)</f>
        <v>1</v>
      </c>
      <c r="CN854" s="52">
        <f t="shared" ref="CN854:CN900" si="374">IF($AA854="YES",1,0)</f>
        <v>1</v>
      </c>
      <c r="CO854" s="52">
        <f t="shared" ref="CO854:CO900" si="375">IF($AG854&lt;&gt;"",1,0)</f>
        <v>1</v>
      </c>
      <c r="CP854" s="52">
        <f t="shared" ref="CP854:CP900" si="376">IF($AJ854&lt;&gt;"",1,0)</f>
        <v>1</v>
      </c>
      <c r="CQ854" s="52">
        <f t="shared" ref="CQ854:CQ900" si="377">IF($AL854&lt;&gt;"",1,0)</f>
        <v>1</v>
      </c>
      <c r="CR854" s="52">
        <f t="shared" ref="CR854:CR900" si="378">IF($AQ854&lt;&gt;"",1,0)</f>
        <v>1</v>
      </c>
      <c r="CS854" s="52">
        <f t="shared" ref="CS854:CS900" si="379">IF($AT854&lt;&gt;"",1,0)</f>
        <v>1</v>
      </c>
      <c r="CT854" s="52">
        <f t="shared" ref="CT854:CT900" si="380">IF($AW854&lt;&gt;"",1,0)</f>
        <v>1</v>
      </c>
      <c r="CU854" s="52">
        <f t="shared" ref="CU854:CU900" si="381">IF($AZ854&lt;&gt;"",1,0)</f>
        <v>1</v>
      </c>
      <c r="CV854" s="52">
        <f t="shared" ref="CV854:CV900" si="382">IF($BE854&lt;&gt;"",1,0)</f>
        <v>1</v>
      </c>
      <c r="CW854" s="54">
        <f t="shared" ref="CW854:CW900" si="383">COUNTIF(CD854,"YES")</f>
        <v>1</v>
      </c>
      <c r="CX854" s="54">
        <f t="shared" ref="CX854:CX900" si="384">COUNTIF(CJ854,"WITH FINDINGS")</f>
        <v>0</v>
      </c>
      <c r="CY854" s="54">
        <f t="shared" ref="CY854:CY900" si="385">IF(CH854="DONE AUDIT",1,0)</f>
        <v>1</v>
      </c>
      <c r="CZ854" s="54">
        <f t="shared" ref="CZ854:CZ900" si="386">IF(OR(CI854="ENDORSED TO ACT",CI854="INCOMPLETE - PERS",CI854="PENDING DT",CI854="ENDORSED TO HRIS",CI854="COMPLETE"),1,0)</f>
        <v>1</v>
      </c>
      <c r="DA854" s="54">
        <f t="shared" ref="DA854:DA900" si="387">IF(OR(CI854="ENDORSED TO ACT",CI854="ENDORSED TO HRIS"),1,0)</f>
        <v>0</v>
      </c>
      <c r="DB854" s="54">
        <f t="shared" ref="DB854:DB900" si="388">IF(OR(CI854="WITH FINDINGS"),1,0)</f>
        <v>0</v>
      </c>
      <c r="DD854" s="2">
        <f t="shared" ref="DD854:DD900" si="389">SUM(CN854:CV854)-CQ854-CV854</f>
        <v>7</v>
      </c>
    </row>
    <row r="855" spans="1:108">
      <c r="A855" s="2" t="s">
        <v>437</v>
      </c>
      <c r="B855" s="2" t="s">
        <v>438</v>
      </c>
      <c r="C855" s="18" t="str">
        <f ca="1">IF(AND(AA855="YES",AG855&lt;&gt;""),"COMPLETED",IF((S855+21)&lt;TODAY(),"PAST DUE","WITHIN 15 DAYS"))</f>
        <v>COMPLETED</v>
      </c>
      <c r="D855" s="19" t="str">
        <f t="shared" si="368"/>
        <v>Oct</v>
      </c>
      <c r="E855" s="20">
        <f t="shared" si="369"/>
        <v>45570</v>
      </c>
      <c r="F855" s="20">
        <f t="shared" si="370"/>
        <v>45569</v>
      </c>
      <c r="G855" s="20">
        <f t="shared" si="371"/>
        <v>45576</v>
      </c>
      <c r="H855" s="19">
        <f ca="1">(TODAY()-(G855))</f>
        <v>18</v>
      </c>
      <c r="I855" s="19" t="str">
        <f ca="1">IF(H855&lt;0,H855,"")</f>
        <v/>
      </c>
      <c r="J855" s="2" t="s">
        <v>439</v>
      </c>
      <c r="K855" s="24">
        <f t="shared" si="372"/>
        <v>1</v>
      </c>
      <c r="L855" s="19" t="s">
        <v>3688</v>
      </c>
      <c r="M855" s="2" t="s">
        <v>2440</v>
      </c>
      <c r="N855" s="2" t="s">
        <v>441</v>
      </c>
      <c r="O855" s="2" t="s">
        <v>352</v>
      </c>
      <c r="P855" s="2" t="s">
        <v>19</v>
      </c>
      <c r="Q855" s="2" t="s">
        <v>130</v>
      </c>
      <c r="R855" s="2" t="s">
        <v>3184</v>
      </c>
      <c r="S855" s="9">
        <v>45548</v>
      </c>
      <c r="T855" s="2">
        <v>4271914</v>
      </c>
      <c r="U855" s="2" t="s">
        <v>625</v>
      </c>
      <c r="V855" s="2" t="s">
        <v>3774</v>
      </c>
      <c r="W855" s="2" t="s">
        <v>3775</v>
      </c>
      <c r="X855" s="90">
        <v>28001</v>
      </c>
      <c r="Y855" s="91">
        <v>9215311140</v>
      </c>
      <c r="Z855" s="91" t="s">
        <v>3776</v>
      </c>
      <c r="AA855" s="32" t="s">
        <v>448</v>
      </c>
      <c r="AB855" s="2" t="s">
        <v>449</v>
      </c>
      <c r="AC855" s="10">
        <v>45906</v>
      </c>
      <c r="AD855" s="10">
        <v>45541</v>
      </c>
      <c r="AG855" s="35" t="s">
        <v>451</v>
      </c>
      <c r="AJ855" s="35" t="s">
        <v>452</v>
      </c>
      <c r="AK855" s="2" t="s">
        <v>453</v>
      </c>
      <c r="AL855" s="2" t="s">
        <v>3189</v>
      </c>
      <c r="AM855" s="10" t="s">
        <v>1815</v>
      </c>
      <c r="AN855" s="10">
        <v>45548</v>
      </c>
      <c r="AP855" s="2" t="s">
        <v>362</v>
      </c>
      <c r="AQ855" s="2" t="s">
        <v>986</v>
      </c>
      <c r="AS855" s="11">
        <v>3326089362</v>
      </c>
      <c r="AT855" s="2" t="s">
        <v>472</v>
      </c>
      <c r="AV855" s="12">
        <v>10521364365</v>
      </c>
      <c r="AW855" s="2" t="s">
        <v>1425</v>
      </c>
      <c r="AY855" s="13">
        <v>121169095987</v>
      </c>
      <c r="AZ855" s="2" t="s">
        <v>633</v>
      </c>
      <c r="BB855" s="14">
        <v>313760340</v>
      </c>
      <c r="BC855" s="2" t="s">
        <v>450</v>
      </c>
      <c r="BD855" s="2" t="s">
        <v>450</v>
      </c>
      <c r="BE855" s="2" t="s">
        <v>450</v>
      </c>
      <c r="BF855" s="2" t="s">
        <v>450</v>
      </c>
      <c r="BG855" s="2" t="s">
        <v>450</v>
      </c>
      <c r="BH855" s="2" t="s">
        <v>450</v>
      </c>
      <c r="BL855" s="2" t="s">
        <v>450</v>
      </c>
      <c r="BM855" s="2" t="s">
        <v>450</v>
      </c>
      <c r="BN855" s="2" t="s">
        <v>448</v>
      </c>
      <c r="BO855" s="2" t="s">
        <v>448</v>
      </c>
      <c r="BP855" s="2" t="s">
        <v>450</v>
      </c>
      <c r="BR855" s="2" t="s">
        <v>448</v>
      </c>
      <c r="BS855" s="2" t="s">
        <v>448</v>
      </c>
      <c r="BT855" s="2" t="s">
        <v>448</v>
      </c>
      <c r="BU855" s="2" t="s">
        <v>448</v>
      </c>
      <c r="BV855" s="2" t="s">
        <v>450</v>
      </c>
      <c r="BW855" s="2" t="s">
        <v>448</v>
      </c>
      <c r="BX855" s="2" t="s">
        <v>448</v>
      </c>
      <c r="BY855" s="2" t="s">
        <v>448</v>
      </c>
      <c r="BZ855" s="2" t="s">
        <v>448</v>
      </c>
      <c r="CA855" s="2" t="s">
        <v>448</v>
      </c>
      <c r="CB855" s="2" t="s">
        <v>448</v>
      </c>
      <c r="CD855" s="2" t="s">
        <v>448</v>
      </c>
      <c r="CE855" s="10">
        <v>45555</v>
      </c>
      <c r="CH855" s="2" t="s">
        <v>465</v>
      </c>
      <c r="CI855" s="2" t="s">
        <v>1718</v>
      </c>
      <c r="CM855" s="52">
        <f t="shared" si="373"/>
        <v>1</v>
      </c>
      <c r="CN855" s="52">
        <f t="shared" si="374"/>
        <v>1</v>
      </c>
      <c r="CO855" s="52">
        <f t="shared" si="375"/>
        <v>1</v>
      </c>
      <c r="CP855" s="52">
        <f t="shared" si="376"/>
        <v>1</v>
      </c>
      <c r="CQ855" s="52">
        <f t="shared" si="377"/>
        <v>1</v>
      </c>
      <c r="CR855" s="52">
        <f t="shared" si="378"/>
        <v>1</v>
      </c>
      <c r="CS855" s="52">
        <f t="shared" si="379"/>
        <v>1</v>
      </c>
      <c r="CT855" s="52">
        <f t="shared" si="380"/>
        <v>1</v>
      </c>
      <c r="CU855" s="52">
        <f t="shared" si="381"/>
        <v>1</v>
      </c>
      <c r="CV855" s="52">
        <f t="shared" si="382"/>
        <v>1</v>
      </c>
      <c r="CW855" s="54">
        <f t="shared" si="383"/>
        <v>1</v>
      </c>
      <c r="CX855" s="54">
        <f t="shared" si="384"/>
        <v>0</v>
      </c>
      <c r="CY855" s="54">
        <f t="shared" si="385"/>
        <v>1</v>
      </c>
      <c r="CZ855" s="54">
        <f t="shared" si="386"/>
        <v>1</v>
      </c>
      <c r="DA855" s="54">
        <f t="shared" si="387"/>
        <v>0</v>
      </c>
      <c r="DB855" s="54">
        <f t="shared" si="388"/>
        <v>0</v>
      </c>
      <c r="DD855" s="2">
        <f t="shared" si="389"/>
        <v>7</v>
      </c>
    </row>
    <row r="856" spans="1:108">
      <c r="A856" s="2" t="s">
        <v>437</v>
      </c>
      <c r="B856" s="2" t="s">
        <v>438</v>
      </c>
      <c r="C856" s="18" t="str">
        <f ca="1">IF(AND(AA856="YES",AG856&lt;&gt;""),"COMPLETED",IF((S856+21)&lt;TODAY(),"PAST DUE","WITHIN 15 DAYS"))</f>
        <v>COMPLETED</v>
      </c>
      <c r="D856" s="19" t="str">
        <f t="shared" si="368"/>
        <v>Oct</v>
      </c>
      <c r="E856" s="20">
        <f t="shared" si="369"/>
        <v>45570</v>
      </c>
      <c r="F856" s="20">
        <f t="shared" si="370"/>
        <v>45569</v>
      </c>
      <c r="G856" s="20">
        <f t="shared" si="371"/>
        <v>45576</v>
      </c>
      <c r="H856" s="19">
        <f ca="1">(TODAY()-(G856))</f>
        <v>18</v>
      </c>
      <c r="I856" s="19" t="str">
        <f ca="1">IF(H856&lt;0,H856,"")</f>
        <v/>
      </c>
      <c r="J856" s="2" t="s">
        <v>439</v>
      </c>
      <c r="K856" s="24">
        <f t="shared" si="372"/>
        <v>1</v>
      </c>
      <c r="L856" s="19" t="s">
        <v>3688</v>
      </c>
      <c r="M856" s="2" t="s">
        <v>2440</v>
      </c>
      <c r="N856" s="2" t="s">
        <v>441</v>
      </c>
      <c r="O856" s="2" t="s">
        <v>352</v>
      </c>
      <c r="P856" s="2" t="s">
        <v>19</v>
      </c>
      <c r="Q856" s="2" t="s">
        <v>130</v>
      </c>
      <c r="R856" s="2" t="s">
        <v>3184</v>
      </c>
      <c r="S856" s="9">
        <v>45548</v>
      </c>
      <c r="T856" s="2">
        <v>4271915</v>
      </c>
      <c r="U856" s="2" t="s">
        <v>3777</v>
      </c>
      <c r="V856" s="2" t="s">
        <v>762</v>
      </c>
      <c r="W856" s="2" t="s">
        <v>3778</v>
      </c>
      <c r="X856" s="90">
        <v>36659</v>
      </c>
      <c r="Y856" s="91">
        <v>9566425214</v>
      </c>
      <c r="Z856" s="91" t="s">
        <v>3779</v>
      </c>
      <c r="AA856" s="32" t="s">
        <v>448</v>
      </c>
      <c r="AB856" s="2" t="s">
        <v>449</v>
      </c>
      <c r="AC856" s="10">
        <v>45946</v>
      </c>
      <c r="AD856" s="10">
        <v>45580</v>
      </c>
      <c r="AG856" s="35" t="s">
        <v>451</v>
      </c>
      <c r="AJ856" s="35" t="s">
        <v>452</v>
      </c>
      <c r="AK856" s="2" t="s">
        <v>453</v>
      </c>
      <c r="AL856" s="2" t="s">
        <v>3189</v>
      </c>
      <c r="AM856" s="10" t="s">
        <v>1815</v>
      </c>
      <c r="AN856" s="10">
        <v>45548</v>
      </c>
      <c r="AP856" s="2" t="s">
        <v>362</v>
      </c>
      <c r="AQ856" s="2" t="s">
        <v>480</v>
      </c>
      <c r="AS856" s="11">
        <v>3518634907</v>
      </c>
      <c r="AT856" s="2" t="s">
        <v>472</v>
      </c>
      <c r="AV856" s="12">
        <v>132024604202</v>
      </c>
      <c r="AW856" s="2" t="s">
        <v>458</v>
      </c>
      <c r="AY856" s="13">
        <v>121338261138</v>
      </c>
      <c r="AZ856" s="2" t="s">
        <v>459</v>
      </c>
      <c r="BB856" s="14">
        <v>659542467</v>
      </c>
      <c r="BC856" s="2" t="s">
        <v>450</v>
      </c>
      <c r="BD856" s="2" t="s">
        <v>450</v>
      </c>
      <c r="BE856" s="2" t="s">
        <v>450</v>
      </c>
      <c r="BF856" s="2" t="s">
        <v>450</v>
      </c>
      <c r="BG856" s="2" t="s">
        <v>450</v>
      </c>
      <c r="BH856" s="2" t="s">
        <v>450</v>
      </c>
      <c r="BL856" s="2" t="s">
        <v>448</v>
      </c>
      <c r="BM856" s="2" t="s">
        <v>450</v>
      </c>
      <c r="BN856" s="2" t="s">
        <v>448</v>
      </c>
      <c r="BO856" s="2" t="s">
        <v>450</v>
      </c>
      <c r="BP856" s="2" t="s">
        <v>450</v>
      </c>
      <c r="BT856" s="2" t="s">
        <v>448</v>
      </c>
      <c r="CB856" s="2" t="s">
        <v>448</v>
      </c>
      <c r="CD856" s="2" t="s">
        <v>448</v>
      </c>
      <c r="CE856" s="10">
        <v>45555</v>
      </c>
      <c r="CH856" s="2" t="s">
        <v>465</v>
      </c>
      <c r="CI856" s="2" t="s">
        <v>1718</v>
      </c>
      <c r="CM856" s="52">
        <f t="shared" si="373"/>
        <v>1</v>
      </c>
      <c r="CN856" s="52">
        <f t="shared" si="374"/>
        <v>1</v>
      </c>
      <c r="CO856" s="52">
        <f t="shared" si="375"/>
        <v>1</v>
      </c>
      <c r="CP856" s="52">
        <f t="shared" si="376"/>
        <v>1</v>
      </c>
      <c r="CQ856" s="52">
        <f t="shared" si="377"/>
        <v>1</v>
      </c>
      <c r="CR856" s="52">
        <f t="shared" si="378"/>
        <v>1</v>
      </c>
      <c r="CS856" s="52">
        <f t="shared" si="379"/>
        <v>1</v>
      </c>
      <c r="CT856" s="52">
        <f t="shared" si="380"/>
        <v>1</v>
      </c>
      <c r="CU856" s="52">
        <f t="shared" si="381"/>
        <v>1</v>
      </c>
      <c r="CV856" s="52">
        <f t="shared" si="382"/>
        <v>1</v>
      </c>
      <c r="CW856" s="54">
        <f t="shared" si="383"/>
        <v>1</v>
      </c>
      <c r="CX856" s="54">
        <f t="shared" si="384"/>
        <v>0</v>
      </c>
      <c r="CY856" s="54">
        <f t="shared" si="385"/>
        <v>1</v>
      </c>
      <c r="CZ856" s="54">
        <f t="shared" si="386"/>
        <v>1</v>
      </c>
      <c r="DA856" s="54">
        <f t="shared" si="387"/>
        <v>0</v>
      </c>
      <c r="DB856" s="54">
        <f t="shared" si="388"/>
        <v>0</v>
      </c>
      <c r="DD856" s="2">
        <f t="shared" si="389"/>
        <v>7</v>
      </c>
    </row>
    <row r="857" spans="1:108">
      <c r="A857" s="2" t="s">
        <v>437</v>
      </c>
      <c r="B857" s="2" t="s">
        <v>438</v>
      </c>
      <c r="C857" s="18" t="str">
        <f ca="1">IF(AND(AA857="YES",AG857&lt;&gt;""),"COMPLETED",IF((S857+21)&lt;TODAY(),"PAST DUE","WITHIN 15 DAYS"))</f>
        <v>COMPLETED</v>
      </c>
      <c r="D857" s="19" t="str">
        <f t="shared" si="368"/>
        <v>Oct</v>
      </c>
      <c r="E857" s="20">
        <f t="shared" si="369"/>
        <v>45570</v>
      </c>
      <c r="F857" s="20">
        <f t="shared" si="370"/>
        <v>45569</v>
      </c>
      <c r="G857" s="20">
        <f t="shared" si="371"/>
        <v>45576</v>
      </c>
      <c r="H857" s="19">
        <f ca="1">(TODAY()-(G857))</f>
        <v>18</v>
      </c>
      <c r="I857" s="19" t="str">
        <f ca="1">IF(H857&lt;0,H857,"")</f>
        <v/>
      </c>
      <c r="J857" s="2" t="s">
        <v>439</v>
      </c>
      <c r="K857" s="24">
        <f t="shared" si="372"/>
        <v>1</v>
      </c>
      <c r="L857" s="19" t="s">
        <v>3688</v>
      </c>
      <c r="M857" s="2" t="s">
        <v>2440</v>
      </c>
      <c r="N857" s="2" t="s">
        <v>441</v>
      </c>
      <c r="O857" s="2" t="s">
        <v>352</v>
      </c>
      <c r="P857" s="2" t="s">
        <v>19</v>
      </c>
      <c r="Q857" s="2" t="s">
        <v>130</v>
      </c>
      <c r="R857" s="2" t="s">
        <v>3184</v>
      </c>
      <c r="S857" s="9">
        <v>45548</v>
      </c>
      <c r="T857" s="2">
        <v>4271916</v>
      </c>
      <c r="U857" s="2" t="s">
        <v>3780</v>
      </c>
      <c r="V857" s="2" t="s">
        <v>3781</v>
      </c>
      <c r="W857" s="2" t="s">
        <v>3782</v>
      </c>
      <c r="X857" s="90">
        <v>35629</v>
      </c>
      <c r="Y857" s="91">
        <v>9914213319</v>
      </c>
      <c r="Z857" s="91" t="s">
        <v>3783</v>
      </c>
      <c r="AA857" s="32" t="s">
        <v>448</v>
      </c>
      <c r="AB857" s="2" t="s">
        <v>449</v>
      </c>
      <c r="AC857" s="10">
        <v>45882</v>
      </c>
      <c r="AD857" s="10">
        <v>45517</v>
      </c>
      <c r="AG857" s="35" t="s">
        <v>451</v>
      </c>
      <c r="AJ857" s="35" t="s">
        <v>452</v>
      </c>
      <c r="AK857" s="2" t="s">
        <v>453</v>
      </c>
      <c r="AL857" s="2" t="s">
        <v>3189</v>
      </c>
      <c r="AM857" s="10" t="s">
        <v>1815</v>
      </c>
      <c r="AN857" s="10">
        <v>45548</v>
      </c>
      <c r="AP857" s="2" t="s">
        <v>362</v>
      </c>
      <c r="AQ857" s="2" t="s">
        <v>986</v>
      </c>
      <c r="AS857" s="11">
        <v>237961239</v>
      </c>
      <c r="AT857" s="2" t="s">
        <v>456</v>
      </c>
      <c r="AV857" s="12">
        <v>70509499363</v>
      </c>
      <c r="AW857" s="2" t="s">
        <v>1425</v>
      </c>
      <c r="AY857" s="13">
        <v>121178563006</v>
      </c>
      <c r="AZ857" s="2" t="s">
        <v>3784</v>
      </c>
      <c r="BB857" s="14">
        <v>330322231</v>
      </c>
      <c r="BC857" s="2" t="s">
        <v>450</v>
      </c>
      <c r="BD857" s="2" t="s">
        <v>450</v>
      </c>
      <c r="BE857" s="2" t="s">
        <v>450</v>
      </c>
      <c r="BF857" s="2" t="s">
        <v>450</v>
      </c>
      <c r="BG857" s="2" t="s">
        <v>450</v>
      </c>
      <c r="BH857" s="2" t="s">
        <v>450</v>
      </c>
      <c r="BL857" s="2" t="s">
        <v>448</v>
      </c>
      <c r="BN857" s="2" t="s">
        <v>448</v>
      </c>
      <c r="BO857" s="2" t="s">
        <v>448</v>
      </c>
      <c r="BP857" s="2" t="s">
        <v>448</v>
      </c>
      <c r="BR857" s="2" t="s">
        <v>448</v>
      </c>
      <c r="BS857" s="2" t="s">
        <v>448</v>
      </c>
      <c r="BT857" s="2" t="s">
        <v>448</v>
      </c>
      <c r="BU857" s="2" t="s">
        <v>448</v>
      </c>
      <c r="BV857" s="2" t="s">
        <v>450</v>
      </c>
      <c r="BW857" s="2" t="s">
        <v>448</v>
      </c>
      <c r="BX857" s="2" t="s">
        <v>448</v>
      </c>
      <c r="BY857" s="2" t="s">
        <v>448</v>
      </c>
      <c r="BZ857" s="2" t="s">
        <v>448</v>
      </c>
      <c r="CA857" s="2" t="s">
        <v>448</v>
      </c>
      <c r="CB857" s="2" t="s">
        <v>448</v>
      </c>
      <c r="CD857" s="2" t="s">
        <v>448</v>
      </c>
      <c r="CE857" s="10">
        <v>45555</v>
      </c>
      <c r="CH857" s="2" t="s">
        <v>465</v>
      </c>
      <c r="CI857" s="2" t="s">
        <v>1718</v>
      </c>
      <c r="CM857" s="52">
        <f t="shared" si="373"/>
        <v>1</v>
      </c>
      <c r="CN857" s="52">
        <f t="shared" si="374"/>
        <v>1</v>
      </c>
      <c r="CO857" s="52">
        <f t="shared" si="375"/>
        <v>1</v>
      </c>
      <c r="CP857" s="52">
        <f t="shared" si="376"/>
        <v>1</v>
      </c>
      <c r="CQ857" s="52">
        <f t="shared" si="377"/>
        <v>1</v>
      </c>
      <c r="CR857" s="52">
        <f t="shared" si="378"/>
        <v>1</v>
      </c>
      <c r="CS857" s="52">
        <f t="shared" si="379"/>
        <v>1</v>
      </c>
      <c r="CT857" s="52">
        <f t="shared" si="380"/>
        <v>1</v>
      </c>
      <c r="CU857" s="52">
        <f t="shared" si="381"/>
        <v>1</v>
      </c>
      <c r="CV857" s="52">
        <f t="shared" si="382"/>
        <v>1</v>
      </c>
      <c r="CW857" s="54">
        <f t="shared" si="383"/>
        <v>1</v>
      </c>
      <c r="CX857" s="54">
        <f t="shared" si="384"/>
        <v>0</v>
      </c>
      <c r="CY857" s="54">
        <f t="shared" si="385"/>
        <v>1</v>
      </c>
      <c r="CZ857" s="54">
        <f t="shared" si="386"/>
        <v>1</v>
      </c>
      <c r="DA857" s="54">
        <f t="shared" si="387"/>
        <v>0</v>
      </c>
      <c r="DB857" s="54">
        <f t="shared" si="388"/>
        <v>0</v>
      </c>
      <c r="DD857" s="2">
        <f t="shared" si="389"/>
        <v>7</v>
      </c>
    </row>
    <row r="858" spans="1:108">
      <c r="A858" s="2" t="s">
        <v>437</v>
      </c>
      <c r="B858" s="2" t="s">
        <v>438</v>
      </c>
      <c r="C858" s="18" t="str">
        <f ca="1">IF(AND(AA858="YES",AG858&lt;&gt;""),"COMPLETED",IF((S858+21)&lt;TODAY(),"PAST DUE","WITHIN 15 DAYS"))</f>
        <v>COMPLETED</v>
      </c>
      <c r="D858" s="19" t="str">
        <f t="shared" si="368"/>
        <v>Oct</v>
      </c>
      <c r="E858" s="20">
        <f t="shared" si="369"/>
        <v>45570</v>
      </c>
      <c r="F858" s="20">
        <f t="shared" si="370"/>
        <v>45569</v>
      </c>
      <c r="G858" s="20">
        <f t="shared" si="371"/>
        <v>45576</v>
      </c>
      <c r="H858" s="19">
        <f ca="1">(TODAY()-(G858))</f>
        <v>18</v>
      </c>
      <c r="I858" s="19" t="str">
        <f ca="1">IF(H858&lt;0,H858,"")</f>
        <v/>
      </c>
      <c r="J858" s="2" t="s">
        <v>439</v>
      </c>
      <c r="K858" s="24">
        <f t="shared" si="372"/>
        <v>0</v>
      </c>
      <c r="L858" s="19" t="s">
        <v>3688</v>
      </c>
      <c r="M858" s="2" t="s">
        <v>2440</v>
      </c>
      <c r="N858" s="2" t="s">
        <v>441</v>
      </c>
      <c r="O858" s="2" t="s">
        <v>352</v>
      </c>
      <c r="P858" s="2" t="s">
        <v>19</v>
      </c>
      <c r="Q858" s="2" t="s">
        <v>130</v>
      </c>
      <c r="R858" s="2" t="s">
        <v>3184</v>
      </c>
      <c r="S858" s="9">
        <v>45548</v>
      </c>
      <c r="T858" s="2">
        <v>4271917</v>
      </c>
      <c r="U858" s="2" t="s">
        <v>131</v>
      </c>
      <c r="V858" s="2" t="s">
        <v>132</v>
      </c>
      <c r="W858" s="2" t="s">
        <v>3785</v>
      </c>
      <c r="X858" s="90">
        <v>38188</v>
      </c>
      <c r="Y858" s="91">
        <v>9708061936</v>
      </c>
      <c r="Z858" s="91" t="s">
        <v>3786</v>
      </c>
      <c r="AA858" s="32" t="s">
        <v>448</v>
      </c>
      <c r="AB858" s="2" t="s">
        <v>449</v>
      </c>
      <c r="AC858" s="10">
        <v>45916</v>
      </c>
      <c r="AD858" s="10">
        <v>45551</v>
      </c>
      <c r="AG858" s="35" t="s">
        <v>451</v>
      </c>
      <c r="AJ858" s="35" t="s">
        <v>452</v>
      </c>
      <c r="AK858" s="2" t="s">
        <v>453</v>
      </c>
      <c r="AL858" s="2" t="s">
        <v>3189</v>
      </c>
      <c r="AM858" s="10" t="s">
        <v>1815</v>
      </c>
      <c r="AN858" s="10">
        <v>45548</v>
      </c>
      <c r="AP858" s="2" t="s">
        <v>362</v>
      </c>
      <c r="AR858" s="2" t="s">
        <v>3787</v>
      </c>
      <c r="AS858" s="11">
        <v>250513457</v>
      </c>
      <c r="AT858" s="2" t="s">
        <v>472</v>
      </c>
      <c r="AV858" s="12">
        <v>72530319653</v>
      </c>
      <c r="AW858" s="2" t="s">
        <v>458</v>
      </c>
      <c r="AY858" s="13">
        <v>121351201132</v>
      </c>
      <c r="AZ858" s="2" t="s">
        <v>487</v>
      </c>
      <c r="BB858" s="14">
        <v>658698636</v>
      </c>
      <c r="BC858" s="2" t="s">
        <v>450</v>
      </c>
      <c r="BD858" s="2" t="s">
        <v>450</v>
      </c>
      <c r="BE858" s="2" t="s">
        <v>450</v>
      </c>
      <c r="BF858" s="2" t="s">
        <v>450</v>
      </c>
      <c r="BG858" s="2" t="s">
        <v>450</v>
      </c>
      <c r="BH858" s="2" t="s">
        <v>450</v>
      </c>
      <c r="BL858" s="2" t="s">
        <v>448</v>
      </c>
      <c r="BM858" s="2" t="s">
        <v>450</v>
      </c>
      <c r="BN858" s="2" t="s">
        <v>448</v>
      </c>
      <c r="BO858" s="2" t="s">
        <v>450</v>
      </c>
      <c r="BP858" s="2" t="s">
        <v>450</v>
      </c>
      <c r="BR858" s="2" t="s">
        <v>448</v>
      </c>
      <c r="BS858" s="2" t="s">
        <v>448</v>
      </c>
      <c r="BT858" s="2" t="s">
        <v>448</v>
      </c>
      <c r="BU858" s="2" t="s">
        <v>448</v>
      </c>
      <c r="BV858" s="2" t="s">
        <v>450</v>
      </c>
      <c r="BW858" s="2" t="s">
        <v>448</v>
      </c>
      <c r="BX858" s="2" t="s">
        <v>448</v>
      </c>
      <c r="BY858" s="2" t="s">
        <v>448</v>
      </c>
      <c r="BZ858" s="2" t="s">
        <v>448</v>
      </c>
      <c r="CA858" s="2" t="s">
        <v>448</v>
      </c>
      <c r="CB858" s="2" t="s">
        <v>448</v>
      </c>
      <c r="CD858" s="2" t="s">
        <v>448</v>
      </c>
      <c r="CE858" s="10">
        <v>45555</v>
      </c>
      <c r="CH858" s="2" t="s">
        <v>465</v>
      </c>
      <c r="CI858" s="2" t="s">
        <v>1718</v>
      </c>
      <c r="CM858" s="52">
        <f t="shared" si="373"/>
        <v>1</v>
      </c>
      <c r="CN858" s="52">
        <f t="shared" si="374"/>
        <v>1</v>
      </c>
      <c r="CO858" s="52">
        <f t="shared" si="375"/>
        <v>1</v>
      </c>
      <c r="CP858" s="52">
        <f t="shared" si="376"/>
        <v>1</v>
      </c>
      <c r="CQ858" s="52">
        <f t="shared" si="377"/>
        <v>1</v>
      </c>
      <c r="CR858" s="52">
        <f t="shared" si="378"/>
        <v>0</v>
      </c>
      <c r="CS858" s="52">
        <f t="shared" si="379"/>
        <v>1</v>
      </c>
      <c r="CT858" s="52">
        <f t="shared" si="380"/>
        <v>1</v>
      </c>
      <c r="CU858" s="52">
        <f t="shared" si="381"/>
        <v>1</v>
      </c>
      <c r="CV858" s="52">
        <f t="shared" si="382"/>
        <v>1</v>
      </c>
      <c r="CW858" s="54">
        <f t="shared" si="383"/>
        <v>1</v>
      </c>
      <c r="CX858" s="54">
        <f t="shared" si="384"/>
        <v>0</v>
      </c>
      <c r="CY858" s="54">
        <f t="shared" si="385"/>
        <v>1</v>
      </c>
      <c r="CZ858" s="54">
        <f t="shared" si="386"/>
        <v>1</v>
      </c>
      <c r="DA858" s="54">
        <f t="shared" si="387"/>
        <v>0</v>
      </c>
      <c r="DB858" s="54">
        <f t="shared" si="388"/>
        <v>0</v>
      </c>
      <c r="DD858" s="2">
        <f t="shared" si="389"/>
        <v>6</v>
      </c>
    </row>
    <row r="859" spans="1:108">
      <c r="A859" s="2" t="s">
        <v>437</v>
      </c>
      <c r="B859" s="2" t="s">
        <v>438</v>
      </c>
      <c r="C859" s="18" t="str">
        <f ca="1">IF(AND(AA859="YES",AG859&lt;&gt;""),"COMPLETED",IF((S859+21)&lt;TODAY(),"PAST DUE","WITHIN 15 DAYS"))</f>
        <v>COMPLETED</v>
      </c>
      <c r="D859" s="19" t="str">
        <f t="shared" si="368"/>
        <v>Oct</v>
      </c>
      <c r="E859" s="20">
        <f t="shared" si="369"/>
        <v>45570</v>
      </c>
      <c r="F859" s="20">
        <f t="shared" si="370"/>
        <v>45569</v>
      </c>
      <c r="G859" s="20">
        <f t="shared" si="371"/>
        <v>45576</v>
      </c>
      <c r="H859" s="19">
        <f ca="1">(TODAY()-(G859))</f>
        <v>18</v>
      </c>
      <c r="I859" s="19" t="str">
        <f ca="1">IF(H859&lt;0,H859,"")</f>
        <v/>
      </c>
      <c r="J859" s="2" t="s">
        <v>439</v>
      </c>
      <c r="K859" s="24">
        <f t="shared" si="372"/>
        <v>1</v>
      </c>
      <c r="L859" s="19" t="s">
        <v>3688</v>
      </c>
      <c r="M859" s="2" t="s">
        <v>2440</v>
      </c>
      <c r="N859" s="2" t="s">
        <v>441</v>
      </c>
      <c r="O859" s="2" t="s">
        <v>352</v>
      </c>
      <c r="P859" s="2" t="s">
        <v>19</v>
      </c>
      <c r="Q859" s="2" t="s">
        <v>130</v>
      </c>
      <c r="R859" s="2" t="s">
        <v>3184</v>
      </c>
      <c r="S859" s="9">
        <v>45548</v>
      </c>
      <c r="T859" s="2">
        <v>4271918</v>
      </c>
      <c r="U859" s="2" t="s">
        <v>1102</v>
      </c>
      <c r="V859" s="2" t="s">
        <v>3788</v>
      </c>
      <c r="W859" s="2" t="s">
        <v>720</v>
      </c>
      <c r="X859" s="90">
        <v>37189</v>
      </c>
      <c r="Y859" s="91">
        <v>9674678426</v>
      </c>
      <c r="Z859" s="91" t="s">
        <v>3789</v>
      </c>
      <c r="AA859" s="32" t="s">
        <v>448</v>
      </c>
      <c r="AB859" s="2" t="s">
        <v>449</v>
      </c>
      <c r="AC859" s="10">
        <v>45924</v>
      </c>
      <c r="AD859" s="10">
        <v>45573</v>
      </c>
      <c r="AG859" s="35" t="s">
        <v>451</v>
      </c>
      <c r="AJ859" s="35" t="s">
        <v>452</v>
      </c>
      <c r="AK859" s="2" t="s">
        <v>453</v>
      </c>
      <c r="AL859" s="2" t="s">
        <v>3189</v>
      </c>
      <c r="AM859" s="10" t="s">
        <v>1815</v>
      </c>
      <c r="AN859" s="10">
        <v>45548</v>
      </c>
      <c r="AP859" s="2" t="s">
        <v>362</v>
      </c>
      <c r="AQ859" s="2" t="s">
        <v>480</v>
      </c>
      <c r="AS859" s="11">
        <v>246895176</v>
      </c>
      <c r="AT859" s="2" t="s">
        <v>472</v>
      </c>
      <c r="AV859" s="12">
        <v>70261453299</v>
      </c>
      <c r="AW859" s="2" t="s">
        <v>458</v>
      </c>
      <c r="AY859" s="13">
        <v>121200755230</v>
      </c>
      <c r="AZ859" s="2" t="s">
        <v>487</v>
      </c>
      <c r="BB859" s="14">
        <v>616768779</v>
      </c>
      <c r="BC859" s="2" t="s">
        <v>450</v>
      </c>
      <c r="BD859" s="2" t="s">
        <v>450</v>
      </c>
      <c r="BE859" s="2" t="s">
        <v>450</v>
      </c>
      <c r="BF859" s="2" t="s">
        <v>450</v>
      </c>
      <c r="BG859" s="2" t="s">
        <v>450</v>
      </c>
      <c r="BH859" s="2" t="s">
        <v>450</v>
      </c>
      <c r="BL859" s="2" t="s">
        <v>448</v>
      </c>
      <c r="BM859" s="2" t="s">
        <v>450</v>
      </c>
      <c r="BN859" s="2" t="s">
        <v>448</v>
      </c>
      <c r="BO859" s="2" t="s">
        <v>450</v>
      </c>
      <c r="BP859" s="2" t="s">
        <v>450</v>
      </c>
      <c r="BT859" s="2" t="s">
        <v>448</v>
      </c>
      <c r="CB859" s="2" t="s">
        <v>448</v>
      </c>
      <c r="CD859" s="2" t="s">
        <v>448</v>
      </c>
      <c r="CE859" s="10">
        <v>45555</v>
      </c>
      <c r="CH859" s="2" t="s">
        <v>465</v>
      </c>
      <c r="CI859" s="2" t="s">
        <v>1718</v>
      </c>
      <c r="CM859" s="52">
        <f t="shared" si="373"/>
        <v>1</v>
      </c>
      <c r="CN859" s="52">
        <f t="shared" si="374"/>
        <v>1</v>
      </c>
      <c r="CO859" s="52">
        <f t="shared" si="375"/>
        <v>1</v>
      </c>
      <c r="CP859" s="52">
        <f t="shared" si="376"/>
        <v>1</v>
      </c>
      <c r="CQ859" s="52">
        <f t="shared" si="377"/>
        <v>1</v>
      </c>
      <c r="CR859" s="52">
        <f t="shared" si="378"/>
        <v>1</v>
      </c>
      <c r="CS859" s="52">
        <f t="shared" si="379"/>
        <v>1</v>
      </c>
      <c r="CT859" s="52">
        <f t="shared" si="380"/>
        <v>1</v>
      </c>
      <c r="CU859" s="52">
        <f t="shared" si="381"/>
        <v>1</v>
      </c>
      <c r="CV859" s="52">
        <f t="shared" si="382"/>
        <v>1</v>
      </c>
      <c r="CW859" s="54">
        <f t="shared" si="383"/>
        <v>1</v>
      </c>
      <c r="CX859" s="54">
        <f t="shared" si="384"/>
        <v>0</v>
      </c>
      <c r="CY859" s="54">
        <f t="shared" si="385"/>
        <v>1</v>
      </c>
      <c r="CZ859" s="54">
        <f t="shared" si="386"/>
        <v>1</v>
      </c>
      <c r="DA859" s="54">
        <f t="shared" si="387"/>
        <v>0</v>
      </c>
      <c r="DB859" s="54">
        <f t="shared" si="388"/>
        <v>0</v>
      </c>
      <c r="DD859" s="2">
        <f t="shared" si="389"/>
        <v>7</v>
      </c>
    </row>
    <row r="860" spans="1:108">
      <c r="A860" s="2" t="s">
        <v>437</v>
      </c>
      <c r="B860" s="2" t="s">
        <v>438</v>
      </c>
      <c r="C860" s="18" t="str">
        <f ca="1">IF(AND(AA860="YES",AG860&lt;&gt;""),"COMPLETED",IF((S860+21)&lt;TODAY(),"PAST DUE","WITHIN 15 DAYS"))</f>
        <v>COMPLETED</v>
      </c>
      <c r="D860" s="19" t="str">
        <f t="shared" si="368"/>
        <v>Oct</v>
      </c>
      <c r="E860" s="20">
        <f t="shared" si="369"/>
        <v>45570</v>
      </c>
      <c r="F860" s="20">
        <f t="shared" si="370"/>
        <v>45569</v>
      </c>
      <c r="G860" s="20">
        <f t="shared" si="371"/>
        <v>45576</v>
      </c>
      <c r="H860" s="19">
        <f ca="1">(TODAY()-(G860))</f>
        <v>18</v>
      </c>
      <c r="I860" s="19" t="str">
        <f ca="1">IF(H860&lt;0,H860,"")</f>
        <v/>
      </c>
      <c r="J860" s="2" t="s">
        <v>439</v>
      </c>
      <c r="K860" s="24">
        <f t="shared" si="372"/>
        <v>1</v>
      </c>
      <c r="L860" s="19" t="s">
        <v>3688</v>
      </c>
      <c r="M860" s="2" t="s">
        <v>2440</v>
      </c>
      <c r="N860" s="2" t="s">
        <v>441</v>
      </c>
      <c r="O860" s="2" t="s">
        <v>352</v>
      </c>
      <c r="P860" s="2" t="s">
        <v>19</v>
      </c>
      <c r="Q860" s="2" t="s">
        <v>130</v>
      </c>
      <c r="R860" s="2" t="s">
        <v>3184</v>
      </c>
      <c r="S860" s="9">
        <v>45548</v>
      </c>
      <c r="T860" s="2">
        <v>4271919</v>
      </c>
      <c r="U860" s="2" t="s">
        <v>2381</v>
      </c>
      <c r="V860" s="2" t="s">
        <v>3790</v>
      </c>
      <c r="W860" s="2" t="s">
        <v>3791</v>
      </c>
      <c r="X860" s="90">
        <v>30680</v>
      </c>
      <c r="Y860" s="91">
        <v>9318427783</v>
      </c>
      <c r="Z860" s="91" t="s">
        <v>3792</v>
      </c>
      <c r="AA860" s="32" t="s">
        <v>448</v>
      </c>
      <c r="AB860" s="2" t="s">
        <v>449</v>
      </c>
      <c r="AC860" s="10">
        <v>45861</v>
      </c>
      <c r="AD860" s="10">
        <v>45499</v>
      </c>
      <c r="AG860" s="35" t="s">
        <v>451</v>
      </c>
      <c r="AJ860" s="35" t="s">
        <v>452</v>
      </c>
      <c r="AK860" s="2" t="s">
        <v>453</v>
      </c>
      <c r="AL860" s="2" t="s">
        <v>3189</v>
      </c>
      <c r="AM860" s="10" t="s">
        <v>1815</v>
      </c>
      <c r="AN860" s="10">
        <v>45548</v>
      </c>
      <c r="AP860" s="2" t="s">
        <v>362</v>
      </c>
      <c r="AQ860" s="2" t="s">
        <v>497</v>
      </c>
      <c r="AS860" s="11">
        <v>217969329</v>
      </c>
      <c r="AT860" s="2" t="s">
        <v>472</v>
      </c>
      <c r="AV860" s="12">
        <v>70502969968</v>
      </c>
      <c r="AW860" s="2" t="s">
        <v>458</v>
      </c>
      <c r="AY860" s="13">
        <v>140000821651</v>
      </c>
      <c r="AZ860" s="2" t="s">
        <v>752</v>
      </c>
      <c r="BB860" s="14">
        <v>219908395</v>
      </c>
      <c r="BC860" s="2" t="s">
        <v>450</v>
      </c>
      <c r="BD860" s="2" t="s">
        <v>450</v>
      </c>
      <c r="BE860" s="2" t="s">
        <v>450</v>
      </c>
      <c r="BF860" s="2" t="s">
        <v>450</v>
      </c>
      <c r="BG860" s="2" t="s">
        <v>450</v>
      </c>
      <c r="BH860" s="2" t="s">
        <v>450</v>
      </c>
      <c r="BL860" s="2" t="s">
        <v>448</v>
      </c>
      <c r="BM860" s="2" t="s">
        <v>448</v>
      </c>
      <c r="BN860" s="2" t="s">
        <v>448</v>
      </c>
      <c r="BO860" s="2" t="s">
        <v>448</v>
      </c>
      <c r="BP860" s="2" t="s">
        <v>448</v>
      </c>
      <c r="BR860" s="2" t="s">
        <v>448</v>
      </c>
      <c r="BS860" s="2" t="s">
        <v>448</v>
      </c>
      <c r="BT860" s="2" t="s">
        <v>448</v>
      </c>
      <c r="BU860" s="2" t="s">
        <v>448</v>
      </c>
      <c r="BV860" s="2" t="s">
        <v>450</v>
      </c>
      <c r="BW860" s="2" t="s">
        <v>448</v>
      </c>
      <c r="BX860" s="2" t="s">
        <v>448</v>
      </c>
      <c r="BY860" s="2" t="s">
        <v>448</v>
      </c>
      <c r="BZ860" s="2" t="s">
        <v>448</v>
      </c>
      <c r="CA860" s="2" t="s">
        <v>448</v>
      </c>
      <c r="CB860" s="2" t="s">
        <v>448</v>
      </c>
      <c r="CD860" s="2" t="s">
        <v>448</v>
      </c>
      <c r="CE860" s="10">
        <v>45555</v>
      </c>
      <c r="CH860" s="2" t="s">
        <v>465</v>
      </c>
      <c r="CI860" s="2" t="s">
        <v>1718</v>
      </c>
      <c r="CM860" s="52">
        <f t="shared" si="373"/>
        <v>1</v>
      </c>
      <c r="CN860" s="52">
        <f t="shared" si="374"/>
        <v>1</v>
      </c>
      <c r="CO860" s="52">
        <f t="shared" si="375"/>
        <v>1</v>
      </c>
      <c r="CP860" s="52">
        <f t="shared" si="376"/>
        <v>1</v>
      </c>
      <c r="CQ860" s="52">
        <f t="shared" si="377"/>
        <v>1</v>
      </c>
      <c r="CR860" s="52">
        <f t="shared" si="378"/>
        <v>1</v>
      </c>
      <c r="CS860" s="52">
        <f t="shared" si="379"/>
        <v>1</v>
      </c>
      <c r="CT860" s="52">
        <f t="shared" si="380"/>
        <v>1</v>
      </c>
      <c r="CU860" s="52">
        <f t="shared" si="381"/>
        <v>1</v>
      </c>
      <c r="CV860" s="52">
        <f t="shared" si="382"/>
        <v>1</v>
      </c>
      <c r="CW860" s="54">
        <f t="shared" si="383"/>
        <v>1</v>
      </c>
      <c r="CX860" s="54">
        <f t="shared" si="384"/>
        <v>0</v>
      </c>
      <c r="CY860" s="54">
        <f t="shared" si="385"/>
        <v>1</v>
      </c>
      <c r="CZ860" s="54">
        <f t="shared" si="386"/>
        <v>1</v>
      </c>
      <c r="DA860" s="54">
        <f t="shared" si="387"/>
        <v>0</v>
      </c>
      <c r="DB860" s="54">
        <f t="shared" si="388"/>
        <v>0</v>
      </c>
      <c r="DD860" s="2">
        <f t="shared" si="389"/>
        <v>7</v>
      </c>
    </row>
    <row r="861" spans="1:108">
      <c r="A861" s="2" t="s">
        <v>437</v>
      </c>
      <c r="B861" s="2" t="s">
        <v>438</v>
      </c>
      <c r="C861" s="18" t="str">
        <f ca="1">IF(AND(AA861="YES",AG861&lt;&gt;""),"COMPLETED",IF((S861+21)&lt;TODAY(),"PAST DUE","WITHIN 15 DAYS"))</f>
        <v>COMPLETED</v>
      </c>
      <c r="D861" s="19" t="str">
        <f t="shared" si="368"/>
        <v>Oct</v>
      </c>
      <c r="E861" s="20">
        <f t="shared" si="369"/>
        <v>45570</v>
      </c>
      <c r="F861" s="20">
        <f t="shared" si="370"/>
        <v>45569</v>
      </c>
      <c r="G861" s="20">
        <f t="shared" si="371"/>
        <v>45576</v>
      </c>
      <c r="H861" s="19">
        <f ca="1">(TODAY()-(G861))</f>
        <v>18</v>
      </c>
      <c r="I861" s="19" t="str">
        <f ca="1">IF(H861&lt;0,H861,"")</f>
        <v/>
      </c>
      <c r="J861" s="2" t="s">
        <v>439</v>
      </c>
      <c r="K861" s="24">
        <f t="shared" si="372"/>
        <v>0</v>
      </c>
      <c r="L861" s="19" t="s">
        <v>3688</v>
      </c>
      <c r="M861" s="2" t="s">
        <v>2440</v>
      </c>
      <c r="N861" s="2" t="s">
        <v>441</v>
      </c>
      <c r="O861" s="2" t="s">
        <v>352</v>
      </c>
      <c r="P861" s="2" t="s">
        <v>19</v>
      </c>
      <c r="Q861" s="2" t="s">
        <v>130</v>
      </c>
      <c r="R861" s="2" t="s">
        <v>3184</v>
      </c>
      <c r="S861" s="9">
        <v>45548</v>
      </c>
      <c r="T861" s="2">
        <v>4271920</v>
      </c>
      <c r="U861" s="2" t="s">
        <v>133</v>
      </c>
      <c r="V861" s="2" t="s">
        <v>134</v>
      </c>
      <c r="W861" s="2" t="s">
        <v>3793</v>
      </c>
      <c r="X861" s="90">
        <v>37158</v>
      </c>
      <c r="Y861" s="91">
        <v>9765198186</v>
      </c>
      <c r="Z861" s="91" t="s">
        <v>3794</v>
      </c>
      <c r="AA861" s="32" t="s">
        <v>448</v>
      </c>
      <c r="AB861" s="2" t="s">
        <v>449</v>
      </c>
      <c r="AC861" s="10">
        <v>45909</v>
      </c>
      <c r="AD861" s="10">
        <v>45545</v>
      </c>
      <c r="AG861" s="35" t="s">
        <v>451</v>
      </c>
      <c r="AJ861" s="35" t="s">
        <v>452</v>
      </c>
      <c r="AK861" s="2" t="s">
        <v>453</v>
      </c>
      <c r="AL861" s="2" t="s">
        <v>3189</v>
      </c>
      <c r="AM861" s="10" t="s">
        <v>1815</v>
      </c>
      <c r="AN861" s="10">
        <v>45548</v>
      </c>
      <c r="AP861" s="2" t="s">
        <v>362</v>
      </c>
      <c r="AT861" s="2" t="s">
        <v>456</v>
      </c>
      <c r="AV861" s="12">
        <v>212514460938</v>
      </c>
      <c r="AW861" s="2" t="s">
        <v>458</v>
      </c>
      <c r="AY861" s="13">
        <v>121351161213</v>
      </c>
      <c r="AZ861" s="2" t="s">
        <v>563</v>
      </c>
      <c r="BB861" s="14">
        <v>658582432</v>
      </c>
      <c r="BC861" s="2" t="s">
        <v>450</v>
      </c>
      <c r="BD861" s="2" t="s">
        <v>450</v>
      </c>
      <c r="BE861" s="2" t="s">
        <v>450</v>
      </c>
      <c r="BF861" s="2" t="s">
        <v>450</v>
      </c>
      <c r="BG861" s="2" t="s">
        <v>450</v>
      </c>
      <c r="BH861" s="2" t="s">
        <v>450</v>
      </c>
      <c r="BL861" s="2" t="s">
        <v>450</v>
      </c>
      <c r="BM861" s="2" t="s">
        <v>450</v>
      </c>
      <c r="BN861" s="2" t="s">
        <v>448</v>
      </c>
      <c r="BO861" s="2" t="s">
        <v>450</v>
      </c>
      <c r="BP861" s="2" t="s">
        <v>450</v>
      </c>
      <c r="BR861" s="2" t="s">
        <v>448</v>
      </c>
      <c r="BS861" s="2" t="s">
        <v>448</v>
      </c>
      <c r="BT861" s="2" t="s">
        <v>448</v>
      </c>
      <c r="BU861" s="2" t="s">
        <v>448</v>
      </c>
      <c r="BV861" s="2" t="s">
        <v>450</v>
      </c>
      <c r="BW861" s="2" t="s">
        <v>448</v>
      </c>
      <c r="BX861" s="2" t="s">
        <v>448</v>
      </c>
      <c r="BY861" s="2" t="s">
        <v>448</v>
      </c>
      <c r="BZ861" s="2" t="s">
        <v>448</v>
      </c>
      <c r="CA861" s="2" t="s">
        <v>448</v>
      </c>
      <c r="CB861" s="2" t="s">
        <v>448</v>
      </c>
      <c r="CD861" s="2" t="s">
        <v>448</v>
      </c>
      <c r="CE861" s="10">
        <v>45555</v>
      </c>
      <c r="CH861" s="2" t="s">
        <v>465</v>
      </c>
      <c r="CI861" s="2" t="s">
        <v>1718</v>
      </c>
      <c r="CM861" s="52">
        <f t="shared" si="373"/>
        <v>1</v>
      </c>
      <c r="CN861" s="52">
        <f t="shared" si="374"/>
        <v>1</v>
      </c>
      <c r="CO861" s="52">
        <f t="shared" si="375"/>
        <v>1</v>
      </c>
      <c r="CP861" s="52">
        <f t="shared" si="376"/>
        <v>1</v>
      </c>
      <c r="CQ861" s="52">
        <f t="shared" si="377"/>
        <v>1</v>
      </c>
      <c r="CR861" s="52">
        <f t="shared" si="378"/>
        <v>0</v>
      </c>
      <c r="CS861" s="52">
        <f t="shared" si="379"/>
        <v>1</v>
      </c>
      <c r="CT861" s="52">
        <f t="shared" si="380"/>
        <v>1</v>
      </c>
      <c r="CU861" s="52">
        <f t="shared" si="381"/>
        <v>1</v>
      </c>
      <c r="CV861" s="52">
        <f t="shared" si="382"/>
        <v>1</v>
      </c>
      <c r="CW861" s="54">
        <f t="shared" si="383"/>
        <v>1</v>
      </c>
      <c r="CX861" s="54">
        <f t="shared" si="384"/>
        <v>0</v>
      </c>
      <c r="CY861" s="54">
        <f t="shared" si="385"/>
        <v>1</v>
      </c>
      <c r="CZ861" s="54">
        <f t="shared" si="386"/>
        <v>1</v>
      </c>
      <c r="DA861" s="54">
        <f t="shared" si="387"/>
        <v>0</v>
      </c>
      <c r="DB861" s="54">
        <f t="shared" si="388"/>
        <v>0</v>
      </c>
      <c r="DD861" s="2">
        <f t="shared" si="389"/>
        <v>6</v>
      </c>
    </row>
    <row r="862" spans="1:108">
      <c r="A862" s="2" t="s">
        <v>437</v>
      </c>
      <c r="B862" s="2" t="s">
        <v>438</v>
      </c>
      <c r="C862" s="18" t="str">
        <f ca="1">IF(AND(AA862="YES",AG862&lt;&gt;""),"COMPLETED",IF((S862+21)&lt;TODAY(),"PAST DUE","WITHIN 15 DAYS"))</f>
        <v>COMPLETED</v>
      </c>
      <c r="D862" s="19" t="str">
        <f t="shared" si="368"/>
        <v>Oct</v>
      </c>
      <c r="E862" s="20">
        <f t="shared" si="369"/>
        <v>45570</v>
      </c>
      <c r="F862" s="20">
        <f t="shared" si="370"/>
        <v>45569</v>
      </c>
      <c r="G862" s="20">
        <f t="shared" si="371"/>
        <v>45576</v>
      </c>
      <c r="H862" s="19">
        <f ca="1">(TODAY()-(G862))</f>
        <v>18</v>
      </c>
      <c r="I862" s="19" t="str">
        <f ca="1">IF(H862&lt;0,H862,"")</f>
        <v/>
      </c>
      <c r="J862" s="2" t="s">
        <v>439</v>
      </c>
      <c r="K862" s="24">
        <f t="shared" si="372"/>
        <v>1</v>
      </c>
      <c r="L862" s="19" t="s">
        <v>3688</v>
      </c>
      <c r="M862" s="2" t="s">
        <v>2440</v>
      </c>
      <c r="N862" s="2" t="s">
        <v>441</v>
      </c>
      <c r="O862" s="2" t="s">
        <v>352</v>
      </c>
      <c r="P862" s="2" t="s">
        <v>19</v>
      </c>
      <c r="Q862" s="2" t="s">
        <v>130</v>
      </c>
      <c r="R862" s="2" t="s">
        <v>3184</v>
      </c>
      <c r="S862" s="9">
        <v>45548</v>
      </c>
      <c r="T862" s="2">
        <v>4271921</v>
      </c>
      <c r="U862" s="2" t="s">
        <v>3795</v>
      </c>
      <c r="V862" s="2" t="s">
        <v>3796</v>
      </c>
      <c r="W862" s="2" t="s">
        <v>774</v>
      </c>
      <c r="X862" s="90">
        <v>37309</v>
      </c>
      <c r="Y862" s="91">
        <v>9682206217</v>
      </c>
      <c r="Z862" s="91" t="s">
        <v>3797</v>
      </c>
      <c r="AA862" s="32" t="s">
        <v>448</v>
      </c>
      <c r="AB862" s="2" t="s">
        <v>449</v>
      </c>
      <c r="AC862" s="10">
        <v>45934</v>
      </c>
      <c r="AD862" s="10">
        <v>45569</v>
      </c>
      <c r="AG862" s="35" t="s">
        <v>451</v>
      </c>
      <c r="AJ862" s="35" t="s">
        <v>452</v>
      </c>
      <c r="AK862" s="2" t="s">
        <v>453</v>
      </c>
      <c r="AL862" s="2" t="s">
        <v>3189</v>
      </c>
      <c r="AM862" s="10" t="s">
        <v>1815</v>
      </c>
      <c r="AN862" s="10">
        <v>45548</v>
      </c>
      <c r="AP862" s="2" t="s">
        <v>362</v>
      </c>
      <c r="AQ862" s="2" t="s">
        <v>480</v>
      </c>
      <c r="AS862" s="11">
        <v>252242713</v>
      </c>
      <c r="AT862" s="2" t="s">
        <v>472</v>
      </c>
      <c r="AV862" s="12">
        <v>70262641978</v>
      </c>
      <c r="AW862" s="2" t="s">
        <v>458</v>
      </c>
      <c r="AY862" s="13">
        <v>121344485397</v>
      </c>
      <c r="AZ862" s="2" t="s">
        <v>633</v>
      </c>
      <c r="BB862" s="14">
        <v>658681733</v>
      </c>
      <c r="BC862" s="2" t="s">
        <v>450</v>
      </c>
      <c r="BD862" s="2" t="s">
        <v>450</v>
      </c>
      <c r="BE862" s="2" t="s">
        <v>450</v>
      </c>
      <c r="BF862" s="2" t="s">
        <v>450</v>
      </c>
      <c r="BG862" s="2" t="s">
        <v>450</v>
      </c>
      <c r="BH862" s="2" t="s">
        <v>450</v>
      </c>
      <c r="BL862" s="2" t="s">
        <v>448</v>
      </c>
      <c r="BM862" s="2" t="s">
        <v>450</v>
      </c>
      <c r="BN862" s="2" t="s">
        <v>448</v>
      </c>
      <c r="BO862" s="2" t="s">
        <v>450</v>
      </c>
      <c r="BP862" s="2" t="s">
        <v>450</v>
      </c>
      <c r="BT862" s="2" t="s">
        <v>448</v>
      </c>
      <c r="CB862" s="2" t="s">
        <v>448</v>
      </c>
      <c r="CD862" s="2" t="s">
        <v>448</v>
      </c>
      <c r="CE862" s="10">
        <v>45555</v>
      </c>
      <c r="CH862" s="2" t="s">
        <v>465</v>
      </c>
      <c r="CI862" s="2" t="s">
        <v>1718</v>
      </c>
      <c r="CM862" s="52">
        <f t="shared" si="373"/>
        <v>1</v>
      </c>
      <c r="CN862" s="52">
        <f t="shared" si="374"/>
        <v>1</v>
      </c>
      <c r="CO862" s="52">
        <f t="shared" si="375"/>
        <v>1</v>
      </c>
      <c r="CP862" s="52">
        <f t="shared" si="376"/>
        <v>1</v>
      </c>
      <c r="CQ862" s="52">
        <f t="shared" si="377"/>
        <v>1</v>
      </c>
      <c r="CR862" s="52">
        <f t="shared" si="378"/>
        <v>1</v>
      </c>
      <c r="CS862" s="52">
        <f t="shared" si="379"/>
        <v>1</v>
      </c>
      <c r="CT862" s="52">
        <f t="shared" si="380"/>
        <v>1</v>
      </c>
      <c r="CU862" s="52">
        <f t="shared" si="381"/>
        <v>1</v>
      </c>
      <c r="CV862" s="52">
        <f t="shared" si="382"/>
        <v>1</v>
      </c>
      <c r="CW862" s="54">
        <f t="shared" si="383"/>
        <v>1</v>
      </c>
      <c r="CX862" s="54">
        <f t="shared" si="384"/>
        <v>0</v>
      </c>
      <c r="CY862" s="54">
        <f t="shared" si="385"/>
        <v>1</v>
      </c>
      <c r="CZ862" s="54">
        <f t="shared" si="386"/>
        <v>1</v>
      </c>
      <c r="DA862" s="54">
        <f t="shared" si="387"/>
        <v>0</v>
      </c>
      <c r="DB862" s="54">
        <f t="shared" si="388"/>
        <v>0</v>
      </c>
      <c r="DD862" s="2">
        <f t="shared" si="389"/>
        <v>7</v>
      </c>
    </row>
    <row r="863" spans="1:108">
      <c r="A863" s="2" t="s">
        <v>437</v>
      </c>
      <c r="B863" s="2" t="s">
        <v>438</v>
      </c>
      <c r="C863" s="18" t="str">
        <f ca="1">IF(AND(AA863="YES",AG863&lt;&gt;""),"COMPLETED",IF((S863+21)&lt;TODAY(),"PAST DUE","WITHIN 15 DAYS"))</f>
        <v>COMPLETED</v>
      </c>
      <c r="D863" s="19" t="str">
        <f t="shared" si="368"/>
        <v>Oct</v>
      </c>
      <c r="E863" s="20">
        <f t="shared" si="369"/>
        <v>45570</v>
      </c>
      <c r="F863" s="20">
        <f t="shared" si="370"/>
        <v>45569</v>
      </c>
      <c r="G863" s="20">
        <f t="shared" si="371"/>
        <v>45576</v>
      </c>
      <c r="H863" s="19">
        <f ca="1">(TODAY()-(G863))</f>
        <v>18</v>
      </c>
      <c r="I863" s="19" t="str">
        <f ca="1">IF(H863&lt;0,H863,"")</f>
        <v/>
      </c>
      <c r="J863" s="2" t="s">
        <v>439</v>
      </c>
      <c r="K863" s="24">
        <f t="shared" si="372"/>
        <v>1</v>
      </c>
      <c r="L863" s="19" t="s">
        <v>3688</v>
      </c>
      <c r="M863" s="2" t="s">
        <v>2440</v>
      </c>
      <c r="N863" s="2" t="s">
        <v>441</v>
      </c>
      <c r="O863" s="2" t="s">
        <v>352</v>
      </c>
      <c r="P863" s="2" t="s">
        <v>19</v>
      </c>
      <c r="Q863" s="2" t="s">
        <v>130</v>
      </c>
      <c r="R863" s="2" t="s">
        <v>3184</v>
      </c>
      <c r="S863" s="9">
        <v>45548</v>
      </c>
      <c r="T863" s="2">
        <v>4271922</v>
      </c>
      <c r="U863" s="2" t="s">
        <v>3798</v>
      </c>
      <c r="V863" s="2" t="s">
        <v>3799</v>
      </c>
      <c r="W863" s="2" t="s">
        <v>3800</v>
      </c>
      <c r="X863" s="90">
        <v>36985</v>
      </c>
      <c r="Y863" s="91">
        <v>9617892067</v>
      </c>
      <c r="Z863" s="91" t="s">
        <v>3801</v>
      </c>
      <c r="AA863" s="32" t="s">
        <v>448</v>
      </c>
      <c r="AB863" s="2" t="s">
        <v>449</v>
      </c>
      <c r="AC863" s="10">
        <v>45906</v>
      </c>
      <c r="AD863" s="10">
        <v>45541</v>
      </c>
      <c r="AG863" s="35" t="s">
        <v>451</v>
      </c>
      <c r="AJ863" s="35" t="s">
        <v>452</v>
      </c>
      <c r="AK863" s="2" t="s">
        <v>453</v>
      </c>
      <c r="AL863" s="2" t="s">
        <v>3189</v>
      </c>
      <c r="AM863" s="10" t="s">
        <v>1815</v>
      </c>
      <c r="AN863" s="10">
        <v>45548</v>
      </c>
      <c r="AP863" s="2" t="s">
        <v>362</v>
      </c>
      <c r="AQ863" s="2" t="s">
        <v>455</v>
      </c>
      <c r="AS863" s="11">
        <v>253155388</v>
      </c>
      <c r="AT863" s="2" t="s">
        <v>456</v>
      </c>
      <c r="AV863" s="12">
        <v>212527493460</v>
      </c>
      <c r="AW863" s="2" t="s">
        <v>458</v>
      </c>
      <c r="AY863" s="13">
        <v>121351107692</v>
      </c>
      <c r="AZ863" s="2" t="s">
        <v>1857</v>
      </c>
      <c r="BB863" s="14">
        <v>659062124</v>
      </c>
      <c r="BC863" s="2" t="s">
        <v>450</v>
      </c>
      <c r="BD863" s="2" t="s">
        <v>450</v>
      </c>
      <c r="BE863" s="2" t="s">
        <v>450</v>
      </c>
      <c r="BF863" s="2" t="s">
        <v>450</v>
      </c>
      <c r="BG863" s="2" t="s">
        <v>450</v>
      </c>
      <c r="BH863" s="2" t="s">
        <v>450</v>
      </c>
      <c r="BL863" s="2" t="s">
        <v>448</v>
      </c>
      <c r="BM863" s="2" t="s">
        <v>450</v>
      </c>
      <c r="BN863" s="2" t="s">
        <v>448</v>
      </c>
      <c r="BO863" s="2" t="s">
        <v>450</v>
      </c>
      <c r="BP863" s="2" t="s">
        <v>450</v>
      </c>
      <c r="BR863" s="2" t="s">
        <v>448</v>
      </c>
      <c r="BS863" s="2" t="s">
        <v>448</v>
      </c>
      <c r="BT863" s="2" t="s">
        <v>448</v>
      </c>
      <c r="BU863" s="2" t="s">
        <v>448</v>
      </c>
      <c r="BV863" s="2" t="s">
        <v>450</v>
      </c>
      <c r="BW863" s="2" t="s">
        <v>448</v>
      </c>
      <c r="BX863" s="2" t="s">
        <v>448</v>
      </c>
      <c r="BY863" s="2" t="s">
        <v>448</v>
      </c>
      <c r="BZ863" s="2" t="s">
        <v>448</v>
      </c>
      <c r="CA863" s="2" t="s">
        <v>448</v>
      </c>
      <c r="CB863" s="2" t="s">
        <v>448</v>
      </c>
      <c r="CD863" s="2" t="s">
        <v>448</v>
      </c>
      <c r="CE863" s="10">
        <v>45555</v>
      </c>
      <c r="CH863" s="2" t="s">
        <v>465</v>
      </c>
      <c r="CI863" s="2" t="s">
        <v>1718</v>
      </c>
      <c r="CM863" s="52">
        <f t="shared" si="373"/>
        <v>1</v>
      </c>
      <c r="CN863" s="52">
        <f t="shared" si="374"/>
        <v>1</v>
      </c>
      <c r="CO863" s="52">
        <f t="shared" si="375"/>
        <v>1</v>
      </c>
      <c r="CP863" s="52">
        <f t="shared" si="376"/>
        <v>1</v>
      </c>
      <c r="CQ863" s="52">
        <f t="shared" si="377"/>
        <v>1</v>
      </c>
      <c r="CR863" s="52">
        <f t="shared" si="378"/>
        <v>1</v>
      </c>
      <c r="CS863" s="52">
        <f t="shared" si="379"/>
        <v>1</v>
      </c>
      <c r="CT863" s="52">
        <f t="shared" si="380"/>
        <v>1</v>
      </c>
      <c r="CU863" s="52">
        <f t="shared" si="381"/>
        <v>1</v>
      </c>
      <c r="CV863" s="52">
        <f t="shared" si="382"/>
        <v>1</v>
      </c>
      <c r="CW863" s="54">
        <f t="shared" si="383"/>
        <v>1</v>
      </c>
      <c r="CX863" s="54">
        <f t="shared" si="384"/>
        <v>0</v>
      </c>
      <c r="CY863" s="54">
        <f t="shared" si="385"/>
        <v>1</v>
      </c>
      <c r="CZ863" s="54">
        <f t="shared" si="386"/>
        <v>1</v>
      </c>
      <c r="DA863" s="54">
        <f t="shared" si="387"/>
        <v>0</v>
      </c>
      <c r="DB863" s="54">
        <f t="shared" si="388"/>
        <v>0</v>
      </c>
      <c r="DD863" s="2">
        <f t="shared" si="389"/>
        <v>7</v>
      </c>
    </row>
    <row r="864" spans="1:108">
      <c r="A864" s="2" t="s">
        <v>437</v>
      </c>
      <c r="B864" s="2" t="s">
        <v>438</v>
      </c>
      <c r="C864" s="18" t="str">
        <f ca="1">IF(AND(AA864="YES",AG864&lt;&gt;""),"COMPLETED",IF((S864+21)&lt;TODAY(),"PAST DUE","WITHIN 15 DAYS"))</f>
        <v>COMPLETED</v>
      </c>
      <c r="D864" s="19" t="str">
        <f t="shared" si="368"/>
        <v>Oct</v>
      </c>
      <c r="E864" s="20">
        <f t="shared" si="369"/>
        <v>45570</v>
      </c>
      <c r="F864" s="20">
        <f t="shared" si="370"/>
        <v>45569</v>
      </c>
      <c r="G864" s="20">
        <f t="shared" si="371"/>
        <v>45576</v>
      </c>
      <c r="H864" s="19">
        <f ca="1">(TODAY()-(G864))</f>
        <v>18</v>
      </c>
      <c r="I864" s="19" t="str">
        <f ca="1">IF(H864&lt;0,H864,"")</f>
        <v/>
      </c>
      <c r="J864" s="2" t="s">
        <v>439</v>
      </c>
      <c r="K864" s="24">
        <f t="shared" si="372"/>
        <v>1</v>
      </c>
      <c r="L864" s="19" t="s">
        <v>3688</v>
      </c>
      <c r="M864" s="2" t="s">
        <v>2440</v>
      </c>
      <c r="N864" s="2" t="s">
        <v>441</v>
      </c>
      <c r="O864" s="2" t="s">
        <v>352</v>
      </c>
      <c r="P864" s="2" t="s">
        <v>19</v>
      </c>
      <c r="Q864" s="2" t="s">
        <v>130</v>
      </c>
      <c r="R864" s="2" t="s">
        <v>3184</v>
      </c>
      <c r="S864" s="9">
        <v>45548</v>
      </c>
      <c r="T864" s="2">
        <v>4271923</v>
      </c>
      <c r="U864" s="2" t="s">
        <v>3342</v>
      </c>
      <c r="V864" s="2" t="s">
        <v>3802</v>
      </c>
      <c r="W864" s="2" t="s">
        <v>3803</v>
      </c>
      <c r="X864" s="90">
        <v>38679</v>
      </c>
      <c r="Y864" s="91">
        <v>9694233793</v>
      </c>
      <c r="Z864" s="91" t="s">
        <v>3804</v>
      </c>
      <c r="AA864" s="32" t="s">
        <v>448</v>
      </c>
      <c r="AB864" s="2" t="s">
        <v>449</v>
      </c>
      <c r="AC864" s="10">
        <v>45910</v>
      </c>
      <c r="AD864" s="10">
        <v>45545</v>
      </c>
      <c r="AG864" s="35" t="s">
        <v>451</v>
      </c>
      <c r="AJ864" s="35" t="s">
        <v>452</v>
      </c>
      <c r="AK864" s="2" t="s">
        <v>453</v>
      </c>
      <c r="AL864" s="2" t="s">
        <v>3189</v>
      </c>
      <c r="AM864" s="10" t="s">
        <v>1815</v>
      </c>
      <c r="AN864" s="10">
        <v>45548</v>
      </c>
      <c r="AP864" s="2" t="s">
        <v>362</v>
      </c>
      <c r="AQ864" s="2" t="s">
        <v>455</v>
      </c>
      <c r="AS864" s="11">
        <v>253173302</v>
      </c>
      <c r="AT864" s="2" t="s">
        <v>472</v>
      </c>
      <c r="AV864" s="12">
        <v>212523591212</v>
      </c>
      <c r="AW864" s="2" t="s">
        <v>458</v>
      </c>
      <c r="AY864" s="13">
        <v>121350992185</v>
      </c>
      <c r="AZ864" s="2" t="s">
        <v>563</v>
      </c>
      <c r="BB864" s="14">
        <v>658602431</v>
      </c>
      <c r="BC864" s="2" t="s">
        <v>450</v>
      </c>
      <c r="BD864" s="2" t="s">
        <v>450</v>
      </c>
      <c r="BE864" s="2" t="s">
        <v>450</v>
      </c>
      <c r="BF864" s="2" t="s">
        <v>450</v>
      </c>
      <c r="BG864" s="2" t="s">
        <v>450</v>
      </c>
      <c r="BH864" s="2" t="s">
        <v>450</v>
      </c>
      <c r="BL864" s="2" t="s">
        <v>448</v>
      </c>
      <c r="BM864" s="2" t="s">
        <v>450</v>
      </c>
      <c r="BN864" s="2" t="s">
        <v>448</v>
      </c>
      <c r="BO864" s="2" t="s">
        <v>450</v>
      </c>
      <c r="BP864" s="2" t="s">
        <v>450</v>
      </c>
      <c r="BR864" s="2" t="s">
        <v>448</v>
      </c>
      <c r="BS864" s="2" t="s">
        <v>448</v>
      </c>
      <c r="BT864" s="2" t="s">
        <v>448</v>
      </c>
      <c r="BU864" s="2" t="s">
        <v>448</v>
      </c>
      <c r="BV864" s="2" t="s">
        <v>450</v>
      </c>
      <c r="BW864" s="2" t="s">
        <v>448</v>
      </c>
      <c r="BX864" s="2" t="s">
        <v>448</v>
      </c>
      <c r="BY864" s="2" t="s">
        <v>448</v>
      </c>
      <c r="BZ864" s="2" t="s">
        <v>448</v>
      </c>
      <c r="CA864" s="2" t="s">
        <v>448</v>
      </c>
      <c r="CB864" s="2" t="s">
        <v>448</v>
      </c>
      <c r="CD864" s="2" t="s">
        <v>448</v>
      </c>
      <c r="CE864" s="10">
        <v>45555</v>
      </c>
      <c r="CH864" s="2" t="s">
        <v>465</v>
      </c>
      <c r="CI864" s="2" t="s">
        <v>1718</v>
      </c>
      <c r="CM864" s="52">
        <f t="shared" si="373"/>
        <v>1</v>
      </c>
      <c r="CN864" s="52">
        <f t="shared" si="374"/>
        <v>1</v>
      </c>
      <c r="CO864" s="52">
        <f t="shared" si="375"/>
        <v>1</v>
      </c>
      <c r="CP864" s="52">
        <f t="shared" si="376"/>
        <v>1</v>
      </c>
      <c r="CQ864" s="52">
        <f t="shared" si="377"/>
        <v>1</v>
      </c>
      <c r="CR864" s="52">
        <f t="shared" si="378"/>
        <v>1</v>
      </c>
      <c r="CS864" s="52">
        <f t="shared" si="379"/>
        <v>1</v>
      </c>
      <c r="CT864" s="52">
        <f t="shared" si="380"/>
        <v>1</v>
      </c>
      <c r="CU864" s="52">
        <f t="shared" si="381"/>
        <v>1</v>
      </c>
      <c r="CV864" s="52">
        <f t="shared" si="382"/>
        <v>1</v>
      </c>
      <c r="CW864" s="54">
        <f t="shared" si="383"/>
        <v>1</v>
      </c>
      <c r="CX864" s="54">
        <f t="shared" si="384"/>
        <v>0</v>
      </c>
      <c r="CY864" s="54">
        <f t="shared" si="385"/>
        <v>1</v>
      </c>
      <c r="CZ864" s="54">
        <f t="shared" si="386"/>
        <v>1</v>
      </c>
      <c r="DA864" s="54">
        <f t="shared" si="387"/>
        <v>0</v>
      </c>
      <c r="DB864" s="54">
        <f t="shared" si="388"/>
        <v>0</v>
      </c>
      <c r="DD864" s="2">
        <f t="shared" si="389"/>
        <v>7</v>
      </c>
    </row>
    <row r="865" spans="1:108">
      <c r="A865" s="2" t="s">
        <v>437</v>
      </c>
      <c r="B865" s="2" t="s">
        <v>438</v>
      </c>
      <c r="C865" s="18" t="str">
        <f ca="1">IF(AND(AA865="YES",AG865&lt;&gt;""),"COMPLETED",IF((S865+21)&lt;TODAY(),"PAST DUE","WITHIN 15 DAYS"))</f>
        <v>COMPLETED</v>
      </c>
      <c r="D865" s="19" t="str">
        <f t="shared" si="368"/>
        <v>Oct</v>
      </c>
      <c r="E865" s="20">
        <f t="shared" si="369"/>
        <v>45570</v>
      </c>
      <c r="F865" s="20">
        <f t="shared" si="370"/>
        <v>45569</v>
      </c>
      <c r="G865" s="20">
        <f t="shared" si="371"/>
        <v>45576</v>
      </c>
      <c r="H865" s="19">
        <f ca="1">(TODAY()-(G865))</f>
        <v>18</v>
      </c>
      <c r="I865" s="19" t="str">
        <f ca="1">IF(H865&lt;0,H865,"")</f>
        <v/>
      </c>
      <c r="J865" s="2" t="s">
        <v>439</v>
      </c>
      <c r="K865" s="24">
        <f t="shared" si="372"/>
        <v>1</v>
      </c>
      <c r="L865" s="19" t="s">
        <v>3688</v>
      </c>
      <c r="M865" s="2" t="s">
        <v>2440</v>
      </c>
      <c r="N865" s="2" t="s">
        <v>441</v>
      </c>
      <c r="O865" s="2" t="s">
        <v>352</v>
      </c>
      <c r="P865" s="2" t="s">
        <v>19</v>
      </c>
      <c r="Q865" s="2" t="s">
        <v>130</v>
      </c>
      <c r="R865" s="2" t="s">
        <v>3184</v>
      </c>
      <c r="S865" s="9">
        <v>45548</v>
      </c>
      <c r="T865" s="2">
        <v>4271924</v>
      </c>
      <c r="U865" s="2" t="s">
        <v>3805</v>
      </c>
      <c r="V865" s="2" t="s">
        <v>3806</v>
      </c>
      <c r="W865" s="2" t="s">
        <v>3807</v>
      </c>
      <c r="X865" s="90">
        <v>37309</v>
      </c>
      <c r="Y865" s="91">
        <v>9350623634</v>
      </c>
      <c r="Z865" s="91" t="s">
        <v>3808</v>
      </c>
      <c r="AA865" s="32" t="s">
        <v>448</v>
      </c>
      <c r="AB865" s="2" t="s">
        <v>449</v>
      </c>
      <c r="AC865" s="10">
        <v>45923</v>
      </c>
      <c r="AD865" s="10">
        <v>45558</v>
      </c>
      <c r="AG865" s="35" t="s">
        <v>451</v>
      </c>
      <c r="AJ865" s="35" t="s">
        <v>452</v>
      </c>
      <c r="AK865" s="2" t="s">
        <v>453</v>
      </c>
      <c r="AL865" s="2" t="s">
        <v>3189</v>
      </c>
      <c r="AM865" s="10" t="s">
        <v>1815</v>
      </c>
      <c r="AN865" s="10">
        <v>45548</v>
      </c>
      <c r="AP865" s="2" t="s">
        <v>362</v>
      </c>
      <c r="AQ865" s="2" t="s">
        <v>986</v>
      </c>
      <c r="AS865" s="11">
        <v>131845914</v>
      </c>
      <c r="AT865" s="2" t="s">
        <v>472</v>
      </c>
      <c r="AV865" s="12">
        <v>62524882065</v>
      </c>
      <c r="AW865" s="2" t="s">
        <v>481</v>
      </c>
      <c r="AY865" s="13">
        <v>121332485253</v>
      </c>
      <c r="AZ865" s="2" t="s">
        <v>633</v>
      </c>
      <c r="BB865" s="14">
        <v>510527274</v>
      </c>
      <c r="BC865" s="2" t="s">
        <v>450</v>
      </c>
      <c r="BD865" s="2" t="s">
        <v>450</v>
      </c>
      <c r="BE865" s="2" t="s">
        <v>450</v>
      </c>
      <c r="BF865" s="2" t="s">
        <v>450</v>
      </c>
      <c r="BG865" s="2" t="s">
        <v>450</v>
      </c>
      <c r="BH865" s="2" t="s">
        <v>450</v>
      </c>
      <c r="BL865" s="2" t="s">
        <v>448</v>
      </c>
      <c r="BM865" s="2" t="s">
        <v>448</v>
      </c>
      <c r="BN865" s="2" t="s">
        <v>448</v>
      </c>
      <c r="BO865" s="2" t="s">
        <v>450</v>
      </c>
      <c r="BP865" s="2" t="s">
        <v>448</v>
      </c>
      <c r="BR865" s="2" t="s">
        <v>448</v>
      </c>
      <c r="BS865" s="2" t="s">
        <v>448</v>
      </c>
      <c r="BT865" s="2" t="s">
        <v>448</v>
      </c>
      <c r="BU865" s="2" t="s">
        <v>448</v>
      </c>
      <c r="BV865" s="2" t="s">
        <v>450</v>
      </c>
      <c r="BW865" s="2" t="s">
        <v>448</v>
      </c>
      <c r="BX865" s="2" t="s">
        <v>448</v>
      </c>
      <c r="BY865" s="2" t="s">
        <v>448</v>
      </c>
      <c r="BZ865" s="2" t="s">
        <v>448</v>
      </c>
      <c r="CA865" s="2" t="s">
        <v>448</v>
      </c>
      <c r="CB865" s="2" t="s">
        <v>448</v>
      </c>
      <c r="CD865" s="2" t="s">
        <v>448</v>
      </c>
      <c r="CE865" s="10">
        <v>45555</v>
      </c>
      <c r="CH865" s="2" t="s">
        <v>465</v>
      </c>
      <c r="CI865" s="2" t="s">
        <v>1718</v>
      </c>
      <c r="CM865" s="52">
        <f t="shared" si="373"/>
        <v>1</v>
      </c>
      <c r="CN865" s="52">
        <f t="shared" si="374"/>
        <v>1</v>
      </c>
      <c r="CO865" s="52">
        <f t="shared" si="375"/>
        <v>1</v>
      </c>
      <c r="CP865" s="52">
        <f t="shared" si="376"/>
        <v>1</v>
      </c>
      <c r="CQ865" s="52">
        <f t="shared" si="377"/>
        <v>1</v>
      </c>
      <c r="CR865" s="52">
        <f t="shared" si="378"/>
        <v>1</v>
      </c>
      <c r="CS865" s="52">
        <f t="shared" si="379"/>
        <v>1</v>
      </c>
      <c r="CT865" s="52">
        <f t="shared" si="380"/>
        <v>1</v>
      </c>
      <c r="CU865" s="52">
        <f t="shared" si="381"/>
        <v>1</v>
      </c>
      <c r="CV865" s="52">
        <f t="shared" si="382"/>
        <v>1</v>
      </c>
      <c r="CW865" s="54">
        <f t="shared" si="383"/>
        <v>1</v>
      </c>
      <c r="CX865" s="54">
        <f t="shared" si="384"/>
        <v>0</v>
      </c>
      <c r="CY865" s="54">
        <f t="shared" si="385"/>
        <v>1</v>
      </c>
      <c r="CZ865" s="54">
        <f t="shared" si="386"/>
        <v>1</v>
      </c>
      <c r="DA865" s="54">
        <f t="shared" si="387"/>
        <v>0</v>
      </c>
      <c r="DB865" s="54">
        <f t="shared" si="388"/>
        <v>0</v>
      </c>
      <c r="DD865" s="2">
        <f t="shared" si="389"/>
        <v>7</v>
      </c>
    </row>
    <row r="866" spans="1:108">
      <c r="A866" s="2" t="s">
        <v>437</v>
      </c>
      <c r="B866" s="2" t="s">
        <v>438</v>
      </c>
      <c r="C866" s="18" t="str">
        <f ca="1">IF(AND(AA866="YES",AG866&lt;&gt;""),"COMPLETED",IF((S866+21)&lt;TODAY(),"PAST DUE","WITHIN 15 DAYS"))</f>
        <v>COMPLETED</v>
      </c>
      <c r="D866" s="19" t="str">
        <f t="shared" si="368"/>
        <v>Oct</v>
      </c>
      <c r="E866" s="20">
        <f t="shared" si="369"/>
        <v>45570</v>
      </c>
      <c r="F866" s="20">
        <f t="shared" si="370"/>
        <v>45569</v>
      </c>
      <c r="G866" s="20">
        <f t="shared" si="371"/>
        <v>45576</v>
      </c>
      <c r="H866" s="19">
        <f ca="1">(TODAY()-(G866))</f>
        <v>18</v>
      </c>
      <c r="I866" s="19" t="str">
        <f ca="1">IF(H866&lt;0,H866,"")</f>
        <v/>
      </c>
      <c r="J866" s="2" t="s">
        <v>439</v>
      </c>
      <c r="K866" s="24">
        <f t="shared" si="372"/>
        <v>1</v>
      </c>
      <c r="L866" s="19" t="s">
        <v>3688</v>
      </c>
      <c r="M866" s="2" t="s">
        <v>2440</v>
      </c>
      <c r="N866" s="2" t="s">
        <v>441</v>
      </c>
      <c r="O866" s="2" t="s">
        <v>352</v>
      </c>
      <c r="P866" s="2" t="s">
        <v>19</v>
      </c>
      <c r="Q866" s="2" t="s">
        <v>130</v>
      </c>
      <c r="R866" s="2" t="s">
        <v>3184</v>
      </c>
      <c r="S866" s="9">
        <v>45548</v>
      </c>
      <c r="T866" s="2">
        <v>4271925</v>
      </c>
      <c r="U866" s="2" t="s">
        <v>3809</v>
      </c>
      <c r="V866" s="2" t="s">
        <v>243</v>
      </c>
      <c r="W866" s="2" t="s">
        <v>3810</v>
      </c>
      <c r="X866" s="90">
        <v>28618</v>
      </c>
      <c r="Y866" s="91">
        <v>9853579907</v>
      </c>
      <c r="Z866" s="91" t="s">
        <v>3811</v>
      </c>
      <c r="AA866" s="32" t="s">
        <v>448</v>
      </c>
      <c r="AB866" s="2" t="s">
        <v>449</v>
      </c>
      <c r="AC866" s="10">
        <v>45910</v>
      </c>
      <c r="AD866" s="10">
        <v>45545</v>
      </c>
      <c r="AG866" s="35" t="s">
        <v>451</v>
      </c>
      <c r="AJ866" s="35" t="s">
        <v>452</v>
      </c>
      <c r="AK866" s="2" t="s">
        <v>453</v>
      </c>
      <c r="AL866" s="2" t="s">
        <v>3189</v>
      </c>
      <c r="AM866" s="10" t="s">
        <v>1815</v>
      </c>
      <c r="AN866" s="10">
        <v>45548</v>
      </c>
      <c r="AP866" s="2" t="s">
        <v>362</v>
      </c>
      <c r="AQ866" s="2" t="s">
        <v>986</v>
      </c>
      <c r="AS866" s="11">
        <v>3343077690</v>
      </c>
      <c r="AT866" s="2" t="s">
        <v>472</v>
      </c>
      <c r="AV866" s="12">
        <v>190505501997</v>
      </c>
      <c r="AW866" s="2" t="s">
        <v>1425</v>
      </c>
      <c r="AY866" s="13">
        <v>121085745279</v>
      </c>
      <c r="AZ866" s="2" t="s">
        <v>633</v>
      </c>
      <c r="BB866" s="14">
        <v>205908827</v>
      </c>
      <c r="BC866" s="2" t="s">
        <v>450</v>
      </c>
      <c r="BD866" s="2" t="s">
        <v>450</v>
      </c>
      <c r="BE866" s="2" t="s">
        <v>450</v>
      </c>
      <c r="BF866" s="2" t="s">
        <v>450</v>
      </c>
      <c r="BG866" s="2" t="s">
        <v>450</v>
      </c>
      <c r="BH866" s="2" t="s">
        <v>450</v>
      </c>
      <c r="BL866" s="2" t="s">
        <v>450</v>
      </c>
      <c r="BM866" s="2" t="s">
        <v>450</v>
      </c>
      <c r="BN866" s="2" t="s">
        <v>448</v>
      </c>
      <c r="BO866" s="2" t="s">
        <v>448</v>
      </c>
      <c r="BP866" s="2" t="s">
        <v>450</v>
      </c>
      <c r="BR866" s="2" t="s">
        <v>448</v>
      </c>
      <c r="BS866" s="2" t="s">
        <v>448</v>
      </c>
      <c r="BT866" s="2" t="s">
        <v>448</v>
      </c>
      <c r="BU866" s="2" t="s">
        <v>448</v>
      </c>
      <c r="BV866" s="2" t="s">
        <v>450</v>
      </c>
      <c r="BW866" s="2" t="s">
        <v>448</v>
      </c>
      <c r="BX866" s="2" t="s">
        <v>448</v>
      </c>
      <c r="BY866" s="2" t="s">
        <v>448</v>
      </c>
      <c r="BZ866" s="2" t="s">
        <v>448</v>
      </c>
      <c r="CA866" s="2" t="s">
        <v>448</v>
      </c>
      <c r="CB866" s="2" t="s">
        <v>448</v>
      </c>
      <c r="CD866" s="2" t="s">
        <v>448</v>
      </c>
      <c r="CE866" s="10">
        <v>45555</v>
      </c>
      <c r="CH866" s="2" t="s">
        <v>465</v>
      </c>
      <c r="CI866" s="2" t="s">
        <v>1718</v>
      </c>
      <c r="CM866" s="52">
        <f t="shared" si="373"/>
        <v>1</v>
      </c>
      <c r="CN866" s="52">
        <f t="shared" si="374"/>
        <v>1</v>
      </c>
      <c r="CO866" s="52">
        <f t="shared" si="375"/>
        <v>1</v>
      </c>
      <c r="CP866" s="52">
        <f t="shared" si="376"/>
        <v>1</v>
      </c>
      <c r="CQ866" s="52">
        <f t="shared" si="377"/>
        <v>1</v>
      </c>
      <c r="CR866" s="52">
        <f t="shared" si="378"/>
        <v>1</v>
      </c>
      <c r="CS866" s="52">
        <f t="shared" si="379"/>
        <v>1</v>
      </c>
      <c r="CT866" s="52">
        <f t="shared" si="380"/>
        <v>1</v>
      </c>
      <c r="CU866" s="52">
        <f t="shared" si="381"/>
        <v>1</v>
      </c>
      <c r="CV866" s="52">
        <f t="shared" si="382"/>
        <v>1</v>
      </c>
      <c r="CW866" s="54">
        <f t="shared" si="383"/>
        <v>1</v>
      </c>
      <c r="CX866" s="54">
        <f t="shared" si="384"/>
        <v>0</v>
      </c>
      <c r="CY866" s="54">
        <f t="shared" si="385"/>
        <v>1</v>
      </c>
      <c r="CZ866" s="54">
        <f t="shared" si="386"/>
        <v>1</v>
      </c>
      <c r="DA866" s="54">
        <f t="shared" si="387"/>
        <v>0</v>
      </c>
      <c r="DB866" s="54">
        <f t="shared" si="388"/>
        <v>0</v>
      </c>
      <c r="DD866" s="2">
        <f t="shared" si="389"/>
        <v>7</v>
      </c>
    </row>
    <row r="867" spans="1:108">
      <c r="A867" s="2" t="s">
        <v>437</v>
      </c>
      <c r="B867" s="2" t="s">
        <v>438</v>
      </c>
      <c r="C867" s="18" t="str">
        <f ca="1">IF(AND(AA867="YES",AG867&lt;&gt;""),"COMPLETED",IF((S867+21)&lt;TODAY(),"PAST DUE","WITHIN 15 DAYS"))</f>
        <v>COMPLETED</v>
      </c>
      <c r="D867" s="19" t="str">
        <f t="shared" si="368"/>
        <v>Oct</v>
      </c>
      <c r="E867" s="20">
        <f t="shared" si="369"/>
        <v>45570</v>
      </c>
      <c r="F867" s="20">
        <f t="shared" si="370"/>
        <v>45569</v>
      </c>
      <c r="G867" s="20">
        <f t="shared" si="371"/>
        <v>45576</v>
      </c>
      <c r="H867" s="19">
        <f ca="1">(TODAY()-(G867))</f>
        <v>18</v>
      </c>
      <c r="I867" s="19" t="str">
        <f ca="1">IF(H867&lt;0,H867,"")</f>
        <v/>
      </c>
      <c r="J867" s="2" t="s">
        <v>439</v>
      </c>
      <c r="K867" s="24">
        <f t="shared" si="372"/>
        <v>1</v>
      </c>
      <c r="L867" s="19" t="s">
        <v>3688</v>
      </c>
      <c r="M867" s="2" t="s">
        <v>2440</v>
      </c>
      <c r="N867" s="2" t="s">
        <v>441</v>
      </c>
      <c r="O867" s="2" t="s">
        <v>352</v>
      </c>
      <c r="P867" s="2" t="s">
        <v>19</v>
      </c>
      <c r="Q867" s="2" t="s">
        <v>130</v>
      </c>
      <c r="R867" s="2" t="s">
        <v>3184</v>
      </c>
      <c r="S867" s="9">
        <v>45548</v>
      </c>
      <c r="T867" s="2">
        <v>4271926</v>
      </c>
      <c r="U867" s="2" t="s">
        <v>148</v>
      </c>
      <c r="V867" s="2" t="s">
        <v>3812</v>
      </c>
      <c r="W867" s="2" t="s">
        <v>534</v>
      </c>
      <c r="X867" s="90">
        <v>37298</v>
      </c>
      <c r="Y867" s="91">
        <v>9164266223</v>
      </c>
      <c r="Z867" s="91" t="s">
        <v>3813</v>
      </c>
      <c r="AA867" s="32" t="s">
        <v>448</v>
      </c>
      <c r="AB867" s="2" t="s">
        <v>449</v>
      </c>
      <c r="AC867" s="10">
        <v>45840</v>
      </c>
      <c r="AD867" s="10">
        <v>45482</v>
      </c>
      <c r="AG867" s="35" t="s">
        <v>451</v>
      </c>
      <c r="AJ867" s="35" t="s">
        <v>452</v>
      </c>
      <c r="AK867" s="2" t="s">
        <v>453</v>
      </c>
      <c r="AL867" s="2" t="s">
        <v>3189</v>
      </c>
      <c r="AM867" s="10" t="s">
        <v>1815</v>
      </c>
      <c r="AN867" s="10">
        <v>45548</v>
      </c>
      <c r="AP867" s="2" t="s">
        <v>362</v>
      </c>
      <c r="AQ867" s="2" t="s">
        <v>480</v>
      </c>
      <c r="AS867" s="11">
        <v>251279826</v>
      </c>
      <c r="AT867" s="2" t="s">
        <v>456</v>
      </c>
      <c r="AV867" s="12">
        <v>70262825475</v>
      </c>
      <c r="AW867" s="2" t="s">
        <v>458</v>
      </c>
      <c r="AY867" s="13">
        <v>121338858682</v>
      </c>
      <c r="AZ867" s="2" t="s">
        <v>633</v>
      </c>
      <c r="BB867" s="14">
        <v>658696090</v>
      </c>
      <c r="BC867" s="2" t="s">
        <v>450</v>
      </c>
      <c r="BD867" s="2" t="s">
        <v>450</v>
      </c>
      <c r="BE867" s="2" t="s">
        <v>450</v>
      </c>
      <c r="BF867" s="2" t="s">
        <v>450</v>
      </c>
      <c r="BG867" s="2" t="s">
        <v>450</v>
      </c>
      <c r="BH867" s="2" t="s">
        <v>450</v>
      </c>
      <c r="BL867" s="2" t="s">
        <v>448</v>
      </c>
      <c r="BM867" s="2" t="s">
        <v>450</v>
      </c>
      <c r="BN867" s="2" t="s">
        <v>448</v>
      </c>
      <c r="BO867" s="2" t="s">
        <v>450</v>
      </c>
      <c r="BP867" s="2" t="s">
        <v>450</v>
      </c>
      <c r="BR867" s="2" t="s">
        <v>448</v>
      </c>
      <c r="BS867" s="2" t="s">
        <v>448</v>
      </c>
      <c r="BT867" s="2" t="s">
        <v>448</v>
      </c>
      <c r="BU867" s="2" t="s">
        <v>448</v>
      </c>
      <c r="BV867" s="2" t="s">
        <v>450</v>
      </c>
      <c r="BW867" s="2" t="s">
        <v>448</v>
      </c>
      <c r="BX867" s="2" t="s">
        <v>448</v>
      </c>
      <c r="BY867" s="2" t="s">
        <v>448</v>
      </c>
      <c r="BZ867" s="2" t="s">
        <v>448</v>
      </c>
      <c r="CA867" s="2" t="s">
        <v>448</v>
      </c>
      <c r="CB867" s="2" t="s">
        <v>448</v>
      </c>
      <c r="CD867" s="2" t="s">
        <v>448</v>
      </c>
      <c r="CE867" s="10">
        <v>45555</v>
      </c>
      <c r="CF867" s="2" t="s">
        <v>465</v>
      </c>
      <c r="CG867" s="2" t="s">
        <v>3814</v>
      </c>
      <c r="CH867" s="2" t="s">
        <v>465</v>
      </c>
      <c r="CI867" s="2" t="s">
        <v>1718</v>
      </c>
      <c r="CM867" s="52">
        <f t="shared" si="373"/>
        <v>1</v>
      </c>
      <c r="CN867" s="52">
        <f t="shared" si="374"/>
        <v>1</v>
      </c>
      <c r="CO867" s="52">
        <f t="shared" si="375"/>
        <v>1</v>
      </c>
      <c r="CP867" s="52">
        <f t="shared" si="376"/>
        <v>1</v>
      </c>
      <c r="CQ867" s="52">
        <f t="shared" si="377"/>
        <v>1</v>
      </c>
      <c r="CR867" s="52">
        <f t="shared" si="378"/>
        <v>1</v>
      </c>
      <c r="CS867" s="52">
        <f t="shared" si="379"/>
        <v>1</v>
      </c>
      <c r="CT867" s="52">
        <f t="shared" si="380"/>
        <v>1</v>
      </c>
      <c r="CU867" s="52">
        <f t="shared" si="381"/>
        <v>1</v>
      </c>
      <c r="CV867" s="52">
        <f t="shared" si="382"/>
        <v>1</v>
      </c>
      <c r="CW867" s="54">
        <f t="shared" si="383"/>
        <v>1</v>
      </c>
      <c r="CX867" s="54">
        <f t="shared" si="384"/>
        <v>0</v>
      </c>
      <c r="CY867" s="54">
        <f t="shared" si="385"/>
        <v>1</v>
      </c>
      <c r="CZ867" s="54">
        <f t="shared" si="386"/>
        <v>1</v>
      </c>
      <c r="DA867" s="54">
        <f t="shared" si="387"/>
        <v>0</v>
      </c>
      <c r="DB867" s="54">
        <f t="shared" si="388"/>
        <v>0</v>
      </c>
      <c r="DD867" s="2">
        <f t="shared" si="389"/>
        <v>7</v>
      </c>
    </row>
    <row r="868" spans="1:108">
      <c r="A868" s="2" t="s">
        <v>437</v>
      </c>
      <c r="B868" s="2" t="s">
        <v>438</v>
      </c>
      <c r="C868" s="18" t="str">
        <f ca="1">IF(AND(AA868="YES",AG868&lt;&gt;""),"COMPLETED",IF((S868+21)&lt;TODAY(),"PAST DUE","WITHIN 15 DAYS"))</f>
        <v>COMPLETED</v>
      </c>
      <c r="D868" s="19" t="str">
        <f t="shared" si="368"/>
        <v>Oct</v>
      </c>
      <c r="E868" s="20">
        <f t="shared" si="369"/>
        <v>45570</v>
      </c>
      <c r="F868" s="20">
        <f t="shared" si="370"/>
        <v>45569</v>
      </c>
      <c r="G868" s="20">
        <f t="shared" si="371"/>
        <v>45576</v>
      </c>
      <c r="H868" s="19">
        <f ca="1">(TODAY()-(G868))</f>
        <v>18</v>
      </c>
      <c r="I868" s="19" t="str">
        <f ca="1">IF(H868&lt;0,H868,"")</f>
        <v/>
      </c>
      <c r="J868" s="2" t="s">
        <v>439</v>
      </c>
      <c r="K868" s="24">
        <f t="shared" si="372"/>
        <v>1</v>
      </c>
      <c r="L868" s="19" t="s">
        <v>3688</v>
      </c>
      <c r="M868" s="2" t="s">
        <v>2440</v>
      </c>
      <c r="N868" s="2" t="s">
        <v>441</v>
      </c>
      <c r="O868" s="2" t="s">
        <v>352</v>
      </c>
      <c r="P868" s="2" t="s">
        <v>19</v>
      </c>
      <c r="Q868" s="2" t="s">
        <v>130</v>
      </c>
      <c r="R868" s="2" t="s">
        <v>3184</v>
      </c>
      <c r="S868" s="9">
        <v>45548</v>
      </c>
      <c r="T868" s="2">
        <v>4271927</v>
      </c>
      <c r="U868" s="2" t="s">
        <v>3815</v>
      </c>
      <c r="V868" s="2" t="s">
        <v>3816</v>
      </c>
      <c r="W868" s="2" t="s">
        <v>3300</v>
      </c>
      <c r="X868" s="90">
        <v>37533</v>
      </c>
      <c r="Y868" s="91">
        <v>9499883851</v>
      </c>
      <c r="Z868" s="91" t="s">
        <v>3817</v>
      </c>
      <c r="AA868" s="32" t="s">
        <v>448</v>
      </c>
      <c r="AB868" s="2" t="s">
        <v>449</v>
      </c>
      <c r="AC868" s="10">
        <v>45906</v>
      </c>
      <c r="AD868" s="10">
        <v>45541</v>
      </c>
      <c r="AG868" s="35" t="s">
        <v>451</v>
      </c>
      <c r="AJ868" s="35" t="s">
        <v>452</v>
      </c>
      <c r="AK868" s="2" t="s">
        <v>453</v>
      </c>
      <c r="AL868" s="2" t="s">
        <v>3189</v>
      </c>
      <c r="AM868" s="10" t="s">
        <v>1815</v>
      </c>
      <c r="AN868" s="10">
        <v>45548</v>
      </c>
      <c r="AP868" s="2" t="s">
        <v>362</v>
      </c>
      <c r="AQ868" s="2" t="s">
        <v>497</v>
      </c>
      <c r="AS868" s="11">
        <v>3514961687</v>
      </c>
      <c r="AT868" s="2" t="s">
        <v>472</v>
      </c>
      <c r="AV868" s="12">
        <v>70261099665</v>
      </c>
      <c r="AW868" s="2" t="s">
        <v>1425</v>
      </c>
      <c r="AY868" s="13">
        <v>121292684226</v>
      </c>
      <c r="AZ868" s="2" t="s">
        <v>459</v>
      </c>
      <c r="BB868" s="14">
        <v>515234368</v>
      </c>
      <c r="BC868" s="2" t="s">
        <v>450</v>
      </c>
      <c r="BD868" s="2" t="s">
        <v>450</v>
      </c>
      <c r="BE868" s="2" t="s">
        <v>450</v>
      </c>
      <c r="BF868" s="2" t="s">
        <v>450</v>
      </c>
      <c r="BG868" s="2" t="s">
        <v>450</v>
      </c>
      <c r="BH868" s="2" t="s">
        <v>450</v>
      </c>
      <c r="BL868" s="2" t="s">
        <v>448</v>
      </c>
      <c r="BM868" s="2" t="s">
        <v>450</v>
      </c>
      <c r="BN868" s="2" t="s">
        <v>448</v>
      </c>
      <c r="BO868" s="2" t="s">
        <v>450</v>
      </c>
      <c r="BP868" s="2" t="s">
        <v>450</v>
      </c>
      <c r="BR868" s="2" t="s">
        <v>448</v>
      </c>
      <c r="BS868" s="2" t="s">
        <v>448</v>
      </c>
      <c r="BT868" s="2" t="s">
        <v>448</v>
      </c>
      <c r="BU868" s="2" t="s">
        <v>448</v>
      </c>
      <c r="BV868" s="2" t="s">
        <v>450</v>
      </c>
      <c r="BW868" s="2" t="s">
        <v>448</v>
      </c>
      <c r="BX868" s="2" t="s">
        <v>448</v>
      </c>
      <c r="BY868" s="2" t="s">
        <v>448</v>
      </c>
      <c r="BZ868" s="2" t="s">
        <v>448</v>
      </c>
      <c r="CA868" s="2" t="s">
        <v>448</v>
      </c>
      <c r="CB868" s="2" t="s">
        <v>448</v>
      </c>
      <c r="CD868" s="2" t="s">
        <v>448</v>
      </c>
      <c r="CE868" s="10">
        <v>45555</v>
      </c>
      <c r="CH868" s="2" t="s">
        <v>465</v>
      </c>
      <c r="CI868" s="2" t="s">
        <v>1718</v>
      </c>
      <c r="CM868" s="52">
        <f t="shared" si="373"/>
        <v>1</v>
      </c>
      <c r="CN868" s="52">
        <f t="shared" si="374"/>
        <v>1</v>
      </c>
      <c r="CO868" s="52">
        <f t="shared" si="375"/>
        <v>1</v>
      </c>
      <c r="CP868" s="52">
        <f t="shared" si="376"/>
        <v>1</v>
      </c>
      <c r="CQ868" s="52">
        <f t="shared" si="377"/>
        <v>1</v>
      </c>
      <c r="CR868" s="52">
        <f t="shared" si="378"/>
        <v>1</v>
      </c>
      <c r="CS868" s="52">
        <f t="shared" si="379"/>
        <v>1</v>
      </c>
      <c r="CT868" s="52">
        <f t="shared" si="380"/>
        <v>1</v>
      </c>
      <c r="CU868" s="52">
        <f t="shared" si="381"/>
        <v>1</v>
      </c>
      <c r="CV868" s="52">
        <f t="shared" si="382"/>
        <v>1</v>
      </c>
      <c r="CW868" s="54">
        <f t="shared" si="383"/>
        <v>1</v>
      </c>
      <c r="CX868" s="54">
        <f t="shared" si="384"/>
        <v>0</v>
      </c>
      <c r="CY868" s="54">
        <f t="shared" si="385"/>
        <v>1</v>
      </c>
      <c r="CZ868" s="54">
        <f t="shared" si="386"/>
        <v>1</v>
      </c>
      <c r="DA868" s="54">
        <f t="shared" si="387"/>
        <v>0</v>
      </c>
      <c r="DB868" s="54">
        <f t="shared" si="388"/>
        <v>0</v>
      </c>
      <c r="DD868" s="2">
        <f t="shared" si="389"/>
        <v>7</v>
      </c>
    </row>
    <row r="869" spans="1:108">
      <c r="A869" s="2" t="s">
        <v>437</v>
      </c>
      <c r="B869" s="2" t="s">
        <v>438</v>
      </c>
      <c r="C869" s="18" t="str">
        <f ca="1">IF(AND(AA869="YES",AG869&lt;&gt;""),"COMPLETED",IF((S869+21)&lt;TODAY(),"PAST DUE","WITHIN 15 DAYS"))</f>
        <v>COMPLETED</v>
      </c>
      <c r="D869" s="19" t="str">
        <f t="shared" si="368"/>
        <v>Oct</v>
      </c>
      <c r="E869" s="20">
        <f t="shared" si="369"/>
        <v>45570</v>
      </c>
      <c r="F869" s="20">
        <f t="shared" si="370"/>
        <v>45569</v>
      </c>
      <c r="G869" s="20">
        <f t="shared" si="371"/>
        <v>45576</v>
      </c>
      <c r="H869" s="19">
        <f ca="1">(TODAY()-(G869))</f>
        <v>18</v>
      </c>
      <c r="I869" s="19" t="str">
        <f ca="1">IF(H869&lt;0,H869,"")</f>
        <v/>
      </c>
      <c r="J869" s="2" t="s">
        <v>439</v>
      </c>
      <c r="K869" s="24">
        <f t="shared" si="372"/>
        <v>1</v>
      </c>
      <c r="L869" s="19" t="s">
        <v>3688</v>
      </c>
      <c r="M869" s="2" t="s">
        <v>2440</v>
      </c>
      <c r="N869" s="2" t="s">
        <v>441</v>
      </c>
      <c r="O869" s="2" t="s">
        <v>352</v>
      </c>
      <c r="P869" s="2" t="s">
        <v>19</v>
      </c>
      <c r="Q869" s="2" t="s">
        <v>130</v>
      </c>
      <c r="R869" s="2" t="s">
        <v>3184</v>
      </c>
      <c r="S869" s="9">
        <v>45548</v>
      </c>
      <c r="T869" s="2">
        <v>4271928</v>
      </c>
      <c r="U869" s="2" t="s">
        <v>266</v>
      </c>
      <c r="V869" s="2" t="s">
        <v>3818</v>
      </c>
      <c r="W869" s="2" t="s">
        <v>3772</v>
      </c>
      <c r="X869" s="90">
        <v>36970</v>
      </c>
      <c r="Y869" s="91">
        <v>9231524410</v>
      </c>
      <c r="Z869" s="91" t="s">
        <v>3819</v>
      </c>
      <c r="AA869" s="32" t="s">
        <v>448</v>
      </c>
      <c r="AB869" s="2" t="s">
        <v>449</v>
      </c>
      <c r="AC869" s="10">
        <v>45734</v>
      </c>
      <c r="AD869" s="10">
        <v>45387</v>
      </c>
      <c r="AG869" s="35" t="s">
        <v>451</v>
      </c>
      <c r="AJ869" s="35" t="s">
        <v>452</v>
      </c>
      <c r="AK869" s="2" t="s">
        <v>453</v>
      </c>
      <c r="AL869" s="2" t="s">
        <v>3189</v>
      </c>
      <c r="AM869" s="10" t="s">
        <v>1815</v>
      </c>
      <c r="AN869" s="10">
        <v>45548</v>
      </c>
      <c r="AP869" s="2" t="s">
        <v>362</v>
      </c>
      <c r="AQ869" s="2" t="s">
        <v>480</v>
      </c>
      <c r="AS869" s="11" t="s">
        <v>3820</v>
      </c>
      <c r="AT869" s="2" t="s">
        <v>456</v>
      </c>
      <c r="AV869" s="12" t="s">
        <v>3821</v>
      </c>
      <c r="AW869" s="2" t="s">
        <v>458</v>
      </c>
      <c r="AY869" s="13" t="s">
        <v>3822</v>
      </c>
      <c r="AZ869" s="2" t="s">
        <v>459</v>
      </c>
      <c r="BA869" s="2" t="s">
        <v>3692</v>
      </c>
      <c r="BB869" s="14">
        <v>741011986</v>
      </c>
      <c r="BC869" s="2" t="s">
        <v>450</v>
      </c>
      <c r="BD869" s="2" t="s">
        <v>450</v>
      </c>
      <c r="BE869" s="2" t="s">
        <v>450</v>
      </c>
      <c r="BF869" s="2" t="s">
        <v>450</v>
      </c>
      <c r="BG869" s="2" t="s">
        <v>450</v>
      </c>
      <c r="BH869" s="2" t="s">
        <v>450</v>
      </c>
      <c r="BR869" s="2" t="s">
        <v>448</v>
      </c>
      <c r="BS869" s="2" t="s">
        <v>448</v>
      </c>
      <c r="BT869" s="2" t="s">
        <v>448</v>
      </c>
      <c r="BU869" s="2" t="s">
        <v>448</v>
      </c>
      <c r="BV869" s="2" t="s">
        <v>450</v>
      </c>
      <c r="BW869" s="2" t="s">
        <v>448</v>
      </c>
      <c r="BX869" s="2" t="s">
        <v>448</v>
      </c>
      <c r="BY869" s="2" t="s">
        <v>448</v>
      </c>
      <c r="BZ869" s="2" t="s">
        <v>448</v>
      </c>
      <c r="CA869" s="2" t="s">
        <v>448</v>
      </c>
      <c r="CB869" s="2" t="s">
        <v>448</v>
      </c>
      <c r="CD869" s="2" t="s">
        <v>448</v>
      </c>
      <c r="CE869" s="10">
        <v>45555</v>
      </c>
      <c r="CH869" s="2" t="s">
        <v>465</v>
      </c>
      <c r="CI869" s="2" t="s">
        <v>1718</v>
      </c>
      <c r="CM869" s="52">
        <f t="shared" si="373"/>
        <v>1</v>
      </c>
      <c r="CN869" s="52">
        <f t="shared" si="374"/>
        <v>1</v>
      </c>
      <c r="CO869" s="52">
        <f t="shared" si="375"/>
        <v>1</v>
      </c>
      <c r="CP869" s="52">
        <f t="shared" si="376"/>
        <v>1</v>
      </c>
      <c r="CQ869" s="52">
        <f t="shared" si="377"/>
        <v>1</v>
      </c>
      <c r="CR869" s="52">
        <f t="shared" si="378"/>
        <v>1</v>
      </c>
      <c r="CS869" s="52">
        <f t="shared" si="379"/>
        <v>1</v>
      </c>
      <c r="CT869" s="52">
        <f t="shared" si="380"/>
        <v>1</v>
      </c>
      <c r="CU869" s="52">
        <f t="shared" si="381"/>
        <v>1</v>
      </c>
      <c r="CV869" s="52">
        <f t="shared" si="382"/>
        <v>1</v>
      </c>
      <c r="CW869" s="54">
        <f t="shared" si="383"/>
        <v>1</v>
      </c>
      <c r="CX869" s="54">
        <f t="shared" si="384"/>
        <v>0</v>
      </c>
      <c r="CY869" s="54">
        <f t="shared" si="385"/>
        <v>1</v>
      </c>
      <c r="CZ869" s="54">
        <f t="shared" si="386"/>
        <v>1</v>
      </c>
      <c r="DA869" s="54">
        <f t="shared" si="387"/>
        <v>0</v>
      </c>
      <c r="DB869" s="54">
        <f t="shared" si="388"/>
        <v>0</v>
      </c>
      <c r="DD869" s="2">
        <f t="shared" si="389"/>
        <v>7</v>
      </c>
    </row>
    <row r="870" spans="1:108">
      <c r="A870" s="2" t="s">
        <v>437</v>
      </c>
      <c r="B870" s="2" t="s">
        <v>438</v>
      </c>
      <c r="C870" s="18" t="str">
        <f ca="1">IF(AND(AA870="YES",AG870&lt;&gt;""),"COMPLETED",IF((S870+21)&lt;TODAY(),"PAST DUE","WITHIN 15 DAYS"))</f>
        <v>COMPLETED</v>
      </c>
      <c r="D870" s="19" t="str">
        <f t="shared" si="368"/>
        <v>Oct</v>
      </c>
      <c r="E870" s="20">
        <f t="shared" si="369"/>
        <v>45570</v>
      </c>
      <c r="F870" s="20">
        <f t="shared" si="370"/>
        <v>45569</v>
      </c>
      <c r="G870" s="20">
        <f t="shared" si="371"/>
        <v>45576</v>
      </c>
      <c r="H870" s="19">
        <f ca="1">(TODAY()-(G870))</f>
        <v>18</v>
      </c>
      <c r="I870" s="19" t="str">
        <f ca="1">IF(H870&lt;0,H870,"")</f>
        <v/>
      </c>
      <c r="J870" s="2" t="s">
        <v>439</v>
      </c>
      <c r="K870" s="24">
        <f t="shared" si="372"/>
        <v>1</v>
      </c>
      <c r="L870" s="19" t="s">
        <v>3688</v>
      </c>
      <c r="M870" s="2" t="s">
        <v>2440</v>
      </c>
      <c r="N870" s="2" t="s">
        <v>441</v>
      </c>
      <c r="O870" s="2" t="s">
        <v>352</v>
      </c>
      <c r="P870" s="2" t="s">
        <v>19</v>
      </c>
      <c r="Q870" s="2" t="s">
        <v>130</v>
      </c>
      <c r="R870" s="2" t="s">
        <v>3184</v>
      </c>
      <c r="S870" s="9">
        <v>45548</v>
      </c>
      <c r="T870" s="2">
        <v>4271929</v>
      </c>
      <c r="U870" s="2" t="s">
        <v>3823</v>
      </c>
      <c r="V870" s="2" t="s">
        <v>3824</v>
      </c>
      <c r="W870" s="2" t="s">
        <v>576</v>
      </c>
      <c r="X870" s="90">
        <v>36635</v>
      </c>
      <c r="Y870" s="91">
        <v>9661353991</v>
      </c>
      <c r="Z870" s="91" t="s">
        <v>3825</v>
      </c>
      <c r="AA870" s="32" t="s">
        <v>448</v>
      </c>
      <c r="AB870" s="2" t="s">
        <v>449</v>
      </c>
      <c r="AC870" s="10">
        <v>45916</v>
      </c>
      <c r="AD870" s="10">
        <v>45575</v>
      </c>
      <c r="AG870" s="35" t="s">
        <v>451</v>
      </c>
      <c r="AJ870" s="35" t="s">
        <v>452</v>
      </c>
      <c r="AK870" s="2" t="s">
        <v>453</v>
      </c>
      <c r="AL870" s="2" t="s">
        <v>3189</v>
      </c>
      <c r="AM870" s="10" t="s">
        <v>1815</v>
      </c>
      <c r="AN870" s="10">
        <v>45548</v>
      </c>
      <c r="AP870" s="2" t="s">
        <v>362</v>
      </c>
      <c r="AQ870" s="2" t="s">
        <v>986</v>
      </c>
      <c r="AR870" s="2" t="s">
        <v>3216</v>
      </c>
      <c r="AS870" s="11">
        <v>3479852006</v>
      </c>
      <c r="AT870" s="2" t="s">
        <v>472</v>
      </c>
      <c r="AU870" s="2" t="s">
        <v>3216</v>
      </c>
      <c r="AV870" s="12">
        <v>22504050041</v>
      </c>
      <c r="AW870" s="2" t="s">
        <v>458</v>
      </c>
      <c r="AX870" s="2" t="s">
        <v>3216</v>
      </c>
      <c r="AY870" s="13">
        <v>121276079868</v>
      </c>
      <c r="AZ870" s="2" t="s">
        <v>633</v>
      </c>
      <c r="BB870" s="14">
        <v>371838980</v>
      </c>
      <c r="BC870" s="2" t="s">
        <v>450</v>
      </c>
      <c r="BD870" s="2" t="s">
        <v>450</v>
      </c>
      <c r="BE870" s="2" t="s">
        <v>450</v>
      </c>
      <c r="BF870" s="2" t="s">
        <v>450</v>
      </c>
      <c r="BG870" s="2" t="s">
        <v>450</v>
      </c>
      <c r="BH870" s="2" t="s">
        <v>450</v>
      </c>
      <c r="BL870" s="2" t="s">
        <v>448</v>
      </c>
      <c r="BM870" s="2" t="s">
        <v>450</v>
      </c>
      <c r="BN870" s="2" t="s">
        <v>448</v>
      </c>
      <c r="BO870" s="2" t="s">
        <v>448</v>
      </c>
      <c r="BP870" s="2" t="s">
        <v>448</v>
      </c>
      <c r="BT870" s="2" t="s">
        <v>448</v>
      </c>
      <c r="CB870" s="2" t="s">
        <v>448</v>
      </c>
      <c r="CD870" s="2" t="s">
        <v>448</v>
      </c>
      <c r="CE870" s="10">
        <v>45555</v>
      </c>
      <c r="CH870" s="2" t="s">
        <v>465</v>
      </c>
      <c r="CI870" s="2" t="s">
        <v>1718</v>
      </c>
      <c r="CM870" s="52">
        <f t="shared" si="373"/>
        <v>1</v>
      </c>
      <c r="CN870" s="52">
        <f t="shared" si="374"/>
        <v>1</v>
      </c>
      <c r="CO870" s="52">
        <f t="shared" si="375"/>
        <v>1</v>
      </c>
      <c r="CP870" s="52">
        <f t="shared" si="376"/>
        <v>1</v>
      </c>
      <c r="CQ870" s="52">
        <f t="shared" si="377"/>
        <v>1</v>
      </c>
      <c r="CR870" s="52">
        <f t="shared" si="378"/>
        <v>1</v>
      </c>
      <c r="CS870" s="52">
        <f t="shared" si="379"/>
        <v>1</v>
      </c>
      <c r="CT870" s="52">
        <f t="shared" si="380"/>
        <v>1</v>
      </c>
      <c r="CU870" s="52">
        <f t="shared" si="381"/>
        <v>1</v>
      </c>
      <c r="CV870" s="52">
        <f t="shared" si="382"/>
        <v>1</v>
      </c>
      <c r="CW870" s="54">
        <f t="shared" si="383"/>
        <v>1</v>
      </c>
      <c r="CX870" s="54">
        <f t="shared" si="384"/>
        <v>0</v>
      </c>
      <c r="CY870" s="54">
        <f t="shared" si="385"/>
        <v>1</v>
      </c>
      <c r="CZ870" s="54">
        <f t="shared" si="386"/>
        <v>1</v>
      </c>
      <c r="DA870" s="54">
        <f t="shared" si="387"/>
        <v>0</v>
      </c>
      <c r="DB870" s="54">
        <f t="shared" si="388"/>
        <v>0</v>
      </c>
      <c r="DD870" s="2">
        <f t="shared" si="389"/>
        <v>7</v>
      </c>
    </row>
    <row r="871" spans="1:108">
      <c r="A871" s="2" t="s">
        <v>437</v>
      </c>
      <c r="B871" s="2" t="s">
        <v>438</v>
      </c>
      <c r="C871" s="18" t="str">
        <f ca="1">IF(AND(AA871="YES",AG871&lt;&gt;""),"COMPLETED",IF((S871+21)&lt;TODAY(),"PAST DUE","WITHIN 15 DAYS"))</f>
        <v>COMPLETED</v>
      </c>
      <c r="D871" s="19" t="str">
        <f t="shared" si="368"/>
        <v>Oct</v>
      </c>
      <c r="E871" s="20">
        <f t="shared" si="369"/>
        <v>45570</v>
      </c>
      <c r="F871" s="20">
        <f t="shared" si="370"/>
        <v>45569</v>
      </c>
      <c r="G871" s="20">
        <f t="shared" si="371"/>
        <v>45576</v>
      </c>
      <c r="H871" s="19">
        <f ca="1">(TODAY()-(G871))</f>
        <v>18</v>
      </c>
      <c r="I871" s="19" t="str">
        <f ca="1">IF(H871&lt;0,H871,"")</f>
        <v/>
      </c>
      <c r="J871" s="2" t="s">
        <v>439</v>
      </c>
      <c r="K871" s="24">
        <f t="shared" si="372"/>
        <v>1</v>
      </c>
      <c r="L871" s="19" t="s">
        <v>3688</v>
      </c>
      <c r="M871" s="2" t="s">
        <v>2440</v>
      </c>
      <c r="N871" s="2" t="s">
        <v>441</v>
      </c>
      <c r="O871" s="2" t="s">
        <v>352</v>
      </c>
      <c r="P871" s="2" t="s">
        <v>19</v>
      </c>
      <c r="Q871" s="2" t="s">
        <v>130</v>
      </c>
      <c r="R871" s="2" t="s">
        <v>3184</v>
      </c>
      <c r="S871" s="9">
        <v>45548</v>
      </c>
      <c r="T871" s="2">
        <v>4271930</v>
      </c>
      <c r="U871" s="2" t="s">
        <v>22</v>
      </c>
      <c r="V871" s="2" t="s">
        <v>3826</v>
      </c>
      <c r="W871" s="2" t="s">
        <v>1234</v>
      </c>
      <c r="X871" s="90">
        <v>35164</v>
      </c>
      <c r="Y871" s="91">
        <v>9691476258</v>
      </c>
      <c r="Z871" s="91" t="s">
        <v>3827</v>
      </c>
      <c r="AA871" s="32" t="s">
        <v>448</v>
      </c>
      <c r="AB871" s="2" t="s">
        <v>449</v>
      </c>
      <c r="AC871" s="10">
        <v>45916</v>
      </c>
      <c r="AD871" s="10">
        <v>45565</v>
      </c>
      <c r="AG871" s="35" t="s">
        <v>451</v>
      </c>
      <c r="AJ871" s="35" t="s">
        <v>452</v>
      </c>
      <c r="AK871" s="2" t="s">
        <v>453</v>
      </c>
      <c r="AL871" s="2" t="s">
        <v>3189</v>
      </c>
      <c r="AM871" s="10" t="s">
        <v>1815</v>
      </c>
      <c r="AN871" s="10">
        <v>45548</v>
      </c>
      <c r="AP871" s="2" t="s">
        <v>362</v>
      </c>
      <c r="AQ871" s="2" t="s">
        <v>497</v>
      </c>
      <c r="AS871" s="11">
        <v>3463614629</v>
      </c>
      <c r="AT871" s="2" t="s">
        <v>472</v>
      </c>
      <c r="AV871" s="12">
        <v>210254479475</v>
      </c>
      <c r="AW871" s="2" t="s">
        <v>458</v>
      </c>
      <c r="AY871" s="13">
        <v>121191331443</v>
      </c>
      <c r="AZ871" s="2" t="s">
        <v>487</v>
      </c>
      <c r="BB871" s="14">
        <v>342507917</v>
      </c>
      <c r="BC871" s="2" t="s">
        <v>450</v>
      </c>
      <c r="BD871" s="2" t="s">
        <v>450</v>
      </c>
      <c r="BE871" s="2" t="s">
        <v>450</v>
      </c>
      <c r="BF871" s="2" t="s">
        <v>450</v>
      </c>
      <c r="BG871" s="2" t="s">
        <v>450</v>
      </c>
      <c r="BH871" s="2" t="s">
        <v>450</v>
      </c>
      <c r="BL871" s="2" t="s">
        <v>448</v>
      </c>
      <c r="BM871" s="2" t="s">
        <v>450</v>
      </c>
      <c r="BN871" s="2" t="s">
        <v>448</v>
      </c>
      <c r="BO871" s="2" t="s">
        <v>448</v>
      </c>
      <c r="BP871" s="2" t="s">
        <v>448</v>
      </c>
      <c r="BT871" s="2" t="s">
        <v>448</v>
      </c>
      <c r="CB871" s="2" t="s">
        <v>448</v>
      </c>
      <c r="CD871" s="2" t="s">
        <v>448</v>
      </c>
      <c r="CE871" s="10">
        <v>45555</v>
      </c>
      <c r="CH871" s="2" t="s">
        <v>465</v>
      </c>
      <c r="CI871" s="2" t="s">
        <v>1718</v>
      </c>
      <c r="CM871" s="52">
        <f t="shared" si="373"/>
        <v>1</v>
      </c>
      <c r="CN871" s="52">
        <f t="shared" si="374"/>
        <v>1</v>
      </c>
      <c r="CO871" s="52">
        <f t="shared" si="375"/>
        <v>1</v>
      </c>
      <c r="CP871" s="52">
        <f t="shared" si="376"/>
        <v>1</v>
      </c>
      <c r="CQ871" s="52">
        <f t="shared" si="377"/>
        <v>1</v>
      </c>
      <c r="CR871" s="52">
        <f t="shared" si="378"/>
        <v>1</v>
      </c>
      <c r="CS871" s="52">
        <f t="shared" si="379"/>
        <v>1</v>
      </c>
      <c r="CT871" s="52">
        <f t="shared" si="380"/>
        <v>1</v>
      </c>
      <c r="CU871" s="52">
        <f t="shared" si="381"/>
        <v>1</v>
      </c>
      <c r="CV871" s="52">
        <f t="shared" si="382"/>
        <v>1</v>
      </c>
      <c r="CW871" s="54">
        <f t="shared" si="383"/>
        <v>1</v>
      </c>
      <c r="CX871" s="54">
        <f t="shared" si="384"/>
        <v>0</v>
      </c>
      <c r="CY871" s="54">
        <f t="shared" si="385"/>
        <v>1</v>
      </c>
      <c r="CZ871" s="54">
        <f t="shared" si="386"/>
        <v>1</v>
      </c>
      <c r="DA871" s="54">
        <f t="shared" si="387"/>
        <v>0</v>
      </c>
      <c r="DB871" s="54">
        <f t="shared" si="388"/>
        <v>0</v>
      </c>
      <c r="DD871" s="2">
        <f t="shared" si="389"/>
        <v>7</v>
      </c>
    </row>
    <row r="872" spans="1:108">
      <c r="A872" s="2" t="s">
        <v>437</v>
      </c>
      <c r="B872" s="2" t="s">
        <v>438</v>
      </c>
      <c r="C872" s="18" t="str">
        <f ca="1">IF(AND(AA872="YES",AG872&lt;&gt;""),"COMPLETED",IF((S872+21)&lt;TODAY(),"PAST DUE","WITHIN 15 DAYS"))</f>
        <v>PAST DUE</v>
      </c>
      <c r="D872" s="19" t="str">
        <f t="shared" si="368"/>
        <v>Oct</v>
      </c>
      <c r="E872" s="20">
        <f t="shared" si="369"/>
        <v>45570</v>
      </c>
      <c r="F872" s="20">
        <f t="shared" si="370"/>
        <v>45569</v>
      </c>
      <c r="G872" s="20">
        <f t="shared" si="371"/>
        <v>45576</v>
      </c>
      <c r="H872" s="19">
        <f ca="1">(TODAY()-(G872))</f>
        <v>18</v>
      </c>
      <c r="I872" s="19" t="str">
        <f ca="1">IF(H872&lt;0,H872,"")</f>
        <v/>
      </c>
      <c r="J872" s="2" t="s">
        <v>439</v>
      </c>
      <c r="K872" s="24">
        <f t="shared" si="372"/>
        <v>0</v>
      </c>
      <c r="L872" s="19" t="s">
        <v>3688</v>
      </c>
      <c r="M872" s="2" t="s">
        <v>2440</v>
      </c>
      <c r="N872" s="2" t="s">
        <v>441</v>
      </c>
      <c r="O872" s="2" t="s">
        <v>352</v>
      </c>
      <c r="P872" s="2" t="s">
        <v>19</v>
      </c>
      <c r="Q872" s="2" t="s">
        <v>130</v>
      </c>
      <c r="R872" s="2" t="s">
        <v>3184</v>
      </c>
      <c r="S872" s="9">
        <v>45548</v>
      </c>
      <c r="T872" s="2">
        <v>4271931</v>
      </c>
      <c r="U872" s="2" t="s">
        <v>135</v>
      </c>
      <c r="V872" s="2" t="s">
        <v>136</v>
      </c>
      <c r="W872" s="2" t="s">
        <v>3828</v>
      </c>
      <c r="X872" s="90">
        <v>37070</v>
      </c>
      <c r="Y872" s="91">
        <v>9534077190</v>
      </c>
      <c r="Z872" s="91" t="s">
        <v>3829</v>
      </c>
      <c r="AA872" s="2" t="s">
        <v>3729</v>
      </c>
      <c r="AB872" s="2" t="s">
        <v>3830</v>
      </c>
      <c r="AG872" s="35" t="s">
        <v>451</v>
      </c>
      <c r="AJ872" s="35" t="s">
        <v>452</v>
      </c>
      <c r="AK872" s="2" t="s">
        <v>453</v>
      </c>
      <c r="AL872" s="2" t="s">
        <v>3189</v>
      </c>
      <c r="AM872" s="10" t="s">
        <v>1815</v>
      </c>
      <c r="AN872" s="10">
        <v>45548</v>
      </c>
      <c r="AP872" s="2" t="s">
        <v>362</v>
      </c>
      <c r="BA872" s="2" t="s">
        <v>2127</v>
      </c>
      <c r="BC872" s="2" t="s">
        <v>450</v>
      </c>
      <c r="BD872" s="2" t="s">
        <v>450</v>
      </c>
      <c r="BE872" s="2" t="s">
        <v>450</v>
      </c>
      <c r="BF872" s="2" t="s">
        <v>450</v>
      </c>
      <c r="BG872" s="2" t="s">
        <v>450</v>
      </c>
      <c r="BH872" s="2" t="s">
        <v>450</v>
      </c>
      <c r="BT872" s="2" t="s">
        <v>448</v>
      </c>
      <c r="CB872" s="2" t="s">
        <v>448</v>
      </c>
      <c r="CD872" s="2" t="s">
        <v>448</v>
      </c>
      <c r="CE872" s="10">
        <v>45555</v>
      </c>
      <c r="CH872" s="2" t="s">
        <v>465</v>
      </c>
      <c r="CI872" s="2" t="s">
        <v>1718</v>
      </c>
      <c r="CM872" s="52">
        <f t="shared" si="373"/>
        <v>1</v>
      </c>
      <c r="CN872" s="52">
        <f t="shared" si="374"/>
        <v>0</v>
      </c>
      <c r="CO872" s="52">
        <f t="shared" si="375"/>
        <v>1</v>
      </c>
      <c r="CP872" s="52">
        <f t="shared" si="376"/>
        <v>1</v>
      </c>
      <c r="CQ872" s="52">
        <f t="shared" si="377"/>
        <v>1</v>
      </c>
      <c r="CR872" s="52">
        <f t="shared" si="378"/>
        <v>0</v>
      </c>
      <c r="CS872" s="52">
        <f t="shared" si="379"/>
        <v>0</v>
      </c>
      <c r="CT872" s="52">
        <f t="shared" si="380"/>
        <v>0</v>
      </c>
      <c r="CU872" s="52">
        <f t="shared" si="381"/>
        <v>0</v>
      </c>
      <c r="CV872" s="52">
        <f t="shared" si="382"/>
        <v>1</v>
      </c>
      <c r="CW872" s="54">
        <f t="shared" si="383"/>
        <v>1</v>
      </c>
      <c r="CX872" s="54">
        <f t="shared" si="384"/>
        <v>0</v>
      </c>
      <c r="CY872" s="54">
        <f t="shared" si="385"/>
        <v>1</v>
      </c>
      <c r="CZ872" s="54">
        <f t="shared" si="386"/>
        <v>1</v>
      </c>
      <c r="DA872" s="54">
        <f t="shared" si="387"/>
        <v>0</v>
      </c>
      <c r="DB872" s="54">
        <f t="shared" si="388"/>
        <v>0</v>
      </c>
      <c r="DD872" s="2">
        <f t="shared" si="389"/>
        <v>2</v>
      </c>
    </row>
    <row r="873" spans="1:108">
      <c r="A873" s="2" t="s">
        <v>437</v>
      </c>
      <c r="B873" s="2" t="s">
        <v>438</v>
      </c>
      <c r="C873" s="18" t="str">
        <f ca="1">IF(AND(AA873="YES",AG873&lt;&gt;""),"COMPLETED",IF((S873+21)&lt;TODAY(),"PAST DUE","WITHIN 15 DAYS"))</f>
        <v>COMPLETED</v>
      </c>
      <c r="D873" s="19" t="str">
        <f t="shared" si="368"/>
        <v>Oct</v>
      </c>
      <c r="E873" s="20">
        <f t="shared" si="369"/>
        <v>45570</v>
      </c>
      <c r="F873" s="20">
        <f t="shared" si="370"/>
        <v>45569</v>
      </c>
      <c r="G873" s="20">
        <f t="shared" si="371"/>
        <v>45576</v>
      </c>
      <c r="H873" s="19">
        <f ca="1">(TODAY()-(G873))</f>
        <v>18</v>
      </c>
      <c r="I873" s="19" t="str">
        <f ca="1">IF(H873&lt;0,H873,"")</f>
        <v/>
      </c>
      <c r="J873" s="2" t="s">
        <v>439</v>
      </c>
      <c r="K873" s="24">
        <f t="shared" si="372"/>
        <v>1</v>
      </c>
      <c r="L873" s="19" t="s">
        <v>3688</v>
      </c>
      <c r="M873" s="2" t="s">
        <v>2440</v>
      </c>
      <c r="N873" s="2" t="s">
        <v>441</v>
      </c>
      <c r="O873" s="2" t="s">
        <v>352</v>
      </c>
      <c r="P873" s="2" t="s">
        <v>19</v>
      </c>
      <c r="Q873" s="2" t="s">
        <v>139</v>
      </c>
      <c r="R873" s="2" t="s">
        <v>3184</v>
      </c>
      <c r="S873" s="9">
        <v>45548</v>
      </c>
      <c r="T873" s="2">
        <v>4271889</v>
      </c>
      <c r="U873" s="2" t="s">
        <v>3831</v>
      </c>
      <c r="V873" s="2" t="s">
        <v>3832</v>
      </c>
      <c r="W873" s="2" t="s">
        <v>3833</v>
      </c>
      <c r="X873" s="90">
        <v>36951</v>
      </c>
      <c r="Y873" s="91">
        <v>9651322152</v>
      </c>
      <c r="Z873" s="91" t="s">
        <v>3834</v>
      </c>
      <c r="AA873" s="32" t="s">
        <v>448</v>
      </c>
      <c r="AB873" s="2" t="s">
        <v>449</v>
      </c>
      <c r="AC873" s="10">
        <v>45815</v>
      </c>
      <c r="AD873" s="10">
        <v>45532</v>
      </c>
      <c r="AG873" s="35" t="s">
        <v>451</v>
      </c>
      <c r="AJ873" s="35" t="s">
        <v>452</v>
      </c>
      <c r="AK873" s="2" t="s">
        <v>453</v>
      </c>
      <c r="AL873" s="2" t="s">
        <v>3189</v>
      </c>
      <c r="AM873" s="10" t="s">
        <v>1815</v>
      </c>
      <c r="AN873" s="10">
        <v>45548</v>
      </c>
      <c r="AP873" s="2" t="s">
        <v>362</v>
      </c>
      <c r="AQ873" s="2" t="s">
        <v>455</v>
      </c>
      <c r="AS873" s="11" t="s">
        <v>3835</v>
      </c>
      <c r="AT873" s="2" t="s">
        <v>472</v>
      </c>
      <c r="AV873" s="12" t="s">
        <v>3836</v>
      </c>
      <c r="AW873" s="2" t="s">
        <v>458</v>
      </c>
      <c r="AY873" s="13" t="s">
        <v>3837</v>
      </c>
      <c r="AZ873" s="2">
        <v>1904</v>
      </c>
      <c r="BB873" s="14" t="s">
        <v>3838</v>
      </c>
      <c r="BC873" s="2" t="s">
        <v>450</v>
      </c>
      <c r="BD873" s="2" t="s">
        <v>450</v>
      </c>
      <c r="BE873" s="2" t="s">
        <v>450</v>
      </c>
      <c r="BF873" s="2" t="s">
        <v>450</v>
      </c>
      <c r="BG873" s="2" t="s">
        <v>450</v>
      </c>
      <c r="BH873" s="2" t="s">
        <v>450</v>
      </c>
      <c r="BL873" s="2" t="s">
        <v>448</v>
      </c>
      <c r="BN873" s="2" t="s">
        <v>448</v>
      </c>
      <c r="BR873" s="2" t="s">
        <v>448</v>
      </c>
      <c r="BS873" s="2" t="s">
        <v>448</v>
      </c>
      <c r="BT873" s="2" t="s">
        <v>448</v>
      </c>
      <c r="BU873" s="2" t="s">
        <v>448</v>
      </c>
      <c r="BV873" s="2" t="s">
        <v>450</v>
      </c>
      <c r="BW873" s="2" t="s">
        <v>448</v>
      </c>
      <c r="BX873" s="2" t="s">
        <v>448</v>
      </c>
      <c r="BY873" s="2" t="s">
        <v>448</v>
      </c>
      <c r="BZ873" s="2" t="s">
        <v>448</v>
      </c>
      <c r="CA873" s="2" t="s">
        <v>448</v>
      </c>
      <c r="CB873" s="2" t="s">
        <v>448</v>
      </c>
      <c r="CD873" s="2" t="s">
        <v>448</v>
      </c>
      <c r="CE873" s="10">
        <v>45555</v>
      </c>
      <c r="CH873" s="2" t="s">
        <v>465</v>
      </c>
      <c r="CI873" s="2" t="s">
        <v>1718</v>
      </c>
      <c r="CM873" s="52">
        <f t="shared" si="373"/>
        <v>1</v>
      </c>
      <c r="CN873" s="52">
        <f t="shared" si="374"/>
        <v>1</v>
      </c>
      <c r="CO873" s="52">
        <f t="shared" si="375"/>
        <v>1</v>
      </c>
      <c r="CP873" s="52">
        <f t="shared" si="376"/>
        <v>1</v>
      </c>
      <c r="CQ873" s="52">
        <f t="shared" si="377"/>
        <v>1</v>
      </c>
      <c r="CR873" s="52">
        <f t="shared" si="378"/>
        <v>1</v>
      </c>
      <c r="CS873" s="52">
        <f t="shared" si="379"/>
        <v>1</v>
      </c>
      <c r="CT873" s="52">
        <f t="shared" si="380"/>
        <v>1</v>
      </c>
      <c r="CU873" s="52">
        <f t="shared" si="381"/>
        <v>1</v>
      </c>
      <c r="CV873" s="52">
        <f t="shared" si="382"/>
        <v>1</v>
      </c>
      <c r="CW873" s="54">
        <f t="shared" si="383"/>
        <v>1</v>
      </c>
      <c r="CX873" s="54">
        <f t="shared" si="384"/>
        <v>0</v>
      </c>
      <c r="CY873" s="54">
        <f t="shared" si="385"/>
        <v>1</v>
      </c>
      <c r="CZ873" s="54">
        <f t="shared" si="386"/>
        <v>1</v>
      </c>
      <c r="DA873" s="54">
        <f t="shared" si="387"/>
        <v>0</v>
      </c>
      <c r="DB873" s="54">
        <f t="shared" si="388"/>
        <v>0</v>
      </c>
      <c r="DD873" s="2">
        <f t="shared" si="389"/>
        <v>7</v>
      </c>
    </row>
    <row r="874" spans="1:108">
      <c r="A874" s="2" t="s">
        <v>437</v>
      </c>
      <c r="B874" s="2" t="s">
        <v>438</v>
      </c>
      <c r="C874" s="18" t="str">
        <f ca="1">IF(AND(AA874="YES",AG874&lt;&gt;""),"COMPLETED",IF((S874+21)&lt;TODAY(),"PAST DUE","WITHIN 15 DAYS"))</f>
        <v>COMPLETED</v>
      </c>
      <c r="D874" s="19" t="str">
        <f t="shared" si="368"/>
        <v>Oct</v>
      </c>
      <c r="E874" s="20">
        <f t="shared" si="369"/>
        <v>45570</v>
      </c>
      <c r="F874" s="20">
        <f t="shared" si="370"/>
        <v>45569</v>
      </c>
      <c r="G874" s="20">
        <f t="shared" si="371"/>
        <v>45576</v>
      </c>
      <c r="H874" s="19">
        <f ca="1">(TODAY()-(G874))</f>
        <v>18</v>
      </c>
      <c r="I874" s="19" t="str">
        <f ca="1">IF(H874&lt;0,H874,"")</f>
        <v/>
      </c>
      <c r="J874" s="2" t="s">
        <v>439</v>
      </c>
      <c r="K874" s="24">
        <f t="shared" si="372"/>
        <v>1</v>
      </c>
      <c r="L874" s="19" t="s">
        <v>3688</v>
      </c>
      <c r="M874" s="2" t="s">
        <v>2440</v>
      </c>
      <c r="N874" s="2" t="s">
        <v>441</v>
      </c>
      <c r="O874" s="2" t="s">
        <v>352</v>
      </c>
      <c r="P874" s="2" t="s">
        <v>19</v>
      </c>
      <c r="Q874" s="2" t="s">
        <v>139</v>
      </c>
      <c r="R874" s="2" t="s">
        <v>3184</v>
      </c>
      <c r="S874" s="9">
        <v>45548</v>
      </c>
      <c r="T874" s="2">
        <v>4271890</v>
      </c>
      <c r="U874" s="2" t="s">
        <v>110</v>
      </c>
      <c r="V874" s="2" t="s">
        <v>893</v>
      </c>
      <c r="W874" s="2" t="s">
        <v>3736</v>
      </c>
      <c r="X874" s="90">
        <v>25849</v>
      </c>
      <c r="Y874" s="91">
        <v>9083951877</v>
      </c>
      <c r="Z874" s="91" t="s">
        <v>3839</v>
      </c>
      <c r="AA874" s="32" t="s">
        <v>448</v>
      </c>
      <c r="AB874" s="2" t="s">
        <v>449</v>
      </c>
      <c r="AC874" s="10">
        <v>45918</v>
      </c>
      <c r="AD874" s="10">
        <v>45553</v>
      </c>
      <c r="AG874" s="35" t="s">
        <v>451</v>
      </c>
      <c r="AJ874" s="35" t="s">
        <v>452</v>
      </c>
      <c r="AK874" s="2" t="s">
        <v>453</v>
      </c>
      <c r="AL874" s="2" t="s">
        <v>3189</v>
      </c>
      <c r="AM874" s="10" t="s">
        <v>1815</v>
      </c>
      <c r="AN874" s="10">
        <v>45548</v>
      </c>
      <c r="AP874" s="2" t="s">
        <v>362</v>
      </c>
      <c r="AQ874" s="2" t="s">
        <v>3840</v>
      </c>
      <c r="AS874" s="11">
        <v>209447862</v>
      </c>
      <c r="AT874" s="2" t="s">
        <v>472</v>
      </c>
      <c r="AV874" s="12">
        <v>190256017877</v>
      </c>
      <c r="AW874" s="2" t="s">
        <v>1425</v>
      </c>
      <c r="AY874" s="13">
        <v>121024042391</v>
      </c>
      <c r="AZ874" s="2" t="s">
        <v>563</v>
      </c>
      <c r="BB874" s="14">
        <v>658717071</v>
      </c>
      <c r="BC874" s="2" t="s">
        <v>450</v>
      </c>
      <c r="BD874" s="2" t="s">
        <v>450</v>
      </c>
      <c r="BE874" s="2" t="s">
        <v>450</v>
      </c>
      <c r="BF874" s="2" t="s">
        <v>450</v>
      </c>
      <c r="BG874" s="2" t="s">
        <v>450</v>
      </c>
      <c r="BH874" s="2" t="s">
        <v>450</v>
      </c>
      <c r="BL874" s="2" t="s">
        <v>450</v>
      </c>
      <c r="BM874" s="2" t="s">
        <v>450</v>
      </c>
      <c r="BN874" s="2" t="s">
        <v>448</v>
      </c>
      <c r="BO874" s="2" t="s">
        <v>450</v>
      </c>
      <c r="BP874" s="2" t="s">
        <v>3684</v>
      </c>
      <c r="BR874" s="2" t="s">
        <v>448</v>
      </c>
      <c r="BS874" s="2" t="s">
        <v>448</v>
      </c>
      <c r="BT874" s="2" t="s">
        <v>448</v>
      </c>
      <c r="BU874" s="2" t="s">
        <v>448</v>
      </c>
      <c r="BV874" s="2" t="s">
        <v>450</v>
      </c>
      <c r="BW874" s="2" t="s">
        <v>448</v>
      </c>
      <c r="BX874" s="2" t="s">
        <v>448</v>
      </c>
      <c r="BY874" s="2" t="s">
        <v>448</v>
      </c>
      <c r="BZ874" s="2" t="s">
        <v>448</v>
      </c>
      <c r="CA874" s="2" t="s">
        <v>448</v>
      </c>
      <c r="CB874" s="2" t="s">
        <v>448</v>
      </c>
      <c r="CD874" s="2" t="s">
        <v>448</v>
      </c>
      <c r="CE874" s="10">
        <v>45555</v>
      </c>
      <c r="CH874" s="2" t="s">
        <v>465</v>
      </c>
      <c r="CI874" s="2" t="s">
        <v>1718</v>
      </c>
      <c r="CM874" s="52">
        <f t="shared" si="373"/>
        <v>1</v>
      </c>
      <c r="CN874" s="52">
        <f t="shared" si="374"/>
        <v>1</v>
      </c>
      <c r="CO874" s="52">
        <f t="shared" si="375"/>
        <v>1</v>
      </c>
      <c r="CP874" s="52">
        <f t="shared" si="376"/>
        <v>1</v>
      </c>
      <c r="CQ874" s="52">
        <f t="shared" si="377"/>
        <v>1</v>
      </c>
      <c r="CR874" s="52">
        <f t="shared" si="378"/>
        <v>1</v>
      </c>
      <c r="CS874" s="52">
        <f t="shared" si="379"/>
        <v>1</v>
      </c>
      <c r="CT874" s="52">
        <f t="shared" si="380"/>
        <v>1</v>
      </c>
      <c r="CU874" s="52">
        <f t="shared" si="381"/>
        <v>1</v>
      </c>
      <c r="CV874" s="52">
        <f t="shared" si="382"/>
        <v>1</v>
      </c>
      <c r="CW874" s="54">
        <f t="shared" si="383"/>
        <v>1</v>
      </c>
      <c r="CX874" s="54">
        <f t="shared" si="384"/>
        <v>0</v>
      </c>
      <c r="CY874" s="54">
        <f t="shared" si="385"/>
        <v>1</v>
      </c>
      <c r="CZ874" s="54">
        <f t="shared" si="386"/>
        <v>1</v>
      </c>
      <c r="DA874" s="54">
        <f t="shared" si="387"/>
        <v>0</v>
      </c>
      <c r="DB874" s="54">
        <f t="shared" si="388"/>
        <v>0</v>
      </c>
      <c r="DD874" s="2">
        <f t="shared" si="389"/>
        <v>7</v>
      </c>
    </row>
    <row r="875" spans="1:108">
      <c r="A875" s="2" t="s">
        <v>437</v>
      </c>
      <c r="B875" s="2" t="s">
        <v>438</v>
      </c>
      <c r="C875" s="18" t="str">
        <f ca="1">IF(AND(AA875="YES",AG875&lt;&gt;""),"COMPLETED",IF((S875+21)&lt;TODAY(),"PAST DUE","WITHIN 15 DAYS"))</f>
        <v>COMPLETED</v>
      </c>
      <c r="D875" s="19" t="str">
        <f t="shared" si="368"/>
        <v>Oct</v>
      </c>
      <c r="E875" s="20">
        <f t="shared" si="369"/>
        <v>45570</v>
      </c>
      <c r="F875" s="20">
        <f t="shared" si="370"/>
        <v>45569</v>
      </c>
      <c r="G875" s="20">
        <f t="shared" si="371"/>
        <v>45576</v>
      </c>
      <c r="H875" s="19">
        <f ca="1">(TODAY()-(G875))</f>
        <v>18</v>
      </c>
      <c r="I875" s="19" t="str">
        <f ca="1">IF(H875&lt;0,H875,"")</f>
        <v/>
      </c>
      <c r="J875" s="2" t="s">
        <v>439</v>
      </c>
      <c r="K875" s="24">
        <f t="shared" si="372"/>
        <v>1</v>
      </c>
      <c r="L875" s="19" t="s">
        <v>3688</v>
      </c>
      <c r="M875" s="2" t="s">
        <v>2440</v>
      </c>
      <c r="N875" s="2" t="s">
        <v>441</v>
      </c>
      <c r="O875" s="2" t="s">
        <v>352</v>
      </c>
      <c r="P875" s="2" t="s">
        <v>19</v>
      </c>
      <c r="Q875" s="2" t="s">
        <v>139</v>
      </c>
      <c r="R875" s="2" t="s">
        <v>3184</v>
      </c>
      <c r="S875" s="9">
        <v>45548</v>
      </c>
      <c r="T875" s="2">
        <v>4271891</v>
      </c>
      <c r="U875" s="2" t="s">
        <v>3841</v>
      </c>
      <c r="V875" s="2" t="s">
        <v>3842</v>
      </c>
      <c r="W875" s="2" t="s">
        <v>3843</v>
      </c>
      <c r="X875" s="90">
        <v>27440</v>
      </c>
      <c r="Y875" s="91">
        <v>9260977055</v>
      </c>
      <c r="Z875" s="91" t="s">
        <v>3844</v>
      </c>
      <c r="AA875" s="32" t="s">
        <v>448</v>
      </c>
      <c r="AB875" s="2" t="s">
        <v>449</v>
      </c>
      <c r="AC875" s="10">
        <v>45911</v>
      </c>
      <c r="AD875" s="10">
        <v>45546</v>
      </c>
      <c r="AG875" s="35" t="s">
        <v>451</v>
      </c>
      <c r="AJ875" s="35" t="s">
        <v>452</v>
      </c>
      <c r="AK875" s="2" t="s">
        <v>453</v>
      </c>
      <c r="AL875" s="2" t="s">
        <v>3189</v>
      </c>
      <c r="AM875" s="10" t="s">
        <v>1815</v>
      </c>
      <c r="AN875" s="10">
        <v>45548</v>
      </c>
      <c r="AP875" s="2" t="s">
        <v>362</v>
      </c>
      <c r="AQ875" s="2" t="s">
        <v>497</v>
      </c>
      <c r="AS875" s="11">
        <v>210587973</v>
      </c>
      <c r="AT875" s="2" t="s">
        <v>456</v>
      </c>
      <c r="AV875" s="12">
        <v>190261175766</v>
      </c>
      <c r="AW875" s="2" t="s">
        <v>458</v>
      </c>
      <c r="AY875" s="13">
        <v>121002378742</v>
      </c>
      <c r="AZ875" s="2" t="s">
        <v>487</v>
      </c>
      <c r="BB875" s="14">
        <v>632551315</v>
      </c>
      <c r="BC875" s="2" t="s">
        <v>450</v>
      </c>
      <c r="BD875" s="2" t="s">
        <v>450</v>
      </c>
      <c r="BE875" s="2" t="s">
        <v>450</v>
      </c>
      <c r="BF875" s="2" t="s">
        <v>450</v>
      </c>
      <c r="BG875" s="2" t="s">
        <v>450</v>
      </c>
      <c r="BH875" s="2" t="s">
        <v>450</v>
      </c>
      <c r="BL875" s="2" t="s">
        <v>448</v>
      </c>
      <c r="BM875" s="2" t="s">
        <v>450</v>
      </c>
      <c r="BN875" s="2" t="s">
        <v>448</v>
      </c>
      <c r="BO875" s="2" t="s">
        <v>450</v>
      </c>
      <c r="BP875" s="2" t="s">
        <v>450</v>
      </c>
      <c r="BR875" s="2" t="s">
        <v>448</v>
      </c>
      <c r="BS875" s="2" t="s">
        <v>448</v>
      </c>
      <c r="BT875" s="2" t="s">
        <v>448</v>
      </c>
      <c r="BU875" s="2" t="s">
        <v>448</v>
      </c>
      <c r="BV875" s="2" t="s">
        <v>450</v>
      </c>
      <c r="BW875" s="2" t="s">
        <v>448</v>
      </c>
      <c r="BX875" s="2" t="s">
        <v>448</v>
      </c>
      <c r="BY875" s="2" t="s">
        <v>448</v>
      </c>
      <c r="BZ875" s="2" t="s">
        <v>448</v>
      </c>
      <c r="CA875" s="2" t="s">
        <v>448</v>
      </c>
      <c r="CB875" s="2" t="s">
        <v>448</v>
      </c>
      <c r="CD875" s="2" t="s">
        <v>448</v>
      </c>
      <c r="CE875" s="2" t="s">
        <v>3845</v>
      </c>
      <c r="CH875" s="2" t="s">
        <v>465</v>
      </c>
      <c r="CI875" s="2" t="s">
        <v>1718</v>
      </c>
      <c r="CM875" s="52">
        <f t="shared" si="373"/>
        <v>1</v>
      </c>
      <c r="CN875" s="52">
        <f t="shared" si="374"/>
        <v>1</v>
      </c>
      <c r="CO875" s="52">
        <f t="shared" si="375"/>
        <v>1</v>
      </c>
      <c r="CP875" s="52">
        <f t="shared" si="376"/>
        <v>1</v>
      </c>
      <c r="CQ875" s="52">
        <f t="shared" si="377"/>
        <v>1</v>
      </c>
      <c r="CR875" s="52">
        <f t="shared" si="378"/>
        <v>1</v>
      </c>
      <c r="CS875" s="52">
        <f t="shared" si="379"/>
        <v>1</v>
      </c>
      <c r="CT875" s="52">
        <f t="shared" si="380"/>
        <v>1</v>
      </c>
      <c r="CU875" s="52">
        <f t="shared" si="381"/>
        <v>1</v>
      </c>
      <c r="CV875" s="52">
        <f t="shared" si="382"/>
        <v>1</v>
      </c>
      <c r="CW875" s="54">
        <f t="shared" si="383"/>
        <v>1</v>
      </c>
      <c r="CX875" s="54">
        <f t="shared" si="384"/>
        <v>0</v>
      </c>
      <c r="CY875" s="54">
        <f t="shared" si="385"/>
        <v>1</v>
      </c>
      <c r="CZ875" s="54">
        <f t="shared" si="386"/>
        <v>1</v>
      </c>
      <c r="DA875" s="54">
        <f t="shared" si="387"/>
        <v>0</v>
      </c>
      <c r="DB875" s="54">
        <f t="shared" si="388"/>
        <v>0</v>
      </c>
      <c r="DD875" s="2">
        <f t="shared" si="389"/>
        <v>7</v>
      </c>
    </row>
    <row r="876" spans="1:108">
      <c r="A876" s="2" t="s">
        <v>437</v>
      </c>
      <c r="B876" s="2" t="s">
        <v>438</v>
      </c>
      <c r="C876" s="18" t="str">
        <f ca="1">IF(AND(AA876="YES",AG876&lt;&gt;""),"COMPLETED",IF((S876+21)&lt;TODAY(),"PAST DUE","WITHIN 15 DAYS"))</f>
        <v>COMPLETED</v>
      </c>
      <c r="D876" s="19" t="str">
        <f t="shared" si="368"/>
        <v>Oct</v>
      </c>
      <c r="E876" s="20">
        <f t="shared" si="369"/>
        <v>45570</v>
      </c>
      <c r="F876" s="20">
        <f t="shared" si="370"/>
        <v>45569</v>
      </c>
      <c r="G876" s="20">
        <f t="shared" si="371"/>
        <v>45576</v>
      </c>
      <c r="H876" s="19">
        <f ca="1">(TODAY()-(G876))</f>
        <v>18</v>
      </c>
      <c r="I876" s="19" t="str">
        <f ca="1">IF(H876&lt;0,H876,"")</f>
        <v/>
      </c>
      <c r="J876" s="2" t="s">
        <v>439</v>
      </c>
      <c r="K876" s="24">
        <f t="shared" si="372"/>
        <v>1</v>
      </c>
      <c r="L876" s="19" t="s">
        <v>3688</v>
      </c>
      <c r="M876" s="2" t="s">
        <v>2440</v>
      </c>
      <c r="N876" s="2" t="s">
        <v>441</v>
      </c>
      <c r="O876" s="2" t="s">
        <v>352</v>
      </c>
      <c r="P876" s="2" t="s">
        <v>19</v>
      </c>
      <c r="Q876" s="2" t="s">
        <v>139</v>
      </c>
      <c r="R876" s="2" t="s">
        <v>3184</v>
      </c>
      <c r="S876" s="9">
        <v>45548</v>
      </c>
      <c r="T876" s="2">
        <v>4271892</v>
      </c>
      <c r="U876" s="2" t="s">
        <v>3846</v>
      </c>
      <c r="V876" s="2" t="s">
        <v>3847</v>
      </c>
      <c r="W876" s="2" t="s">
        <v>3848</v>
      </c>
      <c r="X876" s="90">
        <v>29462</v>
      </c>
      <c r="Y876" s="91">
        <v>9161047634</v>
      </c>
      <c r="Z876" s="91" t="s">
        <v>3849</v>
      </c>
      <c r="AA876" s="32" t="s">
        <v>448</v>
      </c>
      <c r="AB876" s="2" t="s">
        <v>449</v>
      </c>
      <c r="AC876" s="10">
        <v>45819</v>
      </c>
      <c r="AD876" s="10">
        <v>45474</v>
      </c>
      <c r="AG876" s="35" t="s">
        <v>451</v>
      </c>
      <c r="AJ876" s="35" t="s">
        <v>452</v>
      </c>
      <c r="AK876" s="2" t="s">
        <v>453</v>
      </c>
      <c r="AL876" s="2" t="s">
        <v>3189</v>
      </c>
      <c r="AM876" s="10" t="s">
        <v>1815</v>
      </c>
      <c r="AN876" s="10">
        <v>45548</v>
      </c>
      <c r="AP876" s="2" t="s">
        <v>362</v>
      </c>
      <c r="AQ876" s="2" t="s">
        <v>986</v>
      </c>
      <c r="AS876" s="11">
        <v>227306477</v>
      </c>
      <c r="AT876" s="2" t="s">
        <v>456</v>
      </c>
      <c r="AV876" s="12">
        <v>70253940008</v>
      </c>
      <c r="AW876" s="2" t="s">
        <v>458</v>
      </c>
      <c r="AY876" s="13">
        <v>121006251143</v>
      </c>
      <c r="AZ876" s="2" t="s">
        <v>459</v>
      </c>
      <c r="BB876" s="14">
        <v>288126329</v>
      </c>
      <c r="BC876" s="2" t="s">
        <v>450</v>
      </c>
      <c r="BD876" s="2" t="s">
        <v>450</v>
      </c>
      <c r="BE876" s="2" t="s">
        <v>450</v>
      </c>
      <c r="BF876" s="2" t="s">
        <v>450</v>
      </c>
      <c r="BG876" s="2" t="s">
        <v>450</v>
      </c>
      <c r="BH876" s="2" t="s">
        <v>450</v>
      </c>
      <c r="BL876" s="2" t="s">
        <v>448</v>
      </c>
      <c r="BM876" s="2" t="s">
        <v>448</v>
      </c>
      <c r="BN876" s="2" t="s">
        <v>448</v>
      </c>
      <c r="BO876" s="2" t="s">
        <v>544</v>
      </c>
      <c r="BP876" s="2" t="s">
        <v>450</v>
      </c>
      <c r="BR876" s="2" t="s">
        <v>448</v>
      </c>
      <c r="BS876" s="2" t="s">
        <v>448</v>
      </c>
      <c r="BT876" s="2" t="s">
        <v>448</v>
      </c>
      <c r="BU876" s="2" t="s">
        <v>448</v>
      </c>
      <c r="BV876" s="2" t="s">
        <v>450</v>
      </c>
      <c r="BW876" s="2" t="s">
        <v>448</v>
      </c>
      <c r="BX876" s="2" t="s">
        <v>448</v>
      </c>
      <c r="BY876" s="2" t="s">
        <v>448</v>
      </c>
      <c r="BZ876" s="2" t="s">
        <v>448</v>
      </c>
      <c r="CA876" s="2" t="s">
        <v>448</v>
      </c>
      <c r="CB876" s="2" t="s">
        <v>448</v>
      </c>
      <c r="CD876" s="2" t="s">
        <v>448</v>
      </c>
      <c r="CE876" s="10">
        <v>45555</v>
      </c>
      <c r="CH876" s="2" t="s">
        <v>465</v>
      </c>
      <c r="CI876" s="2" t="s">
        <v>1718</v>
      </c>
      <c r="CM876" s="52">
        <f t="shared" si="373"/>
        <v>1</v>
      </c>
      <c r="CN876" s="52">
        <f t="shared" si="374"/>
        <v>1</v>
      </c>
      <c r="CO876" s="52">
        <f t="shared" si="375"/>
        <v>1</v>
      </c>
      <c r="CP876" s="52">
        <f t="shared" si="376"/>
        <v>1</v>
      </c>
      <c r="CQ876" s="52">
        <f t="shared" si="377"/>
        <v>1</v>
      </c>
      <c r="CR876" s="52">
        <f t="shared" si="378"/>
        <v>1</v>
      </c>
      <c r="CS876" s="52">
        <f t="shared" si="379"/>
        <v>1</v>
      </c>
      <c r="CT876" s="52">
        <f t="shared" si="380"/>
        <v>1</v>
      </c>
      <c r="CU876" s="52">
        <f t="shared" si="381"/>
        <v>1</v>
      </c>
      <c r="CV876" s="52">
        <f t="shared" si="382"/>
        <v>1</v>
      </c>
      <c r="CW876" s="54">
        <f t="shared" si="383"/>
        <v>1</v>
      </c>
      <c r="CX876" s="54">
        <f t="shared" si="384"/>
        <v>0</v>
      </c>
      <c r="CY876" s="54">
        <f t="shared" si="385"/>
        <v>1</v>
      </c>
      <c r="CZ876" s="54">
        <f t="shared" si="386"/>
        <v>1</v>
      </c>
      <c r="DA876" s="54">
        <f t="shared" si="387"/>
        <v>0</v>
      </c>
      <c r="DB876" s="54">
        <f t="shared" si="388"/>
        <v>0</v>
      </c>
      <c r="DD876" s="2">
        <f t="shared" si="389"/>
        <v>7</v>
      </c>
    </row>
    <row r="877" spans="1:108">
      <c r="A877" s="2" t="s">
        <v>437</v>
      </c>
      <c r="B877" s="2" t="s">
        <v>438</v>
      </c>
      <c r="C877" s="18" t="str">
        <f ca="1">IF(AND(AA877="YES",AG877&lt;&gt;""),"COMPLETED",IF((S877+21)&lt;TODAY(),"PAST DUE","WITHIN 15 DAYS"))</f>
        <v>COMPLETED</v>
      </c>
      <c r="D877" s="19" t="str">
        <f t="shared" si="368"/>
        <v>Oct</v>
      </c>
      <c r="E877" s="20">
        <f t="shared" si="369"/>
        <v>45570</v>
      </c>
      <c r="F877" s="20">
        <f t="shared" si="370"/>
        <v>45569</v>
      </c>
      <c r="G877" s="20">
        <f t="shared" si="371"/>
        <v>45576</v>
      </c>
      <c r="H877" s="19">
        <f ca="1">(TODAY()-(G877))</f>
        <v>18</v>
      </c>
      <c r="I877" s="19" t="str">
        <f ca="1">IF(H877&lt;0,H877,"")</f>
        <v/>
      </c>
      <c r="J877" s="2" t="s">
        <v>439</v>
      </c>
      <c r="K877" s="24">
        <f t="shared" si="372"/>
        <v>1</v>
      </c>
      <c r="L877" s="19" t="s">
        <v>3688</v>
      </c>
      <c r="M877" s="2" t="s">
        <v>2440</v>
      </c>
      <c r="N877" s="2" t="s">
        <v>441</v>
      </c>
      <c r="O877" s="2" t="s">
        <v>352</v>
      </c>
      <c r="P877" s="2" t="s">
        <v>19</v>
      </c>
      <c r="Q877" s="2" t="s">
        <v>139</v>
      </c>
      <c r="R877" s="2" t="s">
        <v>3184</v>
      </c>
      <c r="S877" s="9">
        <v>45548</v>
      </c>
      <c r="T877" s="2">
        <v>4271893</v>
      </c>
      <c r="U877" s="2" t="s">
        <v>171</v>
      </c>
      <c r="V877" s="2" t="s">
        <v>3850</v>
      </c>
      <c r="W877" s="2" t="s">
        <v>3851</v>
      </c>
      <c r="X877" s="90">
        <v>37107</v>
      </c>
      <c r="Y877" s="91">
        <v>9293809107</v>
      </c>
      <c r="Z877" s="91" t="s">
        <v>3852</v>
      </c>
      <c r="AA877" s="32" t="s">
        <v>448</v>
      </c>
      <c r="AB877" s="2" t="s">
        <v>449</v>
      </c>
      <c r="AC877" s="10">
        <v>45923</v>
      </c>
      <c r="AD877" s="10">
        <v>45572</v>
      </c>
      <c r="AG877" s="35" t="s">
        <v>451</v>
      </c>
      <c r="AJ877" s="35" t="s">
        <v>452</v>
      </c>
      <c r="AK877" s="2" t="s">
        <v>453</v>
      </c>
      <c r="AL877" s="2" t="s">
        <v>3189</v>
      </c>
      <c r="AM877" s="10" t="s">
        <v>1815</v>
      </c>
      <c r="AN877" s="10">
        <v>45548</v>
      </c>
      <c r="AP877" s="2" t="s">
        <v>362</v>
      </c>
      <c r="AQ877" s="2" t="s">
        <v>455</v>
      </c>
      <c r="AS877" s="11">
        <v>249146039</v>
      </c>
      <c r="AT877" s="2" t="s">
        <v>472</v>
      </c>
      <c r="AV877" s="12">
        <v>72513287403</v>
      </c>
      <c r="AW877" s="2" t="s">
        <v>458</v>
      </c>
      <c r="AY877" s="13">
        <v>121351236568</v>
      </c>
      <c r="AZ877" s="2" t="s">
        <v>487</v>
      </c>
      <c r="BB877" s="14">
        <v>629306649</v>
      </c>
      <c r="BC877" s="2" t="s">
        <v>450</v>
      </c>
      <c r="BD877" s="2" t="s">
        <v>450</v>
      </c>
      <c r="BE877" s="2" t="s">
        <v>450</v>
      </c>
      <c r="BF877" s="2" t="s">
        <v>450</v>
      </c>
      <c r="BG877" s="2" t="s">
        <v>450</v>
      </c>
      <c r="BH877" s="2" t="s">
        <v>450</v>
      </c>
      <c r="BL877" s="2" t="s">
        <v>448</v>
      </c>
      <c r="BM877" s="2" t="s">
        <v>450</v>
      </c>
      <c r="BN877" s="2" t="s">
        <v>448</v>
      </c>
      <c r="BO877" s="2" t="s">
        <v>450</v>
      </c>
      <c r="BP877" s="2" t="s">
        <v>450</v>
      </c>
      <c r="BT877" s="2" t="s">
        <v>448</v>
      </c>
      <c r="CB877" s="2" t="s">
        <v>448</v>
      </c>
      <c r="CD877" s="2" t="s">
        <v>448</v>
      </c>
      <c r="CE877" s="10">
        <v>45555</v>
      </c>
      <c r="CH877" s="2" t="s">
        <v>465</v>
      </c>
      <c r="CI877" s="2" t="s">
        <v>1718</v>
      </c>
      <c r="CM877" s="52">
        <f t="shared" si="373"/>
        <v>1</v>
      </c>
      <c r="CN877" s="52">
        <f t="shared" si="374"/>
        <v>1</v>
      </c>
      <c r="CO877" s="52">
        <f t="shared" si="375"/>
        <v>1</v>
      </c>
      <c r="CP877" s="52">
        <f t="shared" si="376"/>
        <v>1</v>
      </c>
      <c r="CQ877" s="52">
        <f t="shared" si="377"/>
        <v>1</v>
      </c>
      <c r="CR877" s="52">
        <f t="shared" si="378"/>
        <v>1</v>
      </c>
      <c r="CS877" s="52">
        <f t="shared" si="379"/>
        <v>1</v>
      </c>
      <c r="CT877" s="52">
        <f t="shared" si="380"/>
        <v>1</v>
      </c>
      <c r="CU877" s="52">
        <f t="shared" si="381"/>
        <v>1</v>
      </c>
      <c r="CV877" s="52">
        <f t="shared" si="382"/>
        <v>1</v>
      </c>
      <c r="CW877" s="54">
        <f t="shared" si="383"/>
        <v>1</v>
      </c>
      <c r="CX877" s="54">
        <f t="shared" si="384"/>
        <v>0</v>
      </c>
      <c r="CY877" s="54">
        <f t="shared" si="385"/>
        <v>1</v>
      </c>
      <c r="CZ877" s="54">
        <f t="shared" si="386"/>
        <v>1</v>
      </c>
      <c r="DA877" s="54">
        <f t="shared" si="387"/>
        <v>0</v>
      </c>
      <c r="DB877" s="54">
        <f t="shared" si="388"/>
        <v>0</v>
      </c>
      <c r="DD877" s="2">
        <f t="shared" si="389"/>
        <v>7</v>
      </c>
    </row>
    <row r="878" spans="1:108">
      <c r="A878" s="2" t="s">
        <v>437</v>
      </c>
      <c r="B878" s="2" t="s">
        <v>438</v>
      </c>
      <c r="C878" s="18" t="str">
        <f ca="1">IF(AND(AA878="YES",AG878&lt;&gt;""),"COMPLETED",IF((S878+21)&lt;TODAY(),"PAST DUE","WITHIN 15 DAYS"))</f>
        <v>COMPLETED</v>
      </c>
      <c r="D878" s="19" t="str">
        <f t="shared" si="368"/>
        <v>Oct</v>
      </c>
      <c r="E878" s="20">
        <f t="shared" si="369"/>
        <v>45570</v>
      </c>
      <c r="F878" s="20">
        <f t="shared" si="370"/>
        <v>45569</v>
      </c>
      <c r="G878" s="20">
        <f t="shared" si="371"/>
        <v>45576</v>
      </c>
      <c r="H878" s="19">
        <f ca="1">(TODAY()-(G878))</f>
        <v>18</v>
      </c>
      <c r="I878" s="19" t="str">
        <f ca="1">IF(H878&lt;0,H878,"")</f>
        <v/>
      </c>
      <c r="J878" s="2" t="s">
        <v>439</v>
      </c>
      <c r="K878" s="24">
        <f t="shared" si="372"/>
        <v>0</v>
      </c>
      <c r="L878" s="19" t="s">
        <v>3688</v>
      </c>
      <c r="M878" s="2" t="s">
        <v>2440</v>
      </c>
      <c r="N878" s="2" t="s">
        <v>441</v>
      </c>
      <c r="O878" s="2" t="s">
        <v>352</v>
      </c>
      <c r="P878" s="2" t="s">
        <v>19</v>
      </c>
      <c r="Q878" s="2" t="s">
        <v>139</v>
      </c>
      <c r="R878" s="2" t="s">
        <v>3184</v>
      </c>
      <c r="S878" s="9">
        <v>45548</v>
      </c>
      <c r="T878" s="2">
        <v>4271894</v>
      </c>
      <c r="U878" s="2" t="s">
        <v>140</v>
      </c>
      <c r="V878" s="2" t="s">
        <v>141</v>
      </c>
      <c r="W878" s="2" t="s">
        <v>3853</v>
      </c>
      <c r="X878" s="90">
        <v>38921</v>
      </c>
      <c r="Y878" s="91">
        <v>9704736275</v>
      </c>
      <c r="Z878" s="91" t="s">
        <v>3854</v>
      </c>
      <c r="AA878" s="2" t="s">
        <v>448</v>
      </c>
      <c r="AB878" s="2" t="s">
        <v>449</v>
      </c>
      <c r="AC878" s="10">
        <v>45923</v>
      </c>
      <c r="AD878" s="10">
        <v>45558</v>
      </c>
      <c r="AG878" s="35" t="s">
        <v>451</v>
      </c>
      <c r="AJ878" s="35" t="s">
        <v>452</v>
      </c>
      <c r="AK878" s="2" t="s">
        <v>453</v>
      </c>
      <c r="AL878" s="2" t="s">
        <v>3189</v>
      </c>
      <c r="AM878" s="10" t="s">
        <v>1815</v>
      </c>
      <c r="AN878" s="10">
        <v>45548</v>
      </c>
      <c r="AP878" s="2" t="s">
        <v>362</v>
      </c>
      <c r="BC878" s="2" t="s">
        <v>450</v>
      </c>
      <c r="BD878" s="2" t="s">
        <v>450</v>
      </c>
      <c r="BE878" s="2" t="s">
        <v>450</v>
      </c>
      <c r="BF878" s="2" t="s">
        <v>450</v>
      </c>
      <c r="BG878" s="2" t="s">
        <v>450</v>
      </c>
      <c r="BH878" s="2" t="s">
        <v>450</v>
      </c>
      <c r="BT878" s="2" t="s">
        <v>448</v>
      </c>
      <c r="CB878" s="2" t="s">
        <v>448</v>
      </c>
      <c r="CD878" s="2" t="s">
        <v>448</v>
      </c>
      <c r="CE878" s="10">
        <v>45555</v>
      </c>
      <c r="CH878" s="2" t="s">
        <v>465</v>
      </c>
      <c r="CI878" s="2" t="s">
        <v>1718</v>
      </c>
      <c r="CM878" s="52">
        <f t="shared" si="373"/>
        <v>1</v>
      </c>
      <c r="CN878" s="52">
        <f t="shared" si="374"/>
        <v>1</v>
      </c>
      <c r="CO878" s="52">
        <f t="shared" si="375"/>
        <v>1</v>
      </c>
      <c r="CP878" s="52">
        <f t="shared" si="376"/>
        <v>1</v>
      </c>
      <c r="CQ878" s="52">
        <f t="shared" si="377"/>
        <v>1</v>
      </c>
      <c r="CR878" s="52">
        <f t="shared" si="378"/>
        <v>0</v>
      </c>
      <c r="CS878" s="52">
        <f t="shared" si="379"/>
        <v>0</v>
      </c>
      <c r="CT878" s="52">
        <f t="shared" si="380"/>
        <v>0</v>
      </c>
      <c r="CU878" s="52">
        <f t="shared" si="381"/>
        <v>0</v>
      </c>
      <c r="CV878" s="52">
        <f t="shared" si="382"/>
        <v>1</v>
      </c>
      <c r="CW878" s="54">
        <f t="shared" si="383"/>
        <v>1</v>
      </c>
      <c r="CX878" s="54">
        <f t="shared" si="384"/>
        <v>0</v>
      </c>
      <c r="CY878" s="54">
        <f t="shared" si="385"/>
        <v>1</v>
      </c>
      <c r="CZ878" s="54">
        <f t="shared" si="386"/>
        <v>1</v>
      </c>
      <c r="DA878" s="54">
        <f t="shared" si="387"/>
        <v>0</v>
      </c>
      <c r="DB878" s="54">
        <f t="shared" si="388"/>
        <v>0</v>
      </c>
      <c r="DD878" s="2">
        <f t="shared" si="389"/>
        <v>3</v>
      </c>
    </row>
    <row r="879" spans="1:108">
      <c r="A879" s="2" t="s">
        <v>437</v>
      </c>
      <c r="B879" s="2" t="s">
        <v>438</v>
      </c>
      <c r="C879" s="18" t="str">
        <f ca="1">IF(AND(AA879="YES",AG879&lt;&gt;""),"COMPLETED",IF((S879+21)&lt;TODAY(),"PAST DUE","WITHIN 15 DAYS"))</f>
        <v>COMPLETED</v>
      </c>
      <c r="D879" s="19" t="str">
        <f t="shared" si="368"/>
        <v>Oct</v>
      </c>
      <c r="E879" s="20">
        <f t="shared" si="369"/>
        <v>45570</v>
      </c>
      <c r="F879" s="20">
        <f t="shared" si="370"/>
        <v>45569</v>
      </c>
      <c r="G879" s="20">
        <f t="shared" si="371"/>
        <v>45576</v>
      </c>
      <c r="H879" s="19">
        <f ca="1">(TODAY()-(G879))</f>
        <v>18</v>
      </c>
      <c r="I879" s="19" t="str">
        <f ca="1">IF(H879&lt;0,H879,"")</f>
        <v/>
      </c>
      <c r="J879" s="2" t="s">
        <v>439</v>
      </c>
      <c r="K879" s="24">
        <f t="shared" si="372"/>
        <v>0</v>
      </c>
      <c r="L879" s="19" t="s">
        <v>3688</v>
      </c>
      <c r="M879" s="2" t="s">
        <v>2440</v>
      </c>
      <c r="N879" s="2" t="s">
        <v>441</v>
      </c>
      <c r="O879" s="2" t="s">
        <v>352</v>
      </c>
      <c r="P879" s="2" t="s">
        <v>19</v>
      </c>
      <c r="Q879" s="2" t="s">
        <v>139</v>
      </c>
      <c r="R879" s="2" t="s">
        <v>3184</v>
      </c>
      <c r="S879" s="9">
        <v>45548</v>
      </c>
      <c r="T879" s="2">
        <v>4271895</v>
      </c>
      <c r="U879" s="2" t="s">
        <v>142</v>
      </c>
      <c r="V879" s="2" t="s">
        <v>143</v>
      </c>
      <c r="W879" s="2" t="s">
        <v>3855</v>
      </c>
      <c r="X879" s="90">
        <v>37730</v>
      </c>
      <c r="Y879" s="91">
        <v>9978301179</v>
      </c>
      <c r="Z879" s="91" t="s">
        <v>3856</v>
      </c>
      <c r="AA879" s="2" t="s">
        <v>448</v>
      </c>
      <c r="AB879" s="2" t="s">
        <v>449</v>
      </c>
      <c r="AC879" s="10">
        <v>45923</v>
      </c>
      <c r="AD879" s="10">
        <v>45572</v>
      </c>
      <c r="AG879" s="35" t="s">
        <v>451</v>
      </c>
      <c r="AJ879" s="35" t="s">
        <v>452</v>
      </c>
      <c r="AK879" s="2" t="s">
        <v>453</v>
      </c>
      <c r="AL879" s="2" t="s">
        <v>3189</v>
      </c>
      <c r="AM879" s="10" t="s">
        <v>1815</v>
      </c>
      <c r="AN879" s="10">
        <v>45548</v>
      </c>
      <c r="AP879" s="2" t="s">
        <v>362</v>
      </c>
      <c r="AQ879" s="2" t="s">
        <v>497</v>
      </c>
      <c r="AS879" s="11">
        <v>253189231</v>
      </c>
      <c r="AT879" s="2" t="s">
        <v>472</v>
      </c>
      <c r="AV879" s="12">
        <v>70263094105</v>
      </c>
      <c r="BC879" s="2" t="s">
        <v>450</v>
      </c>
      <c r="BD879" s="2" t="s">
        <v>450</v>
      </c>
      <c r="BE879" s="2" t="s">
        <v>450</v>
      </c>
      <c r="BF879" s="2" t="s">
        <v>450</v>
      </c>
      <c r="BG879" s="2" t="s">
        <v>450</v>
      </c>
      <c r="BH879" s="2" t="s">
        <v>450</v>
      </c>
      <c r="BL879" s="2" t="s">
        <v>450</v>
      </c>
      <c r="BM879" s="2" t="s">
        <v>450</v>
      </c>
      <c r="BN879" s="2" t="s">
        <v>448</v>
      </c>
      <c r="BO879" s="2" t="s">
        <v>450</v>
      </c>
      <c r="BP879" s="2" t="s">
        <v>450</v>
      </c>
      <c r="BT879" s="2" t="s">
        <v>448</v>
      </c>
      <c r="CB879" s="2" t="s">
        <v>448</v>
      </c>
      <c r="CD879" s="2" t="s">
        <v>448</v>
      </c>
      <c r="CE879" s="10">
        <v>45555</v>
      </c>
      <c r="CH879" s="2" t="s">
        <v>465</v>
      </c>
      <c r="CI879" s="2" t="s">
        <v>1718</v>
      </c>
      <c r="CM879" s="52">
        <f t="shared" si="373"/>
        <v>1</v>
      </c>
      <c r="CN879" s="52">
        <f t="shared" si="374"/>
        <v>1</v>
      </c>
      <c r="CO879" s="52">
        <f t="shared" si="375"/>
        <v>1</v>
      </c>
      <c r="CP879" s="52">
        <f t="shared" si="376"/>
        <v>1</v>
      </c>
      <c r="CQ879" s="52">
        <f t="shared" si="377"/>
        <v>1</v>
      </c>
      <c r="CR879" s="52">
        <f t="shared" si="378"/>
        <v>1</v>
      </c>
      <c r="CS879" s="52">
        <f t="shared" si="379"/>
        <v>1</v>
      </c>
      <c r="CT879" s="52">
        <f t="shared" si="380"/>
        <v>0</v>
      </c>
      <c r="CU879" s="52">
        <f t="shared" si="381"/>
        <v>0</v>
      </c>
      <c r="CV879" s="52">
        <f t="shared" si="382"/>
        <v>1</v>
      </c>
      <c r="CW879" s="54">
        <f t="shared" si="383"/>
        <v>1</v>
      </c>
      <c r="CX879" s="54">
        <f t="shared" si="384"/>
        <v>0</v>
      </c>
      <c r="CY879" s="54">
        <f t="shared" si="385"/>
        <v>1</v>
      </c>
      <c r="CZ879" s="54">
        <f t="shared" si="386"/>
        <v>1</v>
      </c>
      <c r="DA879" s="54">
        <f t="shared" si="387"/>
        <v>0</v>
      </c>
      <c r="DB879" s="54">
        <f t="shared" si="388"/>
        <v>0</v>
      </c>
      <c r="DD879" s="2">
        <f t="shared" si="389"/>
        <v>5</v>
      </c>
    </row>
    <row r="880" spans="1:108">
      <c r="A880" s="2" t="s">
        <v>437</v>
      </c>
      <c r="B880" s="2" t="s">
        <v>438</v>
      </c>
      <c r="C880" s="18" t="str">
        <f ca="1">IF(AND(AA880="YES",AG880&lt;&gt;""),"COMPLETED",IF((S880+21)&lt;TODAY(),"PAST DUE","WITHIN 15 DAYS"))</f>
        <v>COMPLETED</v>
      </c>
      <c r="D880" s="19" t="str">
        <f t="shared" si="368"/>
        <v>Oct</v>
      </c>
      <c r="E880" s="20">
        <f t="shared" si="369"/>
        <v>45570</v>
      </c>
      <c r="F880" s="20">
        <f t="shared" si="370"/>
        <v>45569</v>
      </c>
      <c r="G880" s="20">
        <f t="shared" si="371"/>
        <v>45576</v>
      </c>
      <c r="H880" s="19">
        <f ca="1">(TODAY()-(G880))</f>
        <v>18</v>
      </c>
      <c r="I880" s="19" t="str">
        <f ca="1">IF(H880&lt;0,H880,"")</f>
        <v/>
      </c>
      <c r="J880" s="2" t="s">
        <v>439</v>
      </c>
      <c r="K880" s="24">
        <f t="shared" si="372"/>
        <v>1</v>
      </c>
      <c r="L880" s="19" t="s">
        <v>3688</v>
      </c>
      <c r="M880" s="2" t="s">
        <v>2440</v>
      </c>
      <c r="N880" s="2" t="s">
        <v>441</v>
      </c>
      <c r="O880" s="2" t="s">
        <v>352</v>
      </c>
      <c r="P880" s="2" t="s">
        <v>19</v>
      </c>
      <c r="Q880" s="2" t="s">
        <v>139</v>
      </c>
      <c r="R880" s="2" t="s">
        <v>3184</v>
      </c>
      <c r="S880" s="9">
        <v>45548</v>
      </c>
      <c r="T880" s="2">
        <v>4271896</v>
      </c>
      <c r="U880" s="2" t="s">
        <v>62</v>
      </c>
      <c r="V880" s="2" t="s">
        <v>3857</v>
      </c>
      <c r="W880" s="2" t="s">
        <v>27</v>
      </c>
      <c r="X880" s="90">
        <v>36054</v>
      </c>
      <c r="Y880" s="91">
        <v>9941526231</v>
      </c>
      <c r="Z880" s="91" t="s">
        <v>3858</v>
      </c>
      <c r="AA880" s="32" t="s">
        <v>448</v>
      </c>
      <c r="AB880" s="2" t="s">
        <v>449</v>
      </c>
      <c r="AC880" s="10">
        <v>45899</v>
      </c>
      <c r="AD880" s="10">
        <v>45565</v>
      </c>
      <c r="AG880" s="35" t="s">
        <v>451</v>
      </c>
      <c r="AJ880" s="35" t="s">
        <v>452</v>
      </c>
      <c r="AK880" s="2" t="s">
        <v>453</v>
      </c>
      <c r="AL880" s="2" t="s">
        <v>3189</v>
      </c>
      <c r="AM880" s="10" t="s">
        <v>1815</v>
      </c>
      <c r="AN880" s="10">
        <v>45548</v>
      </c>
      <c r="AP880" s="2" t="s">
        <v>362</v>
      </c>
      <c r="AQ880" s="2" t="s">
        <v>480</v>
      </c>
      <c r="AS880" s="11">
        <v>3484428852</v>
      </c>
      <c r="AT880" s="2" t="s">
        <v>456</v>
      </c>
      <c r="AV880" s="12">
        <v>72510532261</v>
      </c>
      <c r="AW880" s="2" t="s">
        <v>481</v>
      </c>
      <c r="AY880" s="13">
        <v>121250333335</v>
      </c>
      <c r="AZ880" s="2" t="s">
        <v>487</v>
      </c>
      <c r="BB880" s="14">
        <v>750024956</v>
      </c>
      <c r="BC880" s="2" t="s">
        <v>450</v>
      </c>
      <c r="BD880" s="2" t="s">
        <v>450</v>
      </c>
      <c r="BE880" s="2" t="s">
        <v>450</v>
      </c>
      <c r="BF880" s="2" t="s">
        <v>450</v>
      </c>
      <c r="BG880" s="2" t="s">
        <v>450</v>
      </c>
      <c r="BH880" s="2" t="s">
        <v>450</v>
      </c>
      <c r="BL880" s="2" t="s">
        <v>448</v>
      </c>
      <c r="BM880" s="2" t="s">
        <v>450</v>
      </c>
      <c r="BN880" s="2" t="s">
        <v>448</v>
      </c>
      <c r="BO880" s="2" t="s">
        <v>450</v>
      </c>
      <c r="BP880" s="2" t="s">
        <v>450</v>
      </c>
      <c r="BT880" s="2" t="s">
        <v>448</v>
      </c>
      <c r="CB880" s="2" t="s">
        <v>448</v>
      </c>
      <c r="CD880" s="2" t="s">
        <v>448</v>
      </c>
      <c r="CE880" s="10">
        <v>45555</v>
      </c>
      <c r="CH880" s="2" t="s">
        <v>465</v>
      </c>
      <c r="CI880" s="2" t="s">
        <v>1718</v>
      </c>
      <c r="CM880" s="52">
        <f t="shared" si="373"/>
        <v>1</v>
      </c>
      <c r="CN880" s="52">
        <f t="shared" si="374"/>
        <v>1</v>
      </c>
      <c r="CO880" s="52">
        <f t="shared" si="375"/>
        <v>1</v>
      </c>
      <c r="CP880" s="52">
        <f t="shared" si="376"/>
        <v>1</v>
      </c>
      <c r="CQ880" s="52">
        <f t="shared" si="377"/>
        <v>1</v>
      </c>
      <c r="CR880" s="52">
        <f t="shared" si="378"/>
        <v>1</v>
      </c>
      <c r="CS880" s="52">
        <f t="shared" si="379"/>
        <v>1</v>
      </c>
      <c r="CT880" s="52">
        <f t="shared" si="380"/>
        <v>1</v>
      </c>
      <c r="CU880" s="52">
        <f t="shared" si="381"/>
        <v>1</v>
      </c>
      <c r="CV880" s="52">
        <f t="shared" si="382"/>
        <v>1</v>
      </c>
      <c r="CW880" s="54">
        <f t="shared" si="383"/>
        <v>1</v>
      </c>
      <c r="CX880" s="54">
        <f t="shared" si="384"/>
        <v>0</v>
      </c>
      <c r="CY880" s="54">
        <f t="shared" si="385"/>
        <v>1</v>
      </c>
      <c r="CZ880" s="54">
        <f t="shared" si="386"/>
        <v>1</v>
      </c>
      <c r="DA880" s="54">
        <f t="shared" si="387"/>
        <v>0</v>
      </c>
      <c r="DB880" s="54">
        <f t="shared" si="388"/>
        <v>0</v>
      </c>
      <c r="DD880" s="2">
        <f t="shared" si="389"/>
        <v>7</v>
      </c>
    </row>
    <row r="881" spans="1:108">
      <c r="A881" s="2" t="s">
        <v>437</v>
      </c>
      <c r="B881" s="2" t="s">
        <v>438</v>
      </c>
      <c r="C881" s="18" t="str">
        <f ca="1">IF(AND(AA881="YES",AG881&lt;&gt;""),"COMPLETED",IF((S881+21)&lt;TODAY(),"PAST DUE","WITHIN 15 DAYS"))</f>
        <v>COMPLETED</v>
      </c>
      <c r="D881" s="19" t="str">
        <f t="shared" si="368"/>
        <v>Oct</v>
      </c>
      <c r="E881" s="20">
        <f t="shared" si="369"/>
        <v>45570</v>
      </c>
      <c r="F881" s="20">
        <f t="shared" si="370"/>
        <v>45569</v>
      </c>
      <c r="G881" s="20">
        <f t="shared" si="371"/>
        <v>45576</v>
      </c>
      <c r="H881" s="19">
        <f ca="1">(TODAY()-(G881))</f>
        <v>18</v>
      </c>
      <c r="I881" s="19" t="str">
        <f ca="1">IF(H881&lt;0,H881,"")</f>
        <v/>
      </c>
      <c r="J881" s="2" t="s">
        <v>439</v>
      </c>
      <c r="K881" s="24">
        <f t="shared" si="372"/>
        <v>1</v>
      </c>
      <c r="L881" s="19" t="s">
        <v>3688</v>
      </c>
      <c r="M881" s="2" t="s">
        <v>2440</v>
      </c>
      <c r="N881" s="2" t="s">
        <v>441</v>
      </c>
      <c r="O881" s="2" t="s">
        <v>352</v>
      </c>
      <c r="P881" s="2" t="s">
        <v>19</v>
      </c>
      <c r="Q881" s="2" t="s">
        <v>139</v>
      </c>
      <c r="R881" s="2" t="s">
        <v>3184</v>
      </c>
      <c r="S881" s="9">
        <v>45548</v>
      </c>
      <c r="T881" s="2">
        <v>4271897</v>
      </c>
      <c r="U881" s="2" t="s">
        <v>27</v>
      </c>
      <c r="V881" s="2" t="s">
        <v>3859</v>
      </c>
      <c r="W881" s="2" t="s">
        <v>1322</v>
      </c>
      <c r="X881" s="90">
        <v>36822</v>
      </c>
      <c r="Y881" s="91">
        <v>9090971268</v>
      </c>
      <c r="Z881" s="91" t="s">
        <v>3860</v>
      </c>
      <c r="AA881" s="32" t="s">
        <v>448</v>
      </c>
      <c r="AB881" s="2" t="s">
        <v>449</v>
      </c>
      <c r="AC881" s="10">
        <v>45916</v>
      </c>
      <c r="AD881" s="10">
        <v>45569</v>
      </c>
      <c r="AG881" s="35" t="s">
        <v>451</v>
      </c>
      <c r="AJ881" s="35" t="s">
        <v>452</v>
      </c>
      <c r="AK881" s="2" t="s">
        <v>453</v>
      </c>
      <c r="AL881" s="2" t="s">
        <v>3189</v>
      </c>
      <c r="AM881" s="10" t="s">
        <v>1815</v>
      </c>
      <c r="AN881" s="10">
        <v>45548</v>
      </c>
      <c r="AP881" s="2" t="s">
        <v>362</v>
      </c>
      <c r="AQ881" s="2" t="s">
        <v>480</v>
      </c>
      <c r="AS881" s="11">
        <v>253226835</v>
      </c>
      <c r="AT881" s="2" t="s">
        <v>472</v>
      </c>
      <c r="AV881" s="12">
        <v>70262113440</v>
      </c>
      <c r="AW881" s="2" t="s">
        <v>458</v>
      </c>
      <c r="AY881" s="13" t="s">
        <v>3861</v>
      </c>
      <c r="AZ881" s="2" t="s">
        <v>459</v>
      </c>
      <c r="BA881" s="2" t="s">
        <v>3692</v>
      </c>
      <c r="BB881" s="14">
        <v>659104513</v>
      </c>
      <c r="BC881" s="2" t="s">
        <v>450</v>
      </c>
      <c r="BD881" s="2" t="s">
        <v>450</v>
      </c>
      <c r="BE881" s="2" t="s">
        <v>450</v>
      </c>
      <c r="BF881" s="2" t="s">
        <v>450</v>
      </c>
      <c r="BG881" s="2" t="s">
        <v>450</v>
      </c>
      <c r="BH881" s="2" t="s">
        <v>450</v>
      </c>
      <c r="BL881" s="2" t="s">
        <v>448</v>
      </c>
      <c r="BM881" s="2" t="s">
        <v>450</v>
      </c>
      <c r="BN881" s="2" t="s">
        <v>448</v>
      </c>
      <c r="BO881" s="2" t="s">
        <v>450</v>
      </c>
      <c r="BP881" s="2" t="s">
        <v>450</v>
      </c>
      <c r="BT881" s="2" t="s">
        <v>448</v>
      </c>
      <c r="CB881" s="2" t="s">
        <v>448</v>
      </c>
      <c r="CD881" s="2" t="s">
        <v>448</v>
      </c>
      <c r="CE881" s="10">
        <v>45555</v>
      </c>
      <c r="CH881" s="2" t="s">
        <v>465</v>
      </c>
      <c r="CI881" s="2" t="s">
        <v>1718</v>
      </c>
      <c r="CM881" s="52">
        <f t="shared" si="373"/>
        <v>1</v>
      </c>
      <c r="CN881" s="52">
        <f t="shared" si="374"/>
        <v>1</v>
      </c>
      <c r="CO881" s="52">
        <f t="shared" si="375"/>
        <v>1</v>
      </c>
      <c r="CP881" s="52">
        <f t="shared" si="376"/>
        <v>1</v>
      </c>
      <c r="CQ881" s="52">
        <f t="shared" si="377"/>
        <v>1</v>
      </c>
      <c r="CR881" s="52">
        <f t="shared" si="378"/>
        <v>1</v>
      </c>
      <c r="CS881" s="52">
        <f t="shared" si="379"/>
        <v>1</v>
      </c>
      <c r="CT881" s="52">
        <f t="shared" si="380"/>
        <v>1</v>
      </c>
      <c r="CU881" s="52">
        <f t="shared" si="381"/>
        <v>1</v>
      </c>
      <c r="CV881" s="52">
        <f t="shared" si="382"/>
        <v>1</v>
      </c>
      <c r="CW881" s="54">
        <f t="shared" si="383"/>
        <v>1</v>
      </c>
      <c r="CX881" s="54">
        <f t="shared" si="384"/>
        <v>0</v>
      </c>
      <c r="CY881" s="54">
        <f t="shared" si="385"/>
        <v>1</v>
      </c>
      <c r="CZ881" s="54">
        <f t="shared" si="386"/>
        <v>1</v>
      </c>
      <c r="DA881" s="54">
        <f t="shared" si="387"/>
        <v>0</v>
      </c>
      <c r="DB881" s="54">
        <f t="shared" si="388"/>
        <v>0</v>
      </c>
      <c r="DD881" s="2">
        <f t="shared" si="389"/>
        <v>7</v>
      </c>
    </row>
    <row r="882" spans="1:108">
      <c r="A882" s="2" t="s">
        <v>437</v>
      </c>
      <c r="B882" s="2" t="s">
        <v>438</v>
      </c>
      <c r="C882" s="18" t="str">
        <f ca="1">IF(AND(AA882="YES",AG882&lt;&gt;""),"COMPLETED",IF((S882+21)&lt;TODAY(),"PAST DUE","WITHIN 15 DAYS"))</f>
        <v>COMPLETED</v>
      </c>
      <c r="D882" s="19" t="str">
        <f t="shared" si="368"/>
        <v>Oct</v>
      </c>
      <c r="E882" s="20">
        <f t="shared" si="369"/>
        <v>45570</v>
      </c>
      <c r="F882" s="20">
        <f t="shared" si="370"/>
        <v>45569</v>
      </c>
      <c r="G882" s="20">
        <f t="shared" si="371"/>
        <v>45576</v>
      </c>
      <c r="H882" s="19">
        <f ca="1">(TODAY()-(G882))</f>
        <v>18</v>
      </c>
      <c r="I882" s="19" t="str">
        <f ca="1">IF(H882&lt;0,H882,"")</f>
        <v/>
      </c>
      <c r="J882" s="2" t="s">
        <v>439</v>
      </c>
      <c r="K882" s="24">
        <f t="shared" si="372"/>
        <v>1</v>
      </c>
      <c r="L882" s="19" t="s">
        <v>3688</v>
      </c>
      <c r="M882" s="2" t="s">
        <v>2440</v>
      </c>
      <c r="N882" s="2" t="s">
        <v>441</v>
      </c>
      <c r="O882" s="2" t="s">
        <v>352</v>
      </c>
      <c r="P882" s="2" t="s">
        <v>19</v>
      </c>
      <c r="Q882" s="2" t="s">
        <v>139</v>
      </c>
      <c r="R882" s="2" t="s">
        <v>3184</v>
      </c>
      <c r="S882" s="9">
        <v>45548</v>
      </c>
      <c r="T882" s="2">
        <v>4271898</v>
      </c>
      <c r="U882" s="2" t="s">
        <v>3862</v>
      </c>
      <c r="V882" s="2" t="s">
        <v>243</v>
      </c>
      <c r="W882" s="2" t="s">
        <v>22</v>
      </c>
      <c r="X882" s="90">
        <v>33525</v>
      </c>
      <c r="Y882" s="91">
        <v>9350047680</v>
      </c>
      <c r="Z882" s="91" t="s">
        <v>3863</v>
      </c>
      <c r="AA882" s="2" t="s">
        <v>448</v>
      </c>
      <c r="AB882" s="2" t="s">
        <v>449</v>
      </c>
      <c r="AC882" s="10">
        <v>45924</v>
      </c>
      <c r="AD882" s="10">
        <v>45573</v>
      </c>
      <c r="AG882" s="35" t="s">
        <v>451</v>
      </c>
      <c r="AJ882" s="35" t="s">
        <v>452</v>
      </c>
      <c r="AK882" s="2" t="s">
        <v>453</v>
      </c>
      <c r="AL882" s="2" t="s">
        <v>3189</v>
      </c>
      <c r="AM882" s="10" t="s">
        <v>1815</v>
      </c>
      <c r="AN882" s="10">
        <v>45548</v>
      </c>
      <c r="AP882" s="2" t="s">
        <v>362</v>
      </c>
      <c r="AQ882" s="2" t="s">
        <v>497</v>
      </c>
      <c r="AS882" s="11">
        <v>234592355</v>
      </c>
      <c r="AT882" s="2" t="s">
        <v>456</v>
      </c>
      <c r="AV882" s="12">
        <v>210500845818</v>
      </c>
      <c r="AW882" s="2" t="s">
        <v>458</v>
      </c>
      <c r="AY882" s="13">
        <v>121151335166</v>
      </c>
      <c r="AZ882" s="2" t="s">
        <v>459</v>
      </c>
      <c r="BB882" s="14">
        <v>493857632</v>
      </c>
      <c r="BC882" s="2" t="s">
        <v>450</v>
      </c>
      <c r="BD882" s="2" t="s">
        <v>450</v>
      </c>
      <c r="BE882" s="2" t="s">
        <v>450</v>
      </c>
      <c r="BF882" s="2" t="s">
        <v>450</v>
      </c>
      <c r="BG882" s="2" t="s">
        <v>450</v>
      </c>
      <c r="BH882" s="2" t="s">
        <v>450</v>
      </c>
      <c r="BL882" s="2" t="s">
        <v>448</v>
      </c>
      <c r="BM882" s="2" t="s">
        <v>448</v>
      </c>
      <c r="BN882" s="2" t="s">
        <v>448</v>
      </c>
      <c r="BO882" s="2" t="s">
        <v>450</v>
      </c>
      <c r="BP882" s="2" t="s">
        <v>450</v>
      </c>
      <c r="BT882" s="2" t="s">
        <v>448</v>
      </c>
      <c r="CB882" s="2" t="s">
        <v>448</v>
      </c>
      <c r="CD882" s="2" t="s">
        <v>448</v>
      </c>
      <c r="CE882" s="10">
        <v>45555</v>
      </c>
      <c r="CH882" s="2" t="s">
        <v>465</v>
      </c>
      <c r="CI882" s="2" t="s">
        <v>1718</v>
      </c>
      <c r="CM882" s="52">
        <f t="shared" si="373"/>
        <v>1</v>
      </c>
      <c r="CN882" s="52">
        <f t="shared" si="374"/>
        <v>1</v>
      </c>
      <c r="CO882" s="52">
        <f t="shared" si="375"/>
        <v>1</v>
      </c>
      <c r="CP882" s="52">
        <f t="shared" si="376"/>
        <v>1</v>
      </c>
      <c r="CQ882" s="52">
        <f t="shared" si="377"/>
        <v>1</v>
      </c>
      <c r="CR882" s="52">
        <f t="shared" si="378"/>
        <v>1</v>
      </c>
      <c r="CS882" s="52">
        <f t="shared" si="379"/>
        <v>1</v>
      </c>
      <c r="CT882" s="52">
        <f t="shared" si="380"/>
        <v>1</v>
      </c>
      <c r="CU882" s="52">
        <f t="shared" si="381"/>
        <v>1</v>
      </c>
      <c r="CV882" s="52">
        <f t="shared" si="382"/>
        <v>1</v>
      </c>
      <c r="CW882" s="54">
        <f t="shared" si="383"/>
        <v>1</v>
      </c>
      <c r="CX882" s="54">
        <f t="shared" si="384"/>
        <v>0</v>
      </c>
      <c r="CY882" s="54">
        <f t="shared" si="385"/>
        <v>1</v>
      </c>
      <c r="CZ882" s="54">
        <f t="shared" si="386"/>
        <v>1</v>
      </c>
      <c r="DA882" s="54">
        <f t="shared" si="387"/>
        <v>0</v>
      </c>
      <c r="DB882" s="54">
        <f t="shared" si="388"/>
        <v>0</v>
      </c>
      <c r="DD882" s="2">
        <f t="shared" si="389"/>
        <v>7</v>
      </c>
    </row>
    <row r="883" spans="1:108">
      <c r="A883" s="2" t="s">
        <v>437</v>
      </c>
      <c r="B883" s="2" t="s">
        <v>438</v>
      </c>
      <c r="C883" s="18" t="str">
        <f ca="1">IF(AND(AA883="YES",AG883&lt;&gt;""),"COMPLETED",IF((S883+21)&lt;TODAY(),"PAST DUE","WITHIN 15 DAYS"))</f>
        <v>COMPLETED</v>
      </c>
      <c r="D883" s="19" t="str">
        <f t="shared" si="368"/>
        <v>Oct</v>
      </c>
      <c r="E883" s="20">
        <f t="shared" si="369"/>
        <v>45570</v>
      </c>
      <c r="F883" s="20">
        <f t="shared" si="370"/>
        <v>45569</v>
      </c>
      <c r="G883" s="20">
        <f t="shared" si="371"/>
        <v>45576</v>
      </c>
      <c r="H883" s="19">
        <f ca="1">(TODAY()-(G883))</f>
        <v>18</v>
      </c>
      <c r="I883" s="19" t="str">
        <f ca="1">IF(H883&lt;0,H883,"")</f>
        <v/>
      </c>
      <c r="J883" s="2" t="s">
        <v>439</v>
      </c>
      <c r="K883" s="24">
        <f t="shared" si="372"/>
        <v>1</v>
      </c>
      <c r="L883" s="19" t="s">
        <v>3688</v>
      </c>
      <c r="M883" s="2" t="s">
        <v>2440</v>
      </c>
      <c r="N883" s="2" t="s">
        <v>441</v>
      </c>
      <c r="O883" s="2" t="s">
        <v>352</v>
      </c>
      <c r="P883" s="2" t="s">
        <v>19</v>
      </c>
      <c r="Q883" s="2" t="s">
        <v>139</v>
      </c>
      <c r="R883" s="2" t="s">
        <v>3184</v>
      </c>
      <c r="S883" s="9">
        <v>45548</v>
      </c>
      <c r="T883" s="2">
        <v>4271899</v>
      </c>
      <c r="U883" s="2" t="s">
        <v>178</v>
      </c>
      <c r="V883" s="2" t="s">
        <v>3864</v>
      </c>
      <c r="W883" s="2" t="s">
        <v>3772</v>
      </c>
      <c r="X883" s="90">
        <v>36946</v>
      </c>
      <c r="Y883" s="91">
        <v>9531062247</v>
      </c>
      <c r="Z883" s="91" t="s">
        <v>3865</v>
      </c>
      <c r="AA883" s="32" t="s">
        <v>448</v>
      </c>
      <c r="AB883" s="2" t="s">
        <v>449</v>
      </c>
      <c r="AC883" s="10">
        <v>45727</v>
      </c>
      <c r="AD883" s="10">
        <v>45377</v>
      </c>
      <c r="AG883" s="35" t="s">
        <v>451</v>
      </c>
      <c r="AJ883" s="35" t="s">
        <v>452</v>
      </c>
      <c r="AK883" s="2" t="s">
        <v>453</v>
      </c>
      <c r="AL883" s="2" t="s">
        <v>3189</v>
      </c>
      <c r="AM883" s="10" t="s">
        <v>1815</v>
      </c>
      <c r="AN883" s="10">
        <v>45548</v>
      </c>
      <c r="AP883" s="2" t="s">
        <v>362</v>
      </c>
      <c r="AQ883" s="2" t="s">
        <v>455</v>
      </c>
      <c r="AS883" s="11" t="s">
        <v>3866</v>
      </c>
      <c r="AT883" s="2" t="s">
        <v>472</v>
      </c>
      <c r="AV883" s="12" t="s">
        <v>3867</v>
      </c>
      <c r="AW883" s="2" t="s">
        <v>458</v>
      </c>
      <c r="AY883" s="13" t="s">
        <v>3868</v>
      </c>
      <c r="AZ883" s="2" t="s">
        <v>459</v>
      </c>
      <c r="BA883" s="2" t="s">
        <v>3692</v>
      </c>
      <c r="BB883" s="14">
        <v>646098679</v>
      </c>
      <c r="BC883" s="2" t="s">
        <v>450</v>
      </c>
      <c r="BD883" s="2" t="s">
        <v>450</v>
      </c>
      <c r="BE883" s="2" t="s">
        <v>450</v>
      </c>
      <c r="BF883" s="2" t="s">
        <v>450</v>
      </c>
      <c r="BG883" s="2" t="s">
        <v>450</v>
      </c>
      <c r="BH883" s="2" t="s">
        <v>450</v>
      </c>
      <c r="BN883" s="2" t="s">
        <v>448</v>
      </c>
      <c r="BR883" s="2" t="s">
        <v>448</v>
      </c>
      <c r="BS883" s="2" t="s">
        <v>448</v>
      </c>
      <c r="BT883" s="2" t="s">
        <v>448</v>
      </c>
      <c r="BU883" s="2" t="s">
        <v>448</v>
      </c>
      <c r="BV883" s="2" t="s">
        <v>450</v>
      </c>
      <c r="BW883" s="2" t="s">
        <v>448</v>
      </c>
      <c r="BX883" s="2" t="s">
        <v>448</v>
      </c>
      <c r="BY883" s="2" t="s">
        <v>448</v>
      </c>
      <c r="BZ883" s="2" t="s">
        <v>448</v>
      </c>
      <c r="CA883" s="2" t="s">
        <v>448</v>
      </c>
      <c r="CB883" s="2" t="s">
        <v>448</v>
      </c>
      <c r="CD883" s="2" t="s">
        <v>448</v>
      </c>
      <c r="CE883" s="10">
        <v>45555</v>
      </c>
      <c r="CH883" s="2" t="s">
        <v>465</v>
      </c>
      <c r="CI883" s="2" t="s">
        <v>1718</v>
      </c>
      <c r="CM883" s="52">
        <f t="shared" si="373"/>
        <v>1</v>
      </c>
      <c r="CN883" s="52">
        <f t="shared" si="374"/>
        <v>1</v>
      </c>
      <c r="CO883" s="52">
        <f t="shared" si="375"/>
        <v>1</v>
      </c>
      <c r="CP883" s="52">
        <f t="shared" si="376"/>
        <v>1</v>
      </c>
      <c r="CQ883" s="52">
        <f t="shared" si="377"/>
        <v>1</v>
      </c>
      <c r="CR883" s="52">
        <f t="shared" si="378"/>
        <v>1</v>
      </c>
      <c r="CS883" s="52">
        <f t="shared" si="379"/>
        <v>1</v>
      </c>
      <c r="CT883" s="52">
        <f t="shared" si="380"/>
        <v>1</v>
      </c>
      <c r="CU883" s="52">
        <f t="shared" si="381"/>
        <v>1</v>
      </c>
      <c r="CV883" s="52">
        <f t="shared" si="382"/>
        <v>1</v>
      </c>
      <c r="CW883" s="54">
        <f t="shared" si="383"/>
        <v>1</v>
      </c>
      <c r="CX883" s="54">
        <f t="shared" si="384"/>
        <v>0</v>
      </c>
      <c r="CY883" s="54">
        <f t="shared" si="385"/>
        <v>1</v>
      </c>
      <c r="CZ883" s="54">
        <f t="shared" si="386"/>
        <v>1</v>
      </c>
      <c r="DA883" s="54">
        <f t="shared" si="387"/>
        <v>0</v>
      </c>
      <c r="DB883" s="54">
        <f t="shared" si="388"/>
        <v>0</v>
      </c>
      <c r="DD883" s="2">
        <f t="shared" si="389"/>
        <v>7</v>
      </c>
    </row>
    <row r="884" spans="1:108">
      <c r="A884" s="2" t="s">
        <v>437</v>
      </c>
      <c r="B884" s="2" t="s">
        <v>438</v>
      </c>
      <c r="C884" s="18" t="str">
        <f ca="1">IF(AND(AA884="YES",AG884&lt;&gt;""),"COMPLETED",IF((S884+21)&lt;TODAY(),"PAST DUE","WITHIN 15 DAYS"))</f>
        <v>PAST DUE</v>
      </c>
      <c r="D884" s="19" t="str">
        <f t="shared" si="368"/>
        <v>Oct</v>
      </c>
      <c r="E884" s="20">
        <f t="shared" si="369"/>
        <v>45570</v>
      </c>
      <c r="F884" s="20">
        <f t="shared" si="370"/>
        <v>45569</v>
      </c>
      <c r="G884" s="20">
        <f t="shared" si="371"/>
        <v>45576</v>
      </c>
      <c r="H884" s="19">
        <f ca="1">(TODAY()-(G884))</f>
        <v>18</v>
      </c>
      <c r="I884" s="19" t="str">
        <f ca="1">IF(H884&lt;0,H884,"")</f>
        <v/>
      </c>
      <c r="J884" s="2" t="s">
        <v>439</v>
      </c>
      <c r="K884" s="24">
        <f t="shared" si="372"/>
        <v>0</v>
      </c>
      <c r="L884" s="19" t="s">
        <v>3688</v>
      </c>
      <c r="M884" s="2" t="s">
        <v>2440</v>
      </c>
      <c r="N884" s="2" t="s">
        <v>441</v>
      </c>
      <c r="O884" s="2" t="s">
        <v>352</v>
      </c>
      <c r="P884" s="2" t="s">
        <v>19</v>
      </c>
      <c r="Q884" s="2" t="s">
        <v>139</v>
      </c>
      <c r="R884" s="2" t="s">
        <v>3184</v>
      </c>
      <c r="S884" s="9">
        <v>45548</v>
      </c>
      <c r="T884" s="2">
        <v>4271900</v>
      </c>
      <c r="U884" s="2" t="s">
        <v>144</v>
      </c>
      <c r="V884" s="2" t="s">
        <v>145</v>
      </c>
      <c r="W884" s="2" t="s">
        <v>3869</v>
      </c>
      <c r="X884" s="90">
        <v>37972</v>
      </c>
      <c r="Y884" s="91">
        <v>9260758459</v>
      </c>
      <c r="Z884" s="91" t="s">
        <v>3870</v>
      </c>
      <c r="AA884" s="2" t="s">
        <v>463</v>
      </c>
      <c r="AB884" s="2" t="s">
        <v>3871</v>
      </c>
      <c r="AG884" s="35" t="s">
        <v>451</v>
      </c>
      <c r="AJ884" s="35" t="s">
        <v>452</v>
      </c>
      <c r="AK884" s="2" t="s">
        <v>453</v>
      </c>
      <c r="AL884" s="2" t="s">
        <v>3189</v>
      </c>
      <c r="AM884" s="10" t="s">
        <v>1815</v>
      </c>
      <c r="AN884" s="10">
        <v>45548</v>
      </c>
      <c r="AP884" s="2" t="s">
        <v>362</v>
      </c>
      <c r="AQ884" s="2" t="s">
        <v>480</v>
      </c>
      <c r="AS884" s="11">
        <v>249328187</v>
      </c>
      <c r="AZ884" s="2" t="s">
        <v>459</v>
      </c>
      <c r="BA884" s="2" t="s">
        <v>3692</v>
      </c>
      <c r="BB884" s="14">
        <v>629405588</v>
      </c>
      <c r="BC884" s="2" t="s">
        <v>450</v>
      </c>
      <c r="BD884" s="2" t="s">
        <v>450</v>
      </c>
      <c r="BE884" s="2" t="s">
        <v>450</v>
      </c>
      <c r="BF884" s="2" t="s">
        <v>450</v>
      </c>
      <c r="BG884" s="2" t="s">
        <v>450</v>
      </c>
      <c r="BH884" s="2" t="s">
        <v>450</v>
      </c>
      <c r="BL884" s="2" t="s">
        <v>448</v>
      </c>
      <c r="BM884" s="2" t="s">
        <v>450</v>
      </c>
      <c r="BN884" s="2" t="s">
        <v>448</v>
      </c>
      <c r="BO884" s="2" t="s">
        <v>450</v>
      </c>
      <c r="BP884" s="2" t="s">
        <v>450</v>
      </c>
      <c r="BT884" s="2" t="s">
        <v>448</v>
      </c>
      <c r="CB884" s="2" t="s">
        <v>448</v>
      </c>
      <c r="CD884" s="2" t="s">
        <v>448</v>
      </c>
      <c r="CE884" s="10">
        <v>45555</v>
      </c>
      <c r="CH884" s="2" t="s">
        <v>465</v>
      </c>
      <c r="CI884" s="2" t="s">
        <v>1718</v>
      </c>
      <c r="CM884" s="52">
        <f t="shared" si="373"/>
        <v>1</v>
      </c>
      <c r="CN884" s="52">
        <f t="shared" si="374"/>
        <v>0</v>
      </c>
      <c r="CO884" s="52">
        <f t="shared" si="375"/>
        <v>1</v>
      </c>
      <c r="CP884" s="52">
        <f t="shared" si="376"/>
        <v>1</v>
      </c>
      <c r="CQ884" s="52">
        <f t="shared" si="377"/>
        <v>1</v>
      </c>
      <c r="CR884" s="52">
        <f t="shared" si="378"/>
        <v>1</v>
      </c>
      <c r="CS884" s="52">
        <f t="shared" si="379"/>
        <v>0</v>
      </c>
      <c r="CT884" s="52">
        <f t="shared" si="380"/>
        <v>0</v>
      </c>
      <c r="CU884" s="52">
        <f t="shared" si="381"/>
        <v>1</v>
      </c>
      <c r="CV884" s="52">
        <f t="shared" si="382"/>
        <v>1</v>
      </c>
      <c r="CW884" s="54">
        <f t="shared" si="383"/>
        <v>1</v>
      </c>
      <c r="CX884" s="54">
        <f t="shared" si="384"/>
        <v>0</v>
      </c>
      <c r="CY884" s="54">
        <f t="shared" si="385"/>
        <v>1</v>
      </c>
      <c r="CZ884" s="54">
        <f t="shared" si="386"/>
        <v>1</v>
      </c>
      <c r="DA884" s="54">
        <f t="shared" si="387"/>
        <v>0</v>
      </c>
      <c r="DB884" s="54">
        <f t="shared" si="388"/>
        <v>0</v>
      </c>
      <c r="DD884" s="2">
        <f t="shared" si="389"/>
        <v>4</v>
      </c>
    </row>
    <row r="885" spans="1:108">
      <c r="A885" s="2" t="s">
        <v>437</v>
      </c>
      <c r="B885" s="2" t="s">
        <v>438</v>
      </c>
      <c r="C885" s="18" t="str">
        <f ca="1">IF(AND(AA885="YES",AG885&lt;&gt;""),"COMPLETED",IF((S885+21)&lt;TODAY(),"PAST DUE","WITHIN 15 DAYS"))</f>
        <v>COMPLETED</v>
      </c>
      <c r="D885" s="19" t="str">
        <f t="shared" si="368"/>
        <v>Oct</v>
      </c>
      <c r="E885" s="20">
        <f t="shared" si="369"/>
        <v>45570</v>
      </c>
      <c r="F885" s="20">
        <f t="shared" si="370"/>
        <v>45569</v>
      </c>
      <c r="G885" s="20">
        <f t="shared" si="371"/>
        <v>45576</v>
      </c>
      <c r="H885" s="19">
        <f ca="1">(TODAY()-(G885))</f>
        <v>18</v>
      </c>
      <c r="I885" s="19" t="str">
        <f ca="1">IF(H885&lt;0,H885,"")</f>
        <v/>
      </c>
      <c r="J885" s="2" t="s">
        <v>439</v>
      </c>
      <c r="K885" s="24">
        <f t="shared" si="372"/>
        <v>0</v>
      </c>
      <c r="L885" s="19" t="s">
        <v>3688</v>
      </c>
      <c r="M885" s="2" t="s">
        <v>2440</v>
      </c>
      <c r="N885" s="2" t="s">
        <v>441</v>
      </c>
      <c r="O885" s="2" t="s">
        <v>352</v>
      </c>
      <c r="P885" s="2" t="s">
        <v>19</v>
      </c>
      <c r="Q885" s="2" t="s">
        <v>139</v>
      </c>
      <c r="R885" s="2" t="s">
        <v>3184</v>
      </c>
      <c r="S885" s="9">
        <v>45548</v>
      </c>
      <c r="T885" s="2">
        <v>4271901</v>
      </c>
      <c r="U885" s="2" t="s">
        <v>146</v>
      </c>
      <c r="V885" s="2" t="s">
        <v>147</v>
      </c>
      <c r="W885" s="2" t="s">
        <v>3872</v>
      </c>
      <c r="X885" s="90">
        <v>33956</v>
      </c>
      <c r="Y885" s="91">
        <v>9774611925</v>
      </c>
      <c r="Z885" s="91" t="s">
        <v>3873</v>
      </c>
      <c r="AA885" s="32" t="s">
        <v>448</v>
      </c>
      <c r="AB885" s="2" t="s">
        <v>449</v>
      </c>
      <c r="AC885" s="10">
        <v>45689</v>
      </c>
      <c r="AD885" s="10">
        <v>45341</v>
      </c>
      <c r="AG885" s="35" t="s">
        <v>451</v>
      </c>
      <c r="AJ885" s="35" t="s">
        <v>452</v>
      </c>
      <c r="AK885" s="2" t="s">
        <v>453</v>
      </c>
      <c r="AL885" s="2" t="s">
        <v>3189</v>
      </c>
      <c r="AM885" s="10" t="s">
        <v>1815</v>
      </c>
      <c r="AN885" s="10">
        <v>45548</v>
      </c>
      <c r="AP885" s="2" t="s">
        <v>362</v>
      </c>
      <c r="AQ885" s="2" t="s">
        <v>497</v>
      </c>
      <c r="AS885" s="11">
        <v>227535248</v>
      </c>
      <c r="AT885" s="2" t="s">
        <v>472</v>
      </c>
      <c r="AV885" s="12">
        <v>70257222797</v>
      </c>
      <c r="AY885" s="13">
        <v>121217920238</v>
      </c>
      <c r="AZ885" s="2" t="s">
        <v>633</v>
      </c>
      <c r="BB885" s="14">
        <v>446891672</v>
      </c>
      <c r="BC885" s="2" t="s">
        <v>450</v>
      </c>
      <c r="BD885" s="2" t="s">
        <v>450</v>
      </c>
      <c r="BE885" s="2" t="s">
        <v>450</v>
      </c>
      <c r="BF885" s="2" t="s">
        <v>450</v>
      </c>
      <c r="BG885" s="2" t="s">
        <v>450</v>
      </c>
      <c r="BH885" s="2" t="s">
        <v>450</v>
      </c>
      <c r="BL885" s="2" t="s">
        <v>450</v>
      </c>
      <c r="BM885" s="2" t="s">
        <v>450</v>
      </c>
      <c r="BN885" s="2" t="s">
        <v>448</v>
      </c>
      <c r="BO885" s="2" t="s">
        <v>450</v>
      </c>
      <c r="BP885" s="2" t="s">
        <v>450</v>
      </c>
      <c r="CD885" s="2" t="s">
        <v>448</v>
      </c>
      <c r="CE885" s="10">
        <v>45565</v>
      </c>
      <c r="CM885" s="52">
        <f t="shared" si="373"/>
        <v>1</v>
      </c>
      <c r="CN885" s="52">
        <f t="shared" si="374"/>
        <v>1</v>
      </c>
      <c r="CO885" s="52">
        <f t="shared" si="375"/>
        <v>1</v>
      </c>
      <c r="CP885" s="52">
        <f t="shared" si="376"/>
        <v>1</v>
      </c>
      <c r="CQ885" s="52">
        <f t="shared" si="377"/>
        <v>1</v>
      </c>
      <c r="CR885" s="52">
        <f t="shared" si="378"/>
        <v>1</v>
      </c>
      <c r="CS885" s="52">
        <f t="shared" si="379"/>
        <v>1</v>
      </c>
      <c r="CT885" s="52">
        <f t="shared" si="380"/>
        <v>0</v>
      </c>
      <c r="CU885" s="52">
        <f t="shared" si="381"/>
        <v>1</v>
      </c>
      <c r="CV885" s="52">
        <f t="shared" si="382"/>
        <v>1</v>
      </c>
      <c r="CW885" s="54">
        <f t="shared" si="383"/>
        <v>1</v>
      </c>
      <c r="CX885" s="54">
        <f t="shared" si="384"/>
        <v>0</v>
      </c>
      <c r="CY885" s="54">
        <f t="shared" si="385"/>
        <v>0</v>
      </c>
      <c r="CZ885" s="54">
        <f t="shared" si="386"/>
        <v>0</v>
      </c>
      <c r="DA885" s="54">
        <f t="shared" si="387"/>
        <v>0</v>
      </c>
      <c r="DB885" s="54">
        <f t="shared" si="388"/>
        <v>0</v>
      </c>
      <c r="DD885" s="2">
        <f t="shared" si="389"/>
        <v>6</v>
      </c>
    </row>
    <row r="886" spans="1:108">
      <c r="A886" s="2" t="s">
        <v>437</v>
      </c>
      <c r="B886" s="2" t="s">
        <v>438</v>
      </c>
      <c r="C886" s="18" t="str">
        <f ca="1">IF(AND(AA886="YES",AG886&lt;&gt;""),"COMPLETED",IF((S886+21)&lt;TODAY(),"PAST DUE","WITHIN 15 DAYS"))</f>
        <v>COMPLETED</v>
      </c>
      <c r="D886" s="19" t="str">
        <f t="shared" si="368"/>
        <v>Oct</v>
      </c>
      <c r="E886" s="20">
        <f t="shared" si="369"/>
        <v>45570</v>
      </c>
      <c r="F886" s="20">
        <f t="shared" si="370"/>
        <v>45569</v>
      </c>
      <c r="G886" s="20">
        <f t="shared" si="371"/>
        <v>45576</v>
      </c>
      <c r="H886" s="19">
        <f ca="1">(TODAY()-(G886))</f>
        <v>18</v>
      </c>
      <c r="I886" s="19" t="str">
        <f ca="1">IF(H886&lt;0,H886,"")</f>
        <v/>
      </c>
      <c r="J886" s="2" t="s">
        <v>439</v>
      </c>
      <c r="K886" s="24">
        <f t="shared" si="372"/>
        <v>1</v>
      </c>
      <c r="L886" s="19" t="s">
        <v>3688</v>
      </c>
      <c r="M886" s="2" t="s">
        <v>2440</v>
      </c>
      <c r="N886" s="2" t="s">
        <v>441</v>
      </c>
      <c r="O886" s="2" t="s">
        <v>352</v>
      </c>
      <c r="P886" s="2" t="s">
        <v>19</v>
      </c>
      <c r="Q886" s="2" t="s">
        <v>139</v>
      </c>
      <c r="R886" s="2" t="s">
        <v>3184</v>
      </c>
      <c r="S886" s="9">
        <v>45548</v>
      </c>
      <c r="T886" s="2">
        <v>4271902</v>
      </c>
      <c r="U886" s="2" t="s">
        <v>3874</v>
      </c>
      <c r="V886" s="2" t="s">
        <v>3875</v>
      </c>
      <c r="W886" s="2" t="s">
        <v>3876</v>
      </c>
      <c r="X886" s="90">
        <v>36421</v>
      </c>
      <c r="Y886" s="91">
        <v>9460109228</v>
      </c>
      <c r="Z886" s="91" t="s">
        <v>3877</v>
      </c>
      <c r="AA886" s="32" t="s">
        <v>448</v>
      </c>
      <c r="AB886" s="2" t="s">
        <v>449</v>
      </c>
      <c r="AC886" s="10">
        <v>45891</v>
      </c>
      <c r="AD886" s="10">
        <v>45526</v>
      </c>
      <c r="AG886" s="35" t="s">
        <v>451</v>
      </c>
      <c r="AJ886" s="35" t="s">
        <v>452</v>
      </c>
      <c r="AK886" s="2" t="s">
        <v>453</v>
      </c>
      <c r="AL886" s="2" t="s">
        <v>3189</v>
      </c>
      <c r="AM886" s="10" t="s">
        <v>1815</v>
      </c>
      <c r="AN886" s="10">
        <v>45548</v>
      </c>
      <c r="AP886" s="2" t="s">
        <v>362</v>
      </c>
      <c r="AQ886" s="2" t="s">
        <v>455</v>
      </c>
      <c r="AS886" s="11">
        <v>515786686</v>
      </c>
      <c r="AT886" s="2" t="s">
        <v>456</v>
      </c>
      <c r="AV886" s="12">
        <v>52516362782</v>
      </c>
      <c r="AW886" s="2" t="s">
        <v>458</v>
      </c>
      <c r="AY886" s="13">
        <v>121349052976</v>
      </c>
      <c r="AZ886" s="2" t="s">
        <v>386</v>
      </c>
      <c r="BB886" s="14">
        <v>661277803</v>
      </c>
      <c r="BC886" s="2" t="s">
        <v>450</v>
      </c>
      <c r="BD886" s="2" t="s">
        <v>450</v>
      </c>
      <c r="BE886" s="2" t="s">
        <v>450</v>
      </c>
      <c r="BF886" s="2" t="s">
        <v>450</v>
      </c>
      <c r="BG886" s="2" t="s">
        <v>450</v>
      </c>
      <c r="BH886" s="2" t="s">
        <v>450</v>
      </c>
      <c r="BL886" s="2" t="s">
        <v>448</v>
      </c>
      <c r="BM886" s="2" t="s">
        <v>450</v>
      </c>
      <c r="BN886" s="2" t="s">
        <v>448</v>
      </c>
      <c r="BO886" s="2" t="s">
        <v>450</v>
      </c>
      <c r="BP886" s="2" t="s">
        <v>450</v>
      </c>
      <c r="BR886" s="2" t="s">
        <v>448</v>
      </c>
      <c r="BS886" s="2" t="s">
        <v>448</v>
      </c>
      <c r="BT886" s="2" t="s">
        <v>448</v>
      </c>
      <c r="BU886" s="2" t="s">
        <v>448</v>
      </c>
      <c r="BV886" s="2" t="s">
        <v>450</v>
      </c>
      <c r="BW886" s="2" t="s">
        <v>448</v>
      </c>
      <c r="BX886" s="2" t="s">
        <v>448</v>
      </c>
      <c r="BY886" s="2" t="s">
        <v>448</v>
      </c>
      <c r="BZ886" s="2" t="s">
        <v>448</v>
      </c>
      <c r="CA886" s="2" t="s">
        <v>448</v>
      </c>
      <c r="CB886" s="2" t="s">
        <v>448</v>
      </c>
      <c r="CD886" s="2" t="s">
        <v>448</v>
      </c>
      <c r="CE886" s="10">
        <v>45555</v>
      </c>
      <c r="CH886" s="2" t="s">
        <v>465</v>
      </c>
      <c r="CI886" s="2" t="s">
        <v>1718</v>
      </c>
      <c r="CM886" s="52">
        <f t="shared" si="373"/>
        <v>1</v>
      </c>
      <c r="CN886" s="52">
        <f t="shared" si="374"/>
        <v>1</v>
      </c>
      <c r="CO886" s="52">
        <f t="shared" si="375"/>
        <v>1</v>
      </c>
      <c r="CP886" s="52">
        <f t="shared" si="376"/>
        <v>1</v>
      </c>
      <c r="CQ886" s="52">
        <f t="shared" si="377"/>
        <v>1</v>
      </c>
      <c r="CR886" s="52">
        <f t="shared" si="378"/>
        <v>1</v>
      </c>
      <c r="CS886" s="52">
        <f t="shared" si="379"/>
        <v>1</v>
      </c>
      <c r="CT886" s="52">
        <f t="shared" si="380"/>
        <v>1</v>
      </c>
      <c r="CU886" s="52">
        <f t="shared" si="381"/>
        <v>1</v>
      </c>
      <c r="CV886" s="52">
        <f t="shared" si="382"/>
        <v>1</v>
      </c>
      <c r="CW886" s="54">
        <f t="shared" si="383"/>
        <v>1</v>
      </c>
      <c r="CX886" s="54">
        <f t="shared" si="384"/>
        <v>0</v>
      </c>
      <c r="CY886" s="54">
        <f t="shared" si="385"/>
        <v>1</v>
      </c>
      <c r="CZ886" s="54">
        <f t="shared" si="386"/>
        <v>1</v>
      </c>
      <c r="DA886" s="54">
        <f t="shared" si="387"/>
        <v>0</v>
      </c>
      <c r="DB886" s="54">
        <f t="shared" si="388"/>
        <v>0</v>
      </c>
      <c r="DD886" s="2">
        <f t="shared" si="389"/>
        <v>7</v>
      </c>
    </row>
    <row r="887" spans="1:108">
      <c r="A887" s="2" t="s">
        <v>437</v>
      </c>
      <c r="B887" s="2" t="s">
        <v>438</v>
      </c>
      <c r="C887" s="18" t="str">
        <f ca="1">IF(AND(AA887="YES",AG887&lt;&gt;""),"COMPLETED",IF((S887+21)&lt;TODAY(),"PAST DUE","WITHIN 15 DAYS"))</f>
        <v>COMPLETED</v>
      </c>
      <c r="D887" s="19" t="str">
        <f t="shared" si="368"/>
        <v>Oct</v>
      </c>
      <c r="E887" s="20">
        <f t="shared" si="369"/>
        <v>45570</v>
      </c>
      <c r="F887" s="20">
        <f t="shared" si="370"/>
        <v>45569</v>
      </c>
      <c r="G887" s="20">
        <f t="shared" si="371"/>
        <v>45576</v>
      </c>
      <c r="H887" s="19">
        <f ca="1">(TODAY()-(G887))</f>
        <v>18</v>
      </c>
      <c r="I887" s="19" t="str">
        <f ca="1">IF(H887&lt;0,H887,"")</f>
        <v/>
      </c>
      <c r="J887" s="2" t="s">
        <v>439</v>
      </c>
      <c r="K887" s="24">
        <f t="shared" si="372"/>
        <v>1</v>
      </c>
      <c r="L887" s="19" t="s">
        <v>3688</v>
      </c>
      <c r="M887" s="2" t="s">
        <v>2440</v>
      </c>
      <c r="N887" s="2" t="s">
        <v>441</v>
      </c>
      <c r="O887" s="2" t="s">
        <v>352</v>
      </c>
      <c r="P887" s="2" t="s">
        <v>19</v>
      </c>
      <c r="Q887" s="2" t="s">
        <v>139</v>
      </c>
      <c r="R887" s="2" t="s">
        <v>3184</v>
      </c>
      <c r="S887" s="9">
        <v>45548</v>
      </c>
      <c r="T887" s="2">
        <v>4271903</v>
      </c>
      <c r="U887" s="2" t="s">
        <v>2160</v>
      </c>
      <c r="V887" s="2" t="s">
        <v>3878</v>
      </c>
      <c r="W887" s="2" t="s">
        <v>202</v>
      </c>
      <c r="X887" s="90">
        <v>27981</v>
      </c>
      <c r="Y887" s="91">
        <v>9129981455</v>
      </c>
      <c r="Z887" s="91" t="s">
        <v>3879</v>
      </c>
      <c r="AA887" s="32" t="s">
        <v>448</v>
      </c>
      <c r="AB887" s="2" t="s">
        <v>449</v>
      </c>
      <c r="AC887" s="10">
        <v>45832</v>
      </c>
      <c r="AD887" s="10">
        <v>45481</v>
      </c>
      <c r="AG887" s="35" t="s">
        <v>451</v>
      </c>
      <c r="AJ887" s="35" t="s">
        <v>452</v>
      </c>
      <c r="AK887" s="2" t="s">
        <v>453</v>
      </c>
      <c r="AL887" s="2" t="s">
        <v>3189</v>
      </c>
      <c r="AM887" s="10" t="s">
        <v>1815</v>
      </c>
      <c r="AN887" s="10">
        <v>45548</v>
      </c>
      <c r="AP887" s="2" t="s">
        <v>362</v>
      </c>
      <c r="AQ887" s="2" t="s">
        <v>986</v>
      </c>
      <c r="AS887" s="11">
        <v>214577581</v>
      </c>
      <c r="AT887" s="2" t="s">
        <v>472</v>
      </c>
      <c r="AV887" s="12">
        <v>70503314841</v>
      </c>
      <c r="AW887" s="2" t="s">
        <v>1425</v>
      </c>
      <c r="AY887" s="13">
        <v>140000742399</v>
      </c>
      <c r="AZ887" s="2" t="s">
        <v>487</v>
      </c>
      <c r="BB887" s="14">
        <v>231010453</v>
      </c>
      <c r="BC887" s="2" t="s">
        <v>450</v>
      </c>
      <c r="BD887" s="2" t="s">
        <v>450</v>
      </c>
      <c r="BE887" s="2" t="s">
        <v>450</v>
      </c>
      <c r="BF887" s="2" t="s">
        <v>450</v>
      </c>
      <c r="BG887" s="2" t="s">
        <v>450</v>
      </c>
      <c r="BH887" s="2" t="s">
        <v>450</v>
      </c>
      <c r="BL887" s="2" t="s">
        <v>448</v>
      </c>
      <c r="BM887" s="2" t="s">
        <v>450</v>
      </c>
      <c r="BN887" s="2" t="s">
        <v>448</v>
      </c>
      <c r="BO887" s="2" t="s">
        <v>448</v>
      </c>
      <c r="BP887" s="2" t="s">
        <v>448</v>
      </c>
      <c r="BR887" s="2" t="s">
        <v>448</v>
      </c>
      <c r="BS887" s="2" t="s">
        <v>448</v>
      </c>
      <c r="BT887" s="2" t="s">
        <v>448</v>
      </c>
      <c r="BU887" s="2" t="s">
        <v>448</v>
      </c>
      <c r="BV887" s="2" t="s">
        <v>450</v>
      </c>
      <c r="BW887" s="2" t="s">
        <v>448</v>
      </c>
      <c r="BX887" s="2" t="s">
        <v>448</v>
      </c>
      <c r="BY887" s="2" t="s">
        <v>448</v>
      </c>
      <c r="BZ887" s="2" t="s">
        <v>448</v>
      </c>
      <c r="CA887" s="2" t="s">
        <v>448</v>
      </c>
      <c r="CB887" s="2" t="s">
        <v>448</v>
      </c>
      <c r="CD887" s="2" t="s">
        <v>448</v>
      </c>
      <c r="CE887" s="10">
        <v>45555</v>
      </c>
      <c r="CH887" s="2" t="s">
        <v>465</v>
      </c>
      <c r="CI887" s="2" t="s">
        <v>1718</v>
      </c>
      <c r="CM887" s="52">
        <f t="shared" si="373"/>
        <v>1</v>
      </c>
      <c r="CN887" s="52">
        <f t="shared" si="374"/>
        <v>1</v>
      </c>
      <c r="CO887" s="52">
        <f t="shared" si="375"/>
        <v>1</v>
      </c>
      <c r="CP887" s="52">
        <f t="shared" si="376"/>
        <v>1</v>
      </c>
      <c r="CQ887" s="52">
        <f t="shared" si="377"/>
        <v>1</v>
      </c>
      <c r="CR887" s="52">
        <f t="shared" si="378"/>
        <v>1</v>
      </c>
      <c r="CS887" s="52">
        <f t="shared" si="379"/>
        <v>1</v>
      </c>
      <c r="CT887" s="52">
        <f t="shared" si="380"/>
        <v>1</v>
      </c>
      <c r="CU887" s="52">
        <f t="shared" si="381"/>
        <v>1</v>
      </c>
      <c r="CV887" s="52">
        <f t="shared" si="382"/>
        <v>1</v>
      </c>
      <c r="CW887" s="54">
        <f t="shared" si="383"/>
        <v>1</v>
      </c>
      <c r="CX887" s="54">
        <f t="shared" si="384"/>
        <v>0</v>
      </c>
      <c r="CY887" s="54">
        <f t="shared" si="385"/>
        <v>1</v>
      </c>
      <c r="CZ887" s="54">
        <f t="shared" si="386"/>
        <v>1</v>
      </c>
      <c r="DA887" s="54">
        <f t="shared" si="387"/>
        <v>0</v>
      </c>
      <c r="DB887" s="54">
        <f t="shared" si="388"/>
        <v>0</v>
      </c>
      <c r="DD887" s="2">
        <f t="shared" si="389"/>
        <v>7</v>
      </c>
    </row>
    <row r="888" spans="1:108">
      <c r="A888" s="2" t="s">
        <v>437</v>
      </c>
      <c r="B888" s="2" t="s">
        <v>438</v>
      </c>
      <c r="C888" s="18" t="str">
        <f ca="1">IF(AND(AA888="YES",AG888&lt;&gt;""),"COMPLETED",IF((S888+21)&lt;TODAY(),"PAST DUE","WITHIN 15 DAYS"))</f>
        <v>PAST DUE</v>
      </c>
      <c r="D888" s="19" t="str">
        <f t="shared" si="368"/>
        <v>Oct</v>
      </c>
      <c r="E888" s="20">
        <f t="shared" si="369"/>
        <v>45570</v>
      </c>
      <c r="F888" s="20">
        <f t="shared" si="370"/>
        <v>45569</v>
      </c>
      <c r="G888" s="20">
        <f t="shared" si="371"/>
        <v>45576</v>
      </c>
      <c r="H888" s="19">
        <f ca="1">(TODAY()-(G888))</f>
        <v>18</v>
      </c>
      <c r="I888" s="19" t="str">
        <f ca="1">IF(H888&lt;0,H888,"")</f>
        <v/>
      </c>
      <c r="J888" s="2" t="s">
        <v>439</v>
      </c>
      <c r="K888" s="24">
        <f t="shared" si="372"/>
        <v>0</v>
      </c>
      <c r="L888" s="19" t="s">
        <v>3688</v>
      </c>
      <c r="M888" s="2" t="s">
        <v>2440</v>
      </c>
      <c r="N888" s="2" t="s">
        <v>653</v>
      </c>
      <c r="O888" s="2" t="s">
        <v>352</v>
      </c>
      <c r="P888" s="2" t="s">
        <v>19</v>
      </c>
      <c r="Q888" s="2" t="s">
        <v>139</v>
      </c>
      <c r="R888" s="2" t="s">
        <v>3184</v>
      </c>
      <c r="S888" s="9">
        <v>45548</v>
      </c>
      <c r="T888" s="2">
        <v>4271904</v>
      </c>
      <c r="U888" s="2" t="s">
        <v>3880</v>
      </c>
      <c r="V888" s="2" t="s">
        <v>2419</v>
      </c>
      <c r="W888" s="2" t="s">
        <v>3881</v>
      </c>
      <c r="X888" s="90">
        <v>37366</v>
      </c>
      <c r="Y888" s="91">
        <v>9351866340</v>
      </c>
      <c r="Z888" s="91" t="s">
        <v>3882</v>
      </c>
      <c r="AA888" s="2" t="s">
        <v>463</v>
      </c>
      <c r="AB888" s="2" t="s">
        <v>3883</v>
      </c>
      <c r="AG888" s="35" t="s">
        <v>451</v>
      </c>
      <c r="AJ888" s="35" t="s">
        <v>452</v>
      </c>
      <c r="AK888" s="2" t="s">
        <v>453</v>
      </c>
      <c r="AL888" s="2" t="s">
        <v>3189</v>
      </c>
      <c r="AM888" s="10" t="s">
        <v>1815</v>
      </c>
      <c r="AN888" s="10">
        <v>45548</v>
      </c>
      <c r="AP888" s="2" t="s">
        <v>362</v>
      </c>
      <c r="AZ888" s="2" t="s">
        <v>459</v>
      </c>
      <c r="BA888" s="2" t="s">
        <v>3692</v>
      </c>
      <c r="BB888" s="14">
        <v>655192731</v>
      </c>
      <c r="BC888" s="2" t="s">
        <v>450</v>
      </c>
      <c r="BD888" s="2" t="s">
        <v>450</v>
      </c>
      <c r="BE888" s="2" t="s">
        <v>450</v>
      </c>
      <c r="BF888" s="2" t="s">
        <v>450</v>
      </c>
      <c r="BG888" s="2" t="s">
        <v>450</v>
      </c>
      <c r="BH888" s="2" t="s">
        <v>450</v>
      </c>
      <c r="BT888" s="2" t="s">
        <v>448</v>
      </c>
      <c r="CB888" s="2" t="s">
        <v>448</v>
      </c>
      <c r="CD888" s="2" t="s">
        <v>448</v>
      </c>
      <c r="CE888" s="10">
        <v>45555</v>
      </c>
      <c r="CH888" s="2" t="s">
        <v>465</v>
      </c>
      <c r="CI888" s="2" t="s">
        <v>660</v>
      </c>
      <c r="CM888" s="52">
        <f t="shared" si="373"/>
        <v>1</v>
      </c>
      <c r="CN888" s="52">
        <f t="shared" si="374"/>
        <v>0</v>
      </c>
      <c r="CO888" s="52">
        <f t="shared" si="375"/>
        <v>1</v>
      </c>
      <c r="CP888" s="52">
        <f t="shared" si="376"/>
        <v>1</v>
      </c>
      <c r="CQ888" s="52">
        <f t="shared" si="377"/>
        <v>1</v>
      </c>
      <c r="CR888" s="52">
        <f t="shared" si="378"/>
        <v>0</v>
      </c>
      <c r="CS888" s="52">
        <f t="shared" si="379"/>
        <v>0</v>
      </c>
      <c r="CT888" s="52">
        <f t="shared" si="380"/>
        <v>0</v>
      </c>
      <c r="CU888" s="52">
        <f t="shared" si="381"/>
        <v>1</v>
      </c>
      <c r="CV888" s="52">
        <f t="shared" si="382"/>
        <v>1</v>
      </c>
      <c r="CW888" s="54">
        <f t="shared" si="383"/>
        <v>1</v>
      </c>
      <c r="CX888" s="54">
        <f t="shared" si="384"/>
        <v>0</v>
      </c>
      <c r="CY888" s="54">
        <f t="shared" si="385"/>
        <v>1</v>
      </c>
      <c r="CZ888" s="54">
        <f t="shared" si="386"/>
        <v>1</v>
      </c>
      <c r="DA888" s="54">
        <f t="shared" si="387"/>
        <v>1</v>
      </c>
      <c r="DB888" s="54">
        <f t="shared" si="388"/>
        <v>0</v>
      </c>
      <c r="DD888" s="2">
        <f t="shared" si="389"/>
        <v>3</v>
      </c>
    </row>
    <row r="889" spans="1:108">
      <c r="A889" s="2" t="s">
        <v>437</v>
      </c>
      <c r="B889" s="2" t="s">
        <v>438</v>
      </c>
      <c r="C889" s="18" t="str">
        <f ca="1">IF(AND(AA889="YES",AG889&lt;&gt;""),"COMPLETED",IF((S889+21)&lt;TODAY(),"PAST DUE","WITHIN 15 DAYS"))</f>
        <v>COMPLETED</v>
      </c>
      <c r="D889" s="19" t="str">
        <f t="shared" si="368"/>
        <v>Oct</v>
      </c>
      <c r="E889" s="20">
        <f t="shared" si="369"/>
        <v>45570</v>
      </c>
      <c r="F889" s="20">
        <f t="shared" si="370"/>
        <v>45569</v>
      </c>
      <c r="G889" s="20">
        <f t="shared" si="371"/>
        <v>45576</v>
      </c>
      <c r="H889" s="19">
        <f ca="1">(TODAY()-(G889))</f>
        <v>18</v>
      </c>
      <c r="I889" s="19" t="str">
        <f ca="1">IF(H889&lt;0,H889,"")</f>
        <v/>
      </c>
      <c r="J889" s="2" t="s">
        <v>439</v>
      </c>
      <c r="K889" s="24">
        <f t="shared" si="372"/>
        <v>1</v>
      </c>
      <c r="L889" s="19" t="s">
        <v>3688</v>
      </c>
      <c r="M889" s="2" t="s">
        <v>2440</v>
      </c>
      <c r="N889" s="2" t="s">
        <v>441</v>
      </c>
      <c r="O889" s="2" t="s">
        <v>352</v>
      </c>
      <c r="P889" s="2" t="s">
        <v>19</v>
      </c>
      <c r="Q889" s="2" t="s">
        <v>139</v>
      </c>
      <c r="R889" s="2" t="s">
        <v>3184</v>
      </c>
      <c r="S889" s="9">
        <v>45548</v>
      </c>
      <c r="T889" s="2">
        <v>4271905</v>
      </c>
      <c r="U889" s="2" t="s">
        <v>3884</v>
      </c>
      <c r="V889" s="2" t="s">
        <v>3885</v>
      </c>
      <c r="W889" s="2" t="s">
        <v>3886</v>
      </c>
      <c r="X889" s="90">
        <v>38615</v>
      </c>
      <c r="Y889" s="91">
        <v>9690659845</v>
      </c>
      <c r="Z889" s="91" t="s">
        <v>3887</v>
      </c>
      <c r="AA889" s="2" t="s">
        <v>448</v>
      </c>
      <c r="AB889" s="2" t="s">
        <v>449</v>
      </c>
      <c r="AC889" s="10">
        <v>45916</v>
      </c>
      <c r="AD889" s="10">
        <v>45562</v>
      </c>
      <c r="AG889" s="35" t="s">
        <v>451</v>
      </c>
      <c r="AJ889" s="35" t="s">
        <v>452</v>
      </c>
      <c r="AK889" s="2" t="s">
        <v>453</v>
      </c>
      <c r="AL889" s="2" t="s">
        <v>3189</v>
      </c>
      <c r="AM889" s="10" t="s">
        <v>1815</v>
      </c>
      <c r="AN889" s="10">
        <v>45548</v>
      </c>
      <c r="AP889" s="2" t="s">
        <v>362</v>
      </c>
      <c r="AQ889" s="2" t="s">
        <v>480</v>
      </c>
      <c r="AS889" s="11">
        <v>3515711713</v>
      </c>
      <c r="AT889" s="2" t="s">
        <v>472</v>
      </c>
      <c r="AV889" s="12">
        <v>72528367691</v>
      </c>
      <c r="AW889" s="2" t="s">
        <v>458</v>
      </c>
      <c r="AY889" s="13">
        <v>121293478949</v>
      </c>
      <c r="AZ889" s="2" t="s">
        <v>633</v>
      </c>
      <c r="BB889" s="14">
        <v>515592688</v>
      </c>
      <c r="BC889" s="2" t="s">
        <v>450</v>
      </c>
      <c r="BD889" s="2" t="s">
        <v>450</v>
      </c>
      <c r="BE889" s="2" t="s">
        <v>450</v>
      </c>
      <c r="BF889" s="2" t="s">
        <v>450</v>
      </c>
      <c r="BG889" s="2" t="s">
        <v>450</v>
      </c>
      <c r="BH889" s="2" t="s">
        <v>450</v>
      </c>
      <c r="BL889" s="2" t="s">
        <v>448</v>
      </c>
      <c r="BM889" s="2" t="s">
        <v>450</v>
      </c>
      <c r="BN889" s="2" t="s">
        <v>448</v>
      </c>
      <c r="BO889" s="2" t="s">
        <v>450</v>
      </c>
      <c r="BP889" s="2" t="s">
        <v>450</v>
      </c>
      <c r="BT889" s="2" t="s">
        <v>448</v>
      </c>
      <c r="CB889" s="2" t="s">
        <v>448</v>
      </c>
      <c r="CD889" s="2" t="s">
        <v>448</v>
      </c>
      <c r="CE889" s="10">
        <v>45555</v>
      </c>
      <c r="CH889" s="2" t="s">
        <v>465</v>
      </c>
      <c r="CI889" s="2" t="s">
        <v>1718</v>
      </c>
      <c r="CM889" s="52">
        <f t="shared" si="373"/>
        <v>1</v>
      </c>
      <c r="CN889" s="52">
        <f t="shared" si="374"/>
        <v>1</v>
      </c>
      <c r="CO889" s="52">
        <f t="shared" si="375"/>
        <v>1</v>
      </c>
      <c r="CP889" s="52">
        <f t="shared" si="376"/>
        <v>1</v>
      </c>
      <c r="CQ889" s="52">
        <f t="shared" si="377"/>
        <v>1</v>
      </c>
      <c r="CR889" s="52">
        <f t="shared" si="378"/>
        <v>1</v>
      </c>
      <c r="CS889" s="52">
        <f t="shared" si="379"/>
        <v>1</v>
      </c>
      <c r="CT889" s="52">
        <f t="shared" si="380"/>
        <v>1</v>
      </c>
      <c r="CU889" s="52">
        <f t="shared" si="381"/>
        <v>1</v>
      </c>
      <c r="CV889" s="52">
        <f t="shared" si="382"/>
        <v>1</v>
      </c>
      <c r="CW889" s="54">
        <f t="shared" si="383"/>
        <v>1</v>
      </c>
      <c r="CX889" s="54">
        <f t="shared" si="384"/>
        <v>0</v>
      </c>
      <c r="CY889" s="54">
        <f t="shared" si="385"/>
        <v>1</v>
      </c>
      <c r="CZ889" s="54">
        <f t="shared" si="386"/>
        <v>1</v>
      </c>
      <c r="DA889" s="54">
        <f t="shared" si="387"/>
        <v>0</v>
      </c>
      <c r="DB889" s="54">
        <f t="shared" si="388"/>
        <v>0</v>
      </c>
      <c r="DD889" s="2">
        <f t="shared" si="389"/>
        <v>7</v>
      </c>
    </row>
    <row r="890" spans="1:108">
      <c r="A890" s="2" t="s">
        <v>437</v>
      </c>
      <c r="B890" s="2" t="s">
        <v>438</v>
      </c>
      <c r="C890" s="18" t="str">
        <f ca="1">IF(AND(AA890="YES",AG890&lt;&gt;""),"COMPLETED",IF((S890+21)&lt;TODAY(),"PAST DUE","WITHIN 15 DAYS"))</f>
        <v>COMPLETED</v>
      </c>
      <c r="D890" s="19" t="str">
        <f t="shared" si="368"/>
        <v>Oct</v>
      </c>
      <c r="E890" s="20">
        <f t="shared" si="369"/>
        <v>45570</v>
      </c>
      <c r="F890" s="20">
        <f t="shared" si="370"/>
        <v>45569</v>
      </c>
      <c r="G890" s="20">
        <f t="shared" si="371"/>
        <v>45576</v>
      </c>
      <c r="H890" s="19">
        <f ca="1">(TODAY()-(G890))</f>
        <v>18</v>
      </c>
      <c r="I890" s="19" t="str">
        <f ca="1">IF(H890&lt;0,H890,"")</f>
        <v/>
      </c>
      <c r="J890" s="2" t="s">
        <v>439</v>
      </c>
      <c r="K890" s="24">
        <f t="shared" si="372"/>
        <v>0</v>
      </c>
      <c r="L890" s="19" t="s">
        <v>3688</v>
      </c>
      <c r="M890" s="2" t="s">
        <v>2440</v>
      </c>
      <c r="N890" s="2" t="s">
        <v>441</v>
      </c>
      <c r="O890" s="2" t="s">
        <v>352</v>
      </c>
      <c r="P890" s="2" t="s">
        <v>19</v>
      </c>
      <c r="Q890" s="2" t="s">
        <v>139</v>
      </c>
      <c r="R890" s="2" t="s">
        <v>3184</v>
      </c>
      <c r="S890" s="9">
        <v>45548</v>
      </c>
      <c r="T890" s="2">
        <v>4271906</v>
      </c>
      <c r="U890" s="2" t="s">
        <v>148</v>
      </c>
      <c r="V890" s="2" t="s">
        <v>149</v>
      </c>
      <c r="W890" s="2" t="s">
        <v>258</v>
      </c>
      <c r="X890" s="90">
        <v>33202</v>
      </c>
      <c r="Y890" s="91">
        <v>9637541824</v>
      </c>
      <c r="Z890" s="91" t="s">
        <v>3888</v>
      </c>
      <c r="AA890" s="32" t="s">
        <v>448</v>
      </c>
      <c r="AB890" s="2" t="s">
        <v>449</v>
      </c>
      <c r="AC890" s="10">
        <v>45918</v>
      </c>
      <c r="AD890" s="10">
        <v>45572</v>
      </c>
      <c r="AG890" s="35" t="s">
        <v>451</v>
      </c>
      <c r="AJ890" s="35" t="s">
        <v>452</v>
      </c>
      <c r="AK890" s="2" t="s">
        <v>453</v>
      </c>
      <c r="AL890" s="2" t="s">
        <v>3189</v>
      </c>
      <c r="AM890" s="10" t="s">
        <v>1815</v>
      </c>
      <c r="AN890" s="10">
        <v>45548</v>
      </c>
      <c r="AP890" s="2" t="s">
        <v>362</v>
      </c>
      <c r="AQ890" s="2" t="s">
        <v>497</v>
      </c>
      <c r="AS890" s="11">
        <v>235983031</v>
      </c>
      <c r="AT890" s="2" t="s">
        <v>456</v>
      </c>
      <c r="AV890" s="12">
        <v>70256472625</v>
      </c>
      <c r="AZ890" s="2" t="s">
        <v>459</v>
      </c>
      <c r="BA890" s="2" t="s">
        <v>3692</v>
      </c>
      <c r="BB890" s="14">
        <v>445910325</v>
      </c>
      <c r="BC890" s="2" t="s">
        <v>450</v>
      </c>
      <c r="BD890" s="2" t="s">
        <v>450</v>
      </c>
      <c r="BE890" s="2" t="s">
        <v>450</v>
      </c>
      <c r="BF890" s="2" t="s">
        <v>450</v>
      </c>
      <c r="BG890" s="2" t="s">
        <v>450</v>
      </c>
      <c r="BH890" s="2" t="s">
        <v>450</v>
      </c>
      <c r="BL890" s="2" t="s">
        <v>448</v>
      </c>
      <c r="BM890" s="2" t="s">
        <v>450</v>
      </c>
      <c r="BN890" s="2" t="s">
        <v>448</v>
      </c>
      <c r="BO890" s="2" t="s">
        <v>448</v>
      </c>
      <c r="BP890" s="2" t="s">
        <v>448</v>
      </c>
      <c r="BT890" s="2" t="s">
        <v>448</v>
      </c>
      <c r="CB890" s="2" t="s">
        <v>448</v>
      </c>
      <c r="CD890" s="2" t="s">
        <v>448</v>
      </c>
      <c r="CE890" s="2" t="s">
        <v>3845</v>
      </c>
      <c r="CH890" s="2" t="s">
        <v>465</v>
      </c>
      <c r="CI890" s="2" t="s">
        <v>1718</v>
      </c>
      <c r="CM890" s="52">
        <f t="shared" si="373"/>
        <v>1</v>
      </c>
      <c r="CN890" s="52">
        <f t="shared" si="374"/>
        <v>1</v>
      </c>
      <c r="CO890" s="52">
        <f t="shared" si="375"/>
        <v>1</v>
      </c>
      <c r="CP890" s="52">
        <f t="shared" si="376"/>
        <v>1</v>
      </c>
      <c r="CQ890" s="52">
        <f t="shared" si="377"/>
        <v>1</v>
      </c>
      <c r="CR890" s="52">
        <f t="shared" si="378"/>
        <v>1</v>
      </c>
      <c r="CS890" s="52">
        <f t="shared" si="379"/>
        <v>1</v>
      </c>
      <c r="CT890" s="52">
        <f t="shared" si="380"/>
        <v>0</v>
      </c>
      <c r="CU890" s="52">
        <f t="shared" si="381"/>
        <v>1</v>
      </c>
      <c r="CV890" s="52">
        <f t="shared" si="382"/>
        <v>1</v>
      </c>
      <c r="CW890" s="54">
        <f t="shared" si="383"/>
        <v>1</v>
      </c>
      <c r="CX890" s="54">
        <f t="shared" si="384"/>
        <v>0</v>
      </c>
      <c r="CY890" s="54">
        <f t="shared" si="385"/>
        <v>1</v>
      </c>
      <c r="CZ890" s="54">
        <f t="shared" si="386"/>
        <v>1</v>
      </c>
      <c r="DA890" s="54">
        <f t="shared" si="387"/>
        <v>0</v>
      </c>
      <c r="DB890" s="54">
        <f t="shared" si="388"/>
        <v>0</v>
      </c>
      <c r="DD890" s="2">
        <f t="shared" si="389"/>
        <v>6</v>
      </c>
    </row>
    <row r="891" spans="1:108">
      <c r="A891" s="2" t="s">
        <v>437</v>
      </c>
      <c r="B891" s="2" t="s">
        <v>438</v>
      </c>
      <c r="C891" s="18" t="str">
        <f ca="1">IF(AND(AA891="YES",AG891&lt;&gt;""),"COMPLETED",IF((S891+21)&lt;TODAY(),"PAST DUE","WITHIN 15 DAYS"))</f>
        <v>COMPLETED</v>
      </c>
      <c r="D891" s="19" t="str">
        <f t="shared" si="368"/>
        <v>Oct</v>
      </c>
      <c r="E891" s="20">
        <f t="shared" si="369"/>
        <v>45570</v>
      </c>
      <c r="F891" s="20">
        <f t="shared" si="370"/>
        <v>45569</v>
      </c>
      <c r="G891" s="20">
        <f t="shared" si="371"/>
        <v>45576</v>
      </c>
      <c r="H891" s="19">
        <f ca="1">(TODAY()-(G891))</f>
        <v>18</v>
      </c>
      <c r="I891" s="19" t="str">
        <f ca="1">IF(H891&lt;0,H891,"")</f>
        <v/>
      </c>
      <c r="J891" s="2" t="s">
        <v>439</v>
      </c>
      <c r="K891" s="24">
        <f t="shared" si="372"/>
        <v>0</v>
      </c>
      <c r="L891" s="19" t="s">
        <v>3688</v>
      </c>
      <c r="M891" s="2" t="s">
        <v>2440</v>
      </c>
      <c r="N891" s="2" t="s">
        <v>441</v>
      </c>
      <c r="O891" s="2" t="s">
        <v>352</v>
      </c>
      <c r="P891" s="2" t="s">
        <v>19</v>
      </c>
      <c r="Q891" s="2" t="s">
        <v>139</v>
      </c>
      <c r="R891" s="2" t="s">
        <v>3184</v>
      </c>
      <c r="S891" s="9">
        <v>45548</v>
      </c>
      <c r="T891" s="2">
        <v>4271907</v>
      </c>
      <c r="U891" s="2" t="s">
        <v>150</v>
      </c>
      <c r="V891" s="2" t="s">
        <v>151</v>
      </c>
      <c r="W891" s="2" t="s">
        <v>3889</v>
      </c>
      <c r="X891" s="90">
        <v>36097</v>
      </c>
      <c r="Y891" s="91">
        <v>9212229314</v>
      </c>
      <c r="Z891" s="91" t="s">
        <v>3890</v>
      </c>
      <c r="AA891" s="32" t="s">
        <v>448</v>
      </c>
      <c r="AB891" s="2" t="s">
        <v>449</v>
      </c>
      <c r="AC891" s="10">
        <v>45812</v>
      </c>
      <c r="AD891" s="10">
        <v>45462</v>
      </c>
      <c r="AG891" s="35" t="s">
        <v>451</v>
      </c>
      <c r="AJ891" s="35" t="s">
        <v>452</v>
      </c>
      <c r="AK891" s="2" t="s">
        <v>453</v>
      </c>
      <c r="AL891" s="2" t="s">
        <v>3189</v>
      </c>
      <c r="AM891" s="10" t="s">
        <v>1815</v>
      </c>
      <c r="AN891" s="10">
        <v>45548</v>
      </c>
      <c r="AP891" s="2" t="s">
        <v>362</v>
      </c>
      <c r="AQ891" s="2" t="s">
        <v>986</v>
      </c>
      <c r="AS891" s="11">
        <v>245334845</v>
      </c>
      <c r="AT891" s="2" t="s">
        <v>472</v>
      </c>
      <c r="AV891" s="12">
        <v>70259439971</v>
      </c>
      <c r="AW891" s="2" t="s">
        <v>458</v>
      </c>
      <c r="AY891" s="13">
        <v>12124739261</v>
      </c>
      <c r="BC891" s="2" t="s">
        <v>450</v>
      </c>
      <c r="BD891" s="2" t="s">
        <v>450</v>
      </c>
      <c r="BE891" s="2" t="s">
        <v>450</v>
      </c>
      <c r="BF891" s="2" t="s">
        <v>450</v>
      </c>
      <c r="BG891" s="2" t="s">
        <v>450</v>
      </c>
      <c r="BH891" s="2" t="s">
        <v>450</v>
      </c>
      <c r="BL891" s="2" t="s">
        <v>448</v>
      </c>
      <c r="BM891" s="2" t="s">
        <v>450</v>
      </c>
      <c r="BN891" s="2" t="s">
        <v>448</v>
      </c>
      <c r="BO891" s="2" t="s">
        <v>450</v>
      </c>
      <c r="BP891" s="2" t="s">
        <v>450</v>
      </c>
      <c r="CD891" s="2" t="s">
        <v>448</v>
      </c>
      <c r="CE891" s="10">
        <v>45565</v>
      </c>
      <c r="CM891" s="52">
        <f t="shared" si="373"/>
        <v>1</v>
      </c>
      <c r="CN891" s="52">
        <f t="shared" si="374"/>
        <v>1</v>
      </c>
      <c r="CO891" s="52">
        <f t="shared" si="375"/>
        <v>1</v>
      </c>
      <c r="CP891" s="52">
        <f t="shared" si="376"/>
        <v>1</v>
      </c>
      <c r="CQ891" s="52">
        <f t="shared" si="377"/>
        <v>1</v>
      </c>
      <c r="CR891" s="52">
        <f t="shared" si="378"/>
        <v>1</v>
      </c>
      <c r="CS891" s="52">
        <f t="shared" si="379"/>
        <v>1</v>
      </c>
      <c r="CT891" s="52">
        <f t="shared" si="380"/>
        <v>1</v>
      </c>
      <c r="CU891" s="52">
        <f t="shared" si="381"/>
        <v>0</v>
      </c>
      <c r="CV891" s="52">
        <f t="shared" si="382"/>
        <v>1</v>
      </c>
      <c r="CW891" s="54">
        <f t="shared" si="383"/>
        <v>1</v>
      </c>
      <c r="CX891" s="54">
        <f t="shared" si="384"/>
        <v>0</v>
      </c>
      <c r="CY891" s="54">
        <f t="shared" si="385"/>
        <v>0</v>
      </c>
      <c r="CZ891" s="54">
        <f t="shared" si="386"/>
        <v>0</v>
      </c>
      <c r="DA891" s="54">
        <f t="shared" si="387"/>
        <v>0</v>
      </c>
      <c r="DB891" s="54">
        <f t="shared" si="388"/>
        <v>0</v>
      </c>
      <c r="DD891" s="2">
        <f t="shared" si="389"/>
        <v>6</v>
      </c>
    </row>
    <row r="892" spans="1:108">
      <c r="A892" s="2" t="s">
        <v>437</v>
      </c>
      <c r="B892" s="2" t="s">
        <v>438</v>
      </c>
      <c r="C892" s="18" t="str">
        <f ca="1">IF(AND(AA892="YES",AG892&lt;&gt;""),"COMPLETED",IF((S892+21)&lt;TODAY(),"PAST DUE","WITHIN 15 DAYS"))</f>
        <v>COMPLETED</v>
      </c>
      <c r="D892" s="19" t="str">
        <f t="shared" si="368"/>
        <v>Oct</v>
      </c>
      <c r="E892" s="20">
        <f t="shared" si="369"/>
        <v>45570</v>
      </c>
      <c r="F892" s="20">
        <f t="shared" si="370"/>
        <v>45569</v>
      </c>
      <c r="G892" s="20">
        <f t="shared" si="371"/>
        <v>45576</v>
      </c>
      <c r="H892" s="19">
        <f ca="1">(TODAY()-(G892))</f>
        <v>18</v>
      </c>
      <c r="I892" s="19" t="str">
        <f ca="1">IF(H892&lt;0,H892,"")</f>
        <v/>
      </c>
      <c r="J892" s="2" t="s">
        <v>439</v>
      </c>
      <c r="K892" s="24">
        <f t="shared" si="372"/>
        <v>0</v>
      </c>
      <c r="L892" s="19" t="s">
        <v>3688</v>
      </c>
      <c r="M892" s="2" t="s">
        <v>2440</v>
      </c>
      <c r="N892" s="2" t="s">
        <v>441</v>
      </c>
      <c r="O892" s="2" t="s">
        <v>352</v>
      </c>
      <c r="P892" s="2" t="s">
        <v>19</v>
      </c>
      <c r="Q892" s="2" t="s">
        <v>139</v>
      </c>
      <c r="R892" s="2" t="s">
        <v>3184</v>
      </c>
      <c r="S892" s="9">
        <v>45548</v>
      </c>
      <c r="T892" s="2">
        <v>4271908</v>
      </c>
      <c r="U892" s="2" t="s">
        <v>152</v>
      </c>
      <c r="V892" s="2" t="s">
        <v>106</v>
      </c>
      <c r="W892" s="2" t="s">
        <v>629</v>
      </c>
      <c r="X892" s="90">
        <v>37144</v>
      </c>
      <c r="Y892" s="91">
        <v>9630450669</v>
      </c>
      <c r="Z892" s="91" t="s">
        <v>3891</v>
      </c>
      <c r="AA892" s="2" t="s">
        <v>448</v>
      </c>
      <c r="AB892" s="2" t="s">
        <v>449</v>
      </c>
      <c r="AC892" s="10">
        <v>45924</v>
      </c>
      <c r="AD892" s="10">
        <v>45559</v>
      </c>
      <c r="AG892" s="35" t="s">
        <v>451</v>
      </c>
      <c r="AJ892" s="35" t="s">
        <v>452</v>
      </c>
      <c r="AK892" s="2" t="s">
        <v>453</v>
      </c>
      <c r="AL892" s="2" t="s">
        <v>3189</v>
      </c>
      <c r="AM892" s="10" t="s">
        <v>1815</v>
      </c>
      <c r="AN892" s="10">
        <v>45548</v>
      </c>
      <c r="AP892" s="2" t="s">
        <v>362</v>
      </c>
      <c r="AT892" s="2" t="s">
        <v>456</v>
      </c>
      <c r="AV892" s="12">
        <v>72532449767</v>
      </c>
      <c r="BA892" s="59" t="s">
        <v>3892</v>
      </c>
      <c r="BB892" s="14">
        <v>991050780</v>
      </c>
      <c r="BC892" s="2" t="s">
        <v>450</v>
      </c>
      <c r="BD892" s="2" t="s">
        <v>450</v>
      </c>
      <c r="BE892" s="2" t="s">
        <v>450</v>
      </c>
      <c r="BF892" s="2" t="s">
        <v>450</v>
      </c>
      <c r="BG892" s="2" t="s">
        <v>450</v>
      </c>
      <c r="BH892" s="2" t="s">
        <v>450</v>
      </c>
      <c r="BT892" s="2" t="s">
        <v>448</v>
      </c>
      <c r="CB892" s="2" t="s">
        <v>448</v>
      </c>
      <c r="CD892" s="2" t="s">
        <v>448</v>
      </c>
      <c r="CE892" s="10">
        <v>45555</v>
      </c>
      <c r="CH892" s="2" t="s">
        <v>465</v>
      </c>
      <c r="CI892" s="2" t="s">
        <v>1718</v>
      </c>
      <c r="CM892" s="52">
        <f t="shared" si="373"/>
        <v>1</v>
      </c>
      <c r="CN892" s="52">
        <f t="shared" si="374"/>
        <v>1</v>
      </c>
      <c r="CO892" s="52">
        <f t="shared" si="375"/>
        <v>1</v>
      </c>
      <c r="CP892" s="52">
        <f t="shared" si="376"/>
        <v>1</v>
      </c>
      <c r="CQ892" s="52">
        <f t="shared" si="377"/>
        <v>1</v>
      </c>
      <c r="CR892" s="52">
        <f t="shared" si="378"/>
        <v>0</v>
      </c>
      <c r="CS892" s="52">
        <f t="shared" si="379"/>
        <v>1</v>
      </c>
      <c r="CT892" s="52">
        <f t="shared" si="380"/>
        <v>0</v>
      </c>
      <c r="CU892" s="52">
        <f t="shared" si="381"/>
        <v>0</v>
      </c>
      <c r="CV892" s="52">
        <f t="shared" si="382"/>
        <v>1</v>
      </c>
      <c r="CW892" s="54">
        <f t="shared" si="383"/>
        <v>1</v>
      </c>
      <c r="CX892" s="54">
        <f t="shared" si="384"/>
        <v>0</v>
      </c>
      <c r="CY892" s="54">
        <f t="shared" si="385"/>
        <v>1</v>
      </c>
      <c r="CZ892" s="54">
        <f t="shared" si="386"/>
        <v>1</v>
      </c>
      <c r="DA892" s="54">
        <f t="shared" si="387"/>
        <v>0</v>
      </c>
      <c r="DB892" s="54">
        <f t="shared" si="388"/>
        <v>0</v>
      </c>
      <c r="DD892" s="2">
        <f t="shared" si="389"/>
        <v>4</v>
      </c>
    </row>
    <row r="893" spans="1:108">
      <c r="A893" s="2" t="s">
        <v>437</v>
      </c>
      <c r="B893" s="2" t="s">
        <v>438</v>
      </c>
      <c r="C893" s="18" t="str">
        <f ca="1">IF(AND(AA893="YES",AG893&lt;&gt;""),"COMPLETED",IF((S893+21)&lt;TODAY(),"PAST DUE","WITHIN 15 DAYS"))</f>
        <v>COMPLETED</v>
      </c>
      <c r="D893" s="19" t="str">
        <f t="shared" si="368"/>
        <v>Oct</v>
      </c>
      <c r="E893" s="20">
        <f t="shared" si="369"/>
        <v>45570</v>
      </c>
      <c r="F893" s="20">
        <f t="shared" si="370"/>
        <v>45569</v>
      </c>
      <c r="G893" s="20">
        <f t="shared" si="371"/>
        <v>45576</v>
      </c>
      <c r="H893" s="19">
        <f ca="1">(TODAY()-(G893))</f>
        <v>18</v>
      </c>
      <c r="I893" s="19" t="str">
        <f ca="1">IF(H893&lt;0,H893,"")</f>
        <v/>
      </c>
      <c r="J893" s="2" t="s">
        <v>439</v>
      </c>
      <c r="K893" s="24">
        <f t="shared" si="372"/>
        <v>1</v>
      </c>
      <c r="L893" s="19" t="s">
        <v>3688</v>
      </c>
      <c r="M893" s="2" t="s">
        <v>2440</v>
      </c>
      <c r="N893" s="2" t="s">
        <v>441</v>
      </c>
      <c r="O893" s="2" t="s">
        <v>352</v>
      </c>
      <c r="P893" s="2" t="s">
        <v>19</v>
      </c>
      <c r="Q893" s="2" t="s">
        <v>139</v>
      </c>
      <c r="R893" s="2" t="s">
        <v>3184</v>
      </c>
      <c r="S893" s="9">
        <v>45548</v>
      </c>
      <c r="T893" s="2">
        <v>4271909</v>
      </c>
      <c r="U893" s="2" t="s">
        <v>1600</v>
      </c>
      <c r="V893" s="2" t="s">
        <v>1300</v>
      </c>
      <c r="W893" s="2" t="s">
        <v>3893</v>
      </c>
      <c r="X893" s="90">
        <v>36906</v>
      </c>
      <c r="Y893" s="91">
        <v>9566113432</v>
      </c>
      <c r="Z893" s="91" t="s">
        <v>3894</v>
      </c>
      <c r="AA893" s="32" t="s">
        <v>448</v>
      </c>
      <c r="AB893" s="2" t="s">
        <v>449</v>
      </c>
      <c r="AC893" s="10">
        <v>45917</v>
      </c>
      <c r="AD893" s="10">
        <v>45554</v>
      </c>
      <c r="AG893" s="35" t="s">
        <v>451</v>
      </c>
      <c r="AJ893" s="35" t="s">
        <v>452</v>
      </c>
      <c r="AK893" s="2" t="s">
        <v>453</v>
      </c>
      <c r="AL893" s="2" t="s">
        <v>3189</v>
      </c>
      <c r="AM893" s="10" t="s">
        <v>1815</v>
      </c>
      <c r="AN893" s="10">
        <v>45548</v>
      </c>
      <c r="AP893" s="2" t="s">
        <v>362</v>
      </c>
      <c r="AQ893" s="2" t="s">
        <v>986</v>
      </c>
      <c r="AS893" s="11">
        <v>245445514</v>
      </c>
      <c r="AT893" s="2" t="s">
        <v>472</v>
      </c>
      <c r="AV893" s="12">
        <v>52509418640</v>
      </c>
      <c r="AW893" s="2" t="s">
        <v>458</v>
      </c>
      <c r="AY893" s="13">
        <v>121248096445</v>
      </c>
      <c r="AZ893" s="2" t="s">
        <v>487</v>
      </c>
      <c r="BB893" s="14">
        <v>659341333</v>
      </c>
      <c r="BC893" s="2" t="s">
        <v>450</v>
      </c>
      <c r="BD893" s="2" t="s">
        <v>450</v>
      </c>
      <c r="BE893" s="2" t="s">
        <v>450</v>
      </c>
      <c r="BF893" s="2" t="s">
        <v>450</v>
      </c>
      <c r="BG893" s="2" t="s">
        <v>450</v>
      </c>
      <c r="BH893" s="2" t="s">
        <v>450</v>
      </c>
      <c r="BL893" s="2" t="s">
        <v>448</v>
      </c>
      <c r="BM893" s="2" t="s">
        <v>450</v>
      </c>
      <c r="BN893" s="2" t="s">
        <v>448</v>
      </c>
      <c r="BO893" s="2" t="s">
        <v>450</v>
      </c>
      <c r="BP893" s="2" t="s">
        <v>450</v>
      </c>
      <c r="BR893" s="2" t="s">
        <v>448</v>
      </c>
      <c r="BS893" s="2" t="s">
        <v>448</v>
      </c>
      <c r="BT893" s="2" t="s">
        <v>448</v>
      </c>
      <c r="CB893" s="2" t="s">
        <v>448</v>
      </c>
      <c r="CD893" s="2" t="s">
        <v>448</v>
      </c>
      <c r="CE893" s="10">
        <v>45555</v>
      </c>
      <c r="CH893" s="2" t="s">
        <v>465</v>
      </c>
      <c r="CI893" s="2" t="s">
        <v>1718</v>
      </c>
      <c r="CM893" s="52">
        <f t="shared" si="373"/>
        <v>1</v>
      </c>
      <c r="CN893" s="52">
        <f t="shared" si="374"/>
        <v>1</v>
      </c>
      <c r="CO893" s="52">
        <f t="shared" si="375"/>
        <v>1</v>
      </c>
      <c r="CP893" s="52">
        <f t="shared" si="376"/>
        <v>1</v>
      </c>
      <c r="CQ893" s="52">
        <f t="shared" si="377"/>
        <v>1</v>
      </c>
      <c r="CR893" s="52">
        <f t="shared" si="378"/>
        <v>1</v>
      </c>
      <c r="CS893" s="52">
        <f t="shared" si="379"/>
        <v>1</v>
      </c>
      <c r="CT893" s="52">
        <f t="shared" si="380"/>
        <v>1</v>
      </c>
      <c r="CU893" s="52">
        <f t="shared" si="381"/>
        <v>1</v>
      </c>
      <c r="CV893" s="52">
        <f t="shared" si="382"/>
        <v>1</v>
      </c>
      <c r="CW893" s="54">
        <f t="shared" si="383"/>
        <v>1</v>
      </c>
      <c r="CX893" s="54">
        <f t="shared" si="384"/>
        <v>0</v>
      </c>
      <c r="CY893" s="54">
        <f t="shared" si="385"/>
        <v>1</v>
      </c>
      <c r="CZ893" s="54">
        <f t="shared" si="386"/>
        <v>1</v>
      </c>
      <c r="DA893" s="54">
        <f t="shared" si="387"/>
        <v>0</v>
      </c>
      <c r="DB893" s="54">
        <f t="shared" si="388"/>
        <v>0</v>
      </c>
      <c r="DD893" s="2">
        <f t="shared" si="389"/>
        <v>7</v>
      </c>
    </row>
    <row r="894" spans="1:108">
      <c r="A894" s="2" t="s">
        <v>437</v>
      </c>
      <c r="B894" s="2" t="s">
        <v>438</v>
      </c>
      <c r="C894" s="18" t="str">
        <f ca="1">IF(AND(AA894="YES",AG894&lt;&gt;""),"COMPLETED",IF((S894+21)&lt;TODAY(),"PAST DUE","WITHIN 15 DAYS"))</f>
        <v>COMPLETED</v>
      </c>
      <c r="D894" s="19" t="str">
        <f t="shared" si="368"/>
        <v>Oct</v>
      </c>
      <c r="E894" s="20">
        <f t="shared" si="369"/>
        <v>45570</v>
      </c>
      <c r="F894" s="20">
        <f t="shared" si="370"/>
        <v>45569</v>
      </c>
      <c r="G894" s="20">
        <f t="shared" si="371"/>
        <v>45576</v>
      </c>
      <c r="H894" s="19">
        <f ca="1">(TODAY()-(G894))</f>
        <v>18</v>
      </c>
      <c r="I894" s="19" t="str">
        <f ca="1">IF(H894&lt;0,H894,"")</f>
        <v/>
      </c>
      <c r="J894" s="2" t="s">
        <v>439</v>
      </c>
      <c r="K894" s="24">
        <f t="shared" si="372"/>
        <v>1</v>
      </c>
      <c r="L894" s="19" t="s">
        <v>3688</v>
      </c>
      <c r="M894" s="2" t="s">
        <v>2440</v>
      </c>
      <c r="N894" s="2" t="s">
        <v>441</v>
      </c>
      <c r="O894" s="2" t="s">
        <v>352</v>
      </c>
      <c r="P894" s="2" t="s">
        <v>19</v>
      </c>
      <c r="Q894" s="2" t="s">
        <v>139</v>
      </c>
      <c r="R894" s="2" t="s">
        <v>3184</v>
      </c>
      <c r="S894" s="9">
        <v>45548</v>
      </c>
      <c r="T894" s="2">
        <v>4271910</v>
      </c>
      <c r="U894" s="2" t="s">
        <v>3895</v>
      </c>
      <c r="V894" s="2" t="s">
        <v>3896</v>
      </c>
      <c r="W894" s="2" t="s">
        <v>3897</v>
      </c>
      <c r="X894" s="90">
        <v>36673</v>
      </c>
      <c r="Y894" s="91" t="s">
        <v>3898</v>
      </c>
      <c r="Z894" s="91" t="s">
        <v>3899</v>
      </c>
      <c r="AA894" s="2" t="s">
        <v>448</v>
      </c>
      <c r="AB894" s="2" t="s">
        <v>449</v>
      </c>
      <c r="AC894" s="10">
        <v>45916</v>
      </c>
      <c r="AD894" s="10">
        <v>45569</v>
      </c>
      <c r="AG894" s="35" t="s">
        <v>451</v>
      </c>
      <c r="AJ894" s="35" t="s">
        <v>452</v>
      </c>
      <c r="AK894" s="2" t="s">
        <v>453</v>
      </c>
      <c r="AL894" s="2" t="s">
        <v>3189</v>
      </c>
      <c r="AM894" s="10" t="s">
        <v>1815</v>
      </c>
      <c r="AN894" s="10">
        <v>45548</v>
      </c>
      <c r="AP894" s="2" t="s">
        <v>362</v>
      </c>
      <c r="AQ894" s="2" t="s">
        <v>480</v>
      </c>
      <c r="AS894" s="11">
        <v>249383355</v>
      </c>
      <c r="AT894" s="2" t="s">
        <v>456</v>
      </c>
      <c r="AV894" s="12">
        <v>72512660011</v>
      </c>
      <c r="AW894" s="2" t="s">
        <v>458</v>
      </c>
      <c r="AY894" s="13">
        <v>121322947948</v>
      </c>
      <c r="AZ894" s="2" t="s">
        <v>633</v>
      </c>
      <c r="BB894" s="14">
        <v>638105857</v>
      </c>
      <c r="BC894" s="2" t="s">
        <v>450</v>
      </c>
      <c r="BD894" s="2" t="s">
        <v>450</v>
      </c>
      <c r="BE894" s="2" t="s">
        <v>450</v>
      </c>
      <c r="BF894" s="2" t="s">
        <v>450</v>
      </c>
      <c r="BG894" s="2" t="s">
        <v>450</v>
      </c>
      <c r="BH894" s="2" t="s">
        <v>450</v>
      </c>
      <c r="BL894" s="2" t="s">
        <v>448</v>
      </c>
      <c r="BM894" s="2" t="s">
        <v>450</v>
      </c>
      <c r="BN894" s="2" t="s">
        <v>448</v>
      </c>
      <c r="BO894" s="2" t="s">
        <v>450</v>
      </c>
      <c r="BP894" s="2" t="s">
        <v>450</v>
      </c>
      <c r="BT894" s="2" t="s">
        <v>448</v>
      </c>
      <c r="CB894" s="2" t="s">
        <v>448</v>
      </c>
      <c r="CD894" s="2" t="s">
        <v>448</v>
      </c>
      <c r="CE894" s="10">
        <v>45555</v>
      </c>
      <c r="CH894" s="2" t="s">
        <v>465</v>
      </c>
      <c r="CI894" s="2" t="s">
        <v>1718</v>
      </c>
      <c r="CM894" s="52">
        <f t="shared" si="373"/>
        <v>1</v>
      </c>
      <c r="CN894" s="52">
        <f t="shared" si="374"/>
        <v>1</v>
      </c>
      <c r="CO894" s="52">
        <f t="shared" si="375"/>
        <v>1</v>
      </c>
      <c r="CP894" s="52">
        <f t="shared" si="376"/>
        <v>1</v>
      </c>
      <c r="CQ894" s="52">
        <f t="shared" si="377"/>
        <v>1</v>
      </c>
      <c r="CR894" s="52">
        <f t="shared" si="378"/>
        <v>1</v>
      </c>
      <c r="CS894" s="52">
        <f t="shared" si="379"/>
        <v>1</v>
      </c>
      <c r="CT894" s="52">
        <f t="shared" si="380"/>
        <v>1</v>
      </c>
      <c r="CU894" s="52">
        <f t="shared" si="381"/>
        <v>1</v>
      </c>
      <c r="CV894" s="52">
        <f t="shared" si="382"/>
        <v>1</v>
      </c>
      <c r="CW894" s="54">
        <f t="shared" si="383"/>
        <v>1</v>
      </c>
      <c r="CX894" s="54">
        <f t="shared" si="384"/>
        <v>0</v>
      </c>
      <c r="CY894" s="54">
        <f t="shared" si="385"/>
        <v>1</v>
      </c>
      <c r="CZ894" s="54">
        <f t="shared" si="386"/>
        <v>1</v>
      </c>
      <c r="DA894" s="54">
        <f t="shared" si="387"/>
        <v>0</v>
      </c>
      <c r="DB894" s="54">
        <f t="shared" si="388"/>
        <v>0</v>
      </c>
      <c r="DD894" s="2">
        <f t="shared" si="389"/>
        <v>7</v>
      </c>
    </row>
    <row r="895" spans="1:108">
      <c r="A895" s="2" t="s">
        <v>437</v>
      </c>
      <c r="B895" s="2" t="s">
        <v>438</v>
      </c>
      <c r="C895" s="18" t="str">
        <f ca="1">IF(AND(AA895="YES",AG895&lt;&gt;""),"COMPLETED",IF((S895+21)&lt;TODAY(),"PAST DUE","WITHIN 15 DAYS"))</f>
        <v>PAST DUE</v>
      </c>
      <c r="D895" s="19" t="str">
        <f t="shared" si="368"/>
        <v>Oct</v>
      </c>
      <c r="E895" s="20">
        <f t="shared" si="369"/>
        <v>45570</v>
      </c>
      <c r="F895" s="20">
        <f t="shared" si="370"/>
        <v>45569</v>
      </c>
      <c r="G895" s="20">
        <f t="shared" si="371"/>
        <v>45576</v>
      </c>
      <c r="H895" s="19">
        <f ca="1">(TODAY()-(G895))</f>
        <v>18</v>
      </c>
      <c r="I895" s="19" t="str">
        <f ca="1">IF(H895&lt;0,H895,"")</f>
        <v/>
      </c>
      <c r="J895" s="2" t="s">
        <v>439</v>
      </c>
      <c r="K895" s="24">
        <f t="shared" si="372"/>
        <v>0</v>
      </c>
      <c r="L895" s="19" t="s">
        <v>3688</v>
      </c>
      <c r="M895" s="2" t="s">
        <v>2440</v>
      </c>
      <c r="N895" s="2" t="s">
        <v>653</v>
      </c>
      <c r="O895" s="2" t="s">
        <v>352</v>
      </c>
      <c r="P895" s="2" t="s">
        <v>19</v>
      </c>
      <c r="Q895" s="2" t="s">
        <v>139</v>
      </c>
      <c r="R895" s="2" t="s">
        <v>3184</v>
      </c>
      <c r="S895" s="9">
        <v>45548</v>
      </c>
      <c r="T895" s="2">
        <v>4271911</v>
      </c>
      <c r="U895" s="2" t="s">
        <v>3900</v>
      </c>
      <c r="V895" s="2" t="s">
        <v>3901</v>
      </c>
      <c r="W895" s="2" t="s">
        <v>3902</v>
      </c>
      <c r="X895" s="90">
        <v>37567</v>
      </c>
      <c r="Y895" s="91">
        <v>9564801937</v>
      </c>
      <c r="Z895" s="91" t="s">
        <v>3903</v>
      </c>
      <c r="AA895" s="2" t="s">
        <v>463</v>
      </c>
      <c r="AB895" s="2" t="s">
        <v>3904</v>
      </c>
      <c r="AG895" s="35" t="s">
        <v>451</v>
      </c>
      <c r="AJ895" s="35" t="s">
        <v>452</v>
      </c>
      <c r="AK895" s="2" t="s">
        <v>453</v>
      </c>
      <c r="AL895" s="2" t="s">
        <v>3189</v>
      </c>
      <c r="AM895" s="10" t="s">
        <v>1815</v>
      </c>
      <c r="AN895" s="10">
        <v>45548</v>
      </c>
      <c r="AP895" s="2" t="s">
        <v>362</v>
      </c>
      <c r="AZ895" s="2" t="s">
        <v>459</v>
      </c>
      <c r="BA895" s="2" t="s">
        <v>3692</v>
      </c>
      <c r="BB895" s="14">
        <v>507115169</v>
      </c>
      <c r="BC895" s="2" t="s">
        <v>450</v>
      </c>
      <c r="BD895" s="2" t="s">
        <v>450</v>
      </c>
      <c r="BE895" s="2" t="s">
        <v>450</v>
      </c>
      <c r="BF895" s="2" t="s">
        <v>450</v>
      </c>
      <c r="BG895" s="2" t="s">
        <v>450</v>
      </c>
      <c r="BH895" s="2" t="s">
        <v>450</v>
      </c>
      <c r="BT895" s="2" t="s">
        <v>448</v>
      </c>
      <c r="CB895" s="2" t="s">
        <v>448</v>
      </c>
      <c r="CD895" s="2" t="s">
        <v>448</v>
      </c>
      <c r="CE895" s="10">
        <v>45555</v>
      </c>
      <c r="CH895" s="2" t="s">
        <v>465</v>
      </c>
      <c r="CI895" s="2" t="s">
        <v>660</v>
      </c>
      <c r="CM895" s="52">
        <f t="shared" si="373"/>
        <v>1</v>
      </c>
      <c r="CN895" s="52">
        <f t="shared" si="374"/>
        <v>0</v>
      </c>
      <c r="CO895" s="52">
        <f t="shared" si="375"/>
        <v>1</v>
      </c>
      <c r="CP895" s="52">
        <f t="shared" si="376"/>
        <v>1</v>
      </c>
      <c r="CQ895" s="52">
        <f t="shared" si="377"/>
        <v>1</v>
      </c>
      <c r="CR895" s="52">
        <f t="shared" si="378"/>
        <v>0</v>
      </c>
      <c r="CS895" s="52">
        <f t="shared" si="379"/>
        <v>0</v>
      </c>
      <c r="CT895" s="52">
        <f t="shared" si="380"/>
        <v>0</v>
      </c>
      <c r="CU895" s="52">
        <f t="shared" si="381"/>
        <v>1</v>
      </c>
      <c r="CV895" s="52">
        <f t="shared" si="382"/>
        <v>1</v>
      </c>
      <c r="CW895" s="54">
        <f t="shared" si="383"/>
        <v>1</v>
      </c>
      <c r="CX895" s="54">
        <f t="shared" si="384"/>
        <v>0</v>
      </c>
      <c r="CY895" s="54">
        <f t="shared" si="385"/>
        <v>1</v>
      </c>
      <c r="CZ895" s="54">
        <f t="shared" si="386"/>
        <v>1</v>
      </c>
      <c r="DA895" s="54">
        <f t="shared" si="387"/>
        <v>1</v>
      </c>
      <c r="DB895" s="54">
        <f t="shared" si="388"/>
        <v>0</v>
      </c>
      <c r="DD895" s="2">
        <f t="shared" si="389"/>
        <v>3</v>
      </c>
    </row>
    <row r="896" spans="1:108">
      <c r="A896" s="2" t="s">
        <v>437</v>
      </c>
      <c r="B896" s="2" t="s">
        <v>438</v>
      </c>
      <c r="C896" s="18" t="str">
        <f ca="1">IF(AND(AA896="YES",AG896&lt;&gt;""),"COMPLETED",IF((S896+21)&lt;TODAY(),"PAST DUE","WITHIN 15 DAYS"))</f>
        <v>COMPLETED</v>
      </c>
      <c r="D896" s="19" t="str">
        <f t="shared" si="368"/>
        <v>Oct</v>
      </c>
      <c r="E896" s="20">
        <f t="shared" si="369"/>
        <v>45570</v>
      </c>
      <c r="F896" s="20">
        <f t="shared" si="370"/>
        <v>45569</v>
      </c>
      <c r="G896" s="20">
        <f t="shared" si="371"/>
        <v>45576</v>
      </c>
      <c r="H896" s="19">
        <f ca="1">(TODAY()-(G896))</f>
        <v>18</v>
      </c>
      <c r="I896" s="19" t="str">
        <f ca="1">IF(H896&lt;0,H896,"")</f>
        <v/>
      </c>
      <c r="J896" s="2" t="s">
        <v>439</v>
      </c>
      <c r="K896" s="24">
        <f t="shared" si="372"/>
        <v>1</v>
      </c>
      <c r="L896" s="19" t="s">
        <v>3688</v>
      </c>
      <c r="M896" s="2" t="s">
        <v>2440</v>
      </c>
      <c r="N896" s="2" t="s">
        <v>441</v>
      </c>
      <c r="O896" s="2" t="s">
        <v>352</v>
      </c>
      <c r="P896" s="2" t="s">
        <v>19</v>
      </c>
      <c r="Q896" s="2" t="s">
        <v>130</v>
      </c>
      <c r="R896" s="2" t="s">
        <v>3184</v>
      </c>
      <c r="S896" s="9">
        <v>45549</v>
      </c>
      <c r="T896" s="2">
        <v>4271946</v>
      </c>
      <c r="U896" s="2" t="s">
        <v>3905</v>
      </c>
      <c r="V896" s="2" t="s">
        <v>3906</v>
      </c>
      <c r="W896" s="2" t="s">
        <v>146</v>
      </c>
      <c r="X896" s="90">
        <v>35298</v>
      </c>
      <c r="Y896" s="2">
        <v>9959673771</v>
      </c>
      <c r="Z896" s="2" t="s">
        <v>3907</v>
      </c>
      <c r="AA896" s="32" t="s">
        <v>448</v>
      </c>
      <c r="AB896" s="2" t="s">
        <v>449</v>
      </c>
      <c r="AC896" s="10">
        <v>45903</v>
      </c>
      <c r="AD896" s="10">
        <v>45551</v>
      </c>
      <c r="AG896" s="35" t="s">
        <v>451</v>
      </c>
      <c r="AJ896" s="35" t="s">
        <v>452</v>
      </c>
      <c r="AK896" s="2" t="s">
        <v>453</v>
      </c>
      <c r="AL896" s="2" t="s">
        <v>3189</v>
      </c>
      <c r="AM896" s="10" t="s">
        <v>1815</v>
      </c>
      <c r="AN896" s="10">
        <v>45549</v>
      </c>
      <c r="AP896" s="2" t="s">
        <v>362</v>
      </c>
      <c r="AQ896" s="2" t="s">
        <v>455</v>
      </c>
      <c r="AS896" s="11">
        <v>238182994</v>
      </c>
      <c r="AT896" s="2" t="s">
        <v>456</v>
      </c>
      <c r="AV896" s="12">
        <v>210253068684</v>
      </c>
      <c r="AW896" s="2" t="s">
        <v>458</v>
      </c>
      <c r="AY896" s="13">
        <v>121212204276</v>
      </c>
      <c r="AZ896" s="2" t="s">
        <v>487</v>
      </c>
      <c r="BB896" s="14">
        <v>342350015</v>
      </c>
      <c r="BC896" s="2" t="s">
        <v>450</v>
      </c>
      <c r="BD896" s="2" t="s">
        <v>450</v>
      </c>
      <c r="BE896" s="2" t="s">
        <v>450</v>
      </c>
      <c r="BF896" s="2" t="s">
        <v>450</v>
      </c>
      <c r="BG896" s="2" t="s">
        <v>450</v>
      </c>
      <c r="BH896" s="2" t="s">
        <v>450</v>
      </c>
      <c r="BL896" s="2" t="s">
        <v>450</v>
      </c>
      <c r="BM896" s="2" t="s">
        <v>450</v>
      </c>
      <c r="BN896" s="2" t="s">
        <v>448</v>
      </c>
      <c r="BO896" s="2" t="s">
        <v>450</v>
      </c>
      <c r="BP896" s="2" t="s">
        <v>450</v>
      </c>
      <c r="BR896" s="2" t="s">
        <v>448</v>
      </c>
      <c r="BS896" s="2" t="s">
        <v>448</v>
      </c>
      <c r="BT896" s="2" t="s">
        <v>448</v>
      </c>
      <c r="BU896" s="2" t="s">
        <v>448</v>
      </c>
      <c r="BV896" s="2" t="s">
        <v>450</v>
      </c>
      <c r="BW896" s="2" t="s">
        <v>448</v>
      </c>
      <c r="BX896" s="2" t="s">
        <v>448</v>
      </c>
      <c r="BY896" s="2" t="s">
        <v>448</v>
      </c>
      <c r="BZ896" s="2" t="s">
        <v>448</v>
      </c>
      <c r="CA896" s="2" t="s">
        <v>448</v>
      </c>
      <c r="CB896" s="2" t="s">
        <v>448</v>
      </c>
      <c r="CD896" s="2" t="s">
        <v>448</v>
      </c>
      <c r="CE896" s="10">
        <v>45555</v>
      </c>
      <c r="CH896" s="2" t="s">
        <v>465</v>
      </c>
      <c r="CI896" s="2" t="s">
        <v>1718</v>
      </c>
      <c r="CM896" s="52">
        <f t="shared" si="373"/>
        <v>1</v>
      </c>
      <c r="CN896" s="52">
        <f t="shared" si="374"/>
        <v>1</v>
      </c>
      <c r="CO896" s="52">
        <f t="shared" si="375"/>
        <v>1</v>
      </c>
      <c r="CP896" s="52">
        <f t="shared" si="376"/>
        <v>1</v>
      </c>
      <c r="CQ896" s="52">
        <f t="shared" si="377"/>
        <v>1</v>
      </c>
      <c r="CR896" s="52">
        <f t="shared" si="378"/>
        <v>1</v>
      </c>
      <c r="CS896" s="52">
        <f t="shared" si="379"/>
        <v>1</v>
      </c>
      <c r="CT896" s="52">
        <f t="shared" si="380"/>
        <v>1</v>
      </c>
      <c r="CU896" s="52">
        <f t="shared" si="381"/>
        <v>1</v>
      </c>
      <c r="CV896" s="52">
        <f t="shared" si="382"/>
        <v>1</v>
      </c>
      <c r="CW896" s="54">
        <f t="shared" si="383"/>
        <v>1</v>
      </c>
      <c r="CX896" s="54">
        <f t="shared" si="384"/>
        <v>0</v>
      </c>
      <c r="CY896" s="54">
        <f t="shared" si="385"/>
        <v>1</v>
      </c>
      <c r="CZ896" s="54">
        <f t="shared" si="386"/>
        <v>1</v>
      </c>
      <c r="DA896" s="54">
        <f t="shared" si="387"/>
        <v>0</v>
      </c>
      <c r="DB896" s="54">
        <f t="shared" si="388"/>
        <v>0</v>
      </c>
      <c r="DD896" s="2">
        <f t="shared" si="389"/>
        <v>7</v>
      </c>
    </row>
    <row r="897" spans="1:108">
      <c r="A897" s="2" t="s">
        <v>437</v>
      </c>
      <c r="B897" s="2" t="s">
        <v>438</v>
      </c>
      <c r="C897" s="18" t="str">
        <f ca="1">IF(AND(AA897="YES",AG897&lt;&gt;""),"COMPLETED",IF((S897+21)&lt;TODAY(),"PAST DUE","WITHIN 15 DAYS"))</f>
        <v>COMPLETED</v>
      </c>
      <c r="D897" s="19" t="str">
        <f t="shared" si="368"/>
        <v>Oct</v>
      </c>
      <c r="E897" s="20">
        <f t="shared" si="369"/>
        <v>45570</v>
      </c>
      <c r="F897" s="20">
        <f t="shared" si="370"/>
        <v>45569</v>
      </c>
      <c r="G897" s="20">
        <f t="shared" si="371"/>
        <v>45576</v>
      </c>
      <c r="H897" s="19">
        <f ca="1">(TODAY()-(G897))</f>
        <v>18</v>
      </c>
      <c r="I897" s="19" t="str">
        <f ca="1">IF(H897&lt;0,H897,"")</f>
        <v/>
      </c>
      <c r="J897" s="2" t="s">
        <v>439</v>
      </c>
      <c r="K897" s="24">
        <f t="shared" si="372"/>
        <v>1</v>
      </c>
      <c r="L897" s="19" t="s">
        <v>3688</v>
      </c>
      <c r="M897" s="2" t="s">
        <v>2440</v>
      </c>
      <c r="N897" s="2" t="s">
        <v>441</v>
      </c>
      <c r="O897" s="2" t="s">
        <v>352</v>
      </c>
      <c r="P897" s="2" t="s">
        <v>19</v>
      </c>
      <c r="Q897" s="2" t="s">
        <v>130</v>
      </c>
      <c r="R897" s="2" t="s">
        <v>3184</v>
      </c>
      <c r="S897" s="9">
        <v>45549</v>
      </c>
      <c r="T897" s="2">
        <v>4271947</v>
      </c>
      <c r="U897" s="2" t="s">
        <v>3908</v>
      </c>
      <c r="V897" s="2" t="s">
        <v>1400</v>
      </c>
      <c r="W897" s="2" t="s">
        <v>969</v>
      </c>
      <c r="X897" s="90">
        <v>35146</v>
      </c>
      <c r="Y897" s="2">
        <v>9948047152</v>
      </c>
      <c r="Z897" s="2" t="s">
        <v>3909</v>
      </c>
      <c r="AA897" s="32" t="s">
        <v>448</v>
      </c>
      <c r="AB897" s="2" t="s">
        <v>449</v>
      </c>
      <c r="AC897" s="10">
        <v>45924</v>
      </c>
      <c r="AD897" s="10">
        <v>45559</v>
      </c>
      <c r="AG897" s="35" t="s">
        <v>451</v>
      </c>
      <c r="AJ897" s="35" t="s">
        <v>452</v>
      </c>
      <c r="AK897" s="2" t="s">
        <v>453</v>
      </c>
      <c r="AL897" s="2" t="s">
        <v>3189</v>
      </c>
      <c r="AM897" s="10" t="s">
        <v>1815</v>
      </c>
      <c r="AN897" s="10">
        <v>45549</v>
      </c>
      <c r="AP897" s="2" t="s">
        <v>362</v>
      </c>
      <c r="AQ897" s="2" t="s">
        <v>497</v>
      </c>
      <c r="AS897" s="11">
        <v>241093326</v>
      </c>
      <c r="AT897" s="2" t="s">
        <v>456</v>
      </c>
      <c r="AV897" s="12">
        <v>70510695079</v>
      </c>
      <c r="AW897" s="2" t="s">
        <v>458</v>
      </c>
      <c r="AY897" s="13">
        <v>121185924935</v>
      </c>
      <c r="AZ897" s="2" t="s">
        <v>459</v>
      </c>
      <c r="BB897" s="14">
        <v>333327714</v>
      </c>
      <c r="BC897" s="2" t="s">
        <v>450</v>
      </c>
      <c r="BD897" s="2" t="s">
        <v>450</v>
      </c>
      <c r="BE897" s="2" t="s">
        <v>450</v>
      </c>
      <c r="BF897" s="2" t="s">
        <v>450</v>
      </c>
      <c r="BG897" s="2" t="s">
        <v>450</v>
      </c>
      <c r="BH897" s="2" t="s">
        <v>450</v>
      </c>
      <c r="BR897" s="2" t="s">
        <v>448</v>
      </c>
      <c r="BS897" s="2" t="s">
        <v>448</v>
      </c>
      <c r="BT897" s="2" t="s">
        <v>448</v>
      </c>
      <c r="BU897" s="2" t="s">
        <v>448</v>
      </c>
      <c r="BV897" s="2" t="s">
        <v>450</v>
      </c>
      <c r="BW897" s="2" t="s">
        <v>448</v>
      </c>
      <c r="BX897" s="2" t="s">
        <v>448</v>
      </c>
      <c r="BY897" s="2" t="s">
        <v>448</v>
      </c>
      <c r="BZ897" s="2" t="s">
        <v>448</v>
      </c>
      <c r="CA897" s="2" t="s">
        <v>448</v>
      </c>
      <c r="CB897" s="2" t="s">
        <v>448</v>
      </c>
      <c r="CD897" s="2" t="s">
        <v>448</v>
      </c>
      <c r="CE897" s="10">
        <v>45555</v>
      </c>
      <c r="CH897" s="2" t="s">
        <v>465</v>
      </c>
      <c r="CI897" s="2" t="s">
        <v>1718</v>
      </c>
      <c r="CM897" s="52">
        <f t="shared" si="373"/>
        <v>1</v>
      </c>
      <c r="CN897" s="52">
        <f t="shared" si="374"/>
        <v>1</v>
      </c>
      <c r="CO897" s="52">
        <f t="shared" si="375"/>
        <v>1</v>
      </c>
      <c r="CP897" s="52">
        <f t="shared" si="376"/>
        <v>1</v>
      </c>
      <c r="CQ897" s="52">
        <f t="shared" si="377"/>
        <v>1</v>
      </c>
      <c r="CR897" s="52">
        <f t="shared" si="378"/>
        <v>1</v>
      </c>
      <c r="CS897" s="52">
        <f t="shared" si="379"/>
        <v>1</v>
      </c>
      <c r="CT897" s="52">
        <f t="shared" si="380"/>
        <v>1</v>
      </c>
      <c r="CU897" s="52">
        <f t="shared" si="381"/>
        <v>1</v>
      </c>
      <c r="CV897" s="52">
        <f t="shared" si="382"/>
        <v>1</v>
      </c>
      <c r="CW897" s="54">
        <f t="shared" si="383"/>
        <v>1</v>
      </c>
      <c r="CX897" s="54">
        <f t="shared" si="384"/>
        <v>0</v>
      </c>
      <c r="CY897" s="54">
        <f t="shared" si="385"/>
        <v>1</v>
      </c>
      <c r="CZ897" s="54">
        <f t="shared" si="386"/>
        <v>1</v>
      </c>
      <c r="DA897" s="54">
        <f t="shared" si="387"/>
        <v>0</v>
      </c>
      <c r="DB897" s="54">
        <f t="shared" si="388"/>
        <v>0</v>
      </c>
      <c r="DD897" s="2">
        <f t="shared" si="389"/>
        <v>7</v>
      </c>
    </row>
    <row r="898" spans="1:108">
      <c r="A898" s="2" t="s">
        <v>437</v>
      </c>
      <c r="B898" s="2" t="s">
        <v>438</v>
      </c>
      <c r="C898" s="18" t="str">
        <f ca="1">IF(AND(AA898="YES",AG898&lt;&gt;""),"COMPLETED",IF((S898+21)&lt;TODAY(),"PAST DUE","WITHIN 15 DAYS"))</f>
        <v>COMPLETED</v>
      </c>
      <c r="D898" s="19" t="str">
        <f t="shared" si="368"/>
        <v>Oct</v>
      </c>
      <c r="E898" s="20">
        <f t="shared" si="369"/>
        <v>45570</v>
      </c>
      <c r="F898" s="20">
        <f t="shared" si="370"/>
        <v>45569</v>
      </c>
      <c r="G898" s="20">
        <f t="shared" si="371"/>
        <v>45576</v>
      </c>
      <c r="H898" s="19">
        <f ca="1">(TODAY()-(G898))</f>
        <v>18</v>
      </c>
      <c r="I898" s="19" t="str">
        <f ca="1">IF(H898&lt;0,H898,"")</f>
        <v/>
      </c>
      <c r="J898" s="2" t="s">
        <v>439</v>
      </c>
      <c r="K898" s="24">
        <f t="shared" si="372"/>
        <v>1</v>
      </c>
      <c r="L898" s="19" t="s">
        <v>3688</v>
      </c>
      <c r="M898" s="2" t="s">
        <v>2440</v>
      </c>
      <c r="N898" s="2" t="s">
        <v>441</v>
      </c>
      <c r="O898" s="2" t="s">
        <v>352</v>
      </c>
      <c r="P898" s="2" t="s">
        <v>19</v>
      </c>
      <c r="Q898" s="2" t="s">
        <v>130</v>
      </c>
      <c r="R898" s="2" t="s">
        <v>3184</v>
      </c>
      <c r="S898" s="9">
        <v>45549</v>
      </c>
      <c r="T898" s="2">
        <v>4271948</v>
      </c>
      <c r="U898" s="2" t="s">
        <v>3910</v>
      </c>
      <c r="V898" s="2" t="s">
        <v>2510</v>
      </c>
      <c r="W898" s="2" t="s">
        <v>3911</v>
      </c>
      <c r="X898" s="90">
        <v>36038</v>
      </c>
      <c r="Y898" s="2">
        <v>9502945058</v>
      </c>
      <c r="Z898" s="2" t="s">
        <v>3912</v>
      </c>
      <c r="AA898" s="2" t="s">
        <v>448</v>
      </c>
      <c r="AB898" s="2" t="s">
        <v>449</v>
      </c>
      <c r="AC898" s="10">
        <v>45923</v>
      </c>
      <c r="AD898" s="10">
        <v>45558</v>
      </c>
      <c r="AG898" s="35" t="s">
        <v>451</v>
      </c>
      <c r="AJ898" s="35" t="s">
        <v>452</v>
      </c>
      <c r="AK898" s="2" t="s">
        <v>453</v>
      </c>
      <c r="AL898" s="2" t="s">
        <v>3189</v>
      </c>
      <c r="AM898" s="10" t="s">
        <v>1815</v>
      </c>
      <c r="AN898" s="10">
        <v>45549</v>
      </c>
      <c r="AP898" s="2" t="s">
        <v>362</v>
      </c>
      <c r="AQ898" s="2" t="s">
        <v>480</v>
      </c>
      <c r="AS898" s="11">
        <v>3486314061</v>
      </c>
      <c r="AT898" s="2" t="s">
        <v>456</v>
      </c>
      <c r="AV898" s="12">
        <v>72517685349</v>
      </c>
      <c r="AW898" s="2" t="s">
        <v>458</v>
      </c>
      <c r="AY898" s="13">
        <v>121258611627</v>
      </c>
      <c r="AZ898" s="2" t="s">
        <v>459</v>
      </c>
      <c r="BA898" s="2" t="s">
        <v>3692</v>
      </c>
      <c r="BB898" s="14">
        <v>365233885</v>
      </c>
      <c r="BC898" s="2" t="s">
        <v>450</v>
      </c>
      <c r="BD898" s="2" t="s">
        <v>450</v>
      </c>
      <c r="BE898" s="2" t="s">
        <v>450</v>
      </c>
      <c r="BF898" s="2" t="s">
        <v>450</v>
      </c>
      <c r="BG898" s="2" t="s">
        <v>450</v>
      </c>
      <c r="BH898" s="2" t="s">
        <v>450</v>
      </c>
      <c r="BL898" s="2" t="s">
        <v>450</v>
      </c>
      <c r="BM898" s="2" t="s">
        <v>450</v>
      </c>
      <c r="BN898" s="2" t="s">
        <v>450</v>
      </c>
      <c r="BO898" s="2" t="s">
        <v>450</v>
      </c>
      <c r="BP898" s="2" t="s">
        <v>450</v>
      </c>
      <c r="BT898" s="2" t="s">
        <v>448</v>
      </c>
      <c r="CB898" s="2" t="s">
        <v>448</v>
      </c>
      <c r="CD898" s="2" t="s">
        <v>448</v>
      </c>
      <c r="CE898" s="10">
        <v>45555</v>
      </c>
      <c r="CH898" s="2" t="s">
        <v>465</v>
      </c>
      <c r="CI898" s="2" t="s">
        <v>1718</v>
      </c>
      <c r="CM898" s="52">
        <f t="shared" si="373"/>
        <v>1</v>
      </c>
      <c r="CN898" s="52">
        <f t="shared" si="374"/>
        <v>1</v>
      </c>
      <c r="CO898" s="52">
        <f t="shared" si="375"/>
        <v>1</v>
      </c>
      <c r="CP898" s="52">
        <f t="shared" si="376"/>
        <v>1</v>
      </c>
      <c r="CQ898" s="52">
        <f t="shared" si="377"/>
        <v>1</v>
      </c>
      <c r="CR898" s="52">
        <f t="shared" si="378"/>
        <v>1</v>
      </c>
      <c r="CS898" s="52">
        <f t="shared" si="379"/>
        <v>1</v>
      </c>
      <c r="CT898" s="52">
        <f t="shared" si="380"/>
        <v>1</v>
      </c>
      <c r="CU898" s="52">
        <f t="shared" si="381"/>
        <v>1</v>
      </c>
      <c r="CV898" s="52">
        <f t="shared" si="382"/>
        <v>1</v>
      </c>
      <c r="CW898" s="54">
        <f t="shared" si="383"/>
        <v>1</v>
      </c>
      <c r="CX898" s="54">
        <f t="shared" si="384"/>
        <v>0</v>
      </c>
      <c r="CY898" s="54">
        <f t="shared" si="385"/>
        <v>1</v>
      </c>
      <c r="CZ898" s="54">
        <f t="shared" si="386"/>
        <v>1</v>
      </c>
      <c r="DA898" s="54">
        <f t="shared" si="387"/>
        <v>0</v>
      </c>
      <c r="DB898" s="54">
        <f t="shared" si="388"/>
        <v>0</v>
      </c>
      <c r="DD898" s="2">
        <f t="shared" si="389"/>
        <v>7</v>
      </c>
    </row>
    <row r="899" spans="1:108">
      <c r="A899" s="2" t="s">
        <v>437</v>
      </c>
      <c r="B899" s="2" t="s">
        <v>438</v>
      </c>
      <c r="C899" s="18" t="str">
        <f ca="1">IF(AND(AA899="YES",AG899&lt;&gt;""),"COMPLETED",IF((S899+21)&lt;TODAY(),"PAST DUE","WITHIN 15 DAYS"))</f>
        <v>COMPLETED</v>
      </c>
      <c r="D899" s="19" t="str">
        <f t="shared" si="368"/>
        <v>Oct</v>
      </c>
      <c r="E899" s="20">
        <f t="shared" si="369"/>
        <v>45570</v>
      </c>
      <c r="F899" s="20">
        <f t="shared" si="370"/>
        <v>45569</v>
      </c>
      <c r="G899" s="20">
        <f t="shared" si="371"/>
        <v>45576</v>
      </c>
      <c r="H899" s="19">
        <f ca="1">(TODAY()-(G899))</f>
        <v>18</v>
      </c>
      <c r="I899" s="19" t="str">
        <f ca="1">IF(H899&lt;0,H899,"")</f>
        <v/>
      </c>
      <c r="J899" s="2" t="s">
        <v>439</v>
      </c>
      <c r="K899" s="24">
        <f t="shared" si="372"/>
        <v>1</v>
      </c>
      <c r="L899" s="19" t="s">
        <v>3688</v>
      </c>
      <c r="M899" s="2" t="s">
        <v>2440</v>
      </c>
      <c r="N899" s="2" t="s">
        <v>441</v>
      </c>
      <c r="O899" s="2" t="s">
        <v>352</v>
      </c>
      <c r="P899" s="2" t="s">
        <v>19</v>
      </c>
      <c r="Q899" s="2" t="s">
        <v>130</v>
      </c>
      <c r="R899" s="2" t="s">
        <v>3184</v>
      </c>
      <c r="S899" s="9">
        <v>45549</v>
      </c>
      <c r="T899" s="2">
        <v>4271949</v>
      </c>
      <c r="U899" s="2" t="s">
        <v>3913</v>
      </c>
      <c r="V899" s="2" t="s">
        <v>3914</v>
      </c>
      <c r="W899" s="2" t="s">
        <v>3915</v>
      </c>
      <c r="X899" s="90">
        <v>38651</v>
      </c>
      <c r="Y899" s="2">
        <v>91959891913</v>
      </c>
      <c r="Z899" s="2" t="s">
        <v>3916</v>
      </c>
      <c r="AA899" s="32" t="s">
        <v>448</v>
      </c>
      <c r="AB899" s="2" t="s">
        <v>449</v>
      </c>
      <c r="AC899" s="10">
        <v>45927</v>
      </c>
      <c r="AD899" s="10">
        <v>45562</v>
      </c>
      <c r="AG899" s="35" t="s">
        <v>451</v>
      </c>
      <c r="AJ899" s="35" t="s">
        <v>452</v>
      </c>
      <c r="AK899" s="2" t="s">
        <v>453</v>
      </c>
      <c r="AL899" s="2" t="s">
        <v>3189</v>
      </c>
      <c r="AM899" s="10" t="s">
        <v>1815</v>
      </c>
      <c r="AN899" s="10">
        <v>45549</v>
      </c>
      <c r="AP899" s="2" t="s">
        <v>362</v>
      </c>
      <c r="AQ899" s="2" t="s">
        <v>497</v>
      </c>
      <c r="AS899" s="11">
        <v>253241263</v>
      </c>
      <c r="AT899" s="2" t="s">
        <v>472</v>
      </c>
      <c r="AV899" s="12">
        <v>70263095322</v>
      </c>
      <c r="AW899" s="2" t="s">
        <v>458</v>
      </c>
      <c r="AY899" s="13">
        <v>121351136111</v>
      </c>
      <c r="AZ899" s="2" t="s">
        <v>487</v>
      </c>
      <c r="BB899" s="14">
        <v>659614145</v>
      </c>
      <c r="BC899" s="2" t="s">
        <v>450</v>
      </c>
      <c r="BD899" s="2" t="s">
        <v>450</v>
      </c>
      <c r="BE899" s="2" t="s">
        <v>450</v>
      </c>
      <c r="BF899" s="2" t="s">
        <v>450</v>
      </c>
      <c r="BG899" s="2" t="s">
        <v>450</v>
      </c>
      <c r="BH899" s="2" t="s">
        <v>450</v>
      </c>
      <c r="BL899" s="2" t="s">
        <v>448</v>
      </c>
      <c r="BM899" s="2" t="s">
        <v>450</v>
      </c>
      <c r="BN899" s="2" t="s">
        <v>450</v>
      </c>
      <c r="BO899" s="2" t="s">
        <v>450</v>
      </c>
      <c r="BP899" s="2" t="s">
        <v>450</v>
      </c>
      <c r="BR899" s="2" t="s">
        <v>448</v>
      </c>
      <c r="BS899" s="2" t="s">
        <v>448</v>
      </c>
      <c r="BT899" s="2" t="s">
        <v>448</v>
      </c>
      <c r="BU899" s="2" t="s">
        <v>448</v>
      </c>
      <c r="BV899" s="2" t="s">
        <v>450</v>
      </c>
      <c r="BW899" s="2" t="s">
        <v>448</v>
      </c>
      <c r="BX899" s="2" t="s">
        <v>448</v>
      </c>
      <c r="BY899" s="2" t="s">
        <v>448</v>
      </c>
      <c r="BZ899" s="2" t="s">
        <v>448</v>
      </c>
      <c r="CA899" s="2" t="s">
        <v>448</v>
      </c>
      <c r="CB899" s="2" t="s">
        <v>448</v>
      </c>
      <c r="CD899" s="2" t="s">
        <v>448</v>
      </c>
      <c r="CE899" s="10">
        <v>45555</v>
      </c>
      <c r="CH899" s="2" t="s">
        <v>465</v>
      </c>
      <c r="CI899" s="2" t="s">
        <v>1718</v>
      </c>
      <c r="CM899" s="52">
        <f t="shared" si="373"/>
        <v>1</v>
      </c>
      <c r="CN899" s="52">
        <f t="shared" si="374"/>
        <v>1</v>
      </c>
      <c r="CO899" s="52">
        <f t="shared" si="375"/>
        <v>1</v>
      </c>
      <c r="CP899" s="52">
        <f t="shared" si="376"/>
        <v>1</v>
      </c>
      <c r="CQ899" s="52">
        <f t="shared" si="377"/>
        <v>1</v>
      </c>
      <c r="CR899" s="52">
        <f t="shared" si="378"/>
        <v>1</v>
      </c>
      <c r="CS899" s="52">
        <f t="shared" si="379"/>
        <v>1</v>
      </c>
      <c r="CT899" s="52">
        <f t="shared" si="380"/>
        <v>1</v>
      </c>
      <c r="CU899" s="52">
        <f t="shared" si="381"/>
        <v>1</v>
      </c>
      <c r="CV899" s="52">
        <f t="shared" si="382"/>
        <v>1</v>
      </c>
      <c r="CW899" s="54">
        <f t="shared" si="383"/>
        <v>1</v>
      </c>
      <c r="CX899" s="54">
        <f t="shared" si="384"/>
        <v>0</v>
      </c>
      <c r="CY899" s="54">
        <f t="shared" si="385"/>
        <v>1</v>
      </c>
      <c r="CZ899" s="54">
        <f t="shared" si="386"/>
        <v>1</v>
      </c>
      <c r="DA899" s="54">
        <f t="shared" si="387"/>
        <v>0</v>
      </c>
      <c r="DB899" s="54">
        <f t="shared" si="388"/>
        <v>0</v>
      </c>
      <c r="DD899" s="2">
        <f t="shared" si="389"/>
        <v>7</v>
      </c>
    </row>
    <row r="900" spans="1:108">
      <c r="A900" s="2" t="s">
        <v>437</v>
      </c>
      <c r="B900" s="2" t="s">
        <v>438</v>
      </c>
      <c r="C900" s="18" t="str">
        <f ca="1">IF(AND(AA900="YES",AG900&lt;&gt;""),"COMPLETED",IF((S900+21)&lt;TODAY(),"PAST DUE","WITHIN 15 DAYS"))</f>
        <v>COMPLETED</v>
      </c>
      <c r="D900" s="19" t="str">
        <f t="shared" si="368"/>
        <v>Oct</v>
      </c>
      <c r="E900" s="20">
        <f t="shared" si="369"/>
        <v>45570</v>
      </c>
      <c r="F900" s="20">
        <f t="shared" si="370"/>
        <v>45569</v>
      </c>
      <c r="G900" s="20">
        <f t="shared" si="371"/>
        <v>45576</v>
      </c>
      <c r="H900" s="19">
        <f ca="1">(TODAY()-(G900))</f>
        <v>18</v>
      </c>
      <c r="I900" s="19" t="str">
        <f ca="1">IF(H900&lt;0,H900,"")</f>
        <v/>
      </c>
      <c r="J900" s="2" t="s">
        <v>439</v>
      </c>
      <c r="K900" s="24">
        <f t="shared" si="372"/>
        <v>0</v>
      </c>
      <c r="L900" s="19" t="s">
        <v>3688</v>
      </c>
      <c r="M900" s="2" t="s">
        <v>2440</v>
      </c>
      <c r="N900" s="2" t="s">
        <v>441</v>
      </c>
      <c r="O900" s="2" t="s">
        <v>352</v>
      </c>
      <c r="P900" s="2" t="s">
        <v>19</v>
      </c>
      <c r="Q900" s="2" t="s">
        <v>130</v>
      </c>
      <c r="R900" s="2" t="s">
        <v>3184</v>
      </c>
      <c r="S900" s="9">
        <v>45549</v>
      </c>
      <c r="T900" s="2">
        <v>4271950</v>
      </c>
      <c r="U900" s="2" t="s">
        <v>137</v>
      </c>
      <c r="V900" s="2" t="s">
        <v>138</v>
      </c>
      <c r="W900" s="2" t="s">
        <v>809</v>
      </c>
      <c r="X900" s="90">
        <v>37671</v>
      </c>
      <c r="Y900" s="2">
        <v>9633676257</v>
      </c>
      <c r="Z900" s="2" t="s">
        <v>3917</v>
      </c>
      <c r="AA900" s="2" t="s">
        <v>448</v>
      </c>
      <c r="AB900" s="2" t="s">
        <v>449</v>
      </c>
      <c r="AC900" s="10">
        <v>45940</v>
      </c>
      <c r="AD900" s="10">
        <v>45575</v>
      </c>
      <c r="AG900" s="35" t="s">
        <v>451</v>
      </c>
      <c r="AJ900" s="35" t="s">
        <v>452</v>
      </c>
      <c r="AK900" s="2" t="s">
        <v>453</v>
      </c>
      <c r="AL900" s="2" t="s">
        <v>3189</v>
      </c>
      <c r="AM900" s="10" t="s">
        <v>1815</v>
      </c>
      <c r="AN900" s="10">
        <v>45552</v>
      </c>
      <c r="AQ900" s="2" t="s">
        <v>480</v>
      </c>
      <c r="AS900" s="11">
        <v>249176766</v>
      </c>
      <c r="AT900" s="2" t="s">
        <v>472</v>
      </c>
      <c r="AV900" s="12">
        <v>702622278083</v>
      </c>
      <c r="AW900" s="2" t="s">
        <v>458</v>
      </c>
      <c r="AY900" s="13">
        <v>121321321653</v>
      </c>
      <c r="BA900" s="2" t="s">
        <v>2127</v>
      </c>
      <c r="BC900" s="2" t="s">
        <v>450</v>
      </c>
      <c r="BD900" s="2" t="s">
        <v>450</v>
      </c>
      <c r="BE900" s="2" t="s">
        <v>450</v>
      </c>
      <c r="BF900" s="2" t="s">
        <v>450</v>
      </c>
      <c r="BG900" s="2" t="s">
        <v>450</v>
      </c>
      <c r="BH900" s="2" t="s">
        <v>450</v>
      </c>
      <c r="BL900" s="2" t="s">
        <v>448</v>
      </c>
      <c r="BM900" s="2" t="s">
        <v>450</v>
      </c>
      <c r="BN900" s="2" t="s">
        <v>448</v>
      </c>
      <c r="BO900" s="2" t="s">
        <v>450</v>
      </c>
      <c r="BP900" s="2" t="s">
        <v>450</v>
      </c>
      <c r="BT900" s="2" t="s">
        <v>448</v>
      </c>
      <c r="CB900" s="2" t="s">
        <v>448</v>
      </c>
      <c r="CD900" s="2" t="s">
        <v>448</v>
      </c>
      <c r="CE900" s="10">
        <v>45555</v>
      </c>
      <c r="CH900" s="2" t="s">
        <v>465</v>
      </c>
      <c r="CI900" s="2" t="s">
        <v>1718</v>
      </c>
      <c r="CM900" s="52">
        <f t="shared" si="373"/>
        <v>1</v>
      </c>
      <c r="CN900" s="52">
        <f t="shared" si="374"/>
        <v>1</v>
      </c>
      <c r="CO900" s="52">
        <f t="shared" si="375"/>
        <v>1</v>
      </c>
      <c r="CP900" s="52">
        <f t="shared" si="376"/>
        <v>1</v>
      </c>
      <c r="CQ900" s="52">
        <f t="shared" si="377"/>
        <v>1</v>
      </c>
      <c r="CR900" s="52">
        <f t="shared" si="378"/>
        <v>1</v>
      </c>
      <c r="CS900" s="52">
        <f t="shared" si="379"/>
        <v>1</v>
      </c>
      <c r="CT900" s="52">
        <f t="shared" si="380"/>
        <v>1</v>
      </c>
      <c r="CU900" s="52">
        <f t="shared" si="381"/>
        <v>0</v>
      </c>
      <c r="CV900" s="52">
        <f t="shared" si="382"/>
        <v>1</v>
      </c>
      <c r="CW900" s="54">
        <f t="shared" si="383"/>
        <v>1</v>
      </c>
      <c r="CX900" s="54">
        <f t="shared" si="384"/>
        <v>0</v>
      </c>
      <c r="CY900" s="54">
        <f t="shared" si="385"/>
        <v>1</v>
      </c>
      <c r="CZ900" s="54">
        <f t="shared" si="386"/>
        <v>1</v>
      </c>
      <c r="DA900" s="54">
        <f t="shared" si="387"/>
        <v>0</v>
      </c>
      <c r="DB900" s="54">
        <f t="shared" si="388"/>
        <v>0</v>
      </c>
      <c r="DD900" s="2">
        <f t="shared" si="389"/>
        <v>6</v>
      </c>
    </row>
    <row r="901" spans="1:108">
      <c r="A901" s="2" t="s">
        <v>437</v>
      </c>
      <c r="B901" s="2" t="s">
        <v>438</v>
      </c>
      <c r="C901" s="18" t="str">
        <f ca="1">IF(AND(AA901="YES",AG901&lt;&gt;""),"COMPLETED",IF((S901+21)&lt;TODAY(),"PAST DUE","WITHIN 15 DAYS"))</f>
        <v>COMPLETED</v>
      </c>
      <c r="D901" s="19" t="str">
        <f t="shared" ref="D901:D915" si="390">TEXT(F901,"mmm")</f>
        <v>Oct</v>
      </c>
      <c r="E901" s="20">
        <f t="shared" ref="E901:E915" si="391">F901+7-WEEKDAY(F901)</f>
        <v>45577</v>
      </c>
      <c r="F901" s="20">
        <f t="shared" ref="F901:F915" si="392">WORKDAY(S901,15,1)</f>
        <v>45576</v>
      </c>
      <c r="G901" s="20">
        <f t="shared" ref="G901:G915" si="393">WORKDAY(S901,20,1)</f>
        <v>45583</v>
      </c>
      <c r="H901" s="19">
        <f ca="1">(TODAY()-(G901))</f>
        <v>11</v>
      </c>
      <c r="I901" s="19" t="str">
        <f ca="1">IF(H901&lt;0,H901,"")</f>
        <v/>
      </c>
      <c r="J901" s="2" t="s">
        <v>439</v>
      </c>
      <c r="K901" s="24">
        <f t="shared" ref="K901:K915" si="394">IF(AND(AA901="YES",AG901&lt;&gt;"",AJ901&lt;&gt;"",AQ901&lt;&gt;"",AT901&lt;&gt;"",AW901&lt;&gt;"",AZ901&lt;&gt;""),1,0)</f>
        <v>1</v>
      </c>
      <c r="L901" s="19" t="s">
        <v>3688</v>
      </c>
      <c r="M901" s="2" t="s">
        <v>2440</v>
      </c>
      <c r="N901" s="2" t="s">
        <v>441</v>
      </c>
      <c r="O901" s="2" t="s">
        <v>352</v>
      </c>
      <c r="P901" s="2" t="s">
        <v>19</v>
      </c>
      <c r="Q901" s="2" t="s">
        <v>153</v>
      </c>
      <c r="R901" s="2" t="s">
        <v>3184</v>
      </c>
      <c r="S901" s="9">
        <v>45555</v>
      </c>
      <c r="T901" s="2">
        <v>4272287</v>
      </c>
      <c r="U901" s="2" t="s">
        <v>1914</v>
      </c>
      <c r="V901" s="2" t="s">
        <v>3918</v>
      </c>
      <c r="W901" s="2" t="s">
        <v>3919</v>
      </c>
      <c r="X901" s="90">
        <v>36062</v>
      </c>
      <c r="Y901" s="2">
        <v>9123804545</v>
      </c>
      <c r="Z901" s="2" t="s">
        <v>3920</v>
      </c>
      <c r="AA901" s="32" t="s">
        <v>448</v>
      </c>
      <c r="AB901" s="2" t="s">
        <v>449</v>
      </c>
      <c r="AC901" s="10">
        <v>45849</v>
      </c>
      <c r="AD901" s="10">
        <v>45496</v>
      </c>
      <c r="AG901" s="35" t="s">
        <v>451</v>
      </c>
      <c r="AJ901" s="35" t="s">
        <v>452</v>
      </c>
      <c r="AK901" s="2" t="s">
        <v>453</v>
      </c>
      <c r="AL901" s="2" t="s">
        <v>3189</v>
      </c>
      <c r="AM901" s="10" t="s">
        <v>1815</v>
      </c>
      <c r="AN901" s="10">
        <v>45555</v>
      </c>
      <c r="AP901" s="2" t="s">
        <v>362</v>
      </c>
      <c r="AQ901" s="2" t="s">
        <v>986</v>
      </c>
      <c r="AS901" s="11">
        <v>241552320</v>
      </c>
      <c r="AT901" s="2" t="s">
        <v>472</v>
      </c>
      <c r="AV901" s="12">
        <v>70258354972</v>
      </c>
      <c r="AW901" s="2" t="s">
        <v>458</v>
      </c>
      <c r="AY901" s="13">
        <v>121192514248</v>
      </c>
      <c r="AZ901" s="2" t="s">
        <v>487</v>
      </c>
      <c r="BA901" s="2" t="s">
        <v>3921</v>
      </c>
      <c r="BB901" s="14">
        <v>349806003</v>
      </c>
      <c r="BC901" s="2" t="s">
        <v>450</v>
      </c>
      <c r="BD901" s="2" t="s">
        <v>450</v>
      </c>
      <c r="BE901" s="2" t="s">
        <v>450</v>
      </c>
      <c r="BF901" s="2" t="s">
        <v>450</v>
      </c>
      <c r="BG901" s="2" t="s">
        <v>450</v>
      </c>
      <c r="BH901" s="2" t="s">
        <v>450</v>
      </c>
      <c r="BL901" s="2" t="s">
        <v>448</v>
      </c>
      <c r="BM901" s="2" t="s">
        <v>450</v>
      </c>
      <c r="BN901" s="2" t="s">
        <v>450</v>
      </c>
      <c r="BO901" s="2" t="s">
        <v>450</v>
      </c>
      <c r="BP901" s="2" t="s">
        <v>450</v>
      </c>
      <c r="BR901" s="2" t="s">
        <v>448</v>
      </c>
      <c r="BS901" s="2" t="s">
        <v>448</v>
      </c>
      <c r="BT901" s="2" t="s">
        <v>448</v>
      </c>
      <c r="BU901" s="2" t="s">
        <v>448</v>
      </c>
      <c r="BV901" s="2" t="s">
        <v>450</v>
      </c>
      <c r="BW901" s="2" t="s">
        <v>448</v>
      </c>
      <c r="BX901" s="2" t="s">
        <v>448</v>
      </c>
      <c r="BY901" s="2" t="s">
        <v>448</v>
      </c>
      <c r="BZ901" s="2" t="s">
        <v>448</v>
      </c>
      <c r="CA901" s="2" t="s">
        <v>448</v>
      </c>
      <c r="CB901" s="2" t="s">
        <v>448</v>
      </c>
      <c r="CD901" s="2" t="s">
        <v>448</v>
      </c>
      <c r="CE901" s="10">
        <v>45562</v>
      </c>
      <c r="CM901" s="52">
        <f t="shared" ref="CM901:CM915" si="395">IF(U901&lt;&gt;"",1,0)</f>
        <v>1</v>
      </c>
      <c r="CN901" s="52">
        <f t="shared" ref="CN901:CN962" si="396">IF($AA901="YES",1,0)</f>
        <v>1</v>
      </c>
      <c r="CO901" s="52">
        <f t="shared" ref="CO901:CO962" si="397">IF($AG901&lt;&gt;"",1,0)</f>
        <v>1</v>
      </c>
      <c r="CP901" s="52">
        <f t="shared" ref="CP901:CP962" si="398">IF($AJ901&lt;&gt;"",1,0)</f>
        <v>1</v>
      </c>
      <c r="CQ901" s="52">
        <f t="shared" ref="CQ901:CQ962" si="399">IF($AL901&lt;&gt;"",1,0)</f>
        <v>1</v>
      </c>
      <c r="CR901" s="52">
        <f t="shared" ref="CR901:CR962" si="400">IF($AQ901&lt;&gt;"",1,0)</f>
        <v>1</v>
      </c>
      <c r="CS901" s="52">
        <f t="shared" ref="CS901:CS962" si="401">IF($AT901&lt;&gt;"",1,0)</f>
        <v>1</v>
      </c>
      <c r="CT901" s="52">
        <f t="shared" ref="CT901:CT962" si="402">IF($AW901&lt;&gt;"",1,0)</f>
        <v>1</v>
      </c>
      <c r="CU901" s="52">
        <f t="shared" ref="CU901:CU962" si="403">IF($AZ901&lt;&gt;"",1,0)</f>
        <v>1</v>
      </c>
      <c r="CV901" s="52">
        <f t="shared" ref="CV901:CV962" si="404">IF($BE901&lt;&gt;"",1,0)</f>
        <v>1</v>
      </c>
      <c r="CW901" s="54">
        <f t="shared" ref="CW901:CW915" si="405">COUNTIF(CD901,"YES")</f>
        <v>1</v>
      </c>
      <c r="CX901" s="54">
        <f t="shared" ref="CX901:CX915" si="406">COUNTIF(CJ901,"WITH FINDINGS")</f>
        <v>0</v>
      </c>
      <c r="CY901" s="54">
        <f t="shared" ref="CY901:CY915" si="407">IF(CH901="DONE AUDIT",1,0)</f>
        <v>0</v>
      </c>
      <c r="CZ901" s="54">
        <f t="shared" ref="CZ901:CZ915" si="408">IF(OR(CI901="ENDORSED TO ACT",CI901="INCOMPLETE - PERS",CI901="PENDING DT",CI901="ENDORSED TO HRIS",CI901="COMPLETE"),1,0)</f>
        <v>0</v>
      </c>
      <c r="DA901" s="54">
        <f t="shared" ref="DA901:DA915" si="409">IF(OR(CI901="ENDORSED TO ACT",CI901="ENDORSED TO HRIS"),1,0)</f>
        <v>0</v>
      </c>
      <c r="DB901" s="54">
        <f t="shared" ref="DB901:DB915" si="410">IF(OR(CI901="WITH FINDINGS"),1,0)</f>
        <v>0</v>
      </c>
      <c r="DD901" s="2">
        <f t="shared" ref="DD901:DD915" si="411">SUM(CN901:CV901)-CQ901-CV901</f>
        <v>7</v>
      </c>
    </row>
    <row r="902" spans="1:108">
      <c r="A902" s="2" t="s">
        <v>437</v>
      </c>
      <c r="B902" s="2" t="s">
        <v>438</v>
      </c>
      <c r="C902" s="18" t="str">
        <f ca="1">IF(AND(AA902="YES",AG902&lt;&gt;""),"COMPLETED",IF((S902+21)&lt;TODAY(),"PAST DUE","WITHIN 15 DAYS"))</f>
        <v>COMPLETED</v>
      </c>
      <c r="D902" s="19" t="str">
        <f t="shared" si="390"/>
        <v>Oct</v>
      </c>
      <c r="E902" s="20">
        <f t="shared" si="391"/>
        <v>45577</v>
      </c>
      <c r="F902" s="20">
        <f t="shared" si="392"/>
        <v>45576</v>
      </c>
      <c r="G902" s="20">
        <f t="shared" si="393"/>
        <v>45583</v>
      </c>
      <c r="H902" s="19">
        <f ca="1">(TODAY()-(G902))</f>
        <v>11</v>
      </c>
      <c r="I902" s="19" t="str">
        <f ca="1">IF(H902&lt;0,H902,"")</f>
        <v/>
      </c>
      <c r="J902" s="2" t="s">
        <v>439</v>
      </c>
      <c r="K902" s="24">
        <f t="shared" si="394"/>
        <v>1</v>
      </c>
      <c r="L902" s="19" t="s">
        <v>3688</v>
      </c>
      <c r="M902" s="2" t="s">
        <v>2440</v>
      </c>
      <c r="N902" s="2" t="s">
        <v>441</v>
      </c>
      <c r="O902" s="2" t="s">
        <v>352</v>
      </c>
      <c r="P902" s="2" t="s">
        <v>19</v>
      </c>
      <c r="Q902" s="2" t="s">
        <v>153</v>
      </c>
      <c r="R902" s="2" t="s">
        <v>3184</v>
      </c>
      <c r="S902" s="9">
        <v>45555</v>
      </c>
      <c r="T902" s="2">
        <v>4272288</v>
      </c>
      <c r="U902" s="2" t="s">
        <v>629</v>
      </c>
      <c r="V902" s="2" t="s">
        <v>3922</v>
      </c>
      <c r="W902" s="2" t="s">
        <v>3923</v>
      </c>
      <c r="X902" s="90">
        <v>36844</v>
      </c>
      <c r="Y902" s="2">
        <v>9463321401</v>
      </c>
      <c r="Z902" s="2" t="s">
        <v>3924</v>
      </c>
      <c r="AA902" s="32" t="s">
        <v>448</v>
      </c>
      <c r="AB902" s="2" t="s">
        <v>449</v>
      </c>
      <c r="AC902" s="10">
        <v>45808</v>
      </c>
      <c r="AD902" s="10">
        <v>45453</v>
      </c>
      <c r="AG902" s="35" t="s">
        <v>451</v>
      </c>
      <c r="AJ902" s="35" t="s">
        <v>452</v>
      </c>
      <c r="AK902" s="2" t="s">
        <v>453</v>
      </c>
      <c r="AL902" s="2" t="s">
        <v>3189</v>
      </c>
      <c r="AM902" s="10" t="s">
        <v>1815</v>
      </c>
      <c r="AN902" s="10">
        <v>45555</v>
      </c>
      <c r="AP902" s="2" t="s">
        <v>362</v>
      </c>
      <c r="AQ902" s="2" t="s">
        <v>986</v>
      </c>
      <c r="AS902" s="11">
        <v>3520310675</v>
      </c>
      <c r="AT902" s="2" t="s">
        <v>472</v>
      </c>
      <c r="AV902" s="12">
        <v>30267731574</v>
      </c>
      <c r="AW902" s="2" t="s">
        <v>458</v>
      </c>
      <c r="AY902" s="13">
        <v>121299717685</v>
      </c>
      <c r="AZ902" s="2" t="s">
        <v>487</v>
      </c>
      <c r="BB902" s="14">
        <v>611000608</v>
      </c>
      <c r="BC902" s="2" t="s">
        <v>450</v>
      </c>
      <c r="BD902" s="2" t="s">
        <v>450</v>
      </c>
      <c r="BE902" s="2" t="s">
        <v>450</v>
      </c>
      <c r="BF902" s="2" t="s">
        <v>450</v>
      </c>
      <c r="BG902" s="2" t="s">
        <v>450</v>
      </c>
      <c r="BH902" s="2" t="s">
        <v>450</v>
      </c>
      <c r="BL902" s="2" t="s">
        <v>450</v>
      </c>
      <c r="BM902" s="2" t="s">
        <v>450</v>
      </c>
      <c r="BN902" s="2" t="s">
        <v>448</v>
      </c>
      <c r="BO902" s="2" t="s">
        <v>450</v>
      </c>
      <c r="BP902" s="2" t="s">
        <v>450</v>
      </c>
      <c r="BR902" s="2" t="s">
        <v>448</v>
      </c>
      <c r="BS902" s="2" t="s">
        <v>448</v>
      </c>
      <c r="BT902" s="2" t="s">
        <v>448</v>
      </c>
      <c r="BU902" s="2" t="s">
        <v>448</v>
      </c>
      <c r="BV902" s="2" t="s">
        <v>450</v>
      </c>
      <c r="BW902" s="2" t="s">
        <v>448</v>
      </c>
      <c r="BX902" s="2" t="s">
        <v>448</v>
      </c>
      <c r="BY902" s="2" t="s">
        <v>448</v>
      </c>
      <c r="BZ902" s="2" t="s">
        <v>448</v>
      </c>
      <c r="CA902" s="2" t="s">
        <v>448</v>
      </c>
      <c r="CB902" s="2" t="s">
        <v>448</v>
      </c>
      <c r="CD902" s="2" t="s">
        <v>448</v>
      </c>
      <c r="CE902" s="10">
        <v>45562</v>
      </c>
      <c r="CM902" s="52">
        <f t="shared" si="395"/>
        <v>1</v>
      </c>
      <c r="CN902" s="52">
        <f t="shared" si="396"/>
        <v>1</v>
      </c>
      <c r="CO902" s="52">
        <f t="shared" si="397"/>
        <v>1</v>
      </c>
      <c r="CP902" s="52">
        <f t="shared" si="398"/>
        <v>1</v>
      </c>
      <c r="CQ902" s="52">
        <f t="shared" si="399"/>
        <v>1</v>
      </c>
      <c r="CR902" s="52">
        <f t="shared" si="400"/>
        <v>1</v>
      </c>
      <c r="CS902" s="52">
        <f t="shared" si="401"/>
        <v>1</v>
      </c>
      <c r="CT902" s="52">
        <f t="shared" si="402"/>
        <v>1</v>
      </c>
      <c r="CU902" s="52">
        <f t="shared" si="403"/>
        <v>1</v>
      </c>
      <c r="CV902" s="52">
        <f t="shared" si="404"/>
        <v>1</v>
      </c>
      <c r="CW902" s="54">
        <f t="shared" si="405"/>
        <v>1</v>
      </c>
      <c r="CX902" s="54">
        <f t="shared" si="406"/>
        <v>0</v>
      </c>
      <c r="CY902" s="54">
        <f t="shared" si="407"/>
        <v>0</v>
      </c>
      <c r="CZ902" s="54">
        <f t="shared" si="408"/>
        <v>0</v>
      </c>
      <c r="DA902" s="54">
        <f t="shared" si="409"/>
        <v>0</v>
      </c>
      <c r="DB902" s="54">
        <f t="shared" si="410"/>
        <v>0</v>
      </c>
      <c r="DD902" s="2">
        <f t="shared" si="411"/>
        <v>7</v>
      </c>
    </row>
    <row r="903" spans="1:108">
      <c r="A903" s="2" t="s">
        <v>437</v>
      </c>
      <c r="B903" s="2" t="s">
        <v>438</v>
      </c>
      <c r="C903" s="18" t="str">
        <f ca="1">IF(AND(AA903="YES",AG903&lt;&gt;""),"COMPLETED",IF((S903+21)&lt;TODAY(),"PAST DUE","WITHIN 15 DAYS"))</f>
        <v>COMPLETED</v>
      </c>
      <c r="D903" s="19" t="str">
        <f t="shared" si="390"/>
        <v>Oct</v>
      </c>
      <c r="E903" s="20">
        <f t="shared" si="391"/>
        <v>45577</v>
      </c>
      <c r="F903" s="20">
        <f t="shared" si="392"/>
        <v>45576</v>
      </c>
      <c r="G903" s="20">
        <f t="shared" si="393"/>
        <v>45583</v>
      </c>
      <c r="H903" s="19">
        <f ca="1">(TODAY()-(G903))</f>
        <v>11</v>
      </c>
      <c r="I903" s="19" t="str">
        <f ca="1">IF(H903&lt;0,H903,"")</f>
        <v/>
      </c>
      <c r="J903" s="2" t="s">
        <v>439</v>
      </c>
      <c r="K903" s="24">
        <f t="shared" si="394"/>
        <v>1</v>
      </c>
      <c r="L903" s="19" t="s">
        <v>3688</v>
      </c>
      <c r="M903" s="2" t="s">
        <v>2440</v>
      </c>
      <c r="N903" s="2" t="s">
        <v>441</v>
      </c>
      <c r="O903" s="2" t="s">
        <v>352</v>
      </c>
      <c r="P903" s="2" t="s">
        <v>19</v>
      </c>
      <c r="Q903" s="2" t="s">
        <v>153</v>
      </c>
      <c r="R903" s="2" t="s">
        <v>3184</v>
      </c>
      <c r="S903" s="9">
        <v>45555</v>
      </c>
      <c r="T903" s="2">
        <v>4272289</v>
      </c>
      <c r="U903" s="2" t="s">
        <v>3925</v>
      </c>
      <c r="V903" s="2" t="s">
        <v>3926</v>
      </c>
      <c r="W903" s="2" t="s">
        <v>809</v>
      </c>
      <c r="X903" s="90">
        <v>36645</v>
      </c>
      <c r="Y903" s="2">
        <v>9815791008</v>
      </c>
      <c r="Z903" s="2" t="s">
        <v>3927</v>
      </c>
      <c r="AA903" s="32" t="s">
        <v>448</v>
      </c>
      <c r="AB903" s="2" t="s">
        <v>449</v>
      </c>
      <c r="AC903" s="10">
        <v>45918</v>
      </c>
      <c r="AD903" s="10">
        <v>45553</v>
      </c>
      <c r="AG903" s="35" t="s">
        <v>451</v>
      </c>
      <c r="AJ903" s="35" t="s">
        <v>452</v>
      </c>
      <c r="AK903" s="2" t="s">
        <v>453</v>
      </c>
      <c r="AL903" s="2" t="s">
        <v>3189</v>
      </c>
      <c r="AM903" s="10" t="s">
        <v>1815</v>
      </c>
      <c r="AN903" s="10">
        <v>45555</v>
      </c>
      <c r="AP903" s="2" t="s">
        <v>362</v>
      </c>
      <c r="AQ903" s="2" t="s">
        <v>986</v>
      </c>
      <c r="AS903" s="11">
        <v>2433916896</v>
      </c>
      <c r="AT903" s="2" t="s">
        <v>456</v>
      </c>
      <c r="AV903" s="12">
        <v>72529398922</v>
      </c>
      <c r="AW903" s="2" t="s">
        <v>458</v>
      </c>
      <c r="AY903" s="13" t="s">
        <v>3928</v>
      </c>
      <c r="AZ903" s="2" t="s">
        <v>1857</v>
      </c>
      <c r="BB903" s="14">
        <v>659412923</v>
      </c>
      <c r="BC903" s="2" t="s">
        <v>450</v>
      </c>
      <c r="BD903" s="2" t="s">
        <v>450</v>
      </c>
      <c r="BE903" s="2" t="s">
        <v>450</v>
      </c>
      <c r="BF903" s="2" t="s">
        <v>450</v>
      </c>
      <c r="BG903" s="2" t="s">
        <v>450</v>
      </c>
      <c r="BH903" s="2" t="s">
        <v>450</v>
      </c>
      <c r="BL903" s="2" t="s">
        <v>450</v>
      </c>
      <c r="BM903" s="2" t="s">
        <v>450</v>
      </c>
      <c r="BN903" s="2" t="s">
        <v>448</v>
      </c>
      <c r="BO903" s="2" t="s">
        <v>450</v>
      </c>
      <c r="BP903" s="2" t="s">
        <v>450</v>
      </c>
      <c r="BR903" s="2" t="s">
        <v>448</v>
      </c>
      <c r="BS903" s="2" t="s">
        <v>448</v>
      </c>
      <c r="BT903" s="2" t="s">
        <v>448</v>
      </c>
      <c r="BU903" s="2" t="s">
        <v>448</v>
      </c>
      <c r="BV903" s="2" t="s">
        <v>450</v>
      </c>
      <c r="BW903" s="2" t="s">
        <v>448</v>
      </c>
      <c r="BX903" s="2" t="s">
        <v>448</v>
      </c>
      <c r="BY903" s="2" t="s">
        <v>448</v>
      </c>
      <c r="BZ903" s="2" t="s">
        <v>448</v>
      </c>
      <c r="CA903" s="2" t="s">
        <v>448</v>
      </c>
      <c r="CB903" s="2" t="s">
        <v>448</v>
      </c>
      <c r="CD903" s="2" t="s">
        <v>448</v>
      </c>
      <c r="CE903" s="10">
        <v>45562</v>
      </c>
      <c r="CM903" s="52">
        <f t="shared" si="395"/>
        <v>1</v>
      </c>
      <c r="CN903" s="52">
        <f t="shared" si="396"/>
        <v>1</v>
      </c>
      <c r="CO903" s="52">
        <f t="shared" si="397"/>
        <v>1</v>
      </c>
      <c r="CP903" s="52">
        <f t="shared" si="398"/>
        <v>1</v>
      </c>
      <c r="CQ903" s="52">
        <f t="shared" si="399"/>
        <v>1</v>
      </c>
      <c r="CR903" s="52">
        <f t="shared" si="400"/>
        <v>1</v>
      </c>
      <c r="CS903" s="52">
        <f t="shared" si="401"/>
        <v>1</v>
      </c>
      <c r="CT903" s="52">
        <f t="shared" si="402"/>
        <v>1</v>
      </c>
      <c r="CU903" s="52">
        <f t="shared" si="403"/>
        <v>1</v>
      </c>
      <c r="CV903" s="52">
        <f t="shared" si="404"/>
        <v>1</v>
      </c>
      <c r="CW903" s="54">
        <f t="shared" si="405"/>
        <v>1</v>
      </c>
      <c r="CX903" s="54">
        <f t="shared" si="406"/>
        <v>0</v>
      </c>
      <c r="CY903" s="54">
        <f t="shared" si="407"/>
        <v>0</v>
      </c>
      <c r="CZ903" s="54">
        <f t="shared" si="408"/>
        <v>0</v>
      </c>
      <c r="DA903" s="54">
        <f t="shared" si="409"/>
        <v>0</v>
      </c>
      <c r="DB903" s="54">
        <f t="shared" si="410"/>
        <v>0</v>
      </c>
      <c r="DD903" s="2">
        <f t="shared" si="411"/>
        <v>7</v>
      </c>
    </row>
    <row r="904" spans="1:108">
      <c r="A904" s="2" t="s">
        <v>437</v>
      </c>
      <c r="B904" s="2" t="s">
        <v>438</v>
      </c>
      <c r="C904" s="18" t="str">
        <f ca="1">IF(AND(AA904="YES",AG904&lt;&gt;""),"COMPLETED",IF((S904+21)&lt;TODAY(),"PAST DUE","WITHIN 15 DAYS"))</f>
        <v>COMPLETED</v>
      </c>
      <c r="D904" s="19" t="str">
        <f t="shared" si="390"/>
        <v>Oct</v>
      </c>
      <c r="E904" s="20">
        <f t="shared" si="391"/>
        <v>45577</v>
      </c>
      <c r="F904" s="20">
        <f t="shared" si="392"/>
        <v>45576</v>
      </c>
      <c r="G904" s="20">
        <f t="shared" si="393"/>
        <v>45583</v>
      </c>
      <c r="H904" s="19">
        <f ca="1">(TODAY()-(G904))</f>
        <v>11</v>
      </c>
      <c r="I904" s="19" t="str">
        <f ca="1">IF(H904&lt;0,H904,"")</f>
        <v/>
      </c>
      <c r="J904" s="2" t="s">
        <v>439</v>
      </c>
      <c r="K904" s="24">
        <f t="shared" si="394"/>
        <v>1</v>
      </c>
      <c r="L904" s="19" t="s">
        <v>3688</v>
      </c>
      <c r="M904" s="2" t="s">
        <v>2440</v>
      </c>
      <c r="N904" s="2" t="s">
        <v>441</v>
      </c>
      <c r="O904" s="2" t="s">
        <v>352</v>
      </c>
      <c r="P904" s="2" t="s">
        <v>19</v>
      </c>
      <c r="Q904" s="2" t="s">
        <v>153</v>
      </c>
      <c r="R904" s="2" t="s">
        <v>3184</v>
      </c>
      <c r="S904" s="9">
        <v>45555</v>
      </c>
      <c r="T904" s="2">
        <v>4272290</v>
      </c>
      <c r="U904" s="2" t="s">
        <v>3929</v>
      </c>
      <c r="V904" s="2" t="s">
        <v>3930</v>
      </c>
      <c r="W904" s="2" t="s">
        <v>333</v>
      </c>
      <c r="X904" s="90">
        <v>32281</v>
      </c>
      <c r="Y904" s="2">
        <v>9063152513</v>
      </c>
      <c r="Z904" s="2" t="s">
        <v>3931</v>
      </c>
      <c r="AA904" s="32" t="s">
        <v>448</v>
      </c>
      <c r="AB904" s="2" t="s">
        <v>449</v>
      </c>
      <c r="AC904" s="10">
        <v>45930</v>
      </c>
      <c r="AD904" s="10">
        <v>45565</v>
      </c>
      <c r="AG904" s="35" t="s">
        <v>451</v>
      </c>
      <c r="AJ904" s="35" t="s">
        <v>452</v>
      </c>
      <c r="AK904" s="2" t="s">
        <v>453</v>
      </c>
      <c r="AL904" s="2" t="s">
        <v>3189</v>
      </c>
      <c r="AM904" s="10" t="s">
        <v>1815</v>
      </c>
      <c r="AN904" s="10">
        <v>45555</v>
      </c>
      <c r="AP904" s="2" t="s">
        <v>362</v>
      </c>
      <c r="AQ904" s="2" t="s">
        <v>497</v>
      </c>
      <c r="AS904" s="11">
        <v>3414833255</v>
      </c>
      <c r="AT904" s="2" t="s">
        <v>456</v>
      </c>
      <c r="AV904" s="12">
        <v>52010039037</v>
      </c>
      <c r="AW904" s="2" t="s">
        <v>481</v>
      </c>
      <c r="AY904" s="13">
        <v>121217576940</v>
      </c>
      <c r="AZ904" s="2" t="s">
        <v>487</v>
      </c>
      <c r="BB904" s="14">
        <v>659338943</v>
      </c>
      <c r="BC904" s="2" t="s">
        <v>450</v>
      </c>
      <c r="BD904" s="2" t="s">
        <v>450</v>
      </c>
      <c r="BE904" s="2" t="s">
        <v>450</v>
      </c>
      <c r="BF904" s="2" t="s">
        <v>450</v>
      </c>
      <c r="BG904" s="2" t="s">
        <v>450</v>
      </c>
      <c r="BH904" s="2" t="s">
        <v>450</v>
      </c>
      <c r="BL904" s="2" t="s">
        <v>450</v>
      </c>
      <c r="BM904" s="2" t="s">
        <v>450</v>
      </c>
      <c r="BN904" s="2" t="s">
        <v>450</v>
      </c>
      <c r="BO904" s="2" t="s">
        <v>450</v>
      </c>
      <c r="BP904" s="2" t="s">
        <v>450</v>
      </c>
      <c r="BR904" s="2" t="s">
        <v>448</v>
      </c>
      <c r="BS904" s="2" t="s">
        <v>448</v>
      </c>
      <c r="BT904" s="2" t="s">
        <v>448</v>
      </c>
      <c r="CD904" s="2" t="s">
        <v>448</v>
      </c>
      <c r="CE904" s="10">
        <v>45562</v>
      </c>
      <c r="CM904" s="52">
        <f t="shared" si="395"/>
        <v>1</v>
      </c>
      <c r="CN904" s="52">
        <f t="shared" si="396"/>
        <v>1</v>
      </c>
      <c r="CO904" s="52">
        <f t="shared" si="397"/>
        <v>1</v>
      </c>
      <c r="CP904" s="52">
        <f t="shared" si="398"/>
        <v>1</v>
      </c>
      <c r="CQ904" s="52">
        <f t="shared" si="399"/>
        <v>1</v>
      </c>
      <c r="CR904" s="52">
        <f t="shared" si="400"/>
        <v>1</v>
      </c>
      <c r="CS904" s="52">
        <f t="shared" si="401"/>
        <v>1</v>
      </c>
      <c r="CT904" s="52">
        <f t="shared" si="402"/>
        <v>1</v>
      </c>
      <c r="CU904" s="52">
        <f t="shared" si="403"/>
        <v>1</v>
      </c>
      <c r="CV904" s="52">
        <f t="shared" si="404"/>
        <v>1</v>
      </c>
      <c r="CW904" s="54">
        <f t="shared" si="405"/>
        <v>1</v>
      </c>
      <c r="CX904" s="54">
        <f t="shared" si="406"/>
        <v>0</v>
      </c>
      <c r="CY904" s="54">
        <f t="shared" si="407"/>
        <v>0</v>
      </c>
      <c r="CZ904" s="54">
        <f t="shared" si="408"/>
        <v>0</v>
      </c>
      <c r="DA904" s="54">
        <f t="shared" si="409"/>
        <v>0</v>
      </c>
      <c r="DB904" s="54">
        <f t="shared" si="410"/>
        <v>0</v>
      </c>
      <c r="DD904" s="2">
        <f t="shared" si="411"/>
        <v>7</v>
      </c>
    </row>
    <row r="905" spans="1:108">
      <c r="A905" s="2" t="s">
        <v>437</v>
      </c>
      <c r="B905" s="2" t="s">
        <v>438</v>
      </c>
      <c r="C905" s="18" t="str">
        <f ca="1">IF(AND(AA905="YES",AG905&lt;&gt;""),"COMPLETED",IF((S905+21)&lt;TODAY(),"PAST DUE","WITHIN 15 DAYS"))</f>
        <v>PAST DUE</v>
      </c>
      <c r="D905" s="19" t="str">
        <f t="shared" si="390"/>
        <v>Oct</v>
      </c>
      <c r="E905" s="20">
        <f t="shared" si="391"/>
        <v>45577</v>
      </c>
      <c r="F905" s="20">
        <f t="shared" si="392"/>
        <v>45576</v>
      </c>
      <c r="G905" s="20">
        <f t="shared" si="393"/>
        <v>45583</v>
      </c>
      <c r="H905" s="19">
        <f ca="1">(TODAY()-(G905))</f>
        <v>11</v>
      </c>
      <c r="I905" s="19" t="str">
        <f ca="1">IF(H905&lt;0,H905,"")</f>
        <v/>
      </c>
      <c r="J905" s="2" t="s">
        <v>439</v>
      </c>
      <c r="K905" s="24">
        <f t="shared" si="394"/>
        <v>0</v>
      </c>
      <c r="L905" s="19" t="s">
        <v>3688</v>
      </c>
      <c r="M905" s="2" t="s">
        <v>2440</v>
      </c>
      <c r="N905" s="2" t="s">
        <v>441</v>
      </c>
      <c r="O905" s="2" t="s">
        <v>352</v>
      </c>
      <c r="P905" s="2" t="s">
        <v>19</v>
      </c>
      <c r="Q905" s="2" t="s">
        <v>153</v>
      </c>
      <c r="R905" s="2" t="s">
        <v>3184</v>
      </c>
      <c r="S905" s="9">
        <v>45555</v>
      </c>
      <c r="T905" s="2">
        <v>4272291</v>
      </c>
      <c r="U905" s="2" t="s">
        <v>154</v>
      </c>
      <c r="V905" s="2" t="s">
        <v>155</v>
      </c>
      <c r="W905" s="2" t="s">
        <v>3932</v>
      </c>
      <c r="X905" s="90">
        <v>35972</v>
      </c>
      <c r="Y905" s="2">
        <v>9214184744</v>
      </c>
      <c r="Z905" s="2" t="s">
        <v>3933</v>
      </c>
      <c r="AA905" s="2" t="s">
        <v>463</v>
      </c>
      <c r="AB905" s="2" t="s">
        <v>3934</v>
      </c>
      <c r="AG905" s="35" t="s">
        <v>451</v>
      </c>
      <c r="AK905" s="59" t="s">
        <v>3935</v>
      </c>
      <c r="AL905" s="2" t="s">
        <v>3189</v>
      </c>
      <c r="AM905" s="10" t="s">
        <v>1815</v>
      </c>
      <c r="AN905" s="10">
        <v>45555</v>
      </c>
      <c r="AP905" s="2" t="s">
        <v>362</v>
      </c>
      <c r="AQ905" s="2" t="s">
        <v>1133</v>
      </c>
      <c r="AS905" s="11">
        <v>242940245</v>
      </c>
      <c r="BC905" s="2" t="s">
        <v>450</v>
      </c>
      <c r="BD905" s="2" t="s">
        <v>450</v>
      </c>
      <c r="BE905" s="2" t="s">
        <v>450</v>
      </c>
      <c r="BF905" s="2" t="s">
        <v>450</v>
      </c>
      <c r="BG905" s="2" t="s">
        <v>450</v>
      </c>
      <c r="BH905" s="2" t="s">
        <v>450</v>
      </c>
      <c r="BR905" s="2" t="s">
        <v>448</v>
      </c>
      <c r="BS905" s="2" t="s">
        <v>448</v>
      </c>
      <c r="BT905" s="2" t="s">
        <v>448</v>
      </c>
      <c r="CD905" s="2" t="s">
        <v>448</v>
      </c>
      <c r="CE905" s="10">
        <v>45562</v>
      </c>
      <c r="CM905" s="52">
        <f t="shared" si="395"/>
        <v>1</v>
      </c>
      <c r="CN905" s="52">
        <f t="shared" si="396"/>
        <v>0</v>
      </c>
      <c r="CO905" s="52">
        <f t="shared" si="397"/>
        <v>1</v>
      </c>
      <c r="CP905" s="52">
        <f t="shared" si="398"/>
        <v>0</v>
      </c>
      <c r="CQ905" s="52">
        <f t="shared" si="399"/>
        <v>1</v>
      </c>
      <c r="CR905" s="52">
        <f t="shared" si="400"/>
        <v>1</v>
      </c>
      <c r="CS905" s="52">
        <f t="shared" si="401"/>
        <v>0</v>
      </c>
      <c r="CT905" s="52">
        <f t="shared" si="402"/>
        <v>0</v>
      </c>
      <c r="CU905" s="52">
        <f t="shared" si="403"/>
        <v>0</v>
      </c>
      <c r="CV905" s="52">
        <f t="shared" si="404"/>
        <v>1</v>
      </c>
      <c r="CW905" s="54">
        <f t="shared" si="405"/>
        <v>1</v>
      </c>
      <c r="CX905" s="54">
        <f t="shared" si="406"/>
        <v>0</v>
      </c>
      <c r="CY905" s="54">
        <f t="shared" si="407"/>
        <v>0</v>
      </c>
      <c r="CZ905" s="54">
        <f t="shared" si="408"/>
        <v>0</v>
      </c>
      <c r="DA905" s="54">
        <f t="shared" si="409"/>
        <v>0</v>
      </c>
      <c r="DB905" s="54">
        <f t="shared" si="410"/>
        <v>0</v>
      </c>
      <c r="DD905" s="2">
        <f t="shared" si="411"/>
        <v>2</v>
      </c>
    </row>
    <row r="906" spans="1:108">
      <c r="A906" s="2" t="s">
        <v>437</v>
      </c>
      <c r="B906" s="2" t="s">
        <v>438</v>
      </c>
      <c r="C906" s="18" t="str">
        <f ca="1">IF(AND(AA906="YES",AG906&lt;&gt;""),"COMPLETED",IF((S906+21)&lt;TODAY(),"PAST DUE","WITHIN 15 DAYS"))</f>
        <v>PAST DUE</v>
      </c>
      <c r="D906" s="19" t="str">
        <f t="shared" si="390"/>
        <v>Oct</v>
      </c>
      <c r="E906" s="20">
        <f t="shared" si="391"/>
        <v>45577</v>
      </c>
      <c r="F906" s="20">
        <f t="shared" si="392"/>
        <v>45576</v>
      </c>
      <c r="G906" s="20">
        <f t="shared" si="393"/>
        <v>45583</v>
      </c>
      <c r="H906" s="19">
        <f ca="1">(TODAY()-(G906))</f>
        <v>11</v>
      </c>
      <c r="I906" s="19" t="str">
        <f ca="1">IF(H906&lt;0,H906,"")</f>
        <v/>
      </c>
      <c r="J906" s="2" t="s">
        <v>439</v>
      </c>
      <c r="K906" s="24">
        <f t="shared" si="394"/>
        <v>0</v>
      </c>
      <c r="L906" s="19" t="s">
        <v>3688</v>
      </c>
      <c r="M906" s="2" t="s">
        <v>2440</v>
      </c>
      <c r="N906" s="2" t="s">
        <v>441</v>
      </c>
      <c r="O906" s="2" t="s">
        <v>352</v>
      </c>
      <c r="P906" s="2" t="s">
        <v>19</v>
      </c>
      <c r="Q906" s="2" t="s">
        <v>153</v>
      </c>
      <c r="R906" s="2" t="s">
        <v>3184</v>
      </c>
      <c r="S906" s="9">
        <v>45555</v>
      </c>
      <c r="T906" s="2">
        <v>4272292</v>
      </c>
      <c r="U906" s="2" t="s">
        <v>156</v>
      </c>
      <c r="V906" s="2" t="s">
        <v>157</v>
      </c>
      <c r="W906" s="2" t="s">
        <v>3936</v>
      </c>
      <c r="X906" s="90">
        <v>37127</v>
      </c>
      <c r="Y906" s="2">
        <v>9532706108</v>
      </c>
      <c r="Z906" s="2" t="s">
        <v>3937</v>
      </c>
      <c r="AA906" s="2" t="s">
        <v>463</v>
      </c>
      <c r="AB906" s="2" t="s">
        <v>3938</v>
      </c>
      <c r="AG906" s="35" t="s">
        <v>451</v>
      </c>
      <c r="AJ906" s="35" t="s">
        <v>452</v>
      </c>
      <c r="AK906" s="2" t="s">
        <v>453</v>
      </c>
      <c r="AL906" s="2" t="s">
        <v>3189</v>
      </c>
      <c r="AM906" s="10" t="s">
        <v>1815</v>
      </c>
      <c r="AN906" s="10">
        <v>45555</v>
      </c>
      <c r="AP906" s="2" t="s">
        <v>362</v>
      </c>
      <c r="AQ906" s="2" t="s">
        <v>1133</v>
      </c>
      <c r="AS906" s="11">
        <v>247938168</v>
      </c>
      <c r="AW906" s="2" t="s">
        <v>458</v>
      </c>
      <c r="AY906" s="13">
        <v>121314553396</v>
      </c>
      <c r="AZ906" s="2" t="s">
        <v>1857</v>
      </c>
      <c r="BB906" s="14">
        <v>640521802</v>
      </c>
      <c r="BC906" s="2" t="s">
        <v>450</v>
      </c>
      <c r="BD906" s="2" t="s">
        <v>450</v>
      </c>
      <c r="BE906" s="2" t="s">
        <v>450</v>
      </c>
      <c r="BF906" s="2" t="s">
        <v>450</v>
      </c>
      <c r="BG906" s="2" t="s">
        <v>450</v>
      </c>
      <c r="BH906" s="2" t="s">
        <v>450</v>
      </c>
      <c r="BL906" s="2" t="s">
        <v>450</v>
      </c>
      <c r="BM906" s="2" t="s">
        <v>450</v>
      </c>
      <c r="BN906" s="2" t="s">
        <v>448</v>
      </c>
      <c r="BO906" s="2" t="s">
        <v>450</v>
      </c>
      <c r="BP906" s="2" t="s">
        <v>450</v>
      </c>
      <c r="BR906" s="2" t="s">
        <v>448</v>
      </c>
      <c r="BS906" s="2" t="s">
        <v>448</v>
      </c>
      <c r="BT906" s="2" t="s">
        <v>448</v>
      </c>
      <c r="CD906" s="2" t="s">
        <v>448</v>
      </c>
      <c r="CE906" s="10">
        <v>45562</v>
      </c>
      <c r="CM906" s="52">
        <f t="shared" si="395"/>
        <v>1</v>
      </c>
      <c r="CN906" s="52">
        <f t="shared" si="396"/>
        <v>0</v>
      </c>
      <c r="CO906" s="52">
        <f t="shared" si="397"/>
        <v>1</v>
      </c>
      <c r="CP906" s="52">
        <f t="shared" si="398"/>
        <v>1</v>
      </c>
      <c r="CQ906" s="52">
        <f t="shared" si="399"/>
        <v>1</v>
      </c>
      <c r="CR906" s="52">
        <f t="shared" si="400"/>
        <v>1</v>
      </c>
      <c r="CS906" s="52">
        <f t="shared" si="401"/>
        <v>0</v>
      </c>
      <c r="CT906" s="52">
        <f t="shared" si="402"/>
        <v>1</v>
      </c>
      <c r="CU906" s="52">
        <f t="shared" si="403"/>
        <v>1</v>
      </c>
      <c r="CV906" s="52">
        <f t="shared" si="404"/>
        <v>1</v>
      </c>
      <c r="CW906" s="54">
        <f t="shared" si="405"/>
        <v>1</v>
      </c>
      <c r="CX906" s="54">
        <f t="shared" si="406"/>
        <v>0</v>
      </c>
      <c r="CY906" s="54">
        <f t="shared" si="407"/>
        <v>0</v>
      </c>
      <c r="CZ906" s="54">
        <f t="shared" si="408"/>
        <v>0</v>
      </c>
      <c r="DA906" s="54">
        <f t="shared" si="409"/>
        <v>0</v>
      </c>
      <c r="DB906" s="54">
        <f t="shared" si="410"/>
        <v>0</v>
      </c>
      <c r="DD906" s="2">
        <f t="shared" si="411"/>
        <v>5</v>
      </c>
    </row>
    <row r="907" spans="1:108">
      <c r="A907" s="2" t="s">
        <v>437</v>
      </c>
      <c r="B907" s="2" t="s">
        <v>438</v>
      </c>
      <c r="C907" s="18" t="str">
        <f ca="1">IF(AND(AA907="YES",AG907&lt;&gt;""),"COMPLETED",IF((S907+21)&lt;TODAY(),"PAST DUE","WITHIN 15 DAYS"))</f>
        <v>COMPLETED</v>
      </c>
      <c r="D907" s="19" t="str">
        <f t="shared" si="390"/>
        <v>Oct</v>
      </c>
      <c r="E907" s="20">
        <f t="shared" si="391"/>
        <v>45577</v>
      </c>
      <c r="F907" s="20">
        <f t="shared" si="392"/>
        <v>45576</v>
      </c>
      <c r="G907" s="20">
        <f t="shared" si="393"/>
        <v>45583</v>
      </c>
      <c r="H907" s="19">
        <f ca="1">(TODAY()-(G907))</f>
        <v>11</v>
      </c>
      <c r="I907" s="19" t="str">
        <f ca="1">IF(H907&lt;0,H907,"")</f>
        <v/>
      </c>
      <c r="J907" s="2" t="s">
        <v>439</v>
      </c>
      <c r="K907" s="24">
        <f t="shared" si="394"/>
        <v>1</v>
      </c>
      <c r="L907" s="19" t="s">
        <v>3688</v>
      </c>
      <c r="M907" s="2" t="s">
        <v>2440</v>
      </c>
      <c r="N907" s="2" t="s">
        <v>441</v>
      </c>
      <c r="O907" s="2" t="s">
        <v>352</v>
      </c>
      <c r="P907" s="2" t="s">
        <v>19</v>
      </c>
      <c r="Q907" s="2" t="s">
        <v>153</v>
      </c>
      <c r="R907" s="2" t="s">
        <v>3184</v>
      </c>
      <c r="S907" s="9">
        <v>45555</v>
      </c>
      <c r="T907" s="2">
        <v>4272293</v>
      </c>
      <c r="U907" s="2" t="s">
        <v>3775</v>
      </c>
      <c r="V907" s="2" t="s">
        <v>3939</v>
      </c>
      <c r="W907" s="2" t="s">
        <v>1297</v>
      </c>
      <c r="X907" s="90">
        <v>36749</v>
      </c>
      <c r="Y907" s="2">
        <v>9552369612</v>
      </c>
      <c r="Z907" s="2" t="s">
        <v>3940</v>
      </c>
      <c r="AA907" s="32" t="s">
        <v>448</v>
      </c>
      <c r="AB907" s="2" t="s">
        <v>449</v>
      </c>
      <c r="AC907" s="10">
        <v>45930</v>
      </c>
      <c r="AD907" s="10">
        <v>45565</v>
      </c>
      <c r="AG907" s="35" t="s">
        <v>451</v>
      </c>
      <c r="AJ907" s="35" t="s">
        <v>452</v>
      </c>
      <c r="AK907" s="2" t="s">
        <v>453</v>
      </c>
      <c r="AL907" s="2" t="s">
        <v>3189</v>
      </c>
      <c r="AM907" s="10" t="s">
        <v>1815</v>
      </c>
      <c r="AN907" s="10">
        <v>45555</v>
      </c>
      <c r="AP907" s="2" t="s">
        <v>362</v>
      </c>
      <c r="AQ907" s="2" t="s">
        <v>480</v>
      </c>
      <c r="AS907" s="11">
        <v>3508878922</v>
      </c>
      <c r="AT907" s="2" t="s">
        <v>456</v>
      </c>
      <c r="AV907" s="12">
        <v>72023542480</v>
      </c>
      <c r="AW907" s="2" t="s">
        <v>458</v>
      </c>
      <c r="AY907" s="13">
        <v>121349768158</v>
      </c>
      <c r="AZ907" s="2" t="s">
        <v>1857</v>
      </c>
      <c r="BB907" s="14">
        <v>659508829</v>
      </c>
      <c r="BC907" s="2" t="s">
        <v>450</v>
      </c>
      <c r="BD907" s="2" t="s">
        <v>450</v>
      </c>
      <c r="BE907" s="2" t="s">
        <v>450</v>
      </c>
      <c r="BF907" s="2" t="s">
        <v>450</v>
      </c>
      <c r="BG907" s="2" t="s">
        <v>450</v>
      </c>
      <c r="BH907" s="2" t="s">
        <v>450</v>
      </c>
      <c r="BL907" s="2" t="s">
        <v>448</v>
      </c>
      <c r="BM907" s="2" t="s">
        <v>450</v>
      </c>
      <c r="BN907" s="2" t="s">
        <v>3941</v>
      </c>
      <c r="BO907" s="2" t="s">
        <v>448</v>
      </c>
      <c r="BP907" s="2" t="s">
        <v>450</v>
      </c>
      <c r="BR907" s="2" t="s">
        <v>448</v>
      </c>
      <c r="BS907" s="2" t="s">
        <v>448</v>
      </c>
      <c r="BT907" s="2" t="s">
        <v>448</v>
      </c>
      <c r="BU907" s="2" t="s">
        <v>448</v>
      </c>
      <c r="BV907" s="2" t="s">
        <v>450</v>
      </c>
      <c r="BW907" s="2" t="s">
        <v>448</v>
      </c>
      <c r="BX907" s="2" t="s">
        <v>448</v>
      </c>
      <c r="BY907" s="2" t="s">
        <v>448</v>
      </c>
      <c r="BZ907" s="2" t="s">
        <v>448</v>
      </c>
      <c r="CA907" s="2" t="s">
        <v>448</v>
      </c>
      <c r="CB907" s="2" t="s">
        <v>448</v>
      </c>
      <c r="CD907" s="2" t="s">
        <v>448</v>
      </c>
      <c r="CE907" s="10">
        <v>45562</v>
      </c>
      <c r="CM907" s="52">
        <f t="shared" si="395"/>
        <v>1</v>
      </c>
      <c r="CN907" s="52">
        <f t="shared" si="396"/>
        <v>1</v>
      </c>
      <c r="CO907" s="52">
        <f t="shared" si="397"/>
        <v>1</v>
      </c>
      <c r="CP907" s="52">
        <f t="shared" si="398"/>
        <v>1</v>
      </c>
      <c r="CQ907" s="52">
        <f t="shared" si="399"/>
        <v>1</v>
      </c>
      <c r="CR907" s="52">
        <f t="shared" si="400"/>
        <v>1</v>
      </c>
      <c r="CS907" s="52">
        <f t="shared" si="401"/>
        <v>1</v>
      </c>
      <c r="CT907" s="52">
        <f t="shared" si="402"/>
        <v>1</v>
      </c>
      <c r="CU907" s="52">
        <f t="shared" si="403"/>
        <v>1</v>
      </c>
      <c r="CV907" s="52">
        <f t="shared" si="404"/>
        <v>1</v>
      </c>
      <c r="CW907" s="54">
        <f t="shared" si="405"/>
        <v>1</v>
      </c>
      <c r="CX907" s="54">
        <f t="shared" si="406"/>
        <v>0</v>
      </c>
      <c r="CY907" s="54">
        <f t="shared" si="407"/>
        <v>0</v>
      </c>
      <c r="CZ907" s="54">
        <f t="shared" si="408"/>
        <v>0</v>
      </c>
      <c r="DA907" s="54">
        <f t="shared" si="409"/>
        <v>0</v>
      </c>
      <c r="DB907" s="54">
        <f t="shared" si="410"/>
        <v>0</v>
      </c>
      <c r="DD907" s="2">
        <f t="shared" si="411"/>
        <v>7</v>
      </c>
    </row>
    <row r="908" spans="1:108">
      <c r="A908" s="2" t="s">
        <v>437</v>
      </c>
      <c r="B908" s="2" t="s">
        <v>438</v>
      </c>
      <c r="C908" s="18" t="str">
        <f ca="1">IF(AND(AA908="YES",AG908&lt;&gt;""),"COMPLETED",IF((S908+21)&lt;TODAY(),"PAST DUE","WITHIN 15 DAYS"))</f>
        <v>COMPLETED</v>
      </c>
      <c r="D908" s="19" t="str">
        <f t="shared" si="390"/>
        <v>Oct</v>
      </c>
      <c r="E908" s="20">
        <f t="shared" si="391"/>
        <v>45577</v>
      </c>
      <c r="F908" s="20">
        <f t="shared" si="392"/>
        <v>45576</v>
      </c>
      <c r="G908" s="20">
        <f t="shared" si="393"/>
        <v>45583</v>
      </c>
      <c r="H908" s="19">
        <f ca="1">(TODAY()-(G908))</f>
        <v>11</v>
      </c>
      <c r="I908" s="19" t="str">
        <f ca="1">IF(H908&lt;0,H908,"")</f>
        <v/>
      </c>
      <c r="J908" s="2" t="s">
        <v>439</v>
      </c>
      <c r="K908" s="24">
        <f t="shared" si="394"/>
        <v>1</v>
      </c>
      <c r="L908" s="19" t="s">
        <v>3688</v>
      </c>
      <c r="M908" s="2" t="s">
        <v>2440</v>
      </c>
      <c r="N908" s="2" t="s">
        <v>441</v>
      </c>
      <c r="O908" s="2" t="s">
        <v>352</v>
      </c>
      <c r="P908" s="2" t="s">
        <v>19</v>
      </c>
      <c r="Q908" s="2" t="s">
        <v>153</v>
      </c>
      <c r="R908" s="2" t="s">
        <v>3184</v>
      </c>
      <c r="S908" s="9">
        <v>45555</v>
      </c>
      <c r="T908" s="2">
        <v>4272294</v>
      </c>
      <c r="U908" s="2" t="s">
        <v>3942</v>
      </c>
      <c r="V908" s="2" t="s">
        <v>3943</v>
      </c>
      <c r="W908" s="2" t="s">
        <v>3944</v>
      </c>
      <c r="X908" s="90">
        <v>36928</v>
      </c>
      <c r="Y908" s="2">
        <v>9230225096</v>
      </c>
      <c r="Z908" s="2" t="s">
        <v>3945</v>
      </c>
      <c r="AA908" s="32" t="s">
        <v>448</v>
      </c>
      <c r="AB908" s="2" t="s">
        <v>449</v>
      </c>
      <c r="AC908" s="10">
        <v>45925</v>
      </c>
      <c r="AD908" s="10">
        <v>45569</v>
      </c>
      <c r="AG908" s="35" t="s">
        <v>451</v>
      </c>
      <c r="AJ908" s="35" t="s">
        <v>452</v>
      </c>
      <c r="AK908" s="2" t="s">
        <v>453</v>
      </c>
      <c r="AL908" s="2" t="s">
        <v>3189</v>
      </c>
      <c r="AM908" s="10" t="s">
        <v>1815</v>
      </c>
      <c r="AN908" s="10">
        <v>45555</v>
      </c>
      <c r="AP908" s="2" t="s">
        <v>362</v>
      </c>
      <c r="AQ908" s="2" t="s">
        <v>986</v>
      </c>
      <c r="AS908" s="11">
        <v>247793921</v>
      </c>
      <c r="AT908" s="2" t="s">
        <v>472</v>
      </c>
      <c r="AV908" s="12">
        <v>72510641362</v>
      </c>
      <c r="AW908" s="2" t="s">
        <v>1425</v>
      </c>
      <c r="AY908" s="13">
        <v>121322822382</v>
      </c>
      <c r="AZ908" s="2" t="s">
        <v>487</v>
      </c>
      <c r="BB908" s="14">
        <v>643753807</v>
      </c>
      <c r="BC908" s="2" t="s">
        <v>450</v>
      </c>
      <c r="BD908" s="2" t="s">
        <v>450</v>
      </c>
      <c r="BE908" s="2" t="s">
        <v>450</v>
      </c>
      <c r="BF908" s="2" t="s">
        <v>450</v>
      </c>
      <c r="BG908" s="2" t="s">
        <v>450</v>
      </c>
      <c r="BH908" s="2" t="s">
        <v>450</v>
      </c>
      <c r="BL908" s="2" t="s">
        <v>448</v>
      </c>
      <c r="BM908" s="2" t="s">
        <v>448</v>
      </c>
      <c r="BN908" s="2" t="s">
        <v>448</v>
      </c>
      <c r="BO908" s="2" t="s">
        <v>450</v>
      </c>
      <c r="BP908" s="2" t="s">
        <v>450</v>
      </c>
      <c r="BR908" s="2" t="s">
        <v>448</v>
      </c>
      <c r="BS908" s="2" t="s">
        <v>448</v>
      </c>
      <c r="BT908" s="2" t="s">
        <v>448</v>
      </c>
      <c r="CD908" s="2" t="s">
        <v>448</v>
      </c>
      <c r="CE908" s="10">
        <v>45562</v>
      </c>
      <c r="CM908" s="52">
        <f t="shared" si="395"/>
        <v>1</v>
      </c>
      <c r="CN908" s="52">
        <f t="shared" si="396"/>
        <v>1</v>
      </c>
      <c r="CO908" s="52">
        <f t="shared" si="397"/>
        <v>1</v>
      </c>
      <c r="CP908" s="52">
        <f t="shared" si="398"/>
        <v>1</v>
      </c>
      <c r="CQ908" s="52">
        <f t="shared" si="399"/>
        <v>1</v>
      </c>
      <c r="CR908" s="52">
        <f t="shared" si="400"/>
        <v>1</v>
      </c>
      <c r="CS908" s="52">
        <f t="shared" si="401"/>
        <v>1</v>
      </c>
      <c r="CT908" s="52">
        <f t="shared" si="402"/>
        <v>1</v>
      </c>
      <c r="CU908" s="52">
        <f t="shared" si="403"/>
        <v>1</v>
      </c>
      <c r="CV908" s="52">
        <f t="shared" si="404"/>
        <v>1</v>
      </c>
      <c r="CW908" s="54">
        <f t="shared" si="405"/>
        <v>1</v>
      </c>
      <c r="CX908" s="54">
        <f t="shared" si="406"/>
        <v>0</v>
      </c>
      <c r="CY908" s="54">
        <f t="shared" si="407"/>
        <v>0</v>
      </c>
      <c r="CZ908" s="54">
        <f t="shared" si="408"/>
        <v>0</v>
      </c>
      <c r="DA908" s="54">
        <f t="shared" si="409"/>
        <v>0</v>
      </c>
      <c r="DB908" s="54">
        <f t="shared" si="410"/>
        <v>0</v>
      </c>
      <c r="DD908" s="2">
        <f t="shared" si="411"/>
        <v>7</v>
      </c>
    </row>
    <row r="909" spans="1:108">
      <c r="A909" s="2" t="s">
        <v>437</v>
      </c>
      <c r="B909" s="2" t="s">
        <v>438</v>
      </c>
      <c r="C909" s="18" t="str">
        <f ca="1">IF(AND(AA909="YES",AG909&lt;&gt;""),"COMPLETED",IF((S909+21)&lt;TODAY(),"PAST DUE","WITHIN 15 DAYS"))</f>
        <v>COMPLETED</v>
      </c>
      <c r="D909" s="19" t="str">
        <f t="shared" si="390"/>
        <v>Oct</v>
      </c>
      <c r="E909" s="20">
        <f t="shared" si="391"/>
        <v>45577</v>
      </c>
      <c r="F909" s="20">
        <f t="shared" si="392"/>
        <v>45576</v>
      </c>
      <c r="G909" s="20">
        <f t="shared" si="393"/>
        <v>45583</v>
      </c>
      <c r="H909" s="19">
        <f ca="1">(TODAY()-(G909))</f>
        <v>11</v>
      </c>
      <c r="I909" s="19" t="str">
        <f ca="1">IF(H909&lt;0,H909,"")</f>
        <v/>
      </c>
      <c r="J909" s="2" t="s">
        <v>439</v>
      </c>
      <c r="K909" s="24">
        <f t="shared" si="394"/>
        <v>1</v>
      </c>
      <c r="L909" s="19" t="s">
        <v>3688</v>
      </c>
      <c r="M909" s="2" t="s">
        <v>2440</v>
      </c>
      <c r="N909" s="2" t="s">
        <v>441</v>
      </c>
      <c r="O909" s="2" t="s">
        <v>352</v>
      </c>
      <c r="P909" s="2" t="s">
        <v>19</v>
      </c>
      <c r="Q909" s="2" t="s">
        <v>153</v>
      </c>
      <c r="R909" s="2" t="s">
        <v>3184</v>
      </c>
      <c r="S909" s="9">
        <v>45555</v>
      </c>
      <c r="T909" s="2">
        <v>4272295</v>
      </c>
      <c r="U909" s="2" t="s">
        <v>57</v>
      </c>
      <c r="V909" s="2" t="s">
        <v>573</v>
      </c>
      <c r="W909" s="2" t="s">
        <v>338</v>
      </c>
      <c r="X909" s="90">
        <v>30949</v>
      </c>
      <c r="Y909" s="2">
        <v>9366036246</v>
      </c>
      <c r="Z909" s="2" t="s">
        <v>3946</v>
      </c>
      <c r="AA909" s="32" t="s">
        <v>448</v>
      </c>
      <c r="AB909" s="2" t="s">
        <v>449</v>
      </c>
      <c r="AC909" s="10">
        <v>45630</v>
      </c>
      <c r="AD909" s="10">
        <v>45273</v>
      </c>
      <c r="AG909" s="35" t="s">
        <v>451</v>
      </c>
      <c r="AJ909" s="35" t="s">
        <v>452</v>
      </c>
      <c r="AK909" s="2" t="s">
        <v>453</v>
      </c>
      <c r="AL909" s="2" t="s">
        <v>3189</v>
      </c>
      <c r="AM909" s="10" t="s">
        <v>1815</v>
      </c>
      <c r="AN909" s="10">
        <v>45555</v>
      </c>
      <c r="AP909" s="2" t="s">
        <v>362</v>
      </c>
      <c r="AQ909" s="2" t="s">
        <v>739</v>
      </c>
      <c r="AS909" s="11">
        <v>3396118878</v>
      </c>
      <c r="AT909" s="2" t="s">
        <v>456</v>
      </c>
      <c r="AV909" s="12">
        <v>70507767425</v>
      </c>
      <c r="AW909" s="2" t="s">
        <v>481</v>
      </c>
      <c r="AY909" s="13">
        <v>121079471699</v>
      </c>
      <c r="AZ909" s="2" t="s">
        <v>487</v>
      </c>
      <c r="BB909" s="14">
        <v>422330825</v>
      </c>
      <c r="BC909" s="2" t="s">
        <v>450</v>
      </c>
      <c r="BD909" s="2" t="s">
        <v>450</v>
      </c>
      <c r="BE909" s="2" t="s">
        <v>450</v>
      </c>
      <c r="BF909" s="2" t="s">
        <v>450</v>
      </c>
      <c r="BG909" s="2" t="s">
        <v>450</v>
      </c>
      <c r="BH909" s="2" t="s">
        <v>450</v>
      </c>
      <c r="BL909" s="2" t="s">
        <v>450</v>
      </c>
      <c r="BM909" s="2" t="s">
        <v>450</v>
      </c>
      <c r="BN909" s="2" t="s">
        <v>448</v>
      </c>
      <c r="BO909" s="2" t="s">
        <v>450</v>
      </c>
      <c r="BP909" s="2" t="s">
        <v>450</v>
      </c>
      <c r="BR909" s="2" t="s">
        <v>448</v>
      </c>
      <c r="BS909" s="2" t="s">
        <v>448</v>
      </c>
      <c r="BT909" s="2" t="s">
        <v>448</v>
      </c>
      <c r="BU909" s="2" t="s">
        <v>448</v>
      </c>
      <c r="BV909" s="2" t="s">
        <v>450</v>
      </c>
      <c r="BW909" s="2" t="s">
        <v>448</v>
      </c>
      <c r="BX909" s="2" t="s">
        <v>448</v>
      </c>
      <c r="BY909" s="2" t="s">
        <v>448</v>
      </c>
      <c r="BZ909" s="2" t="s">
        <v>448</v>
      </c>
      <c r="CA909" s="2" t="s">
        <v>448</v>
      </c>
      <c r="CB909" s="2" t="s">
        <v>448</v>
      </c>
      <c r="CD909" s="2" t="s">
        <v>448</v>
      </c>
      <c r="CE909" s="10">
        <v>45562</v>
      </c>
      <c r="CM909" s="52">
        <f t="shared" si="395"/>
        <v>1</v>
      </c>
      <c r="CN909" s="52">
        <f t="shared" si="396"/>
        <v>1</v>
      </c>
      <c r="CO909" s="52">
        <f t="shared" si="397"/>
        <v>1</v>
      </c>
      <c r="CP909" s="52">
        <f t="shared" si="398"/>
        <v>1</v>
      </c>
      <c r="CQ909" s="52">
        <f t="shared" si="399"/>
        <v>1</v>
      </c>
      <c r="CR909" s="52">
        <f t="shared" si="400"/>
        <v>1</v>
      </c>
      <c r="CS909" s="52">
        <f t="shared" si="401"/>
        <v>1</v>
      </c>
      <c r="CT909" s="52">
        <f t="shared" si="402"/>
        <v>1</v>
      </c>
      <c r="CU909" s="52">
        <f t="shared" si="403"/>
        <v>1</v>
      </c>
      <c r="CV909" s="52">
        <f t="shared" si="404"/>
        <v>1</v>
      </c>
      <c r="CW909" s="54">
        <f t="shared" si="405"/>
        <v>1</v>
      </c>
      <c r="CX909" s="54">
        <f t="shared" si="406"/>
        <v>0</v>
      </c>
      <c r="CY909" s="54">
        <f t="shared" si="407"/>
        <v>0</v>
      </c>
      <c r="CZ909" s="54">
        <f t="shared" si="408"/>
        <v>0</v>
      </c>
      <c r="DA909" s="54">
        <f t="shared" si="409"/>
        <v>0</v>
      </c>
      <c r="DB909" s="54">
        <f t="shared" si="410"/>
        <v>0</v>
      </c>
      <c r="DD909" s="2">
        <f t="shared" si="411"/>
        <v>7</v>
      </c>
    </row>
    <row r="910" spans="1:108">
      <c r="A910" s="2" t="s">
        <v>437</v>
      </c>
      <c r="B910" s="2" t="s">
        <v>438</v>
      </c>
      <c r="C910" s="18" t="str">
        <f ca="1">IF(AND(AA910="YES",AG910&lt;&gt;""),"COMPLETED",IF((S910+21)&lt;TODAY(),"PAST DUE","WITHIN 15 DAYS"))</f>
        <v>COMPLETED</v>
      </c>
      <c r="D910" s="19" t="str">
        <f t="shared" si="390"/>
        <v>Oct</v>
      </c>
      <c r="E910" s="20">
        <f t="shared" si="391"/>
        <v>45577</v>
      </c>
      <c r="F910" s="20">
        <f t="shared" si="392"/>
        <v>45576</v>
      </c>
      <c r="G910" s="20">
        <f t="shared" si="393"/>
        <v>45583</v>
      </c>
      <c r="H910" s="19">
        <f ca="1">(TODAY()-(G910))</f>
        <v>11</v>
      </c>
      <c r="I910" s="19" t="str">
        <f ca="1">IF(H910&lt;0,H910,"")</f>
        <v/>
      </c>
      <c r="J910" s="2" t="s">
        <v>439</v>
      </c>
      <c r="K910" s="24">
        <f t="shared" si="394"/>
        <v>1</v>
      </c>
      <c r="L910" s="19" t="s">
        <v>3688</v>
      </c>
      <c r="M910" s="2" t="s">
        <v>2440</v>
      </c>
      <c r="N910" s="2" t="s">
        <v>441</v>
      </c>
      <c r="O910" s="2" t="s">
        <v>352</v>
      </c>
      <c r="P910" s="2" t="s">
        <v>19</v>
      </c>
      <c r="Q910" s="2" t="s">
        <v>153</v>
      </c>
      <c r="R910" s="2" t="s">
        <v>3184</v>
      </c>
      <c r="S910" s="9">
        <v>45555</v>
      </c>
      <c r="T910" s="2">
        <v>4272296</v>
      </c>
      <c r="U910" s="2" t="s">
        <v>692</v>
      </c>
      <c r="V910" s="2" t="s">
        <v>3947</v>
      </c>
      <c r="W910" s="2" t="s">
        <v>534</v>
      </c>
      <c r="X910" s="90">
        <v>36541</v>
      </c>
      <c r="Y910" s="2">
        <v>9066803173</v>
      </c>
      <c r="Z910" s="2" t="s">
        <v>3948</v>
      </c>
      <c r="AA910" s="32" t="s">
        <v>448</v>
      </c>
      <c r="AB910" s="2" t="s">
        <v>449</v>
      </c>
      <c r="AC910" s="10">
        <v>45787</v>
      </c>
      <c r="AD910" s="10">
        <v>45435</v>
      </c>
      <c r="AG910" s="35" t="s">
        <v>451</v>
      </c>
      <c r="AJ910" s="35" t="s">
        <v>452</v>
      </c>
      <c r="AK910" s="2" t="s">
        <v>453</v>
      </c>
      <c r="AL910" s="2" t="s">
        <v>3189</v>
      </c>
      <c r="AM910" s="10" t="s">
        <v>1815</v>
      </c>
      <c r="AN910" s="10">
        <v>45555</v>
      </c>
      <c r="AP910" s="2" t="s">
        <v>362</v>
      </c>
      <c r="AQ910" s="2" t="s">
        <v>986</v>
      </c>
      <c r="AS910" s="11">
        <v>3477153105</v>
      </c>
      <c r="AT910" s="2" t="s">
        <v>456</v>
      </c>
      <c r="AV910" s="12">
        <v>70511247010</v>
      </c>
      <c r="AW910" s="2" t="s">
        <v>458</v>
      </c>
      <c r="AY910" s="13">
        <v>121230327953</v>
      </c>
      <c r="AZ910" s="2" t="s">
        <v>633</v>
      </c>
      <c r="BB910" s="14">
        <v>347844905</v>
      </c>
      <c r="BC910" s="2" t="s">
        <v>450</v>
      </c>
      <c r="BD910" s="2" t="s">
        <v>450</v>
      </c>
      <c r="BE910" s="2" t="s">
        <v>450</v>
      </c>
      <c r="BF910" s="2" t="s">
        <v>450</v>
      </c>
      <c r="BG910" s="2" t="s">
        <v>450</v>
      </c>
      <c r="BH910" s="2" t="s">
        <v>450</v>
      </c>
      <c r="BL910" s="2" t="s">
        <v>448</v>
      </c>
      <c r="BM910" s="2" t="s">
        <v>450</v>
      </c>
      <c r="BN910" s="2" t="s">
        <v>448</v>
      </c>
      <c r="BO910" s="2" t="s">
        <v>450</v>
      </c>
      <c r="BP910" s="2" t="s">
        <v>450</v>
      </c>
      <c r="BR910" s="2" t="s">
        <v>448</v>
      </c>
      <c r="BS910" s="2" t="s">
        <v>448</v>
      </c>
      <c r="BT910" s="2" t="s">
        <v>448</v>
      </c>
      <c r="BU910" s="2" t="s">
        <v>448</v>
      </c>
      <c r="BV910" s="2" t="s">
        <v>450</v>
      </c>
      <c r="BW910" s="2" t="s">
        <v>448</v>
      </c>
      <c r="BX910" s="2" t="s">
        <v>448</v>
      </c>
      <c r="BY910" s="2" t="s">
        <v>448</v>
      </c>
      <c r="BZ910" s="2" t="s">
        <v>448</v>
      </c>
      <c r="CA910" s="2" t="s">
        <v>448</v>
      </c>
      <c r="CB910" s="2" t="s">
        <v>448</v>
      </c>
      <c r="CD910" s="2" t="s">
        <v>448</v>
      </c>
      <c r="CE910" s="10">
        <v>45562</v>
      </c>
      <c r="CM910" s="52">
        <f t="shared" si="395"/>
        <v>1</v>
      </c>
      <c r="CN910" s="52">
        <f t="shared" si="396"/>
        <v>1</v>
      </c>
      <c r="CO910" s="52">
        <f t="shared" si="397"/>
        <v>1</v>
      </c>
      <c r="CP910" s="52">
        <f t="shared" si="398"/>
        <v>1</v>
      </c>
      <c r="CQ910" s="52">
        <f t="shared" si="399"/>
        <v>1</v>
      </c>
      <c r="CR910" s="52">
        <f t="shared" si="400"/>
        <v>1</v>
      </c>
      <c r="CS910" s="52">
        <f t="shared" si="401"/>
        <v>1</v>
      </c>
      <c r="CT910" s="52">
        <f t="shared" si="402"/>
        <v>1</v>
      </c>
      <c r="CU910" s="52">
        <f t="shared" si="403"/>
        <v>1</v>
      </c>
      <c r="CV910" s="52">
        <f t="shared" si="404"/>
        <v>1</v>
      </c>
      <c r="CW910" s="54">
        <f t="shared" si="405"/>
        <v>1</v>
      </c>
      <c r="CX910" s="54">
        <f t="shared" si="406"/>
        <v>0</v>
      </c>
      <c r="CY910" s="54">
        <f t="shared" si="407"/>
        <v>0</v>
      </c>
      <c r="CZ910" s="54">
        <f t="shared" si="408"/>
        <v>0</v>
      </c>
      <c r="DA910" s="54">
        <f t="shared" si="409"/>
        <v>0</v>
      </c>
      <c r="DB910" s="54">
        <f t="shared" si="410"/>
        <v>0</v>
      </c>
      <c r="DD910" s="2">
        <f t="shared" si="411"/>
        <v>7</v>
      </c>
    </row>
    <row r="911" spans="1:108">
      <c r="A911" s="2" t="s">
        <v>437</v>
      </c>
      <c r="B911" s="2" t="s">
        <v>438</v>
      </c>
      <c r="C911" s="18" t="str">
        <f ca="1">IF(AND(AA911="YES",AG911&lt;&gt;""),"COMPLETED",IF((S911+21)&lt;TODAY(),"PAST DUE","WITHIN 15 DAYS"))</f>
        <v>COMPLETED</v>
      </c>
      <c r="D911" s="19" t="str">
        <f t="shared" si="390"/>
        <v>Oct</v>
      </c>
      <c r="E911" s="20">
        <f t="shared" si="391"/>
        <v>45577</v>
      </c>
      <c r="F911" s="20">
        <f t="shared" si="392"/>
        <v>45576</v>
      </c>
      <c r="G911" s="20">
        <f t="shared" si="393"/>
        <v>45583</v>
      </c>
      <c r="H911" s="19">
        <f ca="1">(TODAY()-(G911))</f>
        <v>11</v>
      </c>
      <c r="I911" s="19" t="str">
        <f ca="1">IF(H911&lt;0,H911,"")</f>
        <v/>
      </c>
      <c r="J911" s="2" t="s">
        <v>439</v>
      </c>
      <c r="K911" s="24">
        <f t="shared" si="394"/>
        <v>1</v>
      </c>
      <c r="L911" s="19" t="s">
        <v>3688</v>
      </c>
      <c r="M911" s="2" t="s">
        <v>2440</v>
      </c>
      <c r="N911" s="2" t="s">
        <v>441</v>
      </c>
      <c r="O911" s="2" t="s">
        <v>352</v>
      </c>
      <c r="P911" s="2" t="s">
        <v>19</v>
      </c>
      <c r="Q911" s="2" t="s">
        <v>153</v>
      </c>
      <c r="R911" s="2" t="s">
        <v>3184</v>
      </c>
      <c r="S911" s="9">
        <v>45555</v>
      </c>
      <c r="T911" s="2">
        <v>4272297</v>
      </c>
      <c r="U911" s="2" t="s">
        <v>2430</v>
      </c>
      <c r="V911" s="2" t="s">
        <v>3949</v>
      </c>
      <c r="W911" s="2" t="s">
        <v>3950</v>
      </c>
      <c r="X911" s="90">
        <v>37303</v>
      </c>
      <c r="Y911" s="2">
        <v>9853113893</v>
      </c>
      <c r="Z911" s="2" t="s">
        <v>3951</v>
      </c>
      <c r="AA911" s="32" t="s">
        <v>448</v>
      </c>
      <c r="AB911" s="2" t="s">
        <v>449</v>
      </c>
      <c r="AC911" s="10">
        <v>45931</v>
      </c>
      <c r="AD911" s="10">
        <v>45580</v>
      </c>
      <c r="AG911" s="35" t="s">
        <v>451</v>
      </c>
      <c r="AJ911" s="35" t="s">
        <v>452</v>
      </c>
      <c r="AK911" s="2" t="s">
        <v>453</v>
      </c>
      <c r="AL911" s="2" t="s">
        <v>3189</v>
      </c>
      <c r="AM911" s="10" t="s">
        <v>1815</v>
      </c>
      <c r="AN911" s="10">
        <v>45555</v>
      </c>
      <c r="AP911" s="2" t="s">
        <v>362</v>
      </c>
      <c r="AQ911" s="2" t="s">
        <v>480</v>
      </c>
      <c r="AS911" s="11">
        <v>253289209</v>
      </c>
      <c r="AT911" s="2" t="s">
        <v>472</v>
      </c>
      <c r="AV911" s="12" t="s">
        <v>3952</v>
      </c>
      <c r="AW911" s="2" t="s">
        <v>458</v>
      </c>
      <c r="AY911" s="13">
        <v>121352191788</v>
      </c>
      <c r="AZ911" s="2" t="s">
        <v>1857</v>
      </c>
      <c r="BB911" s="14" t="s">
        <v>3953</v>
      </c>
      <c r="BC911" s="2" t="s">
        <v>450</v>
      </c>
      <c r="BD911" s="2" t="s">
        <v>450</v>
      </c>
      <c r="BE911" s="2" t="s">
        <v>450</v>
      </c>
      <c r="BF911" s="2" t="s">
        <v>450</v>
      </c>
      <c r="BG911" s="2" t="s">
        <v>450</v>
      </c>
      <c r="BH911" s="2" t="s">
        <v>450</v>
      </c>
      <c r="BR911" s="2" t="s">
        <v>448</v>
      </c>
      <c r="BS911" s="2" t="s">
        <v>448</v>
      </c>
      <c r="BT911" s="2" t="s">
        <v>448</v>
      </c>
      <c r="CD911" s="2" t="s">
        <v>448</v>
      </c>
      <c r="CE911" s="10">
        <v>45562</v>
      </c>
      <c r="CM911" s="52">
        <f t="shared" si="395"/>
        <v>1</v>
      </c>
      <c r="CN911" s="52">
        <f t="shared" si="396"/>
        <v>1</v>
      </c>
      <c r="CO911" s="52">
        <f t="shared" si="397"/>
        <v>1</v>
      </c>
      <c r="CP911" s="52">
        <f t="shared" si="398"/>
        <v>1</v>
      </c>
      <c r="CQ911" s="52">
        <f t="shared" si="399"/>
        <v>1</v>
      </c>
      <c r="CR911" s="52">
        <f t="shared" si="400"/>
        <v>1</v>
      </c>
      <c r="CS911" s="52">
        <f t="shared" si="401"/>
        <v>1</v>
      </c>
      <c r="CT911" s="52">
        <f t="shared" si="402"/>
        <v>1</v>
      </c>
      <c r="CU911" s="52">
        <f t="shared" si="403"/>
        <v>1</v>
      </c>
      <c r="CV911" s="52">
        <f t="shared" si="404"/>
        <v>1</v>
      </c>
      <c r="CW911" s="54">
        <f t="shared" si="405"/>
        <v>1</v>
      </c>
      <c r="CX911" s="54">
        <f t="shared" si="406"/>
        <v>0</v>
      </c>
      <c r="CY911" s="54">
        <f t="shared" si="407"/>
        <v>0</v>
      </c>
      <c r="CZ911" s="54">
        <f t="shared" si="408"/>
        <v>0</v>
      </c>
      <c r="DA911" s="54">
        <f t="shared" si="409"/>
        <v>0</v>
      </c>
      <c r="DB911" s="54">
        <f t="shared" si="410"/>
        <v>0</v>
      </c>
      <c r="DD911" s="2">
        <f t="shared" si="411"/>
        <v>7</v>
      </c>
    </row>
    <row r="912" spans="1:108">
      <c r="A912" s="2" t="s">
        <v>437</v>
      </c>
      <c r="B912" s="2" t="s">
        <v>438</v>
      </c>
      <c r="C912" s="18" t="str">
        <f ca="1">IF(AND(AA912="YES",AG912&lt;&gt;""),"COMPLETED",IF((S912+21)&lt;TODAY(),"PAST DUE","WITHIN 15 DAYS"))</f>
        <v>COMPLETED</v>
      </c>
      <c r="D912" s="19" t="str">
        <f t="shared" si="390"/>
        <v>Oct</v>
      </c>
      <c r="E912" s="20">
        <f t="shared" si="391"/>
        <v>45577</v>
      </c>
      <c r="F912" s="20">
        <f t="shared" si="392"/>
        <v>45576</v>
      </c>
      <c r="G912" s="20">
        <f t="shared" si="393"/>
        <v>45583</v>
      </c>
      <c r="H912" s="19">
        <f ca="1">(TODAY()-(G912))</f>
        <v>11</v>
      </c>
      <c r="I912" s="19" t="str">
        <f ca="1">IF(H912&lt;0,H912,"")</f>
        <v/>
      </c>
      <c r="J912" s="2" t="s">
        <v>439</v>
      </c>
      <c r="K912" s="24">
        <f t="shared" si="394"/>
        <v>1</v>
      </c>
      <c r="L912" s="19" t="s">
        <v>3688</v>
      </c>
      <c r="M912" s="2" t="s">
        <v>2440</v>
      </c>
      <c r="N912" s="2" t="s">
        <v>441</v>
      </c>
      <c r="O912" s="2" t="s">
        <v>352</v>
      </c>
      <c r="P912" s="2" t="s">
        <v>19</v>
      </c>
      <c r="Q912" s="2" t="s">
        <v>153</v>
      </c>
      <c r="R912" s="2" t="s">
        <v>3184</v>
      </c>
      <c r="S912" s="9">
        <v>45555</v>
      </c>
      <c r="T912" s="2">
        <v>4272298</v>
      </c>
      <c r="U912" s="2" t="s">
        <v>3954</v>
      </c>
      <c r="V912" s="2" t="s">
        <v>3955</v>
      </c>
      <c r="W912" s="2" t="s">
        <v>3956</v>
      </c>
      <c r="X912" s="90">
        <v>38252</v>
      </c>
      <c r="Y912" s="2">
        <v>9708245731</v>
      </c>
      <c r="Z912" s="2" t="s">
        <v>3957</v>
      </c>
      <c r="AA912" s="32" t="s">
        <v>448</v>
      </c>
      <c r="AB912" s="2" t="s">
        <v>449</v>
      </c>
      <c r="AC912" s="10">
        <v>45917</v>
      </c>
      <c r="AD912" s="10">
        <v>45552</v>
      </c>
      <c r="AG912" s="35" t="s">
        <v>451</v>
      </c>
      <c r="AJ912" s="35" t="s">
        <v>452</v>
      </c>
      <c r="AK912" s="2" t="s">
        <v>453</v>
      </c>
      <c r="AL912" s="2" t="s">
        <v>3189</v>
      </c>
      <c r="AM912" s="10" t="s">
        <v>1815</v>
      </c>
      <c r="AN912" s="10">
        <v>45555</v>
      </c>
      <c r="AP912" s="2" t="s">
        <v>362</v>
      </c>
      <c r="AQ912" s="2" t="s">
        <v>455</v>
      </c>
      <c r="AS912" s="11">
        <v>247959493</v>
      </c>
      <c r="AT912" s="2" t="s">
        <v>472</v>
      </c>
      <c r="AV912" s="12">
        <v>72528745378</v>
      </c>
      <c r="AW912" s="2" t="s">
        <v>458</v>
      </c>
      <c r="AY912" s="13">
        <v>121310410342</v>
      </c>
      <c r="AZ912" s="2" t="s">
        <v>633</v>
      </c>
      <c r="BB912" s="14">
        <v>631974585</v>
      </c>
      <c r="BC912" s="2" t="s">
        <v>450</v>
      </c>
      <c r="BD912" s="2" t="s">
        <v>450</v>
      </c>
      <c r="BE912" s="2" t="s">
        <v>450</v>
      </c>
      <c r="BF912" s="2" t="s">
        <v>450</v>
      </c>
      <c r="BG912" s="2" t="s">
        <v>450</v>
      </c>
      <c r="BH912" s="2" t="s">
        <v>450</v>
      </c>
      <c r="BL912" s="2" t="s">
        <v>448</v>
      </c>
      <c r="BM912" s="2" t="s">
        <v>450</v>
      </c>
      <c r="BN912" s="2" t="s">
        <v>448</v>
      </c>
      <c r="BO912" s="2" t="s">
        <v>448</v>
      </c>
      <c r="BP912" s="2" t="s">
        <v>450</v>
      </c>
      <c r="BR912" s="2" t="s">
        <v>448</v>
      </c>
      <c r="BS912" s="2" t="s">
        <v>448</v>
      </c>
      <c r="BT912" s="2" t="s">
        <v>448</v>
      </c>
      <c r="BU912" s="2" t="s">
        <v>448</v>
      </c>
      <c r="BV912" s="2" t="s">
        <v>450</v>
      </c>
      <c r="BW912" s="2" t="s">
        <v>448</v>
      </c>
      <c r="BX912" s="2" t="s">
        <v>448</v>
      </c>
      <c r="BY912" s="2" t="s">
        <v>448</v>
      </c>
      <c r="BZ912" s="2" t="s">
        <v>448</v>
      </c>
      <c r="CA912" s="2" t="s">
        <v>448</v>
      </c>
      <c r="CB912" s="2" t="s">
        <v>448</v>
      </c>
      <c r="CD912" s="2" t="s">
        <v>448</v>
      </c>
      <c r="CE912" s="10">
        <v>45562</v>
      </c>
      <c r="CM912" s="52">
        <f t="shared" si="395"/>
        <v>1</v>
      </c>
      <c r="CN912" s="52">
        <f t="shared" si="396"/>
        <v>1</v>
      </c>
      <c r="CO912" s="52">
        <f t="shared" si="397"/>
        <v>1</v>
      </c>
      <c r="CP912" s="52">
        <f t="shared" si="398"/>
        <v>1</v>
      </c>
      <c r="CQ912" s="52">
        <f t="shared" si="399"/>
        <v>1</v>
      </c>
      <c r="CR912" s="52">
        <f t="shared" si="400"/>
        <v>1</v>
      </c>
      <c r="CS912" s="52">
        <f t="shared" si="401"/>
        <v>1</v>
      </c>
      <c r="CT912" s="52">
        <f t="shared" si="402"/>
        <v>1</v>
      </c>
      <c r="CU912" s="52">
        <f t="shared" si="403"/>
        <v>1</v>
      </c>
      <c r="CV912" s="52">
        <f t="shared" si="404"/>
        <v>1</v>
      </c>
      <c r="CW912" s="54">
        <f t="shared" si="405"/>
        <v>1</v>
      </c>
      <c r="CX912" s="54">
        <f t="shared" si="406"/>
        <v>0</v>
      </c>
      <c r="CY912" s="54">
        <f t="shared" si="407"/>
        <v>0</v>
      </c>
      <c r="CZ912" s="54">
        <f t="shared" si="408"/>
        <v>0</v>
      </c>
      <c r="DA912" s="54">
        <f t="shared" si="409"/>
        <v>0</v>
      </c>
      <c r="DB912" s="54">
        <f t="shared" si="410"/>
        <v>0</v>
      </c>
      <c r="DD912" s="2">
        <f t="shared" si="411"/>
        <v>7</v>
      </c>
    </row>
    <row r="913" spans="1:108">
      <c r="A913" s="2" t="s">
        <v>437</v>
      </c>
      <c r="B913" s="2" t="s">
        <v>438</v>
      </c>
      <c r="C913" s="18" t="str">
        <f ca="1">IF(AND(AA913="YES",AG913&lt;&gt;""),"COMPLETED",IF((S913+21)&lt;TODAY(),"PAST DUE","WITHIN 15 DAYS"))</f>
        <v>COMPLETED</v>
      </c>
      <c r="D913" s="19" t="str">
        <f t="shared" si="390"/>
        <v>Oct</v>
      </c>
      <c r="E913" s="20">
        <f t="shared" si="391"/>
        <v>45577</v>
      </c>
      <c r="F913" s="20">
        <f t="shared" si="392"/>
        <v>45576</v>
      </c>
      <c r="G913" s="20">
        <f t="shared" si="393"/>
        <v>45583</v>
      </c>
      <c r="H913" s="19">
        <f ca="1">(TODAY()-(G913))</f>
        <v>11</v>
      </c>
      <c r="I913" s="19" t="str">
        <f ca="1">IF(H913&lt;0,H913,"")</f>
        <v/>
      </c>
      <c r="J913" s="2" t="s">
        <v>439</v>
      </c>
      <c r="K913" s="24">
        <f t="shared" si="394"/>
        <v>1</v>
      </c>
      <c r="L913" s="19" t="s">
        <v>3688</v>
      </c>
      <c r="M913" s="2" t="s">
        <v>2440</v>
      </c>
      <c r="N913" s="2" t="s">
        <v>441</v>
      </c>
      <c r="O913" s="2" t="s">
        <v>352</v>
      </c>
      <c r="P913" s="2" t="s">
        <v>19</v>
      </c>
      <c r="Q913" s="2" t="s">
        <v>153</v>
      </c>
      <c r="R913" s="2" t="s">
        <v>3184</v>
      </c>
      <c r="S913" s="9">
        <v>45555</v>
      </c>
      <c r="T913" s="2">
        <v>4272299</v>
      </c>
      <c r="U913" s="2" t="s">
        <v>3958</v>
      </c>
      <c r="V913" s="2" t="s">
        <v>3959</v>
      </c>
      <c r="W913" s="2" t="s">
        <v>3960</v>
      </c>
      <c r="X913" s="90">
        <v>37189</v>
      </c>
      <c r="Y913" s="2">
        <v>9611913482</v>
      </c>
      <c r="Z913" s="2" t="s">
        <v>3961</v>
      </c>
      <c r="AA913" s="32" t="s">
        <v>448</v>
      </c>
      <c r="AB913" s="2" t="s">
        <v>449</v>
      </c>
      <c r="AC913" s="10">
        <v>45870</v>
      </c>
      <c r="AD913" s="10">
        <v>45505</v>
      </c>
      <c r="AG913" s="35" t="s">
        <v>451</v>
      </c>
      <c r="AJ913" s="35" t="s">
        <v>452</v>
      </c>
      <c r="AK913" s="2" t="s">
        <v>453</v>
      </c>
      <c r="AL913" s="2" t="s">
        <v>3189</v>
      </c>
      <c r="AM913" s="10" t="s">
        <v>1815</v>
      </c>
      <c r="AN913" s="10">
        <v>45555</v>
      </c>
      <c r="AP913" s="2" t="s">
        <v>362</v>
      </c>
      <c r="AQ913" s="2" t="s">
        <v>986</v>
      </c>
      <c r="AS913" s="11">
        <v>252755093</v>
      </c>
      <c r="AT913" s="2" t="s">
        <v>472</v>
      </c>
      <c r="AV913" s="12">
        <v>210259626476</v>
      </c>
      <c r="AW913" s="2" t="s">
        <v>458</v>
      </c>
      <c r="AY913" s="13">
        <v>121351352712</v>
      </c>
      <c r="AZ913" s="2" t="s">
        <v>563</v>
      </c>
      <c r="BB913" s="14">
        <v>659175884</v>
      </c>
      <c r="BC913" s="2" t="s">
        <v>450</v>
      </c>
      <c r="BD913" s="2" t="s">
        <v>450</v>
      </c>
      <c r="BE913" s="2" t="s">
        <v>450</v>
      </c>
      <c r="BF913" s="2" t="s">
        <v>450</v>
      </c>
      <c r="BG913" s="2" t="s">
        <v>450</v>
      </c>
      <c r="BH913" s="2" t="s">
        <v>450</v>
      </c>
      <c r="BL913" s="2" t="s">
        <v>450</v>
      </c>
      <c r="BM913" s="2" t="s">
        <v>450</v>
      </c>
      <c r="BN913" s="2" t="s">
        <v>448</v>
      </c>
      <c r="BO913" s="2" t="s">
        <v>450</v>
      </c>
      <c r="BP913" s="2" t="s">
        <v>450</v>
      </c>
      <c r="BR913" s="2" t="s">
        <v>448</v>
      </c>
      <c r="BS913" s="2" t="s">
        <v>448</v>
      </c>
      <c r="BT913" s="2" t="s">
        <v>448</v>
      </c>
      <c r="BU913" s="2" t="s">
        <v>448</v>
      </c>
      <c r="BV913" s="2" t="s">
        <v>450</v>
      </c>
      <c r="BW913" s="2" t="s">
        <v>448</v>
      </c>
      <c r="BX913" s="2" t="s">
        <v>448</v>
      </c>
      <c r="BY913" s="2" t="s">
        <v>448</v>
      </c>
      <c r="BZ913" s="2" t="s">
        <v>448</v>
      </c>
      <c r="CA913" s="2" t="s">
        <v>448</v>
      </c>
      <c r="CB913" s="2" t="s">
        <v>448</v>
      </c>
      <c r="CD913" s="2" t="s">
        <v>448</v>
      </c>
      <c r="CE913" s="10">
        <v>45562</v>
      </c>
      <c r="CM913" s="52">
        <f t="shared" si="395"/>
        <v>1</v>
      </c>
      <c r="CN913" s="52">
        <f t="shared" si="396"/>
        <v>1</v>
      </c>
      <c r="CO913" s="52">
        <f t="shared" si="397"/>
        <v>1</v>
      </c>
      <c r="CP913" s="52">
        <f t="shared" si="398"/>
        <v>1</v>
      </c>
      <c r="CQ913" s="52">
        <f t="shared" si="399"/>
        <v>1</v>
      </c>
      <c r="CR913" s="52">
        <f t="shared" si="400"/>
        <v>1</v>
      </c>
      <c r="CS913" s="52">
        <f t="shared" si="401"/>
        <v>1</v>
      </c>
      <c r="CT913" s="52">
        <f t="shared" si="402"/>
        <v>1</v>
      </c>
      <c r="CU913" s="52">
        <f t="shared" si="403"/>
        <v>1</v>
      </c>
      <c r="CV913" s="52">
        <f t="shared" si="404"/>
        <v>1</v>
      </c>
      <c r="CW913" s="54">
        <f t="shared" si="405"/>
        <v>1</v>
      </c>
      <c r="CX913" s="54">
        <f t="shared" si="406"/>
        <v>0</v>
      </c>
      <c r="CY913" s="54">
        <f t="shared" si="407"/>
        <v>0</v>
      </c>
      <c r="CZ913" s="54">
        <f t="shared" si="408"/>
        <v>0</v>
      </c>
      <c r="DA913" s="54">
        <f t="shared" si="409"/>
        <v>0</v>
      </c>
      <c r="DB913" s="54">
        <f t="shared" si="410"/>
        <v>0</v>
      </c>
      <c r="DD913" s="2">
        <f t="shared" si="411"/>
        <v>7</v>
      </c>
    </row>
    <row r="914" spans="1:108">
      <c r="A914" s="2" t="s">
        <v>437</v>
      </c>
      <c r="B914" s="2" t="s">
        <v>438</v>
      </c>
      <c r="C914" s="18" t="str">
        <f ca="1">IF(AND(AA914="YES",AG914&lt;&gt;""),"COMPLETED",IF((S914+21)&lt;TODAY(),"PAST DUE","WITHIN 15 DAYS"))</f>
        <v>COMPLETED</v>
      </c>
      <c r="D914" s="19" t="str">
        <f t="shared" si="390"/>
        <v>Oct</v>
      </c>
      <c r="E914" s="20">
        <f t="shared" si="391"/>
        <v>45577</v>
      </c>
      <c r="F914" s="20">
        <f t="shared" si="392"/>
        <v>45576</v>
      </c>
      <c r="G914" s="20">
        <f t="shared" si="393"/>
        <v>45583</v>
      </c>
      <c r="H914" s="19">
        <f ca="1">(TODAY()-(G914))</f>
        <v>11</v>
      </c>
      <c r="I914" s="19" t="str">
        <f ca="1">IF(H914&lt;0,H914,"")</f>
        <v/>
      </c>
      <c r="J914" s="2" t="s">
        <v>439</v>
      </c>
      <c r="K914" s="24">
        <f t="shared" si="394"/>
        <v>1</v>
      </c>
      <c r="L914" s="19" t="s">
        <v>3688</v>
      </c>
      <c r="M914" s="2" t="s">
        <v>2440</v>
      </c>
      <c r="N914" s="2" t="s">
        <v>441</v>
      </c>
      <c r="O914" s="2" t="s">
        <v>352</v>
      </c>
      <c r="P914" s="2" t="s">
        <v>19</v>
      </c>
      <c r="Q914" s="2" t="s">
        <v>153</v>
      </c>
      <c r="R914" s="2" t="s">
        <v>3184</v>
      </c>
      <c r="S914" s="9">
        <v>45555</v>
      </c>
      <c r="T914" s="2">
        <v>4272300</v>
      </c>
      <c r="U914" s="2" t="s">
        <v>3962</v>
      </c>
      <c r="V914" s="2" t="s">
        <v>3963</v>
      </c>
      <c r="W914" s="2" t="s">
        <v>561</v>
      </c>
      <c r="X914" s="90">
        <v>37439</v>
      </c>
      <c r="Y914" s="2">
        <v>9062485580</v>
      </c>
      <c r="Z914" s="2" t="s">
        <v>3964</v>
      </c>
      <c r="AA914" s="32" t="s">
        <v>448</v>
      </c>
      <c r="AB914" s="2" t="s">
        <v>449</v>
      </c>
      <c r="AC914" s="10">
        <v>45931</v>
      </c>
      <c r="AD914" s="10">
        <v>45566</v>
      </c>
      <c r="AG914" s="35" t="s">
        <v>451</v>
      </c>
      <c r="AJ914" s="35" t="s">
        <v>452</v>
      </c>
      <c r="AK914" s="2" t="s">
        <v>453</v>
      </c>
      <c r="AL914" s="2" t="s">
        <v>3189</v>
      </c>
      <c r="AM914" s="10" t="s">
        <v>1815</v>
      </c>
      <c r="AN914" s="10">
        <v>45555</v>
      </c>
      <c r="AP914" s="2" t="s">
        <v>362</v>
      </c>
      <c r="AQ914" s="2" t="s">
        <v>480</v>
      </c>
      <c r="AS914" s="11">
        <v>246720364</v>
      </c>
      <c r="AT914" s="2" t="s">
        <v>472</v>
      </c>
      <c r="AV914" s="12">
        <v>12510381570</v>
      </c>
      <c r="AW914" s="2" t="s">
        <v>458</v>
      </c>
      <c r="AY914" s="13">
        <v>121306694497</v>
      </c>
      <c r="AZ914" s="2" t="s">
        <v>459</v>
      </c>
      <c r="BB914" s="14">
        <v>615900754</v>
      </c>
      <c r="BC914" s="2" t="s">
        <v>450</v>
      </c>
      <c r="BD914" s="2" t="s">
        <v>450</v>
      </c>
      <c r="BE914" s="2" t="s">
        <v>450</v>
      </c>
      <c r="BF914" s="2" t="s">
        <v>450</v>
      </c>
      <c r="BG914" s="2" t="s">
        <v>450</v>
      </c>
      <c r="BH914" s="2" t="s">
        <v>450</v>
      </c>
      <c r="BL914" s="2" t="s">
        <v>448</v>
      </c>
      <c r="BM914" s="2" t="s">
        <v>450</v>
      </c>
      <c r="BN914" s="2" t="s">
        <v>448</v>
      </c>
      <c r="BO914" s="2" t="s">
        <v>450</v>
      </c>
      <c r="BP914" s="2" t="s">
        <v>450</v>
      </c>
      <c r="BR914" s="2" t="s">
        <v>448</v>
      </c>
      <c r="BS914" s="2" t="s">
        <v>448</v>
      </c>
      <c r="BT914" s="2" t="s">
        <v>448</v>
      </c>
      <c r="CD914" s="2" t="s">
        <v>448</v>
      </c>
      <c r="CE914" s="10">
        <v>45562</v>
      </c>
      <c r="CM914" s="52">
        <f t="shared" si="395"/>
        <v>1</v>
      </c>
      <c r="CN914" s="52">
        <f t="shared" si="396"/>
        <v>1</v>
      </c>
      <c r="CO914" s="52">
        <f t="shared" si="397"/>
        <v>1</v>
      </c>
      <c r="CP914" s="52">
        <f t="shared" si="398"/>
        <v>1</v>
      </c>
      <c r="CQ914" s="52">
        <f t="shared" si="399"/>
        <v>1</v>
      </c>
      <c r="CR914" s="52">
        <f t="shared" si="400"/>
        <v>1</v>
      </c>
      <c r="CS914" s="52">
        <f t="shared" si="401"/>
        <v>1</v>
      </c>
      <c r="CT914" s="52">
        <f t="shared" si="402"/>
        <v>1</v>
      </c>
      <c r="CU914" s="52">
        <f t="shared" si="403"/>
        <v>1</v>
      </c>
      <c r="CV914" s="52">
        <f t="shared" si="404"/>
        <v>1</v>
      </c>
      <c r="CW914" s="54">
        <f t="shared" si="405"/>
        <v>1</v>
      </c>
      <c r="CX914" s="54">
        <f t="shared" si="406"/>
        <v>0</v>
      </c>
      <c r="CY914" s="54">
        <f t="shared" si="407"/>
        <v>0</v>
      </c>
      <c r="CZ914" s="54">
        <f t="shared" si="408"/>
        <v>0</v>
      </c>
      <c r="DA914" s="54">
        <f t="shared" si="409"/>
        <v>0</v>
      </c>
      <c r="DB914" s="54">
        <f t="shared" si="410"/>
        <v>0</v>
      </c>
      <c r="DD914" s="2">
        <f t="shared" si="411"/>
        <v>7</v>
      </c>
    </row>
    <row r="915" spans="1:108">
      <c r="A915" s="2" t="s">
        <v>437</v>
      </c>
      <c r="B915" s="2" t="s">
        <v>438</v>
      </c>
      <c r="C915" s="18" t="str">
        <f ca="1">IF(AND(AA915="YES",AG915&lt;&gt;""),"COMPLETED",IF((S915+21)&lt;TODAY(),"PAST DUE","WITHIN 15 DAYS"))</f>
        <v>COMPLETED</v>
      </c>
      <c r="D915" s="19" t="str">
        <f t="shared" si="390"/>
        <v>Oct</v>
      </c>
      <c r="E915" s="20">
        <f t="shared" si="391"/>
        <v>45577</v>
      </c>
      <c r="F915" s="20">
        <f t="shared" si="392"/>
        <v>45576</v>
      </c>
      <c r="G915" s="20">
        <f t="shared" si="393"/>
        <v>45583</v>
      </c>
      <c r="H915" s="19">
        <f ca="1">(TODAY()-(G915))</f>
        <v>11</v>
      </c>
      <c r="I915" s="19" t="str">
        <f ca="1">IF(H915&lt;0,H915,"")</f>
        <v/>
      </c>
      <c r="J915" s="2" t="s">
        <v>439</v>
      </c>
      <c r="K915" s="24">
        <f t="shared" si="394"/>
        <v>0</v>
      </c>
      <c r="L915" s="19" t="s">
        <v>3688</v>
      </c>
      <c r="M915" s="2" t="s">
        <v>2440</v>
      </c>
      <c r="N915" s="2" t="s">
        <v>441</v>
      </c>
      <c r="O915" s="2" t="s">
        <v>352</v>
      </c>
      <c r="P915" s="2" t="s">
        <v>19</v>
      </c>
      <c r="Q915" s="2" t="s">
        <v>153</v>
      </c>
      <c r="R915" s="2" t="s">
        <v>3184</v>
      </c>
      <c r="S915" s="9">
        <v>45555</v>
      </c>
      <c r="T915" s="2">
        <v>4272325</v>
      </c>
      <c r="U915" s="2" t="s">
        <v>158</v>
      </c>
      <c r="V915" s="2" t="s">
        <v>159</v>
      </c>
      <c r="W915" s="2" t="s">
        <v>3965</v>
      </c>
      <c r="X915" s="90">
        <v>37517</v>
      </c>
      <c r="Y915" s="2">
        <v>9055596258</v>
      </c>
      <c r="Z915" s="2" t="s">
        <v>3966</v>
      </c>
      <c r="AA915" s="32" t="s">
        <v>448</v>
      </c>
      <c r="AB915" s="2" t="s">
        <v>449</v>
      </c>
      <c r="AC915" s="10">
        <v>45911</v>
      </c>
      <c r="AD915" s="10">
        <v>45546</v>
      </c>
      <c r="AG915" s="35" t="s">
        <v>451</v>
      </c>
      <c r="AJ915" s="35" t="s">
        <v>452</v>
      </c>
      <c r="AK915" s="2" t="s">
        <v>453</v>
      </c>
      <c r="AL915" s="2" t="s">
        <v>3189</v>
      </c>
      <c r="AM915" s="10" t="s">
        <v>1815</v>
      </c>
      <c r="AN915" s="10">
        <v>45555</v>
      </c>
      <c r="AP915" s="2" t="s">
        <v>362</v>
      </c>
      <c r="AQ915" s="2" t="s">
        <v>497</v>
      </c>
      <c r="AS915" s="11">
        <v>250233012</v>
      </c>
      <c r="AT915" s="2" t="s">
        <v>472</v>
      </c>
      <c r="AV915" s="12">
        <v>70263088350</v>
      </c>
      <c r="AZ915" s="2" t="s">
        <v>459</v>
      </c>
      <c r="BB915" s="14">
        <v>658565672</v>
      </c>
      <c r="BC915" s="2" t="s">
        <v>450</v>
      </c>
      <c r="BD915" s="2" t="s">
        <v>450</v>
      </c>
      <c r="BE915" s="2" t="s">
        <v>450</v>
      </c>
      <c r="BF915" s="2" t="s">
        <v>450</v>
      </c>
      <c r="BG915" s="2" t="s">
        <v>450</v>
      </c>
      <c r="BH915" s="2" t="s">
        <v>450</v>
      </c>
      <c r="BR915" s="2" t="s">
        <v>448</v>
      </c>
      <c r="BS915" s="2" t="s">
        <v>448</v>
      </c>
      <c r="BT915" s="2" t="s">
        <v>448</v>
      </c>
      <c r="BU915" s="2" t="s">
        <v>448</v>
      </c>
      <c r="BV915" s="2" t="s">
        <v>450</v>
      </c>
      <c r="BW915" s="2" t="s">
        <v>448</v>
      </c>
      <c r="BX915" s="2" t="s">
        <v>448</v>
      </c>
      <c r="BY915" s="2" t="s">
        <v>448</v>
      </c>
      <c r="BZ915" s="2" t="s">
        <v>448</v>
      </c>
      <c r="CA915" s="2" t="s">
        <v>448</v>
      </c>
      <c r="CB915" s="2" t="s">
        <v>448</v>
      </c>
      <c r="CD915" s="2" t="s">
        <v>448</v>
      </c>
      <c r="CE915" s="10">
        <v>45562</v>
      </c>
      <c r="CM915" s="52">
        <f t="shared" si="395"/>
        <v>1</v>
      </c>
      <c r="CN915" s="52">
        <f t="shared" si="396"/>
        <v>1</v>
      </c>
      <c r="CO915" s="52">
        <f t="shared" si="397"/>
        <v>1</v>
      </c>
      <c r="CP915" s="52">
        <f t="shared" si="398"/>
        <v>1</v>
      </c>
      <c r="CQ915" s="52">
        <f t="shared" si="399"/>
        <v>1</v>
      </c>
      <c r="CR915" s="52">
        <f t="shared" si="400"/>
        <v>1</v>
      </c>
      <c r="CS915" s="52">
        <f t="shared" si="401"/>
        <v>1</v>
      </c>
      <c r="CT915" s="52">
        <f t="shared" si="402"/>
        <v>0</v>
      </c>
      <c r="CU915" s="52">
        <f t="shared" si="403"/>
        <v>1</v>
      </c>
      <c r="CV915" s="52">
        <f t="shared" si="404"/>
        <v>1</v>
      </c>
      <c r="CW915" s="54">
        <f t="shared" si="405"/>
        <v>1</v>
      </c>
      <c r="CX915" s="54">
        <f t="shared" si="406"/>
        <v>0</v>
      </c>
      <c r="CY915" s="54">
        <f t="shared" si="407"/>
        <v>0</v>
      </c>
      <c r="CZ915" s="54">
        <f t="shared" si="408"/>
        <v>0</v>
      </c>
      <c r="DA915" s="54">
        <f t="shared" si="409"/>
        <v>0</v>
      </c>
      <c r="DB915" s="54">
        <f t="shared" si="410"/>
        <v>0</v>
      </c>
      <c r="DD915" s="2">
        <f t="shared" si="411"/>
        <v>6</v>
      </c>
    </row>
    <row r="916" spans="1:108">
      <c r="A916" s="2" t="s">
        <v>437</v>
      </c>
      <c r="B916" s="2" t="s">
        <v>438</v>
      </c>
      <c r="C916" s="18" t="str">
        <f ca="1">IF(AND(AA916="YES",AG916&lt;&gt;""),"COMPLETED",IF((S916+21)&lt;TODAY(),"PAST DUE","WITHIN 15 DAYS"))</f>
        <v>COMPLETED</v>
      </c>
      <c r="D916" s="19" t="str">
        <f t="shared" ref="D916:D927" si="412">TEXT(F916,"mmm")</f>
        <v>Oct</v>
      </c>
      <c r="E916" s="20">
        <f t="shared" ref="E916:E927" si="413">F916+7-WEEKDAY(F916)</f>
        <v>45577</v>
      </c>
      <c r="F916" s="20">
        <f t="shared" ref="F916:F927" si="414">WORKDAY(S916,15,1)</f>
        <v>45576</v>
      </c>
      <c r="G916" s="20">
        <f t="shared" ref="G916:G927" si="415">WORKDAY(S916,20,1)</f>
        <v>45583</v>
      </c>
      <c r="H916" s="19">
        <f ca="1">(TODAY()-(G916))</f>
        <v>11</v>
      </c>
      <c r="I916" s="19" t="str">
        <f ca="1">IF(H916&lt;0,H916,"")</f>
        <v/>
      </c>
      <c r="J916" s="2" t="s">
        <v>439</v>
      </c>
      <c r="K916" s="24">
        <f t="shared" ref="K916:K927" si="416">IF(AND(AA916="YES",AG916&lt;&gt;"",AJ916&lt;&gt;"",AQ916&lt;&gt;"",AT916&lt;&gt;"",AW916&lt;&gt;"",AZ916&lt;&gt;""),1,0)</f>
        <v>1</v>
      </c>
      <c r="L916" s="19" t="s">
        <v>3688</v>
      </c>
      <c r="M916" s="2" t="s">
        <v>440</v>
      </c>
      <c r="N916" s="2" t="s">
        <v>441</v>
      </c>
      <c r="O916" s="2" t="s">
        <v>352</v>
      </c>
      <c r="P916" s="2" t="s">
        <v>19</v>
      </c>
      <c r="Q916" s="2" t="s">
        <v>3967</v>
      </c>
      <c r="R916" s="2" t="s">
        <v>3261</v>
      </c>
      <c r="S916" s="9">
        <v>45555</v>
      </c>
      <c r="T916" s="2">
        <v>4272275</v>
      </c>
      <c r="U916" s="2" t="s">
        <v>3968</v>
      </c>
      <c r="V916" s="2" t="s">
        <v>3969</v>
      </c>
      <c r="W916" s="2" t="s">
        <v>3970</v>
      </c>
      <c r="X916" s="90">
        <v>35330</v>
      </c>
      <c r="Y916" s="2">
        <v>9186081225</v>
      </c>
      <c r="Z916" s="2" t="s">
        <v>3971</v>
      </c>
      <c r="AA916" s="32" t="s">
        <v>448</v>
      </c>
      <c r="AB916" s="2" t="s">
        <v>449</v>
      </c>
      <c r="AC916" s="10">
        <v>45910</v>
      </c>
      <c r="AD916" s="10">
        <v>45545</v>
      </c>
      <c r="AG916" s="35" t="s">
        <v>451</v>
      </c>
      <c r="AJ916" s="35" t="s">
        <v>452</v>
      </c>
      <c r="AK916" s="2" t="s">
        <v>453</v>
      </c>
      <c r="AL916" s="2" t="s">
        <v>3189</v>
      </c>
      <c r="AM916" s="10" t="s">
        <v>1815</v>
      </c>
      <c r="AN916" s="10">
        <v>45555</v>
      </c>
      <c r="AP916" s="2" t="s">
        <v>362</v>
      </c>
      <c r="AQ916" s="2" t="s">
        <v>497</v>
      </c>
      <c r="AS916" s="11">
        <v>240696287</v>
      </c>
      <c r="AT916" s="2" t="s">
        <v>472</v>
      </c>
      <c r="AV916" s="12">
        <v>72517095134</v>
      </c>
      <c r="AW916" s="2" t="s">
        <v>458</v>
      </c>
      <c r="AY916" s="13" t="s">
        <v>3972</v>
      </c>
      <c r="AZ916" s="2" t="s">
        <v>633</v>
      </c>
      <c r="BB916" s="14">
        <v>359434930</v>
      </c>
      <c r="BC916" s="2" t="s">
        <v>450</v>
      </c>
      <c r="BD916" s="2" t="s">
        <v>450</v>
      </c>
      <c r="BE916" s="2" t="s">
        <v>450</v>
      </c>
      <c r="BF916" s="2" t="s">
        <v>450</v>
      </c>
      <c r="BG916" s="2" t="s">
        <v>450</v>
      </c>
      <c r="BH916" s="2" t="s">
        <v>450</v>
      </c>
      <c r="BL916" s="2" t="s">
        <v>450</v>
      </c>
      <c r="BM916" s="2" t="s">
        <v>450</v>
      </c>
      <c r="BN916" s="2" t="s">
        <v>448</v>
      </c>
      <c r="BO916" s="2" t="s">
        <v>450</v>
      </c>
      <c r="BP916" s="2" t="s">
        <v>450</v>
      </c>
      <c r="BR916" s="2" t="s">
        <v>448</v>
      </c>
      <c r="BS916" s="2" t="s">
        <v>448</v>
      </c>
      <c r="BT916" s="2" t="s">
        <v>448</v>
      </c>
      <c r="BU916" s="2" t="s">
        <v>448</v>
      </c>
      <c r="BV916" s="2" t="s">
        <v>450</v>
      </c>
      <c r="BW916" s="2" t="s">
        <v>448</v>
      </c>
      <c r="BX916" s="2" t="s">
        <v>448</v>
      </c>
      <c r="BY916" s="2" t="s">
        <v>448</v>
      </c>
      <c r="BZ916" s="2" t="s">
        <v>448</v>
      </c>
      <c r="CA916" s="2" t="s">
        <v>448</v>
      </c>
      <c r="CB916" s="2" t="s">
        <v>448</v>
      </c>
      <c r="CD916" s="2" t="s">
        <v>448</v>
      </c>
      <c r="CE916" s="10">
        <v>45562</v>
      </c>
      <c r="CM916" s="52">
        <f t="shared" ref="CM916:CM927" si="417">IF(U916&lt;&gt;"",1,0)</f>
        <v>1</v>
      </c>
      <c r="CN916" s="52">
        <f t="shared" si="396"/>
        <v>1</v>
      </c>
      <c r="CO916" s="52">
        <f t="shared" si="397"/>
        <v>1</v>
      </c>
      <c r="CP916" s="52">
        <f t="shared" si="398"/>
        <v>1</v>
      </c>
      <c r="CQ916" s="52">
        <f t="shared" si="399"/>
        <v>1</v>
      </c>
      <c r="CR916" s="52">
        <f t="shared" si="400"/>
        <v>1</v>
      </c>
      <c r="CS916" s="52">
        <f t="shared" si="401"/>
        <v>1</v>
      </c>
      <c r="CT916" s="52">
        <f t="shared" si="402"/>
        <v>1</v>
      </c>
      <c r="CU916" s="52">
        <f t="shared" si="403"/>
        <v>1</v>
      </c>
      <c r="CV916" s="52">
        <f t="shared" si="404"/>
        <v>1</v>
      </c>
      <c r="CW916" s="54">
        <f t="shared" ref="CW916:CW927" si="418">COUNTIF(CD916,"YES")</f>
        <v>1</v>
      </c>
      <c r="CX916" s="54">
        <f t="shared" ref="CX916:CX927" si="419">COUNTIF(CJ916,"WITH FINDINGS")</f>
        <v>0</v>
      </c>
      <c r="CY916" s="54">
        <f t="shared" ref="CY916:CY927" si="420">IF(CH916="DONE AUDIT",1,0)</f>
        <v>0</v>
      </c>
      <c r="CZ916" s="54">
        <f t="shared" ref="CZ916:CZ927" si="421">IF(OR(CI916="ENDORSED TO ACT",CI916="INCOMPLETE - PERS",CI916="PENDING DT",CI916="ENDORSED TO HRIS",CI916="COMPLETE"),1,0)</f>
        <v>0</v>
      </c>
      <c r="DA916" s="54">
        <f t="shared" ref="DA916:DA927" si="422">IF(OR(CI916="ENDORSED TO ACT",CI916="ENDORSED TO HRIS"),1,0)</f>
        <v>0</v>
      </c>
      <c r="DB916" s="54">
        <f t="shared" ref="DB916:DB927" si="423">IF(OR(CI916="WITH FINDINGS"),1,0)</f>
        <v>0</v>
      </c>
      <c r="DD916" s="2">
        <f t="shared" ref="DD916:DD927" si="424">SUM(CN916:CV916)-CQ916-CV916</f>
        <v>7</v>
      </c>
    </row>
    <row r="917" spans="1:108">
      <c r="A917" s="2" t="s">
        <v>437</v>
      </c>
      <c r="B917" s="2" t="s">
        <v>438</v>
      </c>
      <c r="C917" s="18" t="str">
        <f ca="1">IF(AND(AA917="YES",AG917&lt;&gt;""),"COMPLETED",IF((S917+21)&lt;TODAY(),"PAST DUE","WITHIN 15 DAYS"))</f>
        <v>COMPLETED</v>
      </c>
      <c r="D917" s="19" t="str">
        <f t="shared" si="412"/>
        <v>Oct</v>
      </c>
      <c r="E917" s="20">
        <f t="shared" si="413"/>
        <v>45577</v>
      </c>
      <c r="F917" s="20">
        <f t="shared" si="414"/>
        <v>45576</v>
      </c>
      <c r="G917" s="20">
        <f t="shared" si="415"/>
        <v>45583</v>
      </c>
      <c r="H917" s="19">
        <f ca="1">(TODAY()-(G917))</f>
        <v>11</v>
      </c>
      <c r="I917" s="19" t="str">
        <f ca="1">IF(H917&lt;0,H917,"")</f>
        <v/>
      </c>
      <c r="J917" s="2" t="s">
        <v>439</v>
      </c>
      <c r="K917" s="24">
        <f t="shared" si="416"/>
        <v>1</v>
      </c>
      <c r="L917" s="19" t="s">
        <v>3688</v>
      </c>
      <c r="M917" s="2" t="s">
        <v>440</v>
      </c>
      <c r="N917" s="2" t="s">
        <v>441</v>
      </c>
      <c r="O917" s="2" t="s">
        <v>352</v>
      </c>
      <c r="P917" s="2" t="s">
        <v>19</v>
      </c>
      <c r="Q917" s="2" t="s">
        <v>3967</v>
      </c>
      <c r="R917" s="2" t="s">
        <v>3261</v>
      </c>
      <c r="S917" s="9">
        <v>45555</v>
      </c>
      <c r="T917" s="2">
        <v>4272276</v>
      </c>
      <c r="U917" s="2" t="s">
        <v>3973</v>
      </c>
      <c r="V917" s="2" t="s">
        <v>229</v>
      </c>
      <c r="W917" s="2" t="s">
        <v>809</v>
      </c>
      <c r="X917" s="90">
        <v>36377</v>
      </c>
      <c r="Y917" s="2">
        <v>9558371094</v>
      </c>
      <c r="Z917" s="2" t="s">
        <v>3974</v>
      </c>
      <c r="AA917" s="2" t="s">
        <v>448</v>
      </c>
      <c r="AB917" s="2" t="s">
        <v>449</v>
      </c>
      <c r="AC917" s="10">
        <v>45944</v>
      </c>
      <c r="AD917" s="10">
        <v>45579</v>
      </c>
      <c r="AG917" s="35" t="s">
        <v>451</v>
      </c>
      <c r="AJ917" s="35" t="s">
        <v>452</v>
      </c>
      <c r="AK917" s="2" t="s">
        <v>453</v>
      </c>
      <c r="AL917" s="2" t="s">
        <v>3189</v>
      </c>
      <c r="AM917" s="10" t="s">
        <v>1815</v>
      </c>
      <c r="AN917" s="10">
        <v>45555</v>
      </c>
      <c r="AP917" s="2" t="s">
        <v>362</v>
      </c>
      <c r="AQ917" s="2" t="s">
        <v>1133</v>
      </c>
      <c r="AS917" s="11">
        <v>249262544</v>
      </c>
      <c r="AT917" s="2" t="s">
        <v>472</v>
      </c>
      <c r="AV917" s="12">
        <v>72536848372</v>
      </c>
      <c r="AW917" s="2" t="s">
        <v>458</v>
      </c>
      <c r="AY917" s="13">
        <v>121316737733</v>
      </c>
      <c r="AZ917" s="2" t="s">
        <v>1857</v>
      </c>
      <c r="BB917" s="14">
        <v>661815649</v>
      </c>
      <c r="BC917" s="2" t="s">
        <v>450</v>
      </c>
      <c r="BD917" s="2" t="s">
        <v>450</v>
      </c>
      <c r="BE917" s="2" t="s">
        <v>450</v>
      </c>
      <c r="BF917" s="2" t="s">
        <v>450</v>
      </c>
      <c r="BG917" s="2" t="s">
        <v>450</v>
      </c>
      <c r="BH917" s="2" t="s">
        <v>450</v>
      </c>
      <c r="BR917" s="2" t="s">
        <v>448</v>
      </c>
      <c r="BS917" s="2" t="s">
        <v>448</v>
      </c>
      <c r="BT917" s="2" t="s">
        <v>448</v>
      </c>
      <c r="CD917" s="2" t="s">
        <v>448</v>
      </c>
      <c r="CE917" s="10">
        <v>45562</v>
      </c>
      <c r="CM917" s="52">
        <f t="shared" si="417"/>
        <v>1</v>
      </c>
      <c r="CN917" s="52">
        <f t="shared" si="396"/>
        <v>1</v>
      </c>
      <c r="CO917" s="52">
        <f t="shared" si="397"/>
        <v>1</v>
      </c>
      <c r="CP917" s="52">
        <f t="shared" si="398"/>
        <v>1</v>
      </c>
      <c r="CQ917" s="52">
        <f t="shared" si="399"/>
        <v>1</v>
      </c>
      <c r="CR917" s="52">
        <f t="shared" si="400"/>
        <v>1</v>
      </c>
      <c r="CS917" s="52">
        <f t="shared" si="401"/>
        <v>1</v>
      </c>
      <c r="CT917" s="52">
        <f t="shared" si="402"/>
        <v>1</v>
      </c>
      <c r="CU917" s="52">
        <f t="shared" si="403"/>
        <v>1</v>
      </c>
      <c r="CV917" s="52">
        <f t="shared" si="404"/>
        <v>1</v>
      </c>
      <c r="CW917" s="54">
        <f t="shared" si="418"/>
        <v>1</v>
      </c>
      <c r="CX917" s="54">
        <f t="shared" si="419"/>
        <v>0</v>
      </c>
      <c r="CY917" s="54">
        <f t="shared" si="420"/>
        <v>0</v>
      </c>
      <c r="CZ917" s="54">
        <f t="shared" si="421"/>
        <v>0</v>
      </c>
      <c r="DA917" s="54">
        <f t="shared" si="422"/>
        <v>0</v>
      </c>
      <c r="DB917" s="54">
        <f t="shared" si="423"/>
        <v>0</v>
      </c>
      <c r="DD917" s="2">
        <f t="shared" si="424"/>
        <v>7</v>
      </c>
    </row>
    <row r="918" spans="1:108">
      <c r="A918" s="2" t="s">
        <v>437</v>
      </c>
      <c r="B918" s="2" t="s">
        <v>438</v>
      </c>
      <c r="C918" s="18" t="str">
        <f ca="1">IF(AND(AA918="YES",AG918&lt;&gt;""),"COMPLETED",IF((S918+21)&lt;TODAY(),"PAST DUE","WITHIN 15 DAYS"))</f>
        <v>COMPLETED</v>
      </c>
      <c r="D918" s="19" t="str">
        <f t="shared" si="412"/>
        <v>Oct</v>
      </c>
      <c r="E918" s="20">
        <f t="shared" si="413"/>
        <v>45577</v>
      </c>
      <c r="F918" s="20">
        <f t="shared" si="414"/>
        <v>45576</v>
      </c>
      <c r="G918" s="20">
        <f t="shared" si="415"/>
        <v>45583</v>
      </c>
      <c r="H918" s="19">
        <f ca="1">(TODAY()-(G918))</f>
        <v>11</v>
      </c>
      <c r="I918" s="19" t="str">
        <f ca="1">IF(H918&lt;0,H918,"")</f>
        <v/>
      </c>
      <c r="J918" s="2" t="s">
        <v>439</v>
      </c>
      <c r="K918" s="24">
        <f t="shared" si="416"/>
        <v>1</v>
      </c>
      <c r="L918" s="19" t="s">
        <v>3688</v>
      </c>
      <c r="M918" s="2" t="s">
        <v>440</v>
      </c>
      <c r="N918" s="2" t="s">
        <v>441</v>
      </c>
      <c r="O918" s="2" t="s">
        <v>352</v>
      </c>
      <c r="P918" s="2" t="s">
        <v>19</v>
      </c>
      <c r="Q918" s="2" t="s">
        <v>3967</v>
      </c>
      <c r="R918" s="2" t="s">
        <v>3261</v>
      </c>
      <c r="S918" s="9">
        <v>45555</v>
      </c>
      <c r="T918" s="2">
        <v>4272277</v>
      </c>
      <c r="U918" s="2" t="s">
        <v>226</v>
      </c>
      <c r="V918" s="2" t="s">
        <v>3975</v>
      </c>
      <c r="W918" s="2" t="s">
        <v>3976</v>
      </c>
      <c r="X918" s="90">
        <v>36627</v>
      </c>
      <c r="Y918" s="2">
        <v>9672504012</v>
      </c>
      <c r="Z918" s="2" t="s">
        <v>3977</v>
      </c>
      <c r="AA918" s="32" t="s">
        <v>448</v>
      </c>
      <c r="AB918" s="2" t="s">
        <v>449</v>
      </c>
      <c r="AC918" s="10">
        <v>45916</v>
      </c>
      <c r="AD918" s="10">
        <v>45565</v>
      </c>
      <c r="AG918" s="35" t="s">
        <v>451</v>
      </c>
      <c r="AJ918" s="35" t="s">
        <v>452</v>
      </c>
      <c r="AK918" s="2" t="s">
        <v>453</v>
      </c>
      <c r="AL918" s="2" t="s">
        <v>3189</v>
      </c>
      <c r="AM918" s="10" t="s">
        <v>1815</v>
      </c>
      <c r="AN918" s="10">
        <v>45555</v>
      </c>
      <c r="AP918" s="2" t="s">
        <v>362</v>
      </c>
      <c r="AQ918" s="2" t="s">
        <v>480</v>
      </c>
      <c r="AS918" s="11">
        <v>252434026</v>
      </c>
      <c r="AT918" s="2" t="s">
        <v>472</v>
      </c>
      <c r="AV918" s="12" t="s">
        <v>3978</v>
      </c>
      <c r="AW918" s="2" t="s">
        <v>458</v>
      </c>
      <c r="AY918" s="13" t="s">
        <v>3979</v>
      </c>
      <c r="AZ918" s="2" t="s">
        <v>563</v>
      </c>
      <c r="BB918" s="14">
        <v>659104764</v>
      </c>
      <c r="BC918" s="2" t="s">
        <v>450</v>
      </c>
      <c r="BD918" s="2" t="s">
        <v>450</v>
      </c>
      <c r="BE918" s="2" t="s">
        <v>450</v>
      </c>
      <c r="BF918" s="2" t="s">
        <v>450</v>
      </c>
      <c r="BG918" s="2" t="s">
        <v>450</v>
      </c>
      <c r="BH918" s="2" t="s">
        <v>450</v>
      </c>
      <c r="BL918" s="2" t="s">
        <v>448</v>
      </c>
      <c r="BM918" s="2" t="s">
        <v>450</v>
      </c>
      <c r="BN918" s="2" t="s">
        <v>450</v>
      </c>
      <c r="BO918" s="2" t="s">
        <v>450</v>
      </c>
      <c r="BP918" s="2" t="s">
        <v>450</v>
      </c>
      <c r="BR918" s="2" t="s">
        <v>448</v>
      </c>
      <c r="BS918" s="2" t="s">
        <v>448</v>
      </c>
      <c r="BT918" s="2" t="s">
        <v>448</v>
      </c>
      <c r="CD918" s="2" t="s">
        <v>448</v>
      </c>
      <c r="CE918" s="10">
        <v>45562</v>
      </c>
      <c r="CM918" s="52">
        <f t="shared" si="417"/>
        <v>1</v>
      </c>
      <c r="CN918" s="52">
        <f t="shared" si="396"/>
        <v>1</v>
      </c>
      <c r="CO918" s="52">
        <f t="shared" si="397"/>
        <v>1</v>
      </c>
      <c r="CP918" s="52">
        <f t="shared" si="398"/>
        <v>1</v>
      </c>
      <c r="CQ918" s="52">
        <f t="shared" si="399"/>
        <v>1</v>
      </c>
      <c r="CR918" s="52">
        <f t="shared" si="400"/>
        <v>1</v>
      </c>
      <c r="CS918" s="52">
        <f t="shared" si="401"/>
        <v>1</v>
      </c>
      <c r="CT918" s="52">
        <f t="shared" si="402"/>
        <v>1</v>
      </c>
      <c r="CU918" s="52">
        <f t="shared" si="403"/>
        <v>1</v>
      </c>
      <c r="CV918" s="52">
        <f t="shared" si="404"/>
        <v>1</v>
      </c>
      <c r="CW918" s="54">
        <f t="shared" si="418"/>
        <v>1</v>
      </c>
      <c r="CX918" s="54">
        <f t="shared" si="419"/>
        <v>0</v>
      </c>
      <c r="CY918" s="54">
        <f t="shared" si="420"/>
        <v>0</v>
      </c>
      <c r="CZ918" s="54">
        <f t="shared" si="421"/>
        <v>0</v>
      </c>
      <c r="DA918" s="54">
        <f t="shared" si="422"/>
        <v>0</v>
      </c>
      <c r="DB918" s="54">
        <f t="shared" si="423"/>
        <v>0</v>
      </c>
      <c r="DD918" s="2">
        <f t="shared" si="424"/>
        <v>7</v>
      </c>
    </row>
    <row r="919" spans="1:108">
      <c r="A919" s="2" t="s">
        <v>437</v>
      </c>
      <c r="B919" s="2" t="s">
        <v>438</v>
      </c>
      <c r="C919" s="18" t="str">
        <f ca="1">IF(AND(AA919="YES",AG919&lt;&gt;""),"COMPLETED",IF((S919+21)&lt;TODAY(),"PAST DUE","WITHIN 15 DAYS"))</f>
        <v>COMPLETED</v>
      </c>
      <c r="D919" s="19" t="str">
        <f t="shared" si="412"/>
        <v>Oct</v>
      </c>
      <c r="E919" s="20">
        <f t="shared" si="413"/>
        <v>45577</v>
      </c>
      <c r="F919" s="20">
        <f t="shared" si="414"/>
        <v>45576</v>
      </c>
      <c r="G919" s="20">
        <f t="shared" si="415"/>
        <v>45583</v>
      </c>
      <c r="H919" s="19">
        <f ca="1">(TODAY()-(G919))</f>
        <v>11</v>
      </c>
      <c r="I919" s="19" t="str">
        <f ca="1">IF(H919&lt;0,H919,"")</f>
        <v/>
      </c>
      <c r="J919" s="2" t="s">
        <v>439</v>
      </c>
      <c r="K919" s="24">
        <f t="shared" si="416"/>
        <v>1</v>
      </c>
      <c r="L919" s="19" t="s">
        <v>3688</v>
      </c>
      <c r="M919" s="2" t="s">
        <v>440</v>
      </c>
      <c r="N919" s="2" t="s">
        <v>441</v>
      </c>
      <c r="O919" s="2" t="s">
        <v>352</v>
      </c>
      <c r="P919" s="2" t="s">
        <v>19</v>
      </c>
      <c r="Q919" s="2" t="s">
        <v>3967</v>
      </c>
      <c r="R919" s="2" t="s">
        <v>3261</v>
      </c>
      <c r="S919" s="9">
        <v>45555</v>
      </c>
      <c r="T919" s="2">
        <v>4272278</v>
      </c>
      <c r="U919" s="2" t="s">
        <v>776</v>
      </c>
      <c r="V919" s="2" t="s">
        <v>3980</v>
      </c>
      <c r="W919" s="2" t="s">
        <v>310</v>
      </c>
      <c r="X919" s="90">
        <v>34468</v>
      </c>
      <c r="Y919" s="2">
        <v>9430700496</v>
      </c>
      <c r="Z919" s="2" t="s">
        <v>3981</v>
      </c>
      <c r="AA919" s="32" t="s">
        <v>448</v>
      </c>
      <c r="AB919" s="2" t="s">
        <v>449</v>
      </c>
      <c r="AC919" s="10">
        <v>45903</v>
      </c>
      <c r="AD919" s="10">
        <v>45552</v>
      </c>
      <c r="AG919" s="35" t="s">
        <v>451</v>
      </c>
      <c r="AJ919" s="35" t="s">
        <v>452</v>
      </c>
      <c r="AK919" s="2" t="s">
        <v>453</v>
      </c>
      <c r="AL919" s="2" t="s">
        <v>3189</v>
      </c>
      <c r="AM919" s="10" t="s">
        <v>1815</v>
      </c>
      <c r="AN919" s="10">
        <v>45555</v>
      </c>
      <c r="AP919" s="2" t="s">
        <v>362</v>
      </c>
      <c r="AQ919" s="2" t="s">
        <v>3982</v>
      </c>
      <c r="AS919" s="11" t="s">
        <v>3983</v>
      </c>
      <c r="AT919" s="2" t="s">
        <v>472</v>
      </c>
      <c r="AV919" s="12">
        <v>212505810233</v>
      </c>
      <c r="AW919" s="2" t="s">
        <v>2140</v>
      </c>
      <c r="AY919" s="13">
        <v>121155208876</v>
      </c>
      <c r="AZ919" s="2" t="s">
        <v>633</v>
      </c>
      <c r="BB919" s="14">
        <v>713249940</v>
      </c>
      <c r="BC919" s="2" t="s">
        <v>450</v>
      </c>
      <c r="BD919" s="2" t="s">
        <v>450</v>
      </c>
      <c r="BE919" s="2" t="s">
        <v>450</v>
      </c>
      <c r="BF919" s="2" t="s">
        <v>450</v>
      </c>
      <c r="BG919" s="2" t="s">
        <v>450</v>
      </c>
      <c r="BH919" s="2" t="s">
        <v>450</v>
      </c>
      <c r="BL919" s="2" t="s">
        <v>448</v>
      </c>
      <c r="BM919" s="2" t="s">
        <v>450</v>
      </c>
      <c r="BN919" s="2" t="s">
        <v>448</v>
      </c>
      <c r="BO919" s="2" t="s">
        <v>450</v>
      </c>
      <c r="BP919" s="2" t="s">
        <v>450</v>
      </c>
      <c r="BR919" s="2" t="s">
        <v>448</v>
      </c>
      <c r="BS919" s="2" t="s">
        <v>448</v>
      </c>
      <c r="BT919" s="2" t="s">
        <v>448</v>
      </c>
      <c r="BU919" s="2" t="s">
        <v>448</v>
      </c>
      <c r="BV919" s="2" t="s">
        <v>450</v>
      </c>
      <c r="BW919" s="2" t="s">
        <v>448</v>
      </c>
      <c r="BX919" s="2" t="s">
        <v>448</v>
      </c>
      <c r="BY919" s="2" t="s">
        <v>448</v>
      </c>
      <c r="BZ919" s="2" t="s">
        <v>448</v>
      </c>
      <c r="CA919" s="2" t="s">
        <v>448</v>
      </c>
      <c r="CB919" s="2" t="s">
        <v>448</v>
      </c>
      <c r="CD919" s="2" t="s">
        <v>448</v>
      </c>
      <c r="CE919" s="10">
        <v>45562</v>
      </c>
      <c r="CM919" s="52">
        <f t="shared" si="417"/>
        <v>1</v>
      </c>
      <c r="CN919" s="52">
        <f t="shared" si="396"/>
        <v>1</v>
      </c>
      <c r="CO919" s="52">
        <f t="shared" si="397"/>
        <v>1</v>
      </c>
      <c r="CP919" s="52">
        <f t="shared" si="398"/>
        <v>1</v>
      </c>
      <c r="CQ919" s="52">
        <f t="shared" si="399"/>
        <v>1</v>
      </c>
      <c r="CR919" s="52">
        <f t="shared" si="400"/>
        <v>1</v>
      </c>
      <c r="CS919" s="52">
        <f t="shared" si="401"/>
        <v>1</v>
      </c>
      <c r="CT919" s="52">
        <f t="shared" si="402"/>
        <v>1</v>
      </c>
      <c r="CU919" s="52">
        <f t="shared" si="403"/>
        <v>1</v>
      </c>
      <c r="CV919" s="52">
        <f t="shared" si="404"/>
        <v>1</v>
      </c>
      <c r="CW919" s="54">
        <f t="shared" si="418"/>
        <v>1</v>
      </c>
      <c r="CX919" s="54">
        <f t="shared" si="419"/>
        <v>0</v>
      </c>
      <c r="CY919" s="54">
        <f t="shared" si="420"/>
        <v>0</v>
      </c>
      <c r="CZ919" s="54">
        <f t="shared" si="421"/>
        <v>0</v>
      </c>
      <c r="DA919" s="54">
        <f t="shared" si="422"/>
        <v>0</v>
      </c>
      <c r="DB919" s="54">
        <f t="shared" si="423"/>
        <v>0</v>
      </c>
      <c r="DD919" s="2">
        <f t="shared" si="424"/>
        <v>7</v>
      </c>
    </row>
    <row r="920" spans="1:108">
      <c r="A920" s="2" t="s">
        <v>437</v>
      </c>
      <c r="B920" s="2" t="s">
        <v>438</v>
      </c>
      <c r="C920" s="18" t="str">
        <f ca="1">IF(AND(AA920="YES",AG920&lt;&gt;""),"COMPLETED",IF((S920+21)&lt;TODAY(),"PAST DUE","WITHIN 15 DAYS"))</f>
        <v>COMPLETED</v>
      </c>
      <c r="D920" s="19" t="str">
        <f t="shared" si="412"/>
        <v>Oct</v>
      </c>
      <c r="E920" s="20">
        <f t="shared" si="413"/>
        <v>45577</v>
      </c>
      <c r="F920" s="20">
        <f t="shared" si="414"/>
        <v>45576</v>
      </c>
      <c r="G920" s="20">
        <f t="shared" si="415"/>
        <v>45583</v>
      </c>
      <c r="H920" s="19">
        <f ca="1">(TODAY()-(G920))</f>
        <v>11</v>
      </c>
      <c r="I920" s="19" t="str">
        <f ca="1">IF(H920&lt;0,H920,"")</f>
        <v/>
      </c>
      <c r="J920" s="2" t="s">
        <v>439</v>
      </c>
      <c r="K920" s="24">
        <f t="shared" si="416"/>
        <v>1</v>
      </c>
      <c r="L920" s="19" t="s">
        <v>3688</v>
      </c>
      <c r="M920" s="2" t="s">
        <v>440</v>
      </c>
      <c r="N920" s="2" t="s">
        <v>441</v>
      </c>
      <c r="O920" s="2" t="s">
        <v>352</v>
      </c>
      <c r="P920" s="2" t="s">
        <v>19</v>
      </c>
      <c r="Q920" s="2" t="s">
        <v>3967</v>
      </c>
      <c r="R920" s="2" t="s">
        <v>3261</v>
      </c>
      <c r="S920" s="9">
        <v>45555</v>
      </c>
      <c r="T920" s="2">
        <v>4272279</v>
      </c>
      <c r="U920" s="2" t="s">
        <v>171</v>
      </c>
      <c r="V920" s="2" t="s">
        <v>3984</v>
      </c>
      <c r="W920" s="2" t="s">
        <v>629</v>
      </c>
      <c r="X920" s="90">
        <v>37432</v>
      </c>
      <c r="Y920" s="2">
        <v>9957838112</v>
      </c>
      <c r="Z920" s="2" t="s">
        <v>3985</v>
      </c>
      <c r="AA920" s="32" t="s">
        <v>448</v>
      </c>
      <c r="AB920" s="2" t="s">
        <v>449</v>
      </c>
      <c r="AC920" s="10">
        <v>45913</v>
      </c>
      <c r="AD920" s="10">
        <v>45565</v>
      </c>
      <c r="AG920" s="35" t="s">
        <v>451</v>
      </c>
      <c r="AJ920" s="35" t="s">
        <v>452</v>
      </c>
      <c r="AK920" s="2" t="s">
        <v>453</v>
      </c>
      <c r="AL920" s="2" t="s">
        <v>3189</v>
      </c>
      <c r="AM920" s="10" t="s">
        <v>1815</v>
      </c>
      <c r="AN920" s="10">
        <v>45555</v>
      </c>
      <c r="AP920" s="2" t="s">
        <v>362</v>
      </c>
      <c r="AQ920" s="2" t="s">
        <v>480</v>
      </c>
      <c r="AS920" s="11">
        <v>253163794</v>
      </c>
      <c r="AT920" s="2" t="s">
        <v>456</v>
      </c>
      <c r="AV920" s="12">
        <v>52515471162</v>
      </c>
      <c r="AW920" s="2" t="s">
        <v>458</v>
      </c>
      <c r="AY920" s="13">
        <v>121342948180</v>
      </c>
      <c r="AZ920" s="2" t="s">
        <v>1857</v>
      </c>
      <c r="BB920" s="14">
        <v>658444800</v>
      </c>
      <c r="BC920" s="2" t="s">
        <v>450</v>
      </c>
      <c r="BD920" s="2" t="s">
        <v>450</v>
      </c>
      <c r="BE920" s="2" t="s">
        <v>450</v>
      </c>
      <c r="BF920" s="2" t="s">
        <v>450</v>
      </c>
      <c r="BG920" s="2" t="s">
        <v>450</v>
      </c>
      <c r="BH920" s="2" t="s">
        <v>450</v>
      </c>
      <c r="BL920" s="2" t="s">
        <v>448</v>
      </c>
      <c r="BM920" s="2" t="s">
        <v>450</v>
      </c>
      <c r="BN920" s="2" t="s">
        <v>448</v>
      </c>
      <c r="BO920" s="2" t="s">
        <v>450</v>
      </c>
      <c r="BP920" s="2" t="s">
        <v>450</v>
      </c>
      <c r="BR920" s="2" t="s">
        <v>448</v>
      </c>
      <c r="BS920" s="2" t="s">
        <v>448</v>
      </c>
      <c r="BT920" s="2" t="s">
        <v>448</v>
      </c>
      <c r="CD920" s="2" t="s">
        <v>448</v>
      </c>
      <c r="CE920" s="10">
        <v>45562</v>
      </c>
      <c r="CM920" s="52">
        <f t="shared" si="417"/>
        <v>1</v>
      </c>
      <c r="CN920" s="52">
        <f t="shared" si="396"/>
        <v>1</v>
      </c>
      <c r="CO920" s="52">
        <f t="shared" si="397"/>
        <v>1</v>
      </c>
      <c r="CP920" s="52">
        <f t="shared" si="398"/>
        <v>1</v>
      </c>
      <c r="CQ920" s="52">
        <f t="shared" si="399"/>
        <v>1</v>
      </c>
      <c r="CR920" s="52">
        <f t="shared" si="400"/>
        <v>1</v>
      </c>
      <c r="CS920" s="52">
        <f t="shared" si="401"/>
        <v>1</v>
      </c>
      <c r="CT920" s="52">
        <f t="shared" si="402"/>
        <v>1</v>
      </c>
      <c r="CU920" s="52">
        <f t="shared" si="403"/>
        <v>1</v>
      </c>
      <c r="CV920" s="52">
        <f t="shared" si="404"/>
        <v>1</v>
      </c>
      <c r="CW920" s="54">
        <f t="shared" si="418"/>
        <v>1</v>
      </c>
      <c r="CX920" s="54">
        <f t="shared" si="419"/>
        <v>0</v>
      </c>
      <c r="CY920" s="54">
        <f t="shared" si="420"/>
        <v>0</v>
      </c>
      <c r="CZ920" s="54">
        <f t="shared" si="421"/>
        <v>0</v>
      </c>
      <c r="DA920" s="54">
        <f t="shared" si="422"/>
        <v>0</v>
      </c>
      <c r="DB920" s="54">
        <f t="shared" si="423"/>
        <v>0</v>
      </c>
      <c r="DD920" s="2">
        <f t="shared" si="424"/>
        <v>7</v>
      </c>
    </row>
    <row r="921" spans="1:108">
      <c r="A921" s="2" t="s">
        <v>437</v>
      </c>
      <c r="B921" s="2" t="s">
        <v>438</v>
      </c>
      <c r="C921" s="18" t="str">
        <f ca="1">IF(AND(AA921="YES",AG921&lt;&gt;""),"COMPLETED",IF((S921+21)&lt;TODAY(),"PAST DUE","WITHIN 15 DAYS"))</f>
        <v>COMPLETED</v>
      </c>
      <c r="D921" s="19" t="str">
        <f t="shared" si="412"/>
        <v>Oct</v>
      </c>
      <c r="E921" s="20">
        <f t="shared" si="413"/>
        <v>45577</v>
      </c>
      <c r="F921" s="20">
        <f t="shared" si="414"/>
        <v>45576</v>
      </c>
      <c r="G921" s="20">
        <f t="shared" si="415"/>
        <v>45583</v>
      </c>
      <c r="H921" s="19">
        <f ca="1">(TODAY()-(G921))</f>
        <v>11</v>
      </c>
      <c r="I921" s="19" t="str">
        <f ca="1">IF(H921&lt;0,H921,"")</f>
        <v/>
      </c>
      <c r="J921" s="2" t="s">
        <v>439</v>
      </c>
      <c r="K921" s="24">
        <f t="shared" si="416"/>
        <v>1</v>
      </c>
      <c r="L921" s="19" t="s">
        <v>3688</v>
      </c>
      <c r="M921" s="2" t="s">
        <v>440</v>
      </c>
      <c r="N921" s="2" t="s">
        <v>441</v>
      </c>
      <c r="O921" s="2" t="s">
        <v>352</v>
      </c>
      <c r="P921" s="2" t="s">
        <v>19</v>
      </c>
      <c r="Q921" s="2" t="s">
        <v>3967</v>
      </c>
      <c r="R921" s="2" t="s">
        <v>3261</v>
      </c>
      <c r="S921" s="9">
        <v>45555</v>
      </c>
      <c r="T921" s="2">
        <v>4272280</v>
      </c>
      <c r="U921" s="2" t="s">
        <v>2282</v>
      </c>
      <c r="V921" s="2" t="s">
        <v>3986</v>
      </c>
      <c r="W921" s="2" t="s">
        <v>3987</v>
      </c>
      <c r="X921" s="90">
        <v>37247</v>
      </c>
      <c r="Y921" s="2">
        <v>9662860771</v>
      </c>
      <c r="Z921" s="2" t="s">
        <v>3988</v>
      </c>
      <c r="AA921" s="32" t="s">
        <v>448</v>
      </c>
      <c r="AB921" s="2" t="s">
        <v>449</v>
      </c>
      <c r="AC921" s="10">
        <v>45903</v>
      </c>
      <c r="AD921" s="10">
        <v>45552</v>
      </c>
      <c r="AG921" s="35" t="s">
        <v>451</v>
      </c>
      <c r="AJ921" s="35" t="s">
        <v>452</v>
      </c>
      <c r="AK921" s="2" t="s">
        <v>453</v>
      </c>
      <c r="AL921" s="2" t="s">
        <v>3189</v>
      </c>
      <c r="AM921" s="10" t="s">
        <v>1815</v>
      </c>
      <c r="AN921" s="10">
        <v>45555</v>
      </c>
      <c r="AP921" s="2" t="s">
        <v>362</v>
      </c>
      <c r="AQ921" s="2" t="s">
        <v>986</v>
      </c>
      <c r="AS921" s="11">
        <v>3534061350</v>
      </c>
      <c r="AT921" s="2" t="s">
        <v>472</v>
      </c>
      <c r="AV921" s="12">
        <v>210258519102</v>
      </c>
      <c r="AW921" s="2" t="s">
        <v>458</v>
      </c>
      <c r="AY921" s="13" t="s">
        <v>3989</v>
      </c>
      <c r="AZ921" s="2" t="s">
        <v>1857</v>
      </c>
      <c r="BB921" s="14">
        <v>657960291</v>
      </c>
      <c r="BC921" s="2" t="s">
        <v>450</v>
      </c>
      <c r="BD921" s="2" t="s">
        <v>450</v>
      </c>
      <c r="BE921" s="2" t="s">
        <v>450</v>
      </c>
      <c r="BF921" s="2" t="s">
        <v>450</v>
      </c>
      <c r="BG921" s="2" t="s">
        <v>450</v>
      </c>
      <c r="BH921" s="2" t="s">
        <v>450</v>
      </c>
      <c r="BL921" s="2" t="s">
        <v>448</v>
      </c>
      <c r="BM921" s="2" t="s">
        <v>450</v>
      </c>
      <c r="BN921" s="2" t="s">
        <v>448</v>
      </c>
      <c r="BO921" s="2" t="s">
        <v>450</v>
      </c>
      <c r="BP921" s="2" t="s">
        <v>450</v>
      </c>
      <c r="BR921" s="2" t="s">
        <v>448</v>
      </c>
      <c r="BS921" s="2" t="s">
        <v>448</v>
      </c>
      <c r="BT921" s="2" t="s">
        <v>448</v>
      </c>
      <c r="BU921" s="2" t="s">
        <v>448</v>
      </c>
      <c r="BV921" s="2" t="s">
        <v>450</v>
      </c>
      <c r="BW921" s="2" t="s">
        <v>448</v>
      </c>
      <c r="BX921" s="2" t="s">
        <v>448</v>
      </c>
      <c r="BY921" s="2" t="s">
        <v>448</v>
      </c>
      <c r="BZ921" s="2" t="s">
        <v>448</v>
      </c>
      <c r="CA921" s="2" t="s">
        <v>448</v>
      </c>
      <c r="CB921" s="2" t="s">
        <v>448</v>
      </c>
      <c r="CD921" s="2" t="s">
        <v>448</v>
      </c>
      <c r="CE921" s="10">
        <v>45562</v>
      </c>
      <c r="CM921" s="52">
        <f t="shared" si="417"/>
        <v>1</v>
      </c>
      <c r="CN921" s="52">
        <f t="shared" si="396"/>
        <v>1</v>
      </c>
      <c r="CO921" s="52">
        <f t="shared" si="397"/>
        <v>1</v>
      </c>
      <c r="CP921" s="52">
        <f t="shared" si="398"/>
        <v>1</v>
      </c>
      <c r="CQ921" s="52">
        <f t="shared" si="399"/>
        <v>1</v>
      </c>
      <c r="CR921" s="52">
        <f t="shared" si="400"/>
        <v>1</v>
      </c>
      <c r="CS921" s="52">
        <f t="shared" si="401"/>
        <v>1</v>
      </c>
      <c r="CT921" s="52">
        <f t="shared" si="402"/>
        <v>1</v>
      </c>
      <c r="CU921" s="52">
        <f t="shared" si="403"/>
        <v>1</v>
      </c>
      <c r="CV921" s="52">
        <f t="shared" si="404"/>
        <v>1</v>
      </c>
      <c r="CW921" s="54">
        <f t="shared" si="418"/>
        <v>1</v>
      </c>
      <c r="CX921" s="54">
        <f t="shared" si="419"/>
        <v>0</v>
      </c>
      <c r="CY921" s="54">
        <f t="shared" si="420"/>
        <v>0</v>
      </c>
      <c r="CZ921" s="54">
        <f t="shared" si="421"/>
        <v>0</v>
      </c>
      <c r="DA921" s="54">
        <f t="shared" si="422"/>
        <v>0</v>
      </c>
      <c r="DB921" s="54">
        <f t="shared" si="423"/>
        <v>0</v>
      </c>
      <c r="DD921" s="2">
        <f t="shared" si="424"/>
        <v>7</v>
      </c>
    </row>
    <row r="922" spans="1:108">
      <c r="A922" s="2" t="s">
        <v>437</v>
      </c>
      <c r="B922" s="2" t="s">
        <v>438</v>
      </c>
      <c r="C922" s="18" t="str">
        <f ca="1">IF(AND(AA922="YES",AG922&lt;&gt;""),"COMPLETED",IF((S922+21)&lt;TODAY(),"PAST DUE","WITHIN 15 DAYS"))</f>
        <v>COMPLETED</v>
      </c>
      <c r="D922" s="19" t="str">
        <f t="shared" si="412"/>
        <v>Oct</v>
      </c>
      <c r="E922" s="20">
        <f t="shared" si="413"/>
        <v>45577</v>
      </c>
      <c r="F922" s="20">
        <f t="shared" si="414"/>
        <v>45576</v>
      </c>
      <c r="G922" s="20">
        <f t="shared" si="415"/>
        <v>45583</v>
      </c>
      <c r="H922" s="19">
        <f ca="1">(TODAY()-(G922))</f>
        <v>11</v>
      </c>
      <c r="I922" s="19" t="str">
        <f ca="1">IF(H922&lt;0,H922,"")</f>
        <v/>
      </c>
      <c r="J922" s="2" t="s">
        <v>439</v>
      </c>
      <c r="K922" s="24">
        <f t="shared" si="416"/>
        <v>1</v>
      </c>
      <c r="L922" s="19" t="s">
        <v>3688</v>
      </c>
      <c r="M922" s="2" t="s">
        <v>440</v>
      </c>
      <c r="N922" s="2" t="s">
        <v>441</v>
      </c>
      <c r="O922" s="2" t="s">
        <v>352</v>
      </c>
      <c r="P922" s="2" t="s">
        <v>19</v>
      </c>
      <c r="Q922" s="2" t="s">
        <v>3967</v>
      </c>
      <c r="R922" s="2" t="s">
        <v>3261</v>
      </c>
      <c r="S922" s="9">
        <v>45555</v>
      </c>
      <c r="T922" s="2">
        <v>4272281</v>
      </c>
      <c r="U922" s="2" t="s">
        <v>861</v>
      </c>
      <c r="V922" s="2" t="s">
        <v>3990</v>
      </c>
      <c r="W922" s="2" t="s">
        <v>3991</v>
      </c>
      <c r="X922" s="90">
        <v>37629</v>
      </c>
      <c r="Y922" s="2">
        <v>9355653516</v>
      </c>
      <c r="Z922" s="2" t="s">
        <v>3992</v>
      </c>
      <c r="AA922" s="32" t="s">
        <v>448</v>
      </c>
      <c r="AB922" s="2" t="s">
        <v>449</v>
      </c>
      <c r="AC922" s="10">
        <v>45836</v>
      </c>
      <c r="AD922" s="10">
        <v>45482</v>
      </c>
      <c r="AG922" s="35" t="s">
        <v>451</v>
      </c>
      <c r="AJ922" s="35" t="s">
        <v>452</v>
      </c>
      <c r="AK922" s="2" t="s">
        <v>453</v>
      </c>
      <c r="AL922" s="2" t="s">
        <v>3189</v>
      </c>
      <c r="AM922" s="10" t="s">
        <v>1815</v>
      </c>
      <c r="AN922" s="10">
        <v>45555</v>
      </c>
      <c r="AP922" s="2" t="s">
        <v>362</v>
      </c>
      <c r="AQ922" s="2" t="s">
        <v>455</v>
      </c>
      <c r="AS922" s="11">
        <v>3519947004</v>
      </c>
      <c r="AT922" s="2" t="s">
        <v>472</v>
      </c>
      <c r="AV922" s="12">
        <v>72528452710</v>
      </c>
      <c r="AW922" s="2" t="s">
        <v>458</v>
      </c>
      <c r="AY922" s="13">
        <v>121298468181</v>
      </c>
      <c r="AZ922" s="2" t="s">
        <v>633</v>
      </c>
      <c r="BB922" s="14">
        <v>610048349</v>
      </c>
      <c r="BC922" s="2" t="s">
        <v>450</v>
      </c>
      <c r="BD922" s="2" t="s">
        <v>450</v>
      </c>
      <c r="BE922" s="2" t="s">
        <v>450</v>
      </c>
      <c r="BF922" s="2" t="s">
        <v>450</v>
      </c>
      <c r="BG922" s="2" t="s">
        <v>450</v>
      </c>
      <c r="BH922" s="2" t="s">
        <v>450</v>
      </c>
      <c r="BL922" s="2" t="s">
        <v>448</v>
      </c>
      <c r="BM922" s="2" t="s">
        <v>450</v>
      </c>
      <c r="BN922" s="2" t="s">
        <v>448</v>
      </c>
      <c r="BO922" s="2" t="s">
        <v>450</v>
      </c>
      <c r="BP922" s="2" t="s">
        <v>450</v>
      </c>
      <c r="BR922" s="2" t="s">
        <v>448</v>
      </c>
      <c r="BS922" s="2" t="s">
        <v>448</v>
      </c>
      <c r="BT922" s="2" t="s">
        <v>448</v>
      </c>
      <c r="BU922" s="2" t="s">
        <v>448</v>
      </c>
      <c r="BV922" s="2" t="s">
        <v>450</v>
      </c>
      <c r="BW922" s="2" t="s">
        <v>448</v>
      </c>
      <c r="BX922" s="2" t="s">
        <v>448</v>
      </c>
      <c r="BY922" s="2" t="s">
        <v>448</v>
      </c>
      <c r="BZ922" s="2" t="s">
        <v>448</v>
      </c>
      <c r="CA922" s="2" t="s">
        <v>448</v>
      </c>
      <c r="CB922" s="2" t="s">
        <v>448</v>
      </c>
      <c r="CD922" s="2" t="s">
        <v>448</v>
      </c>
      <c r="CE922" s="10">
        <v>45562</v>
      </c>
      <c r="CM922" s="52">
        <f t="shared" si="417"/>
        <v>1</v>
      </c>
      <c r="CN922" s="52">
        <f t="shared" si="396"/>
        <v>1</v>
      </c>
      <c r="CO922" s="52">
        <f t="shared" si="397"/>
        <v>1</v>
      </c>
      <c r="CP922" s="52">
        <f t="shared" si="398"/>
        <v>1</v>
      </c>
      <c r="CQ922" s="52">
        <f t="shared" si="399"/>
        <v>1</v>
      </c>
      <c r="CR922" s="52">
        <f t="shared" si="400"/>
        <v>1</v>
      </c>
      <c r="CS922" s="52">
        <f t="shared" si="401"/>
        <v>1</v>
      </c>
      <c r="CT922" s="52">
        <f t="shared" si="402"/>
        <v>1</v>
      </c>
      <c r="CU922" s="52">
        <f t="shared" si="403"/>
        <v>1</v>
      </c>
      <c r="CV922" s="52">
        <f t="shared" si="404"/>
        <v>1</v>
      </c>
      <c r="CW922" s="54">
        <f t="shared" si="418"/>
        <v>1</v>
      </c>
      <c r="CX922" s="54">
        <f t="shared" si="419"/>
        <v>0</v>
      </c>
      <c r="CY922" s="54">
        <f t="shared" si="420"/>
        <v>0</v>
      </c>
      <c r="CZ922" s="54">
        <f t="shared" si="421"/>
        <v>0</v>
      </c>
      <c r="DA922" s="54">
        <f t="shared" si="422"/>
        <v>0</v>
      </c>
      <c r="DB922" s="54">
        <f t="shared" si="423"/>
        <v>0</v>
      </c>
      <c r="DD922" s="2">
        <f t="shared" si="424"/>
        <v>7</v>
      </c>
    </row>
    <row r="923" spans="1:108">
      <c r="A923" s="2" t="s">
        <v>437</v>
      </c>
      <c r="B923" s="2" t="s">
        <v>438</v>
      </c>
      <c r="C923" s="18" t="str">
        <f ca="1">IF(AND(AA923="YES",AG923&lt;&gt;""),"COMPLETED",IF((S923+21)&lt;TODAY(),"PAST DUE","WITHIN 15 DAYS"))</f>
        <v>COMPLETED</v>
      </c>
      <c r="D923" s="19" t="str">
        <f t="shared" si="412"/>
        <v>Oct</v>
      </c>
      <c r="E923" s="20">
        <f t="shared" si="413"/>
        <v>45577</v>
      </c>
      <c r="F923" s="20">
        <f t="shared" si="414"/>
        <v>45576</v>
      </c>
      <c r="G923" s="20">
        <f t="shared" si="415"/>
        <v>45583</v>
      </c>
      <c r="H923" s="19">
        <f ca="1">(TODAY()-(G923))</f>
        <v>11</v>
      </c>
      <c r="I923" s="19" t="str">
        <f ca="1">IF(H923&lt;0,H923,"")</f>
        <v/>
      </c>
      <c r="J923" s="2" t="s">
        <v>439</v>
      </c>
      <c r="K923" s="24">
        <f t="shared" si="416"/>
        <v>1</v>
      </c>
      <c r="L923" s="19" t="s">
        <v>3688</v>
      </c>
      <c r="M923" s="2" t="s">
        <v>440</v>
      </c>
      <c r="N923" s="2" t="s">
        <v>441</v>
      </c>
      <c r="O923" s="2" t="s">
        <v>352</v>
      </c>
      <c r="P923" s="2" t="s">
        <v>19</v>
      </c>
      <c r="Q923" s="2" t="s">
        <v>3967</v>
      </c>
      <c r="R923" s="2" t="s">
        <v>3261</v>
      </c>
      <c r="S923" s="9">
        <v>45555</v>
      </c>
      <c r="T923" s="2">
        <v>4272282</v>
      </c>
      <c r="U923" s="2" t="s">
        <v>1569</v>
      </c>
      <c r="V923" s="2" t="s">
        <v>3993</v>
      </c>
      <c r="W923" s="2" t="s">
        <v>2056</v>
      </c>
      <c r="X923" s="90">
        <v>37262</v>
      </c>
      <c r="Y923" s="2">
        <v>9989305527</v>
      </c>
      <c r="Z923" s="2" t="s">
        <v>3994</v>
      </c>
      <c r="AA923" s="32" t="s">
        <v>448</v>
      </c>
      <c r="AB923" s="2" t="s">
        <v>449</v>
      </c>
      <c r="AC923" s="10">
        <v>45683</v>
      </c>
      <c r="AD923" s="10">
        <v>45329</v>
      </c>
      <c r="AG923" s="35" t="s">
        <v>451</v>
      </c>
      <c r="AJ923" s="35" t="s">
        <v>452</v>
      </c>
      <c r="AK923" s="2" t="s">
        <v>453</v>
      </c>
      <c r="AL923" s="2" t="s">
        <v>3189</v>
      </c>
      <c r="AM923" s="10" t="s">
        <v>1815</v>
      </c>
      <c r="AN923" s="10">
        <v>45555</v>
      </c>
      <c r="AP923" s="2" t="s">
        <v>362</v>
      </c>
      <c r="AQ923" s="2" t="s">
        <v>455</v>
      </c>
      <c r="AS923" s="11">
        <v>253177227</v>
      </c>
      <c r="AT923" s="2" t="s">
        <v>472</v>
      </c>
      <c r="AV923" s="12">
        <v>70262645183</v>
      </c>
      <c r="AW923" s="2" t="s">
        <v>458</v>
      </c>
      <c r="AY923" s="13">
        <v>121350784644</v>
      </c>
      <c r="AZ923" s="2" t="s">
        <v>1857</v>
      </c>
      <c r="BB923" s="14">
        <v>658709625</v>
      </c>
      <c r="BC923" s="2" t="s">
        <v>450</v>
      </c>
      <c r="BD923" s="2" t="s">
        <v>450</v>
      </c>
      <c r="BE923" s="2" t="s">
        <v>450</v>
      </c>
      <c r="BF923" s="2" t="s">
        <v>450</v>
      </c>
      <c r="BG923" s="2" t="s">
        <v>450</v>
      </c>
      <c r="BH923" s="2" t="s">
        <v>450</v>
      </c>
      <c r="BL923" s="2" t="s">
        <v>448</v>
      </c>
      <c r="BM923" s="2" t="s">
        <v>450</v>
      </c>
      <c r="BN923" s="2" t="s">
        <v>448</v>
      </c>
      <c r="BO923" s="2" t="s">
        <v>450</v>
      </c>
      <c r="BP923" s="2" t="s">
        <v>450</v>
      </c>
      <c r="BR923" s="2" t="s">
        <v>448</v>
      </c>
      <c r="BS923" s="2" t="s">
        <v>448</v>
      </c>
      <c r="BT923" s="2" t="s">
        <v>448</v>
      </c>
      <c r="BU923" s="2" t="s">
        <v>448</v>
      </c>
      <c r="BV923" s="2" t="s">
        <v>450</v>
      </c>
      <c r="BW923" s="2" t="s">
        <v>448</v>
      </c>
      <c r="BX923" s="2" t="s">
        <v>448</v>
      </c>
      <c r="BY923" s="2" t="s">
        <v>448</v>
      </c>
      <c r="BZ923" s="2" t="s">
        <v>448</v>
      </c>
      <c r="CA923" s="2" t="s">
        <v>448</v>
      </c>
      <c r="CB923" s="2" t="s">
        <v>448</v>
      </c>
      <c r="CD923" s="2" t="s">
        <v>448</v>
      </c>
      <c r="CE923" s="10">
        <v>45562</v>
      </c>
      <c r="CM923" s="52">
        <f t="shared" si="417"/>
        <v>1</v>
      </c>
      <c r="CN923" s="52">
        <f t="shared" si="396"/>
        <v>1</v>
      </c>
      <c r="CO923" s="52">
        <f t="shared" si="397"/>
        <v>1</v>
      </c>
      <c r="CP923" s="52">
        <f t="shared" si="398"/>
        <v>1</v>
      </c>
      <c r="CQ923" s="52">
        <f t="shared" si="399"/>
        <v>1</v>
      </c>
      <c r="CR923" s="52">
        <f t="shared" si="400"/>
        <v>1</v>
      </c>
      <c r="CS923" s="52">
        <f t="shared" si="401"/>
        <v>1</v>
      </c>
      <c r="CT923" s="52">
        <f t="shared" si="402"/>
        <v>1</v>
      </c>
      <c r="CU923" s="52">
        <f t="shared" si="403"/>
        <v>1</v>
      </c>
      <c r="CV923" s="52">
        <f t="shared" si="404"/>
        <v>1</v>
      </c>
      <c r="CW923" s="54">
        <f t="shared" si="418"/>
        <v>1</v>
      </c>
      <c r="CX923" s="54">
        <f t="shared" si="419"/>
        <v>0</v>
      </c>
      <c r="CY923" s="54">
        <f t="shared" si="420"/>
        <v>0</v>
      </c>
      <c r="CZ923" s="54">
        <f t="shared" si="421"/>
        <v>0</v>
      </c>
      <c r="DA923" s="54">
        <f t="shared" si="422"/>
        <v>0</v>
      </c>
      <c r="DB923" s="54">
        <f t="shared" si="423"/>
        <v>0</v>
      </c>
      <c r="DD923" s="2">
        <f t="shared" si="424"/>
        <v>7</v>
      </c>
    </row>
    <row r="924" spans="1:108">
      <c r="A924" s="2" t="s">
        <v>437</v>
      </c>
      <c r="B924" s="2" t="s">
        <v>438</v>
      </c>
      <c r="C924" s="18" t="str">
        <f ca="1">IF(AND(AA924="YES",AG924&lt;&gt;""),"COMPLETED",IF((S924+21)&lt;TODAY(),"PAST DUE","WITHIN 15 DAYS"))</f>
        <v>PAST DUE</v>
      </c>
      <c r="D924" s="19" t="str">
        <f t="shared" si="412"/>
        <v>Oct</v>
      </c>
      <c r="E924" s="20">
        <f t="shared" si="413"/>
        <v>45577</v>
      </c>
      <c r="F924" s="20">
        <f t="shared" si="414"/>
        <v>45576</v>
      </c>
      <c r="G924" s="20">
        <f t="shared" si="415"/>
        <v>45583</v>
      </c>
      <c r="H924" s="19">
        <f ca="1">(TODAY()-(G924))</f>
        <v>11</v>
      </c>
      <c r="I924" s="19" t="str">
        <f ca="1">IF(H924&lt;0,H924,"")</f>
        <v/>
      </c>
      <c r="J924" s="2" t="s">
        <v>439</v>
      </c>
      <c r="K924" s="24">
        <f t="shared" si="416"/>
        <v>0</v>
      </c>
      <c r="L924" s="19" t="s">
        <v>3688</v>
      </c>
      <c r="M924" s="2" t="s">
        <v>440</v>
      </c>
      <c r="N924" s="2" t="s">
        <v>653</v>
      </c>
      <c r="O924" s="2" t="s">
        <v>352</v>
      </c>
      <c r="P924" s="2" t="s">
        <v>19</v>
      </c>
      <c r="Q924" s="2" t="s">
        <v>3967</v>
      </c>
      <c r="R924" s="2" t="s">
        <v>3261</v>
      </c>
      <c r="S924" s="9">
        <v>45555</v>
      </c>
      <c r="T924" s="2">
        <v>4272283</v>
      </c>
      <c r="U924" s="2" t="s">
        <v>3995</v>
      </c>
      <c r="V924" s="2" t="s">
        <v>3996</v>
      </c>
      <c r="W924" s="2" t="s">
        <v>3997</v>
      </c>
      <c r="X924" s="90">
        <v>32218</v>
      </c>
      <c r="Y924" s="2">
        <v>9196815254</v>
      </c>
      <c r="Z924" s="2" t="s">
        <v>3998</v>
      </c>
      <c r="AA924" s="2" t="s">
        <v>463</v>
      </c>
      <c r="AB924" s="2" t="s">
        <v>3999</v>
      </c>
      <c r="AG924" s="35" t="s">
        <v>451</v>
      </c>
      <c r="AJ924" s="35" t="s">
        <v>452</v>
      </c>
      <c r="AK924" s="2" t="s">
        <v>453</v>
      </c>
      <c r="AL924" s="2" t="s">
        <v>3189</v>
      </c>
      <c r="AM924" s="10" t="s">
        <v>1815</v>
      </c>
      <c r="AN924" s="10">
        <v>45555</v>
      </c>
      <c r="AP924" s="2" t="s">
        <v>362</v>
      </c>
      <c r="AQ924" s="2" t="s">
        <v>986</v>
      </c>
      <c r="AS924" s="11">
        <v>224798648</v>
      </c>
      <c r="AT924" s="2" t="s">
        <v>472</v>
      </c>
      <c r="AV924" s="12">
        <v>70254434238</v>
      </c>
      <c r="AW924" s="2" t="s">
        <v>458</v>
      </c>
      <c r="AY924" s="13">
        <v>121184418990</v>
      </c>
      <c r="AZ924" s="2" t="s">
        <v>487</v>
      </c>
      <c r="BB924" s="14">
        <v>503837702</v>
      </c>
      <c r="BC924" s="2" t="s">
        <v>450</v>
      </c>
      <c r="BD924" s="2" t="s">
        <v>450</v>
      </c>
      <c r="BE924" s="2" t="s">
        <v>450</v>
      </c>
      <c r="BF924" s="2" t="s">
        <v>450</v>
      </c>
      <c r="BG924" s="2" t="s">
        <v>450</v>
      </c>
      <c r="BH924" s="2" t="s">
        <v>450</v>
      </c>
      <c r="BL924" s="2" t="s">
        <v>448</v>
      </c>
      <c r="BM924" s="2" t="s">
        <v>450</v>
      </c>
      <c r="BN924" s="2" t="s">
        <v>448</v>
      </c>
      <c r="BO924" s="2" t="s">
        <v>450</v>
      </c>
      <c r="BP924" s="2" t="s">
        <v>450</v>
      </c>
      <c r="BR924" s="2" t="s">
        <v>448</v>
      </c>
      <c r="BS924" s="2" t="s">
        <v>448</v>
      </c>
      <c r="BT924" s="2" t="s">
        <v>448</v>
      </c>
      <c r="CD924" s="2" t="s">
        <v>448</v>
      </c>
      <c r="CE924" s="10">
        <v>45562</v>
      </c>
      <c r="CH924" s="2" t="s">
        <v>465</v>
      </c>
      <c r="CI924" s="2" t="s">
        <v>660</v>
      </c>
      <c r="CK924" s="2" t="s">
        <v>4000</v>
      </c>
      <c r="CM924" s="52">
        <f t="shared" si="417"/>
        <v>1</v>
      </c>
      <c r="CN924" s="52">
        <f t="shared" si="396"/>
        <v>0</v>
      </c>
      <c r="CO924" s="52">
        <f t="shared" si="397"/>
        <v>1</v>
      </c>
      <c r="CP924" s="52">
        <f t="shared" si="398"/>
        <v>1</v>
      </c>
      <c r="CQ924" s="52">
        <f t="shared" si="399"/>
        <v>1</v>
      </c>
      <c r="CR924" s="52">
        <f t="shared" si="400"/>
        <v>1</v>
      </c>
      <c r="CS924" s="52">
        <f t="shared" si="401"/>
        <v>1</v>
      </c>
      <c r="CT924" s="52">
        <f t="shared" si="402"/>
        <v>1</v>
      </c>
      <c r="CU924" s="52">
        <f t="shared" si="403"/>
        <v>1</v>
      </c>
      <c r="CV924" s="52">
        <f t="shared" si="404"/>
        <v>1</v>
      </c>
      <c r="CW924" s="54">
        <f t="shared" si="418"/>
        <v>1</v>
      </c>
      <c r="CX924" s="54">
        <f t="shared" si="419"/>
        <v>0</v>
      </c>
      <c r="CY924" s="54">
        <f t="shared" si="420"/>
        <v>1</v>
      </c>
      <c r="CZ924" s="54">
        <f t="shared" si="421"/>
        <v>1</v>
      </c>
      <c r="DA924" s="54">
        <f t="shared" si="422"/>
        <v>1</v>
      </c>
      <c r="DB924" s="54">
        <f t="shared" si="423"/>
        <v>0</v>
      </c>
      <c r="DD924" s="2">
        <f t="shared" si="424"/>
        <v>6</v>
      </c>
    </row>
    <row r="925" spans="1:108">
      <c r="A925" s="2" t="s">
        <v>437</v>
      </c>
      <c r="B925" s="2" t="s">
        <v>438</v>
      </c>
      <c r="C925" s="18" t="str">
        <f ca="1">IF(AND(AA925="YES",AG925&lt;&gt;""),"COMPLETED",IF((S925+21)&lt;TODAY(),"PAST DUE","WITHIN 15 DAYS"))</f>
        <v>COMPLETED</v>
      </c>
      <c r="D925" s="19" t="str">
        <f t="shared" si="412"/>
        <v>Oct</v>
      </c>
      <c r="E925" s="20">
        <f t="shared" si="413"/>
        <v>45577</v>
      </c>
      <c r="F925" s="20">
        <f t="shared" si="414"/>
        <v>45576</v>
      </c>
      <c r="G925" s="20">
        <f t="shared" si="415"/>
        <v>45583</v>
      </c>
      <c r="H925" s="19">
        <f ca="1">(TODAY()-(G925))</f>
        <v>11</v>
      </c>
      <c r="I925" s="19" t="str">
        <f ca="1">IF(H925&lt;0,H925,"")</f>
        <v/>
      </c>
      <c r="J925" s="2" t="s">
        <v>439</v>
      </c>
      <c r="K925" s="24">
        <f t="shared" si="416"/>
        <v>1</v>
      </c>
      <c r="L925" s="19" t="s">
        <v>3688</v>
      </c>
      <c r="M925" s="2" t="s">
        <v>440</v>
      </c>
      <c r="N925" s="2" t="s">
        <v>441</v>
      </c>
      <c r="O925" s="2" t="s">
        <v>352</v>
      </c>
      <c r="P925" s="2" t="s">
        <v>19</v>
      </c>
      <c r="Q925" s="2" t="s">
        <v>3967</v>
      </c>
      <c r="R925" s="2" t="s">
        <v>3261</v>
      </c>
      <c r="S925" s="9">
        <v>45555</v>
      </c>
      <c r="T925" s="2">
        <v>4272284</v>
      </c>
      <c r="U925" s="2" t="s">
        <v>4001</v>
      </c>
      <c r="V925" s="2" t="s">
        <v>2678</v>
      </c>
      <c r="W925" s="2" t="s">
        <v>2677</v>
      </c>
      <c r="X925" s="90">
        <v>36401</v>
      </c>
      <c r="Y925" s="2">
        <v>9389728360</v>
      </c>
      <c r="Z925" s="2" t="s">
        <v>4002</v>
      </c>
      <c r="AA925" s="32" t="s">
        <v>448</v>
      </c>
      <c r="AB925" s="2" t="s">
        <v>449</v>
      </c>
      <c r="AC925" s="10">
        <v>45917</v>
      </c>
      <c r="AD925" s="10">
        <v>45552</v>
      </c>
      <c r="AG925" s="35" t="s">
        <v>451</v>
      </c>
      <c r="AJ925" s="35" t="s">
        <v>452</v>
      </c>
      <c r="AK925" s="2" t="s">
        <v>453</v>
      </c>
      <c r="AL925" s="2" t="s">
        <v>3189</v>
      </c>
      <c r="AM925" s="10" t="s">
        <v>1815</v>
      </c>
      <c r="AN925" s="10">
        <v>45555</v>
      </c>
      <c r="AP925" s="2" t="s">
        <v>362</v>
      </c>
      <c r="AQ925" s="2" t="s">
        <v>4003</v>
      </c>
      <c r="AS925" s="11">
        <v>250252527</v>
      </c>
      <c r="AT925" s="2" t="s">
        <v>456</v>
      </c>
      <c r="AV925" s="12">
        <v>210258390045</v>
      </c>
      <c r="AW925" s="2" t="s">
        <v>458</v>
      </c>
      <c r="AY925" s="13">
        <v>121330519887</v>
      </c>
      <c r="AZ925" s="2" t="s">
        <v>563</v>
      </c>
      <c r="BB925" s="14">
        <v>636601092</v>
      </c>
      <c r="BC925" s="2" t="s">
        <v>450</v>
      </c>
      <c r="BD925" s="2" t="s">
        <v>450</v>
      </c>
      <c r="BE925" s="2" t="s">
        <v>450</v>
      </c>
      <c r="BF925" s="2" t="s">
        <v>450</v>
      </c>
      <c r="BG925" s="2" t="s">
        <v>450</v>
      </c>
      <c r="BH925" s="2" t="s">
        <v>450</v>
      </c>
      <c r="BL925" s="2" t="s">
        <v>448</v>
      </c>
      <c r="BM925" s="2" t="s">
        <v>450</v>
      </c>
      <c r="BN925" s="2" t="s">
        <v>448</v>
      </c>
      <c r="BO925" s="2" t="s">
        <v>450</v>
      </c>
      <c r="BP925" s="2" t="s">
        <v>450</v>
      </c>
      <c r="BR925" s="2" t="s">
        <v>448</v>
      </c>
      <c r="BS925" s="2" t="s">
        <v>448</v>
      </c>
      <c r="BT925" s="2" t="s">
        <v>448</v>
      </c>
      <c r="BU925" s="2" t="s">
        <v>448</v>
      </c>
      <c r="BV925" s="2" t="s">
        <v>450</v>
      </c>
      <c r="BW925" s="2" t="s">
        <v>448</v>
      </c>
      <c r="BX925" s="2" t="s">
        <v>448</v>
      </c>
      <c r="BY925" s="2" t="s">
        <v>448</v>
      </c>
      <c r="BZ925" s="2" t="s">
        <v>448</v>
      </c>
      <c r="CA925" s="2" t="s">
        <v>448</v>
      </c>
      <c r="CB925" s="2" t="s">
        <v>448</v>
      </c>
      <c r="CD925" s="2" t="s">
        <v>448</v>
      </c>
      <c r="CE925" s="10">
        <v>45562</v>
      </c>
      <c r="CM925" s="52">
        <f t="shared" si="417"/>
        <v>1</v>
      </c>
      <c r="CN925" s="52">
        <f t="shared" si="396"/>
        <v>1</v>
      </c>
      <c r="CO925" s="52">
        <f t="shared" si="397"/>
        <v>1</v>
      </c>
      <c r="CP925" s="52">
        <f t="shared" si="398"/>
        <v>1</v>
      </c>
      <c r="CQ925" s="52">
        <f t="shared" si="399"/>
        <v>1</v>
      </c>
      <c r="CR925" s="52">
        <f t="shared" si="400"/>
        <v>1</v>
      </c>
      <c r="CS925" s="52">
        <f t="shared" si="401"/>
        <v>1</v>
      </c>
      <c r="CT925" s="52">
        <f t="shared" si="402"/>
        <v>1</v>
      </c>
      <c r="CU925" s="52">
        <f t="shared" si="403"/>
        <v>1</v>
      </c>
      <c r="CV925" s="52">
        <f t="shared" si="404"/>
        <v>1</v>
      </c>
      <c r="CW925" s="54">
        <f t="shared" si="418"/>
        <v>1</v>
      </c>
      <c r="CX925" s="54">
        <f t="shared" si="419"/>
        <v>0</v>
      </c>
      <c r="CY925" s="54">
        <f t="shared" si="420"/>
        <v>0</v>
      </c>
      <c r="CZ925" s="54">
        <f t="shared" si="421"/>
        <v>0</v>
      </c>
      <c r="DA925" s="54">
        <f t="shared" si="422"/>
        <v>0</v>
      </c>
      <c r="DB925" s="54">
        <f t="shared" si="423"/>
        <v>0</v>
      </c>
      <c r="DD925" s="2">
        <f t="shared" si="424"/>
        <v>7</v>
      </c>
    </row>
    <row r="926" spans="1:108">
      <c r="A926" s="2" t="s">
        <v>437</v>
      </c>
      <c r="B926" s="2" t="s">
        <v>438</v>
      </c>
      <c r="C926" s="18" t="str">
        <f ca="1">IF(AND(AA926="YES",AG926&lt;&gt;""),"COMPLETED",IF((S926+21)&lt;TODAY(),"PAST DUE","WITHIN 15 DAYS"))</f>
        <v>COMPLETED</v>
      </c>
      <c r="D926" s="19" t="str">
        <f t="shared" si="412"/>
        <v>Oct</v>
      </c>
      <c r="E926" s="20">
        <f t="shared" si="413"/>
        <v>45577</v>
      </c>
      <c r="F926" s="20">
        <f t="shared" si="414"/>
        <v>45576</v>
      </c>
      <c r="G926" s="20">
        <f t="shared" si="415"/>
        <v>45583</v>
      </c>
      <c r="H926" s="19">
        <f ca="1">(TODAY()-(G926))</f>
        <v>11</v>
      </c>
      <c r="I926" s="19" t="str">
        <f ca="1">IF(H926&lt;0,H926,"")</f>
        <v/>
      </c>
      <c r="J926" s="2" t="s">
        <v>439</v>
      </c>
      <c r="K926" s="24">
        <f t="shared" si="416"/>
        <v>1</v>
      </c>
      <c r="L926" s="19" t="s">
        <v>3688</v>
      </c>
      <c r="M926" s="2" t="s">
        <v>440</v>
      </c>
      <c r="N926" s="2" t="s">
        <v>441</v>
      </c>
      <c r="O926" s="2" t="s">
        <v>352</v>
      </c>
      <c r="P926" s="2" t="s">
        <v>19</v>
      </c>
      <c r="Q926" s="2" t="s">
        <v>3967</v>
      </c>
      <c r="R926" s="2" t="s">
        <v>3261</v>
      </c>
      <c r="S926" s="9">
        <v>45555</v>
      </c>
      <c r="T926" s="2">
        <v>4272285</v>
      </c>
      <c r="U926" s="2" t="s">
        <v>4004</v>
      </c>
      <c r="V926" s="2" t="s">
        <v>4005</v>
      </c>
      <c r="W926" s="2" t="s">
        <v>4006</v>
      </c>
      <c r="X926" s="90">
        <v>30152</v>
      </c>
      <c r="Y926" s="2">
        <v>9293875292</v>
      </c>
      <c r="Z926" s="2" t="s">
        <v>4007</v>
      </c>
      <c r="AA926" s="32" t="s">
        <v>448</v>
      </c>
      <c r="AB926" s="2" t="s">
        <v>449</v>
      </c>
      <c r="AC926" s="10">
        <v>45927</v>
      </c>
      <c r="AD926" s="10">
        <v>45562</v>
      </c>
      <c r="AG926" s="35" t="s">
        <v>451</v>
      </c>
      <c r="AJ926" s="35" t="s">
        <v>452</v>
      </c>
      <c r="AK926" s="2" t="s">
        <v>453</v>
      </c>
      <c r="AL926" s="2" t="s">
        <v>3189</v>
      </c>
      <c r="AM926" s="10" t="s">
        <v>1815</v>
      </c>
      <c r="AN926" s="10">
        <v>45555</v>
      </c>
      <c r="AP926" s="2" t="s">
        <v>362</v>
      </c>
      <c r="AQ926" s="2" t="s">
        <v>986</v>
      </c>
      <c r="AS926" s="11">
        <v>220189727</v>
      </c>
      <c r="AT926" s="2" t="s">
        <v>472</v>
      </c>
      <c r="AV926" s="12">
        <v>30509029977</v>
      </c>
      <c r="AW926" s="2" t="s">
        <v>458</v>
      </c>
      <c r="AY926" s="13">
        <v>121016809037</v>
      </c>
      <c r="AZ926" s="2" t="s">
        <v>633</v>
      </c>
      <c r="BB926" s="14">
        <v>228979718</v>
      </c>
      <c r="BC926" s="2" t="s">
        <v>450</v>
      </c>
      <c r="BD926" s="2" t="s">
        <v>450</v>
      </c>
      <c r="BE926" s="2" t="s">
        <v>450</v>
      </c>
      <c r="BF926" s="2" t="s">
        <v>450</v>
      </c>
      <c r="BG926" s="2" t="s">
        <v>450</v>
      </c>
      <c r="BH926" s="2" t="s">
        <v>450</v>
      </c>
      <c r="BL926" s="2" t="s">
        <v>448</v>
      </c>
      <c r="BM926" s="2" t="s">
        <v>450</v>
      </c>
      <c r="BN926" s="2" t="s">
        <v>448</v>
      </c>
      <c r="BO926" s="2" t="s">
        <v>450</v>
      </c>
      <c r="BP926" s="2" t="s">
        <v>450</v>
      </c>
      <c r="BR926" s="2" t="s">
        <v>448</v>
      </c>
      <c r="BS926" s="2" t="s">
        <v>448</v>
      </c>
      <c r="BT926" s="2" t="s">
        <v>448</v>
      </c>
      <c r="BU926" s="2" t="s">
        <v>448</v>
      </c>
      <c r="BV926" s="2" t="s">
        <v>450</v>
      </c>
      <c r="BW926" s="2" t="s">
        <v>448</v>
      </c>
      <c r="BX926" s="2" t="s">
        <v>448</v>
      </c>
      <c r="BY926" s="2" t="s">
        <v>448</v>
      </c>
      <c r="BZ926" s="2" t="s">
        <v>448</v>
      </c>
      <c r="CA926" s="2" t="s">
        <v>448</v>
      </c>
      <c r="CB926" s="2" t="s">
        <v>448</v>
      </c>
      <c r="CD926" s="2" t="s">
        <v>448</v>
      </c>
      <c r="CE926" s="10">
        <v>45562</v>
      </c>
      <c r="CM926" s="52">
        <f t="shared" si="417"/>
        <v>1</v>
      </c>
      <c r="CN926" s="52">
        <f t="shared" si="396"/>
        <v>1</v>
      </c>
      <c r="CO926" s="52">
        <f t="shared" si="397"/>
        <v>1</v>
      </c>
      <c r="CP926" s="52">
        <f t="shared" si="398"/>
        <v>1</v>
      </c>
      <c r="CQ926" s="52">
        <f t="shared" si="399"/>
        <v>1</v>
      </c>
      <c r="CR926" s="52">
        <f t="shared" si="400"/>
        <v>1</v>
      </c>
      <c r="CS926" s="52">
        <f t="shared" si="401"/>
        <v>1</v>
      </c>
      <c r="CT926" s="52">
        <f t="shared" si="402"/>
        <v>1</v>
      </c>
      <c r="CU926" s="52">
        <f t="shared" si="403"/>
        <v>1</v>
      </c>
      <c r="CV926" s="52">
        <f t="shared" si="404"/>
        <v>1</v>
      </c>
      <c r="CW926" s="54">
        <f t="shared" si="418"/>
        <v>1</v>
      </c>
      <c r="CX926" s="54">
        <f t="shared" si="419"/>
        <v>0</v>
      </c>
      <c r="CY926" s="54">
        <f t="shared" si="420"/>
        <v>0</v>
      </c>
      <c r="CZ926" s="54">
        <f t="shared" si="421"/>
        <v>0</v>
      </c>
      <c r="DA926" s="54">
        <f t="shared" si="422"/>
        <v>0</v>
      </c>
      <c r="DB926" s="54">
        <f t="shared" si="423"/>
        <v>0</v>
      </c>
      <c r="DD926" s="2">
        <f t="shared" si="424"/>
        <v>7</v>
      </c>
    </row>
    <row r="927" spans="1:108">
      <c r="A927" s="2" t="s">
        <v>437</v>
      </c>
      <c r="B927" s="2" t="s">
        <v>438</v>
      </c>
      <c r="C927" s="18" t="str">
        <f ca="1">IF(AND(AA927="YES",AG927&lt;&gt;""),"COMPLETED",IF((S927+21)&lt;TODAY(),"PAST DUE","WITHIN 15 DAYS"))</f>
        <v>COMPLETED</v>
      </c>
      <c r="D927" s="19" t="str">
        <f t="shared" si="412"/>
        <v>Oct</v>
      </c>
      <c r="E927" s="20">
        <f t="shared" si="413"/>
        <v>45577</v>
      </c>
      <c r="F927" s="20">
        <f t="shared" si="414"/>
        <v>45576</v>
      </c>
      <c r="G927" s="20">
        <f t="shared" si="415"/>
        <v>45583</v>
      </c>
      <c r="H927" s="19">
        <f ca="1">(TODAY()-(G927))</f>
        <v>11</v>
      </c>
      <c r="I927" s="19" t="str">
        <f ca="1">IF(H927&lt;0,H927,"")</f>
        <v/>
      </c>
      <c r="J927" s="2" t="s">
        <v>439</v>
      </c>
      <c r="K927" s="24">
        <f t="shared" si="416"/>
        <v>1</v>
      </c>
      <c r="L927" s="19" t="s">
        <v>3688</v>
      </c>
      <c r="M927" s="2" t="s">
        <v>440</v>
      </c>
      <c r="N927" s="2" t="s">
        <v>441</v>
      </c>
      <c r="O927" s="2" t="s">
        <v>352</v>
      </c>
      <c r="P927" s="2" t="s">
        <v>19</v>
      </c>
      <c r="Q927" s="2" t="s">
        <v>3967</v>
      </c>
      <c r="R927" s="2" t="s">
        <v>3261</v>
      </c>
      <c r="S927" s="9">
        <v>45555</v>
      </c>
      <c r="T927" s="2">
        <v>4272286</v>
      </c>
      <c r="U927" s="2" t="s">
        <v>4008</v>
      </c>
      <c r="V927" s="2" t="s">
        <v>4009</v>
      </c>
      <c r="W927" s="2" t="s">
        <v>4010</v>
      </c>
      <c r="X927" s="90">
        <v>37114</v>
      </c>
      <c r="Y927" s="2">
        <v>9666582534</v>
      </c>
      <c r="Z927" s="2" t="s">
        <v>4011</v>
      </c>
      <c r="AA927" s="32" t="s">
        <v>448</v>
      </c>
      <c r="AB927" s="2" t="s">
        <v>449</v>
      </c>
      <c r="AC927" s="10">
        <v>45819</v>
      </c>
      <c r="AD927" s="10">
        <v>45454</v>
      </c>
      <c r="AG927" s="35" t="s">
        <v>451</v>
      </c>
      <c r="AJ927" s="35" t="s">
        <v>452</v>
      </c>
      <c r="AK927" s="2" t="s">
        <v>453</v>
      </c>
      <c r="AL927" s="2" t="s">
        <v>3189</v>
      </c>
      <c r="AM927" s="10" t="s">
        <v>1815</v>
      </c>
      <c r="AN927" s="10">
        <v>45555</v>
      </c>
      <c r="AP927" s="2" t="s">
        <v>362</v>
      </c>
      <c r="AQ927" s="2" t="s">
        <v>4012</v>
      </c>
      <c r="AS927" s="11" t="s">
        <v>4013</v>
      </c>
      <c r="AT927" s="2" t="s">
        <v>456</v>
      </c>
      <c r="AV927" s="12" t="s">
        <v>4014</v>
      </c>
      <c r="AW927" s="2" t="s">
        <v>458</v>
      </c>
      <c r="AY927" s="13" t="s">
        <v>4015</v>
      </c>
      <c r="AZ927" s="2" t="s">
        <v>459</v>
      </c>
      <c r="BA927" s="2" t="s">
        <v>3692</v>
      </c>
      <c r="BB927" s="14">
        <v>651659638</v>
      </c>
      <c r="BC927" s="2" t="s">
        <v>450</v>
      </c>
      <c r="BD927" s="2" t="s">
        <v>450</v>
      </c>
      <c r="BE927" s="2" t="s">
        <v>450</v>
      </c>
      <c r="BF927" s="2" t="s">
        <v>450</v>
      </c>
      <c r="BG927" s="2" t="s">
        <v>450</v>
      </c>
      <c r="BH927" s="2" t="s">
        <v>450</v>
      </c>
      <c r="BN927" s="2" t="s">
        <v>448</v>
      </c>
      <c r="BR927" s="2" t="s">
        <v>448</v>
      </c>
      <c r="BS927" s="2" t="s">
        <v>448</v>
      </c>
      <c r="BT927" s="2" t="s">
        <v>448</v>
      </c>
      <c r="CD927" s="2" t="s">
        <v>448</v>
      </c>
      <c r="CE927" s="10">
        <v>45562</v>
      </c>
      <c r="CM927" s="52">
        <f t="shared" si="417"/>
        <v>1</v>
      </c>
      <c r="CN927" s="52">
        <f t="shared" si="396"/>
        <v>1</v>
      </c>
      <c r="CO927" s="52">
        <f t="shared" si="397"/>
        <v>1</v>
      </c>
      <c r="CP927" s="52">
        <f t="shared" si="398"/>
        <v>1</v>
      </c>
      <c r="CQ927" s="52">
        <f t="shared" si="399"/>
        <v>1</v>
      </c>
      <c r="CR927" s="52">
        <f t="shared" si="400"/>
        <v>1</v>
      </c>
      <c r="CS927" s="52">
        <f t="shared" si="401"/>
        <v>1</v>
      </c>
      <c r="CT927" s="52">
        <f t="shared" si="402"/>
        <v>1</v>
      </c>
      <c r="CU927" s="52">
        <f t="shared" si="403"/>
        <v>1</v>
      </c>
      <c r="CV927" s="52">
        <f t="shared" si="404"/>
        <v>1</v>
      </c>
      <c r="CW927" s="54">
        <f t="shared" si="418"/>
        <v>1</v>
      </c>
      <c r="CX927" s="54">
        <f t="shared" si="419"/>
        <v>0</v>
      </c>
      <c r="CY927" s="54">
        <f t="shared" si="420"/>
        <v>0</v>
      </c>
      <c r="CZ927" s="54">
        <f t="shared" si="421"/>
        <v>0</v>
      </c>
      <c r="DA927" s="54">
        <f t="shared" si="422"/>
        <v>0</v>
      </c>
      <c r="DB927" s="54">
        <f t="shared" si="423"/>
        <v>0</v>
      </c>
      <c r="DD927" s="2">
        <f t="shared" si="424"/>
        <v>7</v>
      </c>
    </row>
    <row r="928" spans="1:108">
      <c r="A928" s="2" t="s">
        <v>437</v>
      </c>
      <c r="B928" s="2" t="s">
        <v>438</v>
      </c>
      <c r="C928" s="18" t="str">
        <f ca="1">IF(AND(AA928="YES",AG928&lt;&gt;""),"COMPLETED",IF((S928+21)&lt;TODAY(),"PAST DUE","WITHIN 15 DAYS"))</f>
        <v>COMPLETED</v>
      </c>
      <c r="D928" s="19" t="str">
        <f t="shared" ref="D928:D951" si="425">TEXT(F928,"mmm")</f>
        <v>Oct</v>
      </c>
      <c r="E928" s="20">
        <f t="shared" ref="E928:E951" si="426">F928+7-WEEKDAY(F928)</f>
        <v>45577</v>
      </c>
      <c r="F928" s="20">
        <f t="shared" ref="F928:F951" si="427">WORKDAY(S928,15,1)</f>
        <v>45576</v>
      </c>
      <c r="G928" s="20">
        <f t="shared" ref="G928:G951" si="428">WORKDAY(S928,20,1)</f>
        <v>45583</v>
      </c>
      <c r="H928" s="19">
        <f ca="1">(TODAY()-(G928))</f>
        <v>11</v>
      </c>
      <c r="I928" s="19" t="str">
        <f ca="1">IF(H928&lt;0,H928,"")</f>
        <v/>
      </c>
      <c r="J928" s="2" t="s">
        <v>439</v>
      </c>
      <c r="K928" s="24">
        <f t="shared" ref="K928:K951" si="429">IF(AND(AA928="YES",AG928&lt;&gt;"",AJ928&lt;&gt;"",AQ928&lt;&gt;"",AT928&lt;&gt;"",AW928&lt;&gt;"",AZ928&lt;&gt;""),1,0)</f>
        <v>1</v>
      </c>
      <c r="L928" s="19" t="s">
        <v>3688</v>
      </c>
      <c r="M928" s="2" t="s">
        <v>529</v>
      </c>
      <c r="N928" s="2" t="s">
        <v>441</v>
      </c>
      <c r="O928" s="2" t="s">
        <v>352</v>
      </c>
      <c r="P928" s="2" t="s">
        <v>19</v>
      </c>
      <c r="Q928" s="2" t="s">
        <v>166</v>
      </c>
      <c r="R928" s="2" t="s">
        <v>531</v>
      </c>
      <c r="S928" s="9">
        <v>45555</v>
      </c>
      <c r="T928" s="2">
        <v>4272251</v>
      </c>
      <c r="U928" s="2" t="s">
        <v>4016</v>
      </c>
      <c r="V928" s="2" t="s">
        <v>4017</v>
      </c>
      <c r="W928" s="2" t="s">
        <v>4018</v>
      </c>
      <c r="X928" s="9">
        <v>37162</v>
      </c>
      <c r="Y928" s="2">
        <v>9461252259</v>
      </c>
      <c r="Z928" s="2" t="s">
        <v>4019</v>
      </c>
      <c r="AA928" s="32" t="s">
        <v>448</v>
      </c>
      <c r="AB928" s="2" t="s">
        <v>449</v>
      </c>
      <c r="AC928" s="10">
        <v>45898</v>
      </c>
      <c r="AD928" s="10">
        <v>45533</v>
      </c>
      <c r="AG928" s="35" t="s">
        <v>451</v>
      </c>
      <c r="AJ928" s="35" t="s">
        <v>452</v>
      </c>
      <c r="AK928" s="2" t="s">
        <v>453</v>
      </c>
      <c r="AL928" s="2" t="s">
        <v>3189</v>
      </c>
      <c r="AM928" s="2" t="s">
        <v>1815</v>
      </c>
      <c r="AN928" s="10">
        <v>45555</v>
      </c>
      <c r="AP928" s="2" t="s">
        <v>362</v>
      </c>
      <c r="AQ928" s="2" t="s">
        <v>455</v>
      </c>
      <c r="AS928" s="11">
        <v>649562941</v>
      </c>
      <c r="AT928" s="2" t="s">
        <v>472</v>
      </c>
      <c r="AV928" s="12">
        <v>132517385984</v>
      </c>
      <c r="AW928" s="2" t="s">
        <v>458</v>
      </c>
      <c r="AY928" s="13">
        <v>121349878906</v>
      </c>
      <c r="AZ928" s="2" t="s">
        <v>633</v>
      </c>
      <c r="BB928" s="14">
        <v>656498311</v>
      </c>
      <c r="BC928" s="2" t="s">
        <v>450</v>
      </c>
      <c r="BD928" s="2" t="s">
        <v>450</v>
      </c>
      <c r="BE928" s="2" t="s">
        <v>450</v>
      </c>
      <c r="BF928" s="2" t="s">
        <v>450</v>
      </c>
      <c r="BG928" s="2" t="s">
        <v>450</v>
      </c>
      <c r="BH928" s="2" t="s">
        <v>450</v>
      </c>
      <c r="BL928" s="2" t="s">
        <v>450</v>
      </c>
      <c r="BM928" s="2" t="s">
        <v>450</v>
      </c>
      <c r="BN928" s="2" t="s">
        <v>448</v>
      </c>
      <c r="BO928" s="2" t="s">
        <v>450</v>
      </c>
      <c r="BP928" s="2" t="s">
        <v>450</v>
      </c>
      <c r="BR928" s="2" t="s">
        <v>448</v>
      </c>
      <c r="BS928" s="2" t="s">
        <v>448</v>
      </c>
      <c r="BT928" s="2" t="s">
        <v>448</v>
      </c>
      <c r="CD928" s="2" t="s">
        <v>448</v>
      </c>
      <c r="CE928" s="10">
        <v>45562</v>
      </c>
      <c r="CM928" s="52">
        <f t="shared" ref="CM928:CM951" si="430">IF(U928&lt;&gt;"",1,0)</f>
        <v>1</v>
      </c>
      <c r="CN928" s="52">
        <f t="shared" si="396"/>
        <v>1</v>
      </c>
      <c r="CO928" s="52">
        <f t="shared" si="397"/>
        <v>1</v>
      </c>
      <c r="CP928" s="52">
        <f t="shared" si="398"/>
        <v>1</v>
      </c>
      <c r="CQ928" s="52">
        <f t="shared" si="399"/>
        <v>1</v>
      </c>
      <c r="CR928" s="52">
        <f t="shared" si="400"/>
        <v>1</v>
      </c>
      <c r="CS928" s="52">
        <f t="shared" si="401"/>
        <v>1</v>
      </c>
      <c r="CT928" s="52">
        <f t="shared" si="402"/>
        <v>1</v>
      </c>
      <c r="CU928" s="52">
        <f t="shared" si="403"/>
        <v>1</v>
      </c>
      <c r="CV928" s="52">
        <f t="shared" si="404"/>
        <v>1</v>
      </c>
      <c r="CW928" s="54">
        <f t="shared" ref="CW928:CW991" si="431">COUNTIF(CD928,"YES")</f>
        <v>1</v>
      </c>
      <c r="CX928" s="54">
        <f t="shared" ref="CX928:CX951" si="432">COUNTIF(CJ928,"WITH FINDINGS")</f>
        <v>0</v>
      </c>
      <c r="CY928" s="54">
        <f t="shared" ref="CY928:CY951" si="433">IF(CH928="DONE AUDIT",1,0)</f>
        <v>0</v>
      </c>
      <c r="CZ928" s="54">
        <f t="shared" ref="CZ928:CZ951" si="434">IF(OR(CI928="ENDORSED TO ACT",CI928="INCOMPLETE - PERS",CI928="PENDING DT",CI928="ENDORSED TO HRIS",CI928="COMPLETE"),1,0)</f>
        <v>0</v>
      </c>
      <c r="DA928" s="54">
        <f t="shared" ref="DA928:DA951" si="435">IF(OR(CI928="ENDORSED TO ACT",CI928="ENDORSED TO HRIS"),1,0)</f>
        <v>0</v>
      </c>
      <c r="DB928" s="54">
        <f t="shared" ref="DB928:DB951" si="436">IF(OR(CI928="WITH FINDINGS"),1,0)</f>
        <v>0</v>
      </c>
      <c r="DD928" s="2">
        <f t="shared" ref="DD928:DD951" si="437">SUM(CN928:CV928)-CQ928-CV928</f>
        <v>7</v>
      </c>
    </row>
    <row r="929" spans="1:108">
      <c r="A929" s="2" t="s">
        <v>437</v>
      </c>
      <c r="B929" s="2" t="s">
        <v>438</v>
      </c>
      <c r="C929" s="18" t="str">
        <f ca="1">IF(AND(AA929="YES",AG929&lt;&gt;""),"COMPLETED",IF((S929+21)&lt;TODAY(),"PAST DUE","WITHIN 15 DAYS"))</f>
        <v>COMPLETED</v>
      </c>
      <c r="D929" s="19" t="str">
        <f t="shared" si="425"/>
        <v>Oct</v>
      </c>
      <c r="E929" s="20">
        <f t="shared" si="426"/>
        <v>45577</v>
      </c>
      <c r="F929" s="20">
        <f t="shared" si="427"/>
        <v>45576</v>
      </c>
      <c r="G929" s="20">
        <f t="shared" si="428"/>
        <v>45583</v>
      </c>
      <c r="H929" s="19">
        <f ca="1">(TODAY()-(G929))</f>
        <v>11</v>
      </c>
      <c r="I929" s="19" t="str">
        <f ca="1">IF(H929&lt;0,H929,"")</f>
        <v/>
      </c>
      <c r="J929" s="2" t="s">
        <v>439</v>
      </c>
      <c r="K929" s="24">
        <f t="shared" si="429"/>
        <v>1</v>
      </c>
      <c r="L929" s="19" t="s">
        <v>3688</v>
      </c>
      <c r="M929" s="2" t="s">
        <v>529</v>
      </c>
      <c r="N929" s="2" t="s">
        <v>441</v>
      </c>
      <c r="O929" s="2" t="s">
        <v>352</v>
      </c>
      <c r="P929" s="2" t="s">
        <v>19</v>
      </c>
      <c r="Q929" s="2" t="s">
        <v>166</v>
      </c>
      <c r="R929" s="2" t="s">
        <v>531</v>
      </c>
      <c r="S929" s="9">
        <v>45555</v>
      </c>
      <c r="T929" s="2">
        <v>4272252</v>
      </c>
      <c r="U929" s="2" t="s">
        <v>4020</v>
      </c>
      <c r="V929" s="2" t="s">
        <v>4021</v>
      </c>
      <c r="W929" s="2" t="s">
        <v>4022</v>
      </c>
      <c r="X929" s="9">
        <v>33554</v>
      </c>
      <c r="Y929" s="2">
        <v>9455941226</v>
      </c>
      <c r="Z929" s="2" t="s">
        <v>4023</v>
      </c>
      <c r="AA929" s="32" t="s">
        <v>448</v>
      </c>
      <c r="AB929" s="2" t="s">
        <v>449</v>
      </c>
      <c r="AC929" s="10">
        <v>45917</v>
      </c>
      <c r="AD929" s="10">
        <v>45552</v>
      </c>
      <c r="AG929" s="35" t="s">
        <v>451</v>
      </c>
      <c r="AJ929" s="35" t="s">
        <v>452</v>
      </c>
      <c r="AK929" s="2" t="s">
        <v>453</v>
      </c>
      <c r="AL929" s="2" t="s">
        <v>3189</v>
      </c>
      <c r="AM929" s="2" t="s">
        <v>1815</v>
      </c>
      <c r="AN929" s="10">
        <v>45555</v>
      </c>
      <c r="AP929" s="2" t="s">
        <v>362</v>
      </c>
      <c r="AQ929" s="2" t="s">
        <v>3982</v>
      </c>
      <c r="AS929" s="11" t="s">
        <v>4024</v>
      </c>
      <c r="AT929" s="2" t="s">
        <v>472</v>
      </c>
      <c r="AV929" s="12">
        <v>70507401455</v>
      </c>
      <c r="AW929" s="2" t="s">
        <v>1425</v>
      </c>
      <c r="AY929" s="13">
        <v>121028867032</v>
      </c>
      <c r="AZ929" s="2" t="s">
        <v>4025</v>
      </c>
      <c r="BB929" s="14" t="s">
        <v>4026</v>
      </c>
      <c r="BC929" s="2" t="s">
        <v>450</v>
      </c>
      <c r="BD929" s="2" t="s">
        <v>450</v>
      </c>
      <c r="BE929" s="2" t="s">
        <v>450</v>
      </c>
      <c r="BF929" s="2" t="s">
        <v>450</v>
      </c>
      <c r="BG929" s="2" t="s">
        <v>450</v>
      </c>
      <c r="BH929" s="2" t="s">
        <v>450</v>
      </c>
      <c r="BL929" s="2" t="s">
        <v>448</v>
      </c>
      <c r="BM929" s="2" t="s">
        <v>450</v>
      </c>
      <c r="BN929" s="2" t="s">
        <v>448</v>
      </c>
      <c r="BO929" s="2" t="s">
        <v>450</v>
      </c>
      <c r="BP929" s="2" t="s">
        <v>450</v>
      </c>
      <c r="BR929" s="2" t="s">
        <v>448</v>
      </c>
      <c r="BS929" s="2" t="s">
        <v>448</v>
      </c>
      <c r="BT929" s="2" t="s">
        <v>448</v>
      </c>
      <c r="CD929" s="2" t="s">
        <v>448</v>
      </c>
      <c r="CE929" s="10">
        <v>45562</v>
      </c>
      <c r="CM929" s="52">
        <f t="shared" si="430"/>
        <v>1</v>
      </c>
      <c r="CN929" s="52">
        <f t="shared" si="396"/>
        <v>1</v>
      </c>
      <c r="CO929" s="52">
        <f t="shared" si="397"/>
        <v>1</v>
      </c>
      <c r="CP929" s="52">
        <f t="shared" si="398"/>
        <v>1</v>
      </c>
      <c r="CQ929" s="52">
        <f t="shared" si="399"/>
        <v>1</v>
      </c>
      <c r="CR929" s="52">
        <f t="shared" si="400"/>
        <v>1</v>
      </c>
      <c r="CS929" s="52">
        <f t="shared" si="401"/>
        <v>1</v>
      </c>
      <c r="CT929" s="52">
        <f t="shared" si="402"/>
        <v>1</v>
      </c>
      <c r="CU929" s="52">
        <f t="shared" si="403"/>
        <v>1</v>
      </c>
      <c r="CV929" s="52">
        <f t="shared" si="404"/>
        <v>1</v>
      </c>
      <c r="CW929" s="54">
        <f t="shared" si="431"/>
        <v>1</v>
      </c>
      <c r="CX929" s="54">
        <f t="shared" si="432"/>
        <v>0</v>
      </c>
      <c r="CY929" s="54">
        <f t="shared" si="433"/>
        <v>0</v>
      </c>
      <c r="CZ929" s="54">
        <f t="shared" si="434"/>
        <v>0</v>
      </c>
      <c r="DA929" s="54">
        <f t="shared" si="435"/>
        <v>0</v>
      </c>
      <c r="DB929" s="54">
        <f t="shared" si="436"/>
        <v>0</v>
      </c>
      <c r="DD929" s="2">
        <f t="shared" si="437"/>
        <v>7</v>
      </c>
    </row>
    <row r="930" spans="1:108">
      <c r="A930" s="2" t="s">
        <v>437</v>
      </c>
      <c r="B930" s="2" t="s">
        <v>438</v>
      </c>
      <c r="C930" s="18" t="str">
        <f ca="1">IF(AND(AA930="YES",AG930&lt;&gt;""),"COMPLETED",IF((S930+21)&lt;TODAY(),"PAST DUE","WITHIN 15 DAYS"))</f>
        <v>COMPLETED</v>
      </c>
      <c r="D930" s="19" t="str">
        <f t="shared" si="425"/>
        <v>Oct</v>
      </c>
      <c r="E930" s="20">
        <f t="shared" si="426"/>
        <v>45577</v>
      </c>
      <c r="F930" s="20">
        <f t="shared" si="427"/>
        <v>45576</v>
      </c>
      <c r="G930" s="20">
        <f t="shared" si="428"/>
        <v>45583</v>
      </c>
      <c r="H930" s="19">
        <f ca="1">(TODAY()-(G930))</f>
        <v>11</v>
      </c>
      <c r="I930" s="19" t="str">
        <f ca="1">IF(H930&lt;0,H930,"")</f>
        <v/>
      </c>
      <c r="J930" s="2" t="s">
        <v>439</v>
      </c>
      <c r="K930" s="24">
        <f t="shared" si="429"/>
        <v>0</v>
      </c>
      <c r="L930" s="19" t="s">
        <v>3688</v>
      </c>
      <c r="M930" s="2" t="s">
        <v>529</v>
      </c>
      <c r="N930" s="2" t="s">
        <v>441</v>
      </c>
      <c r="O930" s="2" t="s">
        <v>352</v>
      </c>
      <c r="P930" s="2" t="s">
        <v>19</v>
      </c>
      <c r="Q930" s="2" t="s">
        <v>166</v>
      </c>
      <c r="R930" s="2" t="s">
        <v>531</v>
      </c>
      <c r="S930" s="9">
        <v>45555</v>
      </c>
      <c r="T930" s="2">
        <v>4272253</v>
      </c>
      <c r="U930" s="2" t="s">
        <v>167</v>
      </c>
      <c r="V930" s="2" t="s">
        <v>168</v>
      </c>
      <c r="W930" s="2" t="s">
        <v>3332</v>
      </c>
      <c r="X930" s="9">
        <v>37249</v>
      </c>
      <c r="Y930" s="2">
        <v>9692927351</v>
      </c>
      <c r="Z930" s="2" t="s">
        <v>4027</v>
      </c>
      <c r="AA930" s="32" t="s">
        <v>448</v>
      </c>
      <c r="AB930" s="2" t="s">
        <v>449</v>
      </c>
      <c r="AC930" s="10">
        <v>45848</v>
      </c>
      <c r="AD930" s="10">
        <v>45495</v>
      </c>
      <c r="AG930" s="35" t="s">
        <v>451</v>
      </c>
      <c r="AJ930" s="35" t="s">
        <v>452</v>
      </c>
      <c r="AK930" s="2" t="s">
        <v>453</v>
      </c>
      <c r="AL930" s="2" t="s">
        <v>3189</v>
      </c>
      <c r="AM930" s="2" t="s">
        <v>1815</v>
      </c>
      <c r="AN930" s="10">
        <v>45555</v>
      </c>
      <c r="AP930" s="2" t="s">
        <v>362</v>
      </c>
      <c r="AQ930" s="2" t="s">
        <v>497</v>
      </c>
      <c r="AS930" s="11">
        <v>252561232</v>
      </c>
      <c r="AT930" s="2" t="s">
        <v>472</v>
      </c>
      <c r="AV930" s="12">
        <v>70262984247</v>
      </c>
      <c r="AW930" s="2" t="s">
        <v>458</v>
      </c>
      <c r="AY930" s="13">
        <v>121346365356</v>
      </c>
      <c r="BC930" s="2" t="s">
        <v>450</v>
      </c>
      <c r="BD930" s="2" t="s">
        <v>450</v>
      </c>
      <c r="BE930" s="2" t="s">
        <v>450</v>
      </c>
      <c r="BF930" s="2" t="s">
        <v>450</v>
      </c>
      <c r="BG930" s="2" t="s">
        <v>450</v>
      </c>
      <c r="BH930" s="2" t="s">
        <v>450</v>
      </c>
      <c r="BL930" s="2" t="s">
        <v>448</v>
      </c>
      <c r="BM930" s="2" t="s">
        <v>450</v>
      </c>
      <c r="BN930" s="2" t="s">
        <v>448</v>
      </c>
      <c r="BO930" s="2" t="s">
        <v>450</v>
      </c>
      <c r="BP930" s="2" t="s">
        <v>450</v>
      </c>
      <c r="BR930" s="2" t="s">
        <v>448</v>
      </c>
      <c r="BS930" s="2" t="s">
        <v>448</v>
      </c>
      <c r="BT930" s="2" t="s">
        <v>448</v>
      </c>
      <c r="CD930" s="2" t="s">
        <v>448</v>
      </c>
      <c r="CE930" s="10">
        <v>45562</v>
      </c>
      <c r="CM930" s="52">
        <f t="shared" si="430"/>
        <v>1</v>
      </c>
      <c r="CN930" s="52">
        <f t="shared" si="396"/>
        <v>1</v>
      </c>
      <c r="CO930" s="52">
        <f t="shared" si="397"/>
        <v>1</v>
      </c>
      <c r="CP930" s="52">
        <f t="shared" si="398"/>
        <v>1</v>
      </c>
      <c r="CQ930" s="52">
        <f t="shared" si="399"/>
        <v>1</v>
      </c>
      <c r="CR930" s="52">
        <f t="shared" si="400"/>
        <v>1</v>
      </c>
      <c r="CS930" s="52">
        <f t="shared" si="401"/>
        <v>1</v>
      </c>
      <c r="CT930" s="52">
        <f t="shared" si="402"/>
        <v>1</v>
      </c>
      <c r="CU930" s="52">
        <f t="shared" si="403"/>
        <v>0</v>
      </c>
      <c r="CV930" s="52">
        <f t="shared" si="404"/>
        <v>1</v>
      </c>
      <c r="CW930" s="54">
        <f t="shared" si="431"/>
        <v>1</v>
      </c>
      <c r="CX930" s="54">
        <f t="shared" si="432"/>
        <v>0</v>
      </c>
      <c r="CY930" s="54">
        <f t="shared" si="433"/>
        <v>0</v>
      </c>
      <c r="CZ930" s="54">
        <f t="shared" si="434"/>
        <v>0</v>
      </c>
      <c r="DA930" s="54">
        <f t="shared" si="435"/>
        <v>0</v>
      </c>
      <c r="DB930" s="54">
        <f t="shared" si="436"/>
        <v>0</v>
      </c>
      <c r="DD930" s="2">
        <f t="shared" si="437"/>
        <v>6</v>
      </c>
    </row>
    <row r="931" spans="1:108">
      <c r="A931" s="2" t="s">
        <v>437</v>
      </c>
      <c r="B931" s="2" t="s">
        <v>438</v>
      </c>
      <c r="C931" s="18" t="str">
        <f ca="1">IF(AND(AA931="YES",AG931&lt;&gt;""),"COMPLETED",IF((S931+21)&lt;TODAY(),"PAST DUE","WITHIN 15 DAYS"))</f>
        <v>COMPLETED</v>
      </c>
      <c r="D931" s="19" t="str">
        <f t="shared" si="425"/>
        <v>Oct</v>
      </c>
      <c r="E931" s="20">
        <f t="shared" si="426"/>
        <v>45577</v>
      </c>
      <c r="F931" s="20">
        <f t="shared" si="427"/>
        <v>45576</v>
      </c>
      <c r="G931" s="20">
        <f t="shared" si="428"/>
        <v>45583</v>
      </c>
      <c r="H931" s="19">
        <f ca="1">(TODAY()-(G931))</f>
        <v>11</v>
      </c>
      <c r="I931" s="19" t="str">
        <f ca="1">IF(H931&lt;0,H931,"")</f>
        <v/>
      </c>
      <c r="J931" s="2" t="s">
        <v>439</v>
      </c>
      <c r="K931" s="24">
        <f t="shared" si="429"/>
        <v>0</v>
      </c>
      <c r="L931" s="19" t="s">
        <v>3688</v>
      </c>
      <c r="M931" s="2" t="s">
        <v>529</v>
      </c>
      <c r="N931" s="2" t="s">
        <v>441</v>
      </c>
      <c r="O931" s="2" t="s">
        <v>352</v>
      </c>
      <c r="P931" s="2" t="s">
        <v>19</v>
      </c>
      <c r="Q931" s="2" t="s">
        <v>166</v>
      </c>
      <c r="R931" s="2" t="s">
        <v>531</v>
      </c>
      <c r="S931" s="9">
        <v>45555</v>
      </c>
      <c r="T931" s="2">
        <v>4272254</v>
      </c>
      <c r="U931" s="2" t="s">
        <v>169</v>
      </c>
      <c r="V931" s="2" t="s">
        <v>170</v>
      </c>
      <c r="W931" s="2" t="s">
        <v>1970</v>
      </c>
      <c r="X931" s="9">
        <v>37095</v>
      </c>
      <c r="Y931" s="2">
        <v>9556590418</v>
      </c>
      <c r="Z931" s="2" t="s">
        <v>4028</v>
      </c>
      <c r="AA931" s="32" t="s">
        <v>448</v>
      </c>
      <c r="AB931" s="2" t="s">
        <v>449</v>
      </c>
      <c r="AC931" s="10">
        <v>45808</v>
      </c>
      <c r="AD931" s="10">
        <v>45443</v>
      </c>
      <c r="AG931" s="35" t="s">
        <v>451</v>
      </c>
      <c r="AJ931" s="35" t="s">
        <v>452</v>
      </c>
      <c r="AK931" s="2" t="s">
        <v>453</v>
      </c>
      <c r="AL931" s="2" t="s">
        <v>3189</v>
      </c>
      <c r="AM931" s="2" t="s">
        <v>1815</v>
      </c>
      <c r="AN931" s="10">
        <v>45555</v>
      </c>
      <c r="AP931" s="2" t="s">
        <v>362</v>
      </c>
      <c r="AQ931" s="2" t="s">
        <v>497</v>
      </c>
      <c r="AS931" s="11">
        <v>3491567777</v>
      </c>
      <c r="AW931" s="2" t="s">
        <v>458</v>
      </c>
      <c r="AY931" s="13">
        <v>121266758051</v>
      </c>
      <c r="AZ931" s="2" t="s">
        <v>472</v>
      </c>
      <c r="BB931" s="14">
        <v>359702645</v>
      </c>
      <c r="BC931" s="2" t="s">
        <v>450</v>
      </c>
      <c r="BD931" s="2" t="s">
        <v>450</v>
      </c>
      <c r="BE931" s="2" t="s">
        <v>450</v>
      </c>
      <c r="BF931" s="2" t="s">
        <v>450</v>
      </c>
      <c r="BG931" s="2" t="s">
        <v>450</v>
      </c>
      <c r="BH931" s="2" t="s">
        <v>450</v>
      </c>
      <c r="BL931" s="2" t="s">
        <v>450</v>
      </c>
      <c r="BM931" s="2" t="s">
        <v>448</v>
      </c>
      <c r="BN931" s="2" t="s">
        <v>450</v>
      </c>
      <c r="BO931" s="2" t="s">
        <v>450</v>
      </c>
      <c r="BP931" s="2" t="s">
        <v>450</v>
      </c>
      <c r="BR931" s="2" t="s">
        <v>448</v>
      </c>
      <c r="BS931" s="2" t="s">
        <v>448</v>
      </c>
      <c r="BT931" s="2" t="s">
        <v>448</v>
      </c>
      <c r="CD931" s="2" t="s">
        <v>448</v>
      </c>
      <c r="CE931" s="10">
        <v>45562</v>
      </c>
      <c r="CM931" s="52">
        <f t="shared" si="430"/>
        <v>1</v>
      </c>
      <c r="CN931" s="52">
        <f t="shared" si="396"/>
        <v>1</v>
      </c>
      <c r="CO931" s="52">
        <f t="shared" si="397"/>
        <v>1</v>
      </c>
      <c r="CP931" s="52">
        <f t="shared" si="398"/>
        <v>1</v>
      </c>
      <c r="CQ931" s="52">
        <f t="shared" si="399"/>
        <v>1</v>
      </c>
      <c r="CR931" s="52">
        <f t="shared" si="400"/>
        <v>1</v>
      </c>
      <c r="CS931" s="52">
        <f t="shared" si="401"/>
        <v>0</v>
      </c>
      <c r="CT931" s="52">
        <f t="shared" si="402"/>
        <v>1</v>
      </c>
      <c r="CU931" s="52">
        <f t="shared" si="403"/>
        <v>1</v>
      </c>
      <c r="CV931" s="52">
        <f t="shared" si="404"/>
        <v>1</v>
      </c>
      <c r="CW931" s="54">
        <f t="shared" si="431"/>
        <v>1</v>
      </c>
      <c r="CX931" s="54">
        <f t="shared" si="432"/>
        <v>0</v>
      </c>
      <c r="CY931" s="54">
        <f t="shared" si="433"/>
        <v>0</v>
      </c>
      <c r="CZ931" s="54">
        <f t="shared" si="434"/>
        <v>0</v>
      </c>
      <c r="DA931" s="54">
        <f t="shared" si="435"/>
        <v>0</v>
      </c>
      <c r="DB931" s="54">
        <f t="shared" si="436"/>
        <v>0</v>
      </c>
      <c r="DD931" s="2">
        <f t="shared" si="437"/>
        <v>6</v>
      </c>
    </row>
    <row r="932" spans="1:108">
      <c r="A932" s="2" t="s">
        <v>437</v>
      </c>
      <c r="B932" s="2" t="s">
        <v>438</v>
      </c>
      <c r="C932" s="18" t="str">
        <f ca="1">IF(AND(AA932="YES",AG932&lt;&gt;""),"COMPLETED",IF((S932+21)&lt;TODAY(),"PAST DUE","WITHIN 15 DAYS"))</f>
        <v>COMPLETED</v>
      </c>
      <c r="D932" s="19" t="str">
        <f t="shared" si="425"/>
        <v>Oct</v>
      </c>
      <c r="E932" s="20">
        <f t="shared" si="426"/>
        <v>45577</v>
      </c>
      <c r="F932" s="20">
        <f t="shared" si="427"/>
        <v>45576</v>
      </c>
      <c r="G932" s="20">
        <f t="shared" si="428"/>
        <v>45583</v>
      </c>
      <c r="H932" s="19">
        <f ca="1">(TODAY()-(G932))</f>
        <v>11</v>
      </c>
      <c r="I932" s="19" t="str">
        <f ca="1">IF(H932&lt;0,H932,"")</f>
        <v/>
      </c>
      <c r="J932" s="2" t="s">
        <v>439</v>
      </c>
      <c r="K932" s="24">
        <f t="shared" si="429"/>
        <v>0</v>
      </c>
      <c r="L932" s="19" t="s">
        <v>3688</v>
      </c>
      <c r="M932" s="2" t="s">
        <v>529</v>
      </c>
      <c r="N932" s="2" t="s">
        <v>441</v>
      </c>
      <c r="O932" s="2" t="s">
        <v>352</v>
      </c>
      <c r="P932" s="2" t="s">
        <v>19</v>
      </c>
      <c r="Q932" s="2" t="s">
        <v>166</v>
      </c>
      <c r="R932" s="2" t="s">
        <v>531</v>
      </c>
      <c r="S932" s="9">
        <v>45555</v>
      </c>
      <c r="T932" s="2">
        <v>4272255</v>
      </c>
      <c r="U932" s="2" t="s">
        <v>171</v>
      </c>
      <c r="V932" s="2" t="s">
        <v>172</v>
      </c>
      <c r="W932" s="2" t="s">
        <v>4029</v>
      </c>
      <c r="X932" s="9">
        <v>38735</v>
      </c>
      <c r="Y932" s="2">
        <v>9764571239</v>
      </c>
      <c r="Z932" s="2" t="s">
        <v>4030</v>
      </c>
      <c r="AA932" s="32" t="s">
        <v>448</v>
      </c>
      <c r="AB932" s="2" t="s">
        <v>449</v>
      </c>
      <c r="AC932" s="10">
        <v>45868</v>
      </c>
      <c r="AD932" s="10">
        <v>45552</v>
      </c>
      <c r="AG932" s="35" t="s">
        <v>451</v>
      </c>
      <c r="AJ932" s="35" t="s">
        <v>452</v>
      </c>
      <c r="AK932" s="2" t="s">
        <v>453</v>
      </c>
      <c r="AL932" s="2" t="s">
        <v>3189</v>
      </c>
      <c r="AM932" s="2" t="s">
        <v>1815</v>
      </c>
      <c r="AN932" s="10">
        <v>45555</v>
      </c>
      <c r="AP932" s="2" t="s">
        <v>362</v>
      </c>
      <c r="AQ932" s="2" t="s">
        <v>480</v>
      </c>
      <c r="AS932" s="11">
        <v>252674860</v>
      </c>
      <c r="AW932" s="2" t="s">
        <v>458</v>
      </c>
      <c r="AY932" s="13">
        <v>121346681494</v>
      </c>
      <c r="BC932" s="2" t="s">
        <v>450</v>
      </c>
      <c r="BD932" s="2" t="s">
        <v>450</v>
      </c>
      <c r="BE932" s="2" t="s">
        <v>450</v>
      </c>
      <c r="BF932" s="2" t="s">
        <v>450</v>
      </c>
      <c r="BG932" s="2" t="s">
        <v>450</v>
      </c>
      <c r="BH932" s="2" t="s">
        <v>450</v>
      </c>
      <c r="BL932" s="2" t="s">
        <v>448</v>
      </c>
      <c r="BM932" s="2" t="s">
        <v>450</v>
      </c>
      <c r="BN932" s="2" t="s">
        <v>448</v>
      </c>
      <c r="BO932" s="2" t="s">
        <v>450</v>
      </c>
      <c r="BP932" s="2" t="s">
        <v>450</v>
      </c>
      <c r="BR932" s="2" t="s">
        <v>448</v>
      </c>
      <c r="BS932" s="2" t="s">
        <v>448</v>
      </c>
      <c r="BT932" s="2" t="s">
        <v>448</v>
      </c>
      <c r="CD932" s="2" t="s">
        <v>448</v>
      </c>
      <c r="CE932" s="10">
        <v>45562</v>
      </c>
      <c r="CM932" s="52">
        <f t="shared" si="430"/>
        <v>1</v>
      </c>
      <c r="CN932" s="52">
        <f t="shared" si="396"/>
        <v>1</v>
      </c>
      <c r="CO932" s="52">
        <f t="shared" si="397"/>
        <v>1</v>
      </c>
      <c r="CP932" s="52">
        <f t="shared" si="398"/>
        <v>1</v>
      </c>
      <c r="CQ932" s="52">
        <f t="shared" si="399"/>
        <v>1</v>
      </c>
      <c r="CR932" s="52">
        <f t="shared" si="400"/>
        <v>1</v>
      </c>
      <c r="CS932" s="52">
        <f t="shared" si="401"/>
        <v>0</v>
      </c>
      <c r="CT932" s="52">
        <f t="shared" si="402"/>
        <v>1</v>
      </c>
      <c r="CU932" s="52">
        <f t="shared" si="403"/>
        <v>0</v>
      </c>
      <c r="CV932" s="52">
        <f t="shared" si="404"/>
        <v>1</v>
      </c>
      <c r="CW932" s="54">
        <f t="shared" si="431"/>
        <v>1</v>
      </c>
      <c r="CX932" s="54">
        <f t="shared" si="432"/>
        <v>0</v>
      </c>
      <c r="CY932" s="54">
        <f t="shared" si="433"/>
        <v>0</v>
      </c>
      <c r="CZ932" s="54">
        <f t="shared" si="434"/>
        <v>0</v>
      </c>
      <c r="DA932" s="54">
        <f t="shared" si="435"/>
        <v>0</v>
      </c>
      <c r="DB932" s="54">
        <f t="shared" si="436"/>
        <v>0</v>
      </c>
      <c r="DD932" s="2">
        <f t="shared" si="437"/>
        <v>5</v>
      </c>
    </row>
    <row r="933" spans="1:108">
      <c r="A933" s="2" t="s">
        <v>437</v>
      </c>
      <c r="B933" s="2" t="s">
        <v>438</v>
      </c>
      <c r="C933" s="18" t="str">
        <f ca="1">IF(AND(AA933="YES",AG933&lt;&gt;""),"COMPLETED",IF((S933+21)&lt;TODAY(),"PAST DUE","WITHIN 15 DAYS"))</f>
        <v>COMPLETED</v>
      </c>
      <c r="D933" s="19" t="str">
        <f t="shared" si="425"/>
        <v>Oct</v>
      </c>
      <c r="E933" s="20">
        <f t="shared" si="426"/>
        <v>45577</v>
      </c>
      <c r="F933" s="20">
        <f t="shared" si="427"/>
        <v>45576</v>
      </c>
      <c r="G933" s="20">
        <f t="shared" si="428"/>
        <v>45583</v>
      </c>
      <c r="H933" s="19">
        <f ca="1">(TODAY()-(G933))</f>
        <v>11</v>
      </c>
      <c r="I933" s="19" t="str">
        <f ca="1">IF(H933&lt;0,H933,"")</f>
        <v/>
      </c>
      <c r="J933" s="2" t="s">
        <v>439</v>
      </c>
      <c r="K933" s="24">
        <f t="shared" si="429"/>
        <v>1</v>
      </c>
      <c r="L933" s="19" t="s">
        <v>3688</v>
      </c>
      <c r="M933" s="2" t="s">
        <v>529</v>
      </c>
      <c r="N933" s="2" t="s">
        <v>441</v>
      </c>
      <c r="O933" s="2" t="s">
        <v>352</v>
      </c>
      <c r="P933" s="2" t="s">
        <v>19</v>
      </c>
      <c r="Q933" s="2" t="s">
        <v>166</v>
      </c>
      <c r="R933" s="2" t="s">
        <v>531</v>
      </c>
      <c r="S933" s="9">
        <v>45555</v>
      </c>
      <c r="T933" s="2">
        <v>4272256</v>
      </c>
      <c r="U933" s="2" t="s">
        <v>4031</v>
      </c>
      <c r="V933" s="2" t="s">
        <v>4032</v>
      </c>
      <c r="W933" s="2" t="s">
        <v>748</v>
      </c>
      <c r="X933" s="9">
        <v>36147</v>
      </c>
      <c r="Y933" s="2">
        <v>9509867969</v>
      </c>
      <c r="Z933" s="2" t="s">
        <v>4033</v>
      </c>
      <c r="AA933" s="32" t="s">
        <v>448</v>
      </c>
      <c r="AB933" s="2" t="s">
        <v>449</v>
      </c>
      <c r="AC933" s="10">
        <v>45923</v>
      </c>
      <c r="AD933" s="10">
        <v>45572</v>
      </c>
      <c r="AG933" s="35" t="s">
        <v>451</v>
      </c>
      <c r="AJ933" s="35" t="s">
        <v>452</v>
      </c>
      <c r="AK933" s="2" t="s">
        <v>453</v>
      </c>
      <c r="AL933" s="2" t="s">
        <v>452</v>
      </c>
      <c r="AM933" s="2" t="s">
        <v>454</v>
      </c>
      <c r="AN933" s="10">
        <v>45555</v>
      </c>
      <c r="AO933" s="10">
        <v>45561</v>
      </c>
      <c r="AP933" s="2" t="s">
        <v>362</v>
      </c>
      <c r="AQ933" s="2" t="s">
        <v>480</v>
      </c>
      <c r="AS933" s="11">
        <v>3458715960</v>
      </c>
      <c r="AT933" s="2" t="s">
        <v>472</v>
      </c>
      <c r="AV933" s="12">
        <v>70510571930</v>
      </c>
      <c r="AW933" s="2" t="s">
        <v>458</v>
      </c>
      <c r="AY933" s="13">
        <v>121169265661</v>
      </c>
      <c r="AZ933" s="2" t="s">
        <v>633</v>
      </c>
      <c r="BB933" s="14">
        <v>328121903</v>
      </c>
      <c r="BC933" s="2" t="s">
        <v>450</v>
      </c>
      <c r="BD933" s="2" t="s">
        <v>450</v>
      </c>
      <c r="BE933" s="2" t="s">
        <v>450</v>
      </c>
      <c r="BF933" s="2" t="s">
        <v>450</v>
      </c>
      <c r="BG933" s="2" t="s">
        <v>450</v>
      </c>
      <c r="BH933" s="2" t="s">
        <v>450</v>
      </c>
      <c r="BL933" s="2" t="s">
        <v>448</v>
      </c>
      <c r="BM933" s="2" t="s">
        <v>450</v>
      </c>
      <c r="BN933" s="2" t="s">
        <v>448</v>
      </c>
      <c r="BO933" s="2" t="s">
        <v>450</v>
      </c>
      <c r="BP933" s="2" t="s">
        <v>450</v>
      </c>
      <c r="BR933" s="2" t="s">
        <v>448</v>
      </c>
      <c r="BS933" s="2" t="s">
        <v>448</v>
      </c>
      <c r="BT933" s="2" t="s">
        <v>448</v>
      </c>
      <c r="CD933" s="2" t="s">
        <v>448</v>
      </c>
      <c r="CE933" s="10">
        <v>45562</v>
      </c>
      <c r="CM933" s="52">
        <f t="shared" si="430"/>
        <v>1</v>
      </c>
      <c r="CN933" s="52">
        <f t="shared" si="396"/>
        <v>1</v>
      </c>
      <c r="CO933" s="52">
        <f t="shared" si="397"/>
        <v>1</v>
      </c>
      <c r="CP933" s="52">
        <f t="shared" si="398"/>
        <v>1</v>
      </c>
      <c r="CQ933" s="52">
        <f t="shared" si="399"/>
        <v>1</v>
      </c>
      <c r="CR933" s="52">
        <f t="shared" si="400"/>
        <v>1</v>
      </c>
      <c r="CS933" s="52">
        <f t="shared" si="401"/>
        <v>1</v>
      </c>
      <c r="CT933" s="52">
        <f t="shared" si="402"/>
        <v>1</v>
      </c>
      <c r="CU933" s="52">
        <f t="shared" si="403"/>
        <v>1</v>
      </c>
      <c r="CV933" s="52">
        <f t="shared" si="404"/>
        <v>1</v>
      </c>
      <c r="CW933" s="54">
        <f t="shared" si="431"/>
        <v>1</v>
      </c>
      <c r="CX933" s="54">
        <f t="shared" si="432"/>
        <v>0</v>
      </c>
      <c r="CY933" s="54">
        <f t="shared" si="433"/>
        <v>0</v>
      </c>
      <c r="CZ933" s="54">
        <f t="shared" si="434"/>
        <v>0</v>
      </c>
      <c r="DA933" s="54">
        <f t="shared" si="435"/>
        <v>0</v>
      </c>
      <c r="DB933" s="54">
        <f t="shared" si="436"/>
        <v>0</v>
      </c>
      <c r="DD933" s="2">
        <f t="shared" si="437"/>
        <v>7</v>
      </c>
    </row>
    <row r="934" spans="1:108">
      <c r="A934" s="2" t="s">
        <v>437</v>
      </c>
      <c r="B934" s="2" t="s">
        <v>438</v>
      </c>
      <c r="C934" s="18" t="str">
        <f ca="1">IF(AND(AA934="YES",AG934&lt;&gt;""),"COMPLETED",IF((S934+21)&lt;TODAY(),"PAST DUE","WITHIN 15 DAYS"))</f>
        <v>PAST DUE</v>
      </c>
      <c r="D934" s="19" t="str">
        <f t="shared" si="425"/>
        <v>Oct</v>
      </c>
      <c r="E934" s="20">
        <f t="shared" si="426"/>
        <v>45577</v>
      </c>
      <c r="F934" s="20">
        <f t="shared" si="427"/>
        <v>45576</v>
      </c>
      <c r="G934" s="20">
        <f t="shared" si="428"/>
        <v>45583</v>
      </c>
      <c r="H934" s="19">
        <f ca="1">(TODAY()-(G934))</f>
        <v>11</v>
      </c>
      <c r="I934" s="19" t="str">
        <f ca="1">IF(H934&lt;0,H934,"")</f>
        <v/>
      </c>
      <c r="J934" s="2" t="s">
        <v>439</v>
      </c>
      <c r="K934" s="24">
        <f t="shared" si="429"/>
        <v>0</v>
      </c>
      <c r="L934" s="19" t="s">
        <v>3688</v>
      </c>
      <c r="M934" s="2" t="s">
        <v>529</v>
      </c>
      <c r="N934" s="2" t="s">
        <v>441</v>
      </c>
      <c r="O934" s="2" t="s">
        <v>352</v>
      </c>
      <c r="P934" s="2" t="s">
        <v>19</v>
      </c>
      <c r="Q934" s="2" t="s">
        <v>166</v>
      </c>
      <c r="R934" s="2" t="s">
        <v>531</v>
      </c>
      <c r="S934" s="9">
        <v>45555</v>
      </c>
      <c r="T934" s="2">
        <v>4272257</v>
      </c>
      <c r="U934" s="2" t="s">
        <v>173</v>
      </c>
      <c r="V934" s="2" t="s">
        <v>174</v>
      </c>
      <c r="W934" s="2" t="s">
        <v>4034</v>
      </c>
      <c r="X934" s="9">
        <v>36727</v>
      </c>
      <c r="Y934" s="2">
        <v>9670183439</v>
      </c>
      <c r="Z934" s="2" t="s">
        <v>4035</v>
      </c>
      <c r="AA934" s="2" t="s">
        <v>463</v>
      </c>
      <c r="AB934" s="2" t="s">
        <v>4036</v>
      </c>
      <c r="AG934" s="35" t="s">
        <v>451</v>
      </c>
      <c r="AJ934" s="35" t="s">
        <v>452</v>
      </c>
      <c r="AK934" s="2" t="s">
        <v>453</v>
      </c>
      <c r="AL934" s="2" t="s">
        <v>3189</v>
      </c>
      <c r="AM934" s="2" t="s">
        <v>1815</v>
      </c>
      <c r="AN934" s="10">
        <v>45555</v>
      </c>
      <c r="AP934" s="2" t="s">
        <v>362</v>
      </c>
      <c r="AQ934" s="2" t="s">
        <v>480</v>
      </c>
      <c r="AS934" s="11">
        <v>3487111001</v>
      </c>
      <c r="AX934" s="2" t="s">
        <v>4037</v>
      </c>
      <c r="BC934" s="2" t="s">
        <v>450</v>
      </c>
      <c r="BD934" s="2" t="s">
        <v>450</v>
      </c>
      <c r="BE934" s="2" t="s">
        <v>450</v>
      </c>
      <c r="BF934" s="2" t="s">
        <v>450</v>
      </c>
      <c r="BG934" s="2" t="s">
        <v>450</v>
      </c>
      <c r="BH934" s="2" t="s">
        <v>450</v>
      </c>
      <c r="BL934" s="2" t="s">
        <v>448</v>
      </c>
      <c r="BM934" s="2" t="s">
        <v>450</v>
      </c>
      <c r="BN934" s="2" t="s">
        <v>448</v>
      </c>
      <c r="BO934" s="2" t="s">
        <v>450</v>
      </c>
      <c r="BP934" s="2" t="s">
        <v>450</v>
      </c>
      <c r="BR934" s="2" t="s">
        <v>448</v>
      </c>
      <c r="BS934" s="2" t="s">
        <v>448</v>
      </c>
      <c r="BT934" s="2" t="s">
        <v>448</v>
      </c>
      <c r="CD934" s="2" t="s">
        <v>448</v>
      </c>
      <c r="CE934" s="10">
        <v>45562</v>
      </c>
      <c r="CM934" s="52">
        <f t="shared" si="430"/>
        <v>1</v>
      </c>
      <c r="CN934" s="52">
        <f t="shared" si="396"/>
        <v>0</v>
      </c>
      <c r="CO934" s="52">
        <f t="shared" si="397"/>
        <v>1</v>
      </c>
      <c r="CP934" s="52">
        <f t="shared" si="398"/>
        <v>1</v>
      </c>
      <c r="CQ934" s="52">
        <f t="shared" si="399"/>
        <v>1</v>
      </c>
      <c r="CR934" s="52">
        <f t="shared" si="400"/>
        <v>1</v>
      </c>
      <c r="CS934" s="52">
        <f t="shared" si="401"/>
        <v>0</v>
      </c>
      <c r="CT934" s="52">
        <f t="shared" si="402"/>
        <v>0</v>
      </c>
      <c r="CU934" s="52">
        <f t="shared" si="403"/>
        <v>0</v>
      </c>
      <c r="CV934" s="52">
        <f t="shared" si="404"/>
        <v>1</v>
      </c>
      <c r="CW934" s="54">
        <f t="shared" si="431"/>
        <v>1</v>
      </c>
      <c r="CX934" s="54">
        <f t="shared" si="432"/>
        <v>0</v>
      </c>
      <c r="CY934" s="54">
        <f t="shared" si="433"/>
        <v>0</v>
      </c>
      <c r="CZ934" s="54">
        <f t="shared" si="434"/>
        <v>0</v>
      </c>
      <c r="DA934" s="54">
        <f t="shared" si="435"/>
        <v>0</v>
      </c>
      <c r="DB934" s="54">
        <f t="shared" si="436"/>
        <v>0</v>
      </c>
      <c r="DD934" s="2">
        <f t="shared" si="437"/>
        <v>3</v>
      </c>
    </row>
    <row r="935" spans="1:108">
      <c r="A935" s="2" t="s">
        <v>437</v>
      </c>
      <c r="B935" s="2" t="s">
        <v>438</v>
      </c>
      <c r="C935" s="18" t="str">
        <f ca="1">IF(AND(AA935="YES",AG935&lt;&gt;""),"COMPLETED",IF((S935+21)&lt;TODAY(),"PAST DUE","WITHIN 15 DAYS"))</f>
        <v>COMPLETED</v>
      </c>
      <c r="D935" s="19" t="str">
        <f t="shared" si="425"/>
        <v>Oct</v>
      </c>
      <c r="E935" s="20">
        <f t="shared" si="426"/>
        <v>45577</v>
      </c>
      <c r="F935" s="20">
        <f t="shared" si="427"/>
        <v>45576</v>
      </c>
      <c r="G935" s="20">
        <f t="shared" si="428"/>
        <v>45583</v>
      </c>
      <c r="H935" s="19">
        <f ca="1">(TODAY()-(G935))</f>
        <v>11</v>
      </c>
      <c r="I935" s="19" t="str">
        <f ca="1">IF(H935&lt;0,H935,"")</f>
        <v/>
      </c>
      <c r="J935" s="2" t="s">
        <v>439</v>
      </c>
      <c r="K935" s="24">
        <f t="shared" si="429"/>
        <v>1</v>
      </c>
      <c r="L935" s="19" t="s">
        <v>3688</v>
      </c>
      <c r="M935" s="2" t="s">
        <v>529</v>
      </c>
      <c r="N935" s="2" t="s">
        <v>441</v>
      </c>
      <c r="O935" s="2" t="s">
        <v>352</v>
      </c>
      <c r="P935" s="2" t="s">
        <v>19</v>
      </c>
      <c r="Q935" s="2" t="s">
        <v>166</v>
      </c>
      <c r="R935" s="2" t="s">
        <v>531</v>
      </c>
      <c r="S935" s="9">
        <v>45555</v>
      </c>
      <c r="T935" s="2">
        <v>4272258</v>
      </c>
      <c r="U935" s="2" t="s">
        <v>4038</v>
      </c>
      <c r="V935" s="2" t="s">
        <v>4039</v>
      </c>
      <c r="W935" s="2" t="s">
        <v>4040</v>
      </c>
      <c r="X935" s="9">
        <v>37201</v>
      </c>
      <c r="Y935" s="2">
        <v>9505068844</v>
      </c>
      <c r="Z935" s="2" t="s">
        <v>4041</v>
      </c>
      <c r="AA935" s="32" t="s">
        <v>448</v>
      </c>
      <c r="AB935" s="2" t="s">
        <v>449</v>
      </c>
      <c r="AC935" s="10">
        <v>45916</v>
      </c>
      <c r="AD935" s="10">
        <v>45551</v>
      </c>
      <c r="AG935" s="35" t="s">
        <v>451</v>
      </c>
      <c r="AJ935" s="35" t="s">
        <v>452</v>
      </c>
      <c r="AK935" s="2" t="s">
        <v>453</v>
      </c>
      <c r="AL935" s="2" t="s">
        <v>3189</v>
      </c>
      <c r="AM935" s="2" t="s">
        <v>1815</v>
      </c>
      <c r="AN935" s="10">
        <v>45555</v>
      </c>
      <c r="AP935" s="2" t="s">
        <v>362</v>
      </c>
      <c r="AQ935" s="2" t="s">
        <v>455</v>
      </c>
      <c r="AS935" s="11">
        <v>253205801</v>
      </c>
      <c r="AT935" s="2" t="s">
        <v>472</v>
      </c>
      <c r="AV935" s="12">
        <v>70263096078</v>
      </c>
      <c r="AW935" s="2" t="s">
        <v>458</v>
      </c>
      <c r="AY935" s="13">
        <v>121350928559</v>
      </c>
      <c r="AZ935" s="2" t="s">
        <v>633</v>
      </c>
      <c r="BB935" s="14">
        <v>383991595</v>
      </c>
      <c r="BC935" s="2" t="s">
        <v>450</v>
      </c>
      <c r="BD935" s="2" t="s">
        <v>450</v>
      </c>
      <c r="BE935" s="2" t="s">
        <v>450</v>
      </c>
      <c r="BF935" s="2" t="s">
        <v>450</v>
      </c>
      <c r="BG935" s="2" t="s">
        <v>450</v>
      </c>
      <c r="BH935" s="2" t="s">
        <v>450</v>
      </c>
      <c r="BL935" s="2" t="s">
        <v>448</v>
      </c>
      <c r="BM935" s="2" t="s">
        <v>450</v>
      </c>
      <c r="BN935" s="2" t="s">
        <v>450</v>
      </c>
      <c r="BO935" s="2" t="s">
        <v>450</v>
      </c>
      <c r="BP935" s="2" t="s">
        <v>450</v>
      </c>
      <c r="BR935" s="2" t="s">
        <v>448</v>
      </c>
      <c r="BS935" s="2" t="s">
        <v>448</v>
      </c>
      <c r="BT935" s="2" t="s">
        <v>448</v>
      </c>
      <c r="CD935" s="2" t="s">
        <v>448</v>
      </c>
      <c r="CE935" s="10">
        <v>45562</v>
      </c>
      <c r="CM935" s="52">
        <f t="shared" si="430"/>
        <v>1</v>
      </c>
      <c r="CN935" s="52">
        <f t="shared" si="396"/>
        <v>1</v>
      </c>
      <c r="CO935" s="52">
        <f t="shared" si="397"/>
        <v>1</v>
      </c>
      <c r="CP935" s="52">
        <f t="shared" si="398"/>
        <v>1</v>
      </c>
      <c r="CQ935" s="52">
        <f t="shared" si="399"/>
        <v>1</v>
      </c>
      <c r="CR935" s="52">
        <f t="shared" si="400"/>
        <v>1</v>
      </c>
      <c r="CS935" s="52">
        <f t="shared" si="401"/>
        <v>1</v>
      </c>
      <c r="CT935" s="52">
        <f t="shared" si="402"/>
        <v>1</v>
      </c>
      <c r="CU935" s="52">
        <f t="shared" si="403"/>
        <v>1</v>
      </c>
      <c r="CV935" s="52">
        <f t="shared" si="404"/>
        <v>1</v>
      </c>
      <c r="CW935" s="54">
        <f t="shared" si="431"/>
        <v>1</v>
      </c>
      <c r="CX935" s="54">
        <f t="shared" si="432"/>
        <v>0</v>
      </c>
      <c r="CY935" s="54">
        <f t="shared" si="433"/>
        <v>0</v>
      </c>
      <c r="CZ935" s="54">
        <f t="shared" si="434"/>
        <v>0</v>
      </c>
      <c r="DA935" s="54">
        <f t="shared" si="435"/>
        <v>0</v>
      </c>
      <c r="DB935" s="54">
        <f t="shared" si="436"/>
        <v>0</v>
      </c>
      <c r="DD935" s="2">
        <f t="shared" si="437"/>
        <v>7</v>
      </c>
    </row>
    <row r="936" spans="1:108">
      <c r="A936" s="2" t="s">
        <v>437</v>
      </c>
      <c r="B936" s="2" t="s">
        <v>438</v>
      </c>
      <c r="C936" s="18" t="str">
        <f ca="1">IF(AND(AA936="YES",AG936&lt;&gt;""),"COMPLETED",IF((S936+21)&lt;TODAY(),"PAST DUE","WITHIN 15 DAYS"))</f>
        <v>PAST DUE</v>
      </c>
      <c r="D936" s="19" t="str">
        <f t="shared" si="425"/>
        <v>Oct</v>
      </c>
      <c r="E936" s="20">
        <f t="shared" si="426"/>
        <v>45577</v>
      </c>
      <c r="F936" s="20">
        <f t="shared" si="427"/>
        <v>45576</v>
      </c>
      <c r="G936" s="20">
        <f t="shared" si="428"/>
        <v>45583</v>
      </c>
      <c r="H936" s="19">
        <f ca="1">(TODAY()-(G936))</f>
        <v>11</v>
      </c>
      <c r="I936" s="19" t="str">
        <f ca="1">IF(H936&lt;0,H936,"")</f>
        <v/>
      </c>
      <c r="J936" s="2" t="s">
        <v>439</v>
      </c>
      <c r="K936" s="24">
        <f t="shared" si="429"/>
        <v>0</v>
      </c>
      <c r="L936" s="19" t="s">
        <v>3688</v>
      </c>
      <c r="M936" s="2" t="s">
        <v>529</v>
      </c>
      <c r="N936" s="2" t="s">
        <v>441</v>
      </c>
      <c r="O936" s="2" t="s">
        <v>352</v>
      </c>
      <c r="P936" s="2" t="s">
        <v>19</v>
      </c>
      <c r="Q936" s="2" t="s">
        <v>166</v>
      </c>
      <c r="R936" s="2" t="s">
        <v>531</v>
      </c>
      <c r="S936" s="9">
        <v>45555</v>
      </c>
      <c r="T936" s="2">
        <v>4272259</v>
      </c>
      <c r="U936" s="2" t="s">
        <v>27</v>
      </c>
      <c r="V936" s="2" t="s">
        <v>175</v>
      </c>
      <c r="W936" s="2" t="s">
        <v>4042</v>
      </c>
      <c r="X936" s="9">
        <v>35183</v>
      </c>
      <c r="Y936" s="2">
        <v>9302937663</v>
      </c>
      <c r="Z936" s="2" t="s">
        <v>4043</v>
      </c>
      <c r="AA936" s="2" t="s">
        <v>463</v>
      </c>
      <c r="AB936" s="2" t="s">
        <v>4044</v>
      </c>
      <c r="AG936" s="35" t="s">
        <v>451</v>
      </c>
      <c r="AJ936" s="35" t="s">
        <v>452</v>
      </c>
      <c r="AK936" s="2" t="s">
        <v>453</v>
      </c>
      <c r="AL936" s="2" t="s">
        <v>3189</v>
      </c>
      <c r="AM936" s="2" t="s">
        <v>1815</v>
      </c>
      <c r="AN936" s="10">
        <v>45555</v>
      </c>
      <c r="AP936" s="2" t="s">
        <v>362</v>
      </c>
      <c r="AR936" s="2" t="s">
        <v>4045</v>
      </c>
      <c r="AS936" s="11">
        <v>247745160</v>
      </c>
      <c r="AT936" s="2" t="s">
        <v>456</v>
      </c>
      <c r="AV936" s="12">
        <v>72020495104</v>
      </c>
      <c r="AW936" s="2" t="s">
        <v>458</v>
      </c>
      <c r="AY936" s="13">
        <v>121308999427</v>
      </c>
      <c r="AZ936" s="2" t="s">
        <v>633</v>
      </c>
      <c r="BB936" s="14">
        <v>396793584</v>
      </c>
      <c r="BC936" s="2" t="s">
        <v>450</v>
      </c>
      <c r="BD936" s="2" t="s">
        <v>450</v>
      </c>
      <c r="BE936" s="2" t="s">
        <v>450</v>
      </c>
      <c r="BF936" s="2" t="s">
        <v>450</v>
      </c>
      <c r="BG936" s="2" t="s">
        <v>450</v>
      </c>
      <c r="BH936" s="2" t="s">
        <v>450</v>
      </c>
      <c r="BL936" s="2" t="s">
        <v>450</v>
      </c>
      <c r="BM936" s="2" t="s">
        <v>450</v>
      </c>
      <c r="BN936" s="2" t="s">
        <v>448</v>
      </c>
      <c r="BO936" s="2" t="s">
        <v>450</v>
      </c>
      <c r="BP936" s="2" t="s">
        <v>450</v>
      </c>
      <c r="BR936" s="2" t="s">
        <v>448</v>
      </c>
      <c r="BS936" s="2" t="s">
        <v>448</v>
      </c>
      <c r="BT936" s="2" t="s">
        <v>448</v>
      </c>
      <c r="CD936" s="2" t="s">
        <v>448</v>
      </c>
      <c r="CE936" s="10">
        <v>45562</v>
      </c>
      <c r="CM936" s="52">
        <f t="shared" si="430"/>
        <v>1</v>
      </c>
      <c r="CN936" s="52">
        <f t="shared" si="396"/>
        <v>0</v>
      </c>
      <c r="CO936" s="52">
        <f t="shared" si="397"/>
        <v>1</v>
      </c>
      <c r="CP936" s="52">
        <f t="shared" si="398"/>
        <v>1</v>
      </c>
      <c r="CQ936" s="52">
        <f t="shared" si="399"/>
        <v>1</v>
      </c>
      <c r="CR936" s="52">
        <f t="shared" si="400"/>
        <v>0</v>
      </c>
      <c r="CS936" s="52">
        <f t="shared" si="401"/>
        <v>1</v>
      </c>
      <c r="CT936" s="52">
        <f t="shared" si="402"/>
        <v>1</v>
      </c>
      <c r="CU936" s="52">
        <f t="shared" si="403"/>
        <v>1</v>
      </c>
      <c r="CV936" s="52">
        <f t="shared" si="404"/>
        <v>1</v>
      </c>
      <c r="CW936" s="54">
        <f t="shared" si="431"/>
        <v>1</v>
      </c>
      <c r="CX936" s="54">
        <f t="shared" si="432"/>
        <v>0</v>
      </c>
      <c r="CY936" s="54">
        <f t="shared" si="433"/>
        <v>0</v>
      </c>
      <c r="CZ936" s="54">
        <f t="shared" si="434"/>
        <v>0</v>
      </c>
      <c r="DA936" s="54">
        <f t="shared" si="435"/>
        <v>0</v>
      </c>
      <c r="DB936" s="54">
        <f t="shared" si="436"/>
        <v>0</v>
      </c>
      <c r="DD936" s="2">
        <f t="shared" si="437"/>
        <v>5</v>
      </c>
    </row>
    <row r="937" spans="1:108">
      <c r="A937" s="2" t="s">
        <v>437</v>
      </c>
      <c r="B937" s="2" t="s">
        <v>438</v>
      </c>
      <c r="C937" s="18" t="str">
        <f ca="1">IF(AND(AA937="YES",AG937&lt;&gt;""),"COMPLETED",IF((S937+21)&lt;TODAY(),"PAST DUE","WITHIN 15 DAYS"))</f>
        <v>COMPLETED</v>
      </c>
      <c r="D937" s="19" t="str">
        <f t="shared" si="425"/>
        <v>Oct</v>
      </c>
      <c r="E937" s="20">
        <f t="shared" si="426"/>
        <v>45577</v>
      </c>
      <c r="F937" s="20">
        <f t="shared" si="427"/>
        <v>45576</v>
      </c>
      <c r="G937" s="20">
        <f t="shared" si="428"/>
        <v>45583</v>
      </c>
      <c r="H937" s="19">
        <f ca="1">(TODAY()-(G937))</f>
        <v>11</v>
      </c>
      <c r="I937" s="19" t="str">
        <f ca="1">IF(H937&lt;0,H937,"")</f>
        <v/>
      </c>
      <c r="J937" s="2" t="s">
        <v>439</v>
      </c>
      <c r="K937" s="24">
        <f t="shared" si="429"/>
        <v>1</v>
      </c>
      <c r="L937" s="19" t="s">
        <v>3688</v>
      </c>
      <c r="M937" s="2" t="s">
        <v>529</v>
      </c>
      <c r="N937" s="2" t="s">
        <v>441</v>
      </c>
      <c r="O937" s="2" t="s">
        <v>352</v>
      </c>
      <c r="P937" s="2" t="s">
        <v>19</v>
      </c>
      <c r="Q937" s="2" t="s">
        <v>166</v>
      </c>
      <c r="R937" s="2" t="s">
        <v>531</v>
      </c>
      <c r="S937" s="9">
        <v>45555</v>
      </c>
      <c r="T937" s="2">
        <v>4272260</v>
      </c>
      <c r="U937" s="2" t="s">
        <v>319</v>
      </c>
      <c r="V937" s="2" t="s">
        <v>2489</v>
      </c>
      <c r="W937" s="2" t="s">
        <v>268</v>
      </c>
      <c r="X937" s="9">
        <v>37736</v>
      </c>
      <c r="Y937" s="2">
        <v>9473695554</v>
      </c>
      <c r="Z937" s="2" t="s">
        <v>4046</v>
      </c>
      <c r="AA937" s="32" t="s">
        <v>448</v>
      </c>
      <c r="AB937" s="2" t="s">
        <v>449</v>
      </c>
      <c r="AC937" s="10">
        <v>45870</v>
      </c>
      <c r="AD937" s="10">
        <v>45519</v>
      </c>
      <c r="AG937" s="35" t="s">
        <v>451</v>
      </c>
      <c r="AJ937" s="35" t="s">
        <v>452</v>
      </c>
      <c r="AK937" s="2" t="s">
        <v>453</v>
      </c>
      <c r="AL937" s="2" t="s">
        <v>3189</v>
      </c>
      <c r="AM937" s="2" t="s">
        <v>1815</v>
      </c>
      <c r="AN937" s="10">
        <v>45555</v>
      </c>
      <c r="AP937" s="2" t="s">
        <v>362</v>
      </c>
      <c r="AQ937" s="2" t="s">
        <v>480</v>
      </c>
      <c r="AS937" s="11">
        <v>252371820</v>
      </c>
      <c r="AT937" s="2" t="s">
        <v>472</v>
      </c>
      <c r="AV937" s="12">
        <v>70262963355</v>
      </c>
      <c r="AW937" s="2" t="s">
        <v>458</v>
      </c>
      <c r="AY937" s="13">
        <v>121344955728</v>
      </c>
      <c r="AZ937" s="2" t="s">
        <v>633</v>
      </c>
      <c r="BB937" s="14">
        <v>659268304</v>
      </c>
      <c r="BC937" s="2" t="s">
        <v>450</v>
      </c>
      <c r="BD937" s="2" t="s">
        <v>450</v>
      </c>
      <c r="BE937" s="2" t="s">
        <v>450</v>
      </c>
      <c r="BF937" s="2" t="s">
        <v>450</v>
      </c>
      <c r="BG937" s="2" t="s">
        <v>450</v>
      </c>
      <c r="BH937" s="2" t="s">
        <v>450</v>
      </c>
      <c r="BL937" s="2" t="s">
        <v>448</v>
      </c>
      <c r="BM937" s="2" t="s">
        <v>450</v>
      </c>
      <c r="BN937" s="2" t="s">
        <v>448</v>
      </c>
      <c r="BO937" s="2" t="s">
        <v>450</v>
      </c>
      <c r="BP937" s="2" t="s">
        <v>450</v>
      </c>
      <c r="BR937" s="2" t="s">
        <v>448</v>
      </c>
      <c r="BS937" s="2" t="s">
        <v>448</v>
      </c>
      <c r="BT937" s="2" t="s">
        <v>448</v>
      </c>
      <c r="CD937" s="2" t="s">
        <v>448</v>
      </c>
      <c r="CE937" s="10">
        <v>45562</v>
      </c>
      <c r="CM937" s="52">
        <f t="shared" si="430"/>
        <v>1</v>
      </c>
      <c r="CN937" s="52">
        <f t="shared" si="396"/>
        <v>1</v>
      </c>
      <c r="CO937" s="52">
        <f t="shared" si="397"/>
        <v>1</v>
      </c>
      <c r="CP937" s="52">
        <f t="shared" si="398"/>
        <v>1</v>
      </c>
      <c r="CQ937" s="52">
        <f t="shared" si="399"/>
        <v>1</v>
      </c>
      <c r="CR937" s="52">
        <f t="shared" si="400"/>
        <v>1</v>
      </c>
      <c r="CS937" s="52">
        <f t="shared" si="401"/>
        <v>1</v>
      </c>
      <c r="CT937" s="52">
        <f t="shared" si="402"/>
        <v>1</v>
      </c>
      <c r="CU937" s="52">
        <f t="shared" si="403"/>
        <v>1</v>
      </c>
      <c r="CV937" s="52">
        <f t="shared" si="404"/>
        <v>1</v>
      </c>
      <c r="CW937" s="54">
        <f t="shared" si="431"/>
        <v>1</v>
      </c>
      <c r="CX937" s="54">
        <f t="shared" si="432"/>
        <v>0</v>
      </c>
      <c r="CY937" s="54">
        <f t="shared" si="433"/>
        <v>0</v>
      </c>
      <c r="CZ937" s="54">
        <f t="shared" si="434"/>
        <v>0</v>
      </c>
      <c r="DA937" s="54">
        <f t="shared" si="435"/>
        <v>0</v>
      </c>
      <c r="DB937" s="54">
        <f t="shared" si="436"/>
        <v>0</v>
      </c>
      <c r="DD937" s="2">
        <f t="shared" si="437"/>
        <v>7</v>
      </c>
    </row>
    <row r="938" spans="1:108">
      <c r="A938" s="2" t="s">
        <v>437</v>
      </c>
      <c r="B938" s="2" t="s">
        <v>438</v>
      </c>
      <c r="C938" s="18" t="str">
        <f ca="1">IF(AND(AA938="YES",AG938&lt;&gt;""),"COMPLETED",IF((S938+21)&lt;TODAY(),"PAST DUE","WITHIN 15 DAYS"))</f>
        <v>PAST DUE</v>
      </c>
      <c r="D938" s="19" t="str">
        <f t="shared" si="425"/>
        <v>Oct</v>
      </c>
      <c r="E938" s="20">
        <f t="shared" si="426"/>
        <v>45577</v>
      </c>
      <c r="F938" s="20">
        <f t="shared" si="427"/>
        <v>45576</v>
      </c>
      <c r="G938" s="20">
        <f t="shared" si="428"/>
        <v>45583</v>
      </c>
      <c r="H938" s="19">
        <f ca="1">(TODAY()-(G938))</f>
        <v>11</v>
      </c>
      <c r="I938" s="19" t="str">
        <f ca="1">IF(H938&lt;0,H938,"")</f>
        <v/>
      </c>
      <c r="J938" s="2" t="s">
        <v>439</v>
      </c>
      <c r="K938" s="24">
        <f t="shared" si="429"/>
        <v>0</v>
      </c>
      <c r="L938" s="19" t="s">
        <v>3688</v>
      </c>
      <c r="M938" s="2" t="s">
        <v>529</v>
      </c>
      <c r="N938" s="2" t="s">
        <v>441</v>
      </c>
      <c r="O938" s="2" t="s">
        <v>352</v>
      </c>
      <c r="P938" s="2" t="s">
        <v>19</v>
      </c>
      <c r="Q938" s="2" t="s">
        <v>166</v>
      </c>
      <c r="R938" s="2" t="s">
        <v>531</v>
      </c>
      <c r="S938" s="9">
        <v>45555</v>
      </c>
      <c r="T938" s="2">
        <v>4272261</v>
      </c>
      <c r="U938" s="2" t="s">
        <v>176</v>
      </c>
      <c r="V938" s="2" t="s">
        <v>177</v>
      </c>
      <c r="W938" s="2" t="s">
        <v>936</v>
      </c>
      <c r="X938" s="9">
        <v>35535</v>
      </c>
      <c r="Y938" s="2">
        <v>9751796929</v>
      </c>
      <c r="Z938" s="2" t="s">
        <v>4047</v>
      </c>
      <c r="AA938" s="2" t="s">
        <v>463</v>
      </c>
      <c r="AB938" s="2" t="s">
        <v>4036</v>
      </c>
      <c r="AG938" s="35" t="s">
        <v>451</v>
      </c>
      <c r="AJ938" s="35" t="s">
        <v>452</v>
      </c>
      <c r="AK938" s="2" t="s">
        <v>453</v>
      </c>
      <c r="AL938" s="2" t="s">
        <v>3189</v>
      </c>
      <c r="AM938" s="2" t="s">
        <v>1815</v>
      </c>
      <c r="AN938" s="10">
        <v>45555</v>
      </c>
      <c r="AP938" s="2" t="s">
        <v>362</v>
      </c>
      <c r="AQ938" s="2" t="s">
        <v>455</v>
      </c>
      <c r="AS938" s="11">
        <v>3456749080</v>
      </c>
      <c r="AT938" s="2" t="s">
        <v>472</v>
      </c>
      <c r="AV938" s="12">
        <v>72507620788</v>
      </c>
      <c r="AW938" s="2" t="s">
        <v>458</v>
      </c>
      <c r="AY938" s="13">
        <v>121163389174</v>
      </c>
      <c r="AZ938" s="2" t="s">
        <v>4048</v>
      </c>
      <c r="BB938" s="14">
        <v>327856139</v>
      </c>
      <c r="BC938" s="2" t="s">
        <v>450</v>
      </c>
      <c r="BD938" s="2" t="s">
        <v>450</v>
      </c>
      <c r="BE938" s="2" t="s">
        <v>450</v>
      </c>
      <c r="BF938" s="2" t="s">
        <v>450</v>
      </c>
      <c r="BG938" s="2" t="s">
        <v>450</v>
      </c>
      <c r="BH938" s="2" t="s">
        <v>450</v>
      </c>
      <c r="BL938" s="2" t="s">
        <v>448</v>
      </c>
      <c r="BM938" s="2" t="s">
        <v>450</v>
      </c>
      <c r="BN938" s="2" t="s">
        <v>448</v>
      </c>
      <c r="BO938" s="2" t="s">
        <v>450</v>
      </c>
      <c r="BP938" s="2" t="s">
        <v>450</v>
      </c>
      <c r="BR938" s="2" t="s">
        <v>448</v>
      </c>
      <c r="BS938" s="2" t="s">
        <v>448</v>
      </c>
      <c r="BT938" s="2" t="s">
        <v>448</v>
      </c>
      <c r="CD938" s="2" t="s">
        <v>448</v>
      </c>
      <c r="CE938" s="10">
        <v>45562</v>
      </c>
      <c r="CM938" s="52">
        <f t="shared" si="430"/>
        <v>1</v>
      </c>
      <c r="CN938" s="52">
        <f t="shared" si="396"/>
        <v>0</v>
      </c>
      <c r="CO938" s="52">
        <f t="shared" si="397"/>
        <v>1</v>
      </c>
      <c r="CP938" s="52">
        <f t="shared" si="398"/>
        <v>1</v>
      </c>
      <c r="CQ938" s="52">
        <f t="shared" si="399"/>
        <v>1</v>
      </c>
      <c r="CR938" s="52">
        <f t="shared" si="400"/>
        <v>1</v>
      </c>
      <c r="CS938" s="52">
        <f t="shared" si="401"/>
        <v>1</v>
      </c>
      <c r="CT938" s="52">
        <f t="shared" si="402"/>
        <v>1</v>
      </c>
      <c r="CU938" s="52">
        <f t="shared" si="403"/>
        <v>1</v>
      </c>
      <c r="CV938" s="52">
        <f t="shared" si="404"/>
        <v>1</v>
      </c>
      <c r="CW938" s="54">
        <f t="shared" si="431"/>
        <v>1</v>
      </c>
      <c r="CX938" s="54">
        <f t="shared" si="432"/>
        <v>0</v>
      </c>
      <c r="CY938" s="54">
        <f t="shared" si="433"/>
        <v>0</v>
      </c>
      <c r="CZ938" s="54">
        <f t="shared" si="434"/>
        <v>0</v>
      </c>
      <c r="DA938" s="54">
        <f t="shared" si="435"/>
        <v>0</v>
      </c>
      <c r="DB938" s="54">
        <f t="shared" si="436"/>
        <v>0</v>
      </c>
      <c r="DD938" s="2">
        <f t="shared" si="437"/>
        <v>6</v>
      </c>
    </row>
    <row r="939" spans="1:108">
      <c r="A939" s="2" t="s">
        <v>437</v>
      </c>
      <c r="B939" s="2" t="s">
        <v>438</v>
      </c>
      <c r="C939" s="18" t="str">
        <f ca="1">IF(AND(AA939="YES",AG939&lt;&gt;""),"COMPLETED",IF((S939+21)&lt;TODAY(),"PAST DUE","WITHIN 15 DAYS"))</f>
        <v>COMPLETED</v>
      </c>
      <c r="D939" s="19" t="str">
        <f t="shared" si="425"/>
        <v>Oct</v>
      </c>
      <c r="E939" s="20">
        <f t="shared" si="426"/>
        <v>45577</v>
      </c>
      <c r="F939" s="20">
        <f t="shared" si="427"/>
        <v>45576</v>
      </c>
      <c r="G939" s="20">
        <f t="shared" si="428"/>
        <v>45583</v>
      </c>
      <c r="H939" s="19">
        <f ca="1">(TODAY()-(G939))</f>
        <v>11</v>
      </c>
      <c r="I939" s="19" t="str">
        <f ca="1">IF(H939&lt;0,H939,"")</f>
        <v/>
      </c>
      <c r="J939" s="2" t="s">
        <v>439</v>
      </c>
      <c r="K939" s="24">
        <f t="shared" si="429"/>
        <v>1</v>
      </c>
      <c r="L939" s="19" t="s">
        <v>3688</v>
      </c>
      <c r="M939" s="2" t="s">
        <v>529</v>
      </c>
      <c r="N939" s="2" t="s">
        <v>441</v>
      </c>
      <c r="O939" s="2" t="s">
        <v>352</v>
      </c>
      <c r="P939" s="2" t="s">
        <v>19</v>
      </c>
      <c r="Q939" s="2" t="s">
        <v>166</v>
      </c>
      <c r="R939" s="2" t="s">
        <v>531</v>
      </c>
      <c r="S939" s="9">
        <v>45555</v>
      </c>
      <c r="T939" s="2">
        <v>4272262</v>
      </c>
      <c r="U939" s="2" t="s">
        <v>3798</v>
      </c>
      <c r="V939" s="2" t="s">
        <v>4049</v>
      </c>
      <c r="W939" s="2" t="s">
        <v>3800</v>
      </c>
      <c r="X939" s="9">
        <v>37524</v>
      </c>
      <c r="Y939" s="2">
        <v>9690412840</v>
      </c>
      <c r="Z939" s="2" t="s">
        <v>4050</v>
      </c>
      <c r="AA939" s="32" t="s">
        <v>448</v>
      </c>
      <c r="AB939" s="2" t="s">
        <v>449</v>
      </c>
      <c r="AC939" s="10">
        <v>45913</v>
      </c>
      <c r="AD939" s="10">
        <v>45548</v>
      </c>
      <c r="AG939" s="35" t="s">
        <v>451</v>
      </c>
      <c r="AJ939" s="35" t="s">
        <v>452</v>
      </c>
      <c r="AK939" s="2" t="s">
        <v>453</v>
      </c>
      <c r="AL939" s="2" t="s">
        <v>3189</v>
      </c>
      <c r="AM939" s="2" t="s">
        <v>1815</v>
      </c>
      <c r="AN939" s="10">
        <v>45555</v>
      </c>
      <c r="AP939" s="2" t="s">
        <v>362</v>
      </c>
      <c r="AQ939" s="2" t="s">
        <v>480</v>
      </c>
      <c r="AS939" s="11">
        <v>253236087</v>
      </c>
      <c r="AT939" s="2" t="s">
        <v>472</v>
      </c>
      <c r="AV939" s="12">
        <v>212527493479</v>
      </c>
      <c r="AW939" s="2" t="s">
        <v>458</v>
      </c>
      <c r="AY939" s="13">
        <v>121340390813</v>
      </c>
      <c r="AZ939" s="2" t="s">
        <v>1857</v>
      </c>
      <c r="BB939" s="14">
        <v>659060905</v>
      </c>
      <c r="BC939" s="2" t="s">
        <v>450</v>
      </c>
      <c r="BD939" s="2" t="s">
        <v>450</v>
      </c>
      <c r="BE939" s="2" t="s">
        <v>450</v>
      </c>
      <c r="BF939" s="2" t="s">
        <v>450</v>
      </c>
      <c r="BG939" s="2" t="s">
        <v>450</v>
      </c>
      <c r="BH939" s="2" t="s">
        <v>450</v>
      </c>
      <c r="BL939" s="2" t="s">
        <v>448</v>
      </c>
      <c r="BM939" s="2" t="s">
        <v>450</v>
      </c>
      <c r="BN939" s="2" t="s">
        <v>448</v>
      </c>
      <c r="BO939" s="2" t="s">
        <v>450</v>
      </c>
      <c r="BP939" s="2" t="s">
        <v>450</v>
      </c>
      <c r="BR939" s="2" t="s">
        <v>448</v>
      </c>
      <c r="BS939" s="2" t="s">
        <v>448</v>
      </c>
      <c r="BT939" s="2" t="s">
        <v>448</v>
      </c>
      <c r="CD939" s="2" t="s">
        <v>448</v>
      </c>
      <c r="CE939" s="10">
        <v>45562</v>
      </c>
      <c r="CM939" s="52">
        <f t="shared" si="430"/>
        <v>1</v>
      </c>
      <c r="CN939" s="52">
        <f t="shared" si="396"/>
        <v>1</v>
      </c>
      <c r="CO939" s="52">
        <f t="shared" si="397"/>
        <v>1</v>
      </c>
      <c r="CP939" s="52">
        <f t="shared" si="398"/>
        <v>1</v>
      </c>
      <c r="CQ939" s="52">
        <f t="shared" si="399"/>
        <v>1</v>
      </c>
      <c r="CR939" s="52">
        <f t="shared" si="400"/>
        <v>1</v>
      </c>
      <c r="CS939" s="52">
        <f t="shared" si="401"/>
        <v>1</v>
      </c>
      <c r="CT939" s="52">
        <f t="shared" si="402"/>
        <v>1</v>
      </c>
      <c r="CU939" s="52">
        <f t="shared" si="403"/>
        <v>1</v>
      </c>
      <c r="CV939" s="52">
        <f t="shared" si="404"/>
        <v>1</v>
      </c>
      <c r="CW939" s="54">
        <f t="shared" si="431"/>
        <v>1</v>
      </c>
      <c r="CX939" s="54">
        <f t="shared" si="432"/>
        <v>0</v>
      </c>
      <c r="CY939" s="54">
        <f t="shared" si="433"/>
        <v>0</v>
      </c>
      <c r="CZ939" s="54">
        <f t="shared" si="434"/>
        <v>0</v>
      </c>
      <c r="DA939" s="54">
        <f t="shared" si="435"/>
        <v>0</v>
      </c>
      <c r="DB939" s="54">
        <f t="shared" si="436"/>
        <v>0</v>
      </c>
      <c r="DD939" s="2">
        <f t="shared" si="437"/>
        <v>7</v>
      </c>
    </row>
    <row r="940" spans="1:108">
      <c r="A940" s="2" t="s">
        <v>437</v>
      </c>
      <c r="B940" s="2" t="s">
        <v>438</v>
      </c>
      <c r="C940" s="18" t="str">
        <f ca="1">IF(AND(AA940="YES",AG940&lt;&gt;""),"COMPLETED",IF((S940+21)&lt;TODAY(),"PAST DUE","WITHIN 15 DAYS"))</f>
        <v>COMPLETED</v>
      </c>
      <c r="D940" s="19" t="str">
        <f t="shared" si="425"/>
        <v>Oct</v>
      </c>
      <c r="E940" s="20">
        <f t="shared" si="426"/>
        <v>45577</v>
      </c>
      <c r="F940" s="20">
        <f t="shared" si="427"/>
        <v>45576</v>
      </c>
      <c r="G940" s="20">
        <f t="shared" si="428"/>
        <v>45583</v>
      </c>
      <c r="H940" s="19">
        <f ca="1">(TODAY()-(G940))</f>
        <v>11</v>
      </c>
      <c r="I940" s="19" t="str">
        <f ca="1">IF(H940&lt;0,H940,"")</f>
        <v/>
      </c>
      <c r="J940" s="2" t="s">
        <v>439</v>
      </c>
      <c r="K940" s="24">
        <f t="shared" si="429"/>
        <v>1</v>
      </c>
      <c r="L940" s="19" t="s">
        <v>3688</v>
      </c>
      <c r="M940" s="2" t="s">
        <v>529</v>
      </c>
      <c r="N940" s="2" t="s">
        <v>441</v>
      </c>
      <c r="O940" s="2" t="s">
        <v>352</v>
      </c>
      <c r="P940" s="2" t="s">
        <v>19</v>
      </c>
      <c r="Q940" s="2" t="s">
        <v>166</v>
      </c>
      <c r="R940" s="2" t="s">
        <v>531</v>
      </c>
      <c r="S940" s="9">
        <v>45555</v>
      </c>
      <c r="T940" s="2">
        <v>4272263</v>
      </c>
      <c r="U940" s="2" t="s">
        <v>967</v>
      </c>
      <c r="V940" s="2" t="s">
        <v>4051</v>
      </c>
      <c r="W940" s="2" t="s">
        <v>4052</v>
      </c>
      <c r="X940" s="9">
        <v>37286</v>
      </c>
      <c r="Y940" s="2">
        <v>9973091363</v>
      </c>
      <c r="Z940" s="2" t="s">
        <v>4053</v>
      </c>
      <c r="AA940" s="32" t="s">
        <v>448</v>
      </c>
      <c r="AB940" s="2" t="s">
        <v>449</v>
      </c>
      <c r="AC940" s="10">
        <v>45679</v>
      </c>
      <c r="AD940" s="10">
        <v>45327</v>
      </c>
      <c r="AG940" s="35" t="s">
        <v>451</v>
      </c>
      <c r="AJ940" s="35" t="s">
        <v>452</v>
      </c>
      <c r="AK940" s="2" t="s">
        <v>453</v>
      </c>
      <c r="AL940" s="2" t="s">
        <v>3189</v>
      </c>
      <c r="AM940" s="2" t="s">
        <v>1815</v>
      </c>
      <c r="AN940" s="10">
        <v>45555</v>
      </c>
      <c r="AP940" s="2" t="s">
        <v>362</v>
      </c>
      <c r="AQ940" s="2" t="s">
        <v>480</v>
      </c>
      <c r="AS940" s="11">
        <v>251470405</v>
      </c>
      <c r="AT940" s="2" t="s">
        <v>456</v>
      </c>
      <c r="AV940" s="12">
        <v>212517292971</v>
      </c>
      <c r="AW940" s="2" t="s">
        <v>458</v>
      </c>
      <c r="AY940" s="13">
        <v>121340224580</v>
      </c>
      <c r="AZ940" s="2" t="s">
        <v>633</v>
      </c>
      <c r="BB940" s="14">
        <v>606992184</v>
      </c>
      <c r="BC940" s="2" t="s">
        <v>450</v>
      </c>
      <c r="BD940" s="2" t="s">
        <v>450</v>
      </c>
      <c r="BE940" s="2" t="s">
        <v>450</v>
      </c>
      <c r="BF940" s="2" t="s">
        <v>450</v>
      </c>
      <c r="BG940" s="2" t="s">
        <v>450</v>
      </c>
      <c r="BH940" s="2" t="s">
        <v>450</v>
      </c>
      <c r="BL940" s="2" t="s">
        <v>448</v>
      </c>
      <c r="BM940" s="2" t="s">
        <v>450</v>
      </c>
      <c r="BN940" s="2" t="s">
        <v>448</v>
      </c>
      <c r="BO940" s="2" t="s">
        <v>450</v>
      </c>
      <c r="BP940" s="2" t="s">
        <v>450</v>
      </c>
      <c r="BR940" s="2" t="s">
        <v>448</v>
      </c>
      <c r="BS940" s="2" t="s">
        <v>448</v>
      </c>
      <c r="BT940" s="2" t="s">
        <v>448</v>
      </c>
      <c r="CD940" s="2" t="s">
        <v>448</v>
      </c>
      <c r="CE940" s="10">
        <v>45562</v>
      </c>
      <c r="CM940" s="52">
        <f t="shared" si="430"/>
        <v>1</v>
      </c>
      <c r="CN940" s="52">
        <f t="shared" si="396"/>
        <v>1</v>
      </c>
      <c r="CO940" s="52">
        <f t="shared" si="397"/>
        <v>1</v>
      </c>
      <c r="CP940" s="52">
        <f t="shared" si="398"/>
        <v>1</v>
      </c>
      <c r="CQ940" s="52">
        <f t="shared" si="399"/>
        <v>1</v>
      </c>
      <c r="CR940" s="52">
        <f t="shared" si="400"/>
        <v>1</v>
      </c>
      <c r="CS940" s="52">
        <f t="shared" si="401"/>
        <v>1</v>
      </c>
      <c r="CT940" s="52">
        <f t="shared" si="402"/>
        <v>1</v>
      </c>
      <c r="CU940" s="52">
        <f t="shared" si="403"/>
        <v>1</v>
      </c>
      <c r="CV940" s="52">
        <f t="shared" si="404"/>
        <v>1</v>
      </c>
      <c r="CW940" s="54">
        <f t="shared" si="431"/>
        <v>1</v>
      </c>
      <c r="CX940" s="54">
        <f t="shared" si="432"/>
        <v>0</v>
      </c>
      <c r="CY940" s="54">
        <f t="shared" si="433"/>
        <v>0</v>
      </c>
      <c r="CZ940" s="54">
        <f t="shared" si="434"/>
        <v>0</v>
      </c>
      <c r="DA940" s="54">
        <f t="shared" si="435"/>
        <v>0</v>
      </c>
      <c r="DB940" s="54">
        <f t="shared" si="436"/>
        <v>0</v>
      </c>
      <c r="DD940" s="2">
        <f t="shared" si="437"/>
        <v>7</v>
      </c>
    </row>
    <row r="941" spans="1:108">
      <c r="A941" s="2" t="s">
        <v>437</v>
      </c>
      <c r="B941" s="2" t="s">
        <v>438</v>
      </c>
      <c r="C941" s="18" t="str">
        <f ca="1">IF(AND(AA941="YES",AG941&lt;&gt;""),"COMPLETED",IF((S941+21)&lt;TODAY(),"PAST DUE","WITHIN 15 DAYS"))</f>
        <v>COMPLETED</v>
      </c>
      <c r="D941" s="19" t="str">
        <f t="shared" si="425"/>
        <v>Oct</v>
      </c>
      <c r="E941" s="20">
        <f t="shared" si="426"/>
        <v>45577</v>
      </c>
      <c r="F941" s="20">
        <f t="shared" si="427"/>
        <v>45576</v>
      </c>
      <c r="G941" s="20">
        <f t="shared" si="428"/>
        <v>45583</v>
      </c>
      <c r="H941" s="19">
        <f ca="1">(TODAY()-(G941))</f>
        <v>11</v>
      </c>
      <c r="I941" s="19" t="str">
        <f ca="1">IF(H941&lt;0,H941,"")</f>
        <v/>
      </c>
      <c r="J941" s="2" t="s">
        <v>439</v>
      </c>
      <c r="K941" s="24">
        <f t="shared" si="429"/>
        <v>1</v>
      </c>
      <c r="L941" s="19" t="s">
        <v>3688</v>
      </c>
      <c r="M941" s="2" t="s">
        <v>529</v>
      </c>
      <c r="N941" s="2" t="s">
        <v>441</v>
      </c>
      <c r="O941" s="2" t="s">
        <v>352</v>
      </c>
      <c r="P941" s="2" t="s">
        <v>19</v>
      </c>
      <c r="Q941" s="2" t="s">
        <v>166</v>
      </c>
      <c r="R941" s="2" t="s">
        <v>531</v>
      </c>
      <c r="S941" s="9">
        <v>45555</v>
      </c>
      <c r="T941" s="2">
        <v>4272264</v>
      </c>
      <c r="U941" s="2" t="s">
        <v>2168</v>
      </c>
      <c r="V941" s="2" t="s">
        <v>4054</v>
      </c>
      <c r="W941" s="2" t="s">
        <v>27</v>
      </c>
      <c r="X941" s="9">
        <v>38677</v>
      </c>
      <c r="Y941" s="2">
        <v>9936776354</v>
      </c>
      <c r="Z941" s="2" t="s">
        <v>4055</v>
      </c>
      <c r="AA941" s="32" t="s">
        <v>448</v>
      </c>
      <c r="AB941" s="2" t="s">
        <v>449</v>
      </c>
      <c r="AC941" s="10">
        <v>45927</v>
      </c>
      <c r="AD941" s="10">
        <v>45576</v>
      </c>
      <c r="AG941" s="35" t="s">
        <v>451</v>
      </c>
      <c r="AJ941" s="35" t="s">
        <v>452</v>
      </c>
      <c r="AK941" s="2" t="s">
        <v>453</v>
      </c>
      <c r="AL941" s="2" t="s">
        <v>3189</v>
      </c>
      <c r="AM941" s="2" t="s">
        <v>1815</v>
      </c>
      <c r="AN941" s="10">
        <v>45555</v>
      </c>
      <c r="AP941" s="2" t="s">
        <v>362</v>
      </c>
      <c r="AQ941" s="2" t="s">
        <v>480</v>
      </c>
      <c r="AS941" s="11">
        <v>250447507</v>
      </c>
      <c r="AT941" s="2" t="s">
        <v>472</v>
      </c>
      <c r="AV941" s="12">
        <v>72542985055</v>
      </c>
      <c r="AW941" s="2" t="s">
        <v>458</v>
      </c>
      <c r="AY941" s="13">
        <v>121350918124</v>
      </c>
      <c r="AZ941" s="2" t="s">
        <v>1857</v>
      </c>
      <c r="BB941" s="14">
        <v>655985717</v>
      </c>
      <c r="BC941" s="2" t="s">
        <v>450</v>
      </c>
      <c r="BD941" s="2" t="s">
        <v>450</v>
      </c>
      <c r="BE941" s="2" t="s">
        <v>450</v>
      </c>
      <c r="BF941" s="2" t="s">
        <v>450</v>
      </c>
      <c r="BG941" s="2" t="s">
        <v>450</v>
      </c>
      <c r="BH941" s="2" t="s">
        <v>450</v>
      </c>
      <c r="BL941" s="2" t="s">
        <v>448</v>
      </c>
      <c r="BM941" s="2" t="s">
        <v>450</v>
      </c>
      <c r="BN941" s="2" t="s">
        <v>448</v>
      </c>
      <c r="BO941" s="2" t="s">
        <v>450</v>
      </c>
      <c r="BP941" s="2" t="s">
        <v>450</v>
      </c>
      <c r="BR941" s="2" t="s">
        <v>448</v>
      </c>
      <c r="BS941" s="2" t="s">
        <v>448</v>
      </c>
      <c r="BT941" s="2" t="s">
        <v>448</v>
      </c>
      <c r="CD941" s="2" t="s">
        <v>448</v>
      </c>
      <c r="CE941" s="10">
        <v>45562</v>
      </c>
      <c r="CM941" s="52">
        <f t="shared" si="430"/>
        <v>1</v>
      </c>
      <c r="CN941" s="52">
        <f t="shared" si="396"/>
        <v>1</v>
      </c>
      <c r="CO941" s="52">
        <f t="shared" si="397"/>
        <v>1</v>
      </c>
      <c r="CP941" s="52">
        <f t="shared" si="398"/>
        <v>1</v>
      </c>
      <c r="CQ941" s="52">
        <f t="shared" si="399"/>
        <v>1</v>
      </c>
      <c r="CR941" s="52">
        <f t="shared" si="400"/>
        <v>1</v>
      </c>
      <c r="CS941" s="52">
        <f t="shared" si="401"/>
        <v>1</v>
      </c>
      <c r="CT941" s="52">
        <f t="shared" si="402"/>
        <v>1</v>
      </c>
      <c r="CU941" s="52">
        <f t="shared" si="403"/>
        <v>1</v>
      </c>
      <c r="CV941" s="52">
        <f t="shared" si="404"/>
        <v>1</v>
      </c>
      <c r="CW941" s="54">
        <f t="shared" si="431"/>
        <v>1</v>
      </c>
      <c r="CX941" s="54">
        <f t="shared" si="432"/>
        <v>0</v>
      </c>
      <c r="CY941" s="54">
        <f t="shared" si="433"/>
        <v>0</v>
      </c>
      <c r="CZ941" s="54">
        <f t="shared" si="434"/>
        <v>0</v>
      </c>
      <c r="DA941" s="54">
        <f t="shared" si="435"/>
        <v>0</v>
      </c>
      <c r="DB941" s="54">
        <f t="shared" si="436"/>
        <v>0</v>
      </c>
      <c r="DD941" s="2">
        <f t="shared" si="437"/>
        <v>7</v>
      </c>
    </row>
    <row r="942" spans="1:108">
      <c r="A942" s="2" t="s">
        <v>437</v>
      </c>
      <c r="B942" s="2" t="s">
        <v>438</v>
      </c>
      <c r="C942" s="18" t="str">
        <f ca="1">IF(AND(AA942="YES",AG942&lt;&gt;""),"COMPLETED",IF((S942+21)&lt;TODAY(),"PAST DUE","WITHIN 15 DAYS"))</f>
        <v>COMPLETED</v>
      </c>
      <c r="D942" s="19" t="str">
        <f t="shared" si="425"/>
        <v>Oct</v>
      </c>
      <c r="E942" s="20">
        <f t="shared" si="426"/>
        <v>45577</v>
      </c>
      <c r="F942" s="20">
        <f t="shared" si="427"/>
        <v>45576</v>
      </c>
      <c r="G942" s="20">
        <f t="shared" si="428"/>
        <v>45583</v>
      </c>
      <c r="H942" s="19">
        <f ca="1">(TODAY()-(G942))</f>
        <v>11</v>
      </c>
      <c r="I942" s="19" t="str">
        <f ca="1">IF(H942&lt;0,H942,"")</f>
        <v/>
      </c>
      <c r="J942" s="2" t="s">
        <v>439</v>
      </c>
      <c r="K942" s="24">
        <f t="shared" si="429"/>
        <v>0</v>
      </c>
      <c r="L942" s="19" t="s">
        <v>3688</v>
      </c>
      <c r="M942" s="2" t="s">
        <v>529</v>
      </c>
      <c r="N942" s="2" t="s">
        <v>441</v>
      </c>
      <c r="O942" s="2" t="s">
        <v>352</v>
      </c>
      <c r="P942" s="2" t="s">
        <v>19</v>
      </c>
      <c r="Q942" s="2" t="s">
        <v>166</v>
      </c>
      <c r="R942" s="2" t="s">
        <v>531</v>
      </c>
      <c r="S942" s="9">
        <v>45555</v>
      </c>
      <c r="T942" s="2">
        <v>4272265</v>
      </c>
      <c r="U942" s="2" t="s">
        <v>178</v>
      </c>
      <c r="V942" s="2" t="s">
        <v>179</v>
      </c>
      <c r="W942" s="2" t="s">
        <v>4056</v>
      </c>
      <c r="X942" s="9">
        <v>38408</v>
      </c>
      <c r="Y942" s="2">
        <v>9682763158</v>
      </c>
      <c r="Z942" s="2" t="s">
        <v>4057</v>
      </c>
      <c r="AA942" s="32" t="s">
        <v>448</v>
      </c>
      <c r="AB942" s="2" t="s">
        <v>449</v>
      </c>
      <c r="AC942" s="10">
        <v>45927</v>
      </c>
      <c r="AD942" s="10">
        <v>45562</v>
      </c>
      <c r="AG942" s="35" t="s">
        <v>451</v>
      </c>
      <c r="AJ942" s="35" t="s">
        <v>452</v>
      </c>
      <c r="AK942" s="2" t="s">
        <v>453</v>
      </c>
      <c r="AL942" s="2" t="s">
        <v>3189</v>
      </c>
      <c r="AM942" s="2" t="s">
        <v>1815</v>
      </c>
      <c r="AN942" s="10">
        <v>45555</v>
      </c>
      <c r="AP942" s="2" t="s">
        <v>362</v>
      </c>
      <c r="AQ942" s="2" t="s">
        <v>480</v>
      </c>
      <c r="AS942" s="11">
        <v>253257859</v>
      </c>
      <c r="AW942" s="2" t="s">
        <v>458</v>
      </c>
      <c r="AY942" s="13">
        <v>121351353008</v>
      </c>
      <c r="BC942" s="2" t="s">
        <v>450</v>
      </c>
      <c r="BD942" s="2" t="s">
        <v>450</v>
      </c>
      <c r="BE942" s="2" t="s">
        <v>450</v>
      </c>
      <c r="BF942" s="2" t="s">
        <v>450</v>
      </c>
      <c r="BG942" s="2" t="s">
        <v>450</v>
      </c>
      <c r="BH942" s="2" t="s">
        <v>450</v>
      </c>
      <c r="BR942" s="2" t="s">
        <v>448</v>
      </c>
      <c r="BS942" s="2" t="s">
        <v>448</v>
      </c>
      <c r="BT942" s="2" t="s">
        <v>448</v>
      </c>
      <c r="CD942" s="2" t="s">
        <v>448</v>
      </c>
      <c r="CE942" s="10">
        <v>45562</v>
      </c>
      <c r="CM942" s="52">
        <f t="shared" si="430"/>
        <v>1</v>
      </c>
      <c r="CN942" s="52">
        <f t="shared" si="396"/>
        <v>1</v>
      </c>
      <c r="CO942" s="52">
        <f t="shared" si="397"/>
        <v>1</v>
      </c>
      <c r="CP942" s="52">
        <f t="shared" si="398"/>
        <v>1</v>
      </c>
      <c r="CQ942" s="52">
        <f t="shared" si="399"/>
        <v>1</v>
      </c>
      <c r="CR942" s="52">
        <f t="shared" si="400"/>
        <v>1</v>
      </c>
      <c r="CS942" s="52">
        <f t="shared" si="401"/>
        <v>0</v>
      </c>
      <c r="CT942" s="52">
        <f t="shared" si="402"/>
        <v>1</v>
      </c>
      <c r="CU942" s="52">
        <f t="shared" si="403"/>
        <v>0</v>
      </c>
      <c r="CV942" s="52">
        <f t="shared" si="404"/>
        <v>1</v>
      </c>
      <c r="CW942" s="54">
        <f t="shared" si="431"/>
        <v>1</v>
      </c>
      <c r="CX942" s="54">
        <f t="shared" si="432"/>
        <v>0</v>
      </c>
      <c r="CY942" s="54">
        <f t="shared" si="433"/>
        <v>0</v>
      </c>
      <c r="CZ942" s="54">
        <f t="shared" si="434"/>
        <v>0</v>
      </c>
      <c r="DA942" s="54">
        <f t="shared" si="435"/>
        <v>0</v>
      </c>
      <c r="DB942" s="54">
        <f t="shared" si="436"/>
        <v>0</v>
      </c>
      <c r="DD942" s="2">
        <f t="shared" si="437"/>
        <v>5</v>
      </c>
    </row>
    <row r="943" spans="1:108">
      <c r="A943" s="2" t="s">
        <v>437</v>
      </c>
      <c r="B943" s="2" t="s">
        <v>438</v>
      </c>
      <c r="C943" s="18" t="str">
        <f ca="1">IF(AND(AA943="YES",AG943&lt;&gt;""),"COMPLETED",IF((S943+21)&lt;TODAY(),"PAST DUE","WITHIN 15 DAYS"))</f>
        <v>COMPLETED</v>
      </c>
      <c r="D943" s="19" t="str">
        <f t="shared" si="425"/>
        <v>Oct</v>
      </c>
      <c r="E943" s="20">
        <f t="shared" si="426"/>
        <v>45577</v>
      </c>
      <c r="F943" s="20">
        <f t="shared" si="427"/>
        <v>45576</v>
      </c>
      <c r="G943" s="20">
        <f t="shared" si="428"/>
        <v>45583</v>
      </c>
      <c r="H943" s="19">
        <f ca="1">(TODAY()-(G943))</f>
        <v>11</v>
      </c>
      <c r="I943" s="19" t="str">
        <f ca="1">IF(H943&lt;0,H943,"")</f>
        <v/>
      </c>
      <c r="J943" s="2" t="s">
        <v>439</v>
      </c>
      <c r="K943" s="24">
        <f t="shared" si="429"/>
        <v>1</v>
      </c>
      <c r="L943" s="19" t="s">
        <v>3688</v>
      </c>
      <c r="M943" s="2" t="s">
        <v>529</v>
      </c>
      <c r="N943" s="2" t="s">
        <v>441</v>
      </c>
      <c r="O943" s="2" t="s">
        <v>352</v>
      </c>
      <c r="P943" s="2" t="s">
        <v>19</v>
      </c>
      <c r="Q943" s="2" t="s">
        <v>166</v>
      </c>
      <c r="R943" s="2" t="s">
        <v>531</v>
      </c>
      <c r="S943" s="9">
        <v>45555</v>
      </c>
      <c r="T943" s="2">
        <v>4272266</v>
      </c>
      <c r="U943" s="2" t="s">
        <v>4058</v>
      </c>
      <c r="V943" s="2" t="s">
        <v>4059</v>
      </c>
      <c r="W943" s="2" t="s">
        <v>4060</v>
      </c>
      <c r="X943" s="9">
        <v>36595</v>
      </c>
      <c r="Y943" s="2">
        <v>9294744705</v>
      </c>
      <c r="Z943" s="2" t="s">
        <v>4061</v>
      </c>
      <c r="AA943" s="32" t="s">
        <v>448</v>
      </c>
      <c r="AB943" s="2" t="s">
        <v>449</v>
      </c>
      <c r="AC943" s="10">
        <v>38615</v>
      </c>
      <c r="AD943" s="10">
        <v>45575</v>
      </c>
      <c r="AG943" s="35" t="s">
        <v>451</v>
      </c>
      <c r="AJ943" s="35" t="s">
        <v>452</v>
      </c>
      <c r="AK943" s="2" t="s">
        <v>453</v>
      </c>
      <c r="AL943" s="2" t="s">
        <v>3189</v>
      </c>
      <c r="AM943" s="2" t="s">
        <v>1815</v>
      </c>
      <c r="AN943" s="10">
        <v>45555</v>
      </c>
      <c r="AP943" s="2" t="s">
        <v>362</v>
      </c>
      <c r="AQ943" s="2" t="s">
        <v>480</v>
      </c>
      <c r="AS943" s="11">
        <v>443891520</v>
      </c>
      <c r="AT943" s="2" t="s">
        <v>472</v>
      </c>
      <c r="AV943" s="12">
        <v>102542825003</v>
      </c>
      <c r="AW943" s="2" t="s">
        <v>458</v>
      </c>
      <c r="AY943" s="13">
        <v>121304269389</v>
      </c>
      <c r="AZ943" s="2" t="s">
        <v>633</v>
      </c>
      <c r="BB943" s="14">
        <v>618610009</v>
      </c>
      <c r="BC943" s="2" t="s">
        <v>450</v>
      </c>
      <c r="BD943" s="2" t="s">
        <v>450</v>
      </c>
      <c r="BE943" s="2" t="s">
        <v>450</v>
      </c>
      <c r="BF943" s="2" t="s">
        <v>450</v>
      </c>
      <c r="BG943" s="2" t="s">
        <v>450</v>
      </c>
      <c r="BH943" s="2" t="s">
        <v>450</v>
      </c>
      <c r="BL943" s="2" t="s">
        <v>448</v>
      </c>
      <c r="BM943" s="2" t="s">
        <v>448</v>
      </c>
      <c r="BN943" s="2" t="s">
        <v>448</v>
      </c>
      <c r="BO943" s="2" t="s">
        <v>450</v>
      </c>
      <c r="BP943" s="2" t="s">
        <v>450</v>
      </c>
      <c r="BR943" s="2" t="s">
        <v>448</v>
      </c>
      <c r="BS943" s="2" t="s">
        <v>448</v>
      </c>
      <c r="BT943" s="2" t="s">
        <v>448</v>
      </c>
      <c r="CD943" s="2" t="s">
        <v>448</v>
      </c>
      <c r="CE943" s="10">
        <v>45562</v>
      </c>
      <c r="CM943" s="52">
        <f t="shared" si="430"/>
        <v>1</v>
      </c>
      <c r="CN943" s="52">
        <f t="shared" si="396"/>
        <v>1</v>
      </c>
      <c r="CO943" s="52">
        <f t="shared" si="397"/>
        <v>1</v>
      </c>
      <c r="CP943" s="52">
        <f t="shared" si="398"/>
        <v>1</v>
      </c>
      <c r="CQ943" s="52">
        <f t="shared" si="399"/>
        <v>1</v>
      </c>
      <c r="CR943" s="52">
        <f t="shared" si="400"/>
        <v>1</v>
      </c>
      <c r="CS943" s="52">
        <f t="shared" si="401"/>
        <v>1</v>
      </c>
      <c r="CT943" s="52">
        <f t="shared" si="402"/>
        <v>1</v>
      </c>
      <c r="CU943" s="52">
        <f t="shared" si="403"/>
        <v>1</v>
      </c>
      <c r="CV943" s="52">
        <f t="shared" si="404"/>
        <v>1</v>
      </c>
      <c r="CW943" s="54">
        <f t="shared" si="431"/>
        <v>1</v>
      </c>
      <c r="CX943" s="54">
        <f t="shared" si="432"/>
        <v>0</v>
      </c>
      <c r="CY943" s="54">
        <f t="shared" si="433"/>
        <v>0</v>
      </c>
      <c r="CZ943" s="54">
        <f t="shared" si="434"/>
        <v>0</v>
      </c>
      <c r="DA943" s="54">
        <f t="shared" si="435"/>
        <v>0</v>
      </c>
      <c r="DB943" s="54">
        <f t="shared" si="436"/>
        <v>0</v>
      </c>
      <c r="DD943" s="2">
        <f t="shared" si="437"/>
        <v>7</v>
      </c>
    </row>
    <row r="944" spans="1:108">
      <c r="A944" s="2" t="s">
        <v>437</v>
      </c>
      <c r="B944" s="2" t="s">
        <v>438</v>
      </c>
      <c r="C944" s="18" t="str">
        <f ca="1">IF(AND(AA944="YES",AG944&lt;&gt;""),"COMPLETED",IF((S944+21)&lt;TODAY(),"PAST DUE","WITHIN 15 DAYS"))</f>
        <v>PAST DUE</v>
      </c>
      <c r="D944" s="19" t="str">
        <f t="shared" si="425"/>
        <v>Oct</v>
      </c>
      <c r="E944" s="20">
        <f t="shared" si="426"/>
        <v>45577</v>
      </c>
      <c r="F944" s="20">
        <f t="shared" si="427"/>
        <v>45576</v>
      </c>
      <c r="G944" s="20">
        <f t="shared" si="428"/>
        <v>45583</v>
      </c>
      <c r="H944" s="19">
        <f ca="1">(TODAY()-(G944))</f>
        <v>11</v>
      </c>
      <c r="I944" s="19" t="str">
        <f ca="1">IF(H944&lt;0,H944,"")</f>
        <v/>
      </c>
      <c r="J944" s="2" t="s">
        <v>439</v>
      </c>
      <c r="K944" s="24">
        <f t="shared" si="429"/>
        <v>0</v>
      </c>
      <c r="L944" s="19" t="s">
        <v>3688</v>
      </c>
      <c r="M944" s="2" t="s">
        <v>529</v>
      </c>
      <c r="N944" s="2" t="s">
        <v>441</v>
      </c>
      <c r="O944" s="2" t="s">
        <v>352</v>
      </c>
      <c r="P944" s="2" t="s">
        <v>19</v>
      </c>
      <c r="Q944" s="2" t="s">
        <v>166</v>
      </c>
      <c r="R944" s="2" t="s">
        <v>531</v>
      </c>
      <c r="S944" s="9">
        <v>45555</v>
      </c>
      <c r="T944" s="2">
        <v>4272267</v>
      </c>
      <c r="U944" s="2" t="s">
        <v>84</v>
      </c>
      <c r="V944" s="2" t="s">
        <v>180</v>
      </c>
      <c r="W944" s="2" t="s">
        <v>4062</v>
      </c>
      <c r="X944" s="9" t="s">
        <v>4063</v>
      </c>
      <c r="Y944" s="2">
        <v>9480998847</v>
      </c>
      <c r="Z944" s="2" t="s">
        <v>4064</v>
      </c>
      <c r="AA944" s="2" t="s">
        <v>463</v>
      </c>
      <c r="AB944" s="2" t="s">
        <v>4036</v>
      </c>
      <c r="AG944" s="35" t="s">
        <v>451</v>
      </c>
      <c r="AJ944" s="35" t="s">
        <v>452</v>
      </c>
      <c r="AK944" s="2" t="s">
        <v>453</v>
      </c>
      <c r="AL944" s="2" t="s">
        <v>3189</v>
      </c>
      <c r="AM944" s="2" t="s">
        <v>1815</v>
      </c>
      <c r="AN944" s="10">
        <v>45555</v>
      </c>
      <c r="AP944" s="2" t="s">
        <v>362</v>
      </c>
      <c r="BC944" s="2" t="s">
        <v>450</v>
      </c>
      <c r="BD944" s="2" t="s">
        <v>450</v>
      </c>
      <c r="BE944" s="2" t="s">
        <v>450</v>
      </c>
      <c r="BF944" s="2" t="s">
        <v>450</v>
      </c>
      <c r="BG944" s="2" t="s">
        <v>450</v>
      </c>
      <c r="BH944" s="2" t="s">
        <v>450</v>
      </c>
      <c r="BR944" s="2" t="s">
        <v>448</v>
      </c>
      <c r="BS944" s="2" t="s">
        <v>448</v>
      </c>
      <c r="BT944" s="2" t="s">
        <v>448</v>
      </c>
      <c r="CD944" s="2" t="s">
        <v>448</v>
      </c>
      <c r="CE944" s="10">
        <v>45562</v>
      </c>
      <c r="CM944" s="52">
        <f t="shared" si="430"/>
        <v>1</v>
      </c>
      <c r="CN944" s="52">
        <f t="shared" si="396"/>
        <v>0</v>
      </c>
      <c r="CO944" s="52">
        <f t="shared" si="397"/>
        <v>1</v>
      </c>
      <c r="CP944" s="52">
        <f t="shared" si="398"/>
        <v>1</v>
      </c>
      <c r="CQ944" s="52">
        <f t="shared" si="399"/>
        <v>1</v>
      </c>
      <c r="CR944" s="52">
        <f t="shared" si="400"/>
        <v>0</v>
      </c>
      <c r="CS944" s="52">
        <f t="shared" si="401"/>
        <v>0</v>
      </c>
      <c r="CT944" s="52">
        <f t="shared" si="402"/>
        <v>0</v>
      </c>
      <c r="CU944" s="52">
        <f t="shared" si="403"/>
        <v>0</v>
      </c>
      <c r="CV944" s="52">
        <f t="shared" si="404"/>
        <v>1</v>
      </c>
      <c r="CW944" s="54">
        <f t="shared" si="431"/>
        <v>1</v>
      </c>
      <c r="CX944" s="54">
        <f t="shared" si="432"/>
        <v>0</v>
      </c>
      <c r="CY944" s="54">
        <f t="shared" si="433"/>
        <v>0</v>
      </c>
      <c r="CZ944" s="54">
        <f t="shared" si="434"/>
        <v>0</v>
      </c>
      <c r="DA944" s="54">
        <f t="shared" si="435"/>
        <v>0</v>
      </c>
      <c r="DB944" s="54">
        <f t="shared" si="436"/>
        <v>0</v>
      </c>
      <c r="DD944" s="2">
        <f t="shared" si="437"/>
        <v>2</v>
      </c>
    </row>
    <row r="945" spans="1:108">
      <c r="A945" s="2" t="s">
        <v>437</v>
      </c>
      <c r="B945" s="2" t="s">
        <v>438</v>
      </c>
      <c r="C945" s="18" t="str">
        <f ca="1">IF(AND(AA945="YES",AG945&lt;&gt;""),"COMPLETED",IF((S945+21)&lt;TODAY(),"PAST DUE","WITHIN 15 DAYS"))</f>
        <v>COMPLETED</v>
      </c>
      <c r="D945" s="19" t="str">
        <f t="shared" si="425"/>
        <v>Oct</v>
      </c>
      <c r="E945" s="20">
        <f t="shared" si="426"/>
        <v>45577</v>
      </c>
      <c r="F945" s="20">
        <f t="shared" si="427"/>
        <v>45576</v>
      </c>
      <c r="G945" s="20">
        <f t="shared" si="428"/>
        <v>45583</v>
      </c>
      <c r="H945" s="19">
        <f ca="1">(TODAY()-(G945))</f>
        <v>11</v>
      </c>
      <c r="I945" s="19" t="str">
        <f ca="1">IF(H945&lt;0,H945,"")</f>
        <v/>
      </c>
      <c r="J945" s="2" t="s">
        <v>439</v>
      </c>
      <c r="K945" s="24">
        <f t="shared" si="429"/>
        <v>1</v>
      </c>
      <c r="L945" s="19" t="s">
        <v>3688</v>
      </c>
      <c r="M945" s="2" t="s">
        <v>529</v>
      </c>
      <c r="N945" s="2" t="s">
        <v>441</v>
      </c>
      <c r="O945" s="2" t="s">
        <v>352</v>
      </c>
      <c r="P945" s="2" t="s">
        <v>19</v>
      </c>
      <c r="Q945" s="2" t="s">
        <v>166</v>
      </c>
      <c r="R945" s="2" t="s">
        <v>531</v>
      </c>
      <c r="S945" s="9">
        <v>45555</v>
      </c>
      <c r="T945" s="2">
        <v>4272268</v>
      </c>
      <c r="U945" s="2" t="s">
        <v>4065</v>
      </c>
      <c r="V945" s="2" t="s">
        <v>4066</v>
      </c>
      <c r="W945" s="2" t="s">
        <v>861</v>
      </c>
      <c r="X945" s="9">
        <v>36288</v>
      </c>
      <c r="Y945" s="2">
        <v>9362264318</v>
      </c>
      <c r="Z945" s="2" t="s">
        <v>4067</v>
      </c>
      <c r="AA945" s="32" t="s">
        <v>448</v>
      </c>
      <c r="AB945" s="2" t="s">
        <v>449</v>
      </c>
      <c r="AC945" s="10">
        <v>45918</v>
      </c>
      <c r="AD945" s="10">
        <v>45553</v>
      </c>
      <c r="AG945" s="35" t="s">
        <v>451</v>
      </c>
      <c r="AJ945" s="35" t="s">
        <v>452</v>
      </c>
      <c r="AK945" s="2" t="s">
        <v>453</v>
      </c>
      <c r="AL945" s="2" t="s">
        <v>3189</v>
      </c>
      <c r="AM945" s="2" t="s">
        <v>1815</v>
      </c>
      <c r="AN945" s="10">
        <v>45555</v>
      </c>
      <c r="AP945" s="2" t="s">
        <v>362</v>
      </c>
      <c r="AQ945" s="2" t="s">
        <v>497</v>
      </c>
      <c r="AS945" s="11">
        <v>246024633</v>
      </c>
      <c r="AT945" s="2" t="s">
        <v>472</v>
      </c>
      <c r="AV945" s="12">
        <v>7025953268</v>
      </c>
      <c r="AW945" s="2" t="s">
        <v>458</v>
      </c>
      <c r="AY945" s="13">
        <v>121253634805</v>
      </c>
      <c r="AZ945" s="2" t="s">
        <v>633</v>
      </c>
      <c r="BB945" s="14">
        <v>609110071</v>
      </c>
      <c r="BC945" s="2" t="s">
        <v>450</v>
      </c>
      <c r="BD945" s="2" t="s">
        <v>450</v>
      </c>
      <c r="BE945" s="2" t="s">
        <v>450</v>
      </c>
      <c r="BF945" s="2" t="s">
        <v>450</v>
      </c>
      <c r="BG945" s="2" t="s">
        <v>450</v>
      </c>
      <c r="BH945" s="2" t="s">
        <v>450</v>
      </c>
      <c r="BL945" s="2" t="s">
        <v>448</v>
      </c>
      <c r="BM945" s="2" t="s">
        <v>450</v>
      </c>
      <c r="BN945" s="2" t="s">
        <v>448</v>
      </c>
      <c r="BO945" s="2" t="s">
        <v>450</v>
      </c>
      <c r="BP945" s="2" t="s">
        <v>450</v>
      </c>
      <c r="BR945" s="2" t="s">
        <v>448</v>
      </c>
      <c r="BS945" s="2" t="s">
        <v>448</v>
      </c>
      <c r="BT945" s="2" t="s">
        <v>448</v>
      </c>
      <c r="CD945" s="2" t="s">
        <v>448</v>
      </c>
      <c r="CE945" s="10">
        <v>45562</v>
      </c>
      <c r="CM945" s="52">
        <f t="shared" si="430"/>
        <v>1</v>
      </c>
      <c r="CN945" s="52">
        <f t="shared" si="396"/>
        <v>1</v>
      </c>
      <c r="CO945" s="52">
        <f t="shared" si="397"/>
        <v>1</v>
      </c>
      <c r="CP945" s="52">
        <f t="shared" si="398"/>
        <v>1</v>
      </c>
      <c r="CQ945" s="52">
        <f t="shared" si="399"/>
        <v>1</v>
      </c>
      <c r="CR945" s="52">
        <f t="shared" si="400"/>
        <v>1</v>
      </c>
      <c r="CS945" s="52">
        <f t="shared" si="401"/>
        <v>1</v>
      </c>
      <c r="CT945" s="52">
        <f t="shared" si="402"/>
        <v>1</v>
      </c>
      <c r="CU945" s="52">
        <f t="shared" si="403"/>
        <v>1</v>
      </c>
      <c r="CV945" s="52">
        <f t="shared" si="404"/>
        <v>1</v>
      </c>
      <c r="CW945" s="54">
        <f t="shared" si="431"/>
        <v>1</v>
      </c>
      <c r="CX945" s="54">
        <f t="shared" si="432"/>
        <v>0</v>
      </c>
      <c r="CY945" s="54">
        <f t="shared" si="433"/>
        <v>0</v>
      </c>
      <c r="CZ945" s="54">
        <f t="shared" si="434"/>
        <v>0</v>
      </c>
      <c r="DA945" s="54">
        <f t="shared" si="435"/>
        <v>0</v>
      </c>
      <c r="DB945" s="54">
        <f t="shared" si="436"/>
        <v>0</v>
      </c>
      <c r="DD945" s="2">
        <f t="shared" si="437"/>
        <v>7</v>
      </c>
    </row>
    <row r="946" spans="1:108">
      <c r="A946" s="2" t="s">
        <v>437</v>
      </c>
      <c r="B946" s="2" t="s">
        <v>438</v>
      </c>
      <c r="C946" s="18" t="str">
        <f ca="1">IF(AND(AA946="YES",AG946&lt;&gt;""),"COMPLETED",IF((S946+21)&lt;TODAY(),"PAST DUE","WITHIN 15 DAYS"))</f>
        <v>COMPLETED</v>
      </c>
      <c r="D946" s="19" t="str">
        <f t="shared" si="425"/>
        <v>Oct</v>
      </c>
      <c r="E946" s="20">
        <f t="shared" si="426"/>
        <v>45577</v>
      </c>
      <c r="F946" s="20">
        <f t="shared" si="427"/>
        <v>45576</v>
      </c>
      <c r="G946" s="20">
        <f t="shared" si="428"/>
        <v>45583</v>
      </c>
      <c r="H946" s="19">
        <f ca="1">(TODAY()-(G946))</f>
        <v>11</v>
      </c>
      <c r="I946" s="19" t="str">
        <f ca="1">IF(H946&lt;0,H946,"")</f>
        <v/>
      </c>
      <c r="J946" s="2" t="s">
        <v>439</v>
      </c>
      <c r="K946" s="24">
        <f t="shared" si="429"/>
        <v>1</v>
      </c>
      <c r="L946" s="19" t="s">
        <v>3688</v>
      </c>
      <c r="M946" s="2" t="s">
        <v>529</v>
      </c>
      <c r="N946" s="2" t="s">
        <v>441</v>
      </c>
      <c r="O946" s="2" t="s">
        <v>352</v>
      </c>
      <c r="P946" s="2" t="s">
        <v>19</v>
      </c>
      <c r="Q946" s="2" t="s">
        <v>166</v>
      </c>
      <c r="R946" s="2" t="s">
        <v>531</v>
      </c>
      <c r="S946" s="9">
        <v>45555</v>
      </c>
      <c r="T946" s="2">
        <v>4272269</v>
      </c>
      <c r="U946" s="2" t="s">
        <v>4068</v>
      </c>
      <c r="V946" s="2" t="s">
        <v>4069</v>
      </c>
      <c r="W946" s="2" t="s">
        <v>4070</v>
      </c>
      <c r="X946" s="9">
        <v>36862</v>
      </c>
      <c r="Y946" s="2">
        <v>9935772573</v>
      </c>
      <c r="Z946" s="2" t="s">
        <v>4071</v>
      </c>
      <c r="AA946" s="32" t="s">
        <v>448</v>
      </c>
      <c r="AB946" s="2" t="s">
        <v>449</v>
      </c>
      <c r="AC946" s="10">
        <v>45917</v>
      </c>
      <c r="AD946" s="10">
        <v>45573</v>
      </c>
      <c r="AG946" s="35" t="s">
        <v>451</v>
      </c>
      <c r="AJ946" s="35" t="s">
        <v>452</v>
      </c>
      <c r="AK946" s="2" t="s">
        <v>453</v>
      </c>
      <c r="AL946" s="2" t="s">
        <v>3189</v>
      </c>
      <c r="AM946" s="2" t="s">
        <v>1815</v>
      </c>
      <c r="AN946" s="10">
        <v>45555</v>
      </c>
      <c r="AP946" s="2" t="s">
        <v>362</v>
      </c>
      <c r="AQ946" s="2" t="s">
        <v>480</v>
      </c>
      <c r="AS946" s="11">
        <v>253223058</v>
      </c>
      <c r="AT946" s="2" t="s">
        <v>472</v>
      </c>
      <c r="AV946" s="12">
        <v>70263098372</v>
      </c>
      <c r="AW946" s="2" t="s">
        <v>458</v>
      </c>
      <c r="AY946" s="13" t="s">
        <v>4072</v>
      </c>
      <c r="AZ946" s="2" t="s">
        <v>1857</v>
      </c>
      <c r="BB946" s="14">
        <v>661596676</v>
      </c>
      <c r="BC946" s="2" t="s">
        <v>450</v>
      </c>
      <c r="BD946" s="2" t="s">
        <v>450</v>
      </c>
      <c r="BE946" s="2" t="s">
        <v>450</v>
      </c>
      <c r="BF946" s="2" t="s">
        <v>450</v>
      </c>
      <c r="BG946" s="2" t="s">
        <v>450</v>
      </c>
      <c r="BH946" s="2" t="s">
        <v>450</v>
      </c>
      <c r="BL946" s="2" t="s">
        <v>448</v>
      </c>
      <c r="BM946" s="2" t="s">
        <v>450</v>
      </c>
      <c r="BN946" s="2" t="s">
        <v>448</v>
      </c>
      <c r="BO946" s="2" t="s">
        <v>450</v>
      </c>
      <c r="BP946" s="2" t="s">
        <v>450</v>
      </c>
      <c r="BR946" s="2" t="s">
        <v>448</v>
      </c>
      <c r="BS946" s="2" t="s">
        <v>448</v>
      </c>
      <c r="BT946" s="2" t="s">
        <v>448</v>
      </c>
      <c r="CD946" s="2" t="s">
        <v>448</v>
      </c>
      <c r="CE946" s="10">
        <v>45562</v>
      </c>
      <c r="CM946" s="52">
        <f t="shared" si="430"/>
        <v>1</v>
      </c>
      <c r="CN946" s="52">
        <f t="shared" si="396"/>
        <v>1</v>
      </c>
      <c r="CO946" s="52">
        <f t="shared" si="397"/>
        <v>1</v>
      </c>
      <c r="CP946" s="52">
        <f t="shared" si="398"/>
        <v>1</v>
      </c>
      <c r="CQ946" s="52">
        <f t="shared" si="399"/>
        <v>1</v>
      </c>
      <c r="CR946" s="52">
        <f t="shared" si="400"/>
        <v>1</v>
      </c>
      <c r="CS946" s="52">
        <f t="shared" si="401"/>
        <v>1</v>
      </c>
      <c r="CT946" s="52">
        <f t="shared" si="402"/>
        <v>1</v>
      </c>
      <c r="CU946" s="52">
        <f t="shared" si="403"/>
        <v>1</v>
      </c>
      <c r="CV946" s="52">
        <f t="shared" si="404"/>
        <v>1</v>
      </c>
      <c r="CW946" s="54">
        <f t="shared" si="431"/>
        <v>1</v>
      </c>
      <c r="CX946" s="54">
        <f t="shared" si="432"/>
        <v>0</v>
      </c>
      <c r="CY946" s="54">
        <f t="shared" si="433"/>
        <v>0</v>
      </c>
      <c r="CZ946" s="54">
        <f t="shared" si="434"/>
        <v>0</v>
      </c>
      <c r="DA946" s="54">
        <f t="shared" si="435"/>
        <v>0</v>
      </c>
      <c r="DB946" s="54">
        <f t="shared" si="436"/>
        <v>0</v>
      </c>
      <c r="DD946" s="2">
        <f t="shared" si="437"/>
        <v>7</v>
      </c>
    </row>
    <row r="947" spans="1:108">
      <c r="A947" s="2" t="s">
        <v>437</v>
      </c>
      <c r="B947" s="2" t="s">
        <v>438</v>
      </c>
      <c r="C947" s="18" t="str">
        <f ca="1">IF(AND(AA947="YES",AG947&lt;&gt;""),"COMPLETED",IF((S947+21)&lt;TODAY(),"PAST DUE","WITHIN 15 DAYS"))</f>
        <v>COMPLETED</v>
      </c>
      <c r="D947" s="19" t="str">
        <f t="shared" si="425"/>
        <v>Oct</v>
      </c>
      <c r="E947" s="20">
        <f t="shared" si="426"/>
        <v>45577</v>
      </c>
      <c r="F947" s="20">
        <f t="shared" si="427"/>
        <v>45576</v>
      </c>
      <c r="G947" s="20">
        <f t="shared" si="428"/>
        <v>45583</v>
      </c>
      <c r="H947" s="19">
        <f ca="1">(TODAY()-(G947))</f>
        <v>11</v>
      </c>
      <c r="I947" s="19" t="str">
        <f ca="1">IF(H947&lt;0,H947,"")</f>
        <v/>
      </c>
      <c r="J947" s="2" t="s">
        <v>439</v>
      </c>
      <c r="K947" s="24">
        <f t="shared" si="429"/>
        <v>1</v>
      </c>
      <c r="L947" s="19" t="s">
        <v>3688</v>
      </c>
      <c r="M947" s="2" t="s">
        <v>529</v>
      </c>
      <c r="N947" s="2" t="s">
        <v>441</v>
      </c>
      <c r="O947" s="2" t="s">
        <v>352</v>
      </c>
      <c r="P947" s="2" t="s">
        <v>19</v>
      </c>
      <c r="Q947" s="2" t="s">
        <v>166</v>
      </c>
      <c r="R947" s="2" t="s">
        <v>531</v>
      </c>
      <c r="S947" s="9">
        <v>45555</v>
      </c>
      <c r="T947" s="2">
        <v>4272270</v>
      </c>
      <c r="U947" s="2" t="s">
        <v>4073</v>
      </c>
      <c r="V947" s="2" t="s">
        <v>4074</v>
      </c>
      <c r="W947" s="2" t="s">
        <v>173</v>
      </c>
      <c r="X947" s="9">
        <v>36946</v>
      </c>
      <c r="Y947" s="2">
        <v>9279308422</v>
      </c>
      <c r="Z947" s="2" t="s">
        <v>4075</v>
      </c>
      <c r="AA947" s="32" t="s">
        <v>448</v>
      </c>
      <c r="AB947" s="2" t="s">
        <v>449</v>
      </c>
      <c r="AC947" s="10">
        <v>45842</v>
      </c>
      <c r="AD947" s="10">
        <v>45477</v>
      </c>
      <c r="AG947" s="35" t="s">
        <v>451</v>
      </c>
      <c r="AJ947" s="35" t="s">
        <v>452</v>
      </c>
      <c r="AK947" s="2" t="s">
        <v>453</v>
      </c>
      <c r="AL947" s="2" t="s">
        <v>3189</v>
      </c>
      <c r="AM947" s="2" t="s">
        <v>1815</v>
      </c>
      <c r="AN947" s="10">
        <v>45555</v>
      </c>
      <c r="AP947" s="2" t="s">
        <v>362</v>
      </c>
      <c r="AQ947" s="2" t="s">
        <v>455</v>
      </c>
      <c r="AS947" s="11" t="s">
        <v>4076</v>
      </c>
      <c r="AT947" s="2" t="s">
        <v>456</v>
      </c>
      <c r="AV947" s="12" t="s">
        <v>4077</v>
      </c>
      <c r="AW947" s="2" t="s">
        <v>458</v>
      </c>
      <c r="AY947" s="13" t="s">
        <v>4078</v>
      </c>
      <c r="AZ947" s="2" t="s">
        <v>563</v>
      </c>
      <c r="BB947" s="14">
        <v>659059228</v>
      </c>
      <c r="BC947" s="2" t="s">
        <v>450</v>
      </c>
      <c r="BD947" s="2" t="s">
        <v>450</v>
      </c>
      <c r="BE947" s="2" t="s">
        <v>450</v>
      </c>
      <c r="BF947" s="2" t="s">
        <v>450</v>
      </c>
      <c r="BG947" s="2" t="s">
        <v>450</v>
      </c>
      <c r="BH947" s="2" t="s">
        <v>450</v>
      </c>
      <c r="BN947" s="2" t="s">
        <v>448</v>
      </c>
      <c r="BR947" s="2" t="s">
        <v>448</v>
      </c>
      <c r="BS947" s="2" t="s">
        <v>448</v>
      </c>
      <c r="BT947" s="2" t="s">
        <v>448</v>
      </c>
      <c r="CD947" s="2" t="s">
        <v>448</v>
      </c>
      <c r="CE947" s="10">
        <v>45562</v>
      </c>
      <c r="CM947" s="52">
        <f t="shared" si="430"/>
        <v>1</v>
      </c>
      <c r="CN947" s="52">
        <f t="shared" si="396"/>
        <v>1</v>
      </c>
      <c r="CO947" s="52">
        <f t="shared" si="397"/>
        <v>1</v>
      </c>
      <c r="CP947" s="52">
        <f t="shared" si="398"/>
        <v>1</v>
      </c>
      <c r="CQ947" s="52">
        <f t="shared" si="399"/>
        <v>1</v>
      </c>
      <c r="CR947" s="52">
        <f t="shared" si="400"/>
        <v>1</v>
      </c>
      <c r="CS947" s="52">
        <f t="shared" si="401"/>
        <v>1</v>
      </c>
      <c r="CT947" s="52">
        <f t="shared" si="402"/>
        <v>1</v>
      </c>
      <c r="CU947" s="52">
        <f t="shared" si="403"/>
        <v>1</v>
      </c>
      <c r="CV947" s="52">
        <f t="shared" si="404"/>
        <v>1</v>
      </c>
      <c r="CW947" s="54">
        <f t="shared" si="431"/>
        <v>1</v>
      </c>
      <c r="CX947" s="54">
        <f t="shared" si="432"/>
        <v>0</v>
      </c>
      <c r="CY947" s="54">
        <f t="shared" si="433"/>
        <v>0</v>
      </c>
      <c r="CZ947" s="54">
        <f t="shared" si="434"/>
        <v>0</v>
      </c>
      <c r="DA947" s="54">
        <f t="shared" si="435"/>
        <v>0</v>
      </c>
      <c r="DB947" s="54">
        <f t="shared" si="436"/>
        <v>0</v>
      </c>
      <c r="DD947" s="2">
        <f t="shared" si="437"/>
        <v>7</v>
      </c>
    </row>
    <row r="948" spans="1:108">
      <c r="A948" s="2" t="s">
        <v>437</v>
      </c>
      <c r="B948" s="2" t="s">
        <v>438</v>
      </c>
      <c r="C948" s="18" t="str">
        <f ca="1">IF(AND(AA948="YES",AG948&lt;&gt;""),"COMPLETED",IF((S948+21)&lt;TODAY(),"PAST DUE","WITHIN 15 DAYS"))</f>
        <v>COMPLETED</v>
      </c>
      <c r="D948" s="19" t="str">
        <f t="shared" si="425"/>
        <v>Oct</v>
      </c>
      <c r="E948" s="20">
        <f t="shared" si="426"/>
        <v>45577</v>
      </c>
      <c r="F948" s="20">
        <f t="shared" si="427"/>
        <v>45576</v>
      </c>
      <c r="G948" s="20">
        <f t="shared" si="428"/>
        <v>45583</v>
      </c>
      <c r="H948" s="19">
        <f ca="1">(TODAY()-(G948))</f>
        <v>11</v>
      </c>
      <c r="I948" s="19" t="str">
        <f ca="1">IF(H948&lt;0,H948,"")</f>
        <v/>
      </c>
      <c r="J948" s="2" t="s">
        <v>439</v>
      </c>
      <c r="K948" s="24">
        <f t="shared" si="429"/>
        <v>0</v>
      </c>
      <c r="L948" s="19" t="s">
        <v>3688</v>
      </c>
      <c r="M948" s="2" t="s">
        <v>529</v>
      </c>
      <c r="N948" s="2" t="s">
        <v>441</v>
      </c>
      <c r="O948" s="2" t="s">
        <v>352</v>
      </c>
      <c r="P948" s="2" t="s">
        <v>19</v>
      </c>
      <c r="Q948" s="2" t="s">
        <v>166</v>
      </c>
      <c r="R948" s="2" t="s">
        <v>531</v>
      </c>
      <c r="S948" s="9">
        <v>45555</v>
      </c>
      <c r="T948" s="2">
        <v>4272271</v>
      </c>
      <c r="U948" s="2" t="s">
        <v>181</v>
      </c>
      <c r="V948" s="2" t="s">
        <v>182</v>
      </c>
      <c r="W948" s="2" t="s">
        <v>4079</v>
      </c>
      <c r="X948" s="9">
        <v>34691</v>
      </c>
      <c r="Y948" s="2">
        <v>9393510111</v>
      </c>
      <c r="Z948" s="2" t="s">
        <v>4080</v>
      </c>
      <c r="AA948" s="32" t="s">
        <v>448</v>
      </c>
      <c r="AB948" s="2" t="s">
        <v>449</v>
      </c>
      <c r="AC948" s="10">
        <v>45937</v>
      </c>
      <c r="AD948" s="10">
        <v>45572</v>
      </c>
      <c r="AG948" s="35" t="s">
        <v>451</v>
      </c>
      <c r="AJ948" s="35" t="s">
        <v>452</v>
      </c>
      <c r="AK948" s="2" t="s">
        <v>453</v>
      </c>
      <c r="AL948" s="2" t="s">
        <v>3189</v>
      </c>
      <c r="AM948" s="2" t="s">
        <v>1815</v>
      </c>
      <c r="AN948" s="10">
        <v>45555</v>
      </c>
      <c r="AP948" s="2" t="s">
        <v>362</v>
      </c>
      <c r="AQ948" s="2" t="s">
        <v>497</v>
      </c>
      <c r="AS948" s="11">
        <v>237594431</v>
      </c>
      <c r="AX948" s="2" t="s">
        <v>4037</v>
      </c>
      <c r="AY948" s="13">
        <v>121131600771</v>
      </c>
      <c r="BA948" s="59" t="s">
        <v>3892</v>
      </c>
      <c r="BB948" s="14">
        <v>509377047</v>
      </c>
      <c r="BC948" s="2" t="s">
        <v>450</v>
      </c>
      <c r="BD948" s="2" t="s">
        <v>450</v>
      </c>
      <c r="BE948" s="2" t="s">
        <v>450</v>
      </c>
      <c r="BF948" s="2" t="s">
        <v>450</v>
      </c>
      <c r="BG948" s="2" t="s">
        <v>450</v>
      </c>
      <c r="BH948" s="2" t="s">
        <v>450</v>
      </c>
      <c r="BL948" s="2" t="s">
        <v>448</v>
      </c>
      <c r="BM948" s="2" t="s">
        <v>450</v>
      </c>
      <c r="BN948" s="2" t="s">
        <v>448</v>
      </c>
      <c r="BO948" s="2" t="s">
        <v>448</v>
      </c>
      <c r="BP948" s="2" t="s">
        <v>448</v>
      </c>
      <c r="BR948" s="2" t="s">
        <v>448</v>
      </c>
      <c r="BS948" s="2" t="s">
        <v>448</v>
      </c>
      <c r="BT948" s="2" t="s">
        <v>448</v>
      </c>
      <c r="CD948" s="2" t="s">
        <v>448</v>
      </c>
      <c r="CE948" s="10">
        <v>45562</v>
      </c>
      <c r="CM948" s="52">
        <f t="shared" si="430"/>
        <v>1</v>
      </c>
      <c r="CN948" s="52">
        <f t="shared" si="396"/>
        <v>1</v>
      </c>
      <c r="CO948" s="52">
        <f t="shared" si="397"/>
        <v>1</v>
      </c>
      <c r="CP948" s="52">
        <f t="shared" si="398"/>
        <v>1</v>
      </c>
      <c r="CQ948" s="52">
        <f t="shared" si="399"/>
        <v>1</v>
      </c>
      <c r="CR948" s="52">
        <f t="shared" si="400"/>
        <v>1</v>
      </c>
      <c r="CS948" s="52">
        <f t="shared" si="401"/>
        <v>0</v>
      </c>
      <c r="CT948" s="52">
        <f t="shared" si="402"/>
        <v>0</v>
      </c>
      <c r="CU948" s="52">
        <f t="shared" si="403"/>
        <v>0</v>
      </c>
      <c r="CV948" s="52">
        <f t="shared" si="404"/>
        <v>1</v>
      </c>
      <c r="CW948" s="54">
        <f t="shared" si="431"/>
        <v>1</v>
      </c>
      <c r="CX948" s="54">
        <f t="shared" si="432"/>
        <v>0</v>
      </c>
      <c r="CY948" s="54">
        <f t="shared" si="433"/>
        <v>0</v>
      </c>
      <c r="CZ948" s="54">
        <f t="shared" si="434"/>
        <v>0</v>
      </c>
      <c r="DA948" s="54">
        <f t="shared" si="435"/>
        <v>0</v>
      </c>
      <c r="DB948" s="54">
        <f t="shared" si="436"/>
        <v>0</v>
      </c>
      <c r="DD948" s="2">
        <f t="shared" si="437"/>
        <v>4</v>
      </c>
    </row>
    <row r="949" spans="1:108">
      <c r="A949" s="2" t="s">
        <v>437</v>
      </c>
      <c r="B949" s="2" t="s">
        <v>438</v>
      </c>
      <c r="C949" s="18" t="str">
        <f ca="1">IF(AND(AA949="YES",AG949&lt;&gt;""),"COMPLETED",IF((S949+21)&lt;TODAY(),"PAST DUE","WITHIN 15 DAYS"))</f>
        <v>COMPLETED</v>
      </c>
      <c r="D949" s="19" t="str">
        <f t="shared" si="425"/>
        <v>Oct</v>
      </c>
      <c r="E949" s="20">
        <f t="shared" si="426"/>
        <v>45577</v>
      </c>
      <c r="F949" s="20">
        <f t="shared" si="427"/>
        <v>45576</v>
      </c>
      <c r="G949" s="20">
        <f t="shared" si="428"/>
        <v>45583</v>
      </c>
      <c r="H949" s="19">
        <f ca="1">(TODAY()-(G949))</f>
        <v>11</v>
      </c>
      <c r="I949" s="19" t="str">
        <f ca="1">IF(H949&lt;0,H949,"")</f>
        <v/>
      </c>
      <c r="J949" s="2" t="s">
        <v>439</v>
      </c>
      <c r="K949" s="24">
        <f t="shared" si="429"/>
        <v>1</v>
      </c>
      <c r="L949" s="19" t="s">
        <v>3688</v>
      </c>
      <c r="M949" s="2" t="s">
        <v>529</v>
      </c>
      <c r="N949" s="2" t="s">
        <v>441</v>
      </c>
      <c r="O949" s="2" t="s">
        <v>352</v>
      </c>
      <c r="P949" s="2" t="s">
        <v>19</v>
      </c>
      <c r="Q949" s="2" t="s">
        <v>166</v>
      </c>
      <c r="R949" s="2" t="s">
        <v>531</v>
      </c>
      <c r="S949" s="9">
        <v>45555</v>
      </c>
      <c r="T949" s="2">
        <v>4272272</v>
      </c>
      <c r="U949" s="2" t="s">
        <v>4081</v>
      </c>
      <c r="V949" s="2" t="s">
        <v>4082</v>
      </c>
      <c r="W949" s="2" t="s">
        <v>4083</v>
      </c>
      <c r="X949" s="9">
        <v>37301</v>
      </c>
      <c r="Y949" s="2">
        <v>9273354817</v>
      </c>
      <c r="Z949" s="2" t="s">
        <v>4084</v>
      </c>
      <c r="AA949" s="32" t="s">
        <v>448</v>
      </c>
      <c r="AB949" s="2" t="s">
        <v>449</v>
      </c>
      <c r="AC949" s="10">
        <v>45913</v>
      </c>
      <c r="AD949" s="10">
        <v>45566</v>
      </c>
      <c r="AG949" s="35" t="s">
        <v>451</v>
      </c>
      <c r="AJ949" s="35" t="s">
        <v>452</v>
      </c>
      <c r="AK949" s="2" t="s">
        <v>453</v>
      </c>
      <c r="AL949" s="2" t="s">
        <v>3189</v>
      </c>
      <c r="AM949" s="2" t="s">
        <v>1815</v>
      </c>
      <c r="AN949" s="10">
        <v>45555</v>
      </c>
      <c r="AP949" s="2" t="s">
        <v>362</v>
      </c>
      <c r="AQ949" s="2" t="s">
        <v>455</v>
      </c>
      <c r="AS949" s="11">
        <v>252523238</v>
      </c>
      <c r="AT949" s="2" t="s">
        <v>472</v>
      </c>
      <c r="AV949" s="12">
        <v>725022773648</v>
      </c>
      <c r="AW949" s="2" t="s">
        <v>458</v>
      </c>
      <c r="AY949" s="13">
        <v>121349654926</v>
      </c>
      <c r="AZ949" s="2" t="s">
        <v>1857</v>
      </c>
      <c r="BB949" s="14">
        <v>657454762</v>
      </c>
      <c r="BC949" s="2" t="s">
        <v>450</v>
      </c>
      <c r="BD949" s="2" t="s">
        <v>450</v>
      </c>
      <c r="BE949" s="2" t="s">
        <v>450</v>
      </c>
      <c r="BF949" s="2" t="s">
        <v>450</v>
      </c>
      <c r="BG949" s="2" t="s">
        <v>450</v>
      </c>
      <c r="BH949" s="2" t="s">
        <v>450</v>
      </c>
      <c r="BL949" s="2" t="s">
        <v>448</v>
      </c>
      <c r="BM949" s="2" t="s">
        <v>450</v>
      </c>
      <c r="BN949" s="2" t="s">
        <v>448</v>
      </c>
      <c r="BO949" s="2" t="s">
        <v>450</v>
      </c>
      <c r="BP949" s="2" t="s">
        <v>450</v>
      </c>
      <c r="BR949" s="2" t="s">
        <v>448</v>
      </c>
      <c r="BS949" s="2" t="s">
        <v>448</v>
      </c>
      <c r="BT949" s="2" t="s">
        <v>448</v>
      </c>
      <c r="CD949" s="2" t="s">
        <v>448</v>
      </c>
      <c r="CE949" s="10">
        <v>45562</v>
      </c>
      <c r="CM949" s="52">
        <f t="shared" si="430"/>
        <v>1</v>
      </c>
      <c r="CN949" s="52">
        <f t="shared" si="396"/>
        <v>1</v>
      </c>
      <c r="CO949" s="52">
        <f t="shared" si="397"/>
        <v>1</v>
      </c>
      <c r="CP949" s="52">
        <f t="shared" si="398"/>
        <v>1</v>
      </c>
      <c r="CQ949" s="52">
        <f t="shared" si="399"/>
        <v>1</v>
      </c>
      <c r="CR949" s="52">
        <f t="shared" si="400"/>
        <v>1</v>
      </c>
      <c r="CS949" s="52">
        <f t="shared" si="401"/>
        <v>1</v>
      </c>
      <c r="CT949" s="52">
        <f t="shared" si="402"/>
        <v>1</v>
      </c>
      <c r="CU949" s="52">
        <f t="shared" si="403"/>
        <v>1</v>
      </c>
      <c r="CV949" s="52">
        <f t="shared" si="404"/>
        <v>1</v>
      </c>
      <c r="CW949" s="54">
        <f t="shared" si="431"/>
        <v>1</v>
      </c>
      <c r="CX949" s="54">
        <f t="shared" si="432"/>
        <v>0</v>
      </c>
      <c r="CY949" s="54">
        <f t="shared" si="433"/>
        <v>0</v>
      </c>
      <c r="CZ949" s="54">
        <f t="shared" si="434"/>
        <v>0</v>
      </c>
      <c r="DA949" s="54">
        <f t="shared" si="435"/>
        <v>0</v>
      </c>
      <c r="DB949" s="54">
        <f t="shared" si="436"/>
        <v>0</v>
      </c>
      <c r="DD949" s="2">
        <f t="shared" si="437"/>
        <v>7</v>
      </c>
    </row>
    <row r="950" spans="1:108">
      <c r="A950" s="2" t="s">
        <v>437</v>
      </c>
      <c r="B950" s="2" t="s">
        <v>438</v>
      </c>
      <c r="C950" s="18" t="str">
        <f ca="1">IF(AND(AA950="YES",AG950&lt;&gt;""),"COMPLETED",IF((S950+21)&lt;TODAY(),"PAST DUE","WITHIN 15 DAYS"))</f>
        <v>PAST DUE</v>
      </c>
      <c r="D950" s="19" t="str">
        <f t="shared" si="425"/>
        <v>Oct</v>
      </c>
      <c r="E950" s="20">
        <f t="shared" si="426"/>
        <v>45577</v>
      </c>
      <c r="F950" s="20">
        <f t="shared" si="427"/>
        <v>45576</v>
      </c>
      <c r="G950" s="20">
        <f t="shared" si="428"/>
        <v>45583</v>
      </c>
      <c r="H950" s="19">
        <f ca="1">(TODAY()-(G950))</f>
        <v>11</v>
      </c>
      <c r="I950" s="19" t="str">
        <f ca="1">IF(H950&lt;0,H950,"")</f>
        <v/>
      </c>
      <c r="J950" s="2" t="s">
        <v>439</v>
      </c>
      <c r="K950" s="24">
        <f t="shared" si="429"/>
        <v>0</v>
      </c>
      <c r="L950" s="19" t="s">
        <v>3688</v>
      </c>
      <c r="M950" s="2" t="s">
        <v>529</v>
      </c>
      <c r="N950" s="2" t="s">
        <v>441</v>
      </c>
      <c r="O950" s="2" t="s">
        <v>352</v>
      </c>
      <c r="P950" s="2" t="s">
        <v>19</v>
      </c>
      <c r="Q950" s="2" t="s">
        <v>166</v>
      </c>
      <c r="R950" s="2" t="s">
        <v>531</v>
      </c>
      <c r="S950" s="9">
        <v>45555</v>
      </c>
      <c r="T950" s="2">
        <v>4272273</v>
      </c>
      <c r="U950" s="2" t="s">
        <v>183</v>
      </c>
      <c r="V950" s="2" t="s">
        <v>184</v>
      </c>
      <c r="W950" s="2" t="s">
        <v>4085</v>
      </c>
      <c r="X950" s="9">
        <v>37388</v>
      </c>
      <c r="Y950" s="2">
        <v>9089897429</v>
      </c>
      <c r="Z950" s="2" t="s">
        <v>4086</v>
      </c>
      <c r="AA950" s="2" t="s">
        <v>463</v>
      </c>
      <c r="AB950" s="2" t="s">
        <v>4036</v>
      </c>
      <c r="AG950" s="35" t="s">
        <v>451</v>
      </c>
      <c r="AJ950" s="35" t="s">
        <v>452</v>
      </c>
      <c r="AK950" s="2" t="s">
        <v>453</v>
      </c>
      <c r="AL950" s="2" t="s">
        <v>3189</v>
      </c>
      <c r="AM950" s="2" t="s">
        <v>1815</v>
      </c>
      <c r="AN950" s="10">
        <v>45555</v>
      </c>
      <c r="AP950" s="2" t="s">
        <v>362</v>
      </c>
      <c r="AQ950" s="2" t="s">
        <v>1133</v>
      </c>
      <c r="AS950" s="11">
        <v>250979282</v>
      </c>
      <c r="BC950" s="2" t="s">
        <v>450</v>
      </c>
      <c r="BD950" s="2" t="s">
        <v>450</v>
      </c>
      <c r="BE950" s="2" t="s">
        <v>450</v>
      </c>
      <c r="BF950" s="2" t="s">
        <v>450</v>
      </c>
      <c r="BG950" s="2" t="s">
        <v>450</v>
      </c>
      <c r="BH950" s="2" t="s">
        <v>450</v>
      </c>
      <c r="BR950" s="2" t="s">
        <v>448</v>
      </c>
      <c r="BS950" s="2" t="s">
        <v>448</v>
      </c>
      <c r="BT950" s="2" t="s">
        <v>448</v>
      </c>
      <c r="CD950" s="2" t="s">
        <v>448</v>
      </c>
      <c r="CE950" s="10">
        <v>45562</v>
      </c>
      <c r="CM950" s="52">
        <f t="shared" si="430"/>
        <v>1</v>
      </c>
      <c r="CN950" s="52">
        <f t="shared" si="396"/>
        <v>0</v>
      </c>
      <c r="CO950" s="52">
        <f t="shared" si="397"/>
        <v>1</v>
      </c>
      <c r="CP950" s="52">
        <f t="shared" si="398"/>
        <v>1</v>
      </c>
      <c r="CQ950" s="52">
        <f t="shared" si="399"/>
        <v>1</v>
      </c>
      <c r="CR950" s="52">
        <f t="shared" si="400"/>
        <v>1</v>
      </c>
      <c r="CS950" s="52">
        <f t="shared" si="401"/>
        <v>0</v>
      </c>
      <c r="CT950" s="52">
        <f t="shared" si="402"/>
        <v>0</v>
      </c>
      <c r="CU950" s="52">
        <f t="shared" si="403"/>
        <v>0</v>
      </c>
      <c r="CV950" s="52">
        <f t="shared" si="404"/>
        <v>1</v>
      </c>
      <c r="CW950" s="54">
        <f t="shared" si="431"/>
        <v>1</v>
      </c>
      <c r="CX950" s="54">
        <f t="shared" si="432"/>
        <v>0</v>
      </c>
      <c r="CY950" s="54">
        <f t="shared" si="433"/>
        <v>0</v>
      </c>
      <c r="CZ950" s="54">
        <f t="shared" si="434"/>
        <v>0</v>
      </c>
      <c r="DA950" s="54">
        <f t="shared" si="435"/>
        <v>0</v>
      </c>
      <c r="DB950" s="54">
        <f t="shared" si="436"/>
        <v>0</v>
      </c>
      <c r="DD950" s="2">
        <f t="shared" si="437"/>
        <v>3</v>
      </c>
    </row>
    <row r="951" spans="1:108">
      <c r="A951" s="2" t="s">
        <v>437</v>
      </c>
      <c r="B951" s="2" t="s">
        <v>438</v>
      </c>
      <c r="C951" s="18" t="str">
        <f ca="1">IF(AND(AA951="YES",AG951&lt;&gt;""),"COMPLETED",IF((S951+21)&lt;TODAY(),"PAST DUE","WITHIN 15 DAYS"))</f>
        <v>COMPLETED</v>
      </c>
      <c r="D951" s="19" t="str">
        <f t="shared" si="425"/>
        <v>Oct</v>
      </c>
      <c r="E951" s="20">
        <f t="shared" si="426"/>
        <v>45577</v>
      </c>
      <c r="F951" s="20">
        <f t="shared" si="427"/>
        <v>45576</v>
      </c>
      <c r="G951" s="20">
        <f t="shared" si="428"/>
        <v>45583</v>
      </c>
      <c r="H951" s="19">
        <f ca="1">(TODAY()-(G951))</f>
        <v>11</v>
      </c>
      <c r="I951" s="19" t="str">
        <f ca="1">IF(H951&lt;0,H951,"")</f>
        <v/>
      </c>
      <c r="J951" s="2" t="s">
        <v>439</v>
      </c>
      <c r="K951" s="24">
        <f t="shared" si="429"/>
        <v>0</v>
      </c>
      <c r="L951" s="19" t="s">
        <v>3688</v>
      </c>
      <c r="M951" s="2" t="s">
        <v>529</v>
      </c>
      <c r="N951" s="2" t="s">
        <v>441</v>
      </c>
      <c r="O951" s="2" t="s">
        <v>352</v>
      </c>
      <c r="P951" s="2" t="s">
        <v>19</v>
      </c>
      <c r="Q951" s="2" t="s">
        <v>166</v>
      </c>
      <c r="R951" s="2" t="s">
        <v>531</v>
      </c>
      <c r="S951" s="9">
        <v>45555</v>
      </c>
      <c r="T951" s="2">
        <v>4272274</v>
      </c>
      <c r="U951" s="2" t="s">
        <v>185</v>
      </c>
      <c r="V951" s="2" t="s">
        <v>186</v>
      </c>
      <c r="W951" s="2" t="s">
        <v>692</v>
      </c>
      <c r="X951" s="9">
        <v>30718</v>
      </c>
      <c r="Y951" s="2">
        <v>9622696273</v>
      </c>
      <c r="Z951" s="2" t="s">
        <v>4087</v>
      </c>
      <c r="AA951" s="32" t="s">
        <v>448</v>
      </c>
      <c r="AB951" s="2" t="s">
        <v>449</v>
      </c>
      <c r="AC951" s="10">
        <v>45834</v>
      </c>
      <c r="AD951" s="10">
        <v>45482</v>
      </c>
      <c r="AG951" s="35" t="s">
        <v>451</v>
      </c>
      <c r="AJ951" s="35" t="s">
        <v>452</v>
      </c>
      <c r="AK951" s="2" t="s">
        <v>453</v>
      </c>
      <c r="AL951" s="2" t="s">
        <v>3189</v>
      </c>
      <c r="AM951" s="2" t="s">
        <v>1815</v>
      </c>
      <c r="AN951" s="10">
        <v>45555</v>
      </c>
      <c r="AP951" s="2" t="s">
        <v>362</v>
      </c>
      <c r="AQ951" s="2" t="s">
        <v>1133</v>
      </c>
      <c r="AS951" s="11">
        <v>221127157</v>
      </c>
      <c r="AT951" s="2" t="s">
        <v>456</v>
      </c>
      <c r="AV951" s="12">
        <v>70507143588</v>
      </c>
      <c r="BC951" s="2" t="s">
        <v>450</v>
      </c>
      <c r="BD951" s="2" t="s">
        <v>450</v>
      </c>
      <c r="BE951" s="2" t="s">
        <v>450</v>
      </c>
      <c r="BF951" s="2" t="s">
        <v>450</v>
      </c>
      <c r="BG951" s="2" t="s">
        <v>450</v>
      </c>
      <c r="BH951" s="2" t="s">
        <v>450</v>
      </c>
      <c r="BR951" s="2" t="s">
        <v>448</v>
      </c>
      <c r="BS951" s="2" t="s">
        <v>448</v>
      </c>
      <c r="BT951" s="2" t="s">
        <v>448</v>
      </c>
      <c r="CD951" s="2" t="s">
        <v>448</v>
      </c>
      <c r="CE951" s="10">
        <v>45562</v>
      </c>
      <c r="CM951" s="52">
        <f t="shared" si="430"/>
        <v>1</v>
      </c>
      <c r="CN951" s="52">
        <f t="shared" si="396"/>
        <v>1</v>
      </c>
      <c r="CO951" s="52">
        <f t="shared" si="397"/>
        <v>1</v>
      </c>
      <c r="CP951" s="52">
        <f t="shared" si="398"/>
        <v>1</v>
      </c>
      <c r="CQ951" s="52">
        <f t="shared" si="399"/>
        <v>1</v>
      </c>
      <c r="CR951" s="52">
        <f t="shared" si="400"/>
        <v>1</v>
      </c>
      <c r="CS951" s="52">
        <f t="shared" si="401"/>
        <v>1</v>
      </c>
      <c r="CT951" s="52">
        <f t="shared" si="402"/>
        <v>0</v>
      </c>
      <c r="CU951" s="52">
        <f t="shared" si="403"/>
        <v>0</v>
      </c>
      <c r="CV951" s="52">
        <f t="shared" si="404"/>
        <v>1</v>
      </c>
      <c r="CW951" s="54">
        <f t="shared" si="431"/>
        <v>1</v>
      </c>
      <c r="CX951" s="54">
        <f t="shared" si="432"/>
        <v>0</v>
      </c>
      <c r="CY951" s="54">
        <f t="shared" si="433"/>
        <v>0</v>
      </c>
      <c r="CZ951" s="54">
        <f t="shared" si="434"/>
        <v>0</v>
      </c>
      <c r="DA951" s="54">
        <f t="shared" si="435"/>
        <v>0</v>
      </c>
      <c r="DB951" s="54">
        <f t="shared" si="436"/>
        <v>0</v>
      </c>
      <c r="DD951" s="2">
        <f t="shared" si="437"/>
        <v>5</v>
      </c>
    </row>
    <row r="952" spans="1:108">
      <c r="A952" s="2" t="s">
        <v>437</v>
      </c>
      <c r="B952" s="2" t="s">
        <v>438</v>
      </c>
      <c r="C952" s="18" t="str">
        <f ca="1">IF(AND(AA952="YES",AG952&lt;&gt;""),"COMPLETED",IF((S952+21)&lt;TODAY(),"PAST DUE","WITHIN 15 DAYS"))</f>
        <v>COMPLETED</v>
      </c>
      <c r="D952" s="19" t="str">
        <f t="shared" ref="D952:D966" si="438">TEXT(F952,"mmm")</f>
        <v>Oct</v>
      </c>
      <c r="E952" s="20">
        <f t="shared" ref="E952:E966" si="439">F952+7-WEEKDAY(F952)</f>
        <v>45577</v>
      </c>
      <c r="F952" s="20">
        <f t="shared" ref="F952:F966" si="440">WORKDAY(S952,15,1)</f>
        <v>45576</v>
      </c>
      <c r="G952" s="20">
        <f t="shared" ref="G952:G966" si="441">WORKDAY(S952,20,1)</f>
        <v>45583</v>
      </c>
      <c r="H952" s="19">
        <f ca="1">(TODAY()-(G952))</f>
        <v>11</v>
      </c>
      <c r="I952" s="19" t="str">
        <f ca="1">IF(H952&lt;0,H952,"")</f>
        <v/>
      </c>
      <c r="J952" s="2" t="s">
        <v>439</v>
      </c>
      <c r="K952" s="24">
        <f t="shared" ref="K952:K966" si="442">IF(AND(AA952="YES",AG952&lt;&gt;"",AJ952&lt;&gt;"",AQ952&lt;&gt;"",AT952&lt;&gt;"",AW952&lt;&gt;"",AZ952&lt;&gt;""),1,0)</f>
        <v>1</v>
      </c>
      <c r="L952" s="19" t="s">
        <v>3688</v>
      </c>
      <c r="M952" s="2" t="s">
        <v>529</v>
      </c>
      <c r="N952" s="2" t="s">
        <v>441</v>
      </c>
      <c r="O952" s="2" t="s">
        <v>352</v>
      </c>
      <c r="P952" s="2" t="s">
        <v>19</v>
      </c>
      <c r="Q952" s="2" t="s">
        <v>187</v>
      </c>
      <c r="R952" s="2" t="s">
        <v>531</v>
      </c>
      <c r="S952" s="9">
        <v>45555</v>
      </c>
      <c r="T952" s="2">
        <v>4272224</v>
      </c>
      <c r="U952" s="2" t="s">
        <v>4088</v>
      </c>
      <c r="V952" s="2" t="s">
        <v>4089</v>
      </c>
      <c r="W952" s="2" t="s">
        <v>4090</v>
      </c>
      <c r="X952" s="9">
        <v>36677</v>
      </c>
      <c r="Y952" s="2">
        <v>9464648400</v>
      </c>
      <c r="Z952" s="33" t="s">
        <v>4091</v>
      </c>
      <c r="AA952" s="32" t="s">
        <v>448</v>
      </c>
      <c r="AB952" s="2" t="s">
        <v>449</v>
      </c>
      <c r="AC952" s="10">
        <v>45937</v>
      </c>
      <c r="AD952" s="10">
        <v>45572</v>
      </c>
      <c r="AG952" s="35" t="s">
        <v>451</v>
      </c>
      <c r="AJ952" s="35" t="s">
        <v>452</v>
      </c>
      <c r="AK952" s="2" t="s">
        <v>453</v>
      </c>
      <c r="AL952" s="2" t="s">
        <v>3189</v>
      </c>
      <c r="AM952" s="2" t="s">
        <v>1815</v>
      </c>
      <c r="AN952" s="10">
        <v>45555</v>
      </c>
      <c r="AP952" s="2" t="s">
        <v>362</v>
      </c>
      <c r="AQ952" s="2" t="s">
        <v>455</v>
      </c>
      <c r="AS952" s="11">
        <v>249380426</v>
      </c>
      <c r="AT952" s="2" t="s">
        <v>456</v>
      </c>
      <c r="AV952" s="12">
        <v>50259573375</v>
      </c>
      <c r="AW952" s="2" t="s">
        <v>458</v>
      </c>
      <c r="AY952" s="13">
        <v>121322929229</v>
      </c>
      <c r="AZ952" s="2" t="s">
        <v>563</v>
      </c>
      <c r="BB952" s="14">
        <v>636504627</v>
      </c>
      <c r="BC952" s="2" t="s">
        <v>450</v>
      </c>
      <c r="BD952" s="2" t="s">
        <v>450</v>
      </c>
      <c r="BE952" s="2" t="s">
        <v>450</v>
      </c>
      <c r="BF952" s="2" t="s">
        <v>450</v>
      </c>
      <c r="BG952" s="2" t="s">
        <v>450</v>
      </c>
      <c r="BH952" s="2" t="s">
        <v>450</v>
      </c>
      <c r="BL952" s="2" t="s">
        <v>448</v>
      </c>
      <c r="BM952" s="2" t="s">
        <v>450</v>
      </c>
      <c r="BN952" s="2" t="s">
        <v>448</v>
      </c>
      <c r="BO952" s="2" t="s">
        <v>450</v>
      </c>
      <c r="BP952" s="2" t="s">
        <v>450</v>
      </c>
      <c r="BR952" s="2" t="s">
        <v>448</v>
      </c>
      <c r="BS952" s="2" t="s">
        <v>448</v>
      </c>
      <c r="BT952" s="2" t="s">
        <v>448</v>
      </c>
      <c r="CD952" s="2" t="s">
        <v>448</v>
      </c>
      <c r="CE952" s="10">
        <v>45562</v>
      </c>
      <c r="CH952" s="2" t="s">
        <v>465</v>
      </c>
      <c r="CI952" s="2" t="s">
        <v>660</v>
      </c>
      <c r="CM952" s="52">
        <f t="shared" ref="CM952:CM966" si="443">IF(U952&lt;&gt;"",1,0)</f>
        <v>1</v>
      </c>
      <c r="CN952" s="52">
        <f t="shared" si="396"/>
        <v>1</v>
      </c>
      <c r="CO952" s="52">
        <f t="shared" si="397"/>
        <v>1</v>
      </c>
      <c r="CP952" s="52">
        <f t="shared" si="398"/>
        <v>1</v>
      </c>
      <c r="CQ952" s="52">
        <f t="shared" si="399"/>
        <v>1</v>
      </c>
      <c r="CR952" s="52">
        <f t="shared" si="400"/>
        <v>1</v>
      </c>
      <c r="CS952" s="52">
        <f t="shared" si="401"/>
        <v>1</v>
      </c>
      <c r="CT952" s="52">
        <f t="shared" si="402"/>
        <v>1</v>
      </c>
      <c r="CU952" s="52">
        <f t="shared" si="403"/>
        <v>1</v>
      </c>
      <c r="CV952" s="52">
        <f t="shared" si="404"/>
        <v>1</v>
      </c>
      <c r="CW952" s="54">
        <f t="shared" si="431"/>
        <v>1</v>
      </c>
      <c r="CX952" s="54">
        <f t="shared" ref="CX952:CX966" si="444">COUNTIF(CJ952,"WITH FINDINGS")</f>
        <v>0</v>
      </c>
      <c r="CY952" s="54">
        <f t="shared" ref="CY952:CY966" si="445">IF(CH952="DONE AUDIT",1,0)</f>
        <v>1</v>
      </c>
      <c r="CZ952" s="54">
        <f t="shared" ref="CZ952:CZ966" si="446">IF(OR(CI952="ENDORSED TO ACT",CI952="INCOMPLETE - PERS",CI952="PENDING DT",CI952="ENDORSED TO HRIS",CI952="COMPLETE"),1,0)</f>
        <v>1</v>
      </c>
      <c r="DA952" s="54">
        <f t="shared" ref="DA952:DA966" si="447">IF(OR(CI952="ENDORSED TO ACT",CI952="ENDORSED TO HRIS"),1,0)</f>
        <v>1</v>
      </c>
      <c r="DB952" s="54">
        <f t="shared" ref="DB952:DB966" si="448">IF(OR(CI952="WITH FINDINGS"),1,0)</f>
        <v>0</v>
      </c>
      <c r="DD952" s="2">
        <f t="shared" ref="DD952:DD966" si="449">SUM(CN952:CV952)-CQ952-CV952</f>
        <v>7</v>
      </c>
    </row>
    <row r="953" spans="1:108">
      <c r="A953" s="2" t="s">
        <v>437</v>
      </c>
      <c r="B953" s="2" t="s">
        <v>438</v>
      </c>
      <c r="C953" s="18" t="str">
        <f ca="1">IF(AND(AA953="YES",AG953&lt;&gt;""),"COMPLETED",IF((S953+21)&lt;TODAY(),"PAST DUE","WITHIN 15 DAYS"))</f>
        <v>PAST DUE</v>
      </c>
      <c r="D953" s="19" t="str">
        <f t="shared" si="438"/>
        <v>Oct</v>
      </c>
      <c r="E953" s="20">
        <f t="shared" si="439"/>
        <v>45577</v>
      </c>
      <c r="F953" s="20">
        <f t="shared" si="440"/>
        <v>45576</v>
      </c>
      <c r="G953" s="20">
        <f t="shared" si="441"/>
        <v>45583</v>
      </c>
      <c r="H953" s="19">
        <f ca="1">(TODAY()-(G953))</f>
        <v>11</v>
      </c>
      <c r="I953" s="19" t="str">
        <f ca="1">IF(H953&lt;0,H953,"")</f>
        <v/>
      </c>
      <c r="J953" s="2" t="s">
        <v>439</v>
      </c>
      <c r="K953" s="24">
        <f t="shared" si="442"/>
        <v>0</v>
      </c>
      <c r="L953" s="19" t="s">
        <v>3688</v>
      </c>
      <c r="M953" s="2" t="s">
        <v>529</v>
      </c>
      <c r="N953" s="2" t="s">
        <v>441</v>
      </c>
      <c r="O953" s="2" t="s">
        <v>352</v>
      </c>
      <c r="P953" s="2" t="s">
        <v>19</v>
      </c>
      <c r="Q953" s="2" t="s">
        <v>187</v>
      </c>
      <c r="R953" s="2" t="s">
        <v>531</v>
      </c>
      <c r="S953" s="9">
        <v>45555</v>
      </c>
      <c r="T953" s="2">
        <v>4272225</v>
      </c>
      <c r="U953" s="2" t="s">
        <v>188</v>
      </c>
      <c r="V953" s="2" t="s">
        <v>189</v>
      </c>
      <c r="W953" s="2" t="s">
        <v>4092</v>
      </c>
      <c r="X953" s="9">
        <v>37614</v>
      </c>
      <c r="Y953" s="2">
        <v>9100460578</v>
      </c>
      <c r="Z953" s="33" t="s">
        <v>4093</v>
      </c>
      <c r="AA953" s="2" t="s">
        <v>658</v>
      </c>
      <c r="AB953" s="2" t="s">
        <v>4094</v>
      </c>
      <c r="AG953" s="35" t="s">
        <v>451</v>
      </c>
      <c r="AJ953" s="35" t="s">
        <v>452</v>
      </c>
      <c r="AK953" s="2" t="s">
        <v>453</v>
      </c>
      <c r="AL953" s="2" t="s">
        <v>3189</v>
      </c>
      <c r="AM953" s="2" t="s">
        <v>1815</v>
      </c>
      <c r="AN953" s="10">
        <v>45555</v>
      </c>
      <c r="AP953" s="2" t="s">
        <v>362</v>
      </c>
      <c r="AQ953" s="2" t="s">
        <v>480</v>
      </c>
      <c r="AS953" s="11">
        <v>3510347917</v>
      </c>
      <c r="AT953" s="2" t="s">
        <v>472</v>
      </c>
      <c r="AV953" s="12">
        <v>70260916759</v>
      </c>
      <c r="AW953" s="2" t="s">
        <v>481</v>
      </c>
      <c r="AY953" s="13">
        <v>121287817281</v>
      </c>
      <c r="AZ953" s="2" t="s">
        <v>472</v>
      </c>
      <c r="BB953" s="14">
        <v>510002793</v>
      </c>
      <c r="BC953" s="2" t="s">
        <v>450</v>
      </c>
      <c r="BD953" s="2" t="s">
        <v>450</v>
      </c>
      <c r="BE953" s="2" t="s">
        <v>450</v>
      </c>
      <c r="BF953" s="2" t="s">
        <v>450</v>
      </c>
      <c r="BG953" s="2" t="s">
        <v>450</v>
      </c>
      <c r="BH953" s="2" t="s">
        <v>450</v>
      </c>
      <c r="BN953" s="2" t="s">
        <v>448</v>
      </c>
      <c r="BR953" s="2" t="s">
        <v>448</v>
      </c>
      <c r="BS953" s="2" t="s">
        <v>448</v>
      </c>
      <c r="BT953" s="2" t="s">
        <v>448</v>
      </c>
      <c r="CD953" s="2" t="s">
        <v>448</v>
      </c>
      <c r="CE953" s="10">
        <v>45562</v>
      </c>
      <c r="CM953" s="52">
        <f t="shared" si="443"/>
        <v>1</v>
      </c>
      <c r="CN953" s="52">
        <f t="shared" si="396"/>
        <v>0</v>
      </c>
      <c r="CO953" s="52">
        <f t="shared" si="397"/>
        <v>1</v>
      </c>
      <c r="CP953" s="52">
        <f t="shared" si="398"/>
        <v>1</v>
      </c>
      <c r="CQ953" s="52">
        <f t="shared" si="399"/>
        <v>1</v>
      </c>
      <c r="CR953" s="52">
        <f t="shared" si="400"/>
        <v>1</v>
      </c>
      <c r="CS953" s="52">
        <f t="shared" si="401"/>
        <v>1</v>
      </c>
      <c r="CT953" s="52">
        <f t="shared" si="402"/>
        <v>1</v>
      </c>
      <c r="CU953" s="52">
        <f t="shared" si="403"/>
        <v>1</v>
      </c>
      <c r="CV953" s="52">
        <f t="shared" si="404"/>
        <v>1</v>
      </c>
      <c r="CW953" s="54">
        <f t="shared" si="431"/>
        <v>1</v>
      </c>
      <c r="CX953" s="54">
        <f t="shared" si="444"/>
        <v>0</v>
      </c>
      <c r="CY953" s="54">
        <f t="shared" si="445"/>
        <v>0</v>
      </c>
      <c r="CZ953" s="54">
        <f t="shared" si="446"/>
        <v>0</v>
      </c>
      <c r="DA953" s="54">
        <f t="shared" si="447"/>
        <v>0</v>
      </c>
      <c r="DB953" s="54">
        <f t="shared" si="448"/>
        <v>0</v>
      </c>
      <c r="DD953" s="2">
        <f t="shared" si="449"/>
        <v>6</v>
      </c>
    </row>
    <row r="954" spans="1:108">
      <c r="A954" s="2" t="s">
        <v>437</v>
      </c>
      <c r="B954" s="2" t="s">
        <v>438</v>
      </c>
      <c r="C954" s="18" t="str">
        <f ca="1">IF(AND(AA954="YES",AG954&lt;&gt;""),"COMPLETED",IF((S954+21)&lt;TODAY(),"PAST DUE","WITHIN 15 DAYS"))</f>
        <v>COMPLETED</v>
      </c>
      <c r="D954" s="19" t="str">
        <f t="shared" si="438"/>
        <v>Oct</v>
      </c>
      <c r="E954" s="20">
        <f t="shared" si="439"/>
        <v>45577</v>
      </c>
      <c r="F954" s="20">
        <f t="shared" si="440"/>
        <v>45576</v>
      </c>
      <c r="G954" s="20">
        <f t="shared" si="441"/>
        <v>45583</v>
      </c>
      <c r="H954" s="19">
        <f ca="1">(TODAY()-(G954))</f>
        <v>11</v>
      </c>
      <c r="I954" s="19" t="str">
        <f ca="1">IF(H954&lt;0,H954,"")</f>
        <v/>
      </c>
      <c r="J954" s="2" t="s">
        <v>439</v>
      </c>
      <c r="K954" s="24">
        <f t="shared" si="442"/>
        <v>1</v>
      </c>
      <c r="L954" s="19" t="s">
        <v>3688</v>
      </c>
      <c r="M954" s="2" t="s">
        <v>529</v>
      </c>
      <c r="N954" s="2" t="s">
        <v>441</v>
      </c>
      <c r="O954" s="2" t="s">
        <v>352</v>
      </c>
      <c r="P954" s="2" t="s">
        <v>19</v>
      </c>
      <c r="Q954" s="2" t="s">
        <v>187</v>
      </c>
      <c r="R954" s="2" t="s">
        <v>531</v>
      </c>
      <c r="S954" s="9">
        <v>45555</v>
      </c>
      <c r="T954" s="2">
        <v>4272226</v>
      </c>
      <c r="U954" s="2" t="s">
        <v>4095</v>
      </c>
      <c r="V954" s="2" t="s">
        <v>4096</v>
      </c>
      <c r="W954" s="2" t="s">
        <v>4097</v>
      </c>
      <c r="X954" s="9">
        <v>36832</v>
      </c>
      <c r="AA954" s="32" t="s">
        <v>448</v>
      </c>
      <c r="AB954" s="2" t="s">
        <v>449</v>
      </c>
      <c r="AC954" s="10">
        <v>45899</v>
      </c>
      <c r="AD954" s="10">
        <v>45534</v>
      </c>
      <c r="AG954" s="35" t="s">
        <v>451</v>
      </c>
      <c r="AJ954" s="35" t="s">
        <v>452</v>
      </c>
      <c r="AK954" s="2" t="s">
        <v>453</v>
      </c>
      <c r="AL954" s="2" t="s">
        <v>3189</v>
      </c>
      <c r="AM954" s="2" t="s">
        <v>1815</v>
      </c>
      <c r="AN954" s="10">
        <v>45555</v>
      </c>
      <c r="AP954" s="2" t="s">
        <v>362</v>
      </c>
      <c r="AQ954" s="2" t="s">
        <v>4098</v>
      </c>
      <c r="AS954" s="11" t="s">
        <v>4099</v>
      </c>
      <c r="AT954" s="2" t="s">
        <v>472</v>
      </c>
      <c r="AV954" s="12">
        <v>132521447404</v>
      </c>
      <c r="AW954" s="2" t="s">
        <v>458</v>
      </c>
      <c r="AY954" s="13" t="s">
        <v>4100</v>
      </c>
      <c r="AZ954" s="2" t="s">
        <v>1857</v>
      </c>
      <c r="BB954" s="14" t="s">
        <v>4101</v>
      </c>
      <c r="BC954" s="2" t="s">
        <v>450</v>
      </c>
      <c r="BD954" s="2" t="s">
        <v>450</v>
      </c>
      <c r="BE954" s="2" t="s">
        <v>450</v>
      </c>
      <c r="BF954" s="2" t="s">
        <v>450</v>
      </c>
      <c r="BG954" s="2" t="s">
        <v>450</v>
      </c>
      <c r="BH954" s="2" t="s">
        <v>450</v>
      </c>
      <c r="BL954" s="2" t="s">
        <v>448</v>
      </c>
      <c r="BM954" s="2" t="s">
        <v>450</v>
      </c>
      <c r="BN954" s="2" t="s">
        <v>448</v>
      </c>
      <c r="BO954" s="2" t="s">
        <v>450</v>
      </c>
      <c r="BP954" s="2" t="s">
        <v>450</v>
      </c>
      <c r="BR954" s="2" t="s">
        <v>448</v>
      </c>
      <c r="BS954" s="2" t="s">
        <v>448</v>
      </c>
      <c r="BT954" s="2" t="s">
        <v>448</v>
      </c>
      <c r="CD954" s="2" t="s">
        <v>448</v>
      </c>
      <c r="CE954" s="10">
        <v>45562</v>
      </c>
      <c r="CH954" s="2" t="s">
        <v>465</v>
      </c>
      <c r="CI954" s="2" t="s">
        <v>660</v>
      </c>
      <c r="CM954" s="52">
        <f t="shared" si="443"/>
        <v>1</v>
      </c>
      <c r="CN954" s="52">
        <f t="shared" si="396"/>
        <v>1</v>
      </c>
      <c r="CO954" s="52">
        <f t="shared" si="397"/>
        <v>1</v>
      </c>
      <c r="CP954" s="52">
        <f t="shared" si="398"/>
        <v>1</v>
      </c>
      <c r="CQ954" s="52">
        <f t="shared" si="399"/>
        <v>1</v>
      </c>
      <c r="CR954" s="52">
        <f t="shared" si="400"/>
        <v>1</v>
      </c>
      <c r="CS954" s="52">
        <f t="shared" si="401"/>
        <v>1</v>
      </c>
      <c r="CT954" s="52">
        <f t="shared" si="402"/>
        <v>1</v>
      </c>
      <c r="CU954" s="52">
        <f t="shared" si="403"/>
        <v>1</v>
      </c>
      <c r="CV954" s="52">
        <f t="shared" si="404"/>
        <v>1</v>
      </c>
      <c r="CW954" s="54">
        <f t="shared" si="431"/>
        <v>1</v>
      </c>
      <c r="CX954" s="54">
        <f t="shared" si="444"/>
        <v>0</v>
      </c>
      <c r="CY954" s="54">
        <f t="shared" si="445"/>
        <v>1</v>
      </c>
      <c r="CZ954" s="54">
        <f t="shared" si="446"/>
        <v>1</v>
      </c>
      <c r="DA954" s="54">
        <f t="shared" si="447"/>
        <v>1</v>
      </c>
      <c r="DB954" s="54">
        <f t="shared" si="448"/>
        <v>0</v>
      </c>
      <c r="DD954" s="2">
        <f t="shared" si="449"/>
        <v>7</v>
      </c>
    </row>
    <row r="955" spans="1:108">
      <c r="A955" s="2" t="s">
        <v>437</v>
      </c>
      <c r="B955" s="2" t="s">
        <v>438</v>
      </c>
      <c r="C955" s="18" t="str">
        <f ca="1">IF(AND(AA955="YES",AG955&lt;&gt;""),"COMPLETED",IF((S955+21)&lt;TODAY(),"PAST DUE","WITHIN 15 DAYS"))</f>
        <v>COMPLETED</v>
      </c>
      <c r="D955" s="19" t="str">
        <f t="shared" si="438"/>
        <v>Oct</v>
      </c>
      <c r="E955" s="20">
        <f t="shared" si="439"/>
        <v>45577</v>
      </c>
      <c r="F955" s="20">
        <f t="shared" si="440"/>
        <v>45576</v>
      </c>
      <c r="G955" s="20">
        <f t="shared" si="441"/>
        <v>45583</v>
      </c>
      <c r="H955" s="19">
        <f ca="1">(TODAY()-(G955))</f>
        <v>11</v>
      </c>
      <c r="I955" s="19" t="str">
        <f ca="1">IF(H955&lt;0,H955,"")</f>
        <v/>
      </c>
      <c r="J955" s="2" t="s">
        <v>439</v>
      </c>
      <c r="K955" s="24">
        <f t="shared" si="442"/>
        <v>1</v>
      </c>
      <c r="L955" s="19" t="s">
        <v>3688</v>
      </c>
      <c r="M955" s="2" t="s">
        <v>529</v>
      </c>
      <c r="N955" s="2" t="s">
        <v>441</v>
      </c>
      <c r="O955" s="2" t="s">
        <v>352</v>
      </c>
      <c r="P955" s="2" t="s">
        <v>19</v>
      </c>
      <c r="Q955" s="2" t="s">
        <v>187</v>
      </c>
      <c r="R955" s="2" t="s">
        <v>531</v>
      </c>
      <c r="S955" s="9">
        <v>45555</v>
      </c>
      <c r="T955" s="2">
        <v>4272227</v>
      </c>
      <c r="U955" s="2" t="s">
        <v>62</v>
      </c>
      <c r="V955" s="2" t="s">
        <v>4102</v>
      </c>
      <c r="W955" s="2" t="s">
        <v>4103</v>
      </c>
      <c r="AA955" s="32" t="s">
        <v>448</v>
      </c>
      <c r="AB955" s="2" t="s">
        <v>449</v>
      </c>
      <c r="AC955" s="10">
        <v>45878</v>
      </c>
      <c r="AD955" s="10">
        <v>45531</v>
      </c>
      <c r="AG955" s="35" t="s">
        <v>451</v>
      </c>
      <c r="AJ955" s="35" t="s">
        <v>452</v>
      </c>
      <c r="AK955" s="2" t="s">
        <v>453</v>
      </c>
      <c r="AL955" s="2" t="s">
        <v>3189</v>
      </c>
      <c r="AM955" s="2" t="s">
        <v>1815</v>
      </c>
      <c r="AN955" s="10">
        <v>45555</v>
      </c>
      <c r="AP955" s="2" t="s">
        <v>362</v>
      </c>
      <c r="AQ955" s="2" t="s">
        <v>455</v>
      </c>
      <c r="AS955" s="11">
        <v>252881912</v>
      </c>
      <c r="AT955" s="2" t="s">
        <v>472</v>
      </c>
      <c r="AV955" s="12">
        <v>72529521864</v>
      </c>
      <c r="AW955" s="2" t="s">
        <v>458</v>
      </c>
      <c r="AY955" s="13">
        <v>121348356420</v>
      </c>
      <c r="AZ955" s="2" t="s">
        <v>1857</v>
      </c>
      <c r="BB955" s="14">
        <v>656550438</v>
      </c>
      <c r="BC955" s="2" t="s">
        <v>450</v>
      </c>
      <c r="BD955" s="2" t="s">
        <v>450</v>
      </c>
      <c r="BE955" s="2" t="s">
        <v>450</v>
      </c>
      <c r="BF955" s="2" t="s">
        <v>450</v>
      </c>
      <c r="BG955" s="2" t="s">
        <v>450</v>
      </c>
      <c r="BH955" s="2" t="s">
        <v>450</v>
      </c>
      <c r="BL955" s="2" t="s">
        <v>448</v>
      </c>
      <c r="BM955" s="2" t="s">
        <v>450</v>
      </c>
      <c r="BN955" s="2" t="s">
        <v>448</v>
      </c>
      <c r="BO955" s="2" t="s">
        <v>450</v>
      </c>
      <c r="BP955" s="2" t="s">
        <v>450</v>
      </c>
      <c r="BR955" s="2" t="s">
        <v>448</v>
      </c>
      <c r="BS955" s="2" t="s">
        <v>448</v>
      </c>
      <c r="BT955" s="2" t="s">
        <v>448</v>
      </c>
      <c r="CD955" s="2" t="s">
        <v>448</v>
      </c>
      <c r="CE955" s="10">
        <v>45562</v>
      </c>
      <c r="CH955" s="2" t="s">
        <v>465</v>
      </c>
      <c r="CI955" s="2" t="s">
        <v>660</v>
      </c>
      <c r="CM955" s="52">
        <f t="shared" si="443"/>
        <v>1</v>
      </c>
      <c r="CN955" s="52">
        <f t="shared" si="396"/>
        <v>1</v>
      </c>
      <c r="CO955" s="52">
        <f t="shared" si="397"/>
        <v>1</v>
      </c>
      <c r="CP955" s="52">
        <f t="shared" si="398"/>
        <v>1</v>
      </c>
      <c r="CQ955" s="52">
        <f t="shared" si="399"/>
        <v>1</v>
      </c>
      <c r="CR955" s="52">
        <f t="shared" si="400"/>
        <v>1</v>
      </c>
      <c r="CS955" s="52">
        <f t="shared" si="401"/>
        <v>1</v>
      </c>
      <c r="CT955" s="52">
        <f t="shared" si="402"/>
        <v>1</v>
      </c>
      <c r="CU955" s="52">
        <f t="shared" si="403"/>
        <v>1</v>
      </c>
      <c r="CV955" s="52">
        <f t="shared" si="404"/>
        <v>1</v>
      </c>
      <c r="CW955" s="54">
        <f t="shared" si="431"/>
        <v>1</v>
      </c>
      <c r="CX955" s="54">
        <f t="shared" si="444"/>
        <v>0</v>
      </c>
      <c r="CY955" s="54">
        <f t="shared" si="445"/>
        <v>1</v>
      </c>
      <c r="CZ955" s="54">
        <f t="shared" si="446"/>
        <v>1</v>
      </c>
      <c r="DA955" s="54">
        <f t="shared" si="447"/>
        <v>1</v>
      </c>
      <c r="DB955" s="54">
        <f t="shared" si="448"/>
        <v>0</v>
      </c>
      <c r="DD955" s="2">
        <f t="shared" si="449"/>
        <v>7</v>
      </c>
    </row>
    <row r="956" spans="1:108">
      <c r="A956" s="2" t="s">
        <v>437</v>
      </c>
      <c r="B956" s="2" t="s">
        <v>438</v>
      </c>
      <c r="C956" s="18" t="str">
        <f ca="1">IF(AND(AA956="YES",AG956&lt;&gt;""),"COMPLETED",IF((S956+21)&lt;TODAY(),"PAST DUE","WITHIN 15 DAYS"))</f>
        <v>COMPLETED</v>
      </c>
      <c r="D956" s="19" t="str">
        <f t="shared" si="438"/>
        <v>Oct</v>
      </c>
      <c r="E956" s="20">
        <f t="shared" si="439"/>
        <v>45577</v>
      </c>
      <c r="F956" s="20">
        <f t="shared" si="440"/>
        <v>45576</v>
      </c>
      <c r="G956" s="20">
        <f t="shared" si="441"/>
        <v>45583</v>
      </c>
      <c r="H956" s="19">
        <f ca="1">(TODAY()-(G956))</f>
        <v>11</v>
      </c>
      <c r="I956" s="19" t="str">
        <f ca="1">IF(H956&lt;0,H956,"")</f>
        <v/>
      </c>
      <c r="J956" s="2" t="s">
        <v>439</v>
      </c>
      <c r="K956" s="24">
        <f t="shared" si="442"/>
        <v>1</v>
      </c>
      <c r="L956" s="19" t="s">
        <v>3688</v>
      </c>
      <c r="M956" s="2" t="s">
        <v>529</v>
      </c>
      <c r="N956" s="2" t="s">
        <v>441</v>
      </c>
      <c r="O956" s="2" t="s">
        <v>352</v>
      </c>
      <c r="P956" s="2" t="s">
        <v>19</v>
      </c>
      <c r="Q956" s="2" t="s">
        <v>187</v>
      </c>
      <c r="R956" s="2" t="s">
        <v>531</v>
      </c>
      <c r="S956" s="9">
        <v>45555</v>
      </c>
      <c r="T956" s="2">
        <v>4272228</v>
      </c>
      <c r="U956" s="2" t="s">
        <v>4104</v>
      </c>
      <c r="V956" s="2" t="s">
        <v>4105</v>
      </c>
      <c r="W956" s="2" t="s">
        <v>2282</v>
      </c>
      <c r="X956" s="9">
        <v>38227</v>
      </c>
      <c r="AA956" s="32" t="s">
        <v>448</v>
      </c>
      <c r="AB956" s="2" t="s">
        <v>449</v>
      </c>
      <c r="AC956" s="10">
        <v>45927</v>
      </c>
      <c r="AD956" s="10">
        <v>45562</v>
      </c>
      <c r="AG956" s="35" t="s">
        <v>451</v>
      </c>
      <c r="AJ956" s="35" t="s">
        <v>452</v>
      </c>
      <c r="AK956" s="2" t="s">
        <v>453</v>
      </c>
      <c r="AL956" s="2" t="s">
        <v>3189</v>
      </c>
      <c r="AM956" s="2" t="s">
        <v>1815</v>
      </c>
      <c r="AN956" s="10">
        <v>45555</v>
      </c>
      <c r="AP956" s="2" t="s">
        <v>362</v>
      </c>
      <c r="AQ956" s="2" t="s">
        <v>480</v>
      </c>
      <c r="AS956" s="11">
        <v>253269397</v>
      </c>
      <c r="AT956" s="2" t="s">
        <v>472</v>
      </c>
      <c r="AV956" s="12">
        <v>70263105980</v>
      </c>
      <c r="AW956" s="2" t="s">
        <v>458</v>
      </c>
      <c r="AY956" s="13">
        <v>121351387882</v>
      </c>
      <c r="AZ956" s="2" t="s">
        <v>386</v>
      </c>
      <c r="BB956" s="14" t="s">
        <v>4106</v>
      </c>
      <c r="BC956" s="2" t="s">
        <v>450</v>
      </c>
      <c r="BD956" s="2" t="s">
        <v>450</v>
      </c>
      <c r="BE956" s="2" t="s">
        <v>450</v>
      </c>
      <c r="BF956" s="2" t="s">
        <v>450</v>
      </c>
      <c r="BG956" s="2" t="s">
        <v>450</v>
      </c>
      <c r="BH956" s="2" t="s">
        <v>450</v>
      </c>
      <c r="BL956" s="2" t="s">
        <v>450</v>
      </c>
      <c r="BM956" s="2" t="s">
        <v>450</v>
      </c>
      <c r="BN956" s="2" t="s">
        <v>448</v>
      </c>
      <c r="BO956" s="2" t="s">
        <v>450</v>
      </c>
      <c r="BP956" s="2" t="s">
        <v>450</v>
      </c>
      <c r="BR956" s="2" t="s">
        <v>448</v>
      </c>
      <c r="BS956" s="2" t="s">
        <v>448</v>
      </c>
      <c r="BT956" s="2" t="s">
        <v>448</v>
      </c>
      <c r="CD956" s="2" t="s">
        <v>448</v>
      </c>
      <c r="CE956" s="10">
        <v>45562</v>
      </c>
      <c r="CM956" s="52">
        <f t="shared" si="443"/>
        <v>1</v>
      </c>
      <c r="CN956" s="52">
        <f t="shared" si="396"/>
        <v>1</v>
      </c>
      <c r="CO956" s="52">
        <f t="shared" si="397"/>
        <v>1</v>
      </c>
      <c r="CP956" s="52">
        <f t="shared" si="398"/>
        <v>1</v>
      </c>
      <c r="CQ956" s="52">
        <f t="shared" si="399"/>
        <v>1</v>
      </c>
      <c r="CR956" s="52">
        <f t="shared" si="400"/>
        <v>1</v>
      </c>
      <c r="CS956" s="52">
        <f t="shared" si="401"/>
        <v>1</v>
      </c>
      <c r="CT956" s="52">
        <f t="shared" si="402"/>
        <v>1</v>
      </c>
      <c r="CU956" s="52">
        <f t="shared" si="403"/>
        <v>1</v>
      </c>
      <c r="CV956" s="52">
        <f t="shared" si="404"/>
        <v>1</v>
      </c>
      <c r="CW956" s="54">
        <f t="shared" si="431"/>
        <v>1</v>
      </c>
      <c r="CX956" s="54">
        <f t="shared" si="444"/>
        <v>0</v>
      </c>
      <c r="CY956" s="54">
        <f t="shared" si="445"/>
        <v>0</v>
      </c>
      <c r="CZ956" s="54">
        <f t="shared" si="446"/>
        <v>0</v>
      </c>
      <c r="DA956" s="54">
        <f t="shared" si="447"/>
        <v>0</v>
      </c>
      <c r="DB956" s="54">
        <f t="shared" si="448"/>
        <v>0</v>
      </c>
      <c r="DD956" s="2">
        <f t="shared" si="449"/>
        <v>7</v>
      </c>
    </row>
    <row r="957" spans="1:108">
      <c r="A957" s="2" t="s">
        <v>437</v>
      </c>
      <c r="B957" s="2" t="s">
        <v>438</v>
      </c>
      <c r="C957" s="18" t="str">
        <f ca="1">IF(AND(AA957="YES",AG957&lt;&gt;""),"COMPLETED",IF((S957+21)&lt;TODAY(),"PAST DUE","WITHIN 15 DAYS"))</f>
        <v>COMPLETED</v>
      </c>
      <c r="D957" s="19" t="str">
        <f t="shared" si="438"/>
        <v>Oct</v>
      </c>
      <c r="E957" s="20">
        <f t="shared" si="439"/>
        <v>45577</v>
      </c>
      <c r="F957" s="20">
        <f t="shared" si="440"/>
        <v>45576</v>
      </c>
      <c r="G957" s="20">
        <f t="shared" si="441"/>
        <v>45583</v>
      </c>
      <c r="H957" s="19">
        <f ca="1">(TODAY()-(G957))</f>
        <v>11</v>
      </c>
      <c r="I957" s="19" t="str">
        <f ca="1">IF(H957&lt;0,H957,"")</f>
        <v/>
      </c>
      <c r="J957" s="2" t="s">
        <v>439</v>
      </c>
      <c r="K957" s="24">
        <f t="shared" si="442"/>
        <v>0</v>
      </c>
      <c r="L957" s="19" t="s">
        <v>3688</v>
      </c>
      <c r="M957" s="2" t="s">
        <v>529</v>
      </c>
      <c r="N957" s="2" t="s">
        <v>441</v>
      </c>
      <c r="O957" s="2" t="s">
        <v>352</v>
      </c>
      <c r="P957" s="2" t="s">
        <v>19</v>
      </c>
      <c r="Q957" s="2" t="s">
        <v>187</v>
      </c>
      <c r="R957" s="2" t="s">
        <v>531</v>
      </c>
      <c r="S957" s="9">
        <v>45555</v>
      </c>
      <c r="T957" s="2">
        <v>4272229</v>
      </c>
      <c r="U957" s="2" t="s">
        <v>190</v>
      </c>
      <c r="V957" s="2" t="s">
        <v>191</v>
      </c>
      <c r="W957" s="2" t="s">
        <v>887</v>
      </c>
      <c r="AA957" s="32" t="s">
        <v>448</v>
      </c>
      <c r="AB957" s="2" t="s">
        <v>449</v>
      </c>
      <c r="AC957" s="10">
        <v>45923</v>
      </c>
      <c r="AD957" s="10">
        <v>45558</v>
      </c>
      <c r="AG957" s="35" t="s">
        <v>451</v>
      </c>
      <c r="AJ957" s="35" t="s">
        <v>452</v>
      </c>
      <c r="AK957" s="2" t="s">
        <v>453</v>
      </c>
      <c r="AL957" s="2" t="s">
        <v>3189</v>
      </c>
      <c r="AM957" s="2" t="s">
        <v>1815</v>
      </c>
      <c r="AN957" s="10">
        <v>45555</v>
      </c>
      <c r="AP957" s="2" t="s">
        <v>362</v>
      </c>
      <c r="AQ957" s="2" t="s">
        <v>480</v>
      </c>
      <c r="AS957" s="11">
        <v>243157451</v>
      </c>
      <c r="AT957" s="2" t="s">
        <v>456</v>
      </c>
      <c r="AV957" s="12">
        <v>210255366100</v>
      </c>
      <c r="AX957" s="2" t="s">
        <v>4107</v>
      </c>
      <c r="AY957" s="13">
        <v>121216379368</v>
      </c>
      <c r="AZ957" s="2" t="s">
        <v>563</v>
      </c>
      <c r="BB957" s="14">
        <v>713447189</v>
      </c>
      <c r="BC957" s="2" t="s">
        <v>450</v>
      </c>
      <c r="BD957" s="2" t="s">
        <v>450</v>
      </c>
      <c r="BE957" s="2" t="s">
        <v>450</v>
      </c>
      <c r="BF957" s="2" t="s">
        <v>450</v>
      </c>
      <c r="BG957" s="2" t="s">
        <v>450</v>
      </c>
      <c r="BH957" s="2" t="s">
        <v>450</v>
      </c>
      <c r="BL957" s="2" t="s">
        <v>450</v>
      </c>
      <c r="BM957" s="2" t="s">
        <v>450</v>
      </c>
      <c r="BN957" s="2" t="s">
        <v>450</v>
      </c>
      <c r="BO957" s="2" t="s">
        <v>450</v>
      </c>
      <c r="BP957" s="2" t="s">
        <v>450</v>
      </c>
      <c r="BR957" s="2" t="s">
        <v>448</v>
      </c>
      <c r="BS957" s="2" t="s">
        <v>448</v>
      </c>
      <c r="BT957" s="2" t="s">
        <v>448</v>
      </c>
      <c r="CD957" s="2" t="s">
        <v>448</v>
      </c>
      <c r="CE957" s="10">
        <v>45562</v>
      </c>
      <c r="CM957" s="52">
        <f t="shared" si="443"/>
        <v>1</v>
      </c>
      <c r="CN957" s="52">
        <f t="shared" si="396"/>
        <v>1</v>
      </c>
      <c r="CO957" s="52">
        <f t="shared" si="397"/>
        <v>1</v>
      </c>
      <c r="CP957" s="52">
        <f t="shared" si="398"/>
        <v>1</v>
      </c>
      <c r="CQ957" s="52">
        <f t="shared" si="399"/>
        <v>1</v>
      </c>
      <c r="CR957" s="52">
        <f t="shared" si="400"/>
        <v>1</v>
      </c>
      <c r="CS957" s="52">
        <f t="shared" si="401"/>
        <v>1</v>
      </c>
      <c r="CT957" s="52">
        <f t="shared" si="402"/>
        <v>0</v>
      </c>
      <c r="CU957" s="52">
        <f t="shared" si="403"/>
        <v>1</v>
      </c>
      <c r="CV957" s="52">
        <f t="shared" si="404"/>
        <v>1</v>
      </c>
      <c r="CW957" s="54">
        <f t="shared" si="431"/>
        <v>1</v>
      </c>
      <c r="CX957" s="54">
        <f t="shared" si="444"/>
        <v>0</v>
      </c>
      <c r="CY957" s="54">
        <f t="shared" si="445"/>
        <v>0</v>
      </c>
      <c r="CZ957" s="54">
        <f t="shared" si="446"/>
        <v>0</v>
      </c>
      <c r="DA957" s="54">
        <f t="shared" si="447"/>
        <v>0</v>
      </c>
      <c r="DB957" s="54">
        <f t="shared" si="448"/>
        <v>0</v>
      </c>
      <c r="DD957" s="2">
        <f t="shared" si="449"/>
        <v>6</v>
      </c>
    </row>
    <row r="958" spans="1:108">
      <c r="A958" s="2" t="s">
        <v>437</v>
      </c>
      <c r="B958" s="2" t="s">
        <v>438</v>
      </c>
      <c r="C958" s="18" t="str">
        <f ca="1">IF(AND(AA958="YES",AG958&lt;&gt;""),"COMPLETED",IF((S958+21)&lt;TODAY(),"PAST DUE","WITHIN 15 DAYS"))</f>
        <v>COMPLETED</v>
      </c>
      <c r="D958" s="19" t="str">
        <f t="shared" si="438"/>
        <v>Oct</v>
      </c>
      <c r="E958" s="20">
        <f t="shared" si="439"/>
        <v>45577</v>
      </c>
      <c r="F958" s="20">
        <f t="shared" si="440"/>
        <v>45576</v>
      </c>
      <c r="G958" s="20">
        <f t="shared" si="441"/>
        <v>45583</v>
      </c>
      <c r="H958" s="19">
        <f ca="1">(TODAY()-(G958))</f>
        <v>11</v>
      </c>
      <c r="I958" s="19" t="str">
        <f ca="1">IF(H958&lt;0,H958,"")</f>
        <v/>
      </c>
      <c r="J958" s="2" t="s">
        <v>439</v>
      </c>
      <c r="K958" s="24">
        <f t="shared" si="442"/>
        <v>1</v>
      </c>
      <c r="L958" s="19" t="s">
        <v>3688</v>
      </c>
      <c r="M958" s="2" t="s">
        <v>529</v>
      </c>
      <c r="N958" s="2" t="s">
        <v>441</v>
      </c>
      <c r="O958" s="2" t="s">
        <v>352</v>
      </c>
      <c r="P958" s="2" t="s">
        <v>19</v>
      </c>
      <c r="Q958" s="2" t="s">
        <v>187</v>
      </c>
      <c r="R958" s="2" t="s">
        <v>531</v>
      </c>
      <c r="S958" s="9">
        <v>45555</v>
      </c>
      <c r="T958" s="2">
        <v>4272230</v>
      </c>
      <c r="U958" s="2" t="s">
        <v>4108</v>
      </c>
      <c r="V958" s="2" t="s">
        <v>4109</v>
      </c>
      <c r="W958" s="2" t="s">
        <v>4110</v>
      </c>
      <c r="X958" s="9">
        <v>33506</v>
      </c>
      <c r="Y958" s="2">
        <v>9569905020</v>
      </c>
      <c r="Z958" s="33" t="s">
        <v>4111</v>
      </c>
      <c r="AA958" s="32" t="s">
        <v>448</v>
      </c>
      <c r="AB958" s="2" t="s">
        <v>449</v>
      </c>
      <c r="AC958" s="10">
        <v>45930</v>
      </c>
      <c r="AD958" s="10">
        <v>45579</v>
      </c>
      <c r="AG958" s="35" t="s">
        <v>451</v>
      </c>
      <c r="AJ958" s="35" t="s">
        <v>452</v>
      </c>
      <c r="AK958" s="2" t="s">
        <v>453</v>
      </c>
      <c r="AL958" s="2" t="s">
        <v>3189</v>
      </c>
      <c r="AM958" s="2" t="s">
        <v>1815</v>
      </c>
      <c r="AN958" s="10">
        <v>45555</v>
      </c>
      <c r="AP958" s="2" t="s">
        <v>362</v>
      </c>
      <c r="AQ958" s="2" t="s">
        <v>455</v>
      </c>
      <c r="AS958" s="11">
        <v>250171954</v>
      </c>
      <c r="AT958" s="2" t="s">
        <v>456</v>
      </c>
      <c r="AV958" s="12">
        <v>180252632067</v>
      </c>
      <c r="AW958" s="2" t="s">
        <v>458</v>
      </c>
      <c r="AY958" s="13">
        <v>121329738553</v>
      </c>
      <c r="AZ958" s="2" t="s">
        <v>563</v>
      </c>
      <c r="BB958" s="14">
        <v>635680336</v>
      </c>
      <c r="BC958" s="2" t="s">
        <v>450</v>
      </c>
      <c r="BD958" s="2" t="s">
        <v>450</v>
      </c>
      <c r="BE958" s="2" t="s">
        <v>450</v>
      </c>
      <c r="BF958" s="2" t="s">
        <v>450</v>
      </c>
      <c r="BG958" s="2" t="s">
        <v>450</v>
      </c>
      <c r="BH958" s="2" t="s">
        <v>450</v>
      </c>
      <c r="BL958" s="2" t="s">
        <v>448</v>
      </c>
      <c r="BM958" s="2" t="s">
        <v>450</v>
      </c>
      <c r="BN958" s="2" t="s">
        <v>448</v>
      </c>
      <c r="BO958" s="2" t="s">
        <v>450</v>
      </c>
      <c r="BP958" s="2" t="s">
        <v>450</v>
      </c>
      <c r="BR958" s="2" t="s">
        <v>448</v>
      </c>
      <c r="BS958" s="2" t="s">
        <v>448</v>
      </c>
      <c r="BT958" s="2" t="s">
        <v>448</v>
      </c>
      <c r="CD958" s="2" t="s">
        <v>448</v>
      </c>
      <c r="CE958" s="10">
        <v>45562</v>
      </c>
      <c r="CH958" s="2" t="s">
        <v>465</v>
      </c>
      <c r="CI958" s="2" t="s">
        <v>660</v>
      </c>
      <c r="CM958" s="52">
        <f t="shared" si="443"/>
        <v>1</v>
      </c>
      <c r="CN958" s="52">
        <f t="shared" si="396"/>
        <v>1</v>
      </c>
      <c r="CO958" s="52">
        <f t="shared" si="397"/>
        <v>1</v>
      </c>
      <c r="CP958" s="52">
        <f t="shared" si="398"/>
        <v>1</v>
      </c>
      <c r="CQ958" s="52">
        <f t="shared" si="399"/>
        <v>1</v>
      </c>
      <c r="CR958" s="52">
        <f t="shared" si="400"/>
        <v>1</v>
      </c>
      <c r="CS958" s="52">
        <f t="shared" si="401"/>
        <v>1</v>
      </c>
      <c r="CT958" s="52">
        <f t="shared" si="402"/>
        <v>1</v>
      </c>
      <c r="CU958" s="52">
        <f t="shared" si="403"/>
        <v>1</v>
      </c>
      <c r="CV958" s="52">
        <f t="shared" si="404"/>
        <v>1</v>
      </c>
      <c r="CW958" s="54">
        <f t="shared" si="431"/>
        <v>1</v>
      </c>
      <c r="CX958" s="54">
        <f t="shared" si="444"/>
        <v>0</v>
      </c>
      <c r="CY958" s="54">
        <f t="shared" si="445"/>
        <v>1</v>
      </c>
      <c r="CZ958" s="54">
        <f t="shared" si="446"/>
        <v>1</v>
      </c>
      <c r="DA958" s="54">
        <f t="shared" si="447"/>
        <v>1</v>
      </c>
      <c r="DB958" s="54">
        <f t="shared" si="448"/>
        <v>0</v>
      </c>
      <c r="DD958" s="2">
        <f t="shared" si="449"/>
        <v>7</v>
      </c>
    </row>
    <row r="959" spans="1:108">
      <c r="A959" s="2" t="s">
        <v>437</v>
      </c>
      <c r="B959" s="2" t="s">
        <v>438</v>
      </c>
      <c r="C959" s="18" t="str">
        <f ca="1">IF(AND(AA959="YES",AG959&lt;&gt;""),"COMPLETED",IF((S959+21)&lt;TODAY(),"PAST DUE","WITHIN 15 DAYS"))</f>
        <v>COMPLETED</v>
      </c>
      <c r="D959" s="19" t="str">
        <f t="shared" si="438"/>
        <v>Oct</v>
      </c>
      <c r="E959" s="20">
        <f t="shared" si="439"/>
        <v>45577</v>
      </c>
      <c r="F959" s="20">
        <f t="shared" si="440"/>
        <v>45576</v>
      </c>
      <c r="G959" s="20">
        <f t="shared" si="441"/>
        <v>45583</v>
      </c>
      <c r="H959" s="19">
        <f ca="1">(TODAY()-(G959))</f>
        <v>11</v>
      </c>
      <c r="I959" s="19" t="str">
        <f ca="1">IF(H959&lt;0,H959,"")</f>
        <v/>
      </c>
      <c r="J959" s="2" t="s">
        <v>439</v>
      </c>
      <c r="K959" s="24">
        <f t="shared" si="442"/>
        <v>1</v>
      </c>
      <c r="L959" s="19" t="s">
        <v>3688</v>
      </c>
      <c r="M959" s="2" t="s">
        <v>529</v>
      </c>
      <c r="N959" s="2" t="s">
        <v>441</v>
      </c>
      <c r="O959" s="2" t="s">
        <v>352</v>
      </c>
      <c r="P959" s="2" t="s">
        <v>19</v>
      </c>
      <c r="Q959" s="2" t="s">
        <v>187</v>
      </c>
      <c r="R959" s="2" t="s">
        <v>531</v>
      </c>
      <c r="S959" s="9">
        <v>45555</v>
      </c>
      <c r="T959" s="2">
        <v>4272231</v>
      </c>
      <c r="U959" s="2" t="s">
        <v>4112</v>
      </c>
      <c r="V959" s="2" t="s">
        <v>4113</v>
      </c>
      <c r="W959" s="2" t="s">
        <v>4114</v>
      </c>
      <c r="X959" s="9">
        <v>30240</v>
      </c>
      <c r="Y959" s="2">
        <v>9672546247</v>
      </c>
      <c r="Z959" s="33" t="s">
        <v>4115</v>
      </c>
      <c r="AA959" s="32" t="s">
        <v>448</v>
      </c>
      <c r="AB959" s="2" t="s">
        <v>449</v>
      </c>
      <c r="AC959" s="10">
        <v>45931</v>
      </c>
      <c r="AD959" s="10">
        <v>45580</v>
      </c>
      <c r="AG959" s="35" t="s">
        <v>451</v>
      </c>
      <c r="AJ959" s="35" t="s">
        <v>452</v>
      </c>
      <c r="AK959" s="2" t="s">
        <v>453</v>
      </c>
      <c r="AL959" s="2" t="s">
        <v>3189</v>
      </c>
      <c r="AM959" s="2" t="s">
        <v>1815</v>
      </c>
      <c r="AN959" s="10">
        <v>45555</v>
      </c>
      <c r="AP959" s="2" t="s">
        <v>362</v>
      </c>
      <c r="AQ959" s="2" t="s">
        <v>3104</v>
      </c>
      <c r="AS959" s="11">
        <v>219630151</v>
      </c>
      <c r="AT959" s="2" t="s">
        <v>472</v>
      </c>
      <c r="AV959" s="12">
        <v>10501433018</v>
      </c>
      <c r="AW959" s="2" t="s">
        <v>458</v>
      </c>
      <c r="AY959" s="13">
        <v>121094310070</v>
      </c>
      <c r="AZ959" s="2" t="s">
        <v>459</v>
      </c>
      <c r="BB959" s="14">
        <v>230848160</v>
      </c>
      <c r="BC959" s="2" t="s">
        <v>450</v>
      </c>
      <c r="BD959" s="2" t="s">
        <v>450</v>
      </c>
      <c r="BE959" s="2" t="s">
        <v>450</v>
      </c>
      <c r="BF959" s="2" t="s">
        <v>450</v>
      </c>
      <c r="BG959" s="2" t="s">
        <v>450</v>
      </c>
      <c r="BH959" s="2" t="s">
        <v>450</v>
      </c>
      <c r="BL959" s="2" t="s">
        <v>450</v>
      </c>
      <c r="BM959" s="2" t="s">
        <v>450</v>
      </c>
      <c r="BN959" s="2" t="s">
        <v>448</v>
      </c>
      <c r="BO959" s="2" t="s">
        <v>448</v>
      </c>
      <c r="BP959" s="2" t="s">
        <v>448</v>
      </c>
      <c r="BR959" s="2" t="s">
        <v>448</v>
      </c>
      <c r="BS959" s="2" t="s">
        <v>448</v>
      </c>
      <c r="BT959" s="2" t="s">
        <v>448</v>
      </c>
      <c r="CD959" s="2" t="s">
        <v>448</v>
      </c>
      <c r="CE959" s="10">
        <v>45562</v>
      </c>
      <c r="CM959" s="52">
        <f t="shared" si="443"/>
        <v>1</v>
      </c>
      <c r="CN959" s="52">
        <f t="shared" si="396"/>
        <v>1</v>
      </c>
      <c r="CO959" s="52">
        <f t="shared" si="397"/>
        <v>1</v>
      </c>
      <c r="CP959" s="52">
        <f t="shared" si="398"/>
        <v>1</v>
      </c>
      <c r="CQ959" s="52">
        <f t="shared" si="399"/>
        <v>1</v>
      </c>
      <c r="CR959" s="52">
        <f t="shared" si="400"/>
        <v>1</v>
      </c>
      <c r="CS959" s="52">
        <f t="shared" si="401"/>
        <v>1</v>
      </c>
      <c r="CT959" s="52">
        <f t="shared" si="402"/>
        <v>1</v>
      </c>
      <c r="CU959" s="52">
        <f t="shared" si="403"/>
        <v>1</v>
      </c>
      <c r="CV959" s="52">
        <f t="shared" si="404"/>
        <v>1</v>
      </c>
      <c r="CW959" s="54">
        <f t="shared" si="431"/>
        <v>1</v>
      </c>
      <c r="CX959" s="54">
        <f t="shared" si="444"/>
        <v>0</v>
      </c>
      <c r="CY959" s="54">
        <f t="shared" si="445"/>
        <v>0</v>
      </c>
      <c r="CZ959" s="54">
        <f t="shared" si="446"/>
        <v>0</v>
      </c>
      <c r="DA959" s="54">
        <f t="shared" si="447"/>
        <v>0</v>
      </c>
      <c r="DB959" s="54">
        <f t="shared" si="448"/>
        <v>0</v>
      </c>
      <c r="DD959" s="2">
        <f t="shared" si="449"/>
        <v>7</v>
      </c>
    </row>
    <row r="960" spans="1:108">
      <c r="A960" s="2" t="s">
        <v>437</v>
      </c>
      <c r="B960" s="2" t="s">
        <v>438</v>
      </c>
      <c r="C960" s="18" t="str">
        <f ca="1">IF(AND(AA960="YES",AG960&lt;&gt;""),"COMPLETED",IF((S960+21)&lt;TODAY(),"PAST DUE","WITHIN 15 DAYS"))</f>
        <v>COMPLETED</v>
      </c>
      <c r="D960" s="19" t="str">
        <f t="shared" si="438"/>
        <v>Oct</v>
      </c>
      <c r="E960" s="20">
        <f t="shared" si="439"/>
        <v>45577</v>
      </c>
      <c r="F960" s="20">
        <f t="shared" si="440"/>
        <v>45576</v>
      </c>
      <c r="G960" s="20">
        <f t="shared" si="441"/>
        <v>45583</v>
      </c>
      <c r="H960" s="19">
        <f ca="1">(TODAY()-(G960))</f>
        <v>11</v>
      </c>
      <c r="I960" s="19" t="str">
        <f ca="1">IF(H960&lt;0,H960,"")</f>
        <v/>
      </c>
      <c r="J960" s="2" t="s">
        <v>439</v>
      </c>
      <c r="K960" s="24">
        <f t="shared" si="442"/>
        <v>1</v>
      </c>
      <c r="L960" s="19" t="s">
        <v>3688</v>
      </c>
      <c r="M960" s="2" t="s">
        <v>529</v>
      </c>
      <c r="N960" s="2" t="s">
        <v>441</v>
      </c>
      <c r="O960" s="2" t="s">
        <v>352</v>
      </c>
      <c r="P960" s="2" t="s">
        <v>19</v>
      </c>
      <c r="Q960" s="2" t="s">
        <v>187</v>
      </c>
      <c r="R960" s="2" t="s">
        <v>531</v>
      </c>
      <c r="S960" s="9">
        <v>45555</v>
      </c>
      <c r="T960" s="2">
        <v>4272232</v>
      </c>
      <c r="U960" s="2" t="s">
        <v>4116</v>
      </c>
      <c r="V960" s="2" t="s">
        <v>4117</v>
      </c>
      <c r="W960" s="2" t="s">
        <v>4118</v>
      </c>
      <c r="X960" s="9">
        <v>37430</v>
      </c>
      <c r="Y960" s="2">
        <v>9675128547</v>
      </c>
      <c r="Z960" s="33" t="s">
        <v>4119</v>
      </c>
      <c r="AA960" s="32" t="s">
        <v>448</v>
      </c>
      <c r="AB960" s="2" t="s">
        <v>449</v>
      </c>
      <c r="AC960" s="10">
        <v>45927</v>
      </c>
      <c r="AD960" s="10">
        <v>45576</v>
      </c>
      <c r="AG960" s="35" t="s">
        <v>451</v>
      </c>
      <c r="AJ960" s="35" t="s">
        <v>452</v>
      </c>
      <c r="AK960" s="2" t="s">
        <v>453</v>
      </c>
      <c r="AL960" s="2" t="s">
        <v>3189</v>
      </c>
      <c r="AM960" s="2" t="s">
        <v>1815</v>
      </c>
      <c r="AN960" s="10">
        <v>45555</v>
      </c>
      <c r="AP960" s="2" t="s">
        <v>362</v>
      </c>
      <c r="AQ960" s="2" t="s">
        <v>455</v>
      </c>
      <c r="AS960" s="11">
        <v>3488277478</v>
      </c>
      <c r="AT960" s="2" t="s">
        <v>456</v>
      </c>
      <c r="AV960" s="12">
        <v>70260101798</v>
      </c>
      <c r="AW960" s="2" t="s">
        <v>458</v>
      </c>
      <c r="AY960" s="13">
        <v>1212598975</v>
      </c>
      <c r="AZ960" s="2" t="s">
        <v>386</v>
      </c>
      <c r="BB960" s="14">
        <v>754420630</v>
      </c>
      <c r="BC960" s="2" t="s">
        <v>450</v>
      </c>
      <c r="BD960" s="2" t="s">
        <v>450</v>
      </c>
      <c r="BE960" s="2" t="s">
        <v>450</v>
      </c>
      <c r="BF960" s="2" t="s">
        <v>450</v>
      </c>
      <c r="BG960" s="2" t="s">
        <v>450</v>
      </c>
      <c r="BH960" s="2" t="s">
        <v>450</v>
      </c>
      <c r="BL960" s="2" t="s">
        <v>450</v>
      </c>
      <c r="BM960" s="2" t="s">
        <v>450</v>
      </c>
      <c r="BN960" s="2" t="s">
        <v>450</v>
      </c>
      <c r="BO960" s="2" t="s">
        <v>450</v>
      </c>
      <c r="BP960" s="2" t="s">
        <v>450</v>
      </c>
      <c r="BR960" s="2" t="s">
        <v>448</v>
      </c>
      <c r="BS960" s="2" t="s">
        <v>448</v>
      </c>
      <c r="BT960" s="2" t="s">
        <v>448</v>
      </c>
      <c r="CD960" s="2" t="s">
        <v>448</v>
      </c>
      <c r="CE960" s="10">
        <v>45562</v>
      </c>
      <c r="CM960" s="52">
        <f t="shared" si="443"/>
        <v>1</v>
      </c>
      <c r="CN960" s="52">
        <f t="shared" si="396"/>
        <v>1</v>
      </c>
      <c r="CO960" s="52">
        <f t="shared" si="397"/>
        <v>1</v>
      </c>
      <c r="CP960" s="52">
        <f t="shared" si="398"/>
        <v>1</v>
      </c>
      <c r="CQ960" s="52">
        <f t="shared" si="399"/>
        <v>1</v>
      </c>
      <c r="CR960" s="52">
        <f t="shared" si="400"/>
        <v>1</v>
      </c>
      <c r="CS960" s="52">
        <f t="shared" si="401"/>
        <v>1</v>
      </c>
      <c r="CT960" s="52">
        <f t="shared" si="402"/>
        <v>1</v>
      </c>
      <c r="CU960" s="52">
        <f t="shared" si="403"/>
        <v>1</v>
      </c>
      <c r="CV960" s="52">
        <f t="shared" si="404"/>
        <v>1</v>
      </c>
      <c r="CW960" s="54">
        <f t="shared" si="431"/>
        <v>1</v>
      </c>
      <c r="CX960" s="54">
        <f t="shared" si="444"/>
        <v>0</v>
      </c>
      <c r="CY960" s="54">
        <f t="shared" si="445"/>
        <v>0</v>
      </c>
      <c r="CZ960" s="54">
        <f t="shared" si="446"/>
        <v>0</v>
      </c>
      <c r="DA960" s="54">
        <f t="shared" si="447"/>
        <v>0</v>
      </c>
      <c r="DB960" s="54">
        <f t="shared" si="448"/>
        <v>0</v>
      </c>
      <c r="DD960" s="2">
        <f t="shared" si="449"/>
        <v>7</v>
      </c>
    </row>
    <row r="961" spans="1:108">
      <c r="A961" s="2" t="s">
        <v>437</v>
      </c>
      <c r="B961" s="2" t="s">
        <v>438</v>
      </c>
      <c r="C961" s="18" t="str">
        <f ca="1">IF(AND(AA961="YES",AG961&lt;&gt;""),"COMPLETED",IF((S961+21)&lt;TODAY(),"PAST DUE","WITHIN 15 DAYS"))</f>
        <v>COMPLETED</v>
      </c>
      <c r="D961" s="19" t="str">
        <f t="shared" si="438"/>
        <v>Oct</v>
      </c>
      <c r="E961" s="20">
        <f t="shared" si="439"/>
        <v>45577</v>
      </c>
      <c r="F961" s="20">
        <f t="shared" si="440"/>
        <v>45576</v>
      </c>
      <c r="G961" s="20">
        <f t="shared" si="441"/>
        <v>45583</v>
      </c>
      <c r="H961" s="19">
        <f ca="1">(TODAY()-(G961))</f>
        <v>11</v>
      </c>
      <c r="I961" s="19" t="str">
        <f ca="1">IF(H961&lt;0,H961,"")</f>
        <v/>
      </c>
      <c r="J961" s="2" t="s">
        <v>439</v>
      </c>
      <c r="K961" s="24">
        <f t="shared" si="442"/>
        <v>1</v>
      </c>
      <c r="L961" s="19" t="s">
        <v>3688</v>
      </c>
      <c r="M961" s="2" t="s">
        <v>529</v>
      </c>
      <c r="N961" s="2" t="s">
        <v>441</v>
      </c>
      <c r="O961" s="2" t="s">
        <v>352</v>
      </c>
      <c r="P961" s="2" t="s">
        <v>19</v>
      </c>
      <c r="Q961" s="2" t="s">
        <v>187</v>
      </c>
      <c r="R961" s="2" t="s">
        <v>531</v>
      </c>
      <c r="S961" s="9">
        <v>45555</v>
      </c>
      <c r="T961" s="2">
        <v>4272233</v>
      </c>
      <c r="U961" s="2" t="s">
        <v>4120</v>
      </c>
      <c r="V961" s="2" t="s">
        <v>2330</v>
      </c>
      <c r="W961" s="2" t="s">
        <v>4121</v>
      </c>
      <c r="AA961" s="32" t="s">
        <v>448</v>
      </c>
      <c r="AB961" s="2" t="s">
        <v>4122</v>
      </c>
      <c r="AC961" s="10">
        <v>45906</v>
      </c>
      <c r="AD961" s="10">
        <v>45541</v>
      </c>
      <c r="AG961" s="35" t="s">
        <v>451</v>
      </c>
      <c r="AJ961" s="35" t="s">
        <v>452</v>
      </c>
      <c r="AK961" s="2" t="s">
        <v>453</v>
      </c>
      <c r="AL961" s="2" t="s">
        <v>3189</v>
      </c>
      <c r="AM961" s="2" t="s">
        <v>1815</v>
      </c>
      <c r="AN961" s="10">
        <v>45555</v>
      </c>
      <c r="AP961" s="2" t="s">
        <v>362</v>
      </c>
      <c r="AQ961" s="2" t="s">
        <v>480</v>
      </c>
      <c r="AS961" s="11" t="s">
        <v>4123</v>
      </c>
      <c r="AT961" s="2" t="s">
        <v>472</v>
      </c>
      <c r="AV961" s="12" t="s">
        <v>4124</v>
      </c>
      <c r="AW961" s="2" t="s">
        <v>458</v>
      </c>
      <c r="AY961" s="13" t="s">
        <v>4125</v>
      </c>
      <c r="AZ961" s="2" t="s">
        <v>472</v>
      </c>
      <c r="BB961" s="14" t="s">
        <v>4126</v>
      </c>
      <c r="BC961" s="2" t="s">
        <v>450</v>
      </c>
      <c r="BD961" s="2" t="s">
        <v>450</v>
      </c>
      <c r="BE961" s="2" t="s">
        <v>450</v>
      </c>
      <c r="BF961" s="2" t="s">
        <v>450</v>
      </c>
      <c r="BG961" s="2" t="s">
        <v>450</v>
      </c>
      <c r="BH961" s="2" t="s">
        <v>450</v>
      </c>
      <c r="BN961" s="2" t="s">
        <v>448</v>
      </c>
      <c r="BR961" s="2" t="s">
        <v>448</v>
      </c>
      <c r="BS961" s="2" t="s">
        <v>448</v>
      </c>
      <c r="BT961" s="2" t="s">
        <v>448</v>
      </c>
      <c r="CD961" s="2" t="s">
        <v>448</v>
      </c>
      <c r="CE961" s="10">
        <v>45562</v>
      </c>
      <c r="CM961" s="52">
        <f t="shared" si="443"/>
        <v>1</v>
      </c>
      <c r="CN961" s="52">
        <f t="shared" si="396"/>
        <v>1</v>
      </c>
      <c r="CO961" s="52">
        <f t="shared" si="397"/>
        <v>1</v>
      </c>
      <c r="CP961" s="52">
        <f t="shared" si="398"/>
        <v>1</v>
      </c>
      <c r="CQ961" s="52">
        <f t="shared" si="399"/>
        <v>1</v>
      </c>
      <c r="CR961" s="52">
        <f t="shared" si="400"/>
        <v>1</v>
      </c>
      <c r="CS961" s="52">
        <f t="shared" si="401"/>
        <v>1</v>
      </c>
      <c r="CT961" s="52">
        <f t="shared" si="402"/>
        <v>1</v>
      </c>
      <c r="CU961" s="52">
        <f t="shared" si="403"/>
        <v>1</v>
      </c>
      <c r="CV961" s="52">
        <f t="shared" si="404"/>
        <v>1</v>
      </c>
      <c r="CW961" s="54">
        <f t="shared" si="431"/>
        <v>1</v>
      </c>
      <c r="CX961" s="54">
        <f t="shared" si="444"/>
        <v>0</v>
      </c>
      <c r="CY961" s="54">
        <f t="shared" si="445"/>
        <v>0</v>
      </c>
      <c r="CZ961" s="54">
        <f t="shared" si="446"/>
        <v>0</v>
      </c>
      <c r="DA961" s="54">
        <f t="shared" si="447"/>
        <v>0</v>
      </c>
      <c r="DB961" s="54">
        <f t="shared" si="448"/>
        <v>0</v>
      </c>
      <c r="DD961" s="2">
        <f t="shared" si="449"/>
        <v>7</v>
      </c>
    </row>
    <row r="962" spans="1:108">
      <c r="A962" s="2" t="s">
        <v>437</v>
      </c>
      <c r="B962" s="2" t="s">
        <v>438</v>
      </c>
      <c r="C962" s="18" t="str">
        <f ca="1">IF(AND(AA962="YES",AG962&lt;&gt;""),"COMPLETED",IF((S962+21)&lt;TODAY(),"PAST DUE","WITHIN 15 DAYS"))</f>
        <v>COMPLETED</v>
      </c>
      <c r="D962" s="19" t="str">
        <f t="shared" si="438"/>
        <v>Oct</v>
      </c>
      <c r="E962" s="20">
        <f t="shared" si="439"/>
        <v>45577</v>
      </c>
      <c r="F962" s="20">
        <f t="shared" si="440"/>
        <v>45576</v>
      </c>
      <c r="G962" s="20">
        <f t="shared" si="441"/>
        <v>45583</v>
      </c>
      <c r="H962" s="19">
        <f ca="1">(TODAY()-(G962))</f>
        <v>11</v>
      </c>
      <c r="I962" s="19" t="str">
        <f ca="1">IF(H962&lt;0,H962,"")</f>
        <v/>
      </c>
      <c r="J962" s="2" t="s">
        <v>439</v>
      </c>
      <c r="K962" s="24">
        <f t="shared" si="442"/>
        <v>1</v>
      </c>
      <c r="L962" s="19" t="s">
        <v>3688</v>
      </c>
      <c r="M962" s="2" t="s">
        <v>529</v>
      </c>
      <c r="N962" s="2" t="s">
        <v>441</v>
      </c>
      <c r="O962" s="2" t="s">
        <v>352</v>
      </c>
      <c r="P962" s="2" t="s">
        <v>19</v>
      </c>
      <c r="Q962" s="2" t="s">
        <v>187</v>
      </c>
      <c r="R962" s="2" t="s">
        <v>531</v>
      </c>
      <c r="S962" s="9">
        <v>45555</v>
      </c>
      <c r="T962" s="2">
        <v>4272234</v>
      </c>
      <c r="U962" s="2" t="s">
        <v>4127</v>
      </c>
      <c r="V962" s="2" t="s">
        <v>4128</v>
      </c>
      <c r="W962" s="2" t="s">
        <v>3338</v>
      </c>
      <c r="AA962" s="32" t="s">
        <v>448</v>
      </c>
      <c r="AB962" s="2" t="s">
        <v>4122</v>
      </c>
      <c r="AC962" s="10">
        <v>45919</v>
      </c>
      <c r="AD962" s="10">
        <v>45568</v>
      </c>
      <c r="AG962" s="35" t="s">
        <v>451</v>
      </c>
      <c r="AJ962" s="35" t="s">
        <v>452</v>
      </c>
      <c r="AK962" s="2" t="s">
        <v>453</v>
      </c>
      <c r="AL962" s="2" t="s">
        <v>3189</v>
      </c>
      <c r="AM962" s="2" t="s">
        <v>1815</v>
      </c>
      <c r="AN962" s="10">
        <v>45555</v>
      </c>
      <c r="AP962" s="2" t="s">
        <v>362</v>
      </c>
      <c r="AQ962" s="2" t="s">
        <v>480</v>
      </c>
      <c r="AS962" s="11">
        <v>253093819</v>
      </c>
      <c r="AT962" s="2" t="s">
        <v>472</v>
      </c>
      <c r="AV962" s="12">
        <v>72509523593</v>
      </c>
      <c r="AW962" s="2" t="s">
        <v>458</v>
      </c>
      <c r="AY962" s="13">
        <v>121350062276</v>
      </c>
      <c r="AZ962" s="2" t="s">
        <v>1857</v>
      </c>
      <c r="BB962" s="14">
        <v>657581918</v>
      </c>
      <c r="BC962" s="2" t="s">
        <v>450</v>
      </c>
      <c r="BD962" s="2" t="s">
        <v>450</v>
      </c>
      <c r="BE962" s="2" t="s">
        <v>450</v>
      </c>
      <c r="BF962" s="2" t="s">
        <v>450</v>
      </c>
      <c r="BG962" s="2" t="s">
        <v>450</v>
      </c>
      <c r="BH962" s="2" t="s">
        <v>450</v>
      </c>
      <c r="BL962" s="2" t="s">
        <v>448</v>
      </c>
      <c r="BM962" s="2" t="s">
        <v>450</v>
      </c>
      <c r="BN962" s="2" t="s">
        <v>448</v>
      </c>
      <c r="BO962" s="2" t="s">
        <v>450</v>
      </c>
      <c r="BP962" s="2" t="s">
        <v>450</v>
      </c>
      <c r="BR962" s="2" t="s">
        <v>448</v>
      </c>
      <c r="BS962" s="2" t="s">
        <v>448</v>
      </c>
      <c r="BT962" s="2" t="s">
        <v>448</v>
      </c>
      <c r="CD962" s="2" t="s">
        <v>448</v>
      </c>
      <c r="CE962" s="10">
        <v>45562</v>
      </c>
      <c r="CM962" s="52">
        <f t="shared" si="443"/>
        <v>1</v>
      </c>
      <c r="CN962" s="52">
        <f t="shared" si="396"/>
        <v>1</v>
      </c>
      <c r="CO962" s="52">
        <f t="shared" si="397"/>
        <v>1</v>
      </c>
      <c r="CP962" s="52">
        <f t="shared" si="398"/>
        <v>1</v>
      </c>
      <c r="CQ962" s="52">
        <f t="shared" si="399"/>
        <v>1</v>
      </c>
      <c r="CR962" s="52">
        <f t="shared" si="400"/>
        <v>1</v>
      </c>
      <c r="CS962" s="52">
        <f t="shared" si="401"/>
        <v>1</v>
      </c>
      <c r="CT962" s="52">
        <f t="shared" si="402"/>
        <v>1</v>
      </c>
      <c r="CU962" s="52">
        <f t="shared" si="403"/>
        <v>1</v>
      </c>
      <c r="CV962" s="52">
        <f t="shared" si="404"/>
        <v>1</v>
      </c>
      <c r="CW962" s="54">
        <f t="shared" si="431"/>
        <v>1</v>
      </c>
      <c r="CX962" s="54">
        <f t="shared" si="444"/>
        <v>0</v>
      </c>
      <c r="CY962" s="54">
        <f t="shared" si="445"/>
        <v>0</v>
      </c>
      <c r="CZ962" s="54">
        <f t="shared" si="446"/>
        <v>0</v>
      </c>
      <c r="DA962" s="54">
        <f t="shared" si="447"/>
        <v>0</v>
      </c>
      <c r="DB962" s="54">
        <f t="shared" si="448"/>
        <v>0</v>
      </c>
      <c r="DD962" s="2">
        <f t="shared" si="449"/>
        <v>7</v>
      </c>
    </row>
    <row r="963" spans="1:108">
      <c r="A963" s="2" t="s">
        <v>437</v>
      </c>
      <c r="B963" s="2" t="s">
        <v>438</v>
      </c>
      <c r="C963" s="18" t="str">
        <f ca="1">IF(AND(AA963="YES",AG963&lt;&gt;""),"COMPLETED",IF((S963+21)&lt;TODAY(),"PAST DUE","WITHIN 15 DAYS"))</f>
        <v>COMPLETED</v>
      </c>
      <c r="D963" s="19" t="str">
        <f t="shared" si="438"/>
        <v>Oct</v>
      </c>
      <c r="E963" s="20">
        <f t="shared" si="439"/>
        <v>45577</v>
      </c>
      <c r="F963" s="20">
        <f t="shared" si="440"/>
        <v>45576</v>
      </c>
      <c r="G963" s="20">
        <f t="shared" si="441"/>
        <v>45583</v>
      </c>
      <c r="H963" s="19">
        <f ca="1">(TODAY()-(G963))</f>
        <v>11</v>
      </c>
      <c r="I963" s="19" t="str">
        <f ca="1">IF(H963&lt;0,H963,"")</f>
        <v/>
      </c>
      <c r="J963" s="2" t="s">
        <v>439</v>
      </c>
      <c r="K963" s="24">
        <f t="shared" si="442"/>
        <v>1</v>
      </c>
      <c r="L963" s="19" t="s">
        <v>3688</v>
      </c>
      <c r="M963" s="2" t="s">
        <v>529</v>
      </c>
      <c r="N963" s="2" t="s">
        <v>441</v>
      </c>
      <c r="O963" s="2" t="s">
        <v>352</v>
      </c>
      <c r="P963" s="2" t="s">
        <v>19</v>
      </c>
      <c r="Q963" s="2" t="s">
        <v>187</v>
      </c>
      <c r="R963" s="2" t="s">
        <v>531</v>
      </c>
      <c r="S963" s="9">
        <v>45555</v>
      </c>
      <c r="T963" s="2">
        <v>4272235</v>
      </c>
      <c r="U963" s="2" t="s">
        <v>2711</v>
      </c>
      <c r="V963" s="2" t="s">
        <v>284</v>
      </c>
      <c r="W963" s="2" t="s">
        <v>4129</v>
      </c>
      <c r="AA963" s="32" t="s">
        <v>448</v>
      </c>
      <c r="AB963" s="2" t="s">
        <v>4122</v>
      </c>
      <c r="AC963" s="10">
        <v>45919</v>
      </c>
      <c r="AD963" s="10">
        <v>45568</v>
      </c>
      <c r="AG963" s="35" t="s">
        <v>451</v>
      </c>
      <c r="AJ963" s="35" t="s">
        <v>452</v>
      </c>
      <c r="AK963" s="2" t="s">
        <v>453</v>
      </c>
      <c r="AL963" s="2" t="s">
        <v>3189</v>
      </c>
      <c r="AM963" s="2" t="s">
        <v>1815</v>
      </c>
      <c r="AN963" s="10">
        <v>45555</v>
      </c>
      <c r="AP963" s="2" t="s">
        <v>362</v>
      </c>
      <c r="AQ963" s="2" t="s">
        <v>480</v>
      </c>
      <c r="AS963" s="11">
        <v>3511193539</v>
      </c>
      <c r="AT963" s="2" t="s">
        <v>472</v>
      </c>
      <c r="AV963" s="12">
        <v>72519285526</v>
      </c>
      <c r="AW963" s="2" t="s">
        <v>472</v>
      </c>
      <c r="AY963" s="13">
        <v>121288694718</v>
      </c>
      <c r="AZ963" s="2" t="s">
        <v>633</v>
      </c>
      <c r="BB963" s="14">
        <v>613002909</v>
      </c>
      <c r="BC963" s="2" t="s">
        <v>450</v>
      </c>
      <c r="BD963" s="2" t="s">
        <v>450</v>
      </c>
      <c r="BE963" s="2" t="s">
        <v>450</v>
      </c>
      <c r="BF963" s="2" t="s">
        <v>450</v>
      </c>
      <c r="BG963" s="2" t="s">
        <v>450</v>
      </c>
      <c r="BH963" s="2" t="s">
        <v>450</v>
      </c>
      <c r="BL963" s="2" t="s">
        <v>450</v>
      </c>
      <c r="BM963" s="2" t="s">
        <v>450</v>
      </c>
      <c r="BN963" s="2" t="s">
        <v>448</v>
      </c>
      <c r="BO963" s="2" t="s">
        <v>450</v>
      </c>
      <c r="BP963" s="2" t="s">
        <v>450</v>
      </c>
      <c r="BR963" s="2" t="s">
        <v>448</v>
      </c>
      <c r="BS963" s="2" t="s">
        <v>448</v>
      </c>
      <c r="BT963" s="2" t="s">
        <v>448</v>
      </c>
      <c r="CD963" s="2" t="s">
        <v>448</v>
      </c>
      <c r="CE963" s="10">
        <v>45562</v>
      </c>
      <c r="CM963" s="52">
        <f t="shared" si="443"/>
        <v>1</v>
      </c>
      <c r="CN963" s="52">
        <f t="shared" ref="CN963:CN1026" si="450">IF($AA963="YES",1,0)</f>
        <v>1</v>
      </c>
      <c r="CO963" s="52">
        <f t="shared" ref="CO963:CO1026" si="451">IF($AG963&lt;&gt;"",1,0)</f>
        <v>1</v>
      </c>
      <c r="CP963" s="52">
        <f t="shared" ref="CP963:CP1026" si="452">IF($AJ963&lt;&gt;"",1,0)</f>
        <v>1</v>
      </c>
      <c r="CQ963" s="52">
        <f t="shared" ref="CQ963:CQ1026" si="453">IF($AL963&lt;&gt;"",1,0)</f>
        <v>1</v>
      </c>
      <c r="CR963" s="52">
        <f t="shared" ref="CR963:CR1026" si="454">IF($AQ963&lt;&gt;"",1,0)</f>
        <v>1</v>
      </c>
      <c r="CS963" s="52">
        <f t="shared" ref="CS963:CS1026" si="455">IF($AT963&lt;&gt;"",1,0)</f>
        <v>1</v>
      </c>
      <c r="CT963" s="52">
        <f t="shared" ref="CT963:CT1026" si="456">IF($AW963&lt;&gt;"",1,0)</f>
        <v>1</v>
      </c>
      <c r="CU963" s="52">
        <f t="shared" ref="CU963:CU1026" si="457">IF($AZ963&lt;&gt;"",1,0)</f>
        <v>1</v>
      </c>
      <c r="CV963" s="52">
        <f t="shared" ref="CV963:CV1026" si="458">IF($BE963&lt;&gt;"",1,0)</f>
        <v>1</v>
      </c>
      <c r="CW963" s="54">
        <f t="shared" si="431"/>
        <v>1</v>
      </c>
      <c r="CX963" s="54">
        <f t="shared" si="444"/>
        <v>0</v>
      </c>
      <c r="CY963" s="54">
        <f t="shared" si="445"/>
        <v>0</v>
      </c>
      <c r="CZ963" s="54">
        <f t="shared" si="446"/>
        <v>0</v>
      </c>
      <c r="DA963" s="54">
        <f t="shared" si="447"/>
        <v>0</v>
      </c>
      <c r="DB963" s="54">
        <f t="shared" si="448"/>
        <v>0</v>
      </c>
      <c r="DD963" s="2">
        <f t="shared" si="449"/>
        <v>7</v>
      </c>
    </row>
    <row r="964" spans="1:108">
      <c r="A964" s="2" t="s">
        <v>437</v>
      </c>
      <c r="B964" s="2" t="s">
        <v>438</v>
      </c>
      <c r="C964" s="18" t="str">
        <f ca="1">IF(AND(AA964="YES",AG964&lt;&gt;""),"COMPLETED",IF((S964+21)&lt;TODAY(),"PAST DUE","WITHIN 15 DAYS"))</f>
        <v>COMPLETED</v>
      </c>
      <c r="D964" s="19" t="str">
        <f t="shared" si="438"/>
        <v>Oct</v>
      </c>
      <c r="E964" s="20">
        <f t="shared" si="439"/>
        <v>45577</v>
      </c>
      <c r="F964" s="20">
        <f t="shared" si="440"/>
        <v>45576</v>
      </c>
      <c r="G964" s="20">
        <f t="shared" si="441"/>
        <v>45583</v>
      </c>
      <c r="H964" s="19">
        <f ca="1">(TODAY()-(G964))</f>
        <v>11</v>
      </c>
      <c r="I964" s="19" t="str">
        <f ca="1">IF(H964&lt;0,H964,"")</f>
        <v/>
      </c>
      <c r="J964" s="2" t="s">
        <v>439</v>
      </c>
      <c r="K964" s="24">
        <f t="shared" si="442"/>
        <v>1</v>
      </c>
      <c r="L964" s="19" t="s">
        <v>3688</v>
      </c>
      <c r="M964" s="2" t="s">
        <v>529</v>
      </c>
      <c r="N964" s="2" t="s">
        <v>441</v>
      </c>
      <c r="O964" s="2" t="s">
        <v>352</v>
      </c>
      <c r="P964" s="2" t="s">
        <v>19</v>
      </c>
      <c r="Q964" s="2" t="s">
        <v>187</v>
      </c>
      <c r="R964" s="2" t="s">
        <v>531</v>
      </c>
      <c r="S964" s="9">
        <v>45555</v>
      </c>
      <c r="T964" s="2">
        <v>4272236</v>
      </c>
      <c r="U964" s="2" t="s">
        <v>4130</v>
      </c>
      <c r="V964" s="2" t="s">
        <v>4131</v>
      </c>
      <c r="W964" s="2" t="s">
        <v>1340</v>
      </c>
      <c r="AA964" s="32" t="s">
        <v>448</v>
      </c>
      <c r="AB964" s="2" t="s">
        <v>449</v>
      </c>
      <c r="AC964" s="10">
        <v>45911</v>
      </c>
      <c r="AD964" s="10">
        <v>45546</v>
      </c>
      <c r="AG964" s="35" t="s">
        <v>451</v>
      </c>
      <c r="AJ964" s="35" t="s">
        <v>452</v>
      </c>
      <c r="AK964" s="2" t="s">
        <v>453</v>
      </c>
      <c r="AL964" s="2" t="s">
        <v>3189</v>
      </c>
      <c r="AM964" s="2" t="s">
        <v>1815</v>
      </c>
      <c r="AN964" s="10">
        <v>45555</v>
      </c>
      <c r="AP964" s="2" t="s">
        <v>362</v>
      </c>
      <c r="AQ964" s="2" t="s">
        <v>480</v>
      </c>
      <c r="AS964" s="11">
        <v>250099049</v>
      </c>
      <c r="AT964" s="2" t="s">
        <v>472</v>
      </c>
      <c r="AV964" s="12">
        <v>72525909213</v>
      </c>
      <c r="AW964" s="2" t="s">
        <v>458</v>
      </c>
      <c r="AY964" s="13">
        <v>121329564928</v>
      </c>
      <c r="AZ964" s="2" t="s">
        <v>459</v>
      </c>
      <c r="BB964" s="14" t="s">
        <v>4132</v>
      </c>
      <c r="BC964" s="2" t="s">
        <v>450</v>
      </c>
      <c r="BD964" s="2" t="s">
        <v>450</v>
      </c>
      <c r="BE964" s="2" t="s">
        <v>450</v>
      </c>
      <c r="BF964" s="2" t="s">
        <v>450</v>
      </c>
      <c r="BG964" s="2" t="s">
        <v>450</v>
      </c>
      <c r="BH964" s="2" t="s">
        <v>450</v>
      </c>
      <c r="BR964" s="2" t="s">
        <v>448</v>
      </c>
      <c r="BS964" s="2" t="s">
        <v>448</v>
      </c>
      <c r="BT964" s="2" t="s">
        <v>448</v>
      </c>
      <c r="CD964" s="2" t="s">
        <v>448</v>
      </c>
      <c r="CE964" s="10">
        <v>45562</v>
      </c>
      <c r="CM964" s="52">
        <f t="shared" si="443"/>
        <v>1</v>
      </c>
      <c r="CN964" s="52">
        <f t="shared" si="450"/>
        <v>1</v>
      </c>
      <c r="CO964" s="52">
        <f t="shared" si="451"/>
        <v>1</v>
      </c>
      <c r="CP964" s="52">
        <f t="shared" si="452"/>
        <v>1</v>
      </c>
      <c r="CQ964" s="52">
        <f t="shared" si="453"/>
        <v>1</v>
      </c>
      <c r="CR964" s="52">
        <f t="shared" si="454"/>
        <v>1</v>
      </c>
      <c r="CS964" s="52">
        <f t="shared" si="455"/>
        <v>1</v>
      </c>
      <c r="CT964" s="52">
        <f t="shared" si="456"/>
        <v>1</v>
      </c>
      <c r="CU964" s="52">
        <f t="shared" si="457"/>
        <v>1</v>
      </c>
      <c r="CV964" s="52">
        <f t="shared" si="458"/>
        <v>1</v>
      </c>
      <c r="CW964" s="54">
        <f t="shared" si="431"/>
        <v>1</v>
      </c>
      <c r="CX964" s="54">
        <f t="shared" si="444"/>
        <v>0</v>
      </c>
      <c r="CY964" s="54">
        <f t="shared" si="445"/>
        <v>0</v>
      </c>
      <c r="CZ964" s="54">
        <f t="shared" si="446"/>
        <v>0</v>
      </c>
      <c r="DA964" s="54">
        <f t="shared" si="447"/>
        <v>0</v>
      </c>
      <c r="DB964" s="54">
        <f t="shared" si="448"/>
        <v>0</v>
      </c>
      <c r="DD964" s="2">
        <f t="shared" si="449"/>
        <v>7</v>
      </c>
    </row>
    <row r="965" spans="1:108">
      <c r="A965" s="2" t="s">
        <v>437</v>
      </c>
      <c r="B965" s="2" t="s">
        <v>438</v>
      </c>
      <c r="C965" s="18" t="str">
        <f ca="1">IF(AND(AA965="YES",AG965&lt;&gt;""),"COMPLETED",IF((S965+21)&lt;TODAY(),"PAST DUE","WITHIN 15 DAYS"))</f>
        <v>COMPLETED</v>
      </c>
      <c r="D965" s="19" t="str">
        <f t="shared" si="438"/>
        <v>Oct</v>
      </c>
      <c r="E965" s="20">
        <f t="shared" si="439"/>
        <v>45577</v>
      </c>
      <c r="F965" s="20">
        <f t="shared" si="440"/>
        <v>45576</v>
      </c>
      <c r="G965" s="20">
        <f t="shared" si="441"/>
        <v>45583</v>
      </c>
      <c r="H965" s="19">
        <f ca="1">(TODAY()-(G965))</f>
        <v>11</v>
      </c>
      <c r="I965" s="19" t="str">
        <f ca="1">IF(H965&lt;0,H965,"")</f>
        <v/>
      </c>
      <c r="J965" s="2" t="s">
        <v>439</v>
      </c>
      <c r="K965" s="24">
        <f t="shared" si="442"/>
        <v>1</v>
      </c>
      <c r="L965" s="19" t="s">
        <v>3688</v>
      </c>
      <c r="M965" s="2" t="s">
        <v>529</v>
      </c>
      <c r="N965" s="2" t="s">
        <v>441</v>
      </c>
      <c r="O965" s="2" t="s">
        <v>352</v>
      </c>
      <c r="P965" s="2" t="s">
        <v>19</v>
      </c>
      <c r="Q965" s="2" t="s">
        <v>187</v>
      </c>
      <c r="R965" s="2" t="s">
        <v>531</v>
      </c>
      <c r="S965" s="9">
        <v>45555</v>
      </c>
      <c r="T965" s="2">
        <v>4272237</v>
      </c>
      <c r="U965" s="2" t="s">
        <v>4133</v>
      </c>
      <c r="V965" s="2" t="s">
        <v>4134</v>
      </c>
      <c r="W965" s="2" t="s">
        <v>4135</v>
      </c>
      <c r="AA965" s="32" t="s">
        <v>448</v>
      </c>
      <c r="AB965" s="2" t="s">
        <v>449</v>
      </c>
      <c r="AC965" s="10">
        <v>45919</v>
      </c>
      <c r="AD965" s="10">
        <v>45554</v>
      </c>
      <c r="AG965" s="35" t="s">
        <v>451</v>
      </c>
      <c r="AJ965" s="35" t="s">
        <v>452</v>
      </c>
      <c r="AK965" s="2" t="s">
        <v>453</v>
      </c>
      <c r="AL965" s="2" t="s">
        <v>3189</v>
      </c>
      <c r="AM965" s="2" t="s">
        <v>1815</v>
      </c>
      <c r="AN965" s="10">
        <v>45555</v>
      </c>
      <c r="AP965" s="2" t="s">
        <v>362</v>
      </c>
      <c r="AQ965" s="2" t="s">
        <v>986</v>
      </c>
      <c r="AS965" s="11">
        <v>621941674</v>
      </c>
      <c r="AT965" s="2" t="s">
        <v>456</v>
      </c>
      <c r="AV965" s="12">
        <v>70256713134</v>
      </c>
      <c r="AW965" s="2" t="s">
        <v>458</v>
      </c>
      <c r="AY965" s="13">
        <v>121216762990</v>
      </c>
      <c r="AZ965" s="2" t="s">
        <v>633</v>
      </c>
      <c r="BB965" s="14">
        <v>452895637</v>
      </c>
      <c r="BC965" s="2" t="s">
        <v>450</v>
      </c>
      <c r="BD965" s="2" t="s">
        <v>450</v>
      </c>
      <c r="BE965" s="2" t="s">
        <v>450</v>
      </c>
      <c r="BF965" s="2" t="s">
        <v>450</v>
      </c>
      <c r="BG965" s="2" t="s">
        <v>450</v>
      </c>
      <c r="BH965" s="2" t="s">
        <v>450</v>
      </c>
      <c r="BL965" s="2" t="s">
        <v>450</v>
      </c>
      <c r="BM965" s="2" t="s">
        <v>448</v>
      </c>
      <c r="BN965" s="2" t="s">
        <v>448</v>
      </c>
      <c r="BO965" s="2" t="s">
        <v>450</v>
      </c>
      <c r="BP965" s="2" t="s">
        <v>448</v>
      </c>
      <c r="BR965" s="2" t="s">
        <v>448</v>
      </c>
      <c r="BS965" s="2" t="s">
        <v>448</v>
      </c>
      <c r="BT965" s="2" t="s">
        <v>448</v>
      </c>
      <c r="CD965" s="2" t="s">
        <v>448</v>
      </c>
      <c r="CE965" s="10">
        <v>45562</v>
      </c>
      <c r="CM965" s="52">
        <f t="shared" si="443"/>
        <v>1</v>
      </c>
      <c r="CN965" s="52">
        <f t="shared" si="450"/>
        <v>1</v>
      </c>
      <c r="CO965" s="52">
        <f t="shared" si="451"/>
        <v>1</v>
      </c>
      <c r="CP965" s="52">
        <f t="shared" si="452"/>
        <v>1</v>
      </c>
      <c r="CQ965" s="52">
        <f t="shared" si="453"/>
        <v>1</v>
      </c>
      <c r="CR965" s="52">
        <f t="shared" si="454"/>
        <v>1</v>
      </c>
      <c r="CS965" s="52">
        <f t="shared" si="455"/>
        <v>1</v>
      </c>
      <c r="CT965" s="52">
        <f t="shared" si="456"/>
        <v>1</v>
      </c>
      <c r="CU965" s="52">
        <f t="shared" si="457"/>
        <v>1</v>
      </c>
      <c r="CV965" s="52">
        <f t="shared" si="458"/>
        <v>1</v>
      </c>
      <c r="CW965" s="54">
        <f t="shared" si="431"/>
        <v>1</v>
      </c>
      <c r="CX965" s="54">
        <f t="shared" si="444"/>
        <v>0</v>
      </c>
      <c r="CY965" s="54">
        <f t="shared" si="445"/>
        <v>0</v>
      </c>
      <c r="CZ965" s="54">
        <f t="shared" si="446"/>
        <v>0</v>
      </c>
      <c r="DA965" s="54">
        <f t="shared" si="447"/>
        <v>0</v>
      </c>
      <c r="DB965" s="54">
        <f t="shared" si="448"/>
        <v>0</v>
      </c>
      <c r="DD965" s="2">
        <f t="shared" si="449"/>
        <v>7</v>
      </c>
    </row>
    <row r="966" spans="1:108">
      <c r="A966" s="2" t="s">
        <v>437</v>
      </c>
      <c r="B966" s="2" t="s">
        <v>438</v>
      </c>
      <c r="C966" s="18" t="str">
        <f ca="1">IF(AND(AA966="YES",AG966&lt;&gt;""),"COMPLETED",IF((S966+21)&lt;TODAY(),"PAST DUE","WITHIN 15 DAYS"))</f>
        <v>COMPLETED</v>
      </c>
      <c r="D966" s="19" t="str">
        <f t="shared" si="438"/>
        <v>Oct</v>
      </c>
      <c r="E966" s="20">
        <f t="shared" si="439"/>
        <v>45577</v>
      </c>
      <c r="F966" s="20">
        <f t="shared" si="440"/>
        <v>45576</v>
      </c>
      <c r="G966" s="20">
        <f t="shared" si="441"/>
        <v>45583</v>
      </c>
      <c r="H966" s="19">
        <f ca="1">(TODAY()-(G966))</f>
        <v>11</v>
      </c>
      <c r="I966" s="19" t="str">
        <f ca="1">IF(H966&lt;0,H966,"")</f>
        <v/>
      </c>
      <c r="J966" s="2" t="s">
        <v>439</v>
      </c>
      <c r="K966" s="24">
        <f t="shared" si="442"/>
        <v>0</v>
      </c>
      <c r="L966" s="19" t="s">
        <v>3688</v>
      </c>
      <c r="M966" s="2" t="s">
        <v>529</v>
      </c>
      <c r="N966" s="2" t="s">
        <v>441</v>
      </c>
      <c r="O966" s="2" t="s">
        <v>352</v>
      </c>
      <c r="P966" s="2" t="s">
        <v>19</v>
      </c>
      <c r="Q966" s="2" t="s">
        <v>187</v>
      </c>
      <c r="R966" s="2" t="s">
        <v>531</v>
      </c>
      <c r="S966" s="9">
        <v>45555</v>
      </c>
      <c r="T966" s="2">
        <v>4272238</v>
      </c>
      <c r="U966" s="2" t="s">
        <v>66</v>
      </c>
      <c r="V966" s="2" t="s">
        <v>192</v>
      </c>
      <c r="W966" s="2" t="s">
        <v>692</v>
      </c>
      <c r="AA966" s="32" t="s">
        <v>448</v>
      </c>
      <c r="AB966" s="2" t="s">
        <v>449</v>
      </c>
      <c r="AC966" s="10">
        <v>45703</v>
      </c>
      <c r="AD966" s="10">
        <v>45337</v>
      </c>
      <c r="AG966" s="35" t="s">
        <v>451</v>
      </c>
      <c r="AK966" s="59" t="s">
        <v>4136</v>
      </c>
      <c r="AL966" s="2" t="s">
        <v>3189</v>
      </c>
      <c r="AM966" s="2" t="s">
        <v>1815</v>
      </c>
      <c r="AN966" s="10">
        <v>45555</v>
      </c>
      <c r="AP966" s="2" t="s">
        <v>362</v>
      </c>
      <c r="AQ966" s="2" t="s">
        <v>480</v>
      </c>
      <c r="AR966" s="2" t="s">
        <v>4137</v>
      </c>
      <c r="AS966" s="11">
        <v>3507949425</v>
      </c>
      <c r="AT966" s="2" t="s">
        <v>472</v>
      </c>
      <c r="AV966" s="12">
        <v>72503381800</v>
      </c>
      <c r="AW966" s="2" t="s">
        <v>458</v>
      </c>
      <c r="AY966" s="13">
        <v>121291336528</v>
      </c>
      <c r="AZ966" s="2" t="s">
        <v>459</v>
      </c>
      <c r="BB966" s="14">
        <v>652072541</v>
      </c>
      <c r="BC966" s="2" t="s">
        <v>450</v>
      </c>
      <c r="BD966" s="2" t="s">
        <v>450</v>
      </c>
      <c r="BE966" s="2" t="s">
        <v>450</v>
      </c>
      <c r="BF966" s="2" t="s">
        <v>450</v>
      </c>
      <c r="BG966" s="2" t="s">
        <v>450</v>
      </c>
      <c r="BH966" s="2" t="s">
        <v>450</v>
      </c>
      <c r="BP966" s="2" t="s">
        <v>448</v>
      </c>
      <c r="BR966" s="2" t="s">
        <v>448</v>
      </c>
      <c r="BS966" s="2" t="s">
        <v>448</v>
      </c>
      <c r="BT966" s="2" t="s">
        <v>448</v>
      </c>
      <c r="CD966" s="2" t="s">
        <v>448</v>
      </c>
      <c r="CE966" s="10">
        <v>45562</v>
      </c>
      <c r="CM966" s="52">
        <f t="shared" si="443"/>
        <v>1</v>
      </c>
      <c r="CN966" s="52">
        <f t="shared" si="450"/>
        <v>1</v>
      </c>
      <c r="CO966" s="52">
        <f t="shared" si="451"/>
        <v>1</v>
      </c>
      <c r="CP966" s="52">
        <f t="shared" si="452"/>
        <v>0</v>
      </c>
      <c r="CQ966" s="52">
        <f t="shared" si="453"/>
        <v>1</v>
      </c>
      <c r="CR966" s="52">
        <f t="shared" si="454"/>
        <v>1</v>
      </c>
      <c r="CS966" s="52">
        <f t="shared" si="455"/>
        <v>1</v>
      </c>
      <c r="CT966" s="52">
        <f t="shared" si="456"/>
        <v>1</v>
      </c>
      <c r="CU966" s="52">
        <f t="shared" si="457"/>
        <v>1</v>
      </c>
      <c r="CV966" s="52">
        <f t="shared" si="458"/>
        <v>1</v>
      </c>
      <c r="CW966" s="54">
        <f t="shared" si="431"/>
        <v>1</v>
      </c>
      <c r="CX966" s="54">
        <f t="shared" si="444"/>
        <v>0</v>
      </c>
      <c r="CY966" s="54">
        <f t="shared" si="445"/>
        <v>0</v>
      </c>
      <c r="CZ966" s="54">
        <f t="shared" si="446"/>
        <v>0</v>
      </c>
      <c r="DA966" s="54">
        <f t="shared" si="447"/>
        <v>0</v>
      </c>
      <c r="DB966" s="54">
        <f t="shared" si="448"/>
        <v>0</v>
      </c>
      <c r="DD966" s="2">
        <f t="shared" si="449"/>
        <v>6</v>
      </c>
    </row>
    <row r="967" spans="1:108">
      <c r="A967" s="2" t="s">
        <v>437</v>
      </c>
      <c r="B967" s="2" t="s">
        <v>438</v>
      </c>
      <c r="C967" s="18" t="str">
        <f ca="1">IF(AND(AA967="YES",AG967&lt;&gt;""),"COMPLETED",IF((S967+21)&lt;TODAY(),"PAST DUE","WITHIN 15 DAYS"))</f>
        <v>COMPLETED</v>
      </c>
      <c r="D967" s="19" t="str">
        <f t="shared" ref="D967:D975" si="459">TEXT(F967,"mmm")</f>
        <v>Oct</v>
      </c>
      <c r="E967" s="20">
        <f t="shared" ref="E967:E975" si="460">F967+7-WEEKDAY(F967)</f>
        <v>45577</v>
      </c>
      <c r="F967" s="20">
        <f t="shared" ref="F967:F975" si="461">WORKDAY(S967,15,1)</f>
        <v>45576</v>
      </c>
      <c r="G967" s="20">
        <f t="shared" ref="G967:G975" si="462">WORKDAY(S967,20,1)</f>
        <v>45583</v>
      </c>
      <c r="H967" s="19">
        <f ca="1">(TODAY()-(G967))</f>
        <v>11</v>
      </c>
      <c r="I967" s="19" t="str">
        <f ca="1">IF(H967&lt;0,H967,"")</f>
        <v/>
      </c>
      <c r="J967" s="2" t="s">
        <v>439</v>
      </c>
      <c r="K967" s="24">
        <f t="shared" ref="K967:K975" si="463">IF(AND(AA967="YES",AG967&lt;&gt;"",AJ967&lt;&gt;"",AQ967&lt;&gt;"",AT967&lt;&gt;"",AW967&lt;&gt;"",AZ967&lt;&gt;""),1,0)</f>
        <v>1</v>
      </c>
      <c r="L967" s="19" t="s">
        <v>3688</v>
      </c>
      <c r="M967" s="2" t="s">
        <v>529</v>
      </c>
      <c r="N967" s="2" t="s">
        <v>441</v>
      </c>
      <c r="O967" s="2" t="s">
        <v>4138</v>
      </c>
      <c r="P967" s="2" t="s">
        <v>19</v>
      </c>
      <c r="Q967" s="2" t="s">
        <v>187</v>
      </c>
      <c r="R967" s="2" t="s">
        <v>531</v>
      </c>
      <c r="S967" s="9">
        <v>45556</v>
      </c>
      <c r="T967" s="2">
        <v>4272359</v>
      </c>
      <c r="U967" s="2" t="s">
        <v>989</v>
      </c>
      <c r="V967" s="2" t="s">
        <v>4139</v>
      </c>
      <c r="W967" s="2" t="s">
        <v>1322</v>
      </c>
      <c r="X967" s="9">
        <v>38588</v>
      </c>
      <c r="Y967" s="2">
        <v>9939900177</v>
      </c>
      <c r="Z967" s="33" t="s">
        <v>4140</v>
      </c>
      <c r="AA967" s="32" t="s">
        <v>448</v>
      </c>
      <c r="AB967" s="2" t="s">
        <v>449</v>
      </c>
      <c r="AC967" s="10">
        <v>45927</v>
      </c>
      <c r="AD967" s="10">
        <v>45576</v>
      </c>
      <c r="AG967" s="35" t="s">
        <v>451</v>
      </c>
      <c r="AJ967" s="35" t="s">
        <v>452</v>
      </c>
      <c r="AK967" s="2" t="s">
        <v>453</v>
      </c>
      <c r="AL967" s="2" t="s">
        <v>3189</v>
      </c>
      <c r="AM967" s="2" t="s">
        <v>1815</v>
      </c>
      <c r="AN967" s="10">
        <v>45556</v>
      </c>
      <c r="AP967" s="2" t="s">
        <v>362</v>
      </c>
      <c r="AQ967" s="2" t="s">
        <v>480</v>
      </c>
      <c r="AS967" s="11" t="s">
        <v>4141</v>
      </c>
      <c r="AT967" s="2" t="s">
        <v>472</v>
      </c>
      <c r="AV967" s="12" t="s">
        <v>4142</v>
      </c>
      <c r="AW967" s="2" t="s">
        <v>481</v>
      </c>
      <c r="AY967" s="13" t="s">
        <v>4143</v>
      </c>
      <c r="AZ967" s="2" t="s">
        <v>459</v>
      </c>
      <c r="BB967" s="14" t="s">
        <v>4144</v>
      </c>
      <c r="BC967" s="2" t="s">
        <v>450</v>
      </c>
      <c r="BD967" s="2" t="s">
        <v>450</v>
      </c>
      <c r="BE967" s="2" t="s">
        <v>450</v>
      </c>
      <c r="BF967" s="2" t="s">
        <v>450</v>
      </c>
      <c r="BG967" s="2" t="s">
        <v>450</v>
      </c>
      <c r="BH967" s="2" t="s">
        <v>450</v>
      </c>
      <c r="BN967" s="2" t="s">
        <v>448</v>
      </c>
      <c r="CD967" s="2" t="s">
        <v>448</v>
      </c>
      <c r="CE967" s="10">
        <v>45562</v>
      </c>
      <c r="CH967" s="2" t="s">
        <v>465</v>
      </c>
      <c r="CI967" s="2" t="s">
        <v>660</v>
      </c>
      <c r="CM967" s="52">
        <f t="shared" ref="CM967:CM975" si="464">IF(U967&lt;&gt;"",1,0)</f>
        <v>1</v>
      </c>
      <c r="CN967" s="52">
        <f t="shared" si="450"/>
        <v>1</v>
      </c>
      <c r="CO967" s="52">
        <f t="shared" si="451"/>
        <v>1</v>
      </c>
      <c r="CP967" s="52">
        <f t="shared" si="452"/>
        <v>1</v>
      </c>
      <c r="CQ967" s="52">
        <f t="shared" si="453"/>
        <v>1</v>
      </c>
      <c r="CR967" s="52">
        <f t="shared" si="454"/>
        <v>1</v>
      </c>
      <c r="CS967" s="52">
        <f t="shared" si="455"/>
        <v>1</v>
      </c>
      <c r="CT967" s="52">
        <f t="shared" si="456"/>
        <v>1</v>
      </c>
      <c r="CU967" s="52">
        <f t="shared" si="457"/>
        <v>1</v>
      </c>
      <c r="CV967" s="52">
        <f t="shared" si="458"/>
        <v>1</v>
      </c>
      <c r="CW967" s="54">
        <f t="shared" si="431"/>
        <v>1</v>
      </c>
      <c r="CX967" s="54">
        <f t="shared" ref="CX967:CX975" si="465">COUNTIF(CJ967,"WITH FINDINGS")</f>
        <v>0</v>
      </c>
      <c r="CY967" s="54">
        <f t="shared" ref="CY967:CY975" si="466">IF(CH967="DONE AUDIT",1,0)</f>
        <v>1</v>
      </c>
      <c r="CZ967" s="54">
        <f t="shared" ref="CZ967:CZ975" si="467">IF(OR(CI967="ENDORSED TO ACT",CI967="INCOMPLETE - PERS",CI967="PENDING DT",CI967="ENDORSED TO HRIS",CI967="COMPLETE"),1,0)</f>
        <v>1</v>
      </c>
      <c r="DA967" s="54">
        <f t="shared" ref="DA967:DA975" si="468">IF(OR(CI967="ENDORSED TO ACT",CI967="ENDORSED TO HRIS"),1,0)</f>
        <v>1</v>
      </c>
      <c r="DB967" s="54">
        <f t="shared" ref="DB967:DB975" si="469">IF(OR(CI967="WITH FINDINGS"),1,0)</f>
        <v>0</v>
      </c>
      <c r="DD967" s="2">
        <f t="shared" ref="DD967:DD975" si="470">SUM(CN967:CV967)-CQ967-CV967</f>
        <v>7</v>
      </c>
    </row>
    <row r="968" spans="1:108">
      <c r="A968" s="2" t="s">
        <v>437</v>
      </c>
      <c r="B968" s="2" t="s">
        <v>438</v>
      </c>
      <c r="C968" s="18" t="str">
        <f ca="1">IF(AND(AA968="YES",AG968&lt;&gt;""),"COMPLETED",IF((S968+21)&lt;TODAY(),"PAST DUE","WITHIN 15 DAYS"))</f>
        <v>COMPLETED</v>
      </c>
      <c r="D968" s="19" t="str">
        <f t="shared" si="459"/>
        <v>Oct</v>
      </c>
      <c r="E968" s="20">
        <f t="shared" si="460"/>
        <v>45577</v>
      </c>
      <c r="F968" s="20">
        <f t="shared" si="461"/>
        <v>45576</v>
      </c>
      <c r="G968" s="20">
        <f t="shared" si="462"/>
        <v>45583</v>
      </c>
      <c r="H968" s="19">
        <f ca="1">(TODAY()-(G968))</f>
        <v>11</v>
      </c>
      <c r="I968" s="19" t="str">
        <f ca="1">IF(H968&lt;0,H968,"")</f>
        <v/>
      </c>
      <c r="J968" s="2" t="s">
        <v>439</v>
      </c>
      <c r="K968" s="24">
        <f t="shared" si="463"/>
        <v>1</v>
      </c>
      <c r="L968" s="19" t="s">
        <v>3688</v>
      </c>
      <c r="M968" s="2" t="s">
        <v>529</v>
      </c>
      <c r="N968" s="2" t="s">
        <v>441</v>
      </c>
      <c r="O968" s="2" t="s">
        <v>352</v>
      </c>
      <c r="P968" s="2" t="s">
        <v>19</v>
      </c>
      <c r="Q968" s="2" t="s">
        <v>187</v>
      </c>
      <c r="R968" s="2" t="s">
        <v>531</v>
      </c>
      <c r="S968" s="9">
        <v>45556</v>
      </c>
      <c r="T968" s="2">
        <v>4272360</v>
      </c>
      <c r="U968" s="2" t="s">
        <v>4145</v>
      </c>
      <c r="V968" s="2" t="s">
        <v>4146</v>
      </c>
      <c r="W968" s="2" t="s">
        <v>4147</v>
      </c>
      <c r="AA968" s="32" t="s">
        <v>448</v>
      </c>
      <c r="AB968" s="2" t="s">
        <v>449</v>
      </c>
      <c r="AC968" s="10">
        <v>45702</v>
      </c>
      <c r="AD968" s="10">
        <v>45336</v>
      </c>
      <c r="AG968" s="35" t="s">
        <v>451</v>
      </c>
      <c r="AJ968" s="35" t="s">
        <v>452</v>
      </c>
      <c r="AK968" s="2" t="s">
        <v>453</v>
      </c>
      <c r="AL968" s="2" t="s">
        <v>452</v>
      </c>
      <c r="AM968" s="10" t="s">
        <v>454</v>
      </c>
      <c r="AN968" s="10">
        <v>45555</v>
      </c>
      <c r="AO968" s="10">
        <v>45561</v>
      </c>
      <c r="AP968" s="2" t="s">
        <v>362</v>
      </c>
      <c r="AQ968" s="2" t="s">
        <v>497</v>
      </c>
      <c r="AS968" s="11">
        <v>225268287</v>
      </c>
      <c r="AT968" s="2" t="s">
        <v>472</v>
      </c>
      <c r="AV968" s="12">
        <v>30512757584</v>
      </c>
      <c r="AW968" s="2" t="s">
        <v>472</v>
      </c>
      <c r="AY968" s="13">
        <v>121103833813</v>
      </c>
      <c r="AZ968" s="2" t="s">
        <v>472</v>
      </c>
      <c r="BB968" s="14">
        <v>491171683</v>
      </c>
      <c r="BC968" s="2" t="s">
        <v>450</v>
      </c>
      <c r="BD968" s="2" t="s">
        <v>450</v>
      </c>
      <c r="BE968" s="2" t="s">
        <v>450</v>
      </c>
      <c r="BF968" s="2" t="s">
        <v>450</v>
      </c>
      <c r="BG968" s="2" t="s">
        <v>450</v>
      </c>
      <c r="BH968" s="2" t="s">
        <v>450</v>
      </c>
      <c r="BL968" s="2" t="s">
        <v>448</v>
      </c>
      <c r="BN968" s="2" t="s">
        <v>448</v>
      </c>
      <c r="CD968" s="2" t="s">
        <v>448</v>
      </c>
      <c r="CE968" s="10">
        <v>45562</v>
      </c>
      <c r="CH968" s="2" t="s">
        <v>465</v>
      </c>
      <c r="CI968" s="2" t="s">
        <v>4148</v>
      </c>
      <c r="CM968" s="52">
        <f t="shared" si="464"/>
        <v>1</v>
      </c>
      <c r="CN968" s="52">
        <f t="shared" si="450"/>
        <v>1</v>
      </c>
      <c r="CO968" s="52">
        <f t="shared" si="451"/>
        <v>1</v>
      </c>
      <c r="CP968" s="52">
        <f t="shared" si="452"/>
        <v>1</v>
      </c>
      <c r="CQ968" s="52">
        <f t="shared" si="453"/>
        <v>1</v>
      </c>
      <c r="CR968" s="52">
        <f t="shared" si="454"/>
        <v>1</v>
      </c>
      <c r="CS968" s="52">
        <f t="shared" si="455"/>
        <v>1</v>
      </c>
      <c r="CT968" s="52">
        <f t="shared" si="456"/>
        <v>1</v>
      </c>
      <c r="CU968" s="52">
        <f t="shared" si="457"/>
        <v>1</v>
      </c>
      <c r="CV968" s="52">
        <f t="shared" si="458"/>
        <v>1</v>
      </c>
      <c r="CW968" s="54">
        <f t="shared" si="431"/>
        <v>1</v>
      </c>
      <c r="CX968" s="54">
        <f t="shared" si="465"/>
        <v>0</v>
      </c>
      <c r="CY968" s="54">
        <f t="shared" si="466"/>
        <v>1</v>
      </c>
      <c r="CZ968" s="54">
        <f t="shared" si="467"/>
        <v>0</v>
      </c>
      <c r="DA968" s="54">
        <f t="shared" si="468"/>
        <v>0</v>
      </c>
      <c r="DB968" s="54">
        <f t="shared" si="469"/>
        <v>0</v>
      </c>
      <c r="DD968" s="2">
        <f t="shared" si="470"/>
        <v>7</v>
      </c>
    </row>
    <row r="969" spans="1:108">
      <c r="A969" s="2" t="s">
        <v>437</v>
      </c>
      <c r="B969" s="2" t="s">
        <v>438</v>
      </c>
      <c r="C969" s="18" t="str">
        <f ca="1">IF(AND(AA969="YES",AG969&lt;&gt;""),"COMPLETED",IF((S969+21)&lt;TODAY(),"PAST DUE","WITHIN 15 DAYS"))</f>
        <v>COMPLETED</v>
      </c>
      <c r="D969" s="19" t="str">
        <f t="shared" si="459"/>
        <v>Oct</v>
      </c>
      <c r="E969" s="20">
        <f t="shared" si="460"/>
        <v>45577</v>
      </c>
      <c r="F969" s="20">
        <f t="shared" si="461"/>
        <v>45576</v>
      </c>
      <c r="G969" s="20">
        <f t="shared" si="462"/>
        <v>45583</v>
      </c>
      <c r="H969" s="19">
        <f ca="1">(TODAY()-(G969))</f>
        <v>11</v>
      </c>
      <c r="I969" s="19" t="str">
        <f ca="1">IF(H969&lt;0,H969,"")</f>
        <v/>
      </c>
      <c r="J969" s="2" t="s">
        <v>439</v>
      </c>
      <c r="K969" s="24">
        <f t="shared" si="463"/>
        <v>1</v>
      </c>
      <c r="L969" s="19" t="s">
        <v>3688</v>
      </c>
      <c r="M969" s="2" t="s">
        <v>529</v>
      </c>
      <c r="N969" s="2" t="s">
        <v>441</v>
      </c>
      <c r="O969" s="2" t="s">
        <v>352</v>
      </c>
      <c r="P969" s="2" t="s">
        <v>19</v>
      </c>
      <c r="Q969" s="2" t="s">
        <v>187</v>
      </c>
      <c r="R969" s="2" t="s">
        <v>531</v>
      </c>
      <c r="S969" s="9">
        <v>45556</v>
      </c>
      <c r="T969" s="2">
        <v>4272361</v>
      </c>
      <c r="U969" s="2" t="s">
        <v>2282</v>
      </c>
      <c r="V969" s="2" t="s">
        <v>4149</v>
      </c>
      <c r="W969" s="2" t="s">
        <v>2952</v>
      </c>
      <c r="X969" s="9">
        <v>35441</v>
      </c>
      <c r="Y969" s="2">
        <v>9663357428</v>
      </c>
      <c r="Z969" s="33" t="s">
        <v>4150</v>
      </c>
      <c r="AA969" s="32" t="s">
        <v>448</v>
      </c>
      <c r="AB969" s="2" t="s">
        <v>449</v>
      </c>
      <c r="AC969" s="10">
        <v>45923</v>
      </c>
      <c r="AD969" s="10">
        <v>45579</v>
      </c>
      <c r="AG969" s="35" t="s">
        <v>451</v>
      </c>
      <c r="AJ969" s="35" t="s">
        <v>452</v>
      </c>
      <c r="AK969" s="2" t="s">
        <v>453</v>
      </c>
      <c r="AL969" s="2" t="s">
        <v>3189</v>
      </c>
      <c r="AM969" s="2" t="s">
        <v>1815</v>
      </c>
      <c r="AN969" s="10">
        <v>45556</v>
      </c>
      <c r="AP969" s="2" t="s">
        <v>362</v>
      </c>
      <c r="AQ969" s="2" t="s">
        <v>497</v>
      </c>
      <c r="AS969" s="11">
        <v>238924055</v>
      </c>
      <c r="AT969" s="2" t="s">
        <v>456</v>
      </c>
      <c r="AV969" s="12">
        <v>72513206764</v>
      </c>
      <c r="AW969" s="2" t="s">
        <v>481</v>
      </c>
      <c r="AY969" s="13" t="s">
        <v>4151</v>
      </c>
      <c r="AZ969" s="2" t="s">
        <v>472</v>
      </c>
      <c r="BB969" s="14">
        <v>328612449</v>
      </c>
      <c r="BC969" s="2" t="s">
        <v>450</v>
      </c>
      <c r="BD969" s="2" t="s">
        <v>450</v>
      </c>
      <c r="BE969" s="2" t="s">
        <v>450</v>
      </c>
      <c r="BF969" s="2" t="s">
        <v>450</v>
      </c>
      <c r="BG969" s="2" t="s">
        <v>450</v>
      </c>
      <c r="BH969" s="2" t="s">
        <v>450</v>
      </c>
      <c r="CD969" s="2" t="s">
        <v>448</v>
      </c>
      <c r="CE969" s="10">
        <v>45562</v>
      </c>
      <c r="CH969" s="2" t="s">
        <v>465</v>
      </c>
      <c r="CI969" s="2" t="s">
        <v>660</v>
      </c>
      <c r="CM969" s="52">
        <f t="shared" si="464"/>
        <v>1</v>
      </c>
      <c r="CN969" s="52">
        <f t="shared" si="450"/>
        <v>1</v>
      </c>
      <c r="CO969" s="52">
        <f t="shared" si="451"/>
        <v>1</v>
      </c>
      <c r="CP969" s="52">
        <f t="shared" si="452"/>
        <v>1</v>
      </c>
      <c r="CQ969" s="52">
        <f t="shared" si="453"/>
        <v>1</v>
      </c>
      <c r="CR969" s="52">
        <f t="shared" si="454"/>
        <v>1</v>
      </c>
      <c r="CS969" s="52">
        <f t="shared" si="455"/>
        <v>1</v>
      </c>
      <c r="CT969" s="52">
        <f t="shared" si="456"/>
        <v>1</v>
      </c>
      <c r="CU969" s="52">
        <f t="shared" si="457"/>
        <v>1</v>
      </c>
      <c r="CV969" s="52">
        <f t="shared" si="458"/>
        <v>1</v>
      </c>
      <c r="CW969" s="54">
        <f t="shared" si="431"/>
        <v>1</v>
      </c>
      <c r="CX969" s="54">
        <f t="shared" si="465"/>
        <v>0</v>
      </c>
      <c r="CY969" s="54">
        <f t="shared" si="466"/>
        <v>1</v>
      </c>
      <c r="CZ969" s="54">
        <f t="shared" si="467"/>
        <v>1</v>
      </c>
      <c r="DA969" s="54">
        <f t="shared" si="468"/>
        <v>1</v>
      </c>
      <c r="DB969" s="54">
        <f t="shared" si="469"/>
        <v>0</v>
      </c>
      <c r="DD969" s="2">
        <f t="shared" si="470"/>
        <v>7</v>
      </c>
    </row>
    <row r="970" spans="1:108">
      <c r="A970" s="2" t="s">
        <v>437</v>
      </c>
      <c r="B970" s="2" t="s">
        <v>438</v>
      </c>
      <c r="C970" s="18" t="str">
        <f ca="1">IF(AND(AA970="YES",AG970&lt;&gt;""),"COMPLETED",IF((S970+21)&lt;TODAY(),"PAST DUE","WITHIN 15 DAYS"))</f>
        <v>COMPLETED</v>
      </c>
      <c r="D970" s="19" t="str">
        <f t="shared" si="459"/>
        <v>Oct</v>
      </c>
      <c r="E970" s="20">
        <f t="shared" si="460"/>
        <v>45577</v>
      </c>
      <c r="F970" s="20">
        <f t="shared" si="461"/>
        <v>45576</v>
      </c>
      <c r="G970" s="20">
        <f t="shared" si="462"/>
        <v>45583</v>
      </c>
      <c r="H970" s="19">
        <f ca="1">(TODAY()-(G970))</f>
        <v>11</v>
      </c>
      <c r="I970" s="19" t="str">
        <f ca="1">IF(H970&lt;0,H970,"")</f>
        <v/>
      </c>
      <c r="J970" s="2" t="s">
        <v>439</v>
      </c>
      <c r="K970" s="24">
        <f t="shared" si="463"/>
        <v>1</v>
      </c>
      <c r="L970" s="19" t="s">
        <v>3688</v>
      </c>
      <c r="M970" s="2" t="s">
        <v>529</v>
      </c>
      <c r="N970" s="2" t="s">
        <v>441</v>
      </c>
      <c r="O970" s="2" t="s">
        <v>352</v>
      </c>
      <c r="P970" s="2" t="s">
        <v>19</v>
      </c>
      <c r="Q970" s="2" t="s">
        <v>187</v>
      </c>
      <c r="R970" s="2" t="s">
        <v>531</v>
      </c>
      <c r="S970" s="9">
        <v>45556</v>
      </c>
      <c r="T970" s="2">
        <v>4272362</v>
      </c>
      <c r="U970" s="2" t="s">
        <v>679</v>
      </c>
      <c r="V970" s="2" t="s">
        <v>4152</v>
      </c>
      <c r="W970" s="2" t="s">
        <v>4153</v>
      </c>
      <c r="X970" s="9">
        <v>38209</v>
      </c>
      <c r="AA970" s="32" t="s">
        <v>448</v>
      </c>
      <c r="AB970" s="2" t="s">
        <v>449</v>
      </c>
      <c r="AC970" s="10">
        <v>45931</v>
      </c>
      <c r="AD970" s="10">
        <v>45566</v>
      </c>
      <c r="AG970" s="35" t="s">
        <v>451</v>
      </c>
      <c r="AJ970" s="35" t="s">
        <v>452</v>
      </c>
      <c r="AK970" s="2" t="s">
        <v>453</v>
      </c>
      <c r="AL970" s="2" t="s">
        <v>3189</v>
      </c>
      <c r="AM970" s="2" t="s">
        <v>1815</v>
      </c>
      <c r="AN970" s="10">
        <v>45556</v>
      </c>
      <c r="AP970" s="2" t="s">
        <v>362</v>
      </c>
      <c r="AQ970" s="2" t="s">
        <v>480</v>
      </c>
      <c r="AS970" s="11" t="s">
        <v>4154</v>
      </c>
      <c r="AT970" s="2" t="s">
        <v>472</v>
      </c>
      <c r="AV970" s="12">
        <v>70262720789</v>
      </c>
      <c r="AW970" s="2" t="s">
        <v>458</v>
      </c>
      <c r="AY970" s="13" t="s">
        <v>4155</v>
      </c>
      <c r="AZ970" s="2" t="s">
        <v>459</v>
      </c>
      <c r="BB970" s="14">
        <v>660058798</v>
      </c>
      <c r="BC970" s="2" t="s">
        <v>450</v>
      </c>
      <c r="BD970" s="2" t="s">
        <v>450</v>
      </c>
      <c r="BE970" s="2" t="s">
        <v>450</v>
      </c>
      <c r="BF970" s="2" t="s">
        <v>450</v>
      </c>
      <c r="BG970" s="2" t="s">
        <v>450</v>
      </c>
      <c r="BH970" s="2" t="s">
        <v>450</v>
      </c>
      <c r="BR970" s="2" t="s">
        <v>448</v>
      </c>
      <c r="BS970" s="2" t="s">
        <v>448</v>
      </c>
      <c r="BT970" s="2" t="s">
        <v>448</v>
      </c>
      <c r="BU970" s="2" t="s">
        <v>448</v>
      </c>
      <c r="CD970" s="2" t="s">
        <v>448</v>
      </c>
      <c r="CE970" s="10">
        <v>45562</v>
      </c>
      <c r="CM970" s="52">
        <f t="shared" si="464"/>
        <v>1</v>
      </c>
      <c r="CN970" s="52">
        <f t="shared" si="450"/>
        <v>1</v>
      </c>
      <c r="CO970" s="52">
        <f t="shared" si="451"/>
        <v>1</v>
      </c>
      <c r="CP970" s="52">
        <f t="shared" si="452"/>
        <v>1</v>
      </c>
      <c r="CQ970" s="52">
        <f t="shared" si="453"/>
        <v>1</v>
      </c>
      <c r="CR970" s="52">
        <f t="shared" si="454"/>
        <v>1</v>
      </c>
      <c r="CS970" s="52">
        <f t="shared" si="455"/>
        <v>1</v>
      </c>
      <c r="CT970" s="52">
        <f t="shared" si="456"/>
        <v>1</v>
      </c>
      <c r="CU970" s="52">
        <f t="shared" si="457"/>
        <v>1</v>
      </c>
      <c r="CV970" s="52">
        <f t="shared" si="458"/>
        <v>1</v>
      </c>
      <c r="CW970" s="54">
        <f t="shared" si="431"/>
        <v>1</v>
      </c>
      <c r="CX970" s="54">
        <f t="shared" si="465"/>
        <v>0</v>
      </c>
      <c r="CY970" s="54">
        <f t="shared" si="466"/>
        <v>0</v>
      </c>
      <c r="CZ970" s="54">
        <f t="shared" si="467"/>
        <v>0</v>
      </c>
      <c r="DA970" s="54">
        <f t="shared" si="468"/>
        <v>0</v>
      </c>
      <c r="DB970" s="54">
        <f t="shared" si="469"/>
        <v>0</v>
      </c>
      <c r="DD970" s="2">
        <f t="shared" si="470"/>
        <v>7</v>
      </c>
    </row>
    <row r="971" spans="1:108">
      <c r="A971" s="2" t="s">
        <v>437</v>
      </c>
      <c r="B971" s="2" t="s">
        <v>438</v>
      </c>
      <c r="C971" s="18" t="str">
        <f ca="1">IF(AND(AA971="YES",AG971&lt;&gt;""),"COMPLETED",IF((S971+21)&lt;TODAY(),"PAST DUE","WITHIN 15 DAYS"))</f>
        <v>COMPLETED</v>
      </c>
      <c r="D971" s="19" t="str">
        <f t="shared" si="459"/>
        <v>Oct</v>
      </c>
      <c r="E971" s="20">
        <f t="shared" si="460"/>
        <v>45577</v>
      </c>
      <c r="F971" s="20">
        <f t="shared" si="461"/>
        <v>45576</v>
      </c>
      <c r="G971" s="20">
        <f t="shared" si="462"/>
        <v>45583</v>
      </c>
      <c r="H971" s="19">
        <f ca="1">(TODAY()-(G971))</f>
        <v>11</v>
      </c>
      <c r="I971" s="19" t="str">
        <f ca="1">IF(H971&lt;0,H971,"")</f>
        <v/>
      </c>
      <c r="J971" s="2" t="s">
        <v>439</v>
      </c>
      <c r="K971" s="24">
        <f t="shared" si="463"/>
        <v>1</v>
      </c>
      <c r="L971" s="19" t="s">
        <v>3688</v>
      </c>
      <c r="M971" s="2" t="s">
        <v>529</v>
      </c>
      <c r="N971" s="2" t="s">
        <v>441</v>
      </c>
      <c r="O971" s="2" t="s">
        <v>352</v>
      </c>
      <c r="P971" s="2" t="s">
        <v>19</v>
      </c>
      <c r="Q971" s="2" t="s">
        <v>187</v>
      </c>
      <c r="R971" s="2" t="s">
        <v>531</v>
      </c>
      <c r="S971" s="9">
        <v>45556</v>
      </c>
      <c r="T971" s="2">
        <v>4272363</v>
      </c>
      <c r="U971" s="2" t="s">
        <v>4156</v>
      </c>
      <c r="V971" s="2" t="s">
        <v>4157</v>
      </c>
      <c r="W971" s="2" t="s">
        <v>4158</v>
      </c>
      <c r="AA971" s="32" t="s">
        <v>448</v>
      </c>
      <c r="AB971" s="2" t="s">
        <v>449</v>
      </c>
      <c r="AC971" s="10">
        <v>45931</v>
      </c>
      <c r="AD971" s="10">
        <v>45566</v>
      </c>
      <c r="AG971" s="35" t="s">
        <v>451</v>
      </c>
      <c r="AJ971" s="35" t="s">
        <v>452</v>
      </c>
      <c r="AK971" s="2" t="s">
        <v>453</v>
      </c>
      <c r="AL971" s="2" t="s">
        <v>3189</v>
      </c>
      <c r="AM971" s="2" t="s">
        <v>1815</v>
      </c>
      <c r="AN971" s="10">
        <v>45556</v>
      </c>
      <c r="AP971" s="2" t="s">
        <v>362</v>
      </c>
      <c r="AQ971" s="2" t="s">
        <v>497</v>
      </c>
      <c r="AS971" s="11" t="s">
        <v>4159</v>
      </c>
      <c r="AT971" s="2" t="s">
        <v>472</v>
      </c>
      <c r="AV971" s="12">
        <v>72507615946</v>
      </c>
      <c r="AW971" s="2" t="s">
        <v>458</v>
      </c>
      <c r="AY971" s="13" t="s">
        <v>4160</v>
      </c>
      <c r="AZ971" s="2" t="s">
        <v>1857</v>
      </c>
      <c r="BB971" s="14">
        <v>660501335</v>
      </c>
      <c r="BC971" s="2" t="s">
        <v>450</v>
      </c>
      <c r="BD971" s="2" t="s">
        <v>450</v>
      </c>
      <c r="BE971" s="2" t="s">
        <v>450</v>
      </c>
      <c r="BF971" s="2" t="s">
        <v>450</v>
      </c>
      <c r="BG971" s="2" t="s">
        <v>450</v>
      </c>
      <c r="BH971" s="2" t="s">
        <v>450</v>
      </c>
      <c r="BN971" s="2" t="s">
        <v>448</v>
      </c>
      <c r="BO971" s="2" t="s">
        <v>448</v>
      </c>
      <c r="BR971" s="2" t="s">
        <v>448</v>
      </c>
      <c r="BS971" s="2" t="s">
        <v>448</v>
      </c>
      <c r="BT971" s="2" t="s">
        <v>448</v>
      </c>
      <c r="BU971" s="2" t="s">
        <v>448</v>
      </c>
      <c r="CD971" s="2" t="s">
        <v>448</v>
      </c>
      <c r="CE971" s="10">
        <v>45562</v>
      </c>
      <c r="CH971" s="2" t="s">
        <v>465</v>
      </c>
      <c r="CI971" s="2" t="s">
        <v>660</v>
      </c>
      <c r="CM971" s="52">
        <f t="shared" si="464"/>
        <v>1</v>
      </c>
      <c r="CN971" s="52">
        <f t="shared" si="450"/>
        <v>1</v>
      </c>
      <c r="CO971" s="52">
        <f t="shared" si="451"/>
        <v>1</v>
      </c>
      <c r="CP971" s="52">
        <f t="shared" si="452"/>
        <v>1</v>
      </c>
      <c r="CQ971" s="52">
        <f t="shared" si="453"/>
        <v>1</v>
      </c>
      <c r="CR971" s="52">
        <f t="shared" si="454"/>
        <v>1</v>
      </c>
      <c r="CS971" s="52">
        <f t="shared" si="455"/>
        <v>1</v>
      </c>
      <c r="CT971" s="52">
        <f t="shared" si="456"/>
        <v>1</v>
      </c>
      <c r="CU971" s="52">
        <f t="shared" si="457"/>
        <v>1</v>
      </c>
      <c r="CV971" s="52">
        <f t="shared" si="458"/>
        <v>1</v>
      </c>
      <c r="CW971" s="54">
        <f t="shared" si="431"/>
        <v>1</v>
      </c>
      <c r="CX971" s="54">
        <f t="shared" si="465"/>
        <v>0</v>
      </c>
      <c r="CY971" s="54">
        <f t="shared" si="466"/>
        <v>1</v>
      </c>
      <c r="CZ971" s="54">
        <f t="shared" si="467"/>
        <v>1</v>
      </c>
      <c r="DA971" s="54">
        <f t="shared" si="468"/>
        <v>1</v>
      </c>
      <c r="DB971" s="54">
        <f t="shared" si="469"/>
        <v>0</v>
      </c>
      <c r="DD971" s="2">
        <f t="shared" si="470"/>
        <v>7</v>
      </c>
    </row>
    <row r="972" spans="1:108">
      <c r="A972" s="2" t="s">
        <v>437</v>
      </c>
      <c r="B972" s="2" t="s">
        <v>438</v>
      </c>
      <c r="C972" s="18" t="str">
        <f ca="1">IF(AND(AA972="YES",AG972&lt;&gt;""),"COMPLETED",IF((S972+21)&lt;TODAY(),"PAST DUE","WITHIN 15 DAYS"))</f>
        <v>PAST DUE</v>
      </c>
      <c r="D972" s="19" t="str">
        <f t="shared" si="459"/>
        <v>Oct</v>
      </c>
      <c r="E972" s="20">
        <f t="shared" si="460"/>
        <v>45577</v>
      </c>
      <c r="F972" s="20">
        <f t="shared" si="461"/>
        <v>45576</v>
      </c>
      <c r="G972" s="20">
        <f t="shared" si="462"/>
        <v>45583</v>
      </c>
      <c r="H972" s="19">
        <f ca="1">(TODAY()-(G972))</f>
        <v>11</v>
      </c>
      <c r="I972" s="19" t="str">
        <f ca="1">IF(H972&lt;0,H972,"")</f>
        <v/>
      </c>
      <c r="J972" s="2" t="s">
        <v>439</v>
      </c>
      <c r="K972" s="24">
        <f t="shared" si="463"/>
        <v>0</v>
      </c>
      <c r="L972" s="19" t="s">
        <v>3688</v>
      </c>
      <c r="M972" s="2" t="s">
        <v>529</v>
      </c>
      <c r="N972" s="2" t="s">
        <v>441</v>
      </c>
      <c r="O972" s="2" t="s">
        <v>352</v>
      </c>
      <c r="P972" s="2" t="s">
        <v>19</v>
      </c>
      <c r="Q972" s="2" t="s">
        <v>187</v>
      </c>
      <c r="R972" s="2" t="s">
        <v>531</v>
      </c>
      <c r="S972" s="9">
        <v>45556</v>
      </c>
      <c r="T972" s="2">
        <v>4272364</v>
      </c>
      <c r="U972" s="2" t="s">
        <v>193</v>
      </c>
      <c r="V972" s="2" t="s">
        <v>194</v>
      </c>
      <c r="W972" s="2" t="s">
        <v>4161</v>
      </c>
      <c r="X972" s="9">
        <v>37412</v>
      </c>
      <c r="Y972" s="2">
        <v>9944172982</v>
      </c>
      <c r="Z972" s="33" t="s">
        <v>4162</v>
      </c>
      <c r="AA972" s="2" t="s">
        <v>658</v>
      </c>
      <c r="AB972" s="2" t="s">
        <v>4163</v>
      </c>
      <c r="AG972" s="35" t="s">
        <v>451</v>
      </c>
      <c r="AJ972" s="35" t="s">
        <v>452</v>
      </c>
      <c r="AK972" s="2" t="s">
        <v>453</v>
      </c>
      <c r="AL972" s="2" t="s">
        <v>3189</v>
      </c>
      <c r="AM972" s="2" t="s">
        <v>1815</v>
      </c>
      <c r="AN972" s="10">
        <v>45556</v>
      </c>
      <c r="AP972" s="2" t="s">
        <v>362</v>
      </c>
      <c r="AQ972" s="2" t="s">
        <v>480</v>
      </c>
      <c r="AS972" s="11">
        <v>3495600203</v>
      </c>
      <c r="AT972" s="2" t="s">
        <v>472</v>
      </c>
      <c r="AV972" s="12">
        <v>82512942918</v>
      </c>
      <c r="AW972" s="2" t="s">
        <v>458</v>
      </c>
      <c r="AY972" s="13">
        <v>121272844754</v>
      </c>
      <c r="AZ972" s="2" t="s">
        <v>386</v>
      </c>
      <c r="BB972" s="14">
        <v>619773873</v>
      </c>
      <c r="BC972" s="2" t="s">
        <v>450</v>
      </c>
      <c r="BD972" s="2" t="s">
        <v>450</v>
      </c>
      <c r="BE972" s="2" t="s">
        <v>450</v>
      </c>
      <c r="BF972" s="2" t="s">
        <v>450</v>
      </c>
      <c r="BG972" s="2" t="s">
        <v>450</v>
      </c>
      <c r="BH972" s="2" t="s">
        <v>450</v>
      </c>
      <c r="BL972" s="2" t="s">
        <v>448</v>
      </c>
      <c r="BN972" s="2" t="s">
        <v>448</v>
      </c>
      <c r="BR972" s="2" t="s">
        <v>448</v>
      </c>
      <c r="BS972" s="2" t="s">
        <v>448</v>
      </c>
      <c r="BT972" s="2" t="s">
        <v>448</v>
      </c>
      <c r="BU972" s="2" t="s">
        <v>448</v>
      </c>
      <c r="CD972" s="2" t="s">
        <v>448</v>
      </c>
      <c r="CE972" s="10">
        <v>45562</v>
      </c>
      <c r="CM972" s="52">
        <f t="shared" si="464"/>
        <v>1</v>
      </c>
      <c r="CN972" s="52">
        <f t="shared" si="450"/>
        <v>0</v>
      </c>
      <c r="CO972" s="52">
        <f t="shared" si="451"/>
        <v>1</v>
      </c>
      <c r="CP972" s="52">
        <f t="shared" si="452"/>
        <v>1</v>
      </c>
      <c r="CQ972" s="52">
        <f t="shared" si="453"/>
        <v>1</v>
      </c>
      <c r="CR972" s="52">
        <f t="shared" si="454"/>
        <v>1</v>
      </c>
      <c r="CS972" s="52">
        <f t="shared" si="455"/>
        <v>1</v>
      </c>
      <c r="CT972" s="52">
        <f t="shared" si="456"/>
        <v>1</v>
      </c>
      <c r="CU972" s="52">
        <f t="shared" si="457"/>
        <v>1</v>
      </c>
      <c r="CV972" s="52">
        <f t="shared" si="458"/>
        <v>1</v>
      </c>
      <c r="CW972" s="54">
        <f t="shared" si="431"/>
        <v>1</v>
      </c>
      <c r="CX972" s="54">
        <f t="shared" si="465"/>
        <v>0</v>
      </c>
      <c r="CY972" s="54">
        <f t="shared" si="466"/>
        <v>0</v>
      </c>
      <c r="CZ972" s="54">
        <f t="shared" si="467"/>
        <v>0</v>
      </c>
      <c r="DA972" s="54">
        <f t="shared" si="468"/>
        <v>0</v>
      </c>
      <c r="DB972" s="54">
        <f t="shared" si="469"/>
        <v>0</v>
      </c>
      <c r="DD972" s="2">
        <f t="shared" si="470"/>
        <v>6</v>
      </c>
    </row>
    <row r="973" spans="1:108">
      <c r="A973" s="2" t="s">
        <v>437</v>
      </c>
      <c r="B973" s="2" t="s">
        <v>438</v>
      </c>
      <c r="C973" s="18" t="str">
        <f ca="1">IF(AND(AA973="YES",AG973&lt;&gt;""),"COMPLETED",IF((S973+21)&lt;TODAY(),"PAST DUE","WITHIN 15 DAYS"))</f>
        <v>COMPLETED</v>
      </c>
      <c r="D973" s="19" t="str">
        <f t="shared" si="459"/>
        <v>Oct</v>
      </c>
      <c r="E973" s="20">
        <f t="shared" si="460"/>
        <v>45577</v>
      </c>
      <c r="F973" s="20">
        <f t="shared" si="461"/>
        <v>45576</v>
      </c>
      <c r="G973" s="20">
        <f t="shared" si="462"/>
        <v>45583</v>
      </c>
      <c r="H973" s="19">
        <f ca="1">(TODAY()-(G973))</f>
        <v>11</v>
      </c>
      <c r="I973" s="19" t="str">
        <f ca="1">IF(H973&lt;0,H973,"")</f>
        <v/>
      </c>
      <c r="J973" s="2" t="s">
        <v>439</v>
      </c>
      <c r="K973" s="24">
        <f t="shared" si="463"/>
        <v>0</v>
      </c>
      <c r="L973" s="19" t="s">
        <v>3688</v>
      </c>
      <c r="M973" s="2" t="s">
        <v>529</v>
      </c>
      <c r="N973" s="2" t="s">
        <v>441</v>
      </c>
      <c r="O973" s="2" t="s">
        <v>352</v>
      </c>
      <c r="P973" s="2" t="s">
        <v>19</v>
      </c>
      <c r="Q973" s="2" t="s">
        <v>187</v>
      </c>
      <c r="R973" s="2" t="s">
        <v>531</v>
      </c>
      <c r="S973" s="9">
        <v>45556</v>
      </c>
      <c r="T973" s="2">
        <v>4272365</v>
      </c>
      <c r="U973" s="2" t="s">
        <v>195</v>
      </c>
      <c r="V973" s="2" t="s">
        <v>196</v>
      </c>
      <c r="W973" s="2" t="s">
        <v>4164</v>
      </c>
      <c r="AA973" s="32" t="s">
        <v>448</v>
      </c>
      <c r="AB973" s="2" t="s">
        <v>449</v>
      </c>
      <c r="AC973" s="10">
        <v>45923</v>
      </c>
      <c r="AD973" s="10">
        <v>45558</v>
      </c>
      <c r="AG973" s="35" t="s">
        <v>451</v>
      </c>
      <c r="AJ973" s="35" t="s">
        <v>452</v>
      </c>
      <c r="AK973" s="2" t="s">
        <v>453</v>
      </c>
      <c r="AL973" s="2" t="s">
        <v>3189</v>
      </c>
      <c r="AM973" s="2" t="s">
        <v>1815</v>
      </c>
      <c r="AN973" s="10">
        <v>45556</v>
      </c>
      <c r="AP973" s="2" t="s">
        <v>362</v>
      </c>
      <c r="AQ973" s="2" t="s">
        <v>1133</v>
      </c>
      <c r="AS973" s="11">
        <v>252731473</v>
      </c>
      <c r="BC973" s="2" t="s">
        <v>450</v>
      </c>
      <c r="BD973" s="2" t="s">
        <v>450</v>
      </c>
      <c r="BE973" s="2" t="s">
        <v>450</v>
      </c>
      <c r="BF973" s="2" t="s">
        <v>450</v>
      </c>
      <c r="BG973" s="2" t="s">
        <v>450</v>
      </c>
      <c r="BH973" s="2" t="s">
        <v>450</v>
      </c>
      <c r="BR973" s="2" t="s">
        <v>448</v>
      </c>
      <c r="BS973" s="2" t="s">
        <v>448</v>
      </c>
      <c r="BT973" s="2" t="s">
        <v>448</v>
      </c>
      <c r="BU973" s="2" t="s">
        <v>448</v>
      </c>
      <c r="CD973" s="2" t="s">
        <v>448</v>
      </c>
      <c r="CE973" s="10">
        <v>45562</v>
      </c>
      <c r="CM973" s="52">
        <f t="shared" si="464"/>
        <v>1</v>
      </c>
      <c r="CN973" s="52">
        <f t="shared" si="450"/>
        <v>1</v>
      </c>
      <c r="CO973" s="52">
        <f t="shared" si="451"/>
        <v>1</v>
      </c>
      <c r="CP973" s="52">
        <f t="shared" si="452"/>
        <v>1</v>
      </c>
      <c r="CQ973" s="52">
        <f t="shared" si="453"/>
        <v>1</v>
      </c>
      <c r="CR973" s="52">
        <f t="shared" si="454"/>
        <v>1</v>
      </c>
      <c r="CS973" s="52">
        <f t="shared" si="455"/>
        <v>0</v>
      </c>
      <c r="CT973" s="52">
        <f t="shared" si="456"/>
        <v>0</v>
      </c>
      <c r="CU973" s="52">
        <f t="shared" si="457"/>
        <v>0</v>
      </c>
      <c r="CV973" s="52">
        <f t="shared" si="458"/>
        <v>1</v>
      </c>
      <c r="CW973" s="54">
        <f t="shared" si="431"/>
        <v>1</v>
      </c>
      <c r="CX973" s="54">
        <f t="shared" si="465"/>
        <v>0</v>
      </c>
      <c r="CY973" s="54">
        <f t="shared" si="466"/>
        <v>0</v>
      </c>
      <c r="CZ973" s="54">
        <f t="shared" si="467"/>
        <v>0</v>
      </c>
      <c r="DA973" s="54">
        <f t="shared" si="468"/>
        <v>0</v>
      </c>
      <c r="DB973" s="54">
        <f t="shared" si="469"/>
        <v>0</v>
      </c>
      <c r="DD973" s="2">
        <f t="shared" si="470"/>
        <v>4</v>
      </c>
    </row>
    <row r="974" spans="1:108">
      <c r="A974" s="2" t="s">
        <v>437</v>
      </c>
      <c r="B974" s="2" t="s">
        <v>438</v>
      </c>
      <c r="C974" s="18" t="str">
        <f ca="1">IF(AND(AA974="YES",AG974&lt;&gt;""),"COMPLETED",IF((S974+21)&lt;TODAY(),"PAST DUE","WITHIN 15 DAYS"))</f>
        <v>COMPLETED</v>
      </c>
      <c r="D974" s="19" t="str">
        <f t="shared" si="459"/>
        <v>Oct</v>
      </c>
      <c r="E974" s="20">
        <f t="shared" si="460"/>
        <v>45577</v>
      </c>
      <c r="F974" s="20">
        <f t="shared" si="461"/>
        <v>45576</v>
      </c>
      <c r="G974" s="20">
        <f t="shared" si="462"/>
        <v>45583</v>
      </c>
      <c r="H974" s="19">
        <f ca="1">(TODAY()-(G974))</f>
        <v>11</v>
      </c>
      <c r="I974" s="19" t="str">
        <f ca="1">IF(H974&lt;0,H974,"")</f>
        <v/>
      </c>
      <c r="J974" s="2" t="s">
        <v>439</v>
      </c>
      <c r="K974" s="24">
        <f t="shared" si="463"/>
        <v>1</v>
      </c>
      <c r="L974" s="19" t="s">
        <v>3688</v>
      </c>
      <c r="M974" s="2" t="s">
        <v>529</v>
      </c>
      <c r="N974" s="2" t="s">
        <v>441</v>
      </c>
      <c r="O974" s="2" t="s">
        <v>352</v>
      </c>
      <c r="P974" s="2" t="s">
        <v>19</v>
      </c>
      <c r="Q974" s="2" t="s">
        <v>187</v>
      </c>
      <c r="R974" s="2" t="s">
        <v>531</v>
      </c>
      <c r="S974" s="9">
        <v>45556</v>
      </c>
      <c r="T974" s="2">
        <v>4272366</v>
      </c>
      <c r="U974" s="2" t="s">
        <v>3954</v>
      </c>
      <c r="V974" s="2" t="s">
        <v>4165</v>
      </c>
      <c r="W974" s="2" t="s">
        <v>4166</v>
      </c>
      <c r="AA974" s="32" t="s">
        <v>448</v>
      </c>
      <c r="AB974" s="2" t="s">
        <v>449</v>
      </c>
      <c r="AC974" s="10">
        <v>45924</v>
      </c>
      <c r="AD974" s="10">
        <v>45569</v>
      </c>
      <c r="AG974" s="35" t="s">
        <v>451</v>
      </c>
      <c r="AJ974" s="35" t="s">
        <v>452</v>
      </c>
      <c r="AK974" s="2" t="s">
        <v>453</v>
      </c>
      <c r="AL974" s="2" t="s">
        <v>3189</v>
      </c>
      <c r="AM974" s="2" t="s">
        <v>1815</v>
      </c>
      <c r="AN974" s="10">
        <v>45556</v>
      </c>
      <c r="AP974" s="2" t="s">
        <v>362</v>
      </c>
      <c r="AQ974" s="2" t="s">
        <v>4098</v>
      </c>
      <c r="AS974" s="11" t="s">
        <v>4167</v>
      </c>
      <c r="AT974" s="2" t="s">
        <v>456</v>
      </c>
      <c r="AV974" s="12">
        <v>20261078148</v>
      </c>
      <c r="AW974" s="2" t="s">
        <v>458</v>
      </c>
      <c r="AY974" s="13">
        <v>1211073080002</v>
      </c>
      <c r="AZ974" s="2" t="s">
        <v>472</v>
      </c>
      <c r="BB974" s="14" t="s">
        <v>4168</v>
      </c>
      <c r="BC974" s="2" t="s">
        <v>450</v>
      </c>
      <c r="BD974" s="2" t="s">
        <v>450</v>
      </c>
      <c r="BE974" s="2" t="s">
        <v>450</v>
      </c>
      <c r="BF974" s="2" t="s">
        <v>450</v>
      </c>
      <c r="BG974" s="2" t="s">
        <v>450</v>
      </c>
      <c r="BH974" s="2" t="s">
        <v>450</v>
      </c>
      <c r="BN974" s="2" t="s">
        <v>448</v>
      </c>
      <c r="BO974" s="2" t="s">
        <v>448</v>
      </c>
      <c r="BR974" s="2" t="s">
        <v>448</v>
      </c>
      <c r="BS974" s="2" t="s">
        <v>448</v>
      </c>
      <c r="BT974" s="2" t="s">
        <v>448</v>
      </c>
      <c r="BU974" s="2" t="s">
        <v>448</v>
      </c>
      <c r="CD974" s="2" t="s">
        <v>448</v>
      </c>
      <c r="CE974" s="10">
        <v>45562</v>
      </c>
      <c r="CM974" s="52">
        <f t="shared" si="464"/>
        <v>1</v>
      </c>
      <c r="CN974" s="52">
        <f t="shared" si="450"/>
        <v>1</v>
      </c>
      <c r="CO974" s="52">
        <f t="shared" si="451"/>
        <v>1</v>
      </c>
      <c r="CP974" s="52">
        <f t="shared" si="452"/>
        <v>1</v>
      </c>
      <c r="CQ974" s="52">
        <f t="shared" si="453"/>
        <v>1</v>
      </c>
      <c r="CR974" s="52">
        <f t="shared" si="454"/>
        <v>1</v>
      </c>
      <c r="CS974" s="52">
        <f t="shared" si="455"/>
        <v>1</v>
      </c>
      <c r="CT974" s="52">
        <f t="shared" si="456"/>
        <v>1</v>
      </c>
      <c r="CU974" s="52">
        <f t="shared" si="457"/>
        <v>1</v>
      </c>
      <c r="CV974" s="52">
        <f t="shared" si="458"/>
        <v>1</v>
      </c>
      <c r="CW974" s="54">
        <f t="shared" si="431"/>
        <v>1</v>
      </c>
      <c r="CX974" s="54">
        <f t="shared" si="465"/>
        <v>0</v>
      </c>
      <c r="CY974" s="54">
        <f t="shared" si="466"/>
        <v>0</v>
      </c>
      <c r="CZ974" s="54">
        <f t="shared" si="467"/>
        <v>0</v>
      </c>
      <c r="DA974" s="54">
        <f t="shared" si="468"/>
        <v>0</v>
      </c>
      <c r="DB974" s="54">
        <f t="shared" si="469"/>
        <v>0</v>
      </c>
      <c r="DD974" s="2">
        <f t="shared" si="470"/>
        <v>7</v>
      </c>
    </row>
    <row r="975" spans="1:108">
      <c r="A975" s="2" t="s">
        <v>437</v>
      </c>
      <c r="B975" s="2" t="s">
        <v>438</v>
      </c>
      <c r="C975" s="18" t="str">
        <f ca="1">IF(AND(AA975="YES",AG975&lt;&gt;""),"COMPLETED",IF((S975+21)&lt;TODAY(),"PAST DUE","WITHIN 15 DAYS"))</f>
        <v>PAST DUE</v>
      </c>
      <c r="D975" s="19" t="str">
        <f t="shared" si="459"/>
        <v>Oct</v>
      </c>
      <c r="E975" s="20">
        <f t="shared" si="460"/>
        <v>45577</v>
      </c>
      <c r="F975" s="20">
        <f t="shared" si="461"/>
        <v>45576</v>
      </c>
      <c r="G975" s="20">
        <f t="shared" si="462"/>
        <v>45583</v>
      </c>
      <c r="H975" s="19">
        <f ca="1">(TODAY()-(G975))</f>
        <v>11</v>
      </c>
      <c r="I975" s="19" t="str">
        <f ca="1">IF(H975&lt;0,H975,"")</f>
        <v/>
      </c>
      <c r="J975" s="2" t="s">
        <v>439</v>
      </c>
      <c r="K975" s="24">
        <f t="shared" si="463"/>
        <v>0</v>
      </c>
      <c r="L975" s="19" t="s">
        <v>3688</v>
      </c>
      <c r="M975" s="2" t="s">
        <v>529</v>
      </c>
      <c r="N975" s="2" t="s">
        <v>441</v>
      </c>
      <c r="O975" s="2" t="s">
        <v>352</v>
      </c>
      <c r="P975" s="2" t="s">
        <v>19</v>
      </c>
      <c r="Q975" s="2" t="s">
        <v>187</v>
      </c>
      <c r="R975" s="2" t="s">
        <v>531</v>
      </c>
      <c r="S975" s="9">
        <v>45556</v>
      </c>
      <c r="T975" s="2">
        <v>4272367</v>
      </c>
      <c r="U975" s="2" t="s">
        <v>197</v>
      </c>
      <c r="V975" s="2" t="s">
        <v>198</v>
      </c>
      <c r="W975" s="2" t="s">
        <v>4169</v>
      </c>
      <c r="X975" s="9">
        <v>38010</v>
      </c>
      <c r="Y975" s="2">
        <v>9682497855</v>
      </c>
      <c r="Z975" s="33" t="s">
        <v>4170</v>
      </c>
      <c r="AA975" s="2" t="s">
        <v>658</v>
      </c>
      <c r="AB975" s="2" t="s">
        <v>4171</v>
      </c>
      <c r="AG975" s="35" t="s">
        <v>451</v>
      </c>
      <c r="AJ975" s="35" t="s">
        <v>452</v>
      </c>
      <c r="AK975" s="2" t="s">
        <v>453</v>
      </c>
      <c r="AL975" s="2" t="s">
        <v>3189</v>
      </c>
      <c r="AM975" s="2" t="s">
        <v>1815</v>
      </c>
      <c r="AN975" s="10">
        <v>45556</v>
      </c>
      <c r="AP975" s="2" t="s">
        <v>362</v>
      </c>
      <c r="AQ975" s="2" t="s">
        <v>4172</v>
      </c>
      <c r="AS975" s="11" t="s">
        <v>4173</v>
      </c>
      <c r="AT975" s="2" t="s">
        <v>472</v>
      </c>
      <c r="AV975" s="12" t="s">
        <v>4174</v>
      </c>
      <c r="AX975" s="2" t="s">
        <v>4037</v>
      </c>
      <c r="AY975" s="13" t="s">
        <v>4175</v>
      </c>
      <c r="AZ975" s="2" t="s">
        <v>459</v>
      </c>
      <c r="BA975" s="2" t="s">
        <v>4176</v>
      </c>
      <c r="BB975" s="14">
        <v>660498726</v>
      </c>
      <c r="BC975" s="2" t="s">
        <v>450</v>
      </c>
      <c r="BD975" s="2" t="s">
        <v>450</v>
      </c>
      <c r="BE975" s="2" t="s">
        <v>450</v>
      </c>
      <c r="BF975" s="2" t="s">
        <v>450</v>
      </c>
      <c r="BG975" s="2" t="s">
        <v>450</v>
      </c>
      <c r="BH975" s="2" t="s">
        <v>450</v>
      </c>
      <c r="BN975" s="2" t="s">
        <v>448</v>
      </c>
      <c r="BR975" s="2" t="s">
        <v>448</v>
      </c>
      <c r="BS975" s="2" t="s">
        <v>448</v>
      </c>
      <c r="BT975" s="2" t="s">
        <v>448</v>
      </c>
      <c r="BU975" s="2" t="s">
        <v>448</v>
      </c>
      <c r="CD975" s="2" t="s">
        <v>448</v>
      </c>
      <c r="CE975" s="10">
        <v>45562</v>
      </c>
      <c r="CM975" s="52">
        <f t="shared" si="464"/>
        <v>1</v>
      </c>
      <c r="CN975" s="52">
        <f t="shared" si="450"/>
        <v>0</v>
      </c>
      <c r="CO975" s="52">
        <f t="shared" si="451"/>
        <v>1</v>
      </c>
      <c r="CP975" s="52">
        <f t="shared" si="452"/>
        <v>1</v>
      </c>
      <c r="CQ975" s="52">
        <f t="shared" si="453"/>
        <v>1</v>
      </c>
      <c r="CR975" s="52">
        <f t="shared" si="454"/>
        <v>1</v>
      </c>
      <c r="CS975" s="52">
        <f t="shared" si="455"/>
        <v>1</v>
      </c>
      <c r="CT975" s="52">
        <f t="shared" si="456"/>
        <v>0</v>
      </c>
      <c r="CU975" s="52">
        <f t="shared" si="457"/>
        <v>1</v>
      </c>
      <c r="CV975" s="52">
        <f t="shared" si="458"/>
        <v>1</v>
      </c>
      <c r="CW975" s="54">
        <f t="shared" si="431"/>
        <v>1</v>
      </c>
      <c r="CX975" s="54">
        <f t="shared" si="465"/>
        <v>0</v>
      </c>
      <c r="CY975" s="54">
        <f t="shared" si="466"/>
        <v>0</v>
      </c>
      <c r="CZ975" s="54">
        <f t="shared" si="467"/>
        <v>0</v>
      </c>
      <c r="DA975" s="54">
        <f t="shared" si="468"/>
        <v>0</v>
      </c>
      <c r="DB975" s="54">
        <f t="shared" si="469"/>
        <v>0</v>
      </c>
      <c r="DD975" s="2">
        <f t="shared" si="470"/>
        <v>5</v>
      </c>
    </row>
    <row r="976" spans="1:108">
      <c r="A976" s="2" t="s">
        <v>437</v>
      </c>
      <c r="B976" s="2" t="s">
        <v>438</v>
      </c>
      <c r="C976" s="18" t="str">
        <f ca="1">IF(AND(AA976="YES",AG976&lt;&gt;""),"COMPLETED",IF((S976+21)&lt;TODAY(),"PAST DUE","WITHIN 15 DAYS"))</f>
        <v>COMPLETED</v>
      </c>
      <c r="D976" s="19" t="str">
        <f t="shared" ref="D976:D977" si="471">TEXT(F976,"mmm")</f>
        <v>Oct</v>
      </c>
      <c r="E976" s="20">
        <f t="shared" ref="E976:E977" si="472">F976+7-WEEKDAY(F976)</f>
        <v>45577</v>
      </c>
      <c r="F976" s="20">
        <f t="shared" ref="F976:F977" si="473">WORKDAY(S976,15,1)</f>
        <v>45576</v>
      </c>
      <c r="G976" s="20">
        <f t="shared" ref="G976:G977" si="474">WORKDAY(S976,20,1)</f>
        <v>45583</v>
      </c>
      <c r="H976" s="19">
        <f ca="1">(TODAY()-(G976))</f>
        <v>11</v>
      </c>
      <c r="I976" s="19" t="str">
        <f ca="1">IF(H976&lt;0,H976,"")</f>
        <v/>
      </c>
      <c r="J976" s="2" t="s">
        <v>439</v>
      </c>
      <c r="K976" s="24">
        <f t="shared" ref="K976:K977" si="475">IF(AND(AA976="YES",AG976&lt;&gt;"",AJ976&lt;&gt;"",AQ976&lt;&gt;"",AT976&lt;&gt;"",AW976&lt;&gt;"",AZ976&lt;&gt;""),1,0)</f>
        <v>1</v>
      </c>
      <c r="L976" s="19" t="s">
        <v>3688</v>
      </c>
      <c r="M976" s="2" t="s">
        <v>440</v>
      </c>
      <c r="N976" s="2" t="s">
        <v>441</v>
      </c>
      <c r="O976" s="2" t="s">
        <v>352</v>
      </c>
      <c r="P976" s="2" t="s">
        <v>19</v>
      </c>
      <c r="Q976" s="2" t="s">
        <v>3967</v>
      </c>
      <c r="R976" s="2" t="s">
        <v>3261</v>
      </c>
      <c r="S976" s="9">
        <v>45556</v>
      </c>
      <c r="T976" s="2">
        <v>4272377</v>
      </c>
      <c r="U976" s="2" t="s">
        <v>4177</v>
      </c>
      <c r="V976" s="2" t="s">
        <v>4178</v>
      </c>
      <c r="W976" s="2" t="s">
        <v>4179</v>
      </c>
      <c r="X976" s="9">
        <v>35947</v>
      </c>
      <c r="AA976" s="32" t="s">
        <v>448</v>
      </c>
      <c r="AB976" s="2" t="s">
        <v>449</v>
      </c>
      <c r="AC976" s="10">
        <v>45690</v>
      </c>
      <c r="AD976" s="10">
        <v>45337</v>
      </c>
      <c r="AG976" s="35" t="s">
        <v>451</v>
      </c>
      <c r="AJ976" s="35" t="s">
        <v>452</v>
      </c>
      <c r="AK976" s="2" t="s">
        <v>453</v>
      </c>
      <c r="AL976" s="2" t="s">
        <v>3189</v>
      </c>
      <c r="AM976" s="2" t="s">
        <v>1815</v>
      </c>
      <c r="AN976" s="10">
        <v>45556</v>
      </c>
      <c r="AP976" s="2" t="s">
        <v>362</v>
      </c>
      <c r="AQ976" s="2" t="s">
        <v>497</v>
      </c>
      <c r="AS976" s="11">
        <v>242601115</v>
      </c>
      <c r="AT976" s="2" t="s">
        <v>472</v>
      </c>
      <c r="AV976" s="12">
        <v>70258828958</v>
      </c>
      <c r="AW976" s="2" t="s">
        <v>4180</v>
      </c>
      <c r="AY976" s="13">
        <v>121207531235</v>
      </c>
      <c r="AZ976" s="2" t="s">
        <v>752</v>
      </c>
      <c r="BB976" s="14">
        <v>341483067</v>
      </c>
      <c r="BC976" s="2" t="s">
        <v>450</v>
      </c>
      <c r="BD976" s="2" t="s">
        <v>450</v>
      </c>
      <c r="BE976" s="2" t="s">
        <v>450</v>
      </c>
      <c r="BF976" s="2" t="s">
        <v>450</v>
      </c>
      <c r="BG976" s="2" t="s">
        <v>450</v>
      </c>
      <c r="BH976" s="2" t="s">
        <v>450</v>
      </c>
      <c r="BL976" s="2" t="s">
        <v>450</v>
      </c>
      <c r="BM976" s="2" t="s">
        <v>450</v>
      </c>
      <c r="BN976" s="2" t="s">
        <v>450</v>
      </c>
      <c r="BO976" s="2" t="s">
        <v>450</v>
      </c>
      <c r="BP976" s="2" t="s">
        <v>450</v>
      </c>
      <c r="BR976" s="2" t="s">
        <v>448</v>
      </c>
      <c r="BS976" s="2" t="s">
        <v>448</v>
      </c>
      <c r="BT976" s="2" t="s">
        <v>448</v>
      </c>
      <c r="BU976" s="2" t="s">
        <v>448</v>
      </c>
      <c r="BV976" s="2" t="s">
        <v>450</v>
      </c>
      <c r="BW976" s="2" t="s">
        <v>448</v>
      </c>
      <c r="BX976" s="2" t="s">
        <v>448</v>
      </c>
      <c r="BY976" s="2" t="s">
        <v>448</v>
      </c>
      <c r="BZ976" s="2" t="s">
        <v>448</v>
      </c>
      <c r="CA976" s="2" t="s">
        <v>448</v>
      </c>
      <c r="CB976" s="2" t="s">
        <v>448</v>
      </c>
      <c r="CD976" s="2" t="s">
        <v>448</v>
      </c>
      <c r="CE976" s="10">
        <v>45562</v>
      </c>
      <c r="CM976" s="52">
        <f t="shared" ref="CM976:CM977" si="476">IF(U976&lt;&gt;"",1,0)</f>
        <v>1</v>
      </c>
      <c r="CN976" s="52">
        <f t="shared" si="450"/>
        <v>1</v>
      </c>
      <c r="CO976" s="52">
        <f t="shared" si="451"/>
        <v>1</v>
      </c>
      <c r="CP976" s="52">
        <f t="shared" si="452"/>
        <v>1</v>
      </c>
      <c r="CQ976" s="52">
        <f t="shared" si="453"/>
        <v>1</v>
      </c>
      <c r="CR976" s="52">
        <f t="shared" si="454"/>
        <v>1</v>
      </c>
      <c r="CS976" s="52">
        <f t="shared" si="455"/>
        <v>1</v>
      </c>
      <c r="CT976" s="52">
        <f t="shared" si="456"/>
        <v>1</v>
      </c>
      <c r="CU976" s="52">
        <f t="shared" si="457"/>
        <v>1</v>
      </c>
      <c r="CV976" s="52">
        <f t="shared" si="458"/>
        <v>1</v>
      </c>
      <c r="CW976" s="54">
        <f t="shared" si="431"/>
        <v>1</v>
      </c>
      <c r="CX976" s="54">
        <f t="shared" ref="CX976:CX977" si="477">COUNTIF(CJ976,"WITH FINDINGS")</f>
        <v>0</v>
      </c>
      <c r="CY976" s="54">
        <f t="shared" ref="CY976:CY977" si="478">IF(CH976="DONE AUDIT",1,0)</f>
        <v>0</v>
      </c>
      <c r="CZ976" s="54">
        <f t="shared" ref="CZ976:CZ977" si="479">IF(OR(CI976="ENDORSED TO ACT",CI976="INCOMPLETE - PERS",CI976="PENDING DT",CI976="ENDORSED TO HRIS",CI976="COMPLETE"),1,0)</f>
        <v>0</v>
      </c>
      <c r="DA976" s="54">
        <f t="shared" ref="DA976:DA977" si="480">IF(OR(CI976="ENDORSED TO ACT",CI976="ENDORSED TO HRIS"),1,0)</f>
        <v>0</v>
      </c>
      <c r="DB976" s="54">
        <f t="shared" ref="DB976:DB977" si="481">IF(OR(CI976="WITH FINDINGS"),1,0)</f>
        <v>0</v>
      </c>
      <c r="DD976" s="2">
        <f t="shared" ref="DD976:DD977" si="482">SUM(CN976:CV976)-CQ976-CV976</f>
        <v>7</v>
      </c>
    </row>
    <row r="977" spans="1:108">
      <c r="A977" s="2" t="s">
        <v>437</v>
      </c>
      <c r="B977" s="2" t="s">
        <v>438</v>
      </c>
      <c r="C977" s="18" t="str">
        <f ca="1">IF(AND(AA977="YES",AG977&lt;&gt;""),"COMPLETED",IF((S977+21)&lt;TODAY(),"PAST DUE","WITHIN 15 DAYS"))</f>
        <v>PAST DUE</v>
      </c>
      <c r="D977" s="19" t="str">
        <f t="shared" si="471"/>
        <v>Oct</v>
      </c>
      <c r="E977" s="20">
        <f t="shared" si="472"/>
        <v>45577</v>
      </c>
      <c r="F977" s="20">
        <f t="shared" si="473"/>
        <v>45576</v>
      </c>
      <c r="G977" s="20">
        <f t="shared" si="474"/>
        <v>45583</v>
      </c>
      <c r="H977" s="19">
        <f ca="1">(TODAY()-(G977))</f>
        <v>11</v>
      </c>
      <c r="I977" s="19" t="str">
        <f ca="1">IF(H977&lt;0,H977,"")</f>
        <v/>
      </c>
      <c r="J977" s="2" t="s">
        <v>439</v>
      </c>
      <c r="K977" s="24">
        <f t="shared" si="475"/>
        <v>0</v>
      </c>
      <c r="L977" s="19" t="s">
        <v>3688</v>
      </c>
      <c r="M977" s="2" t="s">
        <v>440</v>
      </c>
      <c r="N977" s="2" t="s">
        <v>653</v>
      </c>
      <c r="O977" s="2" t="s">
        <v>352</v>
      </c>
      <c r="P977" s="2" t="s">
        <v>19</v>
      </c>
      <c r="Q977" s="2" t="s">
        <v>3967</v>
      </c>
      <c r="R977" s="2" t="s">
        <v>3261</v>
      </c>
      <c r="S977" s="9">
        <v>45556</v>
      </c>
      <c r="T977" s="2">
        <v>4272378</v>
      </c>
      <c r="U977" s="2" t="s">
        <v>4083</v>
      </c>
      <c r="V977" s="2" t="s">
        <v>4181</v>
      </c>
      <c r="W977" s="2" t="s">
        <v>1312</v>
      </c>
      <c r="AA977" s="2" t="s">
        <v>463</v>
      </c>
      <c r="AB977" s="2" t="s">
        <v>4182</v>
      </c>
      <c r="AG977" s="35" t="s">
        <v>451</v>
      </c>
      <c r="AJ977" s="35" t="s">
        <v>452</v>
      </c>
      <c r="AK977" s="2" t="s">
        <v>453</v>
      </c>
      <c r="AL977" s="2" t="s">
        <v>3189</v>
      </c>
      <c r="AM977" s="2" t="s">
        <v>1815</v>
      </c>
      <c r="AN977" s="10">
        <v>45556</v>
      </c>
      <c r="AP977" s="2" t="s">
        <v>362</v>
      </c>
      <c r="AT977" s="2" t="s">
        <v>472</v>
      </c>
      <c r="AV977" s="12">
        <v>70262645051</v>
      </c>
      <c r="AZ977" s="2" t="s">
        <v>633</v>
      </c>
      <c r="BB977" s="14">
        <v>643297783</v>
      </c>
      <c r="BC977" s="2" t="s">
        <v>450</v>
      </c>
      <c r="BD977" s="2" t="s">
        <v>450</v>
      </c>
      <c r="BE977" s="2" t="s">
        <v>450</v>
      </c>
      <c r="BF977" s="2" t="s">
        <v>450</v>
      </c>
      <c r="BG977" s="2" t="s">
        <v>450</v>
      </c>
      <c r="BH977" s="2" t="s">
        <v>450</v>
      </c>
      <c r="BR977" s="2" t="s">
        <v>448</v>
      </c>
      <c r="BS977" s="2" t="s">
        <v>448</v>
      </c>
      <c r="BT977" s="2" t="s">
        <v>448</v>
      </c>
      <c r="BU977" s="2" t="s">
        <v>448</v>
      </c>
      <c r="CD977" s="2" t="s">
        <v>448</v>
      </c>
      <c r="CE977" s="10">
        <v>45562</v>
      </c>
      <c r="CH977" s="2" t="s">
        <v>465</v>
      </c>
      <c r="CI977" s="2" t="s">
        <v>660</v>
      </c>
      <c r="CK977" s="2" t="s">
        <v>4183</v>
      </c>
      <c r="CM977" s="52">
        <f t="shared" si="476"/>
        <v>1</v>
      </c>
      <c r="CN977" s="52">
        <f t="shared" si="450"/>
        <v>0</v>
      </c>
      <c r="CO977" s="52">
        <f t="shared" si="451"/>
        <v>1</v>
      </c>
      <c r="CP977" s="52">
        <f t="shared" si="452"/>
        <v>1</v>
      </c>
      <c r="CQ977" s="52">
        <f t="shared" si="453"/>
        <v>1</v>
      </c>
      <c r="CR977" s="52">
        <f t="shared" si="454"/>
        <v>0</v>
      </c>
      <c r="CS977" s="52">
        <f t="shared" si="455"/>
        <v>1</v>
      </c>
      <c r="CT977" s="52">
        <f t="shared" si="456"/>
        <v>0</v>
      </c>
      <c r="CU977" s="52">
        <f t="shared" si="457"/>
        <v>1</v>
      </c>
      <c r="CV977" s="52">
        <f t="shared" si="458"/>
        <v>1</v>
      </c>
      <c r="CW977" s="54">
        <f t="shared" si="431"/>
        <v>1</v>
      </c>
      <c r="CX977" s="54">
        <f t="shared" si="477"/>
        <v>0</v>
      </c>
      <c r="CY977" s="54">
        <f t="shared" si="478"/>
        <v>1</v>
      </c>
      <c r="CZ977" s="54">
        <f t="shared" si="479"/>
        <v>1</v>
      </c>
      <c r="DA977" s="54">
        <f t="shared" si="480"/>
        <v>1</v>
      </c>
      <c r="DB977" s="54">
        <f t="shared" si="481"/>
        <v>0</v>
      </c>
      <c r="DD977" s="2">
        <f t="shared" si="482"/>
        <v>4</v>
      </c>
    </row>
    <row r="978" spans="1:108">
      <c r="A978" s="2" t="s">
        <v>437</v>
      </c>
      <c r="B978" s="2" t="s">
        <v>438</v>
      </c>
      <c r="C978" s="18" t="str">
        <f ca="1">IF(AND(AA978="YES",AG978&lt;&gt;""),"COMPLETED",IF((S978+21)&lt;TODAY(),"PAST DUE","WITHIN 15 DAYS"))</f>
        <v>COMPLETED</v>
      </c>
      <c r="D978" s="19" t="str">
        <f t="shared" ref="D978:D984" si="483">TEXT(F978,"mmm")</f>
        <v>Oct</v>
      </c>
      <c r="E978" s="20">
        <f t="shared" ref="E978:E984" si="484">F978+7-WEEKDAY(F978)</f>
        <v>45577</v>
      </c>
      <c r="F978" s="20">
        <f t="shared" ref="F978:F984" si="485">WORKDAY(S978,15,1)</f>
        <v>45576</v>
      </c>
      <c r="G978" s="20">
        <f t="shared" ref="G978:G984" si="486">WORKDAY(S978,20,1)</f>
        <v>45583</v>
      </c>
      <c r="H978" s="19">
        <f ca="1">(TODAY()-(G978))</f>
        <v>11</v>
      </c>
      <c r="I978" s="19" t="str">
        <f ca="1">IF(H978&lt;0,H978,"")</f>
        <v/>
      </c>
      <c r="J978" s="2" t="s">
        <v>439</v>
      </c>
      <c r="K978" s="24">
        <f t="shared" ref="K978:K984" si="487">IF(AND(AA978="YES",AG978&lt;&gt;"",AJ978&lt;&gt;"",AQ978&lt;&gt;"",AT978&lt;&gt;"",AW978&lt;&gt;"",AZ978&lt;&gt;""),1,0)</f>
        <v>1</v>
      </c>
      <c r="L978" s="19" t="s">
        <v>3688</v>
      </c>
      <c r="M978" s="2" t="s">
        <v>2440</v>
      </c>
      <c r="N978" s="2" t="s">
        <v>441</v>
      </c>
      <c r="O978" s="2" t="s">
        <v>352</v>
      </c>
      <c r="P978" s="2" t="s">
        <v>19</v>
      </c>
      <c r="Q978" s="2" t="s">
        <v>153</v>
      </c>
      <c r="R978" s="2" t="s">
        <v>3184</v>
      </c>
      <c r="S978" s="9">
        <v>45556</v>
      </c>
      <c r="T978" s="2">
        <v>4272379</v>
      </c>
      <c r="U978" s="2" t="s">
        <v>4184</v>
      </c>
      <c r="V978" s="2" t="s">
        <v>4185</v>
      </c>
      <c r="W978" s="2" t="s">
        <v>4186</v>
      </c>
      <c r="X978" s="9">
        <v>34417</v>
      </c>
      <c r="Y978" s="2">
        <v>9914850215</v>
      </c>
      <c r="Z978" s="33" t="s">
        <v>4187</v>
      </c>
      <c r="AA978" s="32" t="s">
        <v>448</v>
      </c>
      <c r="AB978" s="2" t="s">
        <v>449</v>
      </c>
      <c r="AC978" s="10">
        <v>45777</v>
      </c>
      <c r="AD978" s="10">
        <v>45421</v>
      </c>
      <c r="AG978" s="35" t="s">
        <v>451</v>
      </c>
      <c r="AJ978" s="35" t="s">
        <v>452</v>
      </c>
      <c r="AK978" s="2" t="s">
        <v>453</v>
      </c>
      <c r="AL978" s="2" t="s">
        <v>3189</v>
      </c>
      <c r="AM978" s="2" t="s">
        <v>1815</v>
      </c>
      <c r="AN978" s="10">
        <v>45556</v>
      </c>
      <c r="AP978" s="2" t="s">
        <v>362</v>
      </c>
      <c r="AQ978" s="2" t="s">
        <v>455</v>
      </c>
      <c r="AS978" s="11">
        <v>3433397620</v>
      </c>
      <c r="AT978" s="2" t="s">
        <v>472</v>
      </c>
      <c r="AV978" s="12">
        <v>90000918562</v>
      </c>
      <c r="AW978" s="2" t="s">
        <v>1425</v>
      </c>
      <c r="AY978" s="13">
        <v>121160143144</v>
      </c>
      <c r="AZ978" s="2" t="s">
        <v>633</v>
      </c>
      <c r="BB978" s="14">
        <v>313832047</v>
      </c>
      <c r="BC978" s="2" t="s">
        <v>450</v>
      </c>
      <c r="BD978" s="2" t="s">
        <v>450</v>
      </c>
      <c r="BE978" s="2" t="s">
        <v>450</v>
      </c>
      <c r="BF978" s="2" t="s">
        <v>450</v>
      </c>
      <c r="BG978" s="2" t="s">
        <v>450</v>
      </c>
      <c r="BH978" s="2" t="s">
        <v>450</v>
      </c>
      <c r="BL978" s="2" t="s">
        <v>448</v>
      </c>
      <c r="BM978" s="2" t="s">
        <v>450</v>
      </c>
      <c r="BN978" s="2" t="s">
        <v>448</v>
      </c>
      <c r="BO978" s="2" t="s">
        <v>450</v>
      </c>
      <c r="BP978" s="2" t="s">
        <v>450</v>
      </c>
      <c r="BR978" s="2" t="s">
        <v>448</v>
      </c>
      <c r="BS978" s="2" t="s">
        <v>448</v>
      </c>
      <c r="BT978" s="2" t="s">
        <v>448</v>
      </c>
      <c r="BU978" s="2" t="s">
        <v>448</v>
      </c>
      <c r="BV978" s="2" t="s">
        <v>450</v>
      </c>
      <c r="BW978" s="2" t="s">
        <v>448</v>
      </c>
      <c r="BX978" s="2" t="s">
        <v>448</v>
      </c>
      <c r="BY978" s="2" t="s">
        <v>448</v>
      </c>
      <c r="BZ978" s="2" t="s">
        <v>448</v>
      </c>
      <c r="CA978" s="2" t="s">
        <v>448</v>
      </c>
      <c r="CB978" s="2" t="s">
        <v>448</v>
      </c>
      <c r="CD978" s="2" t="s">
        <v>448</v>
      </c>
      <c r="CE978" s="10">
        <v>45565</v>
      </c>
      <c r="CM978" s="52">
        <f t="shared" ref="CM978:CM984" si="488">IF(U978&lt;&gt;"",1,0)</f>
        <v>1</v>
      </c>
      <c r="CN978" s="52">
        <f t="shared" si="450"/>
        <v>1</v>
      </c>
      <c r="CO978" s="52">
        <f t="shared" si="451"/>
        <v>1</v>
      </c>
      <c r="CP978" s="52">
        <f t="shared" si="452"/>
        <v>1</v>
      </c>
      <c r="CQ978" s="52">
        <f t="shared" si="453"/>
        <v>1</v>
      </c>
      <c r="CR978" s="52">
        <f t="shared" si="454"/>
        <v>1</v>
      </c>
      <c r="CS978" s="52">
        <f t="shared" si="455"/>
        <v>1</v>
      </c>
      <c r="CT978" s="52">
        <f t="shared" si="456"/>
        <v>1</v>
      </c>
      <c r="CU978" s="52">
        <f t="shared" si="457"/>
        <v>1</v>
      </c>
      <c r="CV978" s="52">
        <f t="shared" si="458"/>
        <v>1</v>
      </c>
      <c r="CW978" s="54">
        <f t="shared" si="431"/>
        <v>1</v>
      </c>
      <c r="CX978" s="54">
        <f t="shared" ref="CX978:CX984" si="489">COUNTIF(CJ978,"WITH FINDINGS")</f>
        <v>0</v>
      </c>
      <c r="CY978" s="54">
        <f t="shared" ref="CY978:CY984" si="490">IF(CH978="DONE AUDIT",1,0)</f>
        <v>0</v>
      </c>
      <c r="CZ978" s="54">
        <f t="shared" ref="CZ978:CZ984" si="491">IF(OR(CI978="ENDORSED TO ACT",CI978="INCOMPLETE - PERS",CI978="PENDING DT",CI978="ENDORSED TO HRIS",CI978="COMPLETE"),1,0)</f>
        <v>0</v>
      </c>
      <c r="DA978" s="54">
        <f t="shared" ref="DA978:DA984" si="492">IF(OR(CI978="ENDORSED TO ACT",CI978="ENDORSED TO HRIS"),1,0)</f>
        <v>0</v>
      </c>
      <c r="DB978" s="54">
        <f t="shared" ref="DB978:DB984" si="493">IF(OR(CI978="WITH FINDINGS"),1,0)</f>
        <v>0</v>
      </c>
      <c r="DD978" s="2">
        <f t="shared" ref="DD978:DD984" si="494">SUM(CN978:CV978)-CQ978-CV978</f>
        <v>7</v>
      </c>
    </row>
    <row r="979" spans="1:108">
      <c r="A979" s="2" t="s">
        <v>437</v>
      </c>
      <c r="B979" s="2" t="s">
        <v>438</v>
      </c>
      <c r="C979" s="18" t="str">
        <f ca="1">IF(AND(AA979="YES",AG979&lt;&gt;""),"COMPLETED",IF((S979+21)&lt;TODAY(),"PAST DUE","WITHIN 15 DAYS"))</f>
        <v>PAST DUE</v>
      </c>
      <c r="D979" s="19" t="str">
        <f t="shared" si="483"/>
        <v>Oct</v>
      </c>
      <c r="E979" s="20">
        <f t="shared" si="484"/>
        <v>45577</v>
      </c>
      <c r="F979" s="20">
        <f t="shared" si="485"/>
        <v>45576</v>
      </c>
      <c r="G979" s="20">
        <f t="shared" si="486"/>
        <v>45583</v>
      </c>
      <c r="H979" s="19">
        <f ca="1">(TODAY()-(G979))</f>
        <v>11</v>
      </c>
      <c r="I979" s="19" t="str">
        <f ca="1">IF(H979&lt;0,H979,"")</f>
        <v/>
      </c>
      <c r="J979" s="2" t="s">
        <v>439</v>
      </c>
      <c r="K979" s="24">
        <f t="shared" si="487"/>
        <v>0</v>
      </c>
      <c r="L979" s="19" t="s">
        <v>3688</v>
      </c>
      <c r="M979" s="2" t="s">
        <v>2440</v>
      </c>
      <c r="N979" s="2" t="s">
        <v>441</v>
      </c>
      <c r="O979" s="2" t="s">
        <v>352</v>
      </c>
      <c r="P979" s="2" t="s">
        <v>19</v>
      </c>
      <c r="Q979" s="2" t="s">
        <v>153</v>
      </c>
      <c r="R979" s="2" t="s">
        <v>3184</v>
      </c>
      <c r="S979" s="9">
        <v>45556</v>
      </c>
      <c r="T979" s="2">
        <v>4272380</v>
      </c>
      <c r="U979" s="2" t="s">
        <v>160</v>
      </c>
      <c r="V979" s="2" t="s">
        <v>161</v>
      </c>
      <c r="W979" s="2" t="s">
        <v>4188</v>
      </c>
      <c r="X979" s="9">
        <v>37717</v>
      </c>
      <c r="Y979" s="2">
        <v>9072769557</v>
      </c>
      <c r="Z979" s="33" t="s">
        <v>4189</v>
      </c>
      <c r="AA979" s="2" t="s">
        <v>463</v>
      </c>
      <c r="AB979" s="2" t="s">
        <v>4036</v>
      </c>
      <c r="AG979" s="35" t="s">
        <v>451</v>
      </c>
      <c r="AJ979" s="35" t="s">
        <v>452</v>
      </c>
      <c r="AK979" s="2" t="s">
        <v>453</v>
      </c>
      <c r="AL979" s="2" t="s">
        <v>3189</v>
      </c>
      <c r="AM979" s="2" t="s">
        <v>1815</v>
      </c>
      <c r="AN979" s="10">
        <v>45556</v>
      </c>
      <c r="AP979" s="2" t="s">
        <v>362</v>
      </c>
      <c r="AQ979" s="2" t="s">
        <v>480</v>
      </c>
      <c r="AS979" s="11">
        <v>248400459</v>
      </c>
      <c r="AT979" s="2" t="s">
        <v>456</v>
      </c>
      <c r="AV979" s="12">
        <v>70262409781</v>
      </c>
      <c r="AW979" s="2" t="s">
        <v>458</v>
      </c>
      <c r="AY979" s="13">
        <v>121336276358</v>
      </c>
      <c r="AZ979" s="2" t="s">
        <v>633</v>
      </c>
      <c r="BB979" s="14">
        <v>644244339</v>
      </c>
      <c r="BC979" s="2" t="s">
        <v>450</v>
      </c>
      <c r="BD979" s="2" t="s">
        <v>450</v>
      </c>
      <c r="BE979" s="2" t="s">
        <v>450</v>
      </c>
      <c r="BF979" s="2" t="s">
        <v>450</v>
      </c>
      <c r="BG979" s="2" t="s">
        <v>450</v>
      </c>
      <c r="BH979" s="2" t="s">
        <v>450</v>
      </c>
      <c r="BL979" s="2" t="s">
        <v>450</v>
      </c>
      <c r="BM979" s="2" t="s">
        <v>450</v>
      </c>
      <c r="BN979" s="2" t="s">
        <v>450</v>
      </c>
      <c r="BO979" s="2" t="s">
        <v>450</v>
      </c>
      <c r="BP979" s="2" t="s">
        <v>450</v>
      </c>
      <c r="BR979" s="2" t="s">
        <v>448</v>
      </c>
      <c r="BS979" s="2" t="s">
        <v>448</v>
      </c>
      <c r="BT979" s="2" t="s">
        <v>448</v>
      </c>
      <c r="BU979" s="2" t="s">
        <v>448</v>
      </c>
      <c r="BV979" s="2" t="s">
        <v>450</v>
      </c>
      <c r="BW979" s="2" t="s">
        <v>448</v>
      </c>
      <c r="BX979" s="2" t="s">
        <v>448</v>
      </c>
      <c r="BY979" s="2" t="s">
        <v>448</v>
      </c>
      <c r="BZ979" s="2" t="s">
        <v>448</v>
      </c>
      <c r="CA979" s="2" t="s">
        <v>448</v>
      </c>
      <c r="CB979" s="2" t="s">
        <v>448</v>
      </c>
      <c r="CD979" s="2" t="s">
        <v>448</v>
      </c>
      <c r="CE979" s="10">
        <v>45562</v>
      </c>
      <c r="CM979" s="52">
        <f t="shared" si="488"/>
        <v>1</v>
      </c>
      <c r="CN979" s="52">
        <f t="shared" si="450"/>
        <v>0</v>
      </c>
      <c r="CO979" s="52">
        <f t="shared" si="451"/>
        <v>1</v>
      </c>
      <c r="CP979" s="52">
        <f t="shared" si="452"/>
        <v>1</v>
      </c>
      <c r="CQ979" s="52">
        <f t="shared" si="453"/>
        <v>1</v>
      </c>
      <c r="CR979" s="52">
        <f t="shared" si="454"/>
        <v>1</v>
      </c>
      <c r="CS979" s="52">
        <f t="shared" si="455"/>
        <v>1</v>
      </c>
      <c r="CT979" s="52">
        <f t="shared" si="456"/>
        <v>1</v>
      </c>
      <c r="CU979" s="52">
        <f t="shared" si="457"/>
        <v>1</v>
      </c>
      <c r="CV979" s="52">
        <f t="shared" si="458"/>
        <v>1</v>
      </c>
      <c r="CW979" s="54">
        <f t="shared" si="431"/>
        <v>1</v>
      </c>
      <c r="CX979" s="54">
        <f t="shared" si="489"/>
        <v>0</v>
      </c>
      <c r="CY979" s="54">
        <f t="shared" si="490"/>
        <v>0</v>
      </c>
      <c r="CZ979" s="54">
        <f t="shared" si="491"/>
        <v>0</v>
      </c>
      <c r="DA979" s="54">
        <f t="shared" si="492"/>
        <v>0</v>
      </c>
      <c r="DB979" s="54">
        <f t="shared" si="493"/>
        <v>0</v>
      </c>
      <c r="DD979" s="2">
        <f t="shared" si="494"/>
        <v>6</v>
      </c>
    </row>
    <row r="980" spans="1:108">
      <c r="A980" s="2" t="s">
        <v>437</v>
      </c>
      <c r="B980" s="2" t="s">
        <v>438</v>
      </c>
      <c r="C980" s="18" t="str">
        <f ca="1">IF(AND(AA980="YES",AG980&lt;&gt;""),"COMPLETED",IF((S980+21)&lt;TODAY(),"PAST DUE","WITHIN 15 DAYS"))</f>
        <v>PAST DUE</v>
      </c>
      <c r="D980" s="19" t="str">
        <f t="shared" si="483"/>
        <v>Oct</v>
      </c>
      <c r="E980" s="20">
        <f t="shared" si="484"/>
        <v>45577</v>
      </c>
      <c r="F980" s="20">
        <f t="shared" si="485"/>
        <v>45576</v>
      </c>
      <c r="G980" s="20">
        <f t="shared" si="486"/>
        <v>45583</v>
      </c>
      <c r="H980" s="19">
        <f ca="1">(TODAY()-(G980))</f>
        <v>11</v>
      </c>
      <c r="I980" s="19" t="str">
        <f ca="1">IF(H980&lt;0,H980,"")</f>
        <v/>
      </c>
      <c r="J980" s="2" t="s">
        <v>439</v>
      </c>
      <c r="K980" s="24">
        <f t="shared" si="487"/>
        <v>0</v>
      </c>
      <c r="L980" s="19" t="s">
        <v>3688</v>
      </c>
      <c r="M980" s="2" t="s">
        <v>2440</v>
      </c>
      <c r="N980" s="2" t="s">
        <v>441</v>
      </c>
      <c r="O980" s="2" t="s">
        <v>352</v>
      </c>
      <c r="P980" s="2" t="s">
        <v>19</v>
      </c>
      <c r="Q980" s="2" t="s">
        <v>153</v>
      </c>
      <c r="R980" s="2" t="s">
        <v>3184</v>
      </c>
      <c r="S980" s="9">
        <v>45556</v>
      </c>
      <c r="T980" s="2">
        <v>4272381</v>
      </c>
      <c r="U980" s="2" t="s">
        <v>162</v>
      </c>
      <c r="V980" s="2" t="s">
        <v>163</v>
      </c>
      <c r="W980" s="2" t="s">
        <v>1076</v>
      </c>
      <c r="X980" s="9">
        <v>34775</v>
      </c>
      <c r="Y980" s="2">
        <v>9453016958</v>
      </c>
      <c r="Z980" s="33" t="s">
        <v>4190</v>
      </c>
      <c r="AA980" s="2" t="s">
        <v>463</v>
      </c>
      <c r="AB980" s="2" t="s">
        <v>4036</v>
      </c>
      <c r="AG980" s="35" t="s">
        <v>451</v>
      </c>
      <c r="AJ980" s="35" t="s">
        <v>452</v>
      </c>
      <c r="AK980" s="2" t="s">
        <v>453</v>
      </c>
      <c r="AL980" s="2" t="s">
        <v>3189</v>
      </c>
      <c r="AM980" s="2" t="s">
        <v>1815</v>
      </c>
      <c r="AN980" s="10">
        <v>45556</v>
      </c>
      <c r="AP980" s="2" t="s">
        <v>362</v>
      </c>
      <c r="AQ980" s="2" t="s">
        <v>4191</v>
      </c>
      <c r="AS980" s="11" t="s">
        <v>4192</v>
      </c>
      <c r="AT980" s="2" t="s">
        <v>472</v>
      </c>
      <c r="AV980" s="12" t="s">
        <v>4193</v>
      </c>
      <c r="AW980" s="2" t="s">
        <v>458</v>
      </c>
      <c r="AY980" s="13" t="s">
        <v>4194</v>
      </c>
      <c r="AZ980" s="2" t="s">
        <v>633</v>
      </c>
      <c r="BB980" s="14" t="s">
        <v>4195</v>
      </c>
      <c r="BC980" s="2" t="s">
        <v>450</v>
      </c>
      <c r="BD980" s="2" t="s">
        <v>450</v>
      </c>
      <c r="BE980" s="2" t="s">
        <v>450</v>
      </c>
      <c r="BF980" s="2" t="s">
        <v>450</v>
      </c>
      <c r="BG980" s="2" t="s">
        <v>450</v>
      </c>
      <c r="BH980" s="2" t="s">
        <v>450</v>
      </c>
      <c r="BN980" s="2" t="s">
        <v>448</v>
      </c>
      <c r="BR980" s="2" t="s">
        <v>448</v>
      </c>
      <c r="BS980" s="2" t="s">
        <v>448</v>
      </c>
      <c r="BT980" s="2" t="s">
        <v>448</v>
      </c>
      <c r="BU980" s="2" t="s">
        <v>448</v>
      </c>
      <c r="CD980" s="2" t="s">
        <v>448</v>
      </c>
      <c r="CE980" s="10">
        <v>45562</v>
      </c>
      <c r="CM980" s="52">
        <f t="shared" si="488"/>
        <v>1</v>
      </c>
      <c r="CN980" s="52">
        <f t="shared" si="450"/>
        <v>0</v>
      </c>
      <c r="CO980" s="52">
        <f t="shared" si="451"/>
        <v>1</v>
      </c>
      <c r="CP980" s="52">
        <f t="shared" si="452"/>
        <v>1</v>
      </c>
      <c r="CQ980" s="52">
        <f t="shared" si="453"/>
        <v>1</v>
      </c>
      <c r="CR980" s="52">
        <f t="shared" si="454"/>
        <v>1</v>
      </c>
      <c r="CS980" s="52">
        <f t="shared" si="455"/>
        <v>1</v>
      </c>
      <c r="CT980" s="52">
        <f t="shared" si="456"/>
        <v>1</v>
      </c>
      <c r="CU980" s="52">
        <f t="shared" si="457"/>
        <v>1</v>
      </c>
      <c r="CV980" s="52">
        <f t="shared" si="458"/>
        <v>1</v>
      </c>
      <c r="CW980" s="54">
        <f t="shared" si="431"/>
        <v>1</v>
      </c>
      <c r="CX980" s="54">
        <f t="shared" si="489"/>
        <v>0</v>
      </c>
      <c r="CY980" s="54">
        <f t="shared" si="490"/>
        <v>0</v>
      </c>
      <c r="CZ980" s="54">
        <f t="shared" si="491"/>
        <v>0</v>
      </c>
      <c r="DA980" s="54">
        <f t="shared" si="492"/>
        <v>0</v>
      </c>
      <c r="DB980" s="54">
        <f t="shared" si="493"/>
        <v>0</v>
      </c>
      <c r="DD980" s="2">
        <f t="shared" si="494"/>
        <v>6</v>
      </c>
    </row>
    <row r="981" spans="1:108">
      <c r="A981" s="2" t="s">
        <v>437</v>
      </c>
      <c r="B981" s="2" t="s">
        <v>438</v>
      </c>
      <c r="C981" s="18" t="str">
        <f ca="1">IF(AND(AA981="YES",AG981&lt;&gt;""),"COMPLETED",IF((S981+21)&lt;TODAY(),"PAST DUE","WITHIN 15 DAYS"))</f>
        <v>COMPLETED</v>
      </c>
      <c r="D981" s="19" t="str">
        <f t="shared" si="483"/>
        <v>Oct</v>
      </c>
      <c r="E981" s="20">
        <f t="shared" si="484"/>
        <v>45577</v>
      </c>
      <c r="F981" s="20">
        <f t="shared" si="485"/>
        <v>45576</v>
      </c>
      <c r="G981" s="20">
        <f t="shared" si="486"/>
        <v>45583</v>
      </c>
      <c r="H981" s="19">
        <f ca="1">(TODAY()-(G981))</f>
        <v>11</v>
      </c>
      <c r="I981" s="19" t="str">
        <f ca="1">IF(H981&lt;0,H981,"")</f>
        <v/>
      </c>
      <c r="J981" s="2" t="s">
        <v>439</v>
      </c>
      <c r="K981" s="24">
        <f t="shared" si="487"/>
        <v>1</v>
      </c>
      <c r="L981" s="19" t="s">
        <v>3688</v>
      </c>
      <c r="M981" s="2" t="s">
        <v>2440</v>
      </c>
      <c r="N981" s="2" t="s">
        <v>441</v>
      </c>
      <c r="O981" s="2" t="s">
        <v>352</v>
      </c>
      <c r="P981" s="2" t="s">
        <v>19</v>
      </c>
      <c r="Q981" s="2" t="s">
        <v>153</v>
      </c>
      <c r="R981" s="2" t="s">
        <v>3184</v>
      </c>
      <c r="S981" s="9">
        <v>45556</v>
      </c>
      <c r="T981" s="2">
        <v>4272382</v>
      </c>
      <c r="U981" s="2" t="s">
        <v>4196</v>
      </c>
      <c r="V981" s="2" t="s">
        <v>4197</v>
      </c>
      <c r="W981" s="2" t="s">
        <v>4198</v>
      </c>
      <c r="X981" s="9">
        <v>37249</v>
      </c>
      <c r="Y981" s="2">
        <v>9949628663</v>
      </c>
      <c r="Z981" s="33" t="s">
        <v>4199</v>
      </c>
      <c r="AA981" s="32" t="s">
        <v>448</v>
      </c>
      <c r="AB981" s="2" t="s">
        <v>449</v>
      </c>
      <c r="AC981" s="10">
        <v>45938</v>
      </c>
      <c r="AD981" s="10">
        <v>45573</v>
      </c>
      <c r="AG981" s="35" t="s">
        <v>451</v>
      </c>
      <c r="AJ981" s="35" t="s">
        <v>452</v>
      </c>
      <c r="AK981" s="2" t="s">
        <v>453</v>
      </c>
      <c r="AL981" s="2" t="s">
        <v>3189</v>
      </c>
      <c r="AM981" s="2" t="s">
        <v>1815</v>
      </c>
      <c r="AN981" s="10">
        <v>45556</v>
      </c>
      <c r="AP981" s="2" t="s">
        <v>362</v>
      </c>
      <c r="AQ981" s="2" t="s">
        <v>480</v>
      </c>
      <c r="AS981" s="11">
        <v>3499581564</v>
      </c>
      <c r="AT981" s="2" t="s">
        <v>456</v>
      </c>
      <c r="AV981" s="12">
        <v>72538388646</v>
      </c>
      <c r="AW981" s="2" t="s">
        <v>458</v>
      </c>
      <c r="AY981" s="13">
        <v>121300025656</v>
      </c>
      <c r="AZ981" s="2" t="s">
        <v>633</v>
      </c>
      <c r="BB981" s="14">
        <v>384043488</v>
      </c>
      <c r="BC981" s="2" t="s">
        <v>450</v>
      </c>
      <c r="BD981" s="2" t="s">
        <v>450</v>
      </c>
      <c r="BE981" s="2" t="s">
        <v>450</v>
      </c>
      <c r="BF981" s="2" t="s">
        <v>450</v>
      </c>
      <c r="BG981" s="2" t="s">
        <v>450</v>
      </c>
      <c r="BH981" s="2" t="s">
        <v>450</v>
      </c>
      <c r="BL981" s="2" t="s">
        <v>448</v>
      </c>
      <c r="BM981" s="2" t="s">
        <v>450</v>
      </c>
      <c r="BN981" s="2" t="s">
        <v>448</v>
      </c>
      <c r="BO981" s="2" t="s">
        <v>448</v>
      </c>
      <c r="BP981" s="2" t="s">
        <v>450</v>
      </c>
      <c r="BR981" s="2" t="s">
        <v>448</v>
      </c>
      <c r="BS981" s="2" t="s">
        <v>448</v>
      </c>
      <c r="BT981" s="2" t="s">
        <v>448</v>
      </c>
      <c r="BU981" s="2" t="s">
        <v>448</v>
      </c>
      <c r="CD981" s="2" t="s">
        <v>448</v>
      </c>
      <c r="CE981" s="10">
        <v>45562</v>
      </c>
      <c r="CM981" s="52">
        <f t="shared" si="488"/>
        <v>1</v>
      </c>
      <c r="CN981" s="52">
        <f t="shared" si="450"/>
        <v>1</v>
      </c>
      <c r="CO981" s="52">
        <f t="shared" si="451"/>
        <v>1</v>
      </c>
      <c r="CP981" s="52">
        <f t="shared" si="452"/>
        <v>1</v>
      </c>
      <c r="CQ981" s="52">
        <f t="shared" si="453"/>
        <v>1</v>
      </c>
      <c r="CR981" s="52">
        <f t="shared" si="454"/>
        <v>1</v>
      </c>
      <c r="CS981" s="52">
        <f t="shared" si="455"/>
        <v>1</v>
      </c>
      <c r="CT981" s="52">
        <f t="shared" si="456"/>
        <v>1</v>
      </c>
      <c r="CU981" s="52">
        <f t="shared" si="457"/>
        <v>1</v>
      </c>
      <c r="CV981" s="52">
        <f t="shared" si="458"/>
        <v>1</v>
      </c>
      <c r="CW981" s="54">
        <f t="shared" si="431"/>
        <v>1</v>
      </c>
      <c r="CX981" s="54">
        <f t="shared" si="489"/>
        <v>0</v>
      </c>
      <c r="CY981" s="54">
        <f t="shared" si="490"/>
        <v>0</v>
      </c>
      <c r="CZ981" s="54">
        <f t="shared" si="491"/>
        <v>0</v>
      </c>
      <c r="DA981" s="54">
        <f t="shared" si="492"/>
        <v>0</v>
      </c>
      <c r="DB981" s="54">
        <f t="shared" si="493"/>
        <v>0</v>
      </c>
      <c r="DD981" s="2">
        <f t="shared" si="494"/>
        <v>7</v>
      </c>
    </row>
    <row r="982" spans="1:108">
      <c r="A982" s="2" t="s">
        <v>437</v>
      </c>
      <c r="B982" s="2" t="s">
        <v>438</v>
      </c>
      <c r="C982" s="18" t="str">
        <f ca="1">IF(AND(AA982="YES",AG982&lt;&gt;""),"COMPLETED",IF((S982+21)&lt;TODAY(),"PAST DUE","WITHIN 15 DAYS"))</f>
        <v>COMPLETED</v>
      </c>
      <c r="D982" s="19" t="str">
        <f t="shared" si="483"/>
        <v>Oct</v>
      </c>
      <c r="E982" s="20">
        <f t="shared" si="484"/>
        <v>45577</v>
      </c>
      <c r="F982" s="20">
        <f t="shared" si="485"/>
        <v>45576</v>
      </c>
      <c r="G982" s="20">
        <f t="shared" si="486"/>
        <v>45583</v>
      </c>
      <c r="H982" s="19">
        <f ca="1">(TODAY()-(G982))</f>
        <v>11</v>
      </c>
      <c r="I982" s="19" t="str">
        <f ca="1">IF(H982&lt;0,H982,"")</f>
        <v/>
      </c>
      <c r="J982" s="2" t="s">
        <v>439</v>
      </c>
      <c r="K982" s="24">
        <f t="shared" si="487"/>
        <v>1</v>
      </c>
      <c r="L982" s="19" t="s">
        <v>3688</v>
      </c>
      <c r="M982" s="2" t="s">
        <v>2440</v>
      </c>
      <c r="N982" s="2" t="s">
        <v>441</v>
      </c>
      <c r="O982" s="2" t="s">
        <v>352</v>
      </c>
      <c r="P982" s="2" t="s">
        <v>19</v>
      </c>
      <c r="Q982" s="2" t="s">
        <v>153</v>
      </c>
      <c r="R982" s="2" t="s">
        <v>3184</v>
      </c>
      <c r="S982" s="9">
        <v>45556</v>
      </c>
      <c r="T982" s="2">
        <v>4272383</v>
      </c>
      <c r="U982" s="2" t="s">
        <v>4200</v>
      </c>
      <c r="V982" s="2" t="s">
        <v>4201</v>
      </c>
      <c r="W982" s="2" t="s">
        <v>4202</v>
      </c>
      <c r="X982" s="9">
        <v>37072</v>
      </c>
      <c r="Y982" s="2">
        <v>9456090674</v>
      </c>
      <c r="Z982" s="33" t="s">
        <v>4203</v>
      </c>
      <c r="AA982" s="2" t="s">
        <v>448</v>
      </c>
      <c r="AB982" s="2" t="s">
        <v>449</v>
      </c>
      <c r="AC982" s="10">
        <v>45933</v>
      </c>
      <c r="AD982" s="10">
        <v>45579</v>
      </c>
      <c r="AG982" s="35" t="s">
        <v>451</v>
      </c>
      <c r="AJ982" s="35" t="s">
        <v>452</v>
      </c>
      <c r="AK982" s="2" t="s">
        <v>453</v>
      </c>
      <c r="AL982" s="2" t="s">
        <v>3189</v>
      </c>
      <c r="AM982" s="2" t="s">
        <v>1815</v>
      </c>
      <c r="AN982" s="10">
        <v>45556</v>
      </c>
      <c r="AP982" s="2" t="s">
        <v>362</v>
      </c>
      <c r="AQ982" s="2" t="s">
        <v>455</v>
      </c>
      <c r="AS982" s="11">
        <v>252898248</v>
      </c>
      <c r="AT982" s="2" t="s">
        <v>456</v>
      </c>
      <c r="AV982" s="12">
        <v>70263124195</v>
      </c>
      <c r="AW982" s="2" t="s">
        <v>458</v>
      </c>
      <c r="AY982" s="13">
        <v>121348664940</v>
      </c>
      <c r="AZ982" s="2" t="s">
        <v>563</v>
      </c>
      <c r="BB982" s="14">
        <v>659639780</v>
      </c>
      <c r="BC982" s="2" t="s">
        <v>450</v>
      </c>
      <c r="BD982" s="2" t="s">
        <v>450</v>
      </c>
      <c r="BE982" s="2" t="s">
        <v>450</v>
      </c>
      <c r="BF982" s="2" t="s">
        <v>450</v>
      </c>
      <c r="BG982" s="2" t="s">
        <v>450</v>
      </c>
      <c r="BH982" s="2" t="s">
        <v>450</v>
      </c>
      <c r="BL982" s="2" t="s">
        <v>450</v>
      </c>
      <c r="BM982" s="2" t="s">
        <v>450</v>
      </c>
      <c r="BN982" s="2" t="s">
        <v>448</v>
      </c>
      <c r="BO982" s="2" t="s">
        <v>450</v>
      </c>
      <c r="BP982" s="2" t="s">
        <v>450</v>
      </c>
      <c r="BR982" s="2" t="s">
        <v>448</v>
      </c>
      <c r="BS982" s="2" t="s">
        <v>448</v>
      </c>
      <c r="BT982" s="2" t="s">
        <v>448</v>
      </c>
      <c r="BU982" s="2" t="s">
        <v>448</v>
      </c>
      <c r="CD982" s="2" t="s">
        <v>448</v>
      </c>
      <c r="CE982" s="10">
        <v>45562</v>
      </c>
      <c r="CM982" s="52">
        <f t="shared" si="488"/>
        <v>1</v>
      </c>
      <c r="CN982" s="52">
        <f t="shared" si="450"/>
        <v>1</v>
      </c>
      <c r="CO982" s="52">
        <f t="shared" si="451"/>
        <v>1</v>
      </c>
      <c r="CP982" s="52">
        <f t="shared" si="452"/>
        <v>1</v>
      </c>
      <c r="CQ982" s="52">
        <f t="shared" si="453"/>
        <v>1</v>
      </c>
      <c r="CR982" s="52">
        <f t="shared" si="454"/>
        <v>1</v>
      </c>
      <c r="CS982" s="52">
        <f t="shared" si="455"/>
        <v>1</v>
      </c>
      <c r="CT982" s="52">
        <f t="shared" si="456"/>
        <v>1</v>
      </c>
      <c r="CU982" s="52">
        <f t="shared" si="457"/>
        <v>1</v>
      </c>
      <c r="CV982" s="52">
        <f t="shared" si="458"/>
        <v>1</v>
      </c>
      <c r="CW982" s="54">
        <f t="shared" si="431"/>
        <v>1</v>
      </c>
      <c r="CX982" s="54">
        <f t="shared" si="489"/>
        <v>0</v>
      </c>
      <c r="CY982" s="54">
        <f t="shared" si="490"/>
        <v>0</v>
      </c>
      <c r="CZ982" s="54">
        <f t="shared" si="491"/>
        <v>0</v>
      </c>
      <c r="DA982" s="54">
        <f t="shared" si="492"/>
        <v>0</v>
      </c>
      <c r="DB982" s="54">
        <f t="shared" si="493"/>
        <v>0</v>
      </c>
      <c r="DD982" s="2">
        <f t="shared" si="494"/>
        <v>7</v>
      </c>
    </row>
    <row r="983" spans="1:108">
      <c r="A983" s="2" t="s">
        <v>437</v>
      </c>
      <c r="B983" s="2" t="s">
        <v>438</v>
      </c>
      <c r="C983" s="18" t="str">
        <f ca="1">IF(AND(AA983="YES",AG983&lt;&gt;""),"COMPLETED",IF((S983+21)&lt;TODAY(),"PAST DUE","WITHIN 15 DAYS"))</f>
        <v>COMPLETED</v>
      </c>
      <c r="D983" s="19" t="str">
        <f t="shared" si="483"/>
        <v>Oct</v>
      </c>
      <c r="E983" s="20">
        <f t="shared" si="484"/>
        <v>45577</v>
      </c>
      <c r="F983" s="20">
        <f t="shared" si="485"/>
        <v>45576</v>
      </c>
      <c r="G983" s="20">
        <f t="shared" si="486"/>
        <v>45583</v>
      </c>
      <c r="H983" s="19">
        <f ca="1">(TODAY()-(G983))</f>
        <v>11</v>
      </c>
      <c r="I983" s="19" t="str">
        <f ca="1">IF(H983&lt;0,H983,"")</f>
        <v/>
      </c>
      <c r="J983" s="2" t="s">
        <v>439</v>
      </c>
      <c r="K983" s="24">
        <f t="shared" si="487"/>
        <v>1</v>
      </c>
      <c r="L983" s="19" t="s">
        <v>3688</v>
      </c>
      <c r="M983" s="2" t="s">
        <v>2440</v>
      </c>
      <c r="N983" s="2" t="s">
        <v>441</v>
      </c>
      <c r="O983" s="2" t="s">
        <v>352</v>
      </c>
      <c r="P983" s="2" t="s">
        <v>19</v>
      </c>
      <c r="Q983" s="2" t="s">
        <v>153</v>
      </c>
      <c r="R983" s="2" t="s">
        <v>3184</v>
      </c>
      <c r="S983" s="9">
        <v>45556</v>
      </c>
      <c r="T983" s="2">
        <v>4272384</v>
      </c>
      <c r="U983" s="2" t="s">
        <v>4204</v>
      </c>
      <c r="V983" s="2" t="s">
        <v>4205</v>
      </c>
      <c r="W983" s="2" t="s">
        <v>3281</v>
      </c>
      <c r="X983" s="9">
        <v>32871</v>
      </c>
      <c r="Y983" s="2">
        <v>9056259248</v>
      </c>
      <c r="Z983" s="33" t="s">
        <v>4206</v>
      </c>
      <c r="AA983" s="32" t="s">
        <v>448</v>
      </c>
      <c r="AB983" s="2" t="s">
        <v>449</v>
      </c>
      <c r="AC983" s="10">
        <v>45932</v>
      </c>
      <c r="AD983" s="10">
        <v>45581</v>
      </c>
      <c r="AG983" s="35" t="s">
        <v>451</v>
      </c>
      <c r="AJ983" s="35" t="s">
        <v>452</v>
      </c>
      <c r="AK983" s="2" t="s">
        <v>453</v>
      </c>
      <c r="AL983" s="2" t="s">
        <v>3189</v>
      </c>
      <c r="AM983" s="2" t="s">
        <v>1815</v>
      </c>
      <c r="AN983" s="10">
        <v>45556</v>
      </c>
      <c r="AP983" s="2" t="s">
        <v>362</v>
      </c>
      <c r="AQ983" s="2" t="s">
        <v>497</v>
      </c>
      <c r="AS983" s="11">
        <v>3440207729</v>
      </c>
      <c r="AT983" s="2" t="s">
        <v>472</v>
      </c>
      <c r="AV983" s="12">
        <v>10518924635</v>
      </c>
      <c r="AW983" s="2" t="s">
        <v>458</v>
      </c>
      <c r="AY983" s="13">
        <v>121118716214</v>
      </c>
      <c r="AZ983" s="2" t="s">
        <v>633</v>
      </c>
      <c r="BB983" s="14">
        <v>452822158</v>
      </c>
      <c r="BC983" s="2" t="s">
        <v>450</v>
      </c>
      <c r="BD983" s="2" t="s">
        <v>450</v>
      </c>
      <c r="BE983" s="2" t="s">
        <v>450</v>
      </c>
      <c r="BF983" s="2" t="s">
        <v>450</v>
      </c>
      <c r="BG983" s="2" t="s">
        <v>450</v>
      </c>
      <c r="BH983" s="2" t="s">
        <v>450</v>
      </c>
      <c r="BL983" s="2" t="s">
        <v>448</v>
      </c>
      <c r="BM983" s="2" t="s">
        <v>450</v>
      </c>
      <c r="BN983" s="2" t="s">
        <v>448</v>
      </c>
      <c r="BO983" s="2" t="s">
        <v>448</v>
      </c>
      <c r="BP983" s="2" t="s">
        <v>450</v>
      </c>
      <c r="BR983" s="2" t="s">
        <v>448</v>
      </c>
      <c r="BS983" s="2" t="s">
        <v>448</v>
      </c>
      <c r="BT983" s="2" t="s">
        <v>448</v>
      </c>
      <c r="BU983" s="2" t="s">
        <v>448</v>
      </c>
      <c r="CD983" s="2" t="s">
        <v>448</v>
      </c>
      <c r="CE983" s="10">
        <v>45562</v>
      </c>
      <c r="CM983" s="52">
        <f t="shared" si="488"/>
        <v>1</v>
      </c>
      <c r="CN983" s="52">
        <f t="shared" si="450"/>
        <v>1</v>
      </c>
      <c r="CO983" s="52">
        <f t="shared" si="451"/>
        <v>1</v>
      </c>
      <c r="CP983" s="52">
        <f t="shared" si="452"/>
        <v>1</v>
      </c>
      <c r="CQ983" s="52">
        <f t="shared" si="453"/>
        <v>1</v>
      </c>
      <c r="CR983" s="52">
        <f t="shared" si="454"/>
        <v>1</v>
      </c>
      <c r="CS983" s="52">
        <f t="shared" si="455"/>
        <v>1</v>
      </c>
      <c r="CT983" s="52">
        <f t="shared" si="456"/>
        <v>1</v>
      </c>
      <c r="CU983" s="52">
        <f t="shared" si="457"/>
        <v>1</v>
      </c>
      <c r="CV983" s="52">
        <f t="shared" si="458"/>
        <v>1</v>
      </c>
      <c r="CW983" s="54">
        <f t="shared" si="431"/>
        <v>1</v>
      </c>
      <c r="CX983" s="54">
        <f t="shared" si="489"/>
        <v>0</v>
      </c>
      <c r="CY983" s="54">
        <f t="shared" si="490"/>
        <v>0</v>
      </c>
      <c r="CZ983" s="54">
        <f t="shared" si="491"/>
        <v>0</v>
      </c>
      <c r="DA983" s="54">
        <f t="shared" si="492"/>
        <v>0</v>
      </c>
      <c r="DB983" s="54">
        <f t="shared" si="493"/>
        <v>0</v>
      </c>
      <c r="DD983" s="2">
        <f t="shared" si="494"/>
        <v>7</v>
      </c>
    </row>
    <row r="984" spans="1:108">
      <c r="A984" s="2" t="s">
        <v>437</v>
      </c>
      <c r="B984" s="2" t="s">
        <v>438</v>
      </c>
      <c r="C984" s="18" t="str">
        <f ca="1">IF(AND(AA984="YES",AG984&lt;&gt;""),"COMPLETED",IF((S984+21)&lt;TODAY(),"PAST DUE","WITHIN 15 DAYS"))</f>
        <v>COMPLETED</v>
      </c>
      <c r="D984" s="19" t="str">
        <f t="shared" si="483"/>
        <v>Oct</v>
      </c>
      <c r="E984" s="20">
        <f t="shared" si="484"/>
        <v>45577</v>
      </c>
      <c r="F984" s="20">
        <f t="shared" si="485"/>
        <v>45576</v>
      </c>
      <c r="G984" s="20">
        <f t="shared" si="486"/>
        <v>45583</v>
      </c>
      <c r="H984" s="19">
        <f ca="1">(TODAY()-(G984))</f>
        <v>11</v>
      </c>
      <c r="I984" s="19" t="str">
        <f ca="1">IF(H984&lt;0,H984,"")</f>
        <v/>
      </c>
      <c r="J984" s="2" t="s">
        <v>439</v>
      </c>
      <c r="K984" s="24">
        <f t="shared" si="487"/>
        <v>0</v>
      </c>
      <c r="L984" s="19" t="s">
        <v>3688</v>
      </c>
      <c r="M984" s="2" t="s">
        <v>2440</v>
      </c>
      <c r="N984" s="2" t="s">
        <v>441</v>
      </c>
      <c r="O984" s="2" t="s">
        <v>352</v>
      </c>
      <c r="P984" s="2" t="s">
        <v>19</v>
      </c>
      <c r="Q984" s="2" t="s">
        <v>153</v>
      </c>
      <c r="R984" s="2" t="s">
        <v>3184</v>
      </c>
      <c r="S984" s="9">
        <v>45556</v>
      </c>
      <c r="T984" s="2">
        <v>4272385</v>
      </c>
      <c r="U984" s="2" t="s">
        <v>164</v>
      </c>
      <c r="V984" s="2" t="s">
        <v>165</v>
      </c>
      <c r="W984" s="2" t="s">
        <v>1246</v>
      </c>
      <c r="X984" s="9">
        <v>38754</v>
      </c>
      <c r="Y984" s="2">
        <v>9854709142</v>
      </c>
      <c r="Z984" s="33" t="s">
        <v>4207</v>
      </c>
      <c r="AA984" s="32" t="s">
        <v>448</v>
      </c>
      <c r="AB984" s="2" t="s">
        <v>449</v>
      </c>
      <c r="AC984" s="10">
        <v>45932</v>
      </c>
      <c r="AD984" s="10">
        <v>45567</v>
      </c>
      <c r="AG984" s="35" t="s">
        <v>451</v>
      </c>
      <c r="AJ984" s="35" t="s">
        <v>452</v>
      </c>
      <c r="AK984" s="2" t="s">
        <v>453</v>
      </c>
      <c r="AL984" s="2" t="s">
        <v>3189</v>
      </c>
      <c r="AM984" s="2" t="s">
        <v>1815</v>
      </c>
      <c r="AN984" s="10">
        <v>45556</v>
      </c>
      <c r="AP984" s="2" t="s">
        <v>362</v>
      </c>
      <c r="AQ984" s="2" t="s">
        <v>4012</v>
      </c>
      <c r="AS984" s="11" t="s">
        <v>4208</v>
      </c>
      <c r="AZ984" s="2" t="s">
        <v>1538</v>
      </c>
      <c r="BB984" s="14" t="s">
        <v>4209</v>
      </c>
      <c r="BC984" s="2" t="s">
        <v>450</v>
      </c>
      <c r="BD984" s="2" t="s">
        <v>450</v>
      </c>
      <c r="BE984" s="2" t="s">
        <v>450</v>
      </c>
      <c r="BF984" s="2" t="s">
        <v>450</v>
      </c>
      <c r="BG984" s="2" t="s">
        <v>450</v>
      </c>
      <c r="BH984" s="2" t="s">
        <v>450</v>
      </c>
      <c r="BR984" s="2" t="s">
        <v>448</v>
      </c>
      <c r="BS984" s="2" t="s">
        <v>448</v>
      </c>
      <c r="BT984" s="2" t="s">
        <v>448</v>
      </c>
      <c r="BU984" s="2" t="s">
        <v>448</v>
      </c>
      <c r="CD984" s="2" t="s">
        <v>448</v>
      </c>
      <c r="CE984" s="10">
        <v>45562</v>
      </c>
      <c r="CM984" s="52">
        <f t="shared" si="488"/>
        <v>1</v>
      </c>
      <c r="CN984" s="52">
        <f t="shared" si="450"/>
        <v>1</v>
      </c>
      <c r="CO984" s="52">
        <f t="shared" si="451"/>
        <v>1</v>
      </c>
      <c r="CP984" s="52">
        <f t="shared" si="452"/>
        <v>1</v>
      </c>
      <c r="CQ984" s="52">
        <f t="shared" si="453"/>
        <v>1</v>
      </c>
      <c r="CR984" s="52">
        <f t="shared" si="454"/>
        <v>1</v>
      </c>
      <c r="CS984" s="52">
        <f t="shared" si="455"/>
        <v>0</v>
      </c>
      <c r="CT984" s="52">
        <f t="shared" si="456"/>
        <v>0</v>
      </c>
      <c r="CU984" s="52">
        <f t="shared" si="457"/>
        <v>1</v>
      </c>
      <c r="CV984" s="52">
        <f t="shared" si="458"/>
        <v>1</v>
      </c>
      <c r="CW984" s="54">
        <f t="shared" si="431"/>
        <v>1</v>
      </c>
      <c r="CX984" s="54">
        <f t="shared" si="489"/>
        <v>0</v>
      </c>
      <c r="CY984" s="54">
        <f t="shared" si="490"/>
        <v>0</v>
      </c>
      <c r="CZ984" s="54">
        <f t="shared" si="491"/>
        <v>0</v>
      </c>
      <c r="DA984" s="54">
        <f t="shared" si="492"/>
        <v>0</v>
      </c>
      <c r="DB984" s="54">
        <f t="shared" si="493"/>
        <v>0</v>
      </c>
      <c r="DD984" s="2">
        <f t="shared" si="494"/>
        <v>5</v>
      </c>
    </row>
    <row r="985" spans="1:108">
      <c r="A985" s="2" t="s">
        <v>437</v>
      </c>
      <c r="B985" s="2" t="s">
        <v>438</v>
      </c>
      <c r="C985" s="18" t="str">
        <f ca="1">IF(AND(AA985="YES",AG985&lt;&gt;""),"COMPLETED",IF((S985+21)&lt;TODAY(),"PAST DUE","WITHIN 15 DAYS"))</f>
        <v>COMPLETED</v>
      </c>
      <c r="D985" s="19" t="str">
        <f t="shared" ref="D985:D1009" si="495">TEXT(F985,"mmm")</f>
        <v>Oct</v>
      </c>
      <c r="E985" s="20">
        <f t="shared" ref="E985:E1009" si="496">F985+7-WEEKDAY(F985)</f>
        <v>45591</v>
      </c>
      <c r="F985" s="20">
        <f t="shared" ref="F985:F1009" si="497">WORKDAY(S985,15,1)</f>
        <v>45590</v>
      </c>
      <c r="G985" s="20">
        <f t="shared" ref="G985:G1009" si="498">WORKDAY(S985,20,1)</f>
        <v>45597</v>
      </c>
      <c r="H985" s="19">
        <f ca="1">(TODAY()-(G985))</f>
        <v>-3</v>
      </c>
      <c r="I985" s="19">
        <f ca="1">IF(H985&lt;0,H985,"")</f>
        <v>-3</v>
      </c>
      <c r="J985" s="2" t="s">
        <v>439</v>
      </c>
      <c r="K985" s="24">
        <f t="shared" ref="K985:K1009" si="499">IF(AND(AA985="YES",AG985&lt;&gt;"",AJ985&lt;&gt;"",AQ985&lt;&gt;"",AT985&lt;&gt;"",AW985&lt;&gt;"",AZ985&lt;&gt;""),1,0)</f>
        <v>1</v>
      </c>
      <c r="L985" s="19" t="s">
        <v>4210</v>
      </c>
      <c r="M985" s="2" t="s">
        <v>440</v>
      </c>
      <c r="N985" s="2" t="s">
        <v>441</v>
      </c>
      <c r="O985" s="2" t="s">
        <v>352</v>
      </c>
      <c r="P985" s="2" t="s">
        <v>19</v>
      </c>
      <c r="Q985" s="2" t="s">
        <v>199</v>
      </c>
      <c r="R985" s="2" t="s">
        <v>3261</v>
      </c>
      <c r="S985" s="9">
        <v>45569</v>
      </c>
      <c r="T985" s="2">
        <v>4272950</v>
      </c>
      <c r="U985" s="2" t="s">
        <v>3130</v>
      </c>
      <c r="V985" s="2" t="s">
        <v>2678</v>
      </c>
      <c r="W985" s="2" t="s">
        <v>4211</v>
      </c>
      <c r="X985" s="9">
        <v>38675</v>
      </c>
      <c r="Y985" s="2">
        <v>9567543730</v>
      </c>
      <c r="Z985" s="2" t="s">
        <v>4212</v>
      </c>
      <c r="AA985" s="32" t="s">
        <v>448</v>
      </c>
      <c r="AB985" s="2" t="s">
        <v>449</v>
      </c>
      <c r="AC985" s="10">
        <v>45839</v>
      </c>
      <c r="AD985" s="10">
        <v>45488</v>
      </c>
      <c r="AG985" s="35" t="s">
        <v>451</v>
      </c>
      <c r="AJ985" s="35" t="s">
        <v>452</v>
      </c>
      <c r="AK985" s="2" t="s">
        <v>453</v>
      </c>
      <c r="AL985" s="2" t="s">
        <v>3189</v>
      </c>
      <c r="AM985" s="2" t="s">
        <v>1815</v>
      </c>
      <c r="AN985" s="10">
        <v>45569</v>
      </c>
      <c r="AP985" s="2" t="s">
        <v>362</v>
      </c>
      <c r="AQ985" s="2" t="s">
        <v>455</v>
      </c>
      <c r="AS985" s="11">
        <v>251138336</v>
      </c>
      <c r="AT985" s="2" t="s">
        <v>472</v>
      </c>
      <c r="AV985" s="12">
        <v>72503070376</v>
      </c>
      <c r="AW985" s="2" t="s">
        <v>458</v>
      </c>
      <c r="AY985" s="13">
        <v>121343340346</v>
      </c>
      <c r="AZ985" s="2" t="s">
        <v>1857</v>
      </c>
      <c r="BB985" s="14">
        <v>655985523</v>
      </c>
      <c r="BC985" s="2" t="s">
        <v>450</v>
      </c>
      <c r="BD985" s="2" t="s">
        <v>450</v>
      </c>
      <c r="BE985" s="2" t="s">
        <v>450</v>
      </c>
      <c r="BF985" s="2" t="s">
        <v>450</v>
      </c>
      <c r="BG985" s="2" t="s">
        <v>450</v>
      </c>
      <c r="BH985" s="2" t="s">
        <v>450</v>
      </c>
      <c r="BL985" s="2" t="s">
        <v>448</v>
      </c>
      <c r="BM985" s="2" t="s">
        <v>450</v>
      </c>
      <c r="BN985" s="2" t="s">
        <v>448</v>
      </c>
      <c r="BO985" s="2" t="s">
        <v>450</v>
      </c>
      <c r="BP985" s="2" t="s">
        <v>450</v>
      </c>
      <c r="BR985" s="2" t="s">
        <v>448</v>
      </c>
      <c r="BS985" s="2" t="s">
        <v>448</v>
      </c>
      <c r="BT985" s="2" t="s">
        <v>448</v>
      </c>
      <c r="BU985" s="2" t="s">
        <v>448</v>
      </c>
      <c r="CD985" s="2" t="s">
        <v>448</v>
      </c>
      <c r="CE985" s="2" t="s">
        <v>4213</v>
      </c>
      <c r="CH985" s="2" t="s">
        <v>465</v>
      </c>
      <c r="CI985" s="2" t="s">
        <v>1718</v>
      </c>
      <c r="CM985" s="52">
        <f t="shared" ref="CM985:CM1009" si="500">IF(U985&lt;&gt;"",1,0)</f>
        <v>1</v>
      </c>
      <c r="CN985" s="52">
        <f t="shared" si="450"/>
        <v>1</v>
      </c>
      <c r="CO985" s="52">
        <f t="shared" si="451"/>
        <v>1</v>
      </c>
      <c r="CP985" s="52">
        <f t="shared" si="452"/>
        <v>1</v>
      </c>
      <c r="CQ985" s="52">
        <f t="shared" si="453"/>
        <v>1</v>
      </c>
      <c r="CR985" s="52">
        <f t="shared" si="454"/>
        <v>1</v>
      </c>
      <c r="CS985" s="52">
        <f t="shared" si="455"/>
        <v>1</v>
      </c>
      <c r="CT985" s="52">
        <f t="shared" si="456"/>
        <v>1</v>
      </c>
      <c r="CU985" s="52">
        <f t="shared" si="457"/>
        <v>1</v>
      </c>
      <c r="CV985" s="52">
        <f t="shared" si="458"/>
        <v>1</v>
      </c>
      <c r="CW985" s="54">
        <f t="shared" si="431"/>
        <v>1</v>
      </c>
      <c r="CX985" s="54">
        <f t="shared" ref="CX985:CX1009" si="501">COUNTIF(CJ985,"WITH FINDINGS")</f>
        <v>0</v>
      </c>
      <c r="CY985" s="54">
        <f t="shared" ref="CY985:CY1009" si="502">IF(CH985="DONE AUDIT",1,0)</f>
        <v>1</v>
      </c>
      <c r="CZ985" s="54">
        <f t="shared" ref="CZ985:CZ1009" si="503">IF(OR(CI985="ENDORSED TO ACT",CI985="INCOMPLETE - PERS",CI985="PENDING DT",CI985="ENDORSED TO HRIS",CI985="COMPLETE"),1,0)</f>
        <v>1</v>
      </c>
      <c r="DA985" s="54">
        <f t="shared" ref="DA985:DA1009" si="504">IF(OR(CI985="ENDORSED TO ACT",CI985="ENDORSED TO HRIS"),1,0)</f>
        <v>0</v>
      </c>
      <c r="DB985" s="54">
        <f t="shared" ref="DB985:DB1009" si="505">IF(OR(CI985="WITH FINDINGS"),1,0)</f>
        <v>0</v>
      </c>
      <c r="DD985" s="2">
        <f t="shared" ref="DD985:DD1009" si="506">SUM(CN985:CV985)-CQ985-CV985</f>
        <v>7</v>
      </c>
    </row>
    <row r="986" spans="1:108">
      <c r="A986" s="2" t="s">
        <v>437</v>
      </c>
      <c r="B986" s="2" t="s">
        <v>438</v>
      </c>
      <c r="C986" s="18" t="str">
        <f ca="1">IF(AND(AA986="YES",AG986&lt;&gt;""),"COMPLETED",IF((S986+21)&lt;TODAY(),"PAST DUE","WITHIN 15 DAYS"))</f>
        <v>COMPLETED</v>
      </c>
      <c r="D986" s="19" t="str">
        <f t="shared" si="495"/>
        <v>Oct</v>
      </c>
      <c r="E986" s="20">
        <f t="shared" si="496"/>
        <v>45591</v>
      </c>
      <c r="F986" s="20">
        <f t="shared" si="497"/>
        <v>45590</v>
      </c>
      <c r="G986" s="20">
        <f t="shared" si="498"/>
        <v>45597</v>
      </c>
      <c r="H986" s="19">
        <f ca="1">(TODAY()-(G986))</f>
        <v>-3</v>
      </c>
      <c r="I986" s="19">
        <f ca="1">IF(H986&lt;0,H986,"")</f>
        <v>-3</v>
      </c>
      <c r="J986" s="2" t="s">
        <v>439</v>
      </c>
      <c r="K986" s="24">
        <f t="shared" si="499"/>
        <v>0</v>
      </c>
      <c r="L986" s="19" t="s">
        <v>4210</v>
      </c>
      <c r="M986" s="2" t="s">
        <v>440</v>
      </c>
      <c r="N986" s="2" t="s">
        <v>441</v>
      </c>
      <c r="O986" s="2" t="s">
        <v>352</v>
      </c>
      <c r="P986" s="2" t="s">
        <v>19</v>
      </c>
      <c r="Q986" s="2" t="s">
        <v>199</v>
      </c>
      <c r="R986" s="2" t="s">
        <v>3261</v>
      </c>
      <c r="S986" s="9">
        <v>45569</v>
      </c>
      <c r="T986" s="2">
        <v>4272951</v>
      </c>
      <c r="U986" s="2" t="s">
        <v>200</v>
      </c>
      <c r="V986" s="2" t="s">
        <v>201</v>
      </c>
      <c r="W986" s="2" t="s">
        <v>4214</v>
      </c>
      <c r="X986" s="9">
        <v>37020</v>
      </c>
      <c r="Y986" s="2">
        <v>9918186759</v>
      </c>
      <c r="Z986" s="2" t="s">
        <v>4215</v>
      </c>
      <c r="AA986" s="32" t="s">
        <v>448</v>
      </c>
      <c r="AB986" s="2" t="s">
        <v>449</v>
      </c>
      <c r="AC986" s="10">
        <v>45934</v>
      </c>
      <c r="AD986" s="10">
        <v>45569</v>
      </c>
      <c r="AG986" s="35" t="s">
        <v>451</v>
      </c>
      <c r="AJ986" s="35" t="s">
        <v>452</v>
      </c>
      <c r="AK986" s="2" t="s">
        <v>453</v>
      </c>
      <c r="AL986" s="2" t="s">
        <v>3189</v>
      </c>
      <c r="AM986" s="2" t="s">
        <v>1815</v>
      </c>
      <c r="AN986" s="10">
        <v>45569</v>
      </c>
      <c r="AP986" s="2" t="s">
        <v>362</v>
      </c>
      <c r="AR986" s="2" t="s">
        <v>4216</v>
      </c>
      <c r="AS986" s="11">
        <v>3515156129</v>
      </c>
      <c r="AT986" s="2" t="s">
        <v>472</v>
      </c>
      <c r="AV986" s="12">
        <v>82522265744</v>
      </c>
      <c r="AW986" s="2" t="s">
        <v>458</v>
      </c>
      <c r="AY986" s="13">
        <v>121293353972</v>
      </c>
      <c r="AZ986" s="2" t="s">
        <v>633</v>
      </c>
      <c r="BB986" s="14">
        <v>604969563</v>
      </c>
      <c r="BC986" s="2" t="s">
        <v>450</v>
      </c>
      <c r="BD986" s="2" t="s">
        <v>450</v>
      </c>
      <c r="BE986" s="2" t="s">
        <v>450</v>
      </c>
      <c r="BF986" s="2" t="s">
        <v>450</v>
      </c>
      <c r="BG986" s="2" t="s">
        <v>450</v>
      </c>
      <c r="BH986" s="2" t="s">
        <v>450</v>
      </c>
      <c r="BL986" s="2" t="s">
        <v>448</v>
      </c>
      <c r="BM986" s="2" t="s">
        <v>450</v>
      </c>
      <c r="BN986" s="2" t="s">
        <v>448</v>
      </c>
      <c r="BO986" s="2" t="s">
        <v>450</v>
      </c>
      <c r="BP986" s="2" t="s">
        <v>450</v>
      </c>
      <c r="BR986" s="2" t="s">
        <v>448</v>
      </c>
      <c r="BS986" s="2" t="s">
        <v>448</v>
      </c>
      <c r="BT986" s="2" t="s">
        <v>448</v>
      </c>
      <c r="BU986" s="2" t="s">
        <v>448</v>
      </c>
      <c r="CD986" s="2" t="s">
        <v>448</v>
      </c>
      <c r="CE986" s="2" t="s">
        <v>4213</v>
      </c>
      <c r="CH986" s="2" t="s">
        <v>465</v>
      </c>
      <c r="CI986" s="2" t="s">
        <v>1718</v>
      </c>
      <c r="CM986" s="52">
        <f t="shared" si="500"/>
        <v>1</v>
      </c>
      <c r="CN986" s="52">
        <f t="shared" si="450"/>
        <v>1</v>
      </c>
      <c r="CO986" s="52">
        <f t="shared" si="451"/>
        <v>1</v>
      </c>
      <c r="CP986" s="52">
        <f t="shared" si="452"/>
        <v>1</v>
      </c>
      <c r="CQ986" s="52">
        <f t="shared" si="453"/>
        <v>1</v>
      </c>
      <c r="CR986" s="52">
        <f t="shared" si="454"/>
        <v>0</v>
      </c>
      <c r="CS986" s="52">
        <f t="shared" si="455"/>
        <v>1</v>
      </c>
      <c r="CT986" s="52">
        <f t="shared" si="456"/>
        <v>1</v>
      </c>
      <c r="CU986" s="52">
        <f t="shared" si="457"/>
        <v>1</v>
      </c>
      <c r="CV986" s="52">
        <f t="shared" si="458"/>
        <v>1</v>
      </c>
      <c r="CW986" s="54">
        <f t="shared" si="431"/>
        <v>1</v>
      </c>
      <c r="CX986" s="54">
        <f t="shared" si="501"/>
        <v>0</v>
      </c>
      <c r="CY986" s="54">
        <f t="shared" si="502"/>
        <v>1</v>
      </c>
      <c r="CZ986" s="54">
        <f t="shared" si="503"/>
        <v>1</v>
      </c>
      <c r="DA986" s="54">
        <f t="shared" si="504"/>
        <v>0</v>
      </c>
      <c r="DB986" s="54">
        <f t="shared" si="505"/>
        <v>0</v>
      </c>
      <c r="DD986" s="2">
        <f t="shared" si="506"/>
        <v>6</v>
      </c>
    </row>
    <row r="987" spans="1:108">
      <c r="A987" s="2" t="s">
        <v>437</v>
      </c>
      <c r="B987" s="2" t="s">
        <v>438</v>
      </c>
      <c r="C987" s="18" t="str">
        <f ca="1">IF(AND(AA987="YES",AG987&lt;&gt;""),"COMPLETED",IF((S987+21)&lt;TODAY(),"PAST DUE","WITHIN 15 DAYS"))</f>
        <v>COMPLETED</v>
      </c>
      <c r="D987" s="19" t="str">
        <f t="shared" si="495"/>
        <v>Oct</v>
      </c>
      <c r="E987" s="20">
        <f t="shared" si="496"/>
        <v>45591</v>
      </c>
      <c r="F987" s="20">
        <f t="shared" si="497"/>
        <v>45590</v>
      </c>
      <c r="G987" s="20">
        <f t="shared" si="498"/>
        <v>45597</v>
      </c>
      <c r="H987" s="19">
        <f ca="1">(TODAY()-(G987))</f>
        <v>-3</v>
      </c>
      <c r="I987" s="19">
        <f ca="1">IF(H987&lt;0,H987,"")</f>
        <v>-3</v>
      </c>
      <c r="J987" s="2" t="s">
        <v>439</v>
      </c>
      <c r="K987" s="24">
        <f t="shared" si="499"/>
        <v>1</v>
      </c>
      <c r="L987" s="19" t="s">
        <v>4210</v>
      </c>
      <c r="M987" s="2" t="s">
        <v>440</v>
      </c>
      <c r="N987" s="2" t="s">
        <v>441</v>
      </c>
      <c r="O987" s="2" t="s">
        <v>352</v>
      </c>
      <c r="P987" s="2" t="s">
        <v>19</v>
      </c>
      <c r="Q987" s="2" t="s">
        <v>199</v>
      </c>
      <c r="R987" s="2" t="s">
        <v>3261</v>
      </c>
      <c r="S987" s="9">
        <v>45569</v>
      </c>
      <c r="T987" s="2">
        <v>4272952</v>
      </c>
      <c r="U987" s="2" t="s">
        <v>4217</v>
      </c>
      <c r="V987" s="2" t="s">
        <v>4218</v>
      </c>
      <c r="W987" s="2" t="s">
        <v>4219</v>
      </c>
      <c r="X987" s="9">
        <v>34040</v>
      </c>
      <c r="Y987" s="2">
        <v>9194463656</v>
      </c>
      <c r="Z987" s="2" t="s">
        <v>4220</v>
      </c>
      <c r="AA987" s="32" t="s">
        <v>448</v>
      </c>
      <c r="AB987" s="2" t="s">
        <v>449</v>
      </c>
      <c r="AC987" s="10">
        <v>45897</v>
      </c>
      <c r="AD987" s="10">
        <v>45546</v>
      </c>
      <c r="AG987" s="35" t="s">
        <v>451</v>
      </c>
      <c r="AJ987" s="35" t="s">
        <v>452</v>
      </c>
      <c r="AK987" s="2" t="s">
        <v>453</v>
      </c>
      <c r="AL987" s="2" t="s">
        <v>3189</v>
      </c>
      <c r="AM987" s="2" t="s">
        <v>1815</v>
      </c>
      <c r="AN987" s="10">
        <v>45569</v>
      </c>
      <c r="AP987" s="2" t="s">
        <v>362</v>
      </c>
      <c r="AQ987" s="2" t="s">
        <v>497</v>
      </c>
      <c r="AS987" s="11">
        <v>3438870964</v>
      </c>
      <c r="AT987" s="2" t="s">
        <v>456</v>
      </c>
      <c r="AV987" s="12">
        <v>20261224020</v>
      </c>
      <c r="AW987" s="2" t="s">
        <v>458</v>
      </c>
      <c r="AY987" s="13">
        <v>12116009807</v>
      </c>
      <c r="AZ987" s="2" t="s">
        <v>633</v>
      </c>
      <c r="BB987" s="14">
        <v>324627256</v>
      </c>
      <c r="BC987" s="2" t="s">
        <v>450</v>
      </c>
      <c r="BD987" s="2" t="s">
        <v>450</v>
      </c>
      <c r="BE987" s="2" t="s">
        <v>450</v>
      </c>
      <c r="BF987" s="2" t="s">
        <v>450</v>
      </c>
      <c r="BG987" s="2" t="s">
        <v>450</v>
      </c>
      <c r="BH987" s="2" t="s">
        <v>450</v>
      </c>
      <c r="BL987" s="2" t="s">
        <v>448</v>
      </c>
      <c r="BM987" s="2" t="s">
        <v>450</v>
      </c>
      <c r="BN987" s="2" t="s">
        <v>448</v>
      </c>
      <c r="BO987" s="2" t="s">
        <v>448</v>
      </c>
      <c r="BP987" s="2" t="s">
        <v>450</v>
      </c>
      <c r="BR987" s="2" t="s">
        <v>448</v>
      </c>
      <c r="BS987" s="2" t="s">
        <v>448</v>
      </c>
      <c r="BT987" s="2" t="s">
        <v>448</v>
      </c>
      <c r="BU987" s="2" t="s">
        <v>448</v>
      </c>
      <c r="CD987" s="2" t="s">
        <v>448</v>
      </c>
      <c r="CE987" s="2" t="s">
        <v>4213</v>
      </c>
      <c r="CH987" s="2" t="s">
        <v>465</v>
      </c>
      <c r="CI987" s="2" t="s">
        <v>1718</v>
      </c>
      <c r="CM987" s="52">
        <f t="shared" si="500"/>
        <v>1</v>
      </c>
      <c r="CN987" s="52">
        <f t="shared" si="450"/>
        <v>1</v>
      </c>
      <c r="CO987" s="52">
        <f t="shared" si="451"/>
        <v>1</v>
      </c>
      <c r="CP987" s="52">
        <f t="shared" si="452"/>
        <v>1</v>
      </c>
      <c r="CQ987" s="52">
        <f t="shared" si="453"/>
        <v>1</v>
      </c>
      <c r="CR987" s="52">
        <f t="shared" si="454"/>
        <v>1</v>
      </c>
      <c r="CS987" s="52">
        <f t="shared" si="455"/>
        <v>1</v>
      </c>
      <c r="CT987" s="52">
        <f t="shared" si="456"/>
        <v>1</v>
      </c>
      <c r="CU987" s="52">
        <f t="shared" si="457"/>
        <v>1</v>
      </c>
      <c r="CV987" s="52">
        <f t="shared" si="458"/>
        <v>1</v>
      </c>
      <c r="CW987" s="54">
        <f t="shared" si="431"/>
        <v>1</v>
      </c>
      <c r="CX987" s="54">
        <f t="shared" si="501"/>
        <v>0</v>
      </c>
      <c r="CY987" s="54">
        <f t="shared" si="502"/>
        <v>1</v>
      </c>
      <c r="CZ987" s="54">
        <f t="shared" si="503"/>
        <v>1</v>
      </c>
      <c r="DA987" s="54">
        <f t="shared" si="504"/>
        <v>0</v>
      </c>
      <c r="DB987" s="54">
        <f t="shared" si="505"/>
        <v>0</v>
      </c>
      <c r="DD987" s="2">
        <f t="shared" si="506"/>
        <v>7</v>
      </c>
    </row>
    <row r="988" spans="1:108">
      <c r="A988" s="2" t="s">
        <v>437</v>
      </c>
      <c r="B988" s="2" t="s">
        <v>438</v>
      </c>
      <c r="C988" s="18" t="str">
        <f ca="1">IF(AND(AA988="YES",AG988&lt;&gt;""),"COMPLETED",IF((S988+21)&lt;TODAY(),"PAST DUE","WITHIN 15 DAYS"))</f>
        <v>COMPLETED</v>
      </c>
      <c r="D988" s="19" t="str">
        <f t="shared" si="495"/>
        <v>Oct</v>
      </c>
      <c r="E988" s="20">
        <f t="shared" si="496"/>
        <v>45591</v>
      </c>
      <c r="F988" s="20">
        <f t="shared" si="497"/>
        <v>45590</v>
      </c>
      <c r="G988" s="20">
        <f t="shared" si="498"/>
        <v>45597</v>
      </c>
      <c r="H988" s="19">
        <f ca="1">(TODAY()-(G988))</f>
        <v>-3</v>
      </c>
      <c r="I988" s="19">
        <f ca="1">IF(H988&lt;0,H988,"")</f>
        <v>-3</v>
      </c>
      <c r="J988" s="2" t="s">
        <v>439</v>
      </c>
      <c r="K988" s="24">
        <f t="shared" si="499"/>
        <v>1</v>
      </c>
      <c r="L988" s="19" t="s">
        <v>4210</v>
      </c>
      <c r="M988" s="2" t="s">
        <v>440</v>
      </c>
      <c r="N988" s="2" t="s">
        <v>441</v>
      </c>
      <c r="O988" s="2" t="s">
        <v>352</v>
      </c>
      <c r="P988" s="2" t="s">
        <v>19</v>
      </c>
      <c r="Q988" s="2" t="s">
        <v>199</v>
      </c>
      <c r="R988" s="2" t="s">
        <v>3261</v>
      </c>
      <c r="S988" s="9">
        <v>45569</v>
      </c>
      <c r="T988" s="2">
        <v>4272953</v>
      </c>
      <c r="U988" s="2" t="s">
        <v>2961</v>
      </c>
      <c r="V988" s="2" t="s">
        <v>4221</v>
      </c>
      <c r="W988" s="2" t="s">
        <v>148</v>
      </c>
      <c r="X988" s="9">
        <v>38511</v>
      </c>
      <c r="Y988" s="2">
        <v>9693038210</v>
      </c>
      <c r="Z988" s="2" t="s">
        <v>4222</v>
      </c>
      <c r="AA988" s="32" t="s">
        <v>448</v>
      </c>
      <c r="AB988" s="2" t="s">
        <v>449</v>
      </c>
      <c r="AC988" s="10">
        <v>45951</v>
      </c>
      <c r="AD988" s="10">
        <v>45586</v>
      </c>
      <c r="AG988" s="35" t="s">
        <v>451</v>
      </c>
      <c r="AJ988" s="35" t="s">
        <v>452</v>
      </c>
      <c r="AK988" s="2" t="s">
        <v>453</v>
      </c>
      <c r="AL988" s="2" t="s">
        <v>3189</v>
      </c>
      <c r="AM988" s="2" t="s">
        <v>1815</v>
      </c>
      <c r="AN988" s="10">
        <v>45569</v>
      </c>
      <c r="AP988" s="2" t="s">
        <v>362</v>
      </c>
      <c r="AQ988" s="2" t="s">
        <v>480</v>
      </c>
      <c r="AS988" s="11">
        <v>253372475</v>
      </c>
      <c r="AT988" s="2" t="s">
        <v>472</v>
      </c>
      <c r="AV988" s="12">
        <v>72515918958</v>
      </c>
      <c r="AW988" s="2" t="s">
        <v>458</v>
      </c>
      <c r="AY988" s="13">
        <v>121352163167</v>
      </c>
      <c r="AZ988" s="2" t="s">
        <v>563</v>
      </c>
      <c r="BB988" s="14">
        <v>660598306</v>
      </c>
      <c r="BC988" s="2" t="s">
        <v>450</v>
      </c>
      <c r="BD988" s="2" t="s">
        <v>450</v>
      </c>
      <c r="BE988" s="2" t="s">
        <v>450</v>
      </c>
      <c r="BF988" s="2" t="s">
        <v>450</v>
      </c>
      <c r="BG988" s="2" t="s">
        <v>450</v>
      </c>
      <c r="BH988" s="2" t="s">
        <v>450</v>
      </c>
      <c r="BL988" s="2" t="s">
        <v>448</v>
      </c>
      <c r="BM988" s="2" t="s">
        <v>450</v>
      </c>
      <c r="BN988" s="2" t="s">
        <v>448</v>
      </c>
      <c r="BO988" s="2" t="s">
        <v>450</v>
      </c>
      <c r="BP988" s="2" t="s">
        <v>450</v>
      </c>
      <c r="BR988" s="2" t="s">
        <v>448</v>
      </c>
      <c r="BS988" s="2" t="s">
        <v>448</v>
      </c>
      <c r="BT988" s="2" t="s">
        <v>448</v>
      </c>
      <c r="BU988" s="2" t="s">
        <v>448</v>
      </c>
      <c r="CD988" s="2" t="s">
        <v>448</v>
      </c>
      <c r="CE988" s="2" t="s">
        <v>4213</v>
      </c>
      <c r="CH988" s="2" t="s">
        <v>465</v>
      </c>
      <c r="CI988" s="2" t="s">
        <v>1718</v>
      </c>
      <c r="CM988" s="52">
        <f t="shared" si="500"/>
        <v>1</v>
      </c>
      <c r="CN988" s="52">
        <f t="shared" si="450"/>
        <v>1</v>
      </c>
      <c r="CO988" s="52">
        <f t="shared" si="451"/>
        <v>1</v>
      </c>
      <c r="CP988" s="52">
        <f t="shared" si="452"/>
        <v>1</v>
      </c>
      <c r="CQ988" s="52">
        <f t="shared" si="453"/>
        <v>1</v>
      </c>
      <c r="CR988" s="52">
        <f t="shared" si="454"/>
        <v>1</v>
      </c>
      <c r="CS988" s="52">
        <f t="shared" si="455"/>
        <v>1</v>
      </c>
      <c r="CT988" s="52">
        <f t="shared" si="456"/>
        <v>1</v>
      </c>
      <c r="CU988" s="52">
        <f t="shared" si="457"/>
        <v>1</v>
      </c>
      <c r="CV988" s="52">
        <f t="shared" si="458"/>
        <v>1</v>
      </c>
      <c r="CW988" s="54">
        <f t="shared" si="431"/>
        <v>1</v>
      </c>
      <c r="CX988" s="54">
        <f t="shared" si="501"/>
        <v>0</v>
      </c>
      <c r="CY988" s="54">
        <f t="shared" si="502"/>
        <v>1</v>
      </c>
      <c r="CZ988" s="54">
        <f t="shared" si="503"/>
        <v>1</v>
      </c>
      <c r="DA988" s="54">
        <f t="shared" si="504"/>
        <v>0</v>
      </c>
      <c r="DB988" s="54">
        <f t="shared" si="505"/>
        <v>0</v>
      </c>
      <c r="DD988" s="2">
        <f t="shared" si="506"/>
        <v>7</v>
      </c>
    </row>
    <row r="989" spans="1:108">
      <c r="A989" s="2" t="s">
        <v>437</v>
      </c>
      <c r="B989" s="2" t="s">
        <v>438</v>
      </c>
      <c r="C989" s="18" t="str">
        <f ca="1">IF(AND(AA989="YES",AG989&lt;&gt;""),"COMPLETED",IF((S989+21)&lt;TODAY(),"PAST DUE","WITHIN 15 DAYS"))</f>
        <v>PAST DUE</v>
      </c>
      <c r="D989" s="19" t="str">
        <f t="shared" si="495"/>
        <v>Oct</v>
      </c>
      <c r="E989" s="20">
        <f t="shared" si="496"/>
        <v>45591</v>
      </c>
      <c r="F989" s="20">
        <f t="shared" si="497"/>
        <v>45590</v>
      </c>
      <c r="G989" s="20">
        <f t="shared" si="498"/>
        <v>45597</v>
      </c>
      <c r="H989" s="19">
        <f ca="1">(TODAY()-(G989))</f>
        <v>-3</v>
      </c>
      <c r="I989" s="19">
        <f ca="1">IF(H989&lt;0,H989,"")</f>
        <v>-3</v>
      </c>
      <c r="J989" s="2" t="s">
        <v>439</v>
      </c>
      <c r="K989" s="24">
        <f t="shared" si="499"/>
        <v>0</v>
      </c>
      <c r="L989" s="19" t="s">
        <v>4210</v>
      </c>
      <c r="M989" s="2" t="s">
        <v>440</v>
      </c>
      <c r="N989" s="2" t="s">
        <v>441</v>
      </c>
      <c r="O989" s="2" t="s">
        <v>352</v>
      </c>
      <c r="P989" s="2" t="s">
        <v>19</v>
      </c>
      <c r="Q989" s="2" t="s">
        <v>199</v>
      </c>
      <c r="R989" s="2" t="s">
        <v>3261</v>
      </c>
      <c r="S989" s="9">
        <v>45569</v>
      </c>
      <c r="T989" s="2">
        <v>4272954</v>
      </c>
      <c r="U989" s="2" t="s">
        <v>202</v>
      </c>
      <c r="V989" s="2" t="s">
        <v>203</v>
      </c>
      <c r="W989" s="2" t="s">
        <v>27</v>
      </c>
      <c r="X989" s="9">
        <v>36838</v>
      </c>
      <c r="Y989" s="2">
        <v>9272350031</v>
      </c>
      <c r="Z989" s="2" t="s">
        <v>4223</v>
      </c>
      <c r="AA989" s="2" t="s">
        <v>658</v>
      </c>
      <c r="AB989" s="2" t="s">
        <v>4224</v>
      </c>
      <c r="AG989" s="35" t="s">
        <v>451</v>
      </c>
      <c r="AJ989" s="35" t="s">
        <v>452</v>
      </c>
      <c r="AK989" s="2" t="s">
        <v>453</v>
      </c>
      <c r="AL989" s="2" t="s">
        <v>3189</v>
      </c>
      <c r="AM989" s="2" t="s">
        <v>1815</v>
      </c>
      <c r="AN989" s="10">
        <v>45569</v>
      </c>
      <c r="AP989" s="2" t="s">
        <v>362</v>
      </c>
      <c r="AQ989" s="2" t="s">
        <v>480</v>
      </c>
      <c r="AS989" s="11">
        <v>253385200</v>
      </c>
      <c r="AT989" s="2" t="s">
        <v>472</v>
      </c>
      <c r="AV989" s="12">
        <v>70263122893</v>
      </c>
      <c r="AW989" s="2" t="s">
        <v>458</v>
      </c>
      <c r="AY989" s="13">
        <v>121352270806</v>
      </c>
      <c r="AZ989" s="2" t="s">
        <v>563</v>
      </c>
      <c r="BB989" s="14">
        <v>661059257</v>
      </c>
      <c r="BC989" s="2" t="s">
        <v>450</v>
      </c>
      <c r="BD989" s="2" t="s">
        <v>450</v>
      </c>
      <c r="BE989" s="2" t="s">
        <v>450</v>
      </c>
      <c r="BF989" s="2" t="s">
        <v>450</v>
      </c>
      <c r="BG989" s="2" t="s">
        <v>450</v>
      </c>
      <c r="BH989" s="2" t="s">
        <v>450</v>
      </c>
      <c r="BL989" s="2" t="s">
        <v>448</v>
      </c>
      <c r="BM989" s="2" t="s">
        <v>450</v>
      </c>
      <c r="BN989" s="2" t="s">
        <v>448</v>
      </c>
      <c r="BO989" s="2" t="s">
        <v>450</v>
      </c>
      <c r="BP989" s="2" t="s">
        <v>450</v>
      </c>
      <c r="BQ989" s="2" t="s">
        <v>448</v>
      </c>
      <c r="BR989" s="2" t="s">
        <v>448</v>
      </c>
      <c r="BS989" s="2" t="s">
        <v>448</v>
      </c>
      <c r="BT989" s="2" t="s">
        <v>448</v>
      </c>
      <c r="BU989" s="2" t="s">
        <v>448</v>
      </c>
      <c r="CD989" s="2" t="s">
        <v>448</v>
      </c>
      <c r="CE989" s="2" t="s">
        <v>4213</v>
      </c>
      <c r="CH989" s="2" t="s">
        <v>465</v>
      </c>
      <c r="CI989" s="2" t="s">
        <v>1718</v>
      </c>
      <c r="CM989" s="52">
        <f t="shared" si="500"/>
        <v>1</v>
      </c>
      <c r="CN989" s="52">
        <f t="shared" si="450"/>
        <v>0</v>
      </c>
      <c r="CO989" s="52">
        <f t="shared" si="451"/>
        <v>1</v>
      </c>
      <c r="CP989" s="52">
        <f t="shared" si="452"/>
        <v>1</v>
      </c>
      <c r="CQ989" s="52">
        <f t="shared" si="453"/>
        <v>1</v>
      </c>
      <c r="CR989" s="52">
        <f t="shared" si="454"/>
        <v>1</v>
      </c>
      <c r="CS989" s="52">
        <f t="shared" si="455"/>
        <v>1</v>
      </c>
      <c r="CT989" s="52">
        <f t="shared" si="456"/>
        <v>1</v>
      </c>
      <c r="CU989" s="52">
        <f t="shared" si="457"/>
        <v>1</v>
      </c>
      <c r="CV989" s="52">
        <f t="shared" si="458"/>
        <v>1</v>
      </c>
      <c r="CW989" s="54">
        <f t="shared" si="431"/>
        <v>1</v>
      </c>
      <c r="CX989" s="54">
        <f t="shared" si="501"/>
        <v>0</v>
      </c>
      <c r="CY989" s="54">
        <f t="shared" si="502"/>
        <v>1</v>
      </c>
      <c r="CZ989" s="54">
        <f t="shared" si="503"/>
        <v>1</v>
      </c>
      <c r="DA989" s="54">
        <f t="shared" si="504"/>
        <v>0</v>
      </c>
      <c r="DB989" s="54">
        <f t="shared" si="505"/>
        <v>0</v>
      </c>
      <c r="DD989" s="2">
        <f t="shared" si="506"/>
        <v>6</v>
      </c>
    </row>
    <row r="990" spans="1:108">
      <c r="A990" s="2" t="s">
        <v>437</v>
      </c>
      <c r="B990" s="2" t="s">
        <v>438</v>
      </c>
      <c r="C990" s="18" t="str">
        <f ca="1">IF(AND(AA990="YES",AG990&lt;&gt;""),"COMPLETED",IF((S990+21)&lt;TODAY(),"PAST DUE","WITHIN 15 DAYS"))</f>
        <v>PAST DUE</v>
      </c>
      <c r="D990" s="19" t="str">
        <f t="shared" si="495"/>
        <v>Oct</v>
      </c>
      <c r="E990" s="20">
        <f t="shared" si="496"/>
        <v>45591</v>
      </c>
      <c r="F990" s="20">
        <f t="shared" si="497"/>
        <v>45590</v>
      </c>
      <c r="G990" s="20">
        <f t="shared" si="498"/>
        <v>45597</v>
      </c>
      <c r="H990" s="19">
        <f ca="1">(TODAY()-(G990))</f>
        <v>-3</v>
      </c>
      <c r="I990" s="19">
        <f ca="1">IF(H990&lt;0,H990,"")</f>
        <v>-3</v>
      </c>
      <c r="J990" s="2" t="s">
        <v>439</v>
      </c>
      <c r="K990" s="24">
        <f t="shared" si="499"/>
        <v>0</v>
      </c>
      <c r="L990" s="19" t="s">
        <v>4210</v>
      </c>
      <c r="M990" s="2" t="s">
        <v>440</v>
      </c>
      <c r="N990" s="2" t="s">
        <v>441</v>
      </c>
      <c r="O990" s="2" t="s">
        <v>352</v>
      </c>
      <c r="P990" s="2" t="s">
        <v>19</v>
      </c>
      <c r="Q990" s="2" t="s">
        <v>199</v>
      </c>
      <c r="R990" s="2" t="s">
        <v>3261</v>
      </c>
      <c r="S990" s="9">
        <v>45569</v>
      </c>
      <c r="T990" s="2">
        <v>4272955</v>
      </c>
      <c r="U990" s="2" t="s">
        <v>204</v>
      </c>
      <c r="V990" s="2" t="s">
        <v>205</v>
      </c>
      <c r="W990" s="2" t="s">
        <v>629</v>
      </c>
      <c r="X990" s="9">
        <v>35899</v>
      </c>
      <c r="Y990" s="2">
        <v>9518842745</v>
      </c>
      <c r="Z990" s="2" t="s">
        <v>4225</v>
      </c>
      <c r="AA990" s="2" t="s">
        <v>463</v>
      </c>
      <c r="AB990" s="2" t="s">
        <v>4226</v>
      </c>
      <c r="AG990" s="35" t="s">
        <v>451</v>
      </c>
      <c r="AJ990" s="35" t="s">
        <v>452</v>
      </c>
      <c r="AK990" s="2" t="s">
        <v>453</v>
      </c>
      <c r="AL990" s="2" t="s">
        <v>3189</v>
      </c>
      <c r="AM990" s="2" t="s">
        <v>1815</v>
      </c>
      <c r="AN990" s="10">
        <v>45569</v>
      </c>
      <c r="AP990" s="2" t="s">
        <v>362</v>
      </c>
      <c r="AQ990" s="2" t="s">
        <v>1133</v>
      </c>
      <c r="AS990" s="11">
        <v>3515663010</v>
      </c>
      <c r="AT990" s="2" t="s">
        <v>472</v>
      </c>
      <c r="AV990" s="12">
        <v>140253190988</v>
      </c>
      <c r="AZ990" s="2" t="s">
        <v>472</v>
      </c>
      <c r="BB990" s="14">
        <v>385942385</v>
      </c>
      <c r="BC990" s="2" t="s">
        <v>450</v>
      </c>
      <c r="BD990" s="2" t="s">
        <v>450</v>
      </c>
      <c r="BE990" s="2" t="s">
        <v>450</v>
      </c>
      <c r="BF990" s="2" t="s">
        <v>450</v>
      </c>
      <c r="BG990" s="2" t="s">
        <v>450</v>
      </c>
      <c r="BH990" s="2" t="s">
        <v>450</v>
      </c>
      <c r="BR990" s="2" t="s">
        <v>448</v>
      </c>
      <c r="BS990" s="2" t="s">
        <v>448</v>
      </c>
      <c r="BT990" s="2" t="s">
        <v>448</v>
      </c>
      <c r="BU990" s="2" t="s">
        <v>448</v>
      </c>
      <c r="CD990" s="2" t="s">
        <v>448</v>
      </c>
      <c r="CE990" s="2" t="s">
        <v>4213</v>
      </c>
      <c r="CH990" s="2" t="s">
        <v>465</v>
      </c>
      <c r="CI990" s="2" t="s">
        <v>1718</v>
      </c>
      <c r="CM990" s="52">
        <f t="shared" si="500"/>
        <v>1</v>
      </c>
      <c r="CN990" s="52">
        <f t="shared" si="450"/>
        <v>0</v>
      </c>
      <c r="CO990" s="52">
        <f t="shared" si="451"/>
        <v>1</v>
      </c>
      <c r="CP990" s="52">
        <f t="shared" si="452"/>
        <v>1</v>
      </c>
      <c r="CQ990" s="52">
        <f t="shared" si="453"/>
        <v>1</v>
      </c>
      <c r="CR990" s="52">
        <f t="shared" si="454"/>
        <v>1</v>
      </c>
      <c r="CS990" s="52">
        <f t="shared" si="455"/>
        <v>1</v>
      </c>
      <c r="CT990" s="52">
        <f t="shared" si="456"/>
        <v>0</v>
      </c>
      <c r="CU990" s="52">
        <f t="shared" si="457"/>
        <v>1</v>
      </c>
      <c r="CV990" s="52">
        <f t="shared" si="458"/>
        <v>1</v>
      </c>
      <c r="CW990" s="54">
        <f t="shared" si="431"/>
        <v>1</v>
      </c>
      <c r="CX990" s="54">
        <f t="shared" si="501"/>
        <v>0</v>
      </c>
      <c r="CY990" s="54">
        <f t="shared" si="502"/>
        <v>1</v>
      </c>
      <c r="CZ990" s="54">
        <f t="shared" si="503"/>
        <v>1</v>
      </c>
      <c r="DA990" s="54">
        <f t="shared" si="504"/>
        <v>0</v>
      </c>
      <c r="DB990" s="54">
        <f t="shared" si="505"/>
        <v>0</v>
      </c>
      <c r="DD990" s="2">
        <f t="shared" si="506"/>
        <v>5</v>
      </c>
    </row>
    <row r="991" spans="1:108">
      <c r="A991" s="2" t="s">
        <v>437</v>
      </c>
      <c r="B991" s="2" t="s">
        <v>438</v>
      </c>
      <c r="C991" s="18" t="str">
        <f ca="1">IF(AND(AA991="YES",AG991&lt;&gt;""),"COMPLETED",IF((S991+21)&lt;TODAY(),"PAST DUE","WITHIN 15 DAYS"))</f>
        <v>PAST DUE</v>
      </c>
      <c r="D991" s="19" t="str">
        <f t="shared" si="495"/>
        <v>Oct</v>
      </c>
      <c r="E991" s="20">
        <f t="shared" si="496"/>
        <v>45591</v>
      </c>
      <c r="F991" s="20">
        <f t="shared" si="497"/>
        <v>45590</v>
      </c>
      <c r="G991" s="20">
        <f t="shared" si="498"/>
        <v>45597</v>
      </c>
      <c r="H991" s="19">
        <f ca="1">(TODAY()-(G991))</f>
        <v>-3</v>
      </c>
      <c r="I991" s="19">
        <f ca="1">IF(H991&lt;0,H991,"")</f>
        <v>-3</v>
      </c>
      <c r="J991" s="2" t="s">
        <v>439</v>
      </c>
      <c r="K991" s="24">
        <f t="shared" si="499"/>
        <v>0</v>
      </c>
      <c r="L991" s="19" t="s">
        <v>4210</v>
      </c>
      <c r="M991" s="2" t="s">
        <v>440</v>
      </c>
      <c r="N991" s="2" t="s">
        <v>441</v>
      </c>
      <c r="O991" s="2" t="s">
        <v>352</v>
      </c>
      <c r="P991" s="2" t="s">
        <v>19</v>
      </c>
      <c r="Q991" s="2" t="s">
        <v>199</v>
      </c>
      <c r="R991" s="2" t="s">
        <v>3261</v>
      </c>
      <c r="S991" s="9">
        <v>45569</v>
      </c>
      <c r="T991" s="2">
        <v>4272956</v>
      </c>
      <c r="U991" s="2" t="s">
        <v>206</v>
      </c>
      <c r="V991" s="2" t="s">
        <v>207</v>
      </c>
      <c r="W991" s="2" t="s">
        <v>62</v>
      </c>
      <c r="X991" s="9">
        <v>37539</v>
      </c>
      <c r="Y991" s="2">
        <v>9636726042</v>
      </c>
      <c r="Z991" s="2" t="s">
        <v>4227</v>
      </c>
      <c r="AA991" s="2" t="s">
        <v>658</v>
      </c>
      <c r="AB991" s="2" t="s">
        <v>4228</v>
      </c>
      <c r="AG991" s="35" t="s">
        <v>451</v>
      </c>
      <c r="AJ991" s="35" t="s">
        <v>452</v>
      </c>
      <c r="AK991" s="2" t="s">
        <v>453</v>
      </c>
      <c r="AL991" s="2" t="s">
        <v>3189</v>
      </c>
      <c r="AM991" s="2" t="s">
        <v>1815</v>
      </c>
      <c r="AN991" s="10">
        <v>45569</v>
      </c>
      <c r="AP991" s="2" t="s">
        <v>362</v>
      </c>
      <c r="AQ991" s="2" t="s">
        <v>497</v>
      </c>
      <c r="AS991" s="11">
        <v>3502800967</v>
      </c>
      <c r="AT991" s="2" t="s">
        <v>456</v>
      </c>
      <c r="AV991" s="12">
        <v>72502577744</v>
      </c>
      <c r="AZ991" s="2" t="s">
        <v>386</v>
      </c>
      <c r="BB991" s="14">
        <v>627817048</v>
      </c>
      <c r="BC991" s="2" t="s">
        <v>450</v>
      </c>
      <c r="BD991" s="2" t="s">
        <v>450</v>
      </c>
      <c r="BE991" s="2" t="s">
        <v>450</v>
      </c>
      <c r="BF991" s="2" t="s">
        <v>450</v>
      </c>
      <c r="BG991" s="2" t="s">
        <v>450</v>
      </c>
      <c r="BH991" s="2" t="s">
        <v>450</v>
      </c>
      <c r="BL991" s="2" t="s">
        <v>448</v>
      </c>
      <c r="BM991" s="2" t="s">
        <v>450</v>
      </c>
      <c r="BN991" s="2" t="s">
        <v>448</v>
      </c>
      <c r="BO991" s="2" t="s">
        <v>450</v>
      </c>
      <c r="BP991" s="2" t="s">
        <v>450</v>
      </c>
      <c r="BQ991" s="2" t="s">
        <v>448</v>
      </c>
      <c r="BR991" s="2" t="s">
        <v>448</v>
      </c>
      <c r="BS991" s="2" t="s">
        <v>448</v>
      </c>
      <c r="BT991" s="2" t="s">
        <v>448</v>
      </c>
      <c r="BU991" s="2" t="s">
        <v>448</v>
      </c>
      <c r="CD991" s="2" t="s">
        <v>448</v>
      </c>
      <c r="CE991" s="2" t="s">
        <v>4213</v>
      </c>
      <c r="CH991" s="2" t="s">
        <v>465</v>
      </c>
      <c r="CI991" s="2" t="s">
        <v>1718</v>
      </c>
      <c r="CM991" s="52">
        <f t="shared" si="500"/>
        <v>1</v>
      </c>
      <c r="CN991" s="52">
        <f t="shared" si="450"/>
        <v>0</v>
      </c>
      <c r="CO991" s="52">
        <f t="shared" si="451"/>
        <v>1</v>
      </c>
      <c r="CP991" s="52">
        <f t="shared" si="452"/>
        <v>1</v>
      </c>
      <c r="CQ991" s="52">
        <f t="shared" si="453"/>
        <v>1</v>
      </c>
      <c r="CR991" s="52">
        <f t="shared" si="454"/>
        <v>1</v>
      </c>
      <c r="CS991" s="52">
        <f t="shared" si="455"/>
        <v>1</v>
      </c>
      <c r="CT991" s="52">
        <f t="shared" si="456"/>
        <v>0</v>
      </c>
      <c r="CU991" s="52">
        <f t="shared" si="457"/>
        <v>1</v>
      </c>
      <c r="CV991" s="52">
        <f t="shared" si="458"/>
        <v>1</v>
      </c>
      <c r="CW991" s="54">
        <f t="shared" si="431"/>
        <v>1</v>
      </c>
      <c r="CX991" s="54">
        <f t="shared" si="501"/>
        <v>0</v>
      </c>
      <c r="CY991" s="54">
        <f t="shared" si="502"/>
        <v>1</v>
      </c>
      <c r="CZ991" s="54">
        <f t="shared" si="503"/>
        <v>1</v>
      </c>
      <c r="DA991" s="54">
        <f t="shared" si="504"/>
        <v>0</v>
      </c>
      <c r="DB991" s="54">
        <f t="shared" si="505"/>
        <v>0</v>
      </c>
      <c r="DD991" s="2">
        <f t="shared" si="506"/>
        <v>5</v>
      </c>
    </row>
    <row r="992" spans="1:108">
      <c r="A992" s="2" t="s">
        <v>437</v>
      </c>
      <c r="B992" s="2" t="s">
        <v>438</v>
      </c>
      <c r="C992" s="18" t="str">
        <f ca="1">IF(AND(AA992="YES",AG992&lt;&gt;""),"COMPLETED",IF((S992+21)&lt;TODAY(),"PAST DUE","WITHIN 15 DAYS"))</f>
        <v>COMPLETED</v>
      </c>
      <c r="D992" s="19" t="str">
        <f t="shared" si="495"/>
        <v>Oct</v>
      </c>
      <c r="E992" s="20">
        <f t="shared" si="496"/>
        <v>45591</v>
      </c>
      <c r="F992" s="20">
        <f t="shared" si="497"/>
        <v>45590</v>
      </c>
      <c r="G992" s="20">
        <f t="shared" si="498"/>
        <v>45597</v>
      </c>
      <c r="H992" s="19">
        <f ca="1">(TODAY()-(G992))</f>
        <v>-3</v>
      </c>
      <c r="I992" s="19">
        <f ca="1">IF(H992&lt;0,H992,"")</f>
        <v>-3</v>
      </c>
      <c r="J992" s="2" t="s">
        <v>439</v>
      </c>
      <c r="K992" s="24">
        <f t="shared" si="499"/>
        <v>1</v>
      </c>
      <c r="L992" s="19" t="s">
        <v>4210</v>
      </c>
      <c r="M992" s="2" t="s">
        <v>440</v>
      </c>
      <c r="N992" s="2" t="s">
        <v>441</v>
      </c>
      <c r="O992" s="2" t="s">
        <v>352</v>
      </c>
      <c r="P992" s="2" t="s">
        <v>19</v>
      </c>
      <c r="Q992" s="2" t="s">
        <v>199</v>
      </c>
      <c r="R992" s="2" t="s">
        <v>3261</v>
      </c>
      <c r="S992" s="9">
        <v>45569</v>
      </c>
      <c r="T992" s="2">
        <v>4272957</v>
      </c>
      <c r="U992" s="2" t="s">
        <v>4229</v>
      </c>
      <c r="V992" s="2" t="s">
        <v>4230</v>
      </c>
      <c r="W992" s="2" t="s">
        <v>4231</v>
      </c>
      <c r="X992" s="9">
        <v>34569</v>
      </c>
      <c r="Y992" s="2">
        <v>9169782892</v>
      </c>
      <c r="Z992" s="2" t="s">
        <v>4232</v>
      </c>
      <c r="AA992" s="32" t="s">
        <v>448</v>
      </c>
      <c r="AB992" s="2" t="s">
        <v>449</v>
      </c>
      <c r="AC992" s="10">
        <v>45822</v>
      </c>
      <c r="AD992" s="10">
        <v>45457</v>
      </c>
      <c r="AE992" s="10"/>
      <c r="AG992" s="35" t="s">
        <v>451</v>
      </c>
      <c r="AJ992" s="35" t="s">
        <v>452</v>
      </c>
      <c r="AK992" s="2" t="s">
        <v>453</v>
      </c>
      <c r="AL992" s="2" t="s">
        <v>3189</v>
      </c>
      <c r="AM992" s="2" t="s">
        <v>1815</v>
      </c>
      <c r="AN992" s="10">
        <v>45569</v>
      </c>
      <c r="AP992" s="2" t="s">
        <v>362</v>
      </c>
      <c r="AQ992" s="2" t="s">
        <v>986</v>
      </c>
      <c r="AS992" s="11">
        <v>231997791</v>
      </c>
      <c r="AT992" s="2" t="s">
        <v>456</v>
      </c>
      <c r="AV992" s="12">
        <v>70507744913</v>
      </c>
      <c r="AW992" s="2" t="s">
        <v>458</v>
      </c>
      <c r="AY992" s="13">
        <v>121094558196</v>
      </c>
      <c r="AZ992" s="2" t="s">
        <v>1202</v>
      </c>
      <c r="BB992" s="14">
        <v>416985510</v>
      </c>
      <c r="BC992" s="2" t="s">
        <v>450</v>
      </c>
      <c r="BD992" s="2" t="s">
        <v>450</v>
      </c>
      <c r="BE992" s="2" t="s">
        <v>450</v>
      </c>
      <c r="BF992" s="2" t="s">
        <v>450</v>
      </c>
      <c r="BG992" s="2" t="s">
        <v>450</v>
      </c>
      <c r="BH992" s="2" t="s">
        <v>450</v>
      </c>
      <c r="BL992" s="2" t="s">
        <v>448</v>
      </c>
      <c r="BM992" s="2" t="s">
        <v>450</v>
      </c>
      <c r="BN992" s="2" t="s">
        <v>448</v>
      </c>
      <c r="BO992" s="2" t="s">
        <v>448</v>
      </c>
      <c r="BP992" s="2" t="s">
        <v>448</v>
      </c>
      <c r="BR992" s="2" t="s">
        <v>448</v>
      </c>
      <c r="BS992" s="2" t="s">
        <v>448</v>
      </c>
      <c r="BT992" s="2" t="s">
        <v>448</v>
      </c>
      <c r="BU992" s="2" t="s">
        <v>448</v>
      </c>
      <c r="CD992" s="2" t="s">
        <v>448</v>
      </c>
      <c r="CE992" s="2" t="s">
        <v>4213</v>
      </c>
      <c r="CH992" s="2" t="s">
        <v>465</v>
      </c>
      <c r="CI992" s="2" t="s">
        <v>1718</v>
      </c>
      <c r="CM992" s="52">
        <f t="shared" si="500"/>
        <v>1</v>
      </c>
      <c r="CN992" s="52">
        <f t="shared" si="450"/>
        <v>1</v>
      </c>
      <c r="CO992" s="52">
        <f t="shared" si="451"/>
        <v>1</v>
      </c>
      <c r="CP992" s="52">
        <f t="shared" si="452"/>
        <v>1</v>
      </c>
      <c r="CQ992" s="52">
        <f t="shared" si="453"/>
        <v>1</v>
      </c>
      <c r="CR992" s="52">
        <f t="shared" si="454"/>
        <v>1</v>
      </c>
      <c r="CS992" s="52">
        <f t="shared" si="455"/>
        <v>1</v>
      </c>
      <c r="CT992" s="52">
        <f t="shared" si="456"/>
        <v>1</v>
      </c>
      <c r="CU992" s="52">
        <f t="shared" si="457"/>
        <v>1</v>
      </c>
      <c r="CV992" s="52">
        <f t="shared" si="458"/>
        <v>1</v>
      </c>
      <c r="CW992" s="54">
        <f t="shared" ref="CW992:CW1009" si="507">COUNTIF(CD992,"YES")</f>
        <v>1</v>
      </c>
      <c r="CX992" s="54">
        <f t="shared" si="501"/>
        <v>0</v>
      </c>
      <c r="CY992" s="54">
        <f t="shared" si="502"/>
        <v>1</v>
      </c>
      <c r="CZ992" s="54">
        <f t="shared" si="503"/>
        <v>1</v>
      </c>
      <c r="DA992" s="54">
        <f t="shared" si="504"/>
        <v>0</v>
      </c>
      <c r="DB992" s="54">
        <f t="shared" si="505"/>
        <v>0</v>
      </c>
      <c r="DD992" s="2">
        <f t="shared" si="506"/>
        <v>7</v>
      </c>
    </row>
    <row r="993" spans="1:108">
      <c r="A993" s="2" t="s">
        <v>437</v>
      </c>
      <c r="B993" s="2" t="s">
        <v>438</v>
      </c>
      <c r="C993" s="18" t="str">
        <f ca="1">IF(AND(AA993="YES",AG993&lt;&gt;""),"COMPLETED",IF((S993+21)&lt;TODAY(),"PAST DUE","WITHIN 15 DAYS"))</f>
        <v>COMPLETED</v>
      </c>
      <c r="D993" s="19" t="str">
        <f t="shared" si="495"/>
        <v>Oct</v>
      </c>
      <c r="E993" s="20">
        <f t="shared" si="496"/>
        <v>45591</v>
      </c>
      <c r="F993" s="20">
        <f t="shared" si="497"/>
        <v>45590</v>
      </c>
      <c r="G993" s="20">
        <f t="shared" si="498"/>
        <v>45597</v>
      </c>
      <c r="H993" s="19">
        <f ca="1">(TODAY()-(G993))</f>
        <v>-3</v>
      </c>
      <c r="I993" s="19">
        <f ca="1">IF(H993&lt;0,H993,"")</f>
        <v>-3</v>
      </c>
      <c r="J993" s="2" t="s">
        <v>439</v>
      </c>
      <c r="K993" s="24">
        <f t="shared" si="499"/>
        <v>1</v>
      </c>
      <c r="L993" s="19" t="s">
        <v>4210</v>
      </c>
      <c r="M993" s="2" t="s">
        <v>440</v>
      </c>
      <c r="N993" s="2" t="s">
        <v>441</v>
      </c>
      <c r="O993" s="2" t="s">
        <v>352</v>
      </c>
      <c r="P993" s="2" t="s">
        <v>19</v>
      </c>
      <c r="Q993" s="2" t="s">
        <v>199</v>
      </c>
      <c r="R993" s="2" t="s">
        <v>3261</v>
      </c>
      <c r="S993" s="9">
        <v>45569</v>
      </c>
      <c r="T993" s="2">
        <v>4272958</v>
      </c>
      <c r="U993" s="2" t="s">
        <v>4233</v>
      </c>
      <c r="V993" s="2" t="s">
        <v>4234</v>
      </c>
      <c r="W993" s="2" t="s">
        <v>4235</v>
      </c>
      <c r="X993" s="9">
        <v>37003</v>
      </c>
      <c r="Y993" s="2">
        <v>9526141583</v>
      </c>
      <c r="Z993" s="2" t="s">
        <v>4236</v>
      </c>
      <c r="AA993" s="32" t="s">
        <v>448</v>
      </c>
      <c r="AB993" s="2" t="s">
        <v>449</v>
      </c>
      <c r="AC993" s="10">
        <v>45906</v>
      </c>
      <c r="AD993" s="10">
        <v>45541</v>
      </c>
      <c r="AG993" s="35" t="s">
        <v>451</v>
      </c>
      <c r="AJ993" s="35" t="s">
        <v>452</v>
      </c>
      <c r="AK993" s="2" t="s">
        <v>453</v>
      </c>
      <c r="AL993" s="2" t="s">
        <v>3189</v>
      </c>
      <c r="AM993" s="2" t="s">
        <v>1815</v>
      </c>
      <c r="AN993" s="10">
        <v>45569</v>
      </c>
      <c r="AP993" s="2" t="s">
        <v>362</v>
      </c>
      <c r="AQ993" s="2" t="s">
        <v>480</v>
      </c>
      <c r="AS993" s="11">
        <v>249331666</v>
      </c>
      <c r="AT993" s="2" t="s">
        <v>456</v>
      </c>
      <c r="AV993" s="12">
        <v>210259126457</v>
      </c>
      <c r="AW993" s="2" t="s">
        <v>458</v>
      </c>
      <c r="AY993" s="13">
        <v>121319605859</v>
      </c>
      <c r="AZ993" s="2" t="s">
        <v>1202</v>
      </c>
      <c r="BB993" s="14">
        <v>660594838</v>
      </c>
      <c r="BC993" s="2" t="s">
        <v>450</v>
      </c>
      <c r="BD993" s="2" t="s">
        <v>450</v>
      </c>
      <c r="BE993" s="2" t="s">
        <v>450</v>
      </c>
      <c r="BF993" s="2" t="s">
        <v>450</v>
      </c>
      <c r="BG993" s="2" t="s">
        <v>450</v>
      </c>
      <c r="BH993" s="2" t="s">
        <v>450</v>
      </c>
      <c r="BL993" s="2" t="s">
        <v>448</v>
      </c>
      <c r="BM993" s="2" t="s">
        <v>450</v>
      </c>
      <c r="BN993" s="2" t="s">
        <v>448</v>
      </c>
      <c r="BO993" s="2" t="s">
        <v>450</v>
      </c>
      <c r="BP993" s="2" t="s">
        <v>450</v>
      </c>
      <c r="BR993" s="2" t="s">
        <v>448</v>
      </c>
      <c r="BS993" s="2" t="s">
        <v>448</v>
      </c>
      <c r="BT993" s="2" t="s">
        <v>448</v>
      </c>
      <c r="BU993" s="2" t="s">
        <v>448</v>
      </c>
      <c r="CD993" s="2" t="s">
        <v>448</v>
      </c>
      <c r="CE993" s="2" t="s">
        <v>4213</v>
      </c>
      <c r="CH993" s="2" t="s">
        <v>465</v>
      </c>
      <c r="CI993" s="2" t="s">
        <v>1718</v>
      </c>
      <c r="CM993" s="52">
        <f t="shared" si="500"/>
        <v>1</v>
      </c>
      <c r="CN993" s="52">
        <f t="shared" si="450"/>
        <v>1</v>
      </c>
      <c r="CO993" s="52">
        <f t="shared" si="451"/>
        <v>1</v>
      </c>
      <c r="CP993" s="52">
        <f t="shared" si="452"/>
        <v>1</v>
      </c>
      <c r="CQ993" s="52">
        <f t="shared" si="453"/>
        <v>1</v>
      </c>
      <c r="CR993" s="52">
        <f t="shared" si="454"/>
        <v>1</v>
      </c>
      <c r="CS993" s="52">
        <f t="shared" si="455"/>
        <v>1</v>
      </c>
      <c r="CT993" s="52">
        <f t="shared" si="456"/>
        <v>1</v>
      </c>
      <c r="CU993" s="52">
        <f t="shared" si="457"/>
        <v>1</v>
      </c>
      <c r="CV993" s="52">
        <f t="shared" si="458"/>
        <v>1</v>
      </c>
      <c r="CW993" s="54">
        <f t="shared" si="507"/>
        <v>1</v>
      </c>
      <c r="CX993" s="54">
        <f t="shared" si="501"/>
        <v>0</v>
      </c>
      <c r="CY993" s="54">
        <f t="shared" si="502"/>
        <v>1</v>
      </c>
      <c r="CZ993" s="54">
        <f t="shared" si="503"/>
        <v>1</v>
      </c>
      <c r="DA993" s="54">
        <f t="shared" si="504"/>
        <v>0</v>
      </c>
      <c r="DB993" s="54">
        <f t="shared" si="505"/>
        <v>0</v>
      </c>
      <c r="DD993" s="2">
        <f t="shared" si="506"/>
        <v>7</v>
      </c>
    </row>
    <row r="994" spans="1:108">
      <c r="A994" s="2" t="s">
        <v>437</v>
      </c>
      <c r="B994" s="2" t="s">
        <v>438</v>
      </c>
      <c r="C994" s="18" t="str">
        <f ca="1">IF(AND(AA994="YES",AG994&lt;&gt;""),"COMPLETED",IF((S994+21)&lt;TODAY(),"PAST DUE","WITHIN 15 DAYS"))</f>
        <v>COMPLETED</v>
      </c>
      <c r="D994" s="19" t="str">
        <f t="shared" si="495"/>
        <v>Oct</v>
      </c>
      <c r="E994" s="20">
        <f t="shared" si="496"/>
        <v>45591</v>
      </c>
      <c r="F994" s="20">
        <f t="shared" si="497"/>
        <v>45590</v>
      </c>
      <c r="G994" s="20">
        <f t="shared" si="498"/>
        <v>45597</v>
      </c>
      <c r="H994" s="19">
        <f ca="1">(TODAY()-(G994))</f>
        <v>-3</v>
      </c>
      <c r="I994" s="19">
        <f ca="1">IF(H994&lt;0,H994,"")</f>
        <v>-3</v>
      </c>
      <c r="J994" s="2" t="s">
        <v>439</v>
      </c>
      <c r="K994" s="24">
        <f t="shared" si="499"/>
        <v>1</v>
      </c>
      <c r="L994" s="19" t="s">
        <v>4210</v>
      </c>
      <c r="M994" s="2" t="s">
        <v>440</v>
      </c>
      <c r="N994" s="2" t="s">
        <v>441</v>
      </c>
      <c r="O994" s="2" t="s">
        <v>352</v>
      </c>
      <c r="P994" s="2" t="s">
        <v>19</v>
      </c>
      <c r="Q994" s="2" t="s">
        <v>199</v>
      </c>
      <c r="R994" s="2" t="s">
        <v>3261</v>
      </c>
      <c r="S994" s="9">
        <v>45569</v>
      </c>
      <c r="T994" s="2">
        <v>4272959</v>
      </c>
      <c r="U994" s="2" t="s">
        <v>27</v>
      </c>
      <c r="V994" s="2" t="s">
        <v>4237</v>
      </c>
      <c r="W994" s="2" t="s">
        <v>4238</v>
      </c>
      <c r="X994" s="9">
        <v>37725</v>
      </c>
      <c r="Y994" s="2">
        <v>9052291294</v>
      </c>
      <c r="Z994" s="2" t="s">
        <v>4239</v>
      </c>
      <c r="AA994" s="32" t="s">
        <v>448</v>
      </c>
      <c r="AB994" s="2" t="s">
        <v>449</v>
      </c>
      <c r="AC994" s="10">
        <v>45930</v>
      </c>
      <c r="AD994" s="10">
        <v>45579</v>
      </c>
      <c r="AG994" s="35" t="s">
        <v>451</v>
      </c>
      <c r="AJ994" s="35" t="s">
        <v>452</v>
      </c>
      <c r="AK994" s="2" t="s">
        <v>453</v>
      </c>
      <c r="AL994" s="2" t="s">
        <v>3189</v>
      </c>
      <c r="AM994" s="2" t="s">
        <v>1815</v>
      </c>
      <c r="AN994" s="10">
        <v>45569</v>
      </c>
      <c r="AP994" s="2" t="s">
        <v>362</v>
      </c>
      <c r="AQ994" s="2" t="s">
        <v>986</v>
      </c>
      <c r="AS994" s="11">
        <v>252462179</v>
      </c>
      <c r="AT994" s="2" t="s">
        <v>472</v>
      </c>
      <c r="AV994" s="12">
        <v>52519502291</v>
      </c>
      <c r="AW994" s="2" t="s">
        <v>458</v>
      </c>
      <c r="AY994" s="13">
        <v>121350128273</v>
      </c>
      <c r="AZ994" s="2" t="s">
        <v>563</v>
      </c>
      <c r="BB994" s="14">
        <v>633426717</v>
      </c>
      <c r="BC994" s="2" t="s">
        <v>450</v>
      </c>
      <c r="BD994" s="2" t="s">
        <v>450</v>
      </c>
      <c r="BE994" s="2" t="s">
        <v>450</v>
      </c>
      <c r="BF994" s="2" t="s">
        <v>450</v>
      </c>
      <c r="BG994" s="2" t="s">
        <v>450</v>
      </c>
      <c r="BH994" s="2" t="s">
        <v>450</v>
      </c>
      <c r="BL994" s="2" t="s">
        <v>448</v>
      </c>
      <c r="BM994" s="2" t="s">
        <v>450</v>
      </c>
      <c r="BN994" s="2" t="s">
        <v>448</v>
      </c>
      <c r="BO994" s="2" t="s">
        <v>450</v>
      </c>
      <c r="BP994" s="2" t="s">
        <v>450</v>
      </c>
      <c r="BR994" s="2" t="s">
        <v>448</v>
      </c>
      <c r="BS994" s="2" t="s">
        <v>448</v>
      </c>
      <c r="BT994" s="2" t="s">
        <v>448</v>
      </c>
      <c r="BU994" s="2" t="s">
        <v>448</v>
      </c>
      <c r="CD994" s="2" t="s">
        <v>448</v>
      </c>
      <c r="CE994" s="2" t="s">
        <v>4213</v>
      </c>
      <c r="CH994" s="2" t="s">
        <v>465</v>
      </c>
      <c r="CI994" s="2" t="s">
        <v>1718</v>
      </c>
      <c r="CM994" s="52">
        <f t="shared" si="500"/>
        <v>1</v>
      </c>
      <c r="CN994" s="52">
        <f t="shared" si="450"/>
        <v>1</v>
      </c>
      <c r="CO994" s="52">
        <f t="shared" si="451"/>
        <v>1</v>
      </c>
      <c r="CP994" s="52">
        <f t="shared" si="452"/>
        <v>1</v>
      </c>
      <c r="CQ994" s="52">
        <f t="shared" si="453"/>
        <v>1</v>
      </c>
      <c r="CR994" s="52">
        <f t="shared" si="454"/>
        <v>1</v>
      </c>
      <c r="CS994" s="52">
        <f t="shared" si="455"/>
        <v>1</v>
      </c>
      <c r="CT994" s="52">
        <f t="shared" si="456"/>
        <v>1</v>
      </c>
      <c r="CU994" s="52">
        <f t="shared" si="457"/>
        <v>1</v>
      </c>
      <c r="CV994" s="52">
        <f t="shared" si="458"/>
        <v>1</v>
      </c>
      <c r="CW994" s="54">
        <f t="shared" si="507"/>
        <v>1</v>
      </c>
      <c r="CX994" s="54">
        <f t="shared" si="501"/>
        <v>0</v>
      </c>
      <c r="CY994" s="54">
        <f t="shared" si="502"/>
        <v>1</v>
      </c>
      <c r="CZ994" s="54">
        <f t="shared" si="503"/>
        <v>1</v>
      </c>
      <c r="DA994" s="54">
        <f t="shared" si="504"/>
        <v>0</v>
      </c>
      <c r="DB994" s="54">
        <f t="shared" si="505"/>
        <v>0</v>
      </c>
      <c r="DD994" s="2">
        <f t="shared" si="506"/>
        <v>7</v>
      </c>
    </row>
    <row r="995" spans="1:108">
      <c r="A995" s="2" t="s">
        <v>437</v>
      </c>
      <c r="B995" s="2" t="s">
        <v>438</v>
      </c>
      <c r="C995" s="18" t="str">
        <f ca="1">IF(AND(AA995="YES",AG995&lt;&gt;""),"COMPLETED",IF((S995+21)&lt;TODAY(),"PAST DUE","WITHIN 15 DAYS"))</f>
        <v>COMPLETED</v>
      </c>
      <c r="D995" s="19" t="str">
        <f t="shared" si="495"/>
        <v>Oct</v>
      </c>
      <c r="E995" s="20">
        <f t="shared" si="496"/>
        <v>45591</v>
      </c>
      <c r="F995" s="20">
        <f t="shared" si="497"/>
        <v>45590</v>
      </c>
      <c r="G995" s="20">
        <f t="shared" si="498"/>
        <v>45597</v>
      </c>
      <c r="H995" s="19">
        <f ca="1">(TODAY()-(G995))</f>
        <v>-3</v>
      </c>
      <c r="I995" s="19">
        <f ca="1">IF(H995&lt;0,H995,"")</f>
        <v>-3</v>
      </c>
      <c r="J995" s="2" t="s">
        <v>439</v>
      </c>
      <c r="K995" s="24">
        <f t="shared" si="499"/>
        <v>1</v>
      </c>
      <c r="L995" s="19" t="s">
        <v>4210</v>
      </c>
      <c r="M995" s="2" t="s">
        <v>440</v>
      </c>
      <c r="N995" s="2" t="s">
        <v>441</v>
      </c>
      <c r="O995" s="2" t="s">
        <v>352</v>
      </c>
      <c r="P995" s="2" t="s">
        <v>19</v>
      </c>
      <c r="Q995" s="2" t="s">
        <v>199</v>
      </c>
      <c r="R995" s="2" t="s">
        <v>3261</v>
      </c>
      <c r="S995" s="9">
        <v>45569</v>
      </c>
      <c r="T995" s="2">
        <v>4272960</v>
      </c>
      <c r="U995" s="2" t="s">
        <v>4240</v>
      </c>
      <c r="V995" s="2" t="s">
        <v>4241</v>
      </c>
      <c r="W995" s="2" t="s">
        <v>4242</v>
      </c>
      <c r="X995" s="9">
        <v>38744</v>
      </c>
      <c r="Y995" s="2">
        <v>9167822169</v>
      </c>
      <c r="Z995" s="2" t="s">
        <v>4243</v>
      </c>
      <c r="AA995" s="32" t="s">
        <v>448</v>
      </c>
      <c r="AB995" s="2" t="s">
        <v>449</v>
      </c>
      <c r="AC995" s="10">
        <v>45853</v>
      </c>
      <c r="AD995" s="10">
        <v>45488</v>
      </c>
      <c r="AG995" s="35" t="s">
        <v>451</v>
      </c>
      <c r="AJ995" s="35" t="s">
        <v>452</v>
      </c>
      <c r="AK995" s="2" t="s">
        <v>453</v>
      </c>
      <c r="AL995" s="2" t="s">
        <v>3189</v>
      </c>
      <c r="AM995" s="2" t="s">
        <v>1815</v>
      </c>
      <c r="AN995" s="10">
        <v>45569</v>
      </c>
      <c r="AP995" s="2" t="s">
        <v>362</v>
      </c>
      <c r="AQ995" s="2" t="s">
        <v>455</v>
      </c>
      <c r="AS995" s="11">
        <v>251138187</v>
      </c>
      <c r="AT995" s="2" t="s">
        <v>472</v>
      </c>
      <c r="AV995" s="12">
        <v>70262961670</v>
      </c>
      <c r="AW995" s="2" t="s">
        <v>458</v>
      </c>
      <c r="AY995" s="13">
        <v>121343369975</v>
      </c>
      <c r="AZ995" s="2" t="s">
        <v>459</v>
      </c>
      <c r="BB995" s="14">
        <v>656014758</v>
      </c>
      <c r="BC995" s="2" t="s">
        <v>450</v>
      </c>
      <c r="BD995" s="2" t="s">
        <v>450</v>
      </c>
      <c r="BE995" s="2" t="s">
        <v>450</v>
      </c>
      <c r="BF995" s="2" t="s">
        <v>450</v>
      </c>
      <c r="BG995" s="2" t="s">
        <v>450</v>
      </c>
      <c r="BH995" s="2" t="s">
        <v>450</v>
      </c>
      <c r="BL995" s="2" t="s">
        <v>448</v>
      </c>
      <c r="BM995" s="2" t="s">
        <v>450</v>
      </c>
      <c r="BN995" s="2" t="s">
        <v>448</v>
      </c>
      <c r="BO995" s="2" t="s">
        <v>450</v>
      </c>
      <c r="BP995" s="2" t="s">
        <v>450</v>
      </c>
      <c r="BR995" s="2" t="s">
        <v>448</v>
      </c>
      <c r="BS995" s="2" t="s">
        <v>448</v>
      </c>
      <c r="BT995" s="2" t="s">
        <v>448</v>
      </c>
      <c r="BU995" s="2" t="s">
        <v>448</v>
      </c>
      <c r="CD995" s="2" t="s">
        <v>448</v>
      </c>
      <c r="CE995" s="2" t="s">
        <v>4213</v>
      </c>
      <c r="CH995" s="2" t="s">
        <v>465</v>
      </c>
      <c r="CI995" s="2" t="s">
        <v>1718</v>
      </c>
      <c r="CM995" s="52">
        <f t="shared" si="500"/>
        <v>1</v>
      </c>
      <c r="CN995" s="52">
        <f t="shared" si="450"/>
        <v>1</v>
      </c>
      <c r="CO995" s="52">
        <f t="shared" si="451"/>
        <v>1</v>
      </c>
      <c r="CP995" s="52">
        <f t="shared" si="452"/>
        <v>1</v>
      </c>
      <c r="CQ995" s="52">
        <f t="shared" si="453"/>
        <v>1</v>
      </c>
      <c r="CR995" s="52">
        <f t="shared" si="454"/>
        <v>1</v>
      </c>
      <c r="CS995" s="52">
        <f t="shared" si="455"/>
        <v>1</v>
      </c>
      <c r="CT995" s="52">
        <f t="shared" si="456"/>
        <v>1</v>
      </c>
      <c r="CU995" s="52">
        <f t="shared" si="457"/>
        <v>1</v>
      </c>
      <c r="CV995" s="52">
        <f t="shared" si="458"/>
        <v>1</v>
      </c>
      <c r="CW995" s="54">
        <f t="shared" si="507"/>
        <v>1</v>
      </c>
      <c r="CX995" s="54">
        <f t="shared" si="501"/>
        <v>0</v>
      </c>
      <c r="CY995" s="54">
        <f t="shared" si="502"/>
        <v>1</v>
      </c>
      <c r="CZ995" s="54">
        <f t="shared" si="503"/>
        <v>1</v>
      </c>
      <c r="DA995" s="54">
        <f t="shared" si="504"/>
        <v>0</v>
      </c>
      <c r="DB995" s="54">
        <f t="shared" si="505"/>
        <v>0</v>
      </c>
      <c r="DD995" s="2">
        <f t="shared" si="506"/>
        <v>7</v>
      </c>
    </row>
    <row r="996" spans="1:108">
      <c r="A996" s="2" t="s">
        <v>437</v>
      </c>
      <c r="B996" s="2" t="s">
        <v>438</v>
      </c>
      <c r="C996" s="18" t="str">
        <f ca="1">IF(AND(AA996="YES",AG996&lt;&gt;""),"COMPLETED",IF((S996+21)&lt;TODAY(),"PAST DUE","WITHIN 15 DAYS"))</f>
        <v>COMPLETED</v>
      </c>
      <c r="D996" s="19" t="str">
        <f t="shared" si="495"/>
        <v>Oct</v>
      </c>
      <c r="E996" s="20">
        <f t="shared" si="496"/>
        <v>45591</v>
      </c>
      <c r="F996" s="20">
        <f t="shared" si="497"/>
        <v>45590</v>
      </c>
      <c r="G996" s="20">
        <f t="shared" si="498"/>
        <v>45597</v>
      </c>
      <c r="H996" s="19">
        <f ca="1">(TODAY()-(G996))</f>
        <v>-3</v>
      </c>
      <c r="I996" s="19">
        <f ca="1">IF(H996&lt;0,H996,"")</f>
        <v>-3</v>
      </c>
      <c r="J996" s="2" t="s">
        <v>439</v>
      </c>
      <c r="K996" s="24">
        <f t="shared" si="499"/>
        <v>1</v>
      </c>
      <c r="L996" s="19" t="s">
        <v>4210</v>
      </c>
      <c r="M996" s="2" t="s">
        <v>440</v>
      </c>
      <c r="N996" s="2" t="s">
        <v>441</v>
      </c>
      <c r="O996" s="2" t="s">
        <v>352</v>
      </c>
      <c r="P996" s="2" t="s">
        <v>19</v>
      </c>
      <c r="Q996" s="2" t="s">
        <v>199</v>
      </c>
      <c r="R996" s="2" t="s">
        <v>3261</v>
      </c>
      <c r="S996" s="9">
        <v>45569</v>
      </c>
      <c r="T996" s="2">
        <v>4272961</v>
      </c>
      <c r="U996" s="2" t="s">
        <v>293</v>
      </c>
      <c r="V996" s="2" t="s">
        <v>1846</v>
      </c>
      <c r="W996" s="2" t="s">
        <v>2543</v>
      </c>
      <c r="X996" s="9">
        <v>35412</v>
      </c>
      <c r="Y996" s="2">
        <v>9659637401</v>
      </c>
      <c r="Z996" s="2" t="s">
        <v>4244</v>
      </c>
      <c r="AA996" s="32" t="s">
        <v>448</v>
      </c>
      <c r="AB996" s="2" t="s">
        <v>449</v>
      </c>
      <c r="AC996" s="10">
        <v>45939</v>
      </c>
      <c r="AD996" s="10">
        <v>45583</v>
      </c>
      <c r="AG996" s="35" t="s">
        <v>451</v>
      </c>
      <c r="AJ996" s="35" t="s">
        <v>452</v>
      </c>
      <c r="AK996" s="2" t="s">
        <v>453</v>
      </c>
      <c r="AL996" s="2" t="s">
        <v>3189</v>
      </c>
      <c r="AM996" s="2" t="s">
        <v>1815</v>
      </c>
      <c r="AN996" s="10">
        <v>45569</v>
      </c>
      <c r="AP996" s="2" t="s">
        <v>362</v>
      </c>
      <c r="AQ996" s="2" t="s">
        <v>497</v>
      </c>
      <c r="AS996" s="11">
        <v>234106628</v>
      </c>
      <c r="AT996" s="2" t="s">
        <v>472</v>
      </c>
      <c r="AV996" s="12">
        <v>70508297783</v>
      </c>
      <c r="AW996" s="2" t="s">
        <v>1425</v>
      </c>
      <c r="AY996" s="13">
        <v>121071921371</v>
      </c>
      <c r="AZ996" s="2" t="s">
        <v>633</v>
      </c>
      <c r="BB996" s="14">
        <v>429225421</v>
      </c>
      <c r="BC996" s="2" t="s">
        <v>450</v>
      </c>
      <c r="BD996" s="2" t="s">
        <v>450</v>
      </c>
      <c r="BE996" s="2" t="s">
        <v>450</v>
      </c>
      <c r="BF996" s="2" t="s">
        <v>450</v>
      </c>
      <c r="BG996" s="2" t="s">
        <v>450</v>
      </c>
      <c r="BH996" s="2" t="s">
        <v>450</v>
      </c>
      <c r="BL996" s="2" t="s">
        <v>448</v>
      </c>
      <c r="BM996" s="2" t="s">
        <v>450</v>
      </c>
      <c r="BN996" s="2" t="s">
        <v>448</v>
      </c>
      <c r="BO996" s="2" t="s">
        <v>450</v>
      </c>
      <c r="BP996" s="2" t="s">
        <v>450</v>
      </c>
      <c r="BR996" s="2" t="s">
        <v>448</v>
      </c>
      <c r="BS996" s="2" t="s">
        <v>448</v>
      </c>
      <c r="BT996" s="2" t="s">
        <v>448</v>
      </c>
      <c r="BU996" s="2" t="s">
        <v>448</v>
      </c>
      <c r="CD996" s="2" t="s">
        <v>448</v>
      </c>
      <c r="CE996" s="2" t="s">
        <v>4213</v>
      </c>
      <c r="CH996" s="2" t="s">
        <v>465</v>
      </c>
      <c r="CI996" s="2" t="s">
        <v>1718</v>
      </c>
      <c r="CM996" s="52">
        <f t="shared" si="500"/>
        <v>1</v>
      </c>
      <c r="CN996" s="52">
        <f t="shared" si="450"/>
        <v>1</v>
      </c>
      <c r="CO996" s="52">
        <f t="shared" si="451"/>
        <v>1</v>
      </c>
      <c r="CP996" s="52">
        <f t="shared" si="452"/>
        <v>1</v>
      </c>
      <c r="CQ996" s="52">
        <f t="shared" si="453"/>
        <v>1</v>
      </c>
      <c r="CR996" s="52">
        <f t="shared" si="454"/>
        <v>1</v>
      </c>
      <c r="CS996" s="52">
        <f t="shared" si="455"/>
        <v>1</v>
      </c>
      <c r="CT996" s="52">
        <f t="shared" si="456"/>
        <v>1</v>
      </c>
      <c r="CU996" s="52">
        <f t="shared" si="457"/>
        <v>1</v>
      </c>
      <c r="CV996" s="52">
        <f t="shared" si="458"/>
        <v>1</v>
      </c>
      <c r="CW996" s="54">
        <f t="shared" si="507"/>
        <v>1</v>
      </c>
      <c r="CX996" s="54">
        <f t="shared" si="501"/>
        <v>0</v>
      </c>
      <c r="CY996" s="54">
        <f t="shared" si="502"/>
        <v>1</v>
      </c>
      <c r="CZ996" s="54">
        <f t="shared" si="503"/>
        <v>1</v>
      </c>
      <c r="DA996" s="54">
        <f t="shared" si="504"/>
        <v>0</v>
      </c>
      <c r="DB996" s="54">
        <f t="shared" si="505"/>
        <v>0</v>
      </c>
      <c r="DD996" s="2">
        <f t="shared" si="506"/>
        <v>7</v>
      </c>
    </row>
    <row r="997" spans="1:108">
      <c r="A997" s="2" t="s">
        <v>437</v>
      </c>
      <c r="B997" s="2" t="s">
        <v>438</v>
      </c>
      <c r="C997" s="18" t="str">
        <f ca="1">IF(AND(AA997="YES",AG997&lt;&gt;""),"COMPLETED",IF((S997+21)&lt;TODAY(),"PAST DUE","WITHIN 15 DAYS"))</f>
        <v>COMPLETED</v>
      </c>
      <c r="D997" s="19" t="str">
        <f t="shared" si="495"/>
        <v>Oct</v>
      </c>
      <c r="E997" s="20">
        <f t="shared" si="496"/>
        <v>45591</v>
      </c>
      <c r="F997" s="20">
        <f t="shared" si="497"/>
        <v>45590</v>
      </c>
      <c r="G997" s="20">
        <f t="shared" si="498"/>
        <v>45597</v>
      </c>
      <c r="H997" s="19">
        <f ca="1">(TODAY()-(G997))</f>
        <v>-3</v>
      </c>
      <c r="I997" s="19">
        <f ca="1">IF(H997&lt;0,H997,"")</f>
        <v>-3</v>
      </c>
      <c r="J997" s="2" t="s">
        <v>439</v>
      </c>
      <c r="K997" s="24">
        <f t="shared" si="499"/>
        <v>1</v>
      </c>
      <c r="L997" s="19" t="s">
        <v>4210</v>
      </c>
      <c r="M997" s="2" t="s">
        <v>440</v>
      </c>
      <c r="N997" s="2" t="s">
        <v>441</v>
      </c>
      <c r="O997" s="2" t="s">
        <v>352</v>
      </c>
      <c r="P997" s="2" t="s">
        <v>19</v>
      </c>
      <c r="Q997" s="2" t="s">
        <v>199</v>
      </c>
      <c r="R997" s="2" t="s">
        <v>3261</v>
      </c>
      <c r="S997" s="9">
        <v>45569</v>
      </c>
      <c r="T997" s="2">
        <v>4272962</v>
      </c>
      <c r="U997" s="2" t="s">
        <v>2894</v>
      </c>
      <c r="V997" s="2" t="s">
        <v>4245</v>
      </c>
      <c r="W997" s="2" t="s">
        <v>4246</v>
      </c>
      <c r="X997" s="9">
        <v>38983</v>
      </c>
      <c r="Y997" s="2">
        <v>9943245126</v>
      </c>
      <c r="Z997" s="2" t="s">
        <v>4247</v>
      </c>
      <c r="AA997" s="32" t="s">
        <v>448</v>
      </c>
      <c r="AB997" s="2" t="s">
        <v>449</v>
      </c>
      <c r="AC997" s="10">
        <v>45836</v>
      </c>
      <c r="AD997" s="10">
        <v>45471</v>
      </c>
      <c r="AG997" s="35" t="s">
        <v>451</v>
      </c>
      <c r="AJ997" s="35" t="s">
        <v>452</v>
      </c>
      <c r="AK997" s="2" t="s">
        <v>453</v>
      </c>
      <c r="AL997" s="2" t="s">
        <v>3189</v>
      </c>
      <c r="AM997" s="2" t="s">
        <v>1815</v>
      </c>
      <c r="AN997" s="10">
        <v>45569</v>
      </c>
      <c r="AP997" s="2" t="s">
        <v>362</v>
      </c>
      <c r="AQ997" s="2" t="s">
        <v>480</v>
      </c>
      <c r="AS997" s="11">
        <v>252324136</v>
      </c>
      <c r="AT997" s="2" t="s">
        <v>472</v>
      </c>
      <c r="AV997" s="12">
        <v>70262960305</v>
      </c>
      <c r="AW997" s="2" t="s">
        <v>458</v>
      </c>
      <c r="AY997" s="13">
        <v>121344665484</v>
      </c>
      <c r="AZ997" s="2" t="s">
        <v>563</v>
      </c>
      <c r="BB997" s="14">
        <v>660597847</v>
      </c>
      <c r="BC997" s="2" t="s">
        <v>450</v>
      </c>
      <c r="BD997" s="2" t="s">
        <v>450</v>
      </c>
      <c r="BE997" s="2" t="s">
        <v>450</v>
      </c>
      <c r="BF997" s="2" t="s">
        <v>450</v>
      </c>
      <c r="BG997" s="2" t="s">
        <v>450</v>
      </c>
      <c r="BH997" s="2" t="s">
        <v>450</v>
      </c>
      <c r="BL997" s="2" t="s">
        <v>448</v>
      </c>
      <c r="BM997" s="2" t="s">
        <v>450</v>
      </c>
      <c r="BN997" s="2" t="s">
        <v>448</v>
      </c>
      <c r="BO997" s="2" t="s">
        <v>450</v>
      </c>
      <c r="BP997" s="2" t="s">
        <v>450</v>
      </c>
      <c r="BR997" s="2" t="s">
        <v>448</v>
      </c>
      <c r="BS997" s="2" t="s">
        <v>448</v>
      </c>
      <c r="BT997" s="2" t="s">
        <v>448</v>
      </c>
      <c r="BU997" s="2" t="s">
        <v>448</v>
      </c>
      <c r="CD997" s="2" t="s">
        <v>448</v>
      </c>
      <c r="CE997" s="2" t="s">
        <v>4213</v>
      </c>
      <c r="CH997" s="2" t="s">
        <v>465</v>
      </c>
      <c r="CI997" s="2" t="s">
        <v>1718</v>
      </c>
      <c r="CM997" s="52">
        <f t="shared" si="500"/>
        <v>1</v>
      </c>
      <c r="CN997" s="52">
        <f t="shared" si="450"/>
        <v>1</v>
      </c>
      <c r="CO997" s="52">
        <f t="shared" si="451"/>
        <v>1</v>
      </c>
      <c r="CP997" s="52">
        <f t="shared" si="452"/>
        <v>1</v>
      </c>
      <c r="CQ997" s="52">
        <f t="shared" si="453"/>
        <v>1</v>
      </c>
      <c r="CR997" s="52">
        <f t="shared" si="454"/>
        <v>1</v>
      </c>
      <c r="CS997" s="52">
        <f t="shared" si="455"/>
        <v>1</v>
      </c>
      <c r="CT997" s="52">
        <f t="shared" si="456"/>
        <v>1</v>
      </c>
      <c r="CU997" s="52">
        <f t="shared" si="457"/>
        <v>1</v>
      </c>
      <c r="CV997" s="52">
        <f t="shared" si="458"/>
        <v>1</v>
      </c>
      <c r="CW997" s="54">
        <f t="shared" si="507"/>
        <v>1</v>
      </c>
      <c r="CX997" s="54">
        <f t="shared" si="501"/>
        <v>0</v>
      </c>
      <c r="CY997" s="54">
        <f t="shared" si="502"/>
        <v>1</v>
      </c>
      <c r="CZ997" s="54">
        <f t="shared" si="503"/>
        <v>1</v>
      </c>
      <c r="DA997" s="54">
        <f t="shared" si="504"/>
        <v>0</v>
      </c>
      <c r="DB997" s="54">
        <f t="shared" si="505"/>
        <v>0</v>
      </c>
      <c r="DD997" s="2">
        <f t="shared" si="506"/>
        <v>7</v>
      </c>
    </row>
    <row r="998" spans="1:108">
      <c r="A998" s="2" t="s">
        <v>437</v>
      </c>
      <c r="B998" s="2" t="s">
        <v>438</v>
      </c>
      <c r="C998" s="18" t="str">
        <f ca="1">IF(AND(AA998="YES",AG998&lt;&gt;""),"COMPLETED",IF((S998+21)&lt;TODAY(),"PAST DUE","WITHIN 15 DAYS"))</f>
        <v>COMPLETED</v>
      </c>
      <c r="D998" s="19" t="str">
        <f t="shared" si="495"/>
        <v>Oct</v>
      </c>
      <c r="E998" s="20">
        <f t="shared" si="496"/>
        <v>45591</v>
      </c>
      <c r="F998" s="20">
        <f t="shared" si="497"/>
        <v>45590</v>
      </c>
      <c r="G998" s="20">
        <f t="shared" si="498"/>
        <v>45597</v>
      </c>
      <c r="H998" s="19">
        <f ca="1">(TODAY()-(G998))</f>
        <v>-3</v>
      </c>
      <c r="I998" s="19">
        <f ca="1">IF(H998&lt;0,H998,"")</f>
        <v>-3</v>
      </c>
      <c r="J998" s="2" t="s">
        <v>439</v>
      </c>
      <c r="K998" s="24">
        <f t="shared" si="499"/>
        <v>0</v>
      </c>
      <c r="L998" s="19" t="s">
        <v>4210</v>
      </c>
      <c r="M998" s="2" t="s">
        <v>440</v>
      </c>
      <c r="N998" s="2" t="s">
        <v>441</v>
      </c>
      <c r="O998" s="2" t="s">
        <v>352</v>
      </c>
      <c r="P998" s="2" t="s">
        <v>19</v>
      </c>
      <c r="Q998" s="2" t="s">
        <v>199</v>
      </c>
      <c r="R998" s="2" t="s">
        <v>3261</v>
      </c>
      <c r="S998" s="9">
        <v>45569</v>
      </c>
      <c r="T998" s="2">
        <v>4272963</v>
      </c>
      <c r="U998" s="2" t="s">
        <v>208</v>
      </c>
      <c r="V998" s="2" t="s">
        <v>209</v>
      </c>
      <c r="W998" s="2" t="s">
        <v>62</v>
      </c>
      <c r="X998" s="9">
        <v>37373</v>
      </c>
      <c r="Y998" s="2">
        <v>9297643243</v>
      </c>
      <c r="Z998" s="2" t="s">
        <v>4248</v>
      </c>
      <c r="AA998" s="32" t="s">
        <v>448</v>
      </c>
      <c r="AB998" s="2" t="s">
        <v>449</v>
      </c>
      <c r="AC998" s="10">
        <v>45945</v>
      </c>
      <c r="AD998" s="10">
        <v>45580</v>
      </c>
      <c r="AG998" s="35" t="s">
        <v>451</v>
      </c>
      <c r="AJ998" s="35" t="s">
        <v>452</v>
      </c>
      <c r="AK998" s="2" t="s">
        <v>453</v>
      </c>
      <c r="AL998" s="2" t="s">
        <v>3189</v>
      </c>
      <c r="AM998" s="2" t="s">
        <v>1815</v>
      </c>
      <c r="AN998" s="10">
        <v>45569</v>
      </c>
      <c r="AP998" s="2" t="s">
        <v>362</v>
      </c>
      <c r="AQ998" s="2" t="s">
        <v>455</v>
      </c>
      <c r="AS998" s="11">
        <v>249990913</v>
      </c>
      <c r="AT998" s="2" t="s">
        <v>472</v>
      </c>
      <c r="AV998" s="12">
        <v>7026313380</v>
      </c>
      <c r="AZ998" s="2" t="s">
        <v>386</v>
      </c>
      <c r="BA998" s="2">
        <v>661431456</v>
      </c>
      <c r="BC998" s="2" t="s">
        <v>450</v>
      </c>
      <c r="BD998" s="2" t="s">
        <v>450</v>
      </c>
      <c r="BE998" s="2" t="s">
        <v>450</v>
      </c>
      <c r="BF998" s="2" t="s">
        <v>450</v>
      </c>
      <c r="BG998" s="2" t="s">
        <v>450</v>
      </c>
      <c r="BH998" s="2" t="s">
        <v>450</v>
      </c>
      <c r="BR998" s="2" t="s">
        <v>448</v>
      </c>
      <c r="BS998" s="2" t="s">
        <v>448</v>
      </c>
      <c r="BT998" s="2" t="s">
        <v>448</v>
      </c>
      <c r="BU998" s="2" t="s">
        <v>448</v>
      </c>
      <c r="CD998" s="2" t="s">
        <v>448</v>
      </c>
      <c r="CE998" s="2" t="s">
        <v>4213</v>
      </c>
      <c r="CH998" s="2" t="s">
        <v>465</v>
      </c>
      <c r="CI998" s="2" t="s">
        <v>1718</v>
      </c>
      <c r="CM998" s="52">
        <f t="shared" si="500"/>
        <v>1</v>
      </c>
      <c r="CN998" s="52">
        <f t="shared" si="450"/>
        <v>1</v>
      </c>
      <c r="CO998" s="52">
        <f t="shared" si="451"/>
        <v>1</v>
      </c>
      <c r="CP998" s="52">
        <f t="shared" si="452"/>
        <v>1</v>
      </c>
      <c r="CQ998" s="52">
        <f t="shared" si="453"/>
        <v>1</v>
      </c>
      <c r="CR998" s="52">
        <f t="shared" si="454"/>
        <v>1</v>
      </c>
      <c r="CS998" s="52">
        <f t="shared" si="455"/>
        <v>1</v>
      </c>
      <c r="CT998" s="52">
        <f t="shared" si="456"/>
        <v>0</v>
      </c>
      <c r="CU998" s="52">
        <f t="shared" si="457"/>
        <v>1</v>
      </c>
      <c r="CV998" s="52">
        <f t="shared" si="458"/>
        <v>1</v>
      </c>
      <c r="CW998" s="54">
        <f t="shared" si="507"/>
        <v>1</v>
      </c>
      <c r="CX998" s="54">
        <f t="shared" si="501"/>
        <v>0</v>
      </c>
      <c r="CY998" s="54">
        <f t="shared" si="502"/>
        <v>1</v>
      </c>
      <c r="CZ998" s="54">
        <f t="shared" si="503"/>
        <v>1</v>
      </c>
      <c r="DA998" s="54">
        <f t="shared" si="504"/>
        <v>0</v>
      </c>
      <c r="DB998" s="54">
        <f t="shared" si="505"/>
        <v>0</v>
      </c>
      <c r="DD998" s="2">
        <f t="shared" si="506"/>
        <v>6</v>
      </c>
    </row>
    <row r="999" spans="1:108">
      <c r="A999" s="2" t="s">
        <v>437</v>
      </c>
      <c r="B999" s="2" t="s">
        <v>438</v>
      </c>
      <c r="C999" s="18" t="str">
        <f ca="1">IF(AND(AA999="YES",AG999&lt;&gt;""),"COMPLETED",IF((S999+21)&lt;TODAY(),"PAST DUE","WITHIN 15 DAYS"))</f>
        <v>COMPLETED</v>
      </c>
      <c r="D999" s="19" t="str">
        <f t="shared" si="495"/>
        <v>Oct</v>
      </c>
      <c r="E999" s="20">
        <f t="shared" si="496"/>
        <v>45591</v>
      </c>
      <c r="F999" s="20">
        <f t="shared" si="497"/>
        <v>45590</v>
      </c>
      <c r="G999" s="20">
        <f t="shared" si="498"/>
        <v>45597</v>
      </c>
      <c r="H999" s="19">
        <f ca="1">(TODAY()-(G999))</f>
        <v>-3</v>
      </c>
      <c r="I999" s="19">
        <f ca="1">IF(H999&lt;0,H999,"")</f>
        <v>-3</v>
      </c>
      <c r="J999" s="2" t="s">
        <v>439</v>
      </c>
      <c r="K999" s="24">
        <f t="shared" si="499"/>
        <v>1</v>
      </c>
      <c r="L999" s="19" t="s">
        <v>4210</v>
      </c>
      <c r="M999" s="2" t="s">
        <v>440</v>
      </c>
      <c r="N999" s="2" t="s">
        <v>441</v>
      </c>
      <c r="O999" s="2" t="s">
        <v>352</v>
      </c>
      <c r="P999" s="2" t="s">
        <v>19</v>
      </c>
      <c r="Q999" s="2" t="s">
        <v>199</v>
      </c>
      <c r="R999" s="2" t="s">
        <v>3261</v>
      </c>
      <c r="S999" s="9">
        <v>45569</v>
      </c>
      <c r="T999" s="2">
        <v>4272964</v>
      </c>
      <c r="U999" s="2" t="s">
        <v>4249</v>
      </c>
      <c r="V999" s="2" t="s">
        <v>4250</v>
      </c>
      <c r="W999" s="2" t="s">
        <v>631</v>
      </c>
      <c r="X999" s="9">
        <v>36242</v>
      </c>
      <c r="Y999" s="2" t="s">
        <v>4251</v>
      </c>
      <c r="Z999" s="2" t="s">
        <v>4252</v>
      </c>
      <c r="AA999" s="32" t="s">
        <v>448</v>
      </c>
      <c r="AB999" s="2" t="s">
        <v>449</v>
      </c>
      <c r="AC999" s="10">
        <v>45931</v>
      </c>
      <c r="AD999" s="10">
        <v>45579</v>
      </c>
      <c r="AG999" s="35" t="s">
        <v>451</v>
      </c>
      <c r="AJ999" s="35" t="s">
        <v>452</v>
      </c>
      <c r="AK999" s="2" t="s">
        <v>453</v>
      </c>
      <c r="AL999" s="2" t="s">
        <v>3189</v>
      </c>
      <c r="AM999" s="2" t="s">
        <v>1815</v>
      </c>
      <c r="AN999" s="10">
        <v>45569</v>
      </c>
      <c r="AP999" s="2" t="s">
        <v>362</v>
      </c>
      <c r="AQ999" s="2" t="s">
        <v>480</v>
      </c>
      <c r="AS999" s="11">
        <v>3525704079</v>
      </c>
      <c r="AT999" s="2" t="s">
        <v>472</v>
      </c>
      <c r="AV999" s="12">
        <v>212500883119</v>
      </c>
      <c r="AW999" s="2" t="s">
        <v>458</v>
      </c>
      <c r="AY999" s="13">
        <v>121320573754</v>
      </c>
      <c r="AZ999" s="2" t="s">
        <v>633</v>
      </c>
      <c r="BB999" s="14">
        <v>371532317</v>
      </c>
      <c r="BC999" s="2" t="s">
        <v>450</v>
      </c>
      <c r="BD999" s="2" t="s">
        <v>450</v>
      </c>
      <c r="BE999" s="2" t="s">
        <v>450</v>
      </c>
      <c r="BF999" s="2" t="s">
        <v>450</v>
      </c>
      <c r="BG999" s="2" t="s">
        <v>450</v>
      </c>
      <c r="BH999" s="2" t="s">
        <v>450</v>
      </c>
      <c r="BL999" s="2" t="s">
        <v>448</v>
      </c>
      <c r="BM999" s="2" t="s">
        <v>450</v>
      </c>
      <c r="BN999" s="2" t="s">
        <v>448</v>
      </c>
      <c r="BO999" s="2" t="s">
        <v>450</v>
      </c>
      <c r="BP999" s="2" t="s">
        <v>450</v>
      </c>
      <c r="BR999" s="2" t="s">
        <v>448</v>
      </c>
      <c r="BS999" s="2" t="s">
        <v>448</v>
      </c>
      <c r="BT999" s="2" t="s">
        <v>448</v>
      </c>
      <c r="BU999" s="2" t="s">
        <v>448</v>
      </c>
      <c r="CD999" s="2" t="s">
        <v>448</v>
      </c>
      <c r="CE999" s="2" t="s">
        <v>4213</v>
      </c>
      <c r="CH999" s="2" t="s">
        <v>465</v>
      </c>
      <c r="CI999" s="2" t="s">
        <v>1718</v>
      </c>
      <c r="CM999" s="52">
        <f t="shared" si="500"/>
        <v>1</v>
      </c>
      <c r="CN999" s="52">
        <f t="shared" si="450"/>
        <v>1</v>
      </c>
      <c r="CO999" s="52">
        <f t="shared" si="451"/>
        <v>1</v>
      </c>
      <c r="CP999" s="52">
        <f t="shared" si="452"/>
        <v>1</v>
      </c>
      <c r="CQ999" s="52">
        <f t="shared" si="453"/>
        <v>1</v>
      </c>
      <c r="CR999" s="52">
        <f t="shared" si="454"/>
        <v>1</v>
      </c>
      <c r="CS999" s="52">
        <f t="shared" si="455"/>
        <v>1</v>
      </c>
      <c r="CT999" s="52">
        <f t="shared" si="456"/>
        <v>1</v>
      </c>
      <c r="CU999" s="52">
        <f t="shared" si="457"/>
        <v>1</v>
      </c>
      <c r="CV999" s="52">
        <f t="shared" si="458"/>
        <v>1</v>
      </c>
      <c r="CW999" s="54">
        <f t="shared" si="507"/>
        <v>1</v>
      </c>
      <c r="CX999" s="54">
        <f t="shared" si="501"/>
        <v>0</v>
      </c>
      <c r="CY999" s="54">
        <f t="shared" si="502"/>
        <v>1</v>
      </c>
      <c r="CZ999" s="54">
        <f t="shared" si="503"/>
        <v>1</v>
      </c>
      <c r="DA999" s="54">
        <f t="shared" si="504"/>
        <v>0</v>
      </c>
      <c r="DB999" s="54">
        <f t="shared" si="505"/>
        <v>0</v>
      </c>
      <c r="DD999" s="2">
        <f t="shared" si="506"/>
        <v>7</v>
      </c>
    </row>
    <row r="1000" spans="1:108">
      <c r="A1000" s="2" t="s">
        <v>437</v>
      </c>
      <c r="B1000" s="2" t="s">
        <v>438</v>
      </c>
      <c r="C1000" s="18" t="str">
        <f ca="1">IF(AND(AA1000="YES",AG1000&lt;&gt;""),"COMPLETED",IF((S1000+21)&lt;TODAY(),"PAST DUE","WITHIN 15 DAYS"))</f>
        <v>PAST DUE</v>
      </c>
      <c r="D1000" s="19" t="str">
        <f t="shared" si="495"/>
        <v>Oct</v>
      </c>
      <c r="E1000" s="20">
        <f t="shared" si="496"/>
        <v>45591</v>
      </c>
      <c r="F1000" s="20">
        <f t="shared" si="497"/>
        <v>45590</v>
      </c>
      <c r="G1000" s="20">
        <f t="shared" si="498"/>
        <v>45597</v>
      </c>
      <c r="H1000" s="19">
        <f ca="1">(TODAY()-(G1000))</f>
        <v>-3</v>
      </c>
      <c r="I1000" s="19">
        <f ca="1">IF(H1000&lt;0,H1000,"")</f>
        <v>-3</v>
      </c>
      <c r="J1000" s="2" t="s">
        <v>439</v>
      </c>
      <c r="K1000" s="24">
        <f t="shared" si="499"/>
        <v>0</v>
      </c>
      <c r="L1000" s="19" t="s">
        <v>4210</v>
      </c>
      <c r="M1000" s="2" t="s">
        <v>440</v>
      </c>
      <c r="N1000" s="2" t="s">
        <v>441</v>
      </c>
      <c r="O1000" s="2" t="s">
        <v>352</v>
      </c>
      <c r="P1000" s="2" t="s">
        <v>19</v>
      </c>
      <c r="Q1000" s="2" t="s">
        <v>199</v>
      </c>
      <c r="R1000" s="2" t="s">
        <v>3261</v>
      </c>
      <c r="S1000" s="9">
        <v>45569</v>
      </c>
      <c r="T1000" s="2">
        <v>4272965</v>
      </c>
      <c r="U1000" s="2" t="s">
        <v>210</v>
      </c>
      <c r="V1000" s="2" t="s">
        <v>211</v>
      </c>
      <c r="W1000" s="2" t="s">
        <v>586</v>
      </c>
      <c r="X1000" s="9">
        <v>38712</v>
      </c>
      <c r="Y1000" s="2">
        <v>9462634031</v>
      </c>
      <c r="Z1000" s="2" t="s">
        <v>4253</v>
      </c>
      <c r="AA1000" s="2" t="s">
        <v>658</v>
      </c>
      <c r="AB1000" s="2" t="s">
        <v>4254</v>
      </c>
      <c r="AG1000" s="35" t="s">
        <v>451</v>
      </c>
      <c r="AJ1000" s="35" t="s">
        <v>452</v>
      </c>
      <c r="AK1000" s="2" t="s">
        <v>453</v>
      </c>
      <c r="AL1000" s="2" t="s">
        <v>3189</v>
      </c>
      <c r="AM1000" s="2" t="s">
        <v>1815</v>
      </c>
      <c r="AN1000" s="10">
        <v>45569</v>
      </c>
      <c r="AP1000" s="2" t="s">
        <v>362</v>
      </c>
      <c r="AQ1000" s="2" t="s">
        <v>1133</v>
      </c>
      <c r="AS1000" s="11">
        <v>253336071</v>
      </c>
      <c r="BC1000" s="2" t="s">
        <v>450</v>
      </c>
      <c r="BD1000" s="2" t="s">
        <v>450</v>
      </c>
      <c r="BE1000" s="2" t="s">
        <v>450</v>
      </c>
      <c r="BF1000" s="2" t="s">
        <v>450</v>
      </c>
      <c r="BG1000" s="2" t="s">
        <v>450</v>
      </c>
      <c r="BH1000" s="2" t="s">
        <v>450</v>
      </c>
      <c r="BR1000" s="2" t="s">
        <v>448</v>
      </c>
      <c r="BS1000" s="2" t="s">
        <v>448</v>
      </c>
      <c r="BT1000" s="2" t="s">
        <v>448</v>
      </c>
      <c r="BU1000" s="2" t="s">
        <v>448</v>
      </c>
      <c r="CD1000" s="2" t="s">
        <v>448</v>
      </c>
      <c r="CE1000" s="2" t="s">
        <v>4213</v>
      </c>
      <c r="CH1000" s="2" t="s">
        <v>465</v>
      </c>
      <c r="CI1000" s="2" t="s">
        <v>1718</v>
      </c>
      <c r="CM1000" s="52">
        <f t="shared" si="500"/>
        <v>1</v>
      </c>
      <c r="CN1000" s="52">
        <f t="shared" si="450"/>
        <v>0</v>
      </c>
      <c r="CO1000" s="52">
        <f t="shared" si="451"/>
        <v>1</v>
      </c>
      <c r="CP1000" s="52">
        <f t="shared" si="452"/>
        <v>1</v>
      </c>
      <c r="CQ1000" s="52">
        <f t="shared" si="453"/>
        <v>1</v>
      </c>
      <c r="CR1000" s="52">
        <f t="shared" si="454"/>
        <v>1</v>
      </c>
      <c r="CS1000" s="52">
        <f t="shared" si="455"/>
        <v>0</v>
      </c>
      <c r="CT1000" s="52">
        <f t="shared" si="456"/>
        <v>0</v>
      </c>
      <c r="CU1000" s="52">
        <f t="shared" si="457"/>
        <v>0</v>
      </c>
      <c r="CV1000" s="52">
        <f t="shared" si="458"/>
        <v>1</v>
      </c>
      <c r="CW1000" s="54">
        <f t="shared" si="507"/>
        <v>1</v>
      </c>
      <c r="CX1000" s="54">
        <f t="shared" si="501"/>
        <v>0</v>
      </c>
      <c r="CY1000" s="54">
        <f t="shared" si="502"/>
        <v>1</v>
      </c>
      <c r="CZ1000" s="54">
        <f t="shared" si="503"/>
        <v>1</v>
      </c>
      <c r="DA1000" s="54">
        <f t="shared" si="504"/>
        <v>0</v>
      </c>
      <c r="DB1000" s="54">
        <f t="shared" si="505"/>
        <v>0</v>
      </c>
      <c r="DD1000" s="2">
        <f t="shared" si="506"/>
        <v>3</v>
      </c>
    </row>
    <row r="1001" spans="1:108">
      <c r="A1001" s="2" t="s">
        <v>437</v>
      </c>
      <c r="B1001" s="2" t="s">
        <v>438</v>
      </c>
      <c r="C1001" s="18" t="str">
        <f ca="1">IF(AND(AA1001="YES",AG1001&lt;&gt;""),"COMPLETED",IF((S1001+21)&lt;TODAY(),"PAST DUE","WITHIN 15 DAYS"))</f>
        <v>COMPLETED</v>
      </c>
      <c r="D1001" s="19" t="str">
        <f t="shared" si="495"/>
        <v>Oct</v>
      </c>
      <c r="E1001" s="20">
        <f t="shared" si="496"/>
        <v>45591</v>
      </c>
      <c r="F1001" s="20">
        <f t="shared" si="497"/>
        <v>45590</v>
      </c>
      <c r="G1001" s="20">
        <f t="shared" si="498"/>
        <v>45597</v>
      </c>
      <c r="H1001" s="19">
        <f ca="1">(TODAY()-(G1001))</f>
        <v>-3</v>
      </c>
      <c r="I1001" s="19">
        <f ca="1">IF(H1001&lt;0,H1001,"")</f>
        <v>-3</v>
      </c>
      <c r="J1001" s="2" t="s">
        <v>439</v>
      </c>
      <c r="K1001" s="24">
        <f t="shared" si="499"/>
        <v>1</v>
      </c>
      <c r="L1001" s="19" t="s">
        <v>4210</v>
      </c>
      <c r="M1001" s="2" t="s">
        <v>440</v>
      </c>
      <c r="N1001" s="2" t="s">
        <v>441</v>
      </c>
      <c r="O1001" s="2" t="s">
        <v>352</v>
      </c>
      <c r="P1001" s="2" t="s">
        <v>19</v>
      </c>
      <c r="Q1001" s="2" t="s">
        <v>199</v>
      </c>
      <c r="R1001" s="2" t="s">
        <v>3261</v>
      </c>
      <c r="S1001" s="9">
        <v>45569</v>
      </c>
      <c r="T1001" s="2">
        <v>4272966</v>
      </c>
      <c r="U1001" s="2" t="s">
        <v>1091</v>
      </c>
      <c r="V1001" s="2" t="s">
        <v>4255</v>
      </c>
      <c r="W1001" s="2" t="s">
        <v>116</v>
      </c>
      <c r="X1001" s="9">
        <v>36580</v>
      </c>
      <c r="Y1001" s="2">
        <v>9384172050</v>
      </c>
      <c r="Z1001" s="2" t="s">
        <v>4256</v>
      </c>
      <c r="AA1001" s="32" t="s">
        <v>448</v>
      </c>
      <c r="AB1001" s="2" t="s">
        <v>449</v>
      </c>
      <c r="AC1001" s="10">
        <v>45828</v>
      </c>
      <c r="AD1001" s="10">
        <v>45482</v>
      </c>
      <c r="AG1001" s="35" t="s">
        <v>451</v>
      </c>
      <c r="AJ1001" s="35" t="s">
        <v>452</v>
      </c>
      <c r="AK1001" s="2" t="s">
        <v>453</v>
      </c>
      <c r="AL1001" s="2" t="s">
        <v>3189</v>
      </c>
      <c r="AM1001" s="2" t="s">
        <v>1815</v>
      </c>
      <c r="AN1001" s="10">
        <v>45569</v>
      </c>
      <c r="AP1001" s="2" t="s">
        <v>362</v>
      </c>
      <c r="AQ1001" s="2" t="s">
        <v>455</v>
      </c>
      <c r="AS1001" s="11">
        <v>247140257</v>
      </c>
      <c r="AT1001" s="2" t="s">
        <v>472</v>
      </c>
      <c r="AV1001" s="12">
        <v>72509372854</v>
      </c>
      <c r="AW1001" s="2" t="s">
        <v>458</v>
      </c>
      <c r="AY1001" s="13">
        <v>121302564676</v>
      </c>
      <c r="AZ1001" s="2" t="s">
        <v>487</v>
      </c>
      <c r="BB1001" s="14">
        <v>614465343</v>
      </c>
      <c r="BC1001" s="2" t="s">
        <v>450</v>
      </c>
      <c r="BD1001" s="2" t="s">
        <v>450</v>
      </c>
      <c r="BE1001" s="2" t="s">
        <v>450</v>
      </c>
      <c r="BF1001" s="2" t="s">
        <v>450</v>
      </c>
      <c r="BG1001" s="2" t="s">
        <v>450</v>
      </c>
      <c r="BH1001" s="2" t="s">
        <v>450</v>
      </c>
      <c r="BL1001" s="2" t="s">
        <v>448</v>
      </c>
      <c r="BM1001" s="2" t="s">
        <v>450</v>
      </c>
      <c r="BN1001" s="2" t="s">
        <v>448</v>
      </c>
      <c r="BO1001" s="2" t="s">
        <v>450</v>
      </c>
      <c r="BP1001" s="2" t="s">
        <v>450</v>
      </c>
      <c r="BR1001" s="2" t="s">
        <v>448</v>
      </c>
      <c r="BS1001" s="2" t="s">
        <v>448</v>
      </c>
      <c r="BT1001" s="2" t="s">
        <v>448</v>
      </c>
      <c r="BU1001" s="2" t="s">
        <v>448</v>
      </c>
      <c r="CD1001" s="2" t="s">
        <v>448</v>
      </c>
      <c r="CE1001" s="2" t="s">
        <v>4213</v>
      </c>
      <c r="CH1001" s="2" t="s">
        <v>465</v>
      </c>
      <c r="CI1001" s="2" t="s">
        <v>1718</v>
      </c>
      <c r="CM1001" s="52">
        <f t="shared" si="500"/>
        <v>1</v>
      </c>
      <c r="CN1001" s="52">
        <f t="shared" si="450"/>
        <v>1</v>
      </c>
      <c r="CO1001" s="52">
        <f t="shared" si="451"/>
        <v>1</v>
      </c>
      <c r="CP1001" s="52">
        <f t="shared" si="452"/>
        <v>1</v>
      </c>
      <c r="CQ1001" s="52">
        <f t="shared" si="453"/>
        <v>1</v>
      </c>
      <c r="CR1001" s="52">
        <f t="shared" si="454"/>
        <v>1</v>
      </c>
      <c r="CS1001" s="52">
        <f t="shared" si="455"/>
        <v>1</v>
      </c>
      <c r="CT1001" s="52">
        <f t="shared" si="456"/>
        <v>1</v>
      </c>
      <c r="CU1001" s="52">
        <f t="shared" si="457"/>
        <v>1</v>
      </c>
      <c r="CV1001" s="52">
        <f t="shared" si="458"/>
        <v>1</v>
      </c>
      <c r="CW1001" s="54">
        <f t="shared" si="507"/>
        <v>1</v>
      </c>
      <c r="CX1001" s="54">
        <f t="shared" si="501"/>
        <v>0</v>
      </c>
      <c r="CY1001" s="54">
        <f t="shared" si="502"/>
        <v>1</v>
      </c>
      <c r="CZ1001" s="54">
        <f t="shared" si="503"/>
        <v>1</v>
      </c>
      <c r="DA1001" s="54">
        <f t="shared" si="504"/>
        <v>0</v>
      </c>
      <c r="DB1001" s="54">
        <f t="shared" si="505"/>
        <v>0</v>
      </c>
      <c r="DD1001" s="2">
        <f t="shared" si="506"/>
        <v>7</v>
      </c>
    </row>
    <row r="1002" spans="1:108">
      <c r="A1002" s="2" t="s">
        <v>437</v>
      </c>
      <c r="B1002" s="2" t="s">
        <v>438</v>
      </c>
      <c r="C1002" s="18" t="str">
        <f ca="1">IF(AND(AA1002="YES",AG1002&lt;&gt;""),"COMPLETED",IF((S1002+21)&lt;TODAY(),"PAST DUE","WITHIN 15 DAYS"))</f>
        <v>COMPLETED</v>
      </c>
      <c r="D1002" s="19" t="str">
        <f t="shared" si="495"/>
        <v>Oct</v>
      </c>
      <c r="E1002" s="20">
        <f t="shared" si="496"/>
        <v>45591</v>
      </c>
      <c r="F1002" s="20">
        <f t="shared" si="497"/>
        <v>45590</v>
      </c>
      <c r="G1002" s="20">
        <f t="shared" si="498"/>
        <v>45597</v>
      </c>
      <c r="H1002" s="19">
        <f ca="1">(TODAY()-(G1002))</f>
        <v>-3</v>
      </c>
      <c r="I1002" s="19">
        <f ca="1">IF(H1002&lt;0,H1002,"")</f>
        <v>-3</v>
      </c>
      <c r="J1002" s="2" t="s">
        <v>439</v>
      </c>
      <c r="K1002" s="24">
        <f t="shared" si="499"/>
        <v>1</v>
      </c>
      <c r="L1002" s="19" t="s">
        <v>4210</v>
      </c>
      <c r="M1002" s="2" t="s">
        <v>440</v>
      </c>
      <c r="N1002" s="2" t="s">
        <v>441</v>
      </c>
      <c r="O1002" s="2" t="s">
        <v>352</v>
      </c>
      <c r="P1002" s="2" t="s">
        <v>19</v>
      </c>
      <c r="Q1002" s="2" t="s">
        <v>199</v>
      </c>
      <c r="R1002" s="2" t="s">
        <v>3261</v>
      </c>
      <c r="S1002" s="9">
        <v>45569</v>
      </c>
      <c r="T1002" s="2">
        <v>4272967</v>
      </c>
      <c r="U1002" s="2" t="s">
        <v>3832</v>
      </c>
      <c r="V1002" s="2" t="s">
        <v>4257</v>
      </c>
      <c r="W1002" s="2" t="s">
        <v>4258</v>
      </c>
      <c r="X1002" s="9">
        <v>37236</v>
      </c>
      <c r="Y1002" s="2">
        <v>9635199768</v>
      </c>
      <c r="Z1002" s="2" t="s">
        <v>4259</v>
      </c>
      <c r="AA1002" s="32" t="s">
        <v>448</v>
      </c>
      <c r="AB1002" s="2" t="s">
        <v>449</v>
      </c>
      <c r="AC1002" s="10">
        <v>45883</v>
      </c>
      <c r="AD1002" s="10">
        <v>45534</v>
      </c>
      <c r="AG1002" s="35" t="s">
        <v>451</v>
      </c>
      <c r="AJ1002" s="35" t="s">
        <v>452</v>
      </c>
      <c r="AK1002" s="2" t="s">
        <v>453</v>
      </c>
      <c r="AL1002" s="2" t="s">
        <v>3189</v>
      </c>
      <c r="AM1002" s="2" t="s">
        <v>1815</v>
      </c>
      <c r="AN1002" s="10">
        <v>45569</v>
      </c>
      <c r="AP1002" s="2" t="s">
        <v>362</v>
      </c>
      <c r="AQ1002" s="2" t="s">
        <v>455</v>
      </c>
      <c r="AS1002" s="11">
        <v>252905571</v>
      </c>
      <c r="AT1002" s="2" t="s">
        <v>472</v>
      </c>
      <c r="AV1002" s="12">
        <v>72537930064</v>
      </c>
      <c r="AW1002" s="2" t="s">
        <v>458</v>
      </c>
      <c r="AY1002" s="13">
        <v>12138651329</v>
      </c>
      <c r="AZ1002" s="2" t="s">
        <v>563</v>
      </c>
      <c r="BB1002" s="14">
        <v>660458456</v>
      </c>
      <c r="BC1002" s="2" t="s">
        <v>450</v>
      </c>
      <c r="BD1002" s="2" t="s">
        <v>450</v>
      </c>
      <c r="BE1002" s="2" t="s">
        <v>450</v>
      </c>
      <c r="BF1002" s="2" t="s">
        <v>450</v>
      </c>
      <c r="BG1002" s="2" t="s">
        <v>450</v>
      </c>
      <c r="BH1002" s="2" t="s">
        <v>450</v>
      </c>
      <c r="BL1002" s="2" t="s">
        <v>448</v>
      </c>
      <c r="BM1002" s="2" t="s">
        <v>450</v>
      </c>
      <c r="BN1002" s="2" t="s">
        <v>448</v>
      </c>
      <c r="BO1002" s="2" t="s">
        <v>450</v>
      </c>
      <c r="BP1002" s="2" t="s">
        <v>450</v>
      </c>
      <c r="BR1002" s="2" t="s">
        <v>448</v>
      </c>
      <c r="BS1002" s="2" t="s">
        <v>448</v>
      </c>
      <c r="BT1002" s="2" t="s">
        <v>448</v>
      </c>
      <c r="BU1002" s="2" t="s">
        <v>448</v>
      </c>
      <c r="CD1002" s="2" t="s">
        <v>448</v>
      </c>
      <c r="CE1002" s="2" t="s">
        <v>4213</v>
      </c>
      <c r="CH1002" s="2" t="s">
        <v>465</v>
      </c>
      <c r="CI1002" s="2" t="s">
        <v>1718</v>
      </c>
      <c r="CM1002" s="52">
        <f t="shared" si="500"/>
        <v>1</v>
      </c>
      <c r="CN1002" s="52">
        <f t="shared" si="450"/>
        <v>1</v>
      </c>
      <c r="CO1002" s="52">
        <f t="shared" si="451"/>
        <v>1</v>
      </c>
      <c r="CP1002" s="52">
        <f t="shared" si="452"/>
        <v>1</v>
      </c>
      <c r="CQ1002" s="52">
        <f t="shared" si="453"/>
        <v>1</v>
      </c>
      <c r="CR1002" s="52">
        <f t="shared" si="454"/>
        <v>1</v>
      </c>
      <c r="CS1002" s="52">
        <f t="shared" si="455"/>
        <v>1</v>
      </c>
      <c r="CT1002" s="52">
        <f t="shared" si="456"/>
        <v>1</v>
      </c>
      <c r="CU1002" s="52">
        <f t="shared" si="457"/>
        <v>1</v>
      </c>
      <c r="CV1002" s="52">
        <f t="shared" si="458"/>
        <v>1</v>
      </c>
      <c r="CW1002" s="54">
        <f t="shared" si="507"/>
        <v>1</v>
      </c>
      <c r="CX1002" s="54">
        <f t="shared" si="501"/>
        <v>0</v>
      </c>
      <c r="CY1002" s="54">
        <f t="shared" si="502"/>
        <v>1</v>
      </c>
      <c r="CZ1002" s="54">
        <f t="shared" si="503"/>
        <v>1</v>
      </c>
      <c r="DA1002" s="54">
        <f t="shared" si="504"/>
        <v>0</v>
      </c>
      <c r="DB1002" s="54">
        <f t="shared" si="505"/>
        <v>0</v>
      </c>
      <c r="DD1002" s="2">
        <f t="shared" si="506"/>
        <v>7</v>
      </c>
    </row>
    <row r="1003" spans="1:108">
      <c r="A1003" s="2" t="s">
        <v>437</v>
      </c>
      <c r="B1003" s="2" t="s">
        <v>438</v>
      </c>
      <c r="C1003" s="18" t="str">
        <f ca="1">IF(AND(AA1003="YES",AG1003&lt;&gt;""),"COMPLETED",IF((S1003+21)&lt;TODAY(),"PAST DUE","WITHIN 15 DAYS"))</f>
        <v>COMPLETED</v>
      </c>
      <c r="D1003" s="19" t="str">
        <f t="shared" si="495"/>
        <v>Oct</v>
      </c>
      <c r="E1003" s="20">
        <f t="shared" si="496"/>
        <v>45591</v>
      </c>
      <c r="F1003" s="20">
        <f t="shared" si="497"/>
        <v>45590</v>
      </c>
      <c r="G1003" s="20">
        <f t="shared" si="498"/>
        <v>45597</v>
      </c>
      <c r="H1003" s="19">
        <f ca="1">(TODAY()-(G1003))</f>
        <v>-3</v>
      </c>
      <c r="I1003" s="19">
        <f ca="1">IF(H1003&lt;0,H1003,"")</f>
        <v>-3</v>
      </c>
      <c r="J1003" s="2" t="s">
        <v>439</v>
      </c>
      <c r="K1003" s="24">
        <f t="shared" si="499"/>
        <v>0</v>
      </c>
      <c r="L1003" s="19" t="s">
        <v>4210</v>
      </c>
      <c r="M1003" s="2" t="s">
        <v>440</v>
      </c>
      <c r="N1003" s="2" t="s">
        <v>441</v>
      </c>
      <c r="O1003" s="2" t="s">
        <v>352</v>
      </c>
      <c r="P1003" s="2" t="s">
        <v>19</v>
      </c>
      <c r="Q1003" s="2" t="s">
        <v>199</v>
      </c>
      <c r="R1003" s="2" t="s">
        <v>3261</v>
      </c>
      <c r="S1003" s="9">
        <v>45569</v>
      </c>
      <c r="T1003" s="2">
        <v>4272968</v>
      </c>
      <c r="U1003" s="2" t="s">
        <v>212</v>
      </c>
      <c r="V1003" s="2" t="s">
        <v>213</v>
      </c>
      <c r="W1003" s="2" t="s">
        <v>4260</v>
      </c>
      <c r="X1003" s="9">
        <v>37493</v>
      </c>
      <c r="Y1003" s="2">
        <v>9659104062</v>
      </c>
      <c r="Z1003" s="2" t="s">
        <v>4261</v>
      </c>
      <c r="AA1003" s="32" t="s">
        <v>448</v>
      </c>
      <c r="AB1003" s="2" t="s">
        <v>449</v>
      </c>
      <c r="AC1003" s="10">
        <v>45776</v>
      </c>
      <c r="AD1003" s="10">
        <v>45411</v>
      </c>
      <c r="AG1003" s="35" t="s">
        <v>451</v>
      </c>
      <c r="AJ1003" s="35" t="s">
        <v>452</v>
      </c>
      <c r="AK1003" s="2" t="s">
        <v>453</v>
      </c>
      <c r="AL1003" s="2" t="s">
        <v>3189</v>
      </c>
      <c r="AM1003" s="2" t="s">
        <v>1815</v>
      </c>
      <c r="AN1003" s="10">
        <v>45569</v>
      </c>
      <c r="AP1003" s="2" t="s">
        <v>362</v>
      </c>
      <c r="AQ1003" s="2" t="s">
        <v>455</v>
      </c>
      <c r="AS1003" s="11">
        <v>130709873</v>
      </c>
      <c r="AT1003" s="2" t="s">
        <v>472</v>
      </c>
      <c r="AV1003" s="12">
        <v>72540254428</v>
      </c>
      <c r="AZ1003" s="2" t="s">
        <v>633</v>
      </c>
      <c r="BB1003" s="14">
        <v>617932052</v>
      </c>
      <c r="BC1003" s="2" t="s">
        <v>450</v>
      </c>
      <c r="BD1003" s="2" t="s">
        <v>450</v>
      </c>
      <c r="BE1003" s="2" t="s">
        <v>450</v>
      </c>
      <c r="BF1003" s="2" t="s">
        <v>450</v>
      </c>
      <c r="BG1003" s="2" t="s">
        <v>450</v>
      </c>
      <c r="BH1003" s="2" t="s">
        <v>450</v>
      </c>
      <c r="BL1003" s="2" t="s">
        <v>448</v>
      </c>
      <c r="BM1003" s="2" t="s">
        <v>450</v>
      </c>
      <c r="BN1003" s="2" t="s">
        <v>448</v>
      </c>
      <c r="BO1003" s="2" t="s">
        <v>450</v>
      </c>
      <c r="BP1003" s="2" t="s">
        <v>450</v>
      </c>
      <c r="BR1003" s="2" t="s">
        <v>448</v>
      </c>
      <c r="BS1003" s="2" t="s">
        <v>448</v>
      </c>
      <c r="BT1003" s="2" t="s">
        <v>448</v>
      </c>
      <c r="BU1003" s="2" t="s">
        <v>448</v>
      </c>
      <c r="CD1003" s="2" t="s">
        <v>448</v>
      </c>
      <c r="CE1003" s="2" t="s">
        <v>4213</v>
      </c>
      <c r="CH1003" s="2" t="s">
        <v>465</v>
      </c>
      <c r="CI1003" s="2" t="s">
        <v>1718</v>
      </c>
      <c r="CM1003" s="52">
        <f t="shared" si="500"/>
        <v>1</v>
      </c>
      <c r="CN1003" s="52">
        <f t="shared" si="450"/>
        <v>1</v>
      </c>
      <c r="CO1003" s="52">
        <f t="shared" si="451"/>
        <v>1</v>
      </c>
      <c r="CP1003" s="52">
        <f t="shared" si="452"/>
        <v>1</v>
      </c>
      <c r="CQ1003" s="52">
        <f t="shared" si="453"/>
        <v>1</v>
      </c>
      <c r="CR1003" s="52">
        <f t="shared" si="454"/>
        <v>1</v>
      </c>
      <c r="CS1003" s="52">
        <f t="shared" si="455"/>
        <v>1</v>
      </c>
      <c r="CT1003" s="52">
        <f t="shared" si="456"/>
        <v>0</v>
      </c>
      <c r="CU1003" s="52">
        <f t="shared" si="457"/>
        <v>1</v>
      </c>
      <c r="CV1003" s="52">
        <f t="shared" si="458"/>
        <v>1</v>
      </c>
      <c r="CW1003" s="54">
        <f t="shared" si="507"/>
        <v>1</v>
      </c>
      <c r="CX1003" s="54">
        <f t="shared" si="501"/>
        <v>0</v>
      </c>
      <c r="CY1003" s="54">
        <f t="shared" si="502"/>
        <v>1</v>
      </c>
      <c r="CZ1003" s="54">
        <f t="shared" si="503"/>
        <v>1</v>
      </c>
      <c r="DA1003" s="54">
        <f t="shared" si="504"/>
        <v>0</v>
      </c>
      <c r="DB1003" s="54">
        <f t="shared" si="505"/>
        <v>0</v>
      </c>
      <c r="DD1003" s="2">
        <f t="shared" si="506"/>
        <v>6</v>
      </c>
    </row>
    <row r="1004" spans="1:108">
      <c r="A1004" s="2" t="s">
        <v>437</v>
      </c>
      <c r="B1004" s="2" t="s">
        <v>438</v>
      </c>
      <c r="C1004" s="18" t="str">
        <f ca="1">IF(AND(AA1004="YES",AG1004&lt;&gt;""),"COMPLETED",IF((S1004+21)&lt;TODAY(),"PAST DUE","WITHIN 15 DAYS"))</f>
        <v>PAST DUE</v>
      </c>
      <c r="D1004" s="19" t="str">
        <f t="shared" si="495"/>
        <v>Oct</v>
      </c>
      <c r="E1004" s="20">
        <f t="shared" si="496"/>
        <v>45591</v>
      </c>
      <c r="F1004" s="20">
        <f t="shared" si="497"/>
        <v>45590</v>
      </c>
      <c r="G1004" s="20">
        <f t="shared" si="498"/>
        <v>45597</v>
      </c>
      <c r="H1004" s="19">
        <f ca="1">(TODAY()-(G1004))</f>
        <v>-3</v>
      </c>
      <c r="I1004" s="19">
        <f ca="1">IF(H1004&lt;0,H1004,"")</f>
        <v>-3</v>
      </c>
      <c r="J1004" s="2" t="s">
        <v>439</v>
      </c>
      <c r="K1004" s="24">
        <f t="shared" si="499"/>
        <v>0</v>
      </c>
      <c r="L1004" s="19" t="s">
        <v>4210</v>
      </c>
      <c r="M1004" s="2" t="s">
        <v>440</v>
      </c>
      <c r="N1004" s="2" t="s">
        <v>441</v>
      </c>
      <c r="O1004" s="2" t="s">
        <v>352</v>
      </c>
      <c r="P1004" s="2" t="s">
        <v>19</v>
      </c>
      <c r="Q1004" s="2" t="s">
        <v>199</v>
      </c>
      <c r="R1004" s="2" t="s">
        <v>3261</v>
      </c>
      <c r="S1004" s="9">
        <v>45569</v>
      </c>
      <c r="T1004" s="2">
        <v>4272969</v>
      </c>
      <c r="U1004" s="2" t="s">
        <v>214</v>
      </c>
      <c r="V1004" s="2" t="s">
        <v>215</v>
      </c>
      <c r="W1004" s="2" t="s">
        <v>4262</v>
      </c>
      <c r="X1004" s="9">
        <v>37724</v>
      </c>
      <c r="Y1004" s="2">
        <v>9318456873</v>
      </c>
      <c r="Z1004" s="2" t="s">
        <v>4263</v>
      </c>
      <c r="AA1004" s="2" t="s">
        <v>658</v>
      </c>
      <c r="AB1004" s="2" t="s">
        <v>4254</v>
      </c>
      <c r="AG1004" s="35" t="s">
        <v>451</v>
      </c>
      <c r="AJ1004" s="35" t="s">
        <v>452</v>
      </c>
      <c r="AK1004" s="2" t="s">
        <v>453</v>
      </c>
      <c r="AL1004" s="2" t="s">
        <v>3189</v>
      </c>
      <c r="AM1004" s="2" t="s">
        <v>1815</v>
      </c>
      <c r="AN1004" s="10">
        <v>45569</v>
      </c>
      <c r="AP1004" s="2" t="s">
        <v>362</v>
      </c>
      <c r="AQ1004" s="2" t="s">
        <v>1133</v>
      </c>
      <c r="AS1004" s="11">
        <v>249132182</v>
      </c>
      <c r="BC1004" s="2" t="s">
        <v>450</v>
      </c>
      <c r="BD1004" s="2" t="s">
        <v>450</v>
      </c>
      <c r="BE1004" s="2" t="s">
        <v>450</v>
      </c>
      <c r="BF1004" s="2" t="s">
        <v>450</v>
      </c>
      <c r="BG1004" s="2" t="s">
        <v>450</v>
      </c>
      <c r="BH1004" s="2" t="s">
        <v>450</v>
      </c>
      <c r="BR1004" s="2" t="s">
        <v>448</v>
      </c>
      <c r="BS1004" s="2" t="s">
        <v>448</v>
      </c>
      <c r="BT1004" s="2" t="s">
        <v>448</v>
      </c>
      <c r="BU1004" s="2" t="s">
        <v>448</v>
      </c>
      <c r="CD1004" s="2" t="s">
        <v>448</v>
      </c>
      <c r="CE1004" s="2" t="s">
        <v>4213</v>
      </c>
      <c r="CH1004" s="2" t="s">
        <v>465</v>
      </c>
      <c r="CI1004" s="2" t="s">
        <v>1718</v>
      </c>
      <c r="CM1004" s="52">
        <f t="shared" si="500"/>
        <v>1</v>
      </c>
      <c r="CN1004" s="52">
        <f t="shared" si="450"/>
        <v>0</v>
      </c>
      <c r="CO1004" s="52">
        <f t="shared" si="451"/>
        <v>1</v>
      </c>
      <c r="CP1004" s="52">
        <f t="shared" si="452"/>
        <v>1</v>
      </c>
      <c r="CQ1004" s="52">
        <f t="shared" si="453"/>
        <v>1</v>
      </c>
      <c r="CR1004" s="52">
        <f t="shared" si="454"/>
        <v>1</v>
      </c>
      <c r="CS1004" s="52">
        <f t="shared" si="455"/>
        <v>0</v>
      </c>
      <c r="CT1004" s="52">
        <f t="shared" si="456"/>
        <v>0</v>
      </c>
      <c r="CU1004" s="52">
        <f t="shared" si="457"/>
        <v>0</v>
      </c>
      <c r="CV1004" s="52">
        <f t="shared" si="458"/>
        <v>1</v>
      </c>
      <c r="CW1004" s="54">
        <f t="shared" si="507"/>
        <v>1</v>
      </c>
      <c r="CX1004" s="54">
        <f t="shared" si="501"/>
        <v>0</v>
      </c>
      <c r="CY1004" s="54">
        <f t="shared" si="502"/>
        <v>1</v>
      </c>
      <c r="CZ1004" s="54">
        <f t="shared" si="503"/>
        <v>1</v>
      </c>
      <c r="DA1004" s="54">
        <f t="shared" si="504"/>
        <v>0</v>
      </c>
      <c r="DB1004" s="54">
        <f t="shared" si="505"/>
        <v>0</v>
      </c>
      <c r="DD1004" s="2">
        <f t="shared" si="506"/>
        <v>3</v>
      </c>
    </row>
    <row r="1005" spans="1:108">
      <c r="A1005" s="2" t="s">
        <v>437</v>
      </c>
      <c r="B1005" s="2" t="s">
        <v>438</v>
      </c>
      <c r="C1005" s="18" t="str">
        <f ca="1">IF(AND(AA1005="YES",AG1005&lt;&gt;""),"COMPLETED",IF((S1005+21)&lt;TODAY(),"PAST DUE","WITHIN 15 DAYS"))</f>
        <v>COMPLETED</v>
      </c>
      <c r="D1005" s="19" t="str">
        <f t="shared" si="495"/>
        <v>Oct</v>
      </c>
      <c r="E1005" s="20">
        <f t="shared" si="496"/>
        <v>45591</v>
      </c>
      <c r="F1005" s="20">
        <f t="shared" si="497"/>
        <v>45590</v>
      </c>
      <c r="G1005" s="20">
        <f t="shared" si="498"/>
        <v>45597</v>
      </c>
      <c r="H1005" s="19">
        <f ca="1">(TODAY()-(G1005))</f>
        <v>-3</v>
      </c>
      <c r="I1005" s="19">
        <f ca="1">IF(H1005&lt;0,H1005,"")</f>
        <v>-3</v>
      </c>
      <c r="J1005" s="2" t="s">
        <v>439</v>
      </c>
      <c r="K1005" s="24">
        <f t="shared" si="499"/>
        <v>1</v>
      </c>
      <c r="L1005" s="19" t="s">
        <v>4210</v>
      </c>
      <c r="M1005" s="2" t="s">
        <v>440</v>
      </c>
      <c r="N1005" s="2" t="s">
        <v>441</v>
      </c>
      <c r="O1005" s="2" t="s">
        <v>352</v>
      </c>
      <c r="P1005" s="2" t="s">
        <v>19</v>
      </c>
      <c r="Q1005" s="2" t="s">
        <v>199</v>
      </c>
      <c r="R1005" s="2" t="s">
        <v>3261</v>
      </c>
      <c r="S1005" s="9">
        <v>45569</v>
      </c>
      <c r="T1005" s="2">
        <v>4272970</v>
      </c>
      <c r="U1005" s="2" t="s">
        <v>4264</v>
      </c>
      <c r="V1005" s="2" t="s">
        <v>4265</v>
      </c>
      <c r="W1005" s="2" t="s">
        <v>4266</v>
      </c>
      <c r="X1005" s="9">
        <v>37099</v>
      </c>
      <c r="Y1005" s="2">
        <v>9154028232</v>
      </c>
      <c r="Z1005" s="2" t="s">
        <v>4267</v>
      </c>
      <c r="AA1005" s="32" t="s">
        <v>448</v>
      </c>
      <c r="AB1005" s="2" t="s">
        <v>449</v>
      </c>
      <c r="AC1005" s="10">
        <v>45932</v>
      </c>
      <c r="AD1005" s="10">
        <v>45567</v>
      </c>
      <c r="AG1005" s="35" t="s">
        <v>451</v>
      </c>
      <c r="AJ1005" s="35" t="s">
        <v>452</v>
      </c>
      <c r="AK1005" s="2" t="s">
        <v>453</v>
      </c>
      <c r="AL1005" s="2" t="s">
        <v>3189</v>
      </c>
      <c r="AM1005" s="2" t="s">
        <v>1815</v>
      </c>
      <c r="AN1005" s="10">
        <v>45569</v>
      </c>
      <c r="AP1005" s="2" t="s">
        <v>362</v>
      </c>
      <c r="AQ1005" s="2" t="s">
        <v>480</v>
      </c>
      <c r="AS1005" s="11">
        <v>3518995044</v>
      </c>
      <c r="AT1005" s="2" t="s">
        <v>472</v>
      </c>
      <c r="AV1005" s="12">
        <v>70261304021</v>
      </c>
      <c r="AW1005" s="2" t="s">
        <v>458</v>
      </c>
      <c r="AY1005" s="13">
        <v>121297140214</v>
      </c>
      <c r="AZ1005" s="2" t="s">
        <v>633</v>
      </c>
      <c r="BB1005" s="14">
        <v>607918048</v>
      </c>
      <c r="BC1005" s="2" t="s">
        <v>450</v>
      </c>
      <c r="BD1005" s="2" t="s">
        <v>450</v>
      </c>
      <c r="BE1005" s="2" t="s">
        <v>450</v>
      </c>
      <c r="BF1005" s="2" t="s">
        <v>450</v>
      </c>
      <c r="BG1005" s="2" t="s">
        <v>450</v>
      </c>
      <c r="BH1005" s="2" t="s">
        <v>450</v>
      </c>
      <c r="BL1005" s="2" t="s">
        <v>448</v>
      </c>
      <c r="BM1005" s="2" t="s">
        <v>450</v>
      </c>
      <c r="BN1005" s="2" t="s">
        <v>448</v>
      </c>
      <c r="BO1005" s="2" t="s">
        <v>450</v>
      </c>
      <c r="BP1005" s="2" t="s">
        <v>450</v>
      </c>
      <c r="BR1005" s="2" t="s">
        <v>448</v>
      </c>
      <c r="BS1005" s="2" t="s">
        <v>448</v>
      </c>
      <c r="BT1005" s="2" t="s">
        <v>448</v>
      </c>
      <c r="BU1005" s="2" t="s">
        <v>448</v>
      </c>
      <c r="CD1005" s="2" t="s">
        <v>448</v>
      </c>
      <c r="CE1005" s="2" t="s">
        <v>4213</v>
      </c>
      <c r="CH1005" s="2" t="s">
        <v>465</v>
      </c>
      <c r="CI1005" s="2" t="s">
        <v>1718</v>
      </c>
      <c r="CM1005" s="52">
        <f t="shared" si="500"/>
        <v>1</v>
      </c>
      <c r="CN1005" s="52">
        <f t="shared" si="450"/>
        <v>1</v>
      </c>
      <c r="CO1005" s="52">
        <f t="shared" si="451"/>
        <v>1</v>
      </c>
      <c r="CP1005" s="52">
        <f t="shared" si="452"/>
        <v>1</v>
      </c>
      <c r="CQ1005" s="52">
        <f t="shared" si="453"/>
        <v>1</v>
      </c>
      <c r="CR1005" s="52">
        <f t="shared" si="454"/>
        <v>1</v>
      </c>
      <c r="CS1005" s="52">
        <f t="shared" si="455"/>
        <v>1</v>
      </c>
      <c r="CT1005" s="52">
        <f t="shared" si="456"/>
        <v>1</v>
      </c>
      <c r="CU1005" s="52">
        <f t="shared" si="457"/>
        <v>1</v>
      </c>
      <c r="CV1005" s="52">
        <f t="shared" si="458"/>
        <v>1</v>
      </c>
      <c r="CW1005" s="54">
        <f t="shared" si="507"/>
        <v>1</v>
      </c>
      <c r="CX1005" s="54">
        <f t="shared" si="501"/>
        <v>0</v>
      </c>
      <c r="CY1005" s="54">
        <f t="shared" si="502"/>
        <v>1</v>
      </c>
      <c r="CZ1005" s="54">
        <f t="shared" si="503"/>
        <v>1</v>
      </c>
      <c r="DA1005" s="54">
        <f t="shared" si="504"/>
        <v>0</v>
      </c>
      <c r="DB1005" s="54">
        <f t="shared" si="505"/>
        <v>0</v>
      </c>
      <c r="DD1005" s="2">
        <f t="shared" si="506"/>
        <v>7</v>
      </c>
    </row>
    <row r="1006" spans="1:108">
      <c r="A1006" s="2" t="s">
        <v>437</v>
      </c>
      <c r="B1006" s="2" t="s">
        <v>438</v>
      </c>
      <c r="C1006" s="18" t="str">
        <f ca="1">IF(AND(AA1006="YES",AG1006&lt;&gt;""),"COMPLETED",IF((S1006+21)&lt;TODAY(),"PAST DUE","WITHIN 15 DAYS"))</f>
        <v>COMPLETED</v>
      </c>
      <c r="D1006" s="19" t="str">
        <f t="shared" si="495"/>
        <v>Oct</v>
      </c>
      <c r="E1006" s="20">
        <f t="shared" si="496"/>
        <v>45591</v>
      </c>
      <c r="F1006" s="20">
        <f t="shared" si="497"/>
        <v>45590</v>
      </c>
      <c r="G1006" s="20">
        <f t="shared" si="498"/>
        <v>45597</v>
      </c>
      <c r="H1006" s="19">
        <f ca="1">(TODAY()-(G1006))</f>
        <v>-3</v>
      </c>
      <c r="I1006" s="19">
        <f ca="1">IF(H1006&lt;0,H1006,"")</f>
        <v>-3</v>
      </c>
      <c r="J1006" s="2" t="s">
        <v>439</v>
      </c>
      <c r="K1006" s="24">
        <f t="shared" si="499"/>
        <v>1</v>
      </c>
      <c r="L1006" s="19" t="s">
        <v>4210</v>
      </c>
      <c r="M1006" s="2" t="s">
        <v>440</v>
      </c>
      <c r="N1006" s="2" t="s">
        <v>441</v>
      </c>
      <c r="O1006" s="2" t="s">
        <v>352</v>
      </c>
      <c r="P1006" s="2" t="s">
        <v>19</v>
      </c>
      <c r="Q1006" s="2" t="s">
        <v>199</v>
      </c>
      <c r="R1006" s="2" t="s">
        <v>3261</v>
      </c>
      <c r="S1006" s="9">
        <v>45569</v>
      </c>
      <c r="T1006" s="2">
        <v>4272971</v>
      </c>
      <c r="U1006" s="2" t="s">
        <v>4268</v>
      </c>
      <c r="V1006" s="2" t="s">
        <v>4269</v>
      </c>
      <c r="W1006" s="2" t="s">
        <v>4270</v>
      </c>
      <c r="X1006" s="9">
        <v>38707</v>
      </c>
      <c r="Y1006" s="2">
        <v>9535238690</v>
      </c>
      <c r="Z1006" s="2" t="s">
        <v>4271</v>
      </c>
      <c r="AA1006" s="32" t="s">
        <v>448</v>
      </c>
      <c r="AB1006" s="2" t="s">
        <v>449</v>
      </c>
      <c r="AC1006" s="10">
        <v>45848</v>
      </c>
      <c r="AD1006" s="10">
        <v>45506</v>
      </c>
      <c r="AG1006" s="35" t="s">
        <v>451</v>
      </c>
      <c r="AJ1006" s="35" t="s">
        <v>452</v>
      </c>
      <c r="AK1006" s="2" t="s">
        <v>453</v>
      </c>
      <c r="AL1006" s="2" t="s">
        <v>3189</v>
      </c>
      <c r="AM1006" s="2" t="s">
        <v>1815</v>
      </c>
      <c r="AN1006" s="10">
        <v>45569</v>
      </c>
      <c r="AP1006" s="2" t="s">
        <v>362</v>
      </c>
      <c r="AQ1006" s="2" t="s">
        <v>480</v>
      </c>
      <c r="AS1006" s="11">
        <v>252528482</v>
      </c>
      <c r="AT1006" s="2" t="s">
        <v>456</v>
      </c>
      <c r="AV1006" s="12">
        <v>70262981914</v>
      </c>
      <c r="AW1006" s="2" t="s">
        <v>458</v>
      </c>
      <c r="AY1006" s="13">
        <v>121346003427</v>
      </c>
      <c r="AZ1006" s="2" t="s">
        <v>386</v>
      </c>
      <c r="BB1006" s="14">
        <v>653869935</v>
      </c>
      <c r="BC1006" s="2" t="s">
        <v>450</v>
      </c>
      <c r="BD1006" s="2" t="s">
        <v>450</v>
      </c>
      <c r="BE1006" s="2" t="s">
        <v>450</v>
      </c>
      <c r="BF1006" s="2" t="s">
        <v>450</v>
      </c>
      <c r="BG1006" s="2" t="s">
        <v>450</v>
      </c>
      <c r="BH1006" s="2" t="s">
        <v>450</v>
      </c>
      <c r="BL1006" s="2" t="s">
        <v>448</v>
      </c>
      <c r="BM1006" s="2" t="s">
        <v>450</v>
      </c>
      <c r="BN1006" s="2" t="s">
        <v>448</v>
      </c>
      <c r="BO1006" s="2" t="s">
        <v>450</v>
      </c>
      <c r="BP1006" s="2" t="s">
        <v>450</v>
      </c>
      <c r="BR1006" s="2" t="s">
        <v>448</v>
      </c>
      <c r="BS1006" s="2" t="s">
        <v>448</v>
      </c>
      <c r="BT1006" s="2" t="s">
        <v>448</v>
      </c>
      <c r="BU1006" s="2" t="s">
        <v>448</v>
      </c>
      <c r="CD1006" s="2" t="s">
        <v>448</v>
      </c>
      <c r="CE1006" s="2" t="s">
        <v>4213</v>
      </c>
      <c r="CH1006" s="2" t="s">
        <v>465</v>
      </c>
      <c r="CI1006" s="2" t="s">
        <v>1718</v>
      </c>
      <c r="CM1006" s="52">
        <f t="shared" si="500"/>
        <v>1</v>
      </c>
      <c r="CN1006" s="52">
        <f t="shared" si="450"/>
        <v>1</v>
      </c>
      <c r="CO1006" s="52">
        <f t="shared" si="451"/>
        <v>1</v>
      </c>
      <c r="CP1006" s="52">
        <f t="shared" si="452"/>
        <v>1</v>
      </c>
      <c r="CQ1006" s="52">
        <f t="shared" si="453"/>
        <v>1</v>
      </c>
      <c r="CR1006" s="52">
        <f t="shared" si="454"/>
        <v>1</v>
      </c>
      <c r="CS1006" s="52">
        <f t="shared" si="455"/>
        <v>1</v>
      </c>
      <c r="CT1006" s="52">
        <f t="shared" si="456"/>
        <v>1</v>
      </c>
      <c r="CU1006" s="52">
        <f t="shared" si="457"/>
        <v>1</v>
      </c>
      <c r="CV1006" s="52">
        <f t="shared" si="458"/>
        <v>1</v>
      </c>
      <c r="CW1006" s="54">
        <f t="shared" si="507"/>
        <v>1</v>
      </c>
      <c r="CX1006" s="54">
        <f t="shared" si="501"/>
        <v>0</v>
      </c>
      <c r="CY1006" s="54">
        <f t="shared" si="502"/>
        <v>1</v>
      </c>
      <c r="CZ1006" s="54">
        <f t="shared" si="503"/>
        <v>1</v>
      </c>
      <c r="DA1006" s="54">
        <f t="shared" si="504"/>
        <v>0</v>
      </c>
      <c r="DB1006" s="54">
        <f t="shared" si="505"/>
        <v>0</v>
      </c>
      <c r="DD1006" s="2">
        <f t="shared" si="506"/>
        <v>7</v>
      </c>
    </row>
    <row r="1007" spans="1:108">
      <c r="A1007" s="2" t="s">
        <v>437</v>
      </c>
      <c r="B1007" s="2" t="s">
        <v>438</v>
      </c>
      <c r="C1007" s="18" t="str">
        <f ca="1">IF(AND(AA1007="YES",AG1007&lt;&gt;""),"COMPLETED",IF((S1007+21)&lt;TODAY(),"PAST DUE","WITHIN 15 DAYS"))</f>
        <v>COMPLETED</v>
      </c>
      <c r="D1007" s="19" t="str">
        <f t="shared" si="495"/>
        <v>Oct</v>
      </c>
      <c r="E1007" s="20">
        <f t="shared" si="496"/>
        <v>45591</v>
      </c>
      <c r="F1007" s="20">
        <f t="shared" si="497"/>
        <v>45590</v>
      </c>
      <c r="G1007" s="20">
        <f t="shared" si="498"/>
        <v>45597</v>
      </c>
      <c r="H1007" s="19">
        <f ca="1">(TODAY()-(G1007))</f>
        <v>-3</v>
      </c>
      <c r="I1007" s="19">
        <f ca="1">IF(H1007&lt;0,H1007,"")</f>
        <v>-3</v>
      </c>
      <c r="J1007" s="2" t="s">
        <v>439</v>
      </c>
      <c r="K1007" s="24">
        <f t="shared" si="499"/>
        <v>1</v>
      </c>
      <c r="L1007" s="19" t="s">
        <v>4210</v>
      </c>
      <c r="M1007" s="2" t="s">
        <v>440</v>
      </c>
      <c r="N1007" s="2" t="s">
        <v>441</v>
      </c>
      <c r="O1007" s="2" t="s">
        <v>352</v>
      </c>
      <c r="P1007" s="2" t="s">
        <v>19</v>
      </c>
      <c r="Q1007" s="2" t="s">
        <v>199</v>
      </c>
      <c r="R1007" s="2" t="s">
        <v>3261</v>
      </c>
      <c r="S1007" s="9">
        <v>45569</v>
      </c>
      <c r="T1007" s="2">
        <v>4272972</v>
      </c>
      <c r="U1007" s="2" t="s">
        <v>4272</v>
      </c>
      <c r="V1007" s="2" t="s">
        <v>4273</v>
      </c>
      <c r="W1007" s="2" t="s">
        <v>4110</v>
      </c>
      <c r="X1007" s="9">
        <v>37312</v>
      </c>
      <c r="Y1007" s="2">
        <v>9773742202</v>
      </c>
      <c r="Z1007" s="2" t="s">
        <v>4274</v>
      </c>
      <c r="AA1007" s="32" t="s">
        <v>448</v>
      </c>
      <c r="AB1007" s="2" t="s">
        <v>449</v>
      </c>
      <c r="AC1007" s="10">
        <v>45930</v>
      </c>
      <c r="AD1007" s="10">
        <v>45565</v>
      </c>
      <c r="AG1007" s="35" t="s">
        <v>451</v>
      </c>
      <c r="AJ1007" s="35" t="s">
        <v>452</v>
      </c>
      <c r="AK1007" s="2" t="s">
        <v>453</v>
      </c>
      <c r="AL1007" s="2" t="s">
        <v>3189</v>
      </c>
      <c r="AM1007" s="2" t="s">
        <v>1815</v>
      </c>
      <c r="AN1007" s="10">
        <v>45569</v>
      </c>
      <c r="AP1007" s="2" t="s">
        <v>362</v>
      </c>
      <c r="AQ1007" s="2" t="s">
        <v>986</v>
      </c>
      <c r="AS1007" s="11">
        <v>252462577</v>
      </c>
      <c r="AT1007" s="2" t="s">
        <v>472</v>
      </c>
      <c r="AV1007" s="12">
        <v>50258093140</v>
      </c>
      <c r="AW1007" s="2" t="s">
        <v>458</v>
      </c>
      <c r="AY1007" s="13">
        <v>121351798899</v>
      </c>
      <c r="AZ1007" s="2" t="s">
        <v>563</v>
      </c>
      <c r="BB1007" s="14">
        <v>660116068</v>
      </c>
      <c r="BC1007" s="2" t="s">
        <v>450</v>
      </c>
      <c r="BD1007" s="2" t="s">
        <v>450</v>
      </c>
      <c r="BE1007" s="2" t="s">
        <v>450</v>
      </c>
      <c r="BF1007" s="2" t="s">
        <v>450</v>
      </c>
      <c r="BG1007" s="2" t="s">
        <v>450</v>
      </c>
      <c r="BH1007" s="2" t="s">
        <v>450</v>
      </c>
      <c r="BL1007" s="2" t="s">
        <v>448</v>
      </c>
      <c r="BM1007" s="2" t="s">
        <v>450</v>
      </c>
      <c r="BN1007" s="2" t="s">
        <v>448</v>
      </c>
      <c r="BO1007" s="2" t="s">
        <v>450</v>
      </c>
      <c r="BP1007" s="2" t="s">
        <v>450</v>
      </c>
      <c r="BR1007" s="2" t="s">
        <v>448</v>
      </c>
      <c r="BS1007" s="2" t="s">
        <v>448</v>
      </c>
      <c r="BT1007" s="2" t="s">
        <v>448</v>
      </c>
      <c r="BU1007" s="2" t="s">
        <v>448</v>
      </c>
      <c r="CD1007" s="2" t="s">
        <v>448</v>
      </c>
      <c r="CE1007" s="2" t="s">
        <v>4213</v>
      </c>
      <c r="CH1007" s="2" t="s">
        <v>465</v>
      </c>
      <c r="CI1007" s="2" t="s">
        <v>1718</v>
      </c>
      <c r="CM1007" s="52">
        <f t="shared" si="500"/>
        <v>1</v>
      </c>
      <c r="CN1007" s="52">
        <f t="shared" si="450"/>
        <v>1</v>
      </c>
      <c r="CO1007" s="52">
        <f t="shared" si="451"/>
        <v>1</v>
      </c>
      <c r="CP1007" s="52">
        <f t="shared" si="452"/>
        <v>1</v>
      </c>
      <c r="CQ1007" s="52">
        <f t="shared" si="453"/>
        <v>1</v>
      </c>
      <c r="CR1007" s="52">
        <f t="shared" si="454"/>
        <v>1</v>
      </c>
      <c r="CS1007" s="52">
        <f t="shared" si="455"/>
        <v>1</v>
      </c>
      <c r="CT1007" s="52">
        <f t="shared" si="456"/>
        <v>1</v>
      </c>
      <c r="CU1007" s="52">
        <f t="shared" si="457"/>
        <v>1</v>
      </c>
      <c r="CV1007" s="52">
        <f t="shared" si="458"/>
        <v>1</v>
      </c>
      <c r="CW1007" s="54">
        <f t="shared" si="507"/>
        <v>1</v>
      </c>
      <c r="CX1007" s="54">
        <f t="shared" si="501"/>
        <v>0</v>
      </c>
      <c r="CY1007" s="54">
        <f t="shared" si="502"/>
        <v>1</v>
      </c>
      <c r="CZ1007" s="54">
        <f t="shared" si="503"/>
        <v>1</v>
      </c>
      <c r="DA1007" s="54">
        <f t="shared" si="504"/>
        <v>0</v>
      </c>
      <c r="DB1007" s="54">
        <f t="shared" si="505"/>
        <v>0</v>
      </c>
      <c r="DD1007" s="2">
        <f t="shared" si="506"/>
        <v>7</v>
      </c>
    </row>
    <row r="1008" spans="1:108">
      <c r="A1008" s="2" t="s">
        <v>437</v>
      </c>
      <c r="B1008" s="2" t="s">
        <v>438</v>
      </c>
      <c r="C1008" s="18" t="str">
        <f ca="1">IF(AND(AA1008="YES",AG1008&lt;&gt;""),"COMPLETED",IF((S1008+21)&lt;TODAY(),"PAST DUE","WITHIN 15 DAYS"))</f>
        <v>PAST DUE</v>
      </c>
      <c r="D1008" s="19" t="str">
        <f t="shared" si="495"/>
        <v>Oct</v>
      </c>
      <c r="E1008" s="20">
        <f t="shared" si="496"/>
        <v>45591</v>
      </c>
      <c r="F1008" s="20">
        <f t="shared" si="497"/>
        <v>45590</v>
      </c>
      <c r="G1008" s="20">
        <f t="shared" si="498"/>
        <v>45597</v>
      </c>
      <c r="H1008" s="19">
        <f ca="1">(TODAY()-(G1008))</f>
        <v>-3</v>
      </c>
      <c r="I1008" s="19">
        <f ca="1">IF(H1008&lt;0,H1008,"")</f>
        <v>-3</v>
      </c>
      <c r="J1008" s="2" t="s">
        <v>439</v>
      </c>
      <c r="K1008" s="24">
        <f t="shared" si="499"/>
        <v>0</v>
      </c>
      <c r="L1008" s="19" t="s">
        <v>4210</v>
      </c>
      <c r="M1008" s="2" t="s">
        <v>440</v>
      </c>
      <c r="N1008" s="2" t="s">
        <v>441</v>
      </c>
      <c r="O1008" s="2" t="s">
        <v>352</v>
      </c>
      <c r="P1008" s="2" t="s">
        <v>19</v>
      </c>
      <c r="Q1008" s="2" t="s">
        <v>199</v>
      </c>
      <c r="R1008" s="2" t="s">
        <v>3261</v>
      </c>
      <c r="S1008" s="9">
        <v>45569</v>
      </c>
      <c r="T1008" s="2">
        <v>4272973</v>
      </c>
      <c r="U1008" s="2" t="s">
        <v>66</v>
      </c>
      <c r="V1008" s="2" t="s">
        <v>216</v>
      </c>
      <c r="W1008" s="2" t="s">
        <v>258</v>
      </c>
      <c r="X1008" s="9">
        <v>38198</v>
      </c>
      <c r="Y1008" s="2">
        <v>9926203814</v>
      </c>
      <c r="Z1008" s="2" t="s">
        <v>4275</v>
      </c>
      <c r="AA1008" s="2" t="s">
        <v>463</v>
      </c>
      <c r="AB1008" s="2" t="s">
        <v>4276</v>
      </c>
      <c r="AG1008" s="35" t="s">
        <v>451</v>
      </c>
      <c r="AJ1008" s="35" t="s">
        <v>452</v>
      </c>
      <c r="AK1008" s="2" t="s">
        <v>453</v>
      </c>
      <c r="AL1008" s="2" t="s">
        <v>3189</v>
      </c>
      <c r="AM1008" s="2" t="s">
        <v>1815</v>
      </c>
      <c r="AN1008" s="10">
        <v>45569</v>
      </c>
      <c r="AP1008" s="2" t="s">
        <v>362</v>
      </c>
      <c r="AQ1008" s="2" t="s">
        <v>1133</v>
      </c>
      <c r="AS1008" s="11">
        <v>253353559</v>
      </c>
      <c r="AT1008" s="2" t="s">
        <v>472</v>
      </c>
      <c r="AV1008" s="12">
        <v>70263118306</v>
      </c>
      <c r="BC1008" s="2" t="s">
        <v>450</v>
      </c>
      <c r="BD1008" s="2" t="s">
        <v>450</v>
      </c>
      <c r="BE1008" s="2" t="s">
        <v>450</v>
      </c>
      <c r="BF1008" s="2" t="s">
        <v>450</v>
      </c>
      <c r="BG1008" s="2" t="s">
        <v>450</v>
      </c>
      <c r="BH1008" s="2" t="s">
        <v>450</v>
      </c>
      <c r="BL1008" s="2" t="s">
        <v>448</v>
      </c>
      <c r="BM1008" s="2" t="s">
        <v>450</v>
      </c>
      <c r="BN1008" s="2" t="s">
        <v>448</v>
      </c>
      <c r="BO1008" s="2" t="s">
        <v>450</v>
      </c>
      <c r="BP1008" s="2" t="s">
        <v>450</v>
      </c>
      <c r="BR1008" s="2" t="s">
        <v>448</v>
      </c>
      <c r="BS1008" s="2" t="s">
        <v>448</v>
      </c>
      <c r="BT1008" s="2" t="s">
        <v>448</v>
      </c>
      <c r="BU1008" s="2" t="s">
        <v>448</v>
      </c>
      <c r="CD1008" s="2" t="s">
        <v>448</v>
      </c>
      <c r="CE1008" s="2" t="s">
        <v>4213</v>
      </c>
      <c r="CH1008" s="2" t="s">
        <v>465</v>
      </c>
      <c r="CI1008" s="2" t="s">
        <v>1718</v>
      </c>
      <c r="CM1008" s="52">
        <f t="shared" si="500"/>
        <v>1</v>
      </c>
      <c r="CN1008" s="52">
        <f t="shared" si="450"/>
        <v>0</v>
      </c>
      <c r="CO1008" s="52">
        <f t="shared" si="451"/>
        <v>1</v>
      </c>
      <c r="CP1008" s="52">
        <f t="shared" si="452"/>
        <v>1</v>
      </c>
      <c r="CQ1008" s="52">
        <f t="shared" si="453"/>
        <v>1</v>
      </c>
      <c r="CR1008" s="52">
        <f t="shared" si="454"/>
        <v>1</v>
      </c>
      <c r="CS1008" s="52">
        <f t="shared" si="455"/>
        <v>1</v>
      </c>
      <c r="CT1008" s="52">
        <f t="shared" si="456"/>
        <v>0</v>
      </c>
      <c r="CU1008" s="52">
        <f t="shared" si="457"/>
        <v>0</v>
      </c>
      <c r="CV1008" s="52">
        <f t="shared" si="458"/>
        <v>1</v>
      </c>
      <c r="CW1008" s="54">
        <f t="shared" si="507"/>
        <v>1</v>
      </c>
      <c r="CX1008" s="54">
        <f t="shared" si="501"/>
        <v>0</v>
      </c>
      <c r="CY1008" s="54">
        <f t="shared" si="502"/>
        <v>1</v>
      </c>
      <c r="CZ1008" s="54">
        <f t="shared" si="503"/>
        <v>1</v>
      </c>
      <c r="DA1008" s="54">
        <f t="shared" si="504"/>
        <v>0</v>
      </c>
      <c r="DB1008" s="54">
        <f t="shared" si="505"/>
        <v>0</v>
      </c>
      <c r="DD1008" s="2">
        <f t="shared" si="506"/>
        <v>4</v>
      </c>
    </row>
    <row r="1009" spans="1:108">
      <c r="A1009" s="2" t="s">
        <v>437</v>
      </c>
      <c r="B1009" s="2" t="s">
        <v>438</v>
      </c>
      <c r="C1009" s="18" t="str">
        <f ca="1">IF(AND(AA1009="YES",AG1009&lt;&gt;""),"COMPLETED",IF((S1009+21)&lt;TODAY(),"PAST DUE","WITHIN 15 DAYS"))</f>
        <v>COMPLETED</v>
      </c>
      <c r="D1009" s="19" t="str">
        <f t="shared" si="495"/>
        <v>Oct</v>
      </c>
      <c r="E1009" s="20">
        <f t="shared" si="496"/>
        <v>45591</v>
      </c>
      <c r="F1009" s="20">
        <f t="shared" si="497"/>
        <v>45590</v>
      </c>
      <c r="G1009" s="20">
        <f t="shared" si="498"/>
        <v>45597</v>
      </c>
      <c r="H1009" s="19">
        <f ca="1">(TODAY()-(G1009))</f>
        <v>-3</v>
      </c>
      <c r="I1009" s="19">
        <f ca="1">IF(H1009&lt;0,H1009,"")</f>
        <v>-3</v>
      </c>
      <c r="J1009" s="2" t="s">
        <v>439</v>
      </c>
      <c r="K1009" s="24">
        <f t="shared" si="499"/>
        <v>1</v>
      </c>
      <c r="L1009" s="19" t="s">
        <v>4210</v>
      </c>
      <c r="M1009" s="2" t="s">
        <v>440</v>
      </c>
      <c r="N1009" s="2" t="s">
        <v>441</v>
      </c>
      <c r="O1009" s="2" t="s">
        <v>352</v>
      </c>
      <c r="P1009" s="2" t="s">
        <v>19</v>
      </c>
      <c r="Q1009" s="2" t="s">
        <v>199</v>
      </c>
      <c r="R1009" s="2" t="s">
        <v>3261</v>
      </c>
      <c r="S1009" s="9">
        <v>45569</v>
      </c>
      <c r="T1009" s="2">
        <v>4272974</v>
      </c>
      <c r="U1009" s="2" t="s">
        <v>4277</v>
      </c>
      <c r="V1009" s="2" t="s">
        <v>4278</v>
      </c>
      <c r="W1009" s="2" t="s">
        <v>4279</v>
      </c>
      <c r="X1009" s="9" t="s">
        <v>4280</v>
      </c>
      <c r="Y1009" s="2">
        <v>9704739037</v>
      </c>
      <c r="Z1009" s="2" t="s">
        <v>4281</v>
      </c>
      <c r="AA1009" s="32" t="s">
        <v>448</v>
      </c>
      <c r="AB1009" s="2" t="s">
        <v>449</v>
      </c>
      <c r="AC1009" s="10">
        <v>45934</v>
      </c>
      <c r="AD1009" s="10">
        <v>45582</v>
      </c>
      <c r="AG1009" s="35" t="s">
        <v>451</v>
      </c>
      <c r="AJ1009" s="35" t="s">
        <v>452</v>
      </c>
      <c r="AK1009" s="2" t="s">
        <v>453</v>
      </c>
      <c r="AL1009" s="2" t="s">
        <v>3189</v>
      </c>
      <c r="AM1009" s="2" t="s">
        <v>1815</v>
      </c>
      <c r="AN1009" s="10">
        <v>45569</v>
      </c>
      <c r="AP1009" s="2" t="s">
        <v>362</v>
      </c>
      <c r="AQ1009" s="2" t="s">
        <v>480</v>
      </c>
      <c r="AS1009" s="11">
        <v>253077987</v>
      </c>
      <c r="AT1009" s="2" t="s">
        <v>472</v>
      </c>
      <c r="AV1009" s="12">
        <v>70262564396</v>
      </c>
      <c r="AW1009" s="2" t="s">
        <v>458</v>
      </c>
      <c r="AY1009" s="13">
        <v>121331111414</v>
      </c>
      <c r="AZ1009" s="2" t="s">
        <v>386</v>
      </c>
      <c r="BB1009" s="14">
        <v>661157225</v>
      </c>
      <c r="BC1009" s="2" t="s">
        <v>450</v>
      </c>
      <c r="BD1009" s="2" t="s">
        <v>450</v>
      </c>
      <c r="BE1009" s="2" t="s">
        <v>450</v>
      </c>
      <c r="BF1009" s="2" t="s">
        <v>450</v>
      </c>
      <c r="BG1009" s="2" t="s">
        <v>450</v>
      </c>
      <c r="BH1009" s="2" t="s">
        <v>450</v>
      </c>
      <c r="BL1009" s="2" t="s">
        <v>450</v>
      </c>
      <c r="BM1009" s="2" t="s">
        <v>450</v>
      </c>
      <c r="BN1009" s="2" t="s">
        <v>448</v>
      </c>
      <c r="BO1009" s="2" t="s">
        <v>450</v>
      </c>
      <c r="BP1009" s="2" t="s">
        <v>450</v>
      </c>
      <c r="BR1009" s="2" t="s">
        <v>448</v>
      </c>
      <c r="BS1009" s="2" t="s">
        <v>448</v>
      </c>
      <c r="BT1009" s="2" t="s">
        <v>448</v>
      </c>
      <c r="BU1009" s="2" t="s">
        <v>448</v>
      </c>
      <c r="CD1009" s="2" t="s">
        <v>448</v>
      </c>
      <c r="CE1009" s="2" t="s">
        <v>4213</v>
      </c>
      <c r="CH1009" s="2" t="s">
        <v>465</v>
      </c>
      <c r="CI1009" s="2" t="s">
        <v>1718</v>
      </c>
      <c r="CM1009" s="52">
        <f t="shared" si="500"/>
        <v>1</v>
      </c>
      <c r="CN1009" s="52">
        <f t="shared" si="450"/>
        <v>1</v>
      </c>
      <c r="CO1009" s="52">
        <f t="shared" si="451"/>
        <v>1</v>
      </c>
      <c r="CP1009" s="52">
        <f t="shared" si="452"/>
        <v>1</v>
      </c>
      <c r="CQ1009" s="52">
        <f t="shared" si="453"/>
        <v>1</v>
      </c>
      <c r="CR1009" s="52">
        <f t="shared" si="454"/>
        <v>1</v>
      </c>
      <c r="CS1009" s="52">
        <f t="shared" si="455"/>
        <v>1</v>
      </c>
      <c r="CT1009" s="52">
        <f t="shared" si="456"/>
        <v>1</v>
      </c>
      <c r="CU1009" s="52">
        <f t="shared" si="457"/>
        <v>1</v>
      </c>
      <c r="CV1009" s="52">
        <f t="shared" si="458"/>
        <v>1</v>
      </c>
      <c r="CW1009" s="54">
        <f t="shared" si="507"/>
        <v>1</v>
      </c>
      <c r="CX1009" s="54">
        <f t="shared" si="501"/>
        <v>0</v>
      </c>
      <c r="CY1009" s="54">
        <f t="shared" si="502"/>
        <v>1</v>
      </c>
      <c r="CZ1009" s="54">
        <f t="shared" si="503"/>
        <v>1</v>
      </c>
      <c r="DA1009" s="54">
        <f t="shared" si="504"/>
        <v>0</v>
      </c>
      <c r="DB1009" s="54">
        <f t="shared" si="505"/>
        <v>0</v>
      </c>
      <c r="DD1009" s="2">
        <f t="shared" si="506"/>
        <v>7</v>
      </c>
    </row>
    <row r="1010" spans="1:108">
      <c r="A1010" s="2" t="s">
        <v>437</v>
      </c>
      <c r="B1010" s="2" t="s">
        <v>438</v>
      </c>
      <c r="C1010" s="18" t="str">
        <f ca="1">IF(AND(AA1010="YES",AG1010&lt;&gt;""),"COMPLETED",IF((S1010+21)&lt;TODAY(),"PAST DUE","WITHIN 15 DAYS"))</f>
        <v>COMPLETED</v>
      </c>
      <c r="D1010" s="19" t="str">
        <f t="shared" ref="D1010:D1034" si="508">TEXT(F1010,"mmm")</f>
        <v>Oct</v>
      </c>
      <c r="E1010" s="20">
        <f t="shared" ref="E1010:E1034" si="509">F1010+7-WEEKDAY(F1010)</f>
        <v>45591</v>
      </c>
      <c r="F1010" s="20">
        <f t="shared" ref="F1010:F1034" si="510">WORKDAY(S1010,15,1)</f>
        <v>45590</v>
      </c>
      <c r="G1010" s="20">
        <f t="shared" ref="G1010:G1034" si="511">WORKDAY(S1010,20,1)</f>
        <v>45597</v>
      </c>
      <c r="H1010" s="19">
        <f ca="1">(TODAY()-(G1010))</f>
        <v>-3</v>
      </c>
      <c r="I1010" s="19">
        <f ca="1">IF(H1010&lt;0,H1010,"")</f>
        <v>-3</v>
      </c>
      <c r="J1010" s="2" t="s">
        <v>439</v>
      </c>
      <c r="K1010" s="24">
        <f t="shared" ref="K1010:K1034" si="512">IF(AND(AA1010="YES",AG1010&lt;&gt;"",AJ1010&lt;&gt;"",AQ1010&lt;&gt;"",AT1010&lt;&gt;"",AW1010&lt;&gt;"",AZ1010&lt;&gt;""),1,0)</f>
        <v>1</v>
      </c>
      <c r="L1010" s="19" t="s">
        <v>4210</v>
      </c>
      <c r="M1010" s="2" t="s">
        <v>2440</v>
      </c>
      <c r="N1010" s="2" t="s">
        <v>441</v>
      </c>
      <c r="O1010" s="2" t="s">
        <v>352</v>
      </c>
      <c r="P1010" s="2" t="s">
        <v>19</v>
      </c>
      <c r="Q1010" s="2" t="s">
        <v>217</v>
      </c>
      <c r="R1010" s="2" t="s">
        <v>3184</v>
      </c>
      <c r="S1010" s="9">
        <v>45569</v>
      </c>
      <c r="T1010" s="2">
        <v>4272895</v>
      </c>
      <c r="U1010" s="2" t="s">
        <v>4282</v>
      </c>
      <c r="V1010" s="2" t="s">
        <v>4283</v>
      </c>
      <c r="W1010" s="2" t="s">
        <v>4284</v>
      </c>
      <c r="X1010" s="9">
        <v>35496</v>
      </c>
      <c r="Y1010" s="2">
        <v>9673703321</v>
      </c>
      <c r="Z1010" s="2" t="s">
        <v>4285</v>
      </c>
      <c r="AA1010" s="32" t="s">
        <v>448</v>
      </c>
      <c r="AB1010" s="2" t="s">
        <v>449</v>
      </c>
      <c r="AC1010" s="10">
        <v>45925</v>
      </c>
      <c r="AD1010" s="10">
        <v>45560</v>
      </c>
      <c r="AG1010" s="35" t="s">
        <v>451</v>
      </c>
      <c r="AJ1010" s="35" t="s">
        <v>452</v>
      </c>
      <c r="AK1010" s="2" t="s">
        <v>453</v>
      </c>
      <c r="AL1010" s="2" t="s">
        <v>3189</v>
      </c>
      <c r="AM1010" s="2" t="s">
        <v>1815</v>
      </c>
      <c r="AN1010" s="10">
        <v>45569</v>
      </c>
      <c r="AP1010" s="2" t="s">
        <v>362</v>
      </c>
      <c r="AQ1010" s="2" t="s">
        <v>986</v>
      </c>
      <c r="AS1010" s="11">
        <v>242747464</v>
      </c>
      <c r="AT1010" s="2" t="s">
        <v>456</v>
      </c>
      <c r="AV1010" s="12">
        <v>70511163763</v>
      </c>
      <c r="AW1010" s="2" t="s">
        <v>458</v>
      </c>
      <c r="AY1010" s="13">
        <v>121209815198</v>
      </c>
      <c r="AZ1010" s="2" t="s">
        <v>633</v>
      </c>
      <c r="BB1010" s="14">
        <v>743207081</v>
      </c>
      <c r="BC1010" s="2" t="s">
        <v>450</v>
      </c>
      <c r="BD1010" s="2" t="s">
        <v>450</v>
      </c>
      <c r="BE1010" s="2" t="s">
        <v>450</v>
      </c>
      <c r="BF1010" s="2" t="s">
        <v>450</v>
      </c>
      <c r="BG1010" s="2" t="s">
        <v>450</v>
      </c>
      <c r="BH1010" s="2" t="s">
        <v>450</v>
      </c>
      <c r="BL1010" s="2" t="s">
        <v>448</v>
      </c>
      <c r="BM1010" s="2" t="s">
        <v>450</v>
      </c>
      <c r="BN1010" s="2" t="s">
        <v>448</v>
      </c>
      <c r="BO1010" s="2" t="s">
        <v>450</v>
      </c>
      <c r="BP1010" s="2" t="s">
        <v>450</v>
      </c>
      <c r="BR1010" s="2" t="s">
        <v>448</v>
      </c>
      <c r="BS1010" s="2" t="s">
        <v>448</v>
      </c>
      <c r="BT1010" s="2" t="s">
        <v>448</v>
      </c>
      <c r="BU1010" s="2" t="s">
        <v>448</v>
      </c>
      <c r="CD1010" s="2" t="s">
        <v>448</v>
      </c>
      <c r="CE1010" s="2" t="s">
        <v>4286</v>
      </c>
      <c r="CM1010" s="52">
        <f t="shared" ref="CM1010:CM1034" si="513">IF(U1010&lt;&gt;"",1,0)</f>
        <v>1</v>
      </c>
      <c r="CN1010" s="52">
        <f t="shared" si="450"/>
        <v>1</v>
      </c>
      <c r="CO1010" s="52">
        <f t="shared" si="451"/>
        <v>1</v>
      </c>
      <c r="CP1010" s="52">
        <f t="shared" si="452"/>
        <v>1</v>
      </c>
      <c r="CQ1010" s="52">
        <f t="shared" si="453"/>
        <v>1</v>
      </c>
      <c r="CR1010" s="52">
        <f t="shared" si="454"/>
        <v>1</v>
      </c>
      <c r="CS1010" s="52">
        <f t="shared" si="455"/>
        <v>1</v>
      </c>
      <c r="CT1010" s="52">
        <f t="shared" si="456"/>
        <v>1</v>
      </c>
      <c r="CU1010" s="52">
        <f t="shared" si="457"/>
        <v>1</v>
      </c>
      <c r="CV1010" s="52">
        <f t="shared" si="458"/>
        <v>1</v>
      </c>
      <c r="CW1010" s="54">
        <f t="shared" ref="CW1010:CW1034" si="514">COUNTIF(CD1010,"YES")</f>
        <v>1</v>
      </c>
      <c r="CX1010" s="54">
        <f t="shared" ref="CX1010:CX1034" si="515">COUNTIF(CJ1010,"WITH FINDINGS")</f>
        <v>0</v>
      </c>
      <c r="CY1010" s="54">
        <f t="shared" ref="CY1010:CY1034" si="516">IF(CH1010="DONE AUDIT",1,0)</f>
        <v>0</v>
      </c>
      <c r="CZ1010" s="54">
        <f t="shared" ref="CZ1010:CZ1034" si="517">IF(OR(CI1010="ENDORSED TO ACT",CI1010="INCOMPLETE - PERS",CI1010="PENDING DT",CI1010="ENDORSED TO HRIS",CI1010="COMPLETE"),1,0)</f>
        <v>0</v>
      </c>
      <c r="DA1010" s="54">
        <f t="shared" ref="DA1010:DA1034" si="518">IF(OR(CI1010="ENDORSED TO ACT",CI1010="ENDORSED TO HRIS"),1,0)</f>
        <v>0</v>
      </c>
      <c r="DB1010" s="54">
        <f t="shared" ref="DB1010:DB1034" si="519">IF(OR(CI1010="WITH FINDINGS"),1,0)</f>
        <v>0</v>
      </c>
      <c r="DD1010" s="2">
        <f t="shared" ref="DD1010:DD1034" si="520">SUM(CN1010:CV1010)-CQ1010-CV1010</f>
        <v>7</v>
      </c>
    </row>
    <row r="1011" spans="1:108">
      <c r="A1011" s="2" t="s">
        <v>437</v>
      </c>
      <c r="B1011" s="2" t="s">
        <v>438</v>
      </c>
      <c r="C1011" s="18" t="str">
        <f ca="1">IF(AND(AA1011="YES",AG1011&lt;&gt;""),"COMPLETED",IF((S1011+21)&lt;TODAY(),"PAST DUE","WITHIN 15 DAYS"))</f>
        <v>COMPLETED</v>
      </c>
      <c r="D1011" s="19" t="str">
        <f t="shared" si="508"/>
        <v>Oct</v>
      </c>
      <c r="E1011" s="20">
        <f t="shared" si="509"/>
        <v>45591</v>
      </c>
      <c r="F1011" s="20">
        <f t="shared" si="510"/>
        <v>45590</v>
      </c>
      <c r="G1011" s="20">
        <f t="shared" si="511"/>
        <v>45597</v>
      </c>
      <c r="H1011" s="19">
        <f ca="1">(TODAY()-(G1011))</f>
        <v>-3</v>
      </c>
      <c r="I1011" s="19">
        <f ca="1">IF(H1011&lt;0,H1011,"")</f>
        <v>-3</v>
      </c>
      <c r="J1011" s="2" t="s">
        <v>439</v>
      </c>
      <c r="K1011" s="24">
        <f t="shared" si="512"/>
        <v>0</v>
      </c>
      <c r="L1011" s="19" t="s">
        <v>4210</v>
      </c>
      <c r="M1011" s="2" t="s">
        <v>2440</v>
      </c>
      <c r="N1011" s="2" t="s">
        <v>441</v>
      </c>
      <c r="O1011" s="2" t="s">
        <v>352</v>
      </c>
      <c r="P1011" s="2" t="s">
        <v>19</v>
      </c>
      <c r="Q1011" s="2" t="s">
        <v>217</v>
      </c>
      <c r="R1011" s="2" t="s">
        <v>3184</v>
      </c>
      <c r="S1011" s="9">
        <v>45569</v>
      </c>
      <c r="T1011" s="2">
        <v>4272896</v>
      </c>
      <c r="U1011" s="2" t="s">
        <v>218</v>
      </c>
      <c r="V1011" s="2" t="s">
        <v>219</v>
      </c>
      <c r="W1011" s="2" t="s">
        <v>1567</v>
      </c>
      <c r="X1011" s="9">
        <v>36898</v>
      </c>
      <c r="Y1011" s="2">
        <v>9957367907</v>
      </c>
      <c r="Z1011" s="2" t="s">
        <v>4287</v>
      </c>
      <c r="AA1011" s="32" t="s">
        <v>448</v>
      </c>
      <c r="AB1011" s="2" t="s">
        <v>449</v>
      </c>
      <c r="AC1011" s="10">
        <v>45945</v>
      </c>
      <c r="AD1011" s="10">
        <v>45580</v>
      </c>
      <c r="AG1011" s="35" t="s">
        <v>451</v>
      </c>
      <c r="AJ1011" s="35" t="s">
        <v>452</v>
      </c>
      <c r="AK1011" s="2" t="s">
        <v>453</v>
      </c>
      <c r="AL1011" s="2" t="s">
        <v>3189</v>
      </c>
      <c r="AM1011" s="2" t="s">
        <v>1815</v>
      </c>
      <c r="AN1011" s="10">
        <v>45569</v>
      </c>
      <c r="AP1011" s="2" t="s">
        <v>362</v>
      </c>
      <c r="AQ1011" s="2" t="s">
        <v>480</v>
      </c>
      <c r="AS1011" s="11">
        <v>249049136</v>
      </c>
      <c r="AT1011" s="2" t="s">
        <v>456</v>
      </c>
      <c r="AV1011" s="12">
        <v>72527094217</v>
      </c>
      <c r="BC1011" s="2" t="s">
        <v>450</v>
      </c>
      <c r="BD1011" s="2" t="s">
        <v>450</v>
      </c>
      <c r="BE1011" s="2" t="s">
        <v>450</v>
      </c>
      <c r="BF1011" s="2" t="s">
        <v>450</v>
      </c>
      <c r="BG1011" s="2" t="s">
        <v>450</v>
      </c>
      <c r="BH1011" s="2" t="s">
        <v>450</v>
      </c>
      <c r="BL1011" s="2" t="s">
        <v>448</v>
      </c>
      <c r="BM1011" s="2" t="s">
        <v>450</v>
      </c>
      <c r="BN1011" s="2" t="s">
        <v>448</v>
      </c>
      <c r="BO1011" s="2" t="s">
        <v>450</v>
      </c>
      <c r="BP1011" s="2" t="s">
        <v>450</v>
      </c>
      <c r="BR1011" s="2" t="s">
        <v>448</v>
      </c>
      <c r="BS1011" s="2" t="s">
        <v>448</v>
      </c>
      <c r="BT1011" s="2" t="s">
        <v>448</v>
      </c>
      <c r="BU1011" s="2" t="s">
        <v>448</v>
      </c>
      <c r="CD1011" s="2" t="s">
        <v>448</v>
      </c>
      <c r="CE1011" s="2" t="s">
        <v>4286</v>
      </c>
      <c r="CM1011" s="52">
        <f t="shared" si="513"/>
        <v>1</v>
      </c>
      <c r="CN1011" s="52">
        <f t="shared" si="450"/>
        <v>1</v>
      </c>
      <c r="CO1011" s="52">
        <f t="shared" si="451"/>
        <v>1</v>
      </c>
      <c r="CP1011" s="52">
        <f t="shared" si="452"/>
        <v>1</v>
      </c>
      <c r="CQ1011" s="52">
        <f t="shared" si="453"/>
        <v>1</v>
      </c>
      <c r="CR1011" s="52">
        <f t="shared" si="454"/>
        <v>1</v>
      </c>
      <c r="CS1011" s="52">
        <f t="shared" si="455"/>
        <v>1</v>
      </c>
      <c r="CT1011" s="52">
        <f t="shared" si="456"/>
        <v>0</v>
      </c>
      <c r="CU1011" s="52">
        <f t="shared" si="457"/>
        <v>0</v>
      </c>
      <c r="CV1011" s="52">
        <f t="shared" si="458"/>
        <v>1</v>
      </c>
      <c r="CW1011" s="54">
        <f t="shared" si="514"/>
        <v>1</v>
      </c>
      <c r="CX1011" s="54">
        <f t="shared" si="515"/>
        <v>0</v>
      </c>
      <c r="CY1011" s="54">
        <f t="shared" si="516"/>
        <v>0</v>
      </c>
      <c r="CZ1011" s="54">
        <f t="shared" si="517"/>
        <v>0</v>
      </c>
      <c r="DA1011" s="54">
        <f t="shared" si="518"/>
        <v>0</v>
      </c>
      <c r="DB1011" s="54">
        <f t="shared" si="519"/>
        <v>0</v>
      </c>
      <c r="DD1011" s="2">
        <f t="shared" si="520"/>
        <v>5</v>
      </c>
    </row>
    <row r="1012" spans="1:108">
      <c r="A1012" s="2" t="s">
        <v>437</v>
      </c>
      <c r="B1012" s="2" t="s">
        <v>438</v>
      </c>
      <c r="C1012" s="18" t="str">
        <f ca="1">IF(AND(AA1012="YES",AG1012&lt;&gt;""),"COMPLETED",IF((S1012+21)&lt;TODAY(),"PAST DUE","WITHIN 15 DAYS"))</f>
        <v>PAST DUE</v>
      </c>
      <c r="D1012" s="19" t="str">
        <f t="shared" si="508"/>
        <v>Oct</v>
      </c>
      <c r="E1012" s="20">
        <f t="shared" si="509"/>
        <v>45591</v>
      </c>
      <c r="F1012" s="20">
        <f t="shared" si="510"/>
        <v>45590</v>
      </c>
      <c r="G1012" s="20">
        <f t="shared" si="511"/>
        <v>45597</v>
      </c>
      <c r="H1012" s="19">
        <f ca="1">(TODAY()-(G1012))</f>
        <v>-3</v>
      </c>
      <c r="I1012" s="19">
        <f ca="1">IF(H1012&lt;0,H1012,"")</f>
        <v>-3</v>
      </c>
      <c r="J1012" s="2" t="s">
        <v>439</v>
      </c>
      <c r="K1012" s="24">
        <f t="shared" si="512"/>
        <v>0</v>
      </c>
      <c r="L1012" s="19" t="s">
        <v>4210</v>
      </c>
      <c r="M1012" s="2" t="s">
        <v>2440</v>
      </c>
      <c r="N1012" s="2" t="s">
        <v>441</v>
      </c>
      <c r="O1012" s="2" t="s">
        <v>352</v>
      </c>
      <c r="P1012" s="2" t="s">
        <v>19</v>
      </c>
      <c r="Q1012" s="2" t="s">
        <v>217</v>
      </c>
      <c r="R1012" s="2" t="s">
        <v>3184</v>
      </c>
      <c r="S1012" s="9">
        <v>45569</v>
      </c>
      <c r="T1012" s="2">
        <v>4272897</v>
      </c>
      <c r="U1012" s="2" t="s">
        <v>220</v>
      </c>
      <c r="V1012" s="2" t="s">
        <v>221</v>
      </c>
      <c r="W1012" s="2" t="s">
        <v>4288</v>
      </c>
      <c r="X1012" s="9">
        <v>35877</v>
      </c>
      <c r="Y1012" s="2">
        <v>9288981287</v>
      </c>
      <c r="Z1012" s="2" t="s">
        <v>4289</v>
      </c>
      <c r="AA1012" s="2" t="s">
        <v>463</v>
      </c>
      <c r="AB1012" s="2" t="s">
        <v>4290</v>
      </c>
      <c r="AG1012" s="35" t="s">
        <v>451</v>
      </c>
      <c r="AJ1012" s="35" t="s">
        <v>452</v>
      </c>
      <c r="AK1012" s="2" t="s">
        <v>453</v>
      </c>
      <c r="AL1012" s="2" t="s">
        <v>3189</v>
      </c>
      <c r="AM1012" s="2" t="s">
        <v>1815</v>
      </c>
      <c r="AN1012" s="10">
        <v>45569</v>
      </c>
      <c r="AP1012" s="2" t="s">
        <v>362</v>
      </c>
      <c r="AQ1012" s="2" t="s">
        <v>1133</v>
      </c>
      <c r="AS1012" s="11">
        <v>946638921</v>
      </c>
      <c r="BC1012" s="2" t="s">
        <v>450</v>
      </c>
      <c r="BD1012" s="2" t="s">
        <v>450</v>
      </c>
      <c r="BE1012" s="2" t="s">
        <v>450</v>
      </c>
      <c r="BF1012" s="2" t="s">
        <v>450</v>
      </c>
      <c r="BG1012" s="2" t="s">
        <v>450</v>
      </c>
      <c r="BH1012" s="2" t="s">
        <v>450</v>
      </c>
      <c r="BR1012" s="2" t="s">
        <v>448</v>
      </c>
      <c r="BS1012" s="2" t="s">
        <v>448</v>
      </c>
      <c r="BT1012" s="2" t="s">
        <v>448</v>
      </c>
      <c r="BU1012" s="2" t="s">
        <v>448</v>
      </c>
      <c r="CD1012" s="2" t="s">
        <v>448</v>
      </c>
      <c r="CE1012" s="2" t="s">
        <v>4286</v>
      </c>
      <c r="CM1012" s="52">
        <f t="shared" si="513"/>
        <v>1</v>
      </c>
      <c r="CN1012" s="52">
        <f t="shared" si="450"/>
        <v>0</v>
      </c>
      <c r="CO1012" s="52">
        <f t="shared" si="451"/>
        <v>1</v>
      </c>
      <c r="CP1012" s="52">
        <f t="shared" si="452"/>
        <v>1</v>
      </c>
      <c r="CQ1012" s="52">
        <f t="shared" si="453"/>
        <v>1</v>
      </c>
      <c r="CR1012" s="52">
        <f t="shared" si="454"/>
        <v>1</v>
      </c>
      <c r="CS1012" s="52">
        <f t="shared" si="455"/>
        <v>0</v>
      </c>
      <c r="CT1012" s="52">
        <f t="shared" si="456"/>
        <v>0</v>
      </c>
      <c r="CU1012" s="52">
        <f t="shared" si="457"/>
        <v>0</v>
      </c>
      <c r="CV1012" s="52">
        <f t="shared" si="458"/>
        <v>1</v>
      </c>
      <c r="CW1012" s="54">
        <f t="shared" si="514"/>
        <v>1</v>
      </c>
      <c r="CX1012" s="54">
        <f t="shared" si="515"/>
        <v>0</v>
      </c>
      <c r="CY1012" s="54">
        <f t="shared" si="516"/>
        <v>0</v>
      </c>
      <c r="CZ1012" s="54">
        <f t="shared" si="517"/>
        <v>0</v>
      </c>
      <c r="DA1012" s="54">
        <f t="shared" si="518"/>
        <v>0</v>
      </c>
      <c r="DB1012" s="54">
        <f t="shared" si="519"/>
        <v>0</v>
      </c>
      <c r="DD1012" s="2">
        <f t="shared" si="520"/>
        <v>3</v>
      </c>
    </row>
    <row r="1013" spans="1:108">
      <c r="A1013" s="2" t="s">
        <v>437</v>
      </c>
      <c r="B1013" s="2" t="s">
        <v>438</v>
      </c>
      <c r="C1013" s="18" t="str">
        <f ca="1">IF(AND(AA1013="YES",AG1013&lt;&gt;""),"COMPLETED",IF((S1013+21)&lt;TODAY(),"PAST DUE","WITHIN 15 DAYS"))</f>
        <v>COMPLETED</v>
      </c>
      <c r="D1013" s="19" t="str">
        <f t="shared" si="508"/>
        <v>Oct</v>
      </c>
      <c r="E1013" s="20">
        <f t="shared" si="509"/>
        <v>45591</v>
      </c>
      <c r="F1013" s="20">
        <f t="shared" si="510"/>
        <v>45590</v>
      </c>
      <c r="G1013" s="20">
        <f t="shared" si="511"/>
        <v>45597</v>
      </c>
      <c r="H1013" s="19">
        <f ca="1">(TODAY()-(G1013))</f>
        <v>-3</v>
      </c>
      <c r="I1013" s="19">
        <f ca="1">IF(H1013&lt;0,H1013,"")</f>
        <v>-3</v>
      </c>
      <c r="J1013" s="2" t="s">
        <v>439</v>
      </c>
      <c r="K1013" s="24">
        <f t="shared" si="512"/>
        <v>1</v>
      </c>
      <c r="L1013" s="19" t="s">
        <v>4210</v>
      </c>
      <c r="M1013" s="2" t="s">
        <v>2440</v>
      </c>
      <c r="N1013" s="2" t="s">
        <v>441</v>
      </c>
      <c r="O1013" s="2" t="s">
        <v>352</v>
      </c>
      <c r="P1013" s="2" t="s">
        <v>19</v>
      </c>
      <c r="Q1013" s="2" t="s">
        <v>217</v>
      </c>
      <c r="R1013" s="2" t="s">
        <v>3184</v>
      </c>
      <c r="S1013" s="9">
        <v>45569</v>
      </c>
      <c r="T1013" s="2">
        <v>4272898</v>
      </c>
      <c r="U1013" s="2" t="s">
        <v>222</v>
      </c>
      <c r="V1013" s="2" t="s">
        <v>223</v>
      </c>
      <c r="W1013" s="2" t="s">
        <v>4291</v>
      </c>
      <c r="X1013" s="9">
        <v>32048</v>
      </c>
      <c r="Y1013" s="2">
        <v>9655576274</v>
      </c>
      <c r="Z1013" s="2" t="s">
        <v>4292</v>
      </c>
      <c r="AA1013" s="32" t="s">
        <v>448</v>
      </c>
      <c r="AB1013" s="2" t="s">
        <v>449</v>
      </c>
      <c r="AC1013" s="10">
        <v>45792</v>
      </c>
      <c r="AD1013" s="10">
        <v>45427</v>
      </c>
      <c r="AG1013" s="35" t="s">
        <v>451</v>
      </c>
      <c r="AJ1013" s="35" t="s">
        <v>452</v>
      </c>
      <c r="AK1013" s="2" t="s">
        <v>453</v>
      </c>
      <c r="AL1013" s="2" t="s">
        <v>3189</v>
      </c>
      <c r="AM1013" s="2" t="s">
        <v>1815</v>
      </c>
      <c r="AN1013" s="10">
        <v>45569</v>
      </c>
      <c r="AP1013" s="2" t="s">
        <v>362</v>
      </c>
      <c r="AQ1013" s="2" t="s">
        <v>497</v>
      </c>
      <c r="AS1013" s="11">
        <v>227633797</v>
      </c>
      <c r="AT1013" s="2" t="s">
        <v>472</v>
      </c>
      <c r="AV1013" s="12">
        <v>20254014878</v>
      </c>
      <c r="AW1013" s="2" t="s">
        <v>458</v>
      </c>
      <c r="AY1013" s="13">
        <v>121221567612</v>
      </c>
      <c r="AZ1013" s="2">
        <v>1904</v>
      </c>
      <c r="BB1013" s="14" t="s">
        <v>4293</v>
      </c>
      <c r="BC1013" s="2" t="s">
        <v>450</v>
      </c>
      <c r="BD1013" s="2" t="s">
        <v>450</v>
      </c>
      <c r="BE1013" s="2" t="s">
        <v>450</v>
      </c>
      <c r="BF1013" s="2" t="s">
        <v>450</v>
      </c>
      <c r="BG1013" s="2" t="s">
        <v>450</v>
      </c>
      <c r="BH1013" s="2" t="s">
        <v>450</v>
      </c>
      <c r="BL1013" s="2" t="s">
        <v>450</v>
      </c>
      <c r="BM1013" s="2" t="s">
        <v>450</v>
      </c>
      <c r="BN1013" s="2" t="s">
        <v>448</v>
      </c>
      <c r="BO1013" s="2" t="s">
        <v>450</v>
      </c>
      <c r="BP1013" s="2" t="s">
        <v>450</v>
      </c>
      <c r="BR1013" s="2" t="s">
        <v>448</v>
      </c>
      <c r="BS1013" s="2" t="s">
        <v>448</v>
      </c>
      <c r="BT1013" s="2" t="s">
        <v>448</v>
      </c>
      <c r="BU1013" s="2" t="s">
        <v>448</v>
      </c>
      <c r="CD1013" s="2" t="s">
        <v>448</v>
      </c>
      <c r="CE1013" s="2" t="s">
        <v>4286</v>
      </c>
      <c r="CM1013" s="52">
        <f t="shared" si="513"/>
        <v>1</v>
      </c>
      <c r="CN1013" s="52">
        <f t="shared" si="450"/>
        <v>1</v>
      </c>
      <c r="CO1013" s="52">
        <f t="shared" si="451"/>
        <v>1</v>
      </c>
      <c r="CP1013" s="52">
        <f t="shared" si="452"/>
        <v>1</v>
      </c>
      <c r="CQ1013" s="52">
        <f t="shared" si="453"/>
        <v>1</v>
      </c>
      <c r="CR1013" s="52">
        <f t="shared" si="454"/>
        <v>1</v>
      </c>
      <c r="CS1013" s="52">
        <f t="shared" si="455"/>
        <v>1</v>
      </c>
      <c r="CT1013" s="52">
        <f t="shared" si="456"/>
        <v>1</v>
      </c>
      <c r="CU1013" s="52">
        <f t="shared" si="457"/>
        <v>1</v>
      </c>
      <c r="CV1013" s="52">
        <f t="shared" si="458"/>
        <v>1</v>
      </c>
      <c r="CW1013" s="54">
        <f t="shared" si="514"/>
        <v>1</v>
      </c>
      <c r="CX1013" s="54">
        <f t="shared" si="515"/>
        <v>0</v>
      </c>
      <c r="CY1013" s="54">
        <f t="shared" si="516"/>
        <v>0</v>
      </c>
      <c r="CZ1013" s="54">
        <f t="shared" si="517"/>
        <v>0</v>
      </c>
      <c r="DA1013" s="54">
        <f t="shared" si="518"/>
        <v>0</v>
      </c>
      <c r="DB1013" s="54">
        <f t="shared" si="519"/>
        <v>0</v>
      </c>
      <c r="DD1013" s="2">
        <f t="shared" si="520"/>
        <v>7</v>
      </c>
    </row>
    <row r="1014" spans="1:108">
      <c r="A1014" s="2" t="s">
        <v>437</v>
      </c>
      <c r="B1014" s="2" t="s">
        <v>438</v>
      </c>
      <c r="C1014" s="18" t="str">
        <f ca="1">IF(AND(AA1014="YES",AG1014&lt;&gt;""),"COMPLETED",IF((S1014+21)&lt;TODAY(),"PAST DUE","WITHIN 15 DAYS"))</f>
        <v>COMPLETED</v>
      </c>
      <c r="D1014" s="19" t="str">
        <f t="shared" si="508"/>
        <v>Oct</v>
      </c>
      <c r="E1014" s="20">
        <f t="shared" si="509"/>
        <v>45591</v>
      </c>
      <c r="F1014" s="20">
        <f t="shared" si="510"/>
        <v>45590</v>
      </c>
      <c r="G1014" s="20">
        <f t="shared" si="511"/>
        <v>45597</v>
      </c>
      <c r="H1014" s="19">
        <f ca="1">(TODAY()-(G1014))</f>
        <v>-3</v>
      </c>
      <c r="I1014" s="19">
        <f ca="1">IF(H1014&lt;0,H1014,"")</f>
        <v>-3</v>
      </c>
      <c r="J1014" s="2" t="s">
        <v>439</v>
      </c>
      <c r="K1014" s="24">
        <f t="shared" si="512"/>
        <v>1</v>
      </c>
      <c r="L1014" s="19" t="s">
        <v>4210</v>
      </c>
      <c r="M1014" s="2" t="s">
        <v>2440</v>
      </c>
      <c r="N1014" s="2" t="s">
        <v>441</v>
      </c>
      <c r="O1014" s="2" t="s">
        <v>352</v>
      </c>
      <c r="P1014" s="2" t="s">
        <v>19</v>
      </c>
      <c r="Q1014" s="2" t="s">
        <v>217</v>
      </c>
      <c r="R1014" s="2" t="s">
        <v>3184</v>
      </c>
      <c r="S1014" s="9">
        <v>45569</v>
      </c>
      <c r="T1014" s="2">
        <v>4272899</v>
      </c>
      <c r="U1014" s="2" t="s">
        <v>4294</v>
      </c>
      <c r="V1014" s="2" t="s">
        <v>4295</v>
      </c>
      <c r="W1014" s="2" t="s">
        <v>4296</v>
      </c>
      <c r="X1014" s="9">
        <v>38598</v>
      </c>
      <c r="Y1014" s="2">
        <v>9128819273</v>
      </c>
      <c r="Z1014" s="2" t="s">
        <v>4297</v>
      </c>
      <c r="AA1014" s="32" t="s">
        <v>448</v>
      </c>
      <c r="AB1014" s="2" t="s">
        <v>449</v>
      </c>
      <c r="AC1014" s="10">
        <v>45930</v>
      </c>
      <c r="AD1014" s="10">
        <v>45565</v>
      </c>
      <c r="AG1014" s="35" t="s">
        <v>451</v>
      </c>
      <c r="AJ1014" s="35" t="s">
        <v>452</v>
      </c>
      <c r="AK1014" s="2" t="s">
        <v>453</v>
      </c>
      <c r="AL1014" s="2" t="s">
        <v>3189</v>
      </c>
      <c r="AM1014" s="2" t="s">
        <v>1815</v>
      </c>
      <c r="AN1014" s="10">
        <v>45569</v>
      </c>
      <c r="AP1014" s="2" t="s">
        <v>362</v>
      </c>
      <c r="AQ1014" s="2" t="s">
        <v>480</v>
      </c>
      <c r="AS1014" s="11">
        <v>248690227</v>
      </c>
      <c r="AT1014" s="2" t="s">
        <v>472</v>
      </c>
      <c r="AV1014" s="12">
        <v>72542616882</v>
      </c>
      <c r="AW1014" s="2" t="s">
        <v>458</v>
      </c>
      <c r="AY1014" s="13">
        <v>121347612375</v>
      </c>
      <c r="AZ1014" s="2" t="s">
        <v>1857</v>
      </c>
      <c r="BB1014" s="14">
        <v>660426553</v>
      </c>
      <c r="BC1014" s="2" t="s">
        <v>450</v>
      </c>
      <c r="BD1014" s="2" t="s">
        <v>450</v>
      </c>
      <c r="BE1014" s="2" t="s">
        <v>450</v>
      </c>
      <c r="BF1014" s="2" t="s">
        <v>450</v>
      </c>
      <c r="BG1014" s="2" t="s">
        <v>450</v>
      </c>
      <c r="BH1014" s="2" t="s">
        <v>450</v>
      </c>
      <c r="BL1014" s="2" t="s">
        <v>450</v>
      </c>
      <c r="BM1014" s="2" t="s">
        <v>450</v>
      </c>
      <c r="BN1014" s="2" t="s">
        <v>448</v>
      </c>
      <c r="BO1014" s="2" t="s">
        <v>450</v>
      </c>
      <c r="BP1014" s="2" t="s">
        <v>450</v>
      </c>
      <c r="BR1014" s="2" t="s">
        <v>448</v>
      </c>
      <c r="BS1014" s="2" t="s">
        <v>448</v>
      </c>
      <c r="BT1014" s="2" t="s">
        <v>448</v>
      </c>
      <c r="BU1014" s="2" t="s">
        <v>448</v>
      </c>
      <c r="CD1014" s="2" t="s">
        <v>448</v>
      </c>
      <c r="CE1014" s="2" t="s">
        <v>4286</v>
      </c>
      <c r="CM1014" s="52">
        <f t="shared" si="513"/>
        <v>1</v>
      </c>
      <c r="CN1014" s="52">
        <f t="shared" si="450"/>
        <v>1</v>
      </c>
      <c r="CO1014" s="52">
        <f t="shared" si="451"/>
        <v>1</v>
      </c>
      <c r="CP1014" s="52">
        <f t="shared" si="452"/>
        <v>1</v>
      </c>
      <c r="CQ1014" s="52">
        <f t="shared" si="453"/>
        <v>1</v>
      </c>
      <c r="CR1014" s="52">
        <f t="shared" si="454"/>
        <v>1</v>
      </c>
      <c r="CS1014" s="52">
        <f t="shared" si="455"/>
        <v>1</v>
      </c>
      <c r="CT1014" s="52">
        <f t="shared" si="456"/>
        <v>1</v>
      </c>
      <c r="CU1014" s="52">
        <f t="shared" si="457"/>
        <v>1</v>
      </c>
      <c r="CV1014" s="52">
        <f t="shared" si="458"/>
        <v>1</v>
      </c>
      <c r="CW1014" s="54">
        <f t="shared" si="514"/>
        <v>1</v>
      </c>
      <c r="CX1014" s="54">
        <f t="shared" si="515"/>
        <v>0</v>
      </c>
      <c r="CY1014" s="54">
        <f t="shared" si="516"/>
        <v>0</v>
      </c>
      <c r="CZ1014" s="54">
        <f t="shared" si="517"/>
        <v>0</v>
      </c>
      <c r="DA1014" s="54">
        <f t="shared" si="518"/>
        <v>0</v>
      </c>
      <c r="DB1014" s="54">
        <f t="shared" si="519"/>
        <v>0</v>
      </c>
      <c r="DD1014" s="2">
        <f t="shared" si="520"/>
        <v>7</v>
      </c>
    </row>
    <row r="1015" spans="1:108">
      <c r="A1015" s="2" t="s">
        <v>437</v>
      </c>
      <c r="B1015" s="2" t="s">
        <v>438</v>
      </c>
      <c r="C1015" s="18" t="str">
        <f ca="1">IF(AND(AA1015="YES",AG1015&lt;&gt;""),"COMPLETED",IF((S1015+21)&lt;TODAY(),"PAST DUE","WITHIN 15 DAYS"))</f>
        <v>PAST DUE</v>
      </c>
      <c r="D1015" s="19" t="str">
        <f t="shared" si="508"/>
        <v>Oct</v>
      </c>
      <c r="E1015" s="20">
        <f t="shared" si="509"/>
        <v>45591</v>
      </c>
      <c r="F1015" s="20">
        <f t="shared" si="510"/>
        <v>45590</v>
      </c>
      <c r="G1015" s="20">
        <f t="shared" si="511"/>
        <v>45597</v>
      </c>
      <c r="H1015" s="19">
        <f ca="1">(TODAY()-(G1015))</f>
        <v>-3</v>
      </c>
      <c r="I1015" s="19">
        <f ca="1">IF(H1015&lt;0,H1015,"")</f>
        <v>-3</v>
      </c>
      <c r="J1015" s="2" t="s">
        <v>439</v>
      </c>
      <c r="K1015" s="24">
        <f t="shared" si="512"/>
        <v>0</v>
      </c>
      <c r="L1015" s="19" t="s">
        <v>4210</v>
      </c>
      <c r="M1015" s="2" t="s">
        <v>2440</v>
      </c>
      <c r="N1015" s="2" t="s">
        <v>441</v>
      </c>
      <c r="O1015" s="2" t="s">
        <v>352</v>
      </c>
      <c r="P1015" s="2" t="s">
        <v>19</v>
      </c>
      <c r="Q1015" s="2" t="s">
        <v>217</v>
      </c>
      <c r="R1015" s="2" t="s">
        <v>3184</v>
      </c>
      <c r="S1015" s="9">
        <v>45569</v>
      </c>
      <c r="T1015" s="2">
        <v>4272900</v>
      </c>
      <c r="U1015" s="2" t="s">
        <v>224</v>
      </c>
      <c r="V1015" s="2" t="s">
        <v>225</v>
      </c>
      <c r="W1015" s="2" t="s">
        <v>4298</v>
      </c>
      <c r="X1015" s="9">
        <v>36801</v>
      </c>
      <c r="Y1015" s="2">
        <v>9772590862</v>
      </c>
      <c r="Z1015" s="2" t="s">
        <v>4299</v>
      </c>
      <c r="AA1015" s="2" t="s">
        <v>463</v>
      </c>
      <c r="AB1015" s="2" t="s">
        <v>4300</v>
      </c>
      <c r="AG1015" s="35" t="s">
        <v>451</v>
      </c>
      <c r="AJ1015" s="35" t="s">
        <v>452</v>
      </c>
      <c r="AK1015" s="2" t="s">
        <v>453</v>
      </c>
      <c r="AL1015" s="2" t="s">
        <v>3189</v>
      </c>
      <c r="AM1015" s="2" t="s">
        <v>1815</v>
      </c>
      <c r="AN1015" s="10">
        <v>45569</v>
      </c>
      <c r="AP1015" s="2" t="s">
        <v>362</v>
      </c>
      <c r="AT1015" s="2" t="s">
        <v>472</v>
      </c>
      <c r="AV1015" s="12">
        <v>72506597847</v>
      </c>
      <c r="BC1015" s="2" t="s">
        <v>450</v>
      </c>
      <c r="BD1015" s="2" t="s">
        <v>450</v>
      </c>
      <c r="BE1015" s="2" t="s">
        <v>450</v>
      </c>
      <c r="BF1015" s="2" t="s">
        <v>450</v>
      </c>
      <c r="BG1015" s="2" t="s">
        <v>450</v>
      </c>
      <c r="BH1015" s="2" t="s">
        <v>450</v>
      </c>
      <c r="BR1015" s="2" t="s">
        <v>448</v>
      </c>
      <c r="BS1015" s="2" t="s">
        <v>448</v>
      </c>
      <c r="BT1015" s="2" t="s">
        <v>448</v>
      </c>
      <c r="BU1015" s="2" t="s">
        <v>448</v>
      </c>
      <c r="CD1015" s="2" t="s">
        <v>448</v>
      </c>
      <c r="CE1015" s="2" t="s">
        <v>4286</v>
      </c>
      <c r="CM1015" s="52">
        <f t="shared" si="513"/>
        <v>1</v>
      </c>
      <c r="CN1015" s="52">
        <f t="shared" si="450"/>
        <v>0</v>
      </c>
      <c r="CO1015" s="52">
        <f t="shared" si="451"/>
        <v>1</v>
      </c>
      <c r="CP1015" s="52">
        <f t="shared" si="452"/>
        <v>1</v>
      </c>
      <c r="CQ1015" s="52">
        <f t="shared" si="453"/>
        <v>1</v>
      </c>
      <c r="CR1015" s="52">
        <f t="shared" si="454"/>
        <v>0</v>
      </c>
      <c r="CS1015" s="52">
        <f t="shared" si="455"/>
        <v>1</v>
      </c>
      <c r="CT1015" s="52">
        <f t="shared" si="456"/>
        <v>0</v>
      </c>
      <c r="CU1015" s="52">
        <f t="shared" si="457"/>
        <v>0</v>
      </c>
      <c r="CV1015" s="52">
        <f t="shared" si="458"/>
        <v>1</v>
      </c>
      <c r="CW1015" s="54">
        <f t="shared" si="514"/>
        <v>1</v>
      </c>
      <c r="CX1015" s="54">
        <f t="shared" si="515"/>
        <v>0</v>
      </c>
      <c r="CY1015" s="54">
        <f t="shared" si="516"/>
        <v>0</v>
      </c>
      <c r="CZ1015" s="54">
        <f t="shared" si="517"/>
        <v>0</v>
      </c>
      <c r="DA1015" s="54">
        <f t="shared" si="518"/>
        <v>0</v>
      </c>
      <c r="DB1015" s="54">
        <f t="shared" si="519"/>
        <v>0</v>
      </c>
      <c r="DD1015" s="2">
        <f t="shared" si="520"/>
        <v>3</v>
      </c>
    </row>
    <row r="1016" spans="1:108">
      <c r="A1016" s="2" t="s">
        <v>437</v>
      </c>
      <c r="B1016" s="2" t="s">
        <v>438</v>
      </c>
      <c r="C1016" s="18" t="str">
        <f ca="1">IF(AND(AA1016="YES",AG1016&lt;&gt;""),"COMPLETED",IF((S1016+21)&lt;TODAY(),"PAST DUE","WITHIN 15 DAYS"))</f>
        <v>COMPLETED</v>
      </c>
      <c r="D1016" s="19" t="str">
        <f t="shared" si="508"/>
        <v>Oct</v>
      </c>
      <c r="E1016" s="20">
        <f t="shared" si="509"/>
        <v>45591</v>
      </c>
      <c r="F1016" s="20">
        <f t="shared" si="510"/>
        <v>45590</v>
      </c>
      <c r="G1016" s="20">
        <f t="shared" si="511"/>
        <v>45597</v>
      </c>
      <c r="H1016" s="19">
        <f ca="1">(TODAY()-(G1016))</f>
        <v>-3</v>
      </c>
      <c r="I1016" s="19">
        <f ca="1">IF(H1016&lt;0,H1016,"")</f>
        <v>-3</v>
      </c>
      <c r="J1016" s="2" t="s">
        <v>439</v>
      </c>
      <c r="K1016" s="24">
        <f t="shared" si="512"/>
        <v>0</v>
      </c>
      <c r="L1016" s="19" t="s">
        <v>4210</v>
      </c>
      <c r="M1016" s="2" t="s">
        <v>2440</v>
      </c>
      <c r="N1016" s="2" t="s">
        <v>441</v>
      </c>
      <c r="O1016" s="2" t="s">
        <v>352</v>
      </c>
      <c r="P1016" s="2" t="s">
        <v>19</v>
      </c>
      <c r="Q1016" s="2" t="s">
        <v>217</v>
      </c>
      <c r="R1016" s="2" t="s">
        <v>3184</v>
      </c>
      <c r="S1016" s="9">
        <v>45569</v>
      </c>
      <c r="T1016" s="2">
        <v>4272901</v>
      </c>
      <c r="U1016" s="2" t="s">
        <v>226</v>
      </c>
      <c r="V1016" s="2" t="s">
        <v>227</v>
      </c>
      <c r="W1016" s="2" t="s">
        <v>809</v>
      </c>
      <c r="X1016" s="9">
        <v>36429</v>
      </c>
      <c r="Y1016" s="2">
        <v>9553916540</v>
      </c>
      <c r="Z1016" s="2" t="s">
        <v>4301</v>
      </c>
      <c r="AA1016" s="32" t="s">
        <v>448</v>
      </c>
      <c r="AB1016" s="2" t="s">
        <v>449</v>
      </c>
      <c r="AC1016" s="10">
        <v>45840</v>
      </c>
      <c r="AD1016" s="10">
        <v>45538</v>
      </c>
      <c r="AG1016" s="35" t="s">
        <v>451</v>
      </c>
      <c r="AJ1016" s="35" t="s">
        <v>452</v>
      </c>
      <c r="AK1016" s="2" t="s">
        <v>453</v>
      </c>
      <c r="AL1016" s="2" t="s">
        <v>3189</v>
      </c>
      <c r="AM1016" s="2" t="s">
        <v>1815</v>
      </c>
      <c r="AN1016" s="10">
        <v>45569</v>
      </c>
      <c r="AP1016" s="2" t="s">
        <v>362</v>
      </c>
      <c r="AQ1016" s="2" t="s">
        <v>480</v>
      </c>
      <c r="AS1016" s="11">
        <v>3534614671</v>
      </c>
      <c r="AT1016" s="2" t="s">
        <v>456</v>
      </c>
      <c r="AV1016" s="12">
        <v>160261668324</v>
      </c>
      <c r="BC1016" s="2" t="s">
        <v>450</v>
      </c>
      <c r="BD1016" s="2" t="s">
        <v>450</v>
      </c>
      <c r="BE1016" s="2" t="s">
        <v>450</v>
      </c>
      <c r="BF1016" s="2" t="s">
        <v>450</v>
      </c>
      <c r="BG1016" s="2" t="s">
        <v>450</v>
      </c>
      <c r="BH1016" s="2" t="s">
        <v>450</v>
      </c>
      <c r="BL1016" s="2" t="s">
        <v>448</v>
      </c>
      <c r="BM1016" s="2" t="s">
        <v>450</v>
      </c>
      <c r="BN1016" s="2" t="s">
        <v>448</v>
      </c>
      <c r="BO1016" s="2" t="s">
        <v>450</v>
      </c>
      <c r="BP1016" s="2" t="s">
        <v>450</v>
      </c>
      <c r="BR1016" s="2" t="s">
        <v>448</v>
      </c>
      <c r="BS1016" s="2" t="s">
        <v>448</v>
      </c>
      <c r="BT1016" s="2" t="s">
        <v>448</v>
      </c>
      <c r="BU1016" s="2" t="s">
        <v>448</v>
      </c>
      <c r="CD1016" s="2" t="s">
        <v>448</v>
      </c>
      <c r="CE1016" s="2" t="s">
        <v>4286</v>
      </c>
      <c r="CM1016" s="52">
        <f t="shared" si="513"/>
        <v>1</v>
      </c>
      <c r="CN1016" s="52">
        <f t="shared" si="450"/>
        <v>1</v>
      </c>
      <c r="CO1016" s="52">
        <f t="shared" si="451"/>
        <v>1</v>
      </c>
      <c r="CP1016" s="52">
        <f t="shared" si="452"/>
        <v>1</v>
      </c>
      <c r="CQ1016" s="52">
        <f t="shared" si="453"/>
        <v>1</v>
      </c>
      <c r="CR1016" s="52">
        <f t="shared" si="454"/>
        <v>1</v>
      </c>
      <c r="CS1016" s="52">
        <f t="shared" si="455"/>
        <v>1</v>
      </c>
      <c r="CT1016" s="52">
        <f t="shared" si="456"/>
        <v>0</v>
      </c>
      <c r="CU1016" s="52">
        <f t="shared" si="457"/>
        <v>0</v>
      </c>
      <c r="CV1016" s="52">
        <f t="shared" si="458"/>
        <v>1</v>
      </c>
      <c r="CW1016" s="54">
        <f t="shared" si="514"/>
        <v>1</v>
      </c>
      <c r="CX1016" s="54">
        <f t="shared" si="515"/>
        <v>0</v>
      </c>
      <c r="CY1016" s="54">
        <f t="shared" si="516"/>
        <v>0</v>
      </c>
      <c r="CZ1016" s="54">
        <f t="shared" si="517"/>
        <v>0</v>
      </c>
      <c r="DA1016" s="54">
        <f t="shared" si="518"/>
        <v>0</v>
      </c>
      <c r="DB1016" s="54">
        <f t="shared" si="519"/>
        <v>0</v>
      </c>
      <c r="DD1016" s="2">
        <f t="shared" si="520"/>
        <v>5</v>
      </c>
    </row>
    <row r="1017" spans="1:108">
      <c r="A1017" s="2" t="s">
        <v>437</v>
      </c>
      <c r="B1017" s="2" t="s">
        <v>438</v>
      </c>
      <c r="C1017" s="18" t="str">
        <f ca="1">IF(AND(AA1017="YES",AG1017&lt;&gt;""),"COMPLETED",IF((S1017+21)&lt;TODAY(),"PAST DUE","WITHIN 15 DAYS"))</f>
        <v>COMPLETED</v>
      </c>
      <c r="D1017" s="19" t="str">
        <f t="shared" si="508"/>
        <v>Oct</v>
      </c>
      <c r="E1017" s="20">
        <f t="shared" si="509"/>
        <v>45591</v>
      </c>
      <c r="F1017" s="20">
        <f t="shared" si="510"/>
        <v>45590</v>
      </c>
      <c r="G1017" s="20">
        <f t="shared" si="511"/>
        <v>45597</v>
      </c>
      <c r="H1017" s="19">
        <f ca="1">(TODAY()-(G1017))</f>
        <v>-3</v>
      </c>
      <c r="I1017" s="19">
        <f ca="1">IF(H1017&lt;0,H1017,"")</f>
        <v>-3</v>
      </c>
      <c r="J1017" s="2" t="s">
        <v>439</v>
      </c>
      <c r="K1017" s="24">
        <f t="shared" si="512"/>
        <v>1</v>
      </c>
      <c r="L1017" s="19" t="s">
        <v>4210</v>
      </c>
      <c r="M1017" s="2" t="s">
        <v>2440</v>
      </c>
      <c r="N1017" s="2" t="s">
        <v>441</v>
      </c>
      <c r="O1017" s="2" t="s">
        <v>352</v>
      </c>
      <c r="P1017" s="2" t="s">
        <v>19</v>
      </c>
      <c r="Q1017" s="2" t="s">
        <v>217</v>
      </c>
      <c r="R1017" s="2" t="s">
        <v>3184</v>
      </c>
      <c r="S1017" s="9">
        <v>45569</v>
      </c>
      <c r="T1017" s="2">
        <v>4272902</v>
      </c>
      <c r="U1017" s="2" t="s">
        <v>285</v>
      </c>
      <c r="V1017" s="2" t="s">
        <v>719</v>
      </c>
      <c r="W1017" s="2" t="s">
        <v>4302</v>
      </c>
      <c r="X1017" s="9">
        <v>29537</v>
      </c>
      <c r="Y1017" s="2">
        <v>9387785720</v>
      </c>
      <c r="Z1017" s="2" t="s">
        <v>4303</v>
      </c>
      <c r="AA1017" s="32" t="s">
        <v>448</v>
      </c>
      <c r="AB1017" s="2" t="s">
        <v>449</v>
      </c>
      <c r="AC1017" s="10">
        <v>45933</v>
      </c>
      <c r="AD1017" s="10">
        <v>45582</v>
      </c>
      <c r="AG1017" s="35" t="s">
        <v>451</v>
      </c>
      <c r="AJ1017" s="35" t="s">
        <v>452</v>
      </c>
      <c r="AK1017" s="2" t="s">
        <v>453</v>
      </c>
      <c r="AL1017" s="2" t="s">
        <v>3189</v>
      </c>
      <c r="AM1017" s="2" t="s">
        <v>1815</v>
      </c>
      <c r="AN1017" s="10">
        <v>45569</v>
      </c>
      <c r="AP1017" s="2" t="s">
        <v>362</v>
      </c>
      <c r="AQ1017" s="2" t="s">
        <v>986</v>
      </c>
      <c r="AS1017" s="11">
        <v>3369813032</v>
      </c>
      <c r="AT1017" s="2" t="s">
        <v>472</v>
      </c>
      <c r="AV1017" s="12">
        <v>190252297301</v>
      </c>
      <c r="AW1017" s="2" t="s">
        <v>458</v>
      </c>
      <c r="AY1017" s="13">
        <v>121006146591</v>
      </c>
      <c r="AZ1017" s="2" t="s">
        <v>487</v>
      </c>
      <c r="BB1017" s="14">
        <v>210640703</v>
      </c>
      <c r="BC1017" s="2" t="s">
        <v>450</v>
      </c>
      <c r="BD1017" s="2" t="s">
        <v>450</v>
      </c>
      <c r="BE1017" s="2" t="s">
        <v>450</v>
      </c>
      <c r="BF1017" s="2" t="s">
        <v>450</v>
      </c>
      <c r="BG1017" s="2" t="s">
        <v>450</v>
      </c>
      <c r="BH1017" s="2" t="s">
        <v>450</v>
      </c>
      <c r="BL1017" s="2" t="s">
        <v>450</v>
      </c>
      <c r="BM1017" s="2" t="s">
        <v>450</v>
      </c>
      <c r="BN1017" s="2" t="s">
        <v>448</v>
      </c>
      <c r="BO1017" s="2" t="s">
        <v>450</v>
      </c>
      <c r="BP1017" s="2" t="s">
        <v>450</v>
      </c>
      <c r="BR1017" s="2" t="s">
        <v>448</v>
      </c>
      <c r="BS1017" s="2" t="s">
        <v>448</v>
      </c>
      <c r="BT1017" s="2" t="s">
        <v>448</v>
      </c>
      <c r="BU1017" s="2" t="s">
        <v>448</v>
      </c>
      <c r="CD1017" s="2" t="s">
        <v>448</v>
      </c>
      <c r="CE1017" s="2" t="s">
        <v>4286</v>
      </c>
      <c r="CM1017" s="52">
        <f t="shared" si="513"/>
        <v>1</v>
      </c>
      <c r="CN1017" s="52">
        <f t="shared" si="450"/>
        <v>1</v>
      </c>
      <c r="CO1017" s="52">
        <f t="shared" si="451"/>
        <v>1</v>
      </c>
      <c r="CP1017" s="52">
        <f t="shared" si="452"/>
        <v>1</v>
      </c>
      <c r="CQ1017" s="52">
        <f t="shared" si="453"/>
        <v>1</v>
      </c>
      <c r="CR1017" s="52">
        <f t="shared" si="454"/>
        <v>1</v>
      </c>
      <c r="CS1017" s="52">
        <f t="shared" si="455"/>
        <v>1</v>
      </c>
      <c r="CT1017" s="52">
        <f t="shared" si="456"/>
        <v>1</v>
      </c>
      <c r="CU1017" s="52">
        <f t="shared" si="457"/>
        <v>1</v>
      </c>
      <c r="CV1017" s="52">
        <f t="shared" si="458"/>
        <v>1</v>
      </c>
      <c r="CW1017" s="54">
        <f t="shared" si="514"/>
        <v>1</v>
      </c>
      <c r="CX1017" s="54">
        <f t="shared" si="515"/>
        <v>0</v>
      </c>
      <c r="CY1017" s="54">
        <f t="shared" si="516"/>
        <v>0</v>
      </c>
      <c r="CZ1017" s="54">
        <f t="shared" si="517"/>
        <v>0</v>
      </c>
      <c r="DA1017" s="54">
        <f t="shared" si="518"/>
        <v>0</v>
      </c>
      <c r="DB1017" s="54">
        <f t="shared" si="519"/>
        <v>0</v>
      </c>
      <c r="DD1017" s="2">
        <f t="shared" si="520"/>
        <v>7</v>
      </c>
    </row>
    <row r="1018" spans="1:108">
      <c r="A1018" s="2" t="s">
        <v>437</v>
      </c>
      <c r="B1018" s="2" t="s">
        <v>438</v>
      </c>
      <c r="C1018" s="18" t="str">
        <f ca="1">IF(AND(AA1018="YES",AG1018&lt;&gt;""),"COMPLETED",IF((S1018+21)&lt;TODAY(),"PAST DUE","WITHIN 15 DAYS"))</f>
        <v>COMPLETED</v>
      </c>
      <c r="D1018" s="19" t="str">
        <f t="shared" si="508"/>
        <v>Oct</v>
      </c>
      <c r="E1018" s="20">
        <f t="shared" si="509"/>
        <v>45591</v>
      </c>
      <c r="F1018" s="20">
        <f t="shared" si="510"/>
        <v>45590</v>
      </c>
      <c r="G1018" s="20">
        <f t="shared" si="511"/>
        <v>45597</v>
      </c>
      <c r="H1018" s="19">
        <f ca="1">(TODAY()-(G1018))</f>
        <v>-3</v>
      </c>
      <c r="I1018" s="19">
        <f ca="1">IF(H1018&lt;0,H1018,"")</f>
        <v>-3</v>
      </c>
      <c r="J1018" s="2" t="s">
        <v>439</v>
      </c>
      <c r="K1018" s="24">
        <f t="shared" si="512"/>
        <v>1</v>
      </c>
      <c r="L1018" s="19" t="s">
        <v>4210</v>
      </c>
      <c r="M1018" s="2" t="s">
        <v>2440</v>
      </c>
      <c r="N1018" s="2" t="s">
        <v>441</v>
      </c>
      <c r="O1018" s="2" t="s">
        <v>352</v>
      </c>
      <c r="P1018" s="2" t="s">
        <v>19</v>
      </c>
      <c r="Q1018" s="2" t="s">
        <v>217</v>
      </c>
      <c r="R1018" s="2" t="s">
        <v>3184</v>
      </c>
      <c r="S1018" s="9">
        <v>45569</v>
      </c>
      <c r="T1018" s="2">
        <v>4272903</v>
      </c>
      <c r="U1018" s="2" t="s">
        <v>3281</v>
      </c>
      <c r="V1018" s="2" t="s">
        <v>4304</v>
      </c>
      <c r="W1018" s="2" t="s">
        <v>4305</v>
      </c>
      <c r="X1018" s="9">
        <v>34278</v>
      </c>
      <c r="Y1018" s="2">
        <v>9152026845</v>
      </c>
      <c r="Z1018" s="2" t="s">
        <v>4306</v>
      </c>
      <c r="AA1018" s="32" t="s">
        <v>448</v>
      </c>
      <c r="AB1018" s="2" t="s">
        <v>449</v>
      </c>
      <c r="AC1018" s="10">
        <v>45918</v>
      </c>
      <c r="AD1018" s="10">
        <v>45553</v>
      </c>
      <c r="AG1018" s="35" t="s">
        <v>451</v>
      </c>
      <c r="AJ1018" s="35" t="s">
        <v>452</v>
      </c>
      <c r="AK1018" s="2" t="s">
        <v>453</v>
      </c>
      <c r="AL1018" s="2" t="s">
        <v>3189</v>
      </c>
      <c r="AM1018" s="2" t="s">
        <v>1815</v>
      </c>
      <c r="AN1018" s="10">
        <v>45569</v>
      </c>
      <c r="AP1018" s="2" t="s">
        <v>362</v>
      </c>
      <c r="AQ1018" s="2" t="s">
        <v>497</v>
      </c>
      <c r="AS1018" s="11">
        <v>3435392539</v>
      </c>
      <c r="AT1018" s="2" t="s">
        <v>472</v>
      </c>
      <c r="AV1018" s="12">
        <v>10255421102</v>
      </c>
      <c r="AW1018" s="2" t="s">
        <v>1425</v>
      </c>
      <c r="AY1018" s="13">
        <v>121088491056</v>
      </c>
      <c r="AZ1018" s="2" t="s">
        <v>633</v>
      </c>
      <c r="BB1018" s="14">
        <v>500287534</v>
      </c>
      <c r="BC1018" s="2" t="s">
        <v>450</v>
      </c>
      <c r="BD1018" s="2" t="s">
        <v>450</v>
      </c>
      <c r="BE1018" s="2" t="s">
        <v>450</v>
      </c>
      <c r="BF1018" s="2" t="s">
        <v>450</v>
      </c>
      <c r="BG1018" s="2" t="s">
        <v>450</v>
      </c>
      <c r="BH1018" s="2" t="s">
        <v>450</v>
      </c>
      <c r="BL1018" s="2" t="s">
        <v>448</v>
      </c>
      <c r="BM1018" s="2" t="s">
        <v>450</v>
      </c>
      <c r="BN1018" s="2" t="s">
        <v>448</v>
      </c>
      <c r="BO1018" s="2" t="s">
        <v>450</v>
      </c>
      <c r="BP1018" s="2" t="s">
        <v>450</v>
      </c>
      <c r="BR1018" s="2" t="s">
        <v>448</v>
      </c>
      <c r="BS1018" s="2" t="s">
        <v>448</v>
      </c>
      <c r="BT1018" s="2" t="s">
        <v>448</v>
      </c>
      <c r="BU1018" s="2" t="s">
        <v>448</v>
      </c>
      <c r="CD1018" s="2" t="s">
        <v>448</v>
      </c>
      <c r="CE1018" s="2" t="s">
        <v>4286</v>
      </c>
      <c r="CM1018" s="52">
        <f t="shared" si="513"/>
        <v>1</v>
      </c>
      <c r="CN1018" s="52">
        <f t="shared" si="450"/>
        <v>1</v>
      </c>
      <c r="CO1018" s="52">
        <f t="shared" si="451"/>
        <v>1</v>
      </c>
      <c r="CP1018" s="52">
        <f t="shared" si="452"/>
        <v>1</v>
      </c>
      <c r="CQ1018" s="52">
        <f t="shared" si="453"/>
        <v>1</v>
      </c>
      <c r="CR1018" s="52">
        <f t="shared" si="454"/>
        <v>1</v>
      </c>
      <c r="CS1018" s="52">
        <f t="shared" si="455"/>
        <v>1</v>
      </c>
      <c r="CT1018" s="52">
        <f t="shared" si="456"/>
        <v>1</v>
      </c>
      <c r="CU1018" s="52">
        <f t="shared" si="457"/>
        <v>1</v>
      </c>
      <c r="CV1018" s="52">
        <f t="shared" si="458"/>
        <v>1</v>
      </c>
      <c r="CW1018" s="54">
        <f t="shared" si="514"/>
        <v>1</v>
      </c>
      <c r="CX1018" s="54">
        <f t="shared" si="515"/>
        <v>0</v>
      </c>
      <c r="CY1018" s="54">
        <f t="shared" si="516"/>
        <v>0</v>
      </c>
      <c r="CZ1018" s="54">
        <f t="shared" si="517"/>
        <v>0</v>
      </c>
      <c r="DA1018" s="54">
        <f t="shared" si="518"/>
        <v>0</v>
      </c>
      <c r="DB1018" s="54">
        <f t="shared" si="519"/>
        <v>0</v>
      </c>
      <c r="DD1018" s="2">
        <f t="shared" si="520"/>
        <v>7</v>
      </c>
    </row>
    <row r="1019" spans="1:108">
      <c r="A1019" s="2" t="s">
        <v>437</v>
      </c>
      <c r="B1019" s="2" t="s">
        <v>438</v>
      </c>
      <c r="C1019" s="18" t="str">
        <f ca="1">IF(AND(AA1019="YES",AG1019&lt;&gt;""),"COMPLETED",IF((S1019+21)&lt;TODAY(),"PAST DUE","WITHIN 15 DAYS"))</f>
        <v>COMPLETED</v>
      </c>
      <c r="D1019" s="19" t="str">
        <f t="shared" si="508"/>
        <v>Oct</v>
      </c>
      <c r="E1019" s="20">
        <f t="shared" si="509"/>
        <v>45591</v>
      </c>
      <c r="F1019" s="20">
        <f t="shared" si="510"/>
        <v>45590</v>
      </c>
      <c r="G1019" s="20">
        <f t="shared" si="511"/>
        <v>45597</v>
      </c>
      <c r="H1019" s="19">
        <f ca="1">(TODAY()-(G1019))</f>
        <v>-3</v>
      </c>
      <c r="I1019" s="19">
        <f ca="1">IF(H1019&lt;0,H1019,"")</f>
        <v>-3</v>
      </c>
      <c r="J1019" s="2" t="s">
        <v>439</v>
      </c>
      <c r="K1019" s="24">
        <f t="shared" si="512"/>
        <v>1</v>
      </c>
      <c r="L1019" s="19" t="s">
        <v>4210</v>
      </c>
      <c r="M1019" s="2" t="s">
        <v>2440</v>
      </c>
      <c r="N1019" s="2" t="s">
        <v>441</v>
      </c>
      <c r="O1019" s="2" t="s">
        <v>352</v>
      </c>
      <c r="P1019" s="2" t="s">
        <v>19</v>
      </c>
      <c r="Q1019" s="2" t="s">
        <v>217</v>
      </c>
      <c r="R1019" s="2" t="s">
        <v>3184</v>
      </c>
      <c r="S1019" s="9">
        <v>45569</v>
      </c>
      <c r="T1019" s="2">
        <v>4272904</v>
      </c>
      <c r="U1019" s="2" t="s">
        <v>2408</v>
      </c>
      <c r="V1019" s="2" t="s">
        <v>4307</v>
      </c>
      <c r="W1019" s="2" t="s">
        <v>146</v>
      </c>
      <c r="X1019" s="9">
        <v>38159</v>
      </c>
      <c r="Y1019" s="2">
        <v>9620566968</v>
      </c>
      <c r="Z1019" s="2" t="s">
        <v>4308</v>
      </c>
      <c r="AA1019" s="32" t="s">
        <v>448</v>
      </c>
      <c r="AB1019" s="2" t="s">
        <v>449</v>
      </c>
      <c r="AC1019" s="10">
        <v>45927</v>
      </c>
      <c r="AD1019" s="10">
        <v>45562</v>
      </c>
      <c r="AG1019" s="35" t="s">
        <v>451</v>
      </c>
      <c r="AJ1019" s="35" t="s">
        <v>452</v>
      </c>
      <c r="AK1019" s="2" t="s">
        <v>453</v>
      </c>
      <c r="AL1019" s="2" t="s">
        <v>3189</v>
      </c>
      <c r="AM1019" s="2" t="s">
        <v>1815</v>
      </c>
      <c r="AN1019" s="10">
        <v>45569</v>
      </c>
      <c r="AP1019" s="2" t="s">
        <v>362</v>
      </c>
      <c r="AQ1019" s="2" t="s">
        <v>480</v>
      </c>
      <c r="AS1019" s="11">
        <v>253314051</v>
      </c>
      <c r="AT1019" s="2" t="s">
        <v>472</v>
      </c>
      <c r="AV1019" s="12">
        <v>72510649088</v>
      </c>
      <c r="AW1019" s="2" t="s">
        <v>458</v>
      </c>
      <c r="AY1019" s="13">
        <v>121351779337</v>
      </c>
      <c r="AZ1019" s="2" t="s">
        <v>563</v>
      </c>
      <c r="BB1019" s="14">
        <v>659786506</v>
      </c>
      <c r="BC1019" s="2" t="s">
        <v>450</v>
      </c>
      <c r="BD1019" s="2" t="s">
        <v>450</v>
      </c>
      <c r="BE1019" s="2" t="s">
        <v>450</v>
      </c>
      <c r="BF1019" s="2" t="s">
        <v>450</v>
      </c>
      <c r="BG1019" s="2" t="s">
        <v>450</v>
      </c>
      <c r="BH1019" s="2" t="s">
        <v>450</v>
      </c>
      <c r="BL1019" s="2" t="s">
        <v>448</v>
      </c>
      <c r="BM1019" s="2" t="s">
        <v>450</v>
      </c>
      <c r="BN1019" s="2" t="s">
        <v>448</v>
      </c>
      <c r="BO1019" s="2" t="s">
        <v>450</v>
      </c>
      <c r="BP1019" s="2" t="s">
        <v>450</v>
      </c>
      <c r="BR1019" s="2" t="s">
        <v>448</v>
      </c>
      <c r="BS1019" s="2" t="s">
        <v>448</v>
      </c>
      <c r="BT1019" s="2" t="s">
        <v>448</v>
      </c>
      <c r="BU1019" s="2" t="s">
        <v>448</v>
      </c>
      <c r="CD1019" s="2" t="s">
        <v>448</v>
      </c>
      <c r="CE1019" s="2" t="s">
        <v>4286</v>
      </c>
      <c r="CM1019" s="52">
        <f t="shared" si="513"/>
        <v>1</v>
      </c>
      <c r="CN1019" s="52">
        <f t="shared" si="450"/>
        <v>1</v>
      </c>
      <c r="CO1019" s="52">
        <f t="shared" si="451"/>
        <v>1</v>
      </c>
      <c r="CP1019" s="52">
        <f t="shared" si="452"/>
        <v>1</v>
      </c>
      <c r="CQ1019" s="52">
        <f t="shared" si="453"/>
        <v>1</v>
      </c>
      <c r="CR1019" s="52">
        <f t="shared" si="454"/>
        <v>1</v>
      </c>
      <c r="CS1019" s="52">
        <f t="shared" si="455"/>
        <v>1</v>
      </c>
      <c r="CT1019" s="52">
        <f t="shared" si="456"/>
        <v>1</v>
      </c>
      <c r="CU1019" s="52">
        <f t="shared" si="457"/>
        <v>1</v>
      </c>
      <c r="CV1019" s="52">
        <f t="shared" si="458"/>
        <v>1</v>
      </c>
      <c r="CW1019" s="54">
        <f t="shared" si="514"/>
        <v>1</v>
      </c>
      <c r="CX1019" s="54">
        <f t="shared" si="515"/>
        <v>0</v>
      </c>
      <c r="CY1019" s="54">
        <f t="shared" si="516"/>
        <v>0</v>
      </c>
      <c r="CZ1019" s="54">
        <f t="shared" si="517"/>
        <v>0</v>
      </c>
      <c r="DA1019" s="54">
        <f t="shared" si="518"/>
        <v>0</v>
      </c>
      <c r="DB1019" s="54">
        <f t="shared" si="519"/>
        <v>0</v>
      </c>
      <c r="DD1019" s="2">
        <f t="shared" si="520"/>
        <v>7</v>
      </c>
    </row>
    <row r="1020" spans="1:108">
      <c r="A1020" s="2" t="s">
        <v>437</v>
      </c>
      <c r="B1020" s="2" t="s">
        <v>438</v>
      </c>
      <c r="C1020" s="18" t="str">
        <f ca="1">IF(AND(AA1020="YES",AG1020&lt;&gt;""),"COMPLETED",IF((S1020+21)&lt;TODAY(),"PAST DUE","WITHIN 15 DAYS"))</f>
        <v>COMPLETED</v>
      </c>
      <c r="D1020" s="19" t="str">
        <f t="shared" si="508"/>
        <v>Oct</v>
      </c>
      <c r="E1020" s="20">
        <f t="shared" si="509"/>
        <v>45591</v>
      </c>
      <c r="F1020" s="20">
        <f t="shared" si="510"/>
        <v>45590</v>
      </c>
      <c r="G1020" s="20">
        <f t="shared" si="511"/>
        <v>45597</v>
      </c>
      <c r="H1020" s="19">
        <f ca="1">(TODAY()-(G1020))</f>
        <v>-3</v>
      </c>
      <c r="I1020" s="19">
        <f ca="1">IF(H1020&lt;0,H1020,"")</f>
        <v>-3</v>
      </c>
      <c r="J1020" s="2" t="s">
        <v>439</v>
      </c>
      <c r="K1020" s="24">
        <f t="shared" si="512"/>
        <v>1</v>
      </c>
      <c r="L1020" s="19" t="s">
        <v>4210</v>
      </c>
      <c r="M1020" s="2" t="s">
        <v>2440</v>
      </c>
      <c r="N1020" s="2" t="s">
        <v>441</v>
      </c>
      <c r="O1020" s="2" t="s">
        <v>352</v>
      </c>
      <c r="P1020" s="2" t="s">
        <v>19</v>
      </c>
      <c r="Q1020" s="2" t="s">
        <v>217</v>
      </c>
      <c r="R1020" s="2" t="s">
        <v>3184</v>
      </c>
      <c r="S1020" s="9">
        <v>45569</v>
      </c>
      <c r="T1020" s="2">
        <v>4272905</v>
      </c>
      <c r="U1020" s="2" t="s">
        <v>4309</v>
      </c>
      <c r="V1020" s="2" t="s">
        <v>4310</v>
      </c>
      <c r="W1020" s="2" t="s">
        <v>4311</v>
      </c>
      <c r="X1020" s="9">
        <v>37488</v>
      </c>
      <c r="Y1020" s="2">
        <v>9386914240</v>
      </c>
      <c r="Z1020" s="2" t="s">
        <v>4312</v>
      </c>
      <c r="AA1020" s="32" t="s">
        <v>448</v>
      </c>
      <c r="AB1020" s="2" t="s">
        <v>449</v>
      </c>
      <c r="AC1020" s="10">
        <v>45939</v>
      </c>
      <c r="AD1020" s="10">
        <v>45574</v>
      </c>
      <c r="AG1020" s="35" t="s">
        <v>451</v>
      </c>
      <c r="AJ1020" s="35" t="s">
        <v>452</v>
      </c>
      <c r="AK1020" s="2" t="s">
        <v>453</v>
      </c>
      <c r="AL1020" s="2" t="s">
        <v>3189</v>
      </c>
      <c r="AM1020" s="2" t="s">
        <v>1815</v>
      </c>
      <c r="AN1020" s="10">
        <v>45569</v>
      </c>
      <c r="AP1020" s="2" t="s">
        <v>362</v>
      </c>
      <c r="AQ1020" s="2" t="s">
        <v>480</v>
      </c>
      <c r="AS1020" s="11">
        <v>3503292516</v>
      </c>
      <c r="AT1020" s="2" t="s">
        <v>456</v>
      </c>
      <c r="AV1020" s="12">
        <v>22000998900</v>
      </c>
      <c r="AW1020" s="2" t="s">
        <v>458</v>
      </c>
      <c r="AY1020" s="13">
        <v>121280864379</v>
      </c>
      <c r="AZ1020" s="2" t="s">
        <v>633</v>
      </c>
      <c r="BB1020" s="14">
        <v>394240072</v>
      </c>
      <c r="BC1020" s="2" t="s">
        <v>450</v>
      </c>
      <c r="BD1020" s="2" t="s">
        <v>450</v>
      </c>
      <c r="BE1020" s="2" t="s">
        <v>450</v>
      </c>
      <c r="BF1020" s="2" t="s">
        <v>450</v>
      </c>
      <c r="BG1020" s="2" t="s">
        <v>450</v>
      </c>
      <c r="BH1020" s="2" t="s">
        <v>450</v>
      </c>
      <c r="BL1020" s="2" t="s">
        <v>448</v>
      </c>
      <c r="BM1020" s="2" t="s">
        <v>450</v>
      </c>
      <c r="BN1020" s="2" t="s">
        <v>448</v>
      </c>
      <c r="BO1020" s="2" t="s">
        <v>450</v>
      </c>
      <c r="BP1020" s="2" t="s">
        <v>450</v>
      </c>
      <c r="BR1020" s="2" t="s">
        <v>448</v>
      </c>
      <c r="BS1020" s="2" t="s">
        <v>448</v>
      </c>
      <c r="BT1020" s="2" t="s">
        <v>448</v>
      </c>
      <c r="BU1020" s="2" t="s">
        <v>448</v>
      </c>
      <c r="CD1020" s="2" t="s">
        <v>448</v>
      </c>
      <c r="CE1020" s="2" t="s">
        <v>4286</v>
      </c>
      <c r="CM1020" s="52">
        <f t="shared" si="513"/>
        <v>1</v>
      </c>
      <c r="CN1020" s="52">
        <f t="shared" si="450"/>
        <v>1</v>
      </c>
      <c r="CO1020" s="52">
        <f t="shared" si="451"/>
        <v>1</v>
      </c>
      <c r="CP1020" s="52">
        <f t="shared" si="452"/>
        <v>1</v>
      </c>
      <c r="CQ1020" s="52">
        <f t="shared" si="453"/>
        <v>1</v>
      </c>
      <c r="CR1020" s="52">
        <f t="shared" si="454"/>
        <v>1</v>
      </c>
      <c r="CS1020" s="52">
        <f t="shared" si="455"/>
        <v>1</v>
      </c>
      <c r="CT1020" s="52">
        <f t="shared" si="456"/>
        <v>1</v>
      </c>
      <c r="CU1020" s="52">
        <f t="shared" si="457"/>
        <v>1</v>
      </c>
      <c r="CV1020" s="52">
        <f t="shared" si="458"/>
        <v>1</v>
      </c>
      <c r="CW1020" s="54">
        <f t="shared" si="514"/>
        <v>1</v>
      </c>
      <c r="CX1020" s="54">
        <f t="shared" si="515"/>
        <v>0</v>
      </c>
      <c r="CY1020" s="54">
        <f t="shared" si="516"/>
        <v>0</v>
      </c>
      <c r="CZ1020" s="54">
        <f t="shared" si="517"/>
        <v>0</v>
      </c>
      <c r="DA1020" s="54">
        <f t="shared" si="518"/>
        <v>0</v>
      </c>
      <c r="DB1020" s="54">
        <f t="shared" si="519"/>
        <v>0</v>
      </c>
      <c r="DD1020" s="2">
        <f t="shared" si="520"/>
        <v>7</v>
      </c>
    </row>
    <row r="1021" spans="1:108">
      <c r="A1021" s="2" t="s">
        <v>437</v>
      </c>
      <c r="B1021" s="2" t="s">
        <v>438</v>
      </c>
      <c r="C1021" s="18" t="str">
        <f ca="1">IF(AND(AA1021="YES",AG1021&lt;&gt;""),"COMPLETED",IF((S1021+21)&lt;TODAY(),"PAST DUE","WITHIN 15 DAYS"))</f>
        <v>PAST DUE</v>
      </c>
      <c r="D1021" s="19" t="str">
        <f t="shared" si="508"/>
        <v>Oct</v>
      </c>
      <c r="E1021" s="20">
        <f t="shared" si="509"/>
        <v>45591</v>
      </c>
      <c r="F1021" s="20">
        <f t="shared" si="510"/>
        <v>45590</v>
      </c>
      <c r="G1021" s="20">
        <f t="shared" si="511"/>
        <v>45597</v>
      </c>
      <c r="H1021" s="19">
        <f ca="1">(TODAY()-(G1021))</f>
        <v>-3</v>
      </c>
      <c r="I1021" s="19">
        <f ca="1">IF(H1021&lt;0,H1021,"")</f>
        <v>-3</v>
      </c>
      <c r="J1021" s="2" t="s">
        <v>439</v>
      </c>
      <c r="K1021" s="24">
        <f t="shared" si="512"/>
        <v>0</v>
      </c>
      <c r="L1021" s="19" t="s">
        <v>4210</v>
      </c>
      <c r="M1021" s="2" t="s">
        <v>2440</v>
      </c>
      <c r="N1021" s="2" t="s">
        <v>441</v>
      </c>
      <c r="O1021" s="2" t="s">
        <v>352</v>
      </c>
      <c r="P1021" s="2" t="s">
        <v>19</v>
      </c>
      <c r="Q1021" s="2" t="s">
        <v>217</v>
      </c>
      <c r="R1021" s="2" t="s">
        <v>3184</v>
      </c>
      <c r="S1021" s="9">
        <v>45569</v>
      </c>
      <c r="T1021" s="2">
        <v>4272906</v>
      </c>
      <c r="U1021" s="2" t="s">
        <v>228</v>
      </c>
      <c r="V1021" s="2" t="s">
        <v>229</v>
      </c>
      <c r="W1021" s="2" t="s">
        <v>4313</v>
      </c>
      <c r="X1021" s="9">
        <v>36636</v>
      </c>
      <c r="Y1021" s="2">
        <v>9204906875</v>
      </c>
      <c r="Z1021" s="2" t="s">
        <v>4314</v>
      </c>
      <c r="AA1021" s="2" t="s">
        <v>658</v>
      </c>
      <c r="AB1021" s="2" t="s">
        <v>4315</v>
      </c>
      <c r="AG1021" s="35" t="s">
        <v>451</v>
      </c>
      <c r="AJ1021" s="35" t="s">
        <v>452</v>
      </c>
      <c r="AK1021" s="2" t="s">
        <v>453</v>
      </c>
      <c r="AL1021" s="2" t="s">
        <v>3189</v>
      </c>
      <c r="AM1021" s="2" t="s">
        <v>1815</v>
      </c>
      <c r="AN1021" s="10">
        <v>45569</v>
      </c>
      <c r="AP1021" s="2" t="s">
        <v>362</v>
      </c>
      <c r="AQ1021" s="2" t="s">
        <v>480</v>
      </c>
      <c r="AS1021" s="11">
        <v>247951909</v>
      </c>
      <c r="AT1021" s="2" t="s">
        <v>456</v>
      </c>
      <c r="AV1021" s="12">
        <v>102511749066</v>
      </c>
      <c r="AW1021" s="2" t="s">
        <v>458</v>
      </c>
      <c r="AY1021" s="13">
        <v>121296566338</v>
      </c>
      <c r="BC1021" s="2" t="s">
        <v>450</v>
      </c>
      <c r="BD1021" s="2" t="s">
        <v>450</v>
      </c>
      <c r="BE1021" s="2" t="s">
        <v>450</v>
      </c>
      <c r="BF1021" s="2" t="s">
        <v>450</v>
      </c>
      <c r="BG1021" s="2" t="s">
        <v>450</v>
      </c>
      <c r="BH1021" s="2" t="s">
        <v>450</v>
      </c>
      <c r="BL1021" s="2" t="s">
        <v>448</v>
      </c>
      <c r="BM1021" s="2" t="s">
        <v>450</v>
      </c>
      <c r="BN1021" s="2" t="s">
        <v>448</v>
      </c>
      <c r="BO1021" s="2" t="s">
        <v>450</v>
      </c>
      <c r="BP1021" s="2" t="s">
        <v>450</v>
      </c>
      <c r="BR1021" s="2" t="s">
        <v>448</v>
      </c>
      <c r="BS1021" s="2" t="s">
        <v>448</v>
      </c>
      <c r="BT1021" s="2" t="s">
        <v>448</v>
      </c>
      <c r="BU1021" s="2" t="s">
        <v>448</v>
      </c>
      <c r="CD1021" s="2" t="s">
        <v>448</v>
      </c>
      <c r="CE1021" s="2" t="s">
        <v>4286</v>
      </c>
      <c r="CM1021" s="52">
        <f t="shared" si="513"/>
        <v>1</v>
      </c>
      <c r="CN1021" s="52">
        <f t="shared" si="450"/>
        <v>0</v>
      </c>
      <c r="CO1021" s="52">
        <f t="shared" si="451"/>
        <v>1</v>
      </c>
      <c r="CP1021" s="52">
        <f t="shared" si="452"/>
        <v>1</v>
      </c>
      <c r="CQ1021" s="52">
        <f t="shared" si="453"/>
        <v>1</v>
      </c>
      <c r="CR1021" s="52">
        <f t="shared" si="454"/>
        <v>1</v>
      </c>
      <c r="CS1021" s="52">
        <f t="shared" si="455"/>
        <v>1</v>
      </c>
      <c r="CT1021" s="52">
        <f t="shared" si="456"/>
        <v>1</v>
      </c>
      <c r="CU1021" s="52">
        <f t="shared" si="457"/>
        <v>0</v>
      </c>
      <c r="CV1021" s="52">
        <f t="shared" si="458"/>
        <v>1</v>
      </c>
      <c r="CW1021" s="54">
        <f t="shared" si="514"/>
        <v>1</v>
      </c>
      <c r="CX1021" s="54">
        <f t="shared" si="515"/>
        <v>0</v>
      </c>
      <c r="CY1021" s="54">
        <f t="shared" si="516"/>
        <v>0</v>
      </c>
      <c r="CZ1021" s="54">
        <f t="shared" si="517"/>
        <v>0</v>
      </c>
      <c r="DA1021" s="54">
        <f t="shared" si="518"/>
        <v>0</v>
      </c>
      <c r="DB1021" s="54">
        <f t="shared" si="519"/>
        <v>0</v>
      </c>
      <c r="DD1021" s="2">
        <f t="shared" si="520"/>
        <v>5</v>
      </c>
    </row>
    <row r="1022" spans="1:108">
      <c r="A1022" s="2" t="s">
        <v>437</v>
      </c>
      <c r="B1022" s="2" t="s">
        <v>438</v>
      </c>
      <c r="C1022" s="18" t="str">
        <f ca="1">IF(AND(AA1022="YES",AG1022&lt;&gt;""),"COMPLETED",IF((S1022+21)&lt;TODAY(),"PAST DUE","WITHIN 15 DAYS"))</f>
        <v>PAST DUE</v>
      </c>
      <c r="D1022" s="19" t="str">
        <f t="shared" si="508"/>
        <v>Oct</v>
      </c>
      <c r="E1022" s="20">
        <f t="shared" si="509"/>
        <v>45591</v>
      </c>
      <c r="F1022" s="20">
        <f t="shared" si="510"/>
        <v>45590</v>
      </c>
      <c r="G1022" s="20">
        <f t="shared" si="511"/>
        <v>45597</v>
      </c>
      <c r="H1022" s="19">
        <f ca="1">(TODAY()-(G1022))</f>
        <v>-3</v>
      </c>
      <c r="I1022" s="19">
        <f ca="1">IF(H1022&lt;0,H1022,"")</f>
        <v>-3</v>
      </c>
      <c r="J1022" s="2" t="s">
        <v>439</v>
      </c>
      <c r="K1022" s="24">
        <f t="shared" si="512"/>
        <v>0</v>
      </c>
      <c r="L1022" s="19" t="s">
        <v>4210</v>
      </c>
      <c r="M1022" s="2" t="s">
        <v>2440</v>
      </c>
      <c r="N1022" s="2" t="s">
        <v>441</v>
      </c>
      <c r="O1022" s="2" t="s">
        <v>352</v>
      </c>
      <c r="P1022" s="2" t="s">
        <v>19</v>
      </c>
      <c r="Q1022" s="2" t="s">
        <v>217</v>
      </c>
      <c r="R1022" s="2" t="s">
        <v>3184</v>
      </c>
      <c r="S1022" s="9">
        <v>45569</v>
      </c>
      <c r="T1022" s="2">
        <v>4272907</v>
      </c>
      <c r="U1022" s="2" t="s">
        <v>230</v>
      </c>
      <c r="V1022" s="2" t="s">
        <v>231</v>
      </c>
      <c r="W1022" s="2" t="s">
        <v>1067</v>
      </c>
      <c r="X1022" s="9">
        <v>37573</v>
      </c>
      <c r="Y1022" s="2">
        <v>9308538518</v>
      </c>
      <c r="Z1022" s="2" t="s">
        <v>4316</v>
      </c>
      <c r="AA1022" s="2" t="s">
        <v>463</v>
      </c>
      <c r="AB1022" s="2" t="s">
        <v>4317</v>
      </c>
      <c r="AG1022" s="35" t="s">
        <v>451</v>
      </c>
      <c r="AJ1022" s="35" t="s">
        <v>452</v>
      </c>
      <c r="AK1022" s="2" t="s">
        <v>453</v>
      </c>
      <c r="AL1022" s="2" t="s">
        <v>3189</v>
      </c>
      <c r="AM1022" s="2" t="s">
        <v>1815</v>
      </c>
      <c r="AN1022" s="10">
        <v>45569</v>
      </c>
      <c r="AP1022" s="2" t="s">
        <v>362</v>
      </c>
      <c r="AQ1022" s="2" t="s">
        <v>480</v>
      </c>
      <c r="AS1022" s="11">
        <v>3503217119</v>
      </c>
      <c r="AT1022" s="2" t="s">
        <v>472</v>
      </c>
      <c r="AV1022" s="12">
        <v>70260724124</v>
      </c>
      <c r="AW1022" s="2" t="s">
        <v>458</v>
      </c>
      <c r="AY1022" s="13">
        <v>121280935326</v>
      </c>
      <c r="AZ1022" s="2" t="s">
        <v>633</v>
      </c>
      <c r="BB1022" s="14">
        <v>506495538</v>
      </c>
      <c r="BC1022" s="2" t="s">
        <v>450</v>
      </c>
      <c r="BD1022" s="2" t="s">
        <v>450</v>
      </c>
      <c r="BE1022" s="2" t="s">
        <v>450</v>
      </c>
      <c r="BF1022" s="2" t="s">
        <v>450</v>
      </c>
      <c r="BG1022" s="2" t="s">
        <v>450</v>
      </c>
      <c r="BH1022" s="2" t="s">
        <v>450</v>
      </c>
      <c r="BL1022" s="2" t="s">
        <v>448</v>
      </c>
      <c r="BM1022" s="2" t="s">
        <v>450</v>
      </c>
      <c r="BN1022" s="2" t="s">
        <v>448</v>
      </c>
      <c r="BO1022" s="2" t="s">
        <v>450</v>
      </c>
      <c r="BP1022" s="2" t="s">
        <v>450</v>
      </c>
      <c r="BR1022" s="2" t="s">
        <v>448</v>
      </c>
      <c r="BS1022" s="2" t="s">
        <v>448</v>
      </c>
      <c r="BT1022" s="2" t="s">
        <v>448</v>
      </c>
      <c r="BU1022" s="2" t="s">
        <v>448</v>
      </c>
      <c r="CD1022" s="2" t="s">
        <v>448</v>
      </c>
      <c r="CE1022" s="2" t="s">
        <v>4286</v>
      </c>
      <c r="CM1022" s="52">
        <f t="shared" si="513"/>
        <v>1</v>
      </c>
      <c r="CN1022" s="52">
        <f t="shared" si="450"/>
        <v>0</v>
      </c>
      <c r="CO1022" s="52">
        <f t="shared" si="451"/>
        <v>1</v>
      </c>
      <c r="CP1022" s="52">
        <f t="shared" si="452"/>
        <v>1</v>
      </c>
      <c r="CQ1022" s="52">
        <f t="shared" si="453"/>
        <v>1</v>
      </c>
      <c r="CR1022" s="52">
        <f t="shared" si="454"/>
        <v>1</v>
      </c>
      <c r="CS1022" s="52">
        <f t="shared" si="455"/>
        <v>1</v>
      </c>
      <c r="CT1022" s="52">
        <f t="shared" si="456"/>
        <v>1</v>
      </c>
      <c r="CU1022" s="52">
        <f t="shared" si="457"/>
        <v>1</v>
      </c>
      <c r="CV1022" s="52">
        <f t="shared" si="458"/>
        <v>1</v>
      </c>
      <c r="CW1022" s="54">
        <f t="shared" si="514"/>
        <v>1</v>
      </c>
      <c r="CX1022" s="54">
        <f t="shared" si="515"/>
        <v>0</v>
      </c>
      <c r="CY1022" s="54">
        <f t="shared" si="516"/>
        <v>0</v>
      </c>
      <c r="CZ1022" s="54">
        <f t="shared" si="517"/>
        <v>0</v>
      </c>
      <c r="DA1022" s="54">
        <f t="shared" si="518"/>
        <v>0</v>
      </c>
      <c r="DB1022" s="54">
        <f t="shared" si="519"/>
        <v>0</v>
      </c>
      <c r="DD1022" s="2">
        <f t="shared" si="520"/>
        <v>6</v>
      </c>
    </row>
    <row r="1023" spans="1:108">
      <c r="A1023" s="2" t="s">
        <v>437</v>
      </c>
      <c r="B1023" s="2" t="s">
        <v>438</v>
      </c>
      <c r="C1023" s="18" t="str">
        <f ca="1">IF(AND(AA1023="YES",AG1023&lt;&gt;""),"COMPLETED",IF((S1023+21)&lt;TODAY(),"PAST DUE","WITHIN 15 DAYS"))</f>
        <v>COMPLETED</v>
      </c>
      <c r="D1023" s="19" t="str">
        <f t="shared" si="508"/>
        <v>Oct</v>
      </c>
      <c r="E1023" s="20">
        <f t="shared" si="509"/>
        <v>45591</v>
      </c>
      <c r="F1023" s="20">
        <f t="shared" si="510"/>
        <v>45590</v>
      </c>
      <c r="G1023" s="20">
        <f t="shared" si="511"/>
        <v>45597</v>
      </c>
      <c r="H1023" s="19">
        <f ca="1">(TODAY()-(G1023))</f>
        <v>-3</v>
      </c>
      <c r="I1023" s="19">
        <f ca="1">IF(H1023&lt;0,H1023,"")</f>
        <v>-3</v>
      </c>
      <c r="J1023" s="2" t="s">
        <v>439</v>
      </c>
      <c r="K1023" s="24">
        <f t="shared" si="512"/>
        <v>1</v>
      </c>
      <c r="L1023" s="19" t="s">
        <v>4210</v>
      </c>
      <c r="M1023" s="2" t="s">
        <v>2440</v>
      </c>
      <c r="N1023" s="2" t="s">
        <v>441</v>
      </c>
      <c r="O1023" s="2" t="s">
        <v>352</v>
      </c>
      <c r="P1023" s="2" t="s">
        <v>19</v>
      </c>
      <c r="Q1023" s="2" t="s">
        <v>217</v>
      </c>
      <c r="R1023" s="2" t="s">
        <v>3184</v>
      </c>
      <c r="S1023" s="9">
        <v>45569</v>
      </c>
      <c r="T1023" s="2">
        <v>4272908</v>
      </c>
      <c r="U1023" s="2" t="s">
        <v>4318</v>
      </c>
      <c r="V1023" s="2" t="s">
        <v>4319</v>
      </c>
      <c r="W1023" s="2" t="s">
        <v>4320</v>
      </c>
      <c r="X1023" s="9">
        <v>38213</v>
      </c>
      <c r="Y1023" s="2">
        <v>9614045846</v>
      </c>
      <c r="Z1023" s="2" t="s">
        <v>4321</v>
      </c>
      <c r="AA1023" s="32" t="s">
        <v>448</v>
      </c>
      <c r="AB1023" s="2" t="s">
        <v>449</v>
      </c>
      <c r="AC1023" s="10">
        <v>45714</v>
      </c>
      <c r="AD1023" s="10">
        <v>45390</v>
      </c>
      <c r="AG1023" s="35" t="s">
        <v>451</v>
      </c>
      <c r="AJ1023" s="35" t="s">
        <v>452</v>
      </c>
      <c r="AK1023" s="2" t="s">
        <v>453</v>
      </c>
      <c r="AL1023" s="2" t="s">
        <v>3189</v>
      </c>
      <c r="AM1023" s="2" t="s">
        <v>1815</v>
      </c>
      <c r="AN1023" s="10">
        <v>45569</v>
      </c>
      <c r="AP1023" s="2" t="s">
        <v>362</v>
      </c>
      <c r="AQ1023" s="2" t="s">
        <v>480</v>
      </c>
      <c r="AS1023" s="11">
        <v>250582336</v>
      </c>
      <c r="AT1023" s="2" t="s">
        <v>472</v>
      </c>
      <c r="AV1023" s="12">
        <v>72503369746</v>
      </c>
      <c r="AW1023" s="2" t="s">
        <v>458</v>
      </c>
      <c r="AY1023" s="13">
        <v>121334708778</v>
      </c>
      <c r="AZ1023" s="2" t="s">
        <v>459</v>
      </c>
      <c r="BB1023" s="14">
        <v>655993197</v>
      </c>
      <c r="BC1023" s="2" t="s">
        <v>450</v>
      </c>
      <c r="BD1023" s="2" t="s">
        <v>450</v>
      </c>
      <c r="BE1023" s="2" t="s">
        <v>450</v>
      </c>
      <c r="BF1023" s="2" t="s">
        <v>450</v>
      </c>
      <c r="BG1023" s="2" t="s">
        <v>450</v>
      </c>
      <c r="BH1023" s="2" t="s">
        <v>450</v>
      </c>
      <c r="BL1023" s="2" t="s">
        <v>450</v>
      </c>
      <c r="BM1023" s="2" t="s">
        <v>450</v>
      </c>
      <c r="BN1023" s="2" t="s">
        <v>448</v>
      </c>
      <c r="BO1023" s="2" t="s">
        <v>450</v>
      </c>
      <c r="BP1023" s="2" t="s">
        <v>450</v>
      </c>
      <c r="BR1023" s="2" t="s">
        <v>448</v>
      </c>
      <c r="BS1023" s="2" t="s">
        <v>448</v>
      </c>
      <c r="BT1023" s="2" t="s">
        <v>448</v>
      </c>
      <c r="BU1023" s="2" t="s">
        <v>448</v>
      </c>
      <c r="CD1023" s="2" t="s">
        <v>448</v>
      </c>
      <c r="CE1023" s="2" t="s">
        <v>4322</v>
      </c>
      <c r="CM1023" s="52">
        <f t="shared" si="513"/>
        <v>1</v>
      </c>
      <c r="CN1023" s="52">
        <f t="shared" si="450"/>
        <v>1</v>
      </c>
      <c r="CO1023" s="52">
        <f t="shared" si="451"/>
        <v>1</v>
      </c>
      <c r="CP1023" s="52">
        <f t="shared" si="452"/>
        <v>1</v>
      </c>
      <c r="CQ1023" s="52">
        <f t="shared" si="453"/>
        <v>1</v>
      </c>
      <c r="CR1023" s="52">
        <f t="shared" si="454"/>
        <v>1</v>
      </c>
      <c r="CS1023" s="52">
        <f t="shared" si="455"/>
        <v>1</v>
      </c>
      <c r="CT1023" s="52">
        <f t="shared" si="456"/>
        <v>1</v>
      </c>
      <c r="CU1023" s="52">
        <f t="shared" si="457"/>
        <v>1</v>
      </c>
      <c r="CV1023" s="52">
        <f t="shared" si="458"/>
        <v>1</v>
      </c>
      <c r="CW1023" s="54">
        <f t="shared" si="514"/>
        <v>1</v>
      </c>
      <c r="CX1023" s="54">
        <f t="shared" si="515"/>
        <v>0</v>
      </c>
      <c r="CY1023" s="54">
        <f t="shared" si="516"/>
        <v>0</v>
      </c>
      <c r="CZ1023" s="54">
        <f t="shared" si="517"/>
        <v>0</v>
      </c>
      <c r="DA1023" s="54">
        <f t="shared" si="518"/>
        <v>0</v>
      </c>
      <c r="DB1023" s="54">
        <f t="shared" si="519"/>
        <v>0</v>
      </c>
      <c r="DD1023" s="2">
        <f t="shared" si="520"/>
        <v>7</v>
      </c>
    </row>
    <row r="1024" spans="1:108">
      <c r="A1024" s="2" t="s">
        <v>437</v>
      </c>
      <c r="B1024" s="2" t="s">
        <v>438</v>
      </c>
      <c r="C1024" s="18" t="str">
        <f ca="1">IF(AND(AA1024="YES",AG1024&lt;&gt;""),"COMPLETED",IF((S1024+21)&lt;TODAY(),"PAST DUE","WITHIN 15 DAYS"))</f>
        <v>COMPLETED</v>
      </c>
      <c r="D1024" s="19" t="str">
        <f t="shared" si="508"/>
        <v>Oct</v>
      </c>
      <c r="E1024" s="20">
        <f t="shared" si="509"/>
        <v>45591</v>
      </c>
      <c r="F1024" s="20">
        <f t="shared" si="510"/>
        <v>45590</v>
      </c>
      <c r="G1024" s="20">
        <f t="shared" si="511"/>
        <v>45597</v>
      </c>
      <c r="H1024" s="19">
        <f ca="1">(TODAY()-(G1024))</f>
        <v>-3</v>
      </c>
      <c r="I1024" s="19">
        <f ca="1">IF(H1024&lt;0,H1024,"")</f>
        <v>-3</v>
      </c>
      <c r="J1024" s="2" t="s">
        <v>439</v>
      </c>
      <c r="K1024" s="24">
        <f t="shared" si="512"/>
        <v>1</v>
      </c>
      <c r="L1024" s="19" t="s">
        <v>4210</v>
      </c>
      <c r="M1024" s="2" t="s">
        <v>2440</v>
      </c>
      <c r="N1024" s="2" t="s">
        <v>441</v>
      </c>
      <c r="O1024" s="2" t="s">
        <v>352</v>
      </c>
      <c r="P1024" s="2" t="s">
        <v>19</v>
      </c>
      <c r="Q1024" s="2" t="s">
        <v>217</v>
      </c>
      <c r="R1024" s="2" t="s">
        <v>3184</v>
      </c>
      <c r="S1024" s="9">
        <v>45569</v>
      </c>
      <c r="T1024" s="2">
        <v>4272909</v>
      </c>
      <c r="U1024" s="2" t="s">
        <v>4323</v>
      </c>
      <c r="V1024" s="2" t="s">
        <v>4324</v>
      </c>
      <c r="W1024" s="2" t="s">
        <v>4325</v>
      </c>
      <c r="X1024" s="9">
        <v>37420</v>
      </c>
      <c r="Y1024" s="2">
        <v>9567688019</v>
      </c>
      <c r="Z1024" s="2" t="s">
        <v>4326</v>
      </c>
      <c r="AA1024" s="32" t="s">
        <v>448</v>
      </c>
      <c r="AB1024" s="2" t="s">
        <v>449</v>
      </c>
      <c r="AC1024" s="10">
        <v>45931</v>
      </c>
      <c r="AD1024" s="10">
        <v>45566</v>
      </c>
      <c r="AG1024" s="35" t="s">
        <v>451</v>
      </c>
      <c r="AJ1024" s="35" t="s">
        <v>452</v>
      </c>
      <c r="AK1024" s="2" t="s">
        <v>453</v>
      </c>
      <c r="AL1024" s="2" t="s">
        <v>3189</v>
      </c>
      <c r="AM1024" s="2" t="s">
        <v>1815</v>
      </c>
      <c r="AN1024" s="10">
        <v>45569</v>
      </c>
      <c r="AP1024" s="2" t="s">
        <v>362</v>
      </c>
      <c r="AQ1024" s="2" t="s">
        <v>480</v>
      </c>
      <c r="AS1024" s="11">
        <v>3508478131</v>
      </c>
      <c r="AT1024" s="2" t="s">
        <v>472</v>
      </c>
      <c r="AV1024" s="12">
        <v>52519892537</v>
      </c>
      <c r="AW1024" s="2" t="s">
        <v>458</v>
      </c>
      <c r="AY1024" s="13">
        <v>121286048648</v>
      </c>
      <c r="AZ1024" s="2" t="s">
        <v>3258</v>
      </c>
      <c r="BB1024" s="14">
        <v>659081128</v>
      </c>
      <c r="BC1024" s="2" t="s">
        <v>450</v>
      </c>
      <c r="BD1024" s="2" t="s">
        <v>450</v>
      </c>
      <c r="BE1024" s="2" t="s">
        <v>450</v>
      </c>
      <c r="BF1024" s="2" t="s">
        <v>450</v>
      </c>
      <c r="BG1024" s="2" t="s">
        <v>450</v>
      </c>
      <c r="BH1024" s="2" t="s">
        <v>450</v>
      </c>
      <c r="BL1024" s="2" t="s">
        <v>448</v>
      </c>
      <c r="BM1024" s="2" t="s">
        <v>450</v>
      </c>
      <c r="BN1024" s="2" t="s">
        <v>448</v>
      </c>
      <c r="BO1024" s="2" t="s">
        <v>450</v>
      </c>
      <c r="BP1024" s="2" t="s">
        <v>450</v>
      </c>
      <c r="BR1024" s="2" t="s">
        <v>448</v>
      </c>
      <c r="BS1024" s="2" t="s">
        <v>448</v>
      </c>
      <c r="BT1024" s="2" t="s">
        <v>448</v>
      </c>
      <c r="BU1024" s="2" t="s">
        <v>448</v>
      </c>
      <c r="CD1024" s="2" t="s">
        <v>448</v>
      </c>
      <c r="CE1024" s="2" t="s">
        <v>4286</v>
      </c>
      <c r="CM1024" s="52">
        <f t="shared" si="513"/>
        <v>1</v>
      </c>
      <c r="CN1024" s="52">
        <f t="shared" si="450"/>
        <v>1</v>
      </c>
      <c r="CO1024" s="52">
        <f t="shared" si="451"/>
        <v>1</v>
      </c>
      <c r="CP1024" s="52">
        <f t="shared" si="452"/>
        <v>1</v>
      </c>
      <c r="CQ1024" s="52">
        <f t="shared" si="453"/>
        <v>1</v>
      </c>
      <c r="CR1024" s="52">
        <f t="shared" si="454"/>
        <v>1</v>
      </c>
      <c r="CS1024" s="52">
        <f t="shared" si="455"/>
        <v>1</v>
      </c>
      <c r="CT1024" s="52">
        <f t="shared" si="456"/>
        <v>1</v>
      </c>
      <c r="CU1024" s="52">
        <f t="shared" si="457"/>
        <v>1</v>
      </c>
      <c r="CV1024" s="52">
        <f t="shared" si="458"/>
        <v>1</v>
      </c>
      <c r="CW1024" s="54">
        <f t="shared" si="514"/>
        <v>1</v>
      </c>
      <c r="CX1024" s="54">
        <f t="shared" si="515"/>
        <v>0</v>
      </c>
      <c r="CY1024" s="54">
        <f t="shared" si="516"/>
        <v>0</v>
      </c>
      <c r="CZ1024" s="54">
        <f t="shared" si="517"/>
        <v>0</v>
      </c>
      <c r="DA1024" s="54">
        <f t="shared" si="518"/>
        <v>0</v>
      </c>
      <c r="DB1024" s="54">
        <f t="shared" si="519"/>
        <v>0</v>
      </c>
      <c r="DD1024" s="2">
        <f t="shared" si="520"/>
        <v>7</v>
      </c>
    </row>
    <row r="1025" spans="1:108">
      <c r="A1025" s="2" t="s">
        <v>437</v>
      </c>
      <c r="B1025" s="2" t="s">
        <v>438</v>
      </c>
      <c r="C1025" s="18" t="str">
        <f ca="1">IF(AND(AA1025="YES",AG1025&lt;&gt;""),"COMPLETED",IF((S1025+21)&lt;TODAY(),"PAST DUE","WITHIN 15 DAYS"))</f>
        <v>PAST DUE</v>
      </c>
      <c r="D1025" s="19" t="str">
        <f t="shared" si="508"/>
        <v>Oct</v>
      </c>
      <c r="E1025" s="20">
        <f t="shared" si="509"/>
        <v>45591</v>
      </c>
      <c r="F1025" s="20">
        <f t="shared" si="510"/>
        <v>45590</v>
      </c>
      <c r="G1025" s="20">
        <f t="shared" si="511"/>
        <v>45597</v>
      </c>
      <c r="H1025" s="19">
        <f ca="1">(TODAY()-(G1025))</f>
        <v>-3</v>
      </c>
      <c r="I1025" s="19">
        <f ca="1">IF(H1025&lt;0,H1025,"")</f>
        <v>-3</v>
      </c>
      <c r="J1025" s="2" t="s">
        <v>439</v>
      </c>
      <c r="K1025" s="24">
        <f t="shared" si="512"/>
        <v>0</v>
      </c>
      <c r="L1025" s="19" t="s">
        <v>4210</v>
      </c>
      <c r="M1025" s="2" t="s">
        <v>2440</v>
      </c>
      <c r="N1025" s="2" t="s">
        <v>441</v>
      </c>
      <c r="O1025" s="2" t="s">
        <v>352</v>
      </c>
      <c r="P1025" s="2" t="s">
        <v>19</v>
      </c>
      <c r="Q1025" s="2" t="s">
        <v>217</v>
      </c>
      <c r="R1025" s="2" t="s">
        <v>3184</v>
      </c>
      <c r="S1025" s="9">
        <v>45569</v>
      </c>
      <c r="T1025" s="2">
        <v>4272910</v>
      </c>
      <c r="U1025" s="2" t="s">
        <v>232</v>
      </c>
      <c r="V1025" s="2" t="s">
        <v>233</v>
      </c>
      <c r="W1025" s="2" t="s">
        <v>576</v>
      </c>
      <c r="X1025" s="9">
        <v>28111</v>
      </c>
      <c r="Y1025" s="2">
        <v>9619996685</v>
      </c>
      <c r="Z1025" s="2" t="s">
        <v>4327</v>
      </c>
      <c r="AA1025" s="2" t="s">
        <v>463</v>
      </c>
      <c r="AB1025" s="2" t="s">
        <v>4328</v>
      </c>
      <c r="AG1025" s="35" t="s">
        <v>451</v>
      </c>
      <c r="AJ1025" s="35" t="s">
        <v>452</v>
      </c>
      <c r="AK1025" s="2" t="s">
        <v>453</v>
      </c>
      <c r="AL1025" s="2" t="s">
        <v>3189</v>
      </c>
      <c r="AM1025" s="2" t="s">
        <v>1815</v>
      </c>
      <c r="AN1025" s="10">
        <v>45569</v>
      </c>
      <c r="AP1025" s="2" t="s">
        <v>362</v>
      </c>
      <c r="AQ1025" s="2" t="s">
        <v>497</v>
      </c>
      <c r="AS1025" s="11">
        <v>214173367</v>
      </c>
      <c r="AT1025" s="2" t="s">
        <v>472</v>
      </c>
      <c r="AV1025" s="12">
        <v>70500703030</v>
      </c>
      <c r="AW1025" s="2" t="s">
        <v>458</v>
      </c>
      <c r="AY1025" s="13">
        <v>121004673806</v>
      </c>
      <c r="AZ1025" s="2" t="s">
        <v>633</v>
      </c>
      <c r="BB1025" s="14">
        <v>199927673</v>
      </c>
      <c r="BC1025" s="2" t="s">
        <v>450</v>
      </c>
      <c r="BD1025" s="2" t="s">
        <v>450</v>
      </c>
      <c r="BE1025" s="2" t="s">
        <v>450</v>
      </c>
      <c r="BF1025" s="2" t="s">
        <v>450</v>
      </c>
      <c r="BG1025" s="2" t="s">
        <v>450</v>
      </c>
      <c r="BH1025" s="2" t="s">
        <v>450</v>
      </c>
      <c r="BL1025" s="2" t="s">
        <v>448</v>
      </c>
      <c r="BM1025" s="2" t="s">
        <v>450</v>
      </c>
      <c r="BN1025" s="2" t="s">
        <v>448</v>
      </c>
      <c r="BO1025" s="2" t="s">
        <v>448</v>
      </c>
      <c r="BP1025" s="2" t="s">
        <v>448</v>
      </c>
      <c r="BR1025" s="2" t="s">
        <v>448</v>
      </c>
      <c r="BS1025" s="2" t="s">
        <v>448</v>
      </c>
      <c r="BT1025" s="2" t="s">
        <v>448</v>
      </c>
      <c r="BU1025" s="2" t="s">
        <v>448</v>
      </c>
      <c r="CD1025" s="2" t="s">
        <v>448</v>
      </c>
      <c r="CE1025" s="2" t="s">
        <v>4286</v>
      </c>
      <c r="CM1025" s="52">
        <f t="shared" si="513"/>
        <v>1</v>
      </c>
      <c r="CN1025" s="52">
        <f t="shared" si="450"/>
        <v>0</v>
      </c>
      <c r="CO1025" s="52">
        <f t="shared" si="451"/>
        <v>1</v>
      </c>
      <c r="CP1025" s="52">
        <f t="shared" si="452"/>
        <v>1</v>
      </c>
      <c r="CQ1025" s="52">
        <f t="shared" si="453"/>
        <v>1</v>
      </c>
      <c r="CR1025" s="52">
        <f t="shared" si="454"/>
        <v>1</v>
      </c>
      <c r="CS1025" s="52">
        <f t="shared" si="455"/>
        <v>1</v>
      </c>
      <c r="CT1025" s="52">
        <f t="shared" si="456"/>
        <v>1</v>
      </c>
      <c r="CU1025" s="52">
        <f t="shared" si="457"/>
        <v>1</v>
      </c>
      <c r="CV1025" s="52">
        <f t="shared" si="458"/>
        <v>1</v>
      </c>
      <c r="CW1025" s="54">
        <f t="shared" si="514"/>
        <v>1</v>
      </c>
      <c r="CX1025" s="54">
        <f t="shared" si="515"/>
        <v>0</v>
      </c>
      <c r="CY1025" s="54">
        <f t="shared" si="516"/>
        <v>0</v>
      </c>
      <c r="CZ1025" s="54">
        <f t="shared" si="517"/>
        <v>0</v>
      </c>
      <c r="DA1025" s="54">
        <f t="shared" si="518"/>
        <v>0</v>
      </c>
      <c r="DB1025" s="54">
        <f t="shared" si="519"/>
        <v>0</v>
      </c>
      <c r="DD1025" s="2">
        <f t="shared" si="520"/>
        <v>6</v>
      </c>
    </row>
    <row r="1026" spans="1:108">
      <c r="A1026" s="2" t="s">
        <v>437</v>
      </c>
      <c r="B1026" s="2" t="s">
        <v>438</v>
      </c>
      <c r="C1026" s="18" t="str">
        <f ca="1">IF(AND(AA1026="YES",AG1026&lt;&gt;""),"COMPLETED",IF((S1026+21)&lt;TODAY(),"PAST DUE","WITHIN 15 DAYS"))</f>
        <v>COMPLETED</v>
      </c>
      <c r="D1026" s="19" t="str">
        <f t="shared" si="508"/>
        <v>Oct</v>
      </c>
      <c r="E1026" s="20">
        <f t="shared" si="509"/>
        <v>45591</v>
      </c>
      <c r="F1026" s="20">
        <f t="shared" si="510"/>
        <v>45590</v>
      </c>
      <c r="G1026" s="20">
        <f t="shared" si="511"/>
        <v>45597</v>
      </c>
      <c r="H1026" s="19">
        <f ca="1">(TODAY()-(G1026))</f>
        <v>-3</v>
      </c>
      <c r="I1026" s="19">
        <f ca="1">IF(H1026&lt;0,H1026,"")</f>
        <v>-3</v>
      </c>
      <c r="J1026" s="2" t="s">
        <v>439</v>
      </c>
      <c r="K1026" s="24">
        <f t="shared" si="512"/>
        <v>1</v>
      </c>
      <c r="L1026" s="19" t="s">
        <v>4210</v>
      </c>
      <c r="M1026" s="2" t="s">
        <v>2440</v>
      </c>
      <c r="N1026" s="2" t="s">
        <v>441</v>
      </c>
      <c r="O1026" s="2" t="s">
        <v>352</v>
      </c>
      <c r="P1026" s="2" t="s">
        <v>19</v>
      </c>
      <c r="Q1026" s="2" t="s">
        <v>217</v>
      </c>
      <c r="R1026" s="2" t="s">
        <v>3184</v>
      </c>
      <c r="S1026" s="9">
        <v>45569</v>
      </c>
      <c r="T1026" s="2">
        <v>4272911</v>
      </c>
      <c r="U1026" s="2" t="s">
        <v>4329</v>
      </c>
      <c r="V1026" s="2" t="s">
        <v>4330</v>
      </c>
      <c r="W1026" s="2" t="s">
        <v>4331</v>
      </c>
      <c r="X1026" s="9">
        <v>37468</v>
      </c>
      <c r="Y1026" s="2">
        <v>9511293484</v>
      </c>
      <c r="Z1026" s="2" t="s">
        <v>4332</v>
      </c>
      <c r="AA1026" s="32" t="s">
        <v>448</v>
      </c>
      <c r="AB1026" s="2" t="s">
        <v>449</v>
      </c>
      <c r="AC1026" s="10">
        <v>45930</v>
      </c>
      <c r="AD1026" s="10">
        <v>45565</v>
      </c>
      <c r="AG1026" s="35" t="s">
        <v>451</v>
      </c>
      <c r="AJ1026" s="35" t="s">
        <v>452</v>
      </c>
      <c r="AK1026" s="2" t="s">
        <v>453</v>
      </c>
      <c r="AL1026" s="2" t="s">
        <v>3189</v>
      </c>
      <c r="AM1026" s="2" t="s">
        <v>1815</v>
      </c>
      <c r="AN1026" s="10">
        <v>45569</v>
      </c>
      <c r="AP1026" s="2" t="s">
        <v>362</v>
      </c>
      <c r="AQ1026" s="2" t="s">
        <v>455</v>
      </c>
      <c r="AS1026" s="11">
        <v>252367960</v>
      </c>
      <c r="AT1026" s="2" t="s">
        <v>472</v>
      </c>
      <c r="AV1026" s="12">
        <v>52511134919</v>
      </c>
      <c r="AW1026" s="2" t="s">
        <v>458</v>
      </c>
      <c r="AY1026" s="13">
        <v>121346560064</v>
      </c>
      <c r="AZ1026" s="2" t="s">
        <v>3258</v>
      </c>
      <c r="BB1026" s="14">
        <v>658800793</v>
      </c>
      <c r="BC1026" s="2" t="s">
        <v>450</v>
      </c>
      <c r="BD1026" s="2" t="s">
        <v>450</v>
      </c>
      <c r="BE1026" s="2" t="s">
        <v>450</v>
      </c>
      <c r="BF1026" s="2" t="s">
        <v>450</v>
      </c>
      <c r="BG1026" s="2" t="s">
        <v>450</v>
      </c>
      <c r="BH1026" s="2" t="s">
        <v>450</v>
      </c>
      <c r="BL1026" s="2" t="s">
        <v>448</v>
      </c>
      <c r="BM1026" s="2" t="s">
        <v>450</v>
      </c>
      <c r="BN1026" s="2" t="s">
        <v>448</v>
      </c>
      <c r="BO1026" s="2" t="s">
        <v>450</v>
      </c>
      <c r="BP1026" s="2" t="s">
        <v>450</v>
      </c>
      <c r="BR1026" s="2" t="s">
        <v>448</v>
      </c>
      <c r="BS1026" s="2" t="s">
        <v>448</v>
      </c>
      <c r="BT1026" s="2" t="s">
        <v>448</v>
      </c>
      <c r="BU1026" s="2" t="s">
        <v>448</v>
      </c>
      <c r="CD1026" s="2" t="s">
        <v>448</v>
      </c>
      <c r="CE1026" s="2" t="s">
        <v>4286</v>
      </c>
      <c r="CM1026" s="52">
        <f t="shared" si="513"/>
        <v>1</v>
      </c>
      <c r="CN1026" s="52">
        <f t="shared" si="450"/>
        <v>1</v>
      </c>
      <c r="CO1026" s="52">
        <f t="shared" si="451"/>
        <v>1</v>
      </c>
      <c r="CP1026" s="52">
        <f t="shared" si="452"/>
        <v>1</v>
      </c>
      <c r="CQ1026" s="52">
        <f t="shared" si="453"/>
        <v>1</v>
      </c>
      <c r="CR1026" s="52">
        <f t="shared" si="454"/>
        <v>1</v>
      </c>
      <c r="CS1026" s="52">
        <f t="shared" si="455"/>
        <v>1</v>
      </c>
      <c r="CT1026" s="52">
        <f t="shared" si="456"/>
        <v>1</v>
      </c>
      <c r="CU1026" s="52">
        <f t="shared" si="457"/>
        <v>1</v>
      </c>
      <c r="CV1026" s="52">
        <f t="shared" si="458"/>
        <v>1</v>
      </c>
      <c r="CW1026" s="54">
        <f t="shared" si="514"/>
        <v>1</v>
      </c>
      <c r="CX1026" s="54">
        <f t="shared" si="515"/>
        <v>0</v>
      </c>
      <c r="CY1026" s="54">
        <f t="shared" si="516"/>
        <v>0</v>
      </c>
      <c r="CZ1026" s="54">
        <f t="shared" si="517"/>
        <v>0</v>
      </c>
      <c r="DA1026" s="54">
        <f t="shared" si="518"/>
        <v>0</v>
      </c>
      <c r="DB1026" s="54">
        <f t="shared" si="519"/>
        <v>0</v>
      </c>
      <c r="DD1026" s="2">
        <f t="shared" si="520"/>
        <v>7</v>
      </c>
    </row>
    <row r="1027" spans="1:108">
      <c r="A1027" s="2" t="s">
        <v>437</v>
      </c>
      <c r="B1027" s="2" t="s">
        <v>438</v>
      </c>
      <c r="C1027" s="18" t="str">
        <f ca="1">IF(AND(AA1027="YES",AG1027&lt;&gt;""),"COMPLETED",IF((S1027+21)&lt;TODAY(),"PAST DUE","WITHIN 15 DAYS"))</f>
        <v>COMPLETED</v>
      </c>
      <c r="D1027" s="19" t="str">
        <f t="shared" si="508"/>
        <v>Oct</v>
      </c>
      <c r="E1027" s="20">
        <f t="shared" si="509"/>
        <v>45591</v>
      </c>
      <c r="F1027" s="20">
        <f t="shared" si="510"/>
        <v>45590</v>
      </c>
      <c r="G1027" s="20">
        <f t="shared" si="511"/>
        <v>45597</v>
      </c>
      <c r="H1027" s="19">
        <f ca="1">(TODAY()-(G1027))</f>
        <v>-3</v>
      </c>
      <c r="I1027" s="19">
        <f ca="1">IF(H1027&lt;0,H1027,"")</f>
        <v>-3</v>
      </c>
      <c r="J1027" s="2" t="s">
        <v>439</v>
      </c>
      <c r="K1027" s="24">
        <f t="shared" si="512"/>
        <v>1</v>
      </c>
      <c r="L1027" s="19" t="s">
        <v>4210</v>
      </c>
      <c r="M1027" s="2" t="s">
        <v>2440</v>
      </c>
      <c r="N1027" s="2" t="s">
        <v>441</v>
      </c>
      <c r="O1027" s="2" t="s">
        <v>352</v>
      </c>
      <c r="P1027" s="2" t="s">
        <v>19</v>
      </c>
      <c r="Q1027" s="2" t="s">
        <v>217</v>
      </c>
      <c r="R1027" s="2" t="s">
        <v>3184</v>
      </c>
      <c r="S1027" s="9">
        <v>45569</v>
      </c>
      <c r="T1027" s="2">
        <v>4272912</v>
      </c>
      <c r="U1027" s="2" t="s">
        <v>4333</v>
      </c>
      <c r="V1027" s="2" t="s">
        <v>4334</v>
      </c>
      <c r="W1027" s="2" t="s">
        <v>1486</v>
      </c>
      <c r="X1027" s="9">
        <v>30782</v>
      </c>
      <c r="Y1027" s="2">
        <v>9693870790</v>
      </c>
      <c r="Z1027" s="2" t="s">
        <v>4335</v>
      </c>
      <c r="AA1027" s="32" t="s">
        <v>448</v>
      </c>
      <c r="AB1027" s="2" t="s">
        <v>449</v>
      </c>
      <c r="AC1027" s="10">
        <v>45927</v>
      </c>
      <c r="AD1027" s="10">
        <v>45576</v>
      </c>
      <c r="AG1027" s="35" t="s">
        <v>451</v>
      </c>
      <c r="AJ1027" s="35" t="s">
        <v>452</v>
      </c>
      <c r="AK1027" s="2" t="s">
        <v>453</v>
      </c>
      <c r="AL1027" s="2" t="s">
        <v>3189</v>
      </c>
      <c r="AM1027" s="2" t="s">
        <v>1815</v>
      </c>
      <c r="AN1027" s="10">
        <v>45569</v>
      </c>
      <c r="AP1027" s="2" t="s">
        <v>362</v>
      </c>
      <c r="AQ1027" s="2" t="s">
        <v>1133</v>
      </c>
      <c r="AS1027" s="11">
        <v>3372643338</v>
      </c>
      <c r="AT1027" s="2" t="s">
        <v>456</v>
      </c>
      <c r="AV1027" s="12">
        <v>10510802840</v>
      </c>
      <c r="AW1027" s="2" t="s">
        <v>481</v>
      </c>
      <c r="AY1027" s="13">
        <v>121022059517</v>
      </c>
      <c r="AZ1027" s="2" t="s">
        <v>386</v>
      </c>
      <c r="BA1027" s="2" t="s">
        <v>4107</v>
      </c>
      <c r="BB1027" s="14">
        <v>224342155</v>
      </c>
      <c r="BC1027" s="2" t="s">
        <v>450</v>
      </c>
      <c r="BD1027" s="2" t="s">
        <v>450</v>
      </c>
      <c r="BE1027" s="2" t="s">
        <v>450</v>
      </c>
      <c r="BF1027" s="2" t="s">
        <v>450</v>
      </c>
      <c r="BG1027" s="2" t="s">
        <v>450</v>
      </c>
      <c r="BH1027" s="2" t="s">
        <v>450</v>
      </c>
      <c r="BL1027" s="2" t="s">
        <v>448</v>
      </c>
      <c r="BM1027" s="2" t="s">
        <v>450</v>
      </c>
      <c r="BN1027" s="2" t="s">
        <v>448</v>
      </c>
      <c r="BO1027" s="2" t="s">
        <v>450</v>
      </c>
      <c r="BP1027" s="2" t="s">
        <v>450</v>
      </c>
      <c r="BR1027" s="2" t="s">
        <v>448</v>
      </c>
      <c r="BS1027" s="2" t="s">
        <v>448</v>
      </c>
      <c r="BT1027" s="2" t="s">
        <v>448</v>
      </c>
      <c r="BU1027" s="2" t="s">
        <v>448</v>
      </c>
      <c r="CD1027" s="2" t="s">
        <v>448</v>
      </c>
      <c r="CE1027" s="2" t="s">
        <v>4286</v>
      </c>
      <c r="CH1027" s="2" t="s">
        <v>465</v>
      </c>
      <c r="CI1027" s="2" t="s">
        <v>1718</v>
      </c>
      <c r="CM1027" s="52">
        <f t="shared" si="513"/>
        <v>1</v>
      </c>
      <c r="CN1027" s="52">
        <f t="shared" ref="CN1027:CN1090" si="521">IF($AA1027="YES",1,0)</f>
        <v>1</v>
      </c>
      <c r="CO1027" s="52">
        <f t="shared" ref="CO1027:CO1090" si="522">IF($AG1027&lt;&gt;"",1,0)</f>
        <v>1</v>
      </c>
      <c r="CP1027" s="52">
        <f t="shared" ref="CP1027:CP1090" si="523">IF($AJ1027&lt;&gt;"",1,0)</f>
        <v>1</v>
      </c>
      <c r="CQ1027" s="52">
        <f t="shared" ref="CQ1027:CQ1090" si="524">IF($AL1027&lt;&gt;"",1,0)</f>
        <v>1</v>
      </c>
      <c r="CR1027" s="52">
        <f t="shared" ref="CR1027:CR1090" si="525">IF($AQ1027&lt;&gt;"",1,0)</f>
        <v>1</v>
      </c>
      <c r="CS1027" s="52">
        <f t="shared" ref="CS1027:CS1090" si="526">IF($AT1027&lt;&gt;"",1,0)</f>
        <v>1</v>
      </c>
      <c r="CT1027" s="52">
        <f t="shared" ref="CT1027:CT1090" si="527">IF($AW1027&lt;&gt;"",1,0)</f>
        <v>1</v>
      </c>
      <c r="CU1027" s="52">
        <f t="shared" ref="CU1027:CU1090" si="528">IF($AZ1027&lt;&gt;"",1,0)</f>
        <v>1</v>
      </c>
      <c r="CV1027" s="52">
        <f t="shared" ref="CV1027:CV1090" si="529">IF($BE1027&lt;&gt;"",1,0)</f>
        <v>1</v>
      </c>
      <c r="CW1027" s="54">
        <f t="shared" si="514"/>
        <v>1</v>
      </c>
      <c r="CX1027" s="54">
        <f t="shared" si="515"/>
        <v>0</v>
      </c>
      <c r="CY1027" s="54">
        <f t="shared" si="516"/>
        <v>1</v>
      </c>
      <c r="CZ1027" s="54">
        <f t="shared" si="517"/>
        <v>1</v>
      </c>
      <c r="DA1027" s="54">
        <f t="shared" si="518"/>
        <v>0</v>
      </c>
      <c r="DB1027" s="54">
        <f t="shared" si="519"/>
        <v>0</v>
      </c>
      <c r="DD1027" s="2">
        <f t="shared" si="520"/>
        <v>7</v>
      </c>
    </row>
    <row r="1028" spans="1:108">
      <c r="A1028" s="2" t="s">
        <v>437</v>
      </c>
      <c r="B1028" s="2" t="s">
        <v>438</v>
      </c>
      <c r="C1028" s="18" t="str">
        <f ca="1">IF(AND(AA1028="YES",AG1028&lt;&gt;""),"COMPLETED",IF((S1028+21)&lt;TODAY(),"PAST DUE","WITHIN 15 DAYS"))</f>
        <v>COMPLETED</v>
      </c>
      <c r="D1028" s="19" t="str">
        <f t="shared" si="508"/>
        <v>Oct</v>
      </c>
      <c r="E1028" s="20">
        <f t="shared" si="509"/>
        <v>45591</v>
      </c>
      <c r="F1028" s="20">
        <f t="shared" si="510"/>
        <v>45590</v>
      </c>
      <c r="G1028" s="20">
        <f t="shared" si="511"/>
        <v>45597</v>
      </c>
      <c r="H1028" s="19">
        <f ca="1">(TODAY()-(G1028))</f>
        <v>-3</v>
      </c>
      <c r="I1028" s="19">
        <f ca="1">IF(H1028&lt;0,H1028,"")</f>
        <v>-3</v>
      </c>
      <c r="J1028" s="2" t="s">
        <v>439</v>
      </c>
      <c r="K1028" s="24">
        <f t="shared" si="512"/>
        <v>1</v>
      </c>
      <c r="L1028" s="19" t="s">
        <v>4210</v>
      </c>
      <c r="M1028" s="2" t="s">
        <v>2440</v>
      </c>
      <c r="N1028" s="2" t="s">
        <v>441</v>
      </c>
      <c r="O1028" s="2" t="s">
        <v>352</v>
      </c>
      <c r="P1028" s="2" t="s">
        <v>19</v>
      </c>
      <c r="Q1028" s="2" t="s">
        <v>217</v>
      </c>
      <c r="R1028" s="2" t="s">
        <v>3184</v>
      </c>
      <c r="S1028" s="9">
        <v>45569</v>
      </c>
      <c r="T1028" s="2">
        <v>4272913</v>
      </c>
      <c r="U1028" s="2" t="s">
        <v>234</v>
      </c>
      <c r="V1028" s="2" t="s">
        <v>235</v>
      </c>
      <c r="W1028" s="2" t="s">
        <v>809</v>
      </c>
      <c r="X1028" s="9">
        <v>38979</v>
      </c>
      <c r="Y1028" s="2">
        <v>9706631134</v>
      </c>
      <c r="Z1028" s="2" t="s">
        <v>4336</v>
      </c>
      <c r="AA1028" s="2" t="s">
        <v>448</v>
      </c>
      <c r="AB1028" s="2" t="s">
        <v>449</v>
      </c>
      <c r="AC1028" s="10">
        <v>45958</v>
      </c>
      <c r="AD1028" s="10">
        <v>45593</v>
      </c>
      <c r="AG1028" s="35" t="s">
        <v>451</v>
      </c>
      <c r="AJ1028" s="35" t="s">
        <v>452</v>
      </c>
      <c r="AK1028" s="2" t="s">
        <v>453</v>
      </c>
      <c r="AL1028" s="2" t="s">
        <v>3189</v>
      </c>
      <c r="AM1028" s="2" t="s">
        <v>1815</v>
      </c>
      <c r="AN1028" s="10">
        <v>45569</v>
      </c>
      <c r="AP1028" s="2" t="s">
        <v>362</v>
      </c>
      <c r="AQ1028" s="2" t="s">
        <v>455</v>
      </c>
      <c r="AS1028" s="11">
        <v>253314501</v>
      </c>
      <c r="AT1028" s="2" t="s">
        <v>472</v>
      </c>
      <c r="AV1028" s="12">
        <v>72542991144</v>
      </c>
      <c r="AW1028" s="2" t="s">
        <v>458</v>
      </c>
      <c r="AY1028" s="13">
        <v>121352180542</v>
      </c>
      <c r="AZ1028" s="2" t="s">
        <v>459</v>
      </c>
      <c r="BB1028" s="14">
        <v>660553234</v>
      </c>
      <c r="BC1028" s="2" t="s">
        <v>450</v>
      </c>
      <c r="BD1028" s="2" t="s">
        <v>450</v>
      </c>
      <c r="BE1028" s="2" t="s">
        <v>450</v>
      </c>
      <c r="BF1028" s="2" t="s">
        <v>450</v>
      </c>
      <c r="BG1028" s="2" t="s">
        <v>450</v>
      </c>
      <c r="BH1028" s="2" t="s">
        <v>450</v>
      </c>
      <c r="BL1028" s="2" t="s">
        <v>448</v>
      </c>
      <c r="BM1028" s="2" t="s">
        <v>450</v>
      </c>
      <c r="BN1028" s="2" t="s">
        <v>448</v>
      </c>
      <c r="BO1028" s="2" t="s">
        <v>450</v>
      </c>
      <c r="BP1028" s="2" t="s">
        <v>450</v>
      </c>
      <c r="BR1028" s="2" t="s">
        <v>448</v>
      </c>
      <c r="BS1028" s="2" t="s">
        <v>448</v>
      </c>
      <c r="BT1028" s="2" t="s">
        <v>448</v>
      </c>
      <c r="BU1028" s="2" t="s">
        <v>448</v>
      </c>
      <c r="CD1028" s="2" t="s">
        <v>448</v>
      </c>
      <c r="CE1028" s="2" t="s">
        <v>4286</v>
      </c>
      <c r="CH1028" s="2" t="s">
        <v>465</v>
      </c>
      <c r="CI1028" s="2" t="s">
        <v>1718</v>
      </c>
      <c r="CM1028" s="52">
        <f t="shared" si="513"/>
        <v>1</v>
      </c>
      <c r="CN1028" s="52">
        <f t="shared" si="521"/>
        <v>1</v>
      </c>
      <c r="CO1028" s="52">
        <f t="shared" si="522"/>
        <v>1</v>
      </c>
      <c r="CP1028" s="52">
        <f t="shared" si="523"/>
        <v>1</v>
      </c>
      <c r="CQ1028" s="52">
        <f t="shared" si="524"/>
        <v>1</v>
      </c>
      <c r="CR1028" s="52">
        <f t="shared" si="525"/>
        <v>1</v>
      </c>
      <c r="CS1028" s="52">
        <f t="shared" si="526"/>
        <v>1</v>
      </c>
      <c r="CT1028" s="52">
        <f t="shared" si="527"/>
        <v>1</v>
      </c>
      <c r="CU1028" s="52">
        <f t="shared" si="528"/>
        <v>1</v>
      </c>
      <c r="CV1028" s="52">
        <f t="shared" si="529"/>
        <v>1</v>
      </c>
      <c r="CW1028" s="54">
        <f t="shared" si="514"/>
        <v>1</v>
      </c>
      <c r="CX1028" s="54">
        <f t="shared" si="515"/>
        <v>0</v>
      </c>
      <c r="CY1028" s="54">
        <f t="shared" si="516"/>
        <v>1</v>
      </c>
      <c r="CZ1028" s="54">
        <f t="shared" si="517"/>
        <v>1</v>
      </c>
      <c r="DA1028" s="54">
        <f t="shared" si="518"/>
        <v>0</v>
      </c>
      <c r="DB1028" s="54">
        <f t="shared" si="519"/>
        <v>0</v>
      </c>
      <c r="DD1028" s="2">
        <f t="shared" si="520"/>
        <v>7</v>
      </c>
    </row>
    <row r="1029" spans="1:108">
      <c r="A1029" s="2" t="s">
        <v>437</v>
      </c>
      <c r="B1029" s="2" t="s">
        <v>438</v>
      </c>
      <c r="C1029" s="18" t="str">
        <f ca="1">IF(AND(AA1029="YES",AG1029&lt;&gt;""),"COMPLETED",IF((S1029+21)&lt;TODAY(),"PAST DUE","WITHIN 15 DAYS"))</f>
        <v>COMPLETED</v>
      </c>
      <c r="D1029" s="19" t="str">
        <f t="shared" si="508"/>
        <v>Oct</v>
      </c>
      <c r="E1029" s="20">
        <f t="shared" si="509"/>
        <v>45591</v>
      </c>
      <c r="F1029" s="20">
        <f t="shared" si="510"/>
        <v>45590</v>
      </c>
      <c r="G1029" s="20">
        <f t="shared" si="511"/>
        <v>45597</v>
      </c>
      <c r="H1029" s="19">
        <f ca="1">(TODAY()-(G1029))</f>
        <v>-3</v>
      </c>
      <c r="I1029" s="19">
        <f ca="1">IF(H1029&lt;0,H1029,"")</f>
        <v>-3</v>
      </c>
      <c r="J1029" s="2" t="s">
        <v>439</v>
      </c>
      <c r="K1029" s="24">
        <f t="shared" si="512"/>
        <v>0</v>
      </c>
      <c r="L1029" s="19" t="s">
        <v>4210</v>
      </c>
      <c r="M1029" s="2" t="s">
        <v>2440</v>
      </c>
      <c r="N1029" s="2" t="s">
        <v>441</v>
      </c>
      <c r="O1029" s="2" t="s">
        <v>352</v>
      </c>
      <c r="P1029" s="2" t="s">
        <v>19</v>
      </c>
      <c r="Q1029" s="2" t="s">
        <v>217</v>
      </c>
      <c r="R1029" s="2" t="s">
        <v>3184</v>
      </c>
      <c r="S1029" s="9">
        <v>45569</v>
      </c>
      <c r="T1029" s="2">
        <v>4272914</v>
      </c>
      <c r="U1029" s="2" t="s">
        <v>236</v>
      </c>
      <c r="V1029" s="2" t="s">
        <v>237</v>
      </c>
      <c r="W1029" s="2" t="s">
        <v>809</v>
      </c>
      <c r="X1029" s="9">
        <v>37405</v>
      </c>
      <c r="Y1029" s="2">
        <v>9489282068</v>
      </c>
      <c r="Z1029" s="2" t="s">
        <v>4337</v>
      </c>
      <c r="AA1029" s="32" t="s">
        <v>448</v>
      </c>
      <c r="AB1029" s="2" t="s">
        <v>449</v>
      </c>
      <c r="AC1029" s="10">
        <v>45916</v>
      </c>
      <c r="AD1029" s="10">
        <v>45551</v>
      </c>
      <c r="AG1029" s="35" t="s">
        <v>451</v>
      </c>
      <c r="AJ1029" s="35" t="s">
        <v>452</v>
      </c>
      <c r="AK1029" s="2" t="s">
        <v>453</v>
      </c>
      <c r="AL1029" s="2" t="s">
        <v>3189</v>
      </c>
      <c r="AM1029" s="2" t="s">
        <v>1815</v>
      </c>
      <c r="AN1029" s="10">
        <v>45569</v>
      </c>
      <c r="AP1029" s="2" t="s">
        <v>362</v>
      </c>
      <c r="AQ1029" s="2" t="s">
        <v>455</v>
      </c>
      <c r="AS1029" s="11">
        <v>253257817</v>
      </c>
      <c r="AT1029" s="2" t="s">
        <v>472</v>
      </c>
      <c r="AV1029" s="12">
        <v>70263119183</v>
      </c>
      <c r="AW1029" s="2" t="s">
        <v>458</v>
      </c>
      <c r="AY1029" s="13">
        <v>121352242276</v>
      </c>
      <c r="BC1029" s="2" t="s">
        <v>450</v>
      </c>
      <c r="BD1029" s="2" t="s">
        <v>450</v>
      </c>
      <c r="BE1029" s="2" t="s">
        <v>450</v>
      </c>
      <c r="BF1029" s="2" t="s">
        <v>450</v>
      </c>
      <c r="BG1029" s="2" t="s">
        <v>450</v>
      </c>
      <c r="BH1029" s="2" t="s">
        <v>450</v>
      </c>
      <c r="BL1029" s="2" t="s">
        <v>448</v>
      </c>
      <c r="BM1029" s="2" t="s">
        <v>450</v>
      </c>
      <c r="BN1029" s="2" t="s">
        <v>448</v>
      </c>
      <c r="BO1029" s="2" t="s">
        <v>450</v>
      </c>
      <c r="BP1029" s="2" t="s">
        <v>450</v>
      </c>
      <c r="BR1029" s="2" t="s">
        <v>448</v>
      </c>
      <c r="BS1029" s="2" t="s">
        <v>448</v>
      </c>
      <c r="BT1029" s="2" t="s">
        <v>448</v>
      </c>
      <c r="BU1029" s="2" t="s">
        <v>448</v>
      </c>
      <c r="CD1029" s="2" t="s">
        <v>448</v>
      </c>
      <c r="CE1029" s="2" t="s">
        <v>4286</v>
      </c>
      <c r="CH1029" s="2" t="s">
        <v>465</v>
      </c>
      <c r="CI1029" s="2" t="s">
        <v>1718</v>
      </c>
      <c r="CM1029" s="52">
        <f t="shared" si="513"/>
        <v>1</v>
      </c>
      <c r="CN1029" s="52">
        <f t="shared" si="521"/>
        <v>1</v>
      </c>
      <c r="CO1029" s="52">
        <f t="shared" si="522"/>
        <v>1</v>
      </c>
      <c r="CP1029" s="52">
        <f t="shared" si="523"/>
        <v>1</v>
      </c>
      <c r="CQ1029" s="52">
        <f t="shared" si="524"/>
        <v>1</v>
      </c>
      <c r="CR1029" s="52">
        <f t="shared" si="525"/>
        <v>1</v>
      </c>
      <c r="CS1029" s="52">
        <f t="shared" si="526"/>
        <v>1</v>
      </c>
      <c r="CT1029" s="52">
        <f t="shared" si="527"/>
        <v>1</v>
      </c>
      <c r="CU1029" s="52">
        <f t="shared" si="528"/>
        <v>0</v>
      </c>
      <c r="CV1029" s="52">
        <f t="shared" si="529"/>
        <v>1</v>
      </c>
      <c r="CW1029" s="54">
        <f t="shared" si="514"/>
        <v>1</v>
      </c>
      <c r="CX1029" s="54">
        <f t="shared" si="515"/>
        <v>0</v>
      </c>
      <c r="CY1029" s="54">
        <f t="shared" si="516"/>
        <v>1</v>
      </c>
      <c r="CZ1029" s="54">
        <f t="shared" si="517"/>
        <v>1</v>
      </c>
      <c r="DA1029" s="54">
        <f t="shared" si="518"/>
        <v>0</v>
      </c>
      <c r="DB1029" s="54">
        <f t="shared" si="519"/>
        <v>0</v>
      </c>
      <c r="DD1029" s="2">
        <f t="shared" si="520"/>
        <v>6</v>
      </c>
    </row>
    <row r="1030" spans="1:108">
      <c r="A1030" s="2" t="s">
        <v>437</v>
      </c>
      <c r="B1030" s="2" t="s">
        <v>438</v>
      </c>
      <c r="C1030" s="18" t="str">
        <f ca="1">IF(AND(AA1030="YES",AG1030&lt;&gt;""),"COMPLETED",IF((S1030+21)&lt;TODAY(),"PAST DUE","WITHIN 15 DAYS"))</f>
        <v>COMPLETED</v>
      </c>
      <c r="D1030" s="19" t="str">
        <f t="shared" si="508"/>
        <v>Oct</v>
      </c>
      <c r="E1030" s="20">
        <f t="shared" si="509"/>
        <v>45591</v>
      </c>
      <c r="F1030" s="20">
        <f t="shared" si="510"/>
        <v>45590</v>
      </c>
      <c r="G1030" s="20">
        <f t="shared" si="511"/>
        <v>45597</v>
      </c>
      <c r="H1030" s="19">
        <f ca="1">(TODAY()-(G1030))</f>
        <v>-3</v>
      </c>
      <c r="I1030" s="19">
        <f ca="1">IF(H1030&lt;0,H1030,"")</f>
        <v>-3</v>
      </c>
      <c r="J1030" s="2" t="s">
        <v>439</v>
      </c>
      <c r="K1030" s="24">
        <f t="shared" si="512"/>
        <v>0</v>
      </c>
      <c r="L1030" s="19" t="s">
        <v>4210</v>
      </c>
      <c r="M1030" s="2" t="s">
        <v>2440</v>
      </c>
      <c r="N1030" s="2" t="s">
        <v>441</v>
      </c>
      <c r="O1030" s="2" t="s">
        <v>352</v>
      </c>
      <c r="P1030" s="2" t="s">
        <v>19</v>
      </c>
      <c r="Q1030" s="2" t="s">
        <v>217</v>
      </c>
      <c r="R1030" s="2" t="s">
        <v>3184</v>
      </c>
      <c r="S1030" s="9">
        <v>45569</v>
      </c>
      <c r="T1030" s="2">
        <v>4272915</v>
      </c>
      <c r="U1030" s="2" t="s">
        <v>238</v>
      </c>
      <c r="V1030" s="2" t="s">
        <v>136</v>
      </c>
      <c r="W1030" s="2" t="s">
        <v>246</v>
      </c>
      <c r="X1030" s="9">
        <v>37629</v>
      </c>
      <c r="Y1030" s="2">
        <v>9916843587</v>
      </c>
      <c r="Z1030" s="2" t="s">
        <v>4338</v>
      </c>
      <c r="AA1030" s="32" t="s">
        <v>448</v>
      </c>
      <c r="AB1030" s="2" t="s">
        <v>449</v>
      </c>
      <c r="AC1030" s="10">
        <v>45926</v>
      </c>
      <c r="AD1030" s="10">
        <v>45572</v>
      </c>
      <c r="AG1030" s="35" t="s">
        <v>451</v>
      </c>
      <c r="AJ1030" s="35" t="s">
        <v>452</v>
      </c>
      <c r="AK1030" s="2" t="s">
        <v>453</v>
      </c>
      <c r="AL1030" s="2" t="s">
        <v>3189</v>
      </c>
      <c r="AM1030" s="2" t="s">
        <v>1815</v>
      </c>
      <c r="AN1030" s="10">
        <v>45569</v>
      </c>
      <c r="AP1030" s="2" t="s">
        <v>362</v>
      </c>
      <c r="AQ1030" s="2" t="s">
        <v>480</v>
      </c>
      <c r="AS1030" s="11">
        <v>253336589</v>
      </c>
      <c r="AT1030" s="2" t="s">
        <v>456</v>
      </c>
      <c r="AV1030" s="12">
        <v>160261702514</v>
      </c>
      <c r="AZ1030" s="2" t="s">
        <v>633</v>
      </c>
      <c r="BB1030" s="14">
        <v>660162584</v>
      </c>
      <c r="BC1030" s="2" t="s">
        <v>450</v>
      </c>
      <c r="BD1030" s="2" t="s">
        <v>450</v>
      </c>
      <c r="BE1030" s="2" t="s">
        <v>450</v>
      </c>
      <c r="BF1030" s="2" t="s">
        <v>450</v>
      </c>
      <c r="BG1030" s="2" t="s">
        <v>450</v>
      </c>
      <c r="BH1030" s="2" t="s">
        <v>450</v>
      </c>
      <c r="BL1030" s="2" t="s">
        <v>448</v>
      </c>
      <c r="BM1030" s="2" t="s">
        <v>450</v>
      </c>
      <c r="BN1030" s="2" t="s">
        <v>448</v>
      </c>
      <c r="BO1030" s="2" t="s">
        <v>450</v>
      </c>
      <c r="BP1030" s="2" t="s">
        <v>450</v>
      </c>
      <c r="BR1030" s="2" t="s">
        <v>448</v>
      </c>
      <c r="BS1030" s="2" t="s">
        <v>448</v>
      </c>
      <c r="BT1030" s="2" t="s">
        <v>448</v>
      </c>
      <c r="BU1030" s="2" t="s">
        <v>448</v>
      </c>
      <c r="CD1030" s="2" t="s">
        <v>448</v>
      </c>
      <c r="CE1030" s="2" t="s">
        <v>4286</v>
      </c>
      <c r="CH1030" s="2" t="s">
        <v>465</v>
      </c>
      <c r="CI1030" s="2" t="s">
        <v>1718</v>
      </c>
      <c r="CM1030" s="52">
        <f t="shared" si="513"/>
        <v>1</v>
      </c>
      <c r="CN1030" s="52">
        <f t="shared" si="521"/>
        <v>1</v>
      </c>
      <c r="CO1030" s="52">
        <f t="shared" si="522"/>
        <v>1</v>
      </c>
      <c r="CP1030" s="52">
        <f t="shared" si="523"/>
        <v>1</v>
      </c>
      <c r="CQ1030" s="52">
        <f t="shared" si="524"/>
        <v>1</v>
      </c>
      <c r="CR1030" s="52">
        <f t="shared" si="525"/>
        <v>1</v>
      </c>
      <c r="CS1030" s="52">
        <f t="shared" si="526"/>
        <v>1</v>
      </c>
      <c r="CT1030" s="52">
        <f t="shared" si="527"/>
        <v>0</v>
      </c>
      <c r="CU1030" s="52">
        <f t="shared" si="528"/>
        <v>1</v>
      </c>
      <c r="CV1030" s="52">
        <f t="shared" si="529"/>
        <v>1</v>
      </c>
      <c r="CW1030" s="54">
        <f t="shared" si="514"/>
        <v>1</v>
      </c>
      <c r="CX1030" s="54">
        <f t="shared" si="515"/>
        <v>0</v>
      </c>
      <c r="CY1030" s="54">
        <f t="shared" si="516"/>
        <v>1</v>
      </c>
      <c r="CZ1030" s="54">
        <f t="shared" si="517"/>
        <v>1</v>
      </c>
      <c r="DA1030" s="54">
        <f t="shared" si="518"/>
        <v>0</v>
      </c>
      <c r="DB1030" s="54">
        <f t="shared" si="519"/>
        <v>0</v>
      </c>
      <c r="DD1030" s="2">
        <f t="shared" si="520"/>
        <v>6</v>
      </c>
    </row>
    <row r="1031" spans="1:108">
      <c r="A1031" s="2" t="s">
        <v>437</v>
      </c>
      <c r="B1031" s="2" t="s">
        <v>438</v>
      </c>
      <c r="C1031" s="18" t="str">
        <f ca="1">IF(AND(AA1031="YES",AG1031&lt;&gt;""),"COMPLETED",IF((S1031+21)&lt;TODAY(),"PAST DUE","WITHIN 15 DAYS"))</f>
        <v>COMPLETED</v>
      </c>
      <c r="D1031" s="19" t="str">
        <f t="shared" si="508"/>
        <v>Oct</v>
      </c>
      <c r="E1031" s="20">
        <f t="shared" si="509"/>
        <v>45591</v>
      </c>
      <c r="F1031" s="20">
        <f t="shared" si="510"/>
        <v>45590</v>
      </c>
      <c r="G1031" s="20">
        <f t="shared" si="511"/>
        <v>45597</v>
      </c>
      <c r="H1031" s="19">
        <f ca="1">(TODAY()-(G1031))</f>
        <v>-3</v>
      </c>
      <c r="I1031" s="19">
        <f ca="1">IF(H1031&lt;0,H1031,"")</f>
        <v>-3</v>
      </c>
      <c r="J1031" s="2" t="s">
        <v>439</v>
      </c>
      <c r="K1031" s="24">
        <f t="shared" si="512"/>
        <v>1</v>
      </c>
      <c r="L1031" s="19" t="s">
        <v>4210</v>
      </c>
      <c r="M1031" s="2" t="s">
        <v>2440</v>
      </c>
      <c r="N1031" s="2" t="s">
        <v>441</v>
      </c>
      <c r="O1031" s="2" t="s">
        <v>352</v>
      </c>
      <c r="P1031" s="2" t="s">
        <v>19</v>
      </c>
      <c r="Q1031" s="2" t="s">
        <v>217</v>
      </c>
      <c r="R1031" s="2" t="s">
        <v>3184</v>
      </c>
      <c r="S1031" s="9">
        <v>45569</v>
      </c>
      <c r="T1031" s="2">
        <v>4272916</v>
      </c>
      <c r="U1031" s="2" t="s">
        <v>1486</v>
      </c>
      <c r="V1031" s="2" t="s">
        <v>4339</v>
      </c>
      <c r="W1031" s="2" t="s">
        <v>4340</v>
      </c>
      <c r="X1031" s="9">
        <v>38157</v>
      </c>
      <c r="Y1031" s="2">
        <v>9271431128</v>
      </c>
      <c r="Z1031" s="2" t="s">
        <v>4341</v>
      </c>
      <c r="AA1031" s="32" t="s">
        <v>448</v>
      </c>
      <c r="AB1031" s="67" t="s">
        <v>449</v>
      </c>
      <c r="AC1031" s="10">
        <v>45937</v>
      </c>
      <c r="AD1031" s="10">
        <v>45572</v>
      </c>
      <c r="AG1031" s="35" t="s">
        <v>451</v>
      </c>
      <c r="AJ1031" s="35" t="s">
        <v>452</v>
      </c>
      <c r="AK1031" s="2" t="s">
        <v>453</v>
      </c>
      <c r="AL1031" s="2" t="s">
        <v>3189</v>
      </c>
      <c r="AM1031" s="2" t="s">
        <v>1815</v>
      </c>
      <c r="AN1031" s="10">
        <v>45569</v>
      </c>
      <c r="AP1031" s="2" t="s">
        <v>362</v>
      </c>
      <c r="AQ1031" s="2" t="s">
        <v>480</v>
      </c>
      <c r="AS1031" s="11">
        <v>253323411</v>
      </c>
      <c r="AT1031" s="2" t="s">
        <v>456</v>
      </c>
      <c r="AV1031" s="12">
        <v>70263120254</v>
      </c>
      <c r="AW1031" s="2" t="s">
        <v>458</v>
      </c>
      <c r="AY1031" s="13">
        <v>121352466667</v>
      </c>
      <c r="AZ1031" s="2" t="s">
        <v>1857</v>
      </c>
      <c r="BB1031" s="14">
        <v>660834241</v>
      </c>
      <c r="BC1031" s="2" t="s">
        <v>450</v>
      </c>
      <c r="BD1031" s="2" t="s">
        <v>450</v>
      </c>
      <c r="BE1031" s="2" t="s">
        <v>450</v>
      </c>
      <c r="BF1031" s="2" t="s">
        <v>450</v>
      </c>
      <c r="BG1031" s="2" t="s">
        <v>450</v>
      </c>
      <c r="BH1031" s="2" t="s">
        <v>450</v>
      </c>
      <c r="BL1031" s="2" t="s">
        <v>448</v>
      </c>
      <c r="BM1031" s="2" t="s">
        <v>450</v>
      </c>
      <c r="BN1031" s="2" t="s">
        <v>448</v>
      </c>
      <c r="BO1031" s="2" t="s">
        <v>450</v>
      </c>
      <c r="BP1031" s="2" t="s">
        <v>450</v>
      </c>
      <c r="BR1031" s="2" t="s">
        <v>448</v>
      </c>
      <c r="BS1031" s="2" t="s">
        <v>448</v>
      </c>
      <c r="BT1031" s="2" t="s">
        <v>448</v>
      </c>
      <c r="BU1031" s="2" t="s">
        <v>448</v>
      </c>
      <c r="CD1031" s="2" t="s">
        <v>448</v>
      </c>
      <c r="CE1031" s="2" t="s">
        <v>4286</v>
      </c>
      <c r="CH1031" s="2" t="s">
        <v>465</v>
      </c>
      <c r="CI1031" s="2" t="s">
        <v>1718</v>
      </c>
      <c r="CM1031" s="52">
        <f t="shared" si="513"/>
        <v>1</v>
      </c>
      <c r="CN1031" s="52">
        <f t="shared" si="521"/>
        <v>1</v>
      </c>
      <c r="CO1031" s="52">
        <f t="shared" si="522"/>
        <v>1</v>
      </c>
      <c r="CP1031" s="52">
        <f t="shared" si="523"/>
        <v>1</v>
      </c>
      <c r="CQ1031" s="52">
        <f t="shared" si="524"/>
        <v>1</v>
      </c>
      <c r="CR1031" s="52">
        <f t="shared" si="525"/>
        <v>1</v>
      </c>
      <c r="CS1031" s="52">
        <f t="shared" si="526"/>
        <v>1</v>
      </c>
      <c r="CT1031" s="52">
        <f t="shared" si="527"/>
        <v>1</v>
      </c>
      <c r="CU1031" s="52">
        <f t="shared" si="528"/>
        <v>1</v>
      </c>
      <c r="CV1031" s="52">
        <f t="shared" si="529"/>
        <v>1</v>
      </c>
      <c r="CW1031" s="54">
        <f t="shared" si="514"/>
        <v>1</v>
      </c>
      <c r="CX1031" s="54">
        <f t="shared" si="515"/>
        <v>0</v>
      </c>
      <c r="CY1031" s="54">
        <f t="shared" si="516"/>
        <v>1</v>
      </c>
      <c r="CZ1031" s="54">
        <f t="shared" si="517"/>
        <v>1</v>
      </c>
      <c r="DA1031" s="54">
        <f t="shared" si="518"/>
        <v>0</v>
      </c>
      <c r="DB1031" s="54">
        <f t="shared" si="519"/>
        <v>0</v>
      </c>
      <c r="DD1031" s="2">
        <f t="shared" si="520"/>
        <v>7</v>
      </c>
    </row>
    <row r="1032" spans="1:108">
      <c r="A1032" s="2" t="s">
        <v>437</v>
      </c>
      <c r="B1032" s="2" t="s">
        <v>438</v>
      </c>
      <c r="C1032" s="18" t="str">
        <f ca="1">IF(AND(AA1032="YES",AG1032&lt;&gt;""),"COMPLETED",IF((S1032+21)&lt;TODAY(),"PAST DUE","WITHIN 15 DAYS"))</f>
        <v>COMPLETED</v>
      </c>
      <c r="D1032" s="19" t="str">
        <f t="shared" si="508"/>
        <v>Oct</v>
      </c>
      <c r="E1032" s="20">
        <f t="shared" si="509"/>
        <v>45591</v>
      </c>
      <c r="F1032" s="20">
        <f t="shared" si="510"/>
        <v>45590</v>
      </c>
      <c r="G1032" s="20">
        <f t="shared" si="511"/>
        <v>45597</v>
      </c>
      <c r="H1032" s="19">
        <f ca="1">(TODAY()-(G1032))</f>
        <v>-3</v>
      </c>
      <c r="I1032" s="19">
        <f ca="1">IF(H1032&lt;0,H1032,"")</f>
        <v>-3</v>
      </c>
      <c r="J1032" s="2" t="s">
        <v>439</v>
      </c>
      <c r="K1032" s="24">
        <f t="shared" si="512"/>
        <v>1</v>
      </c>
      <c r="L1032" s="19" t="s">
        <v>4210</v>
      </c>
      <c r="M1032" s="2" t="s">
        <v>2440</v>
      </c>
      <c r="N1032" s="2" t="s">
        <v>441</v>
      </c>
      <c r="O1032" s="2" t="s">
        <v>352</v>
      </c>
      <c r="P1032" s="2" t="s">
        <v>19</v>
      </c>
      <c r="Q1032" s="2" t="s">
        <v>217</v>
      </c>
      <c r="R1032" s="2" t="s">
        <v>3184</v>
      </c>
      <c r="S1032" s="9">
        <v>45569</v>
      </c>
      <c r="T1032" s="2">
        <v>4272917</v>
      </c>
      <c r="U1032" s="2" t="s">
        <v>4342</v>
      </c>
      <c r="V1032" s="2" t="s">
        <v>4343</v>
      </c>
      <c r="W1032" s="2" t="s">
        <v>4344</v>
      </c>
      <c r="X1032" s="9">
        <v>34774</v>
      </c>
      <c r="Y1032" s="2">
        <v>9275272660</v>
      </c>
      <c r="Z1032" s="2" t="s">
        <v>4345</v>
      </c>
      <c r="AA1032" s="32" t="s">
        <v>448</v>
      </c>
      <c r="AB1032" s="2" t="s">
        <v>449</v>
      </c>
      <c r="AC1032" s="10">
        <v>45944</v>
      </c>
      <c r="AD1032" s="10">
        <v>45579</v>
      </c>
      <c r="AG1032" s="35" t="s">
        <v>451</v>
      </c>
      <c r="AJ1032" s="35" t="s">
        <v>452</v>
      </c>
      <c r="AK1032" s="2" t="s">
        <v>453</v>
      </c>
      <c r="AL1032" s="2" t="s">
        <v>3189</v>
      </c>
      <c r="AM1032" s="2" t="s">
        <v>1815</v>
      </c>
      <c r="AN1032" s="10">
        <v>45569</v>
      </c>
      <c r="AP1032" s="2" t="s">
        <v>362</v>
      </c>
      <c r="AQ1032" s="2" t="s">
        <v>986</v>
      </c>
      <c r="AS1032" s="11">
        <v>637306931</v>
      </c>
      <c r="AT1032" s="2" t="s">
        <v>472</v>
      </c>
      <c r="AV1032" s="12">
        <v>120254611420</v>
      </c>
      <c r="AW1032" s="2" t="s">
        <v>458</v>
      </c>
      <c r="AY1032" s="13">
        <v>121152819275</v>
      </c>
      <c r="AZ1032" s="2" t="s">
        <v>487</v>
      </c>
      <c r="BB1032" s="14">
        <v>378901770</v>
      </c>
      <c r="BC1032" s="2" t="s">
        <v>450</v>
      </c>
      <c r="BD1032" s="2" t="s">
        <v>450</v>
      </c>
      <c r="BE1032" s="2" t="s">
        <v>450</v>
      </c>
      <c r="BF1032" s="2" t="s">
        <v>450</v>
      </c>
      <c r="BG1032" s="2" t="s">
        <v>450</v>
      </c>
      <c r="BH1032" s="2" t="s">
        <v>450</v>
      </c>
      <c r="BL1032" s="2" t="s">
        <v>448</v>
      </c>
      <c r="BM1032" s="2" t="s">
        <v>450</v>
      </c>
      <c r="BN1032" s="2" t="s">
        <v>448</v>
      </c>
      <c r="BO1032" s="2" t="s">
        <v>448</v>
      </c>
      <c r="BP1032" s="2" t="s">
        <v>450</v>
      </c>
      <c r="BR1032" s="2" t="s">
        <v>448</v>
      </c>
      <c r="BS1032" s="2" t="s">
        <v>448</v>
      </c>
      <c r="BT1032" s="2" t="s">
        <v>448</v>
      </c>
      <c r="BU1032" s="2" t="s">
        <v>448</v>
      </c>
      <c r="CD1032" s="2" t="s">
        <v>448</v>
      </c>
      <c r="CE1032" s="2" t="s">
        <v>4322</v>
      </c>
      <c r="CH1032" s="2" t="s">
        <v>2074</v>
      </c>
      <c r="CI1032" s="2" t="s">
        <v>1718</v>
      </c>
      <c r="CM1032" s="52">
        <f t="shared" si="513"/>
        <v>1</v>
      </c>
      <c r="CN1032" s="52">
        <f t="shared" si="521"/>
        <v>1</v>
      </c>
      <c r="CO1032" s="52">
        <f t="shared" si="522"/>
        <v>1</v>
      </c>
      <c r="CP1032" s="52">
        <f t="shared" si="523"/>
        <v>1</v>
      </c>
      <c r="CQ1032" s="52">
        <f t="shared" si="524"/>
        <v>1</v>
      </c>
      <c r="CR1032" s="52">
        <f t="shared" si="525"/>
        <v>1</v>
      </c>
      <c r="CS1032" s="52">
        <f t="shared" si="526"/>
        <v>1</v>
      </c>
      <c r="CT1032" s="52">
        <f t="shared" si="527"/>
        <v>1</v>
      </c>
      <c r="CU1032" s="52">
        <f t="shared" si="528"/>
        <v>1</v>
      </c>
      <c r="CV1032" s="52">
        <f t="shared" si="529"/>
        <v>1</v>
      </c>
      <c r="CW1032" s="54">
        <f t="shared" si="514"/>
        <v>1</v>
      </c>
      <c r="CX1032" s="54">
        <f t="shared" si="515"/>
        <v>0</v>
      </c>
      <c r="CY1032" s="54">
        <f t="shared" si="516"/>
        <v>0</v>
      </c>
      <c r="CZ1032" s="54">
        <f t="shared" si="517"/>
        <v>1</v>
      </c>
      <c r="DA1032" s="54">
        <f t="shared" si="518"/>
        <v>0</v>
      </c>
      <c r="DB1032" s="54">
        <f t="shared" si="519"/>
        <v>0</v>
      </c>
      <c r="DD1032" s="2">
        <f t="shared" si="520"/>
        <v>7</v>
      </c>
    </row>
    <row r="1033" spans="1:108">
      <c r="A1033" s="2" t="s">
        <v>437</v>
      </c>
      <c r="B1033" s="2" t="s">
        <v>438</v>
      </c>
      <c r="C1033" s="18" t="str">
        <f ca="1">IF(AND(AA1033="YES",AG1033&lt;&gt;""),"COMPLETED",IF((S1033+21)&lt;TODAY(),"PAST DUE","WITHIN 15 DAYS"))</f>
        <v>COMPLETED</v>
      </c>
      <c r="D1033" s="19" t="str">
        <f t="shared" si="508"/>
        <v>Oct</v>
      </c>
      <c r="E1033" s="20">
        <f t="shared" si="509"/>
        <v>45591</v>
      </c>
      <c r="F1033" s="20">
        <f t="shared" si="510"/>
        <v>45590</v>
      </c>
      <c r="G1033" s="20">
        <f t="shared" si="511"/>
        <v>45597</v>
      </c>
      <c r="H1033" s="19">
        <f ca="1">(TODAY()-(G1033))</f>
        <v>-3</v>
      </c>
      <c r="I1033" s="19">
        <f ca="1">IF(H1033&lt;0,H1033,"")</f>
        <v>-3</v>
      </c>
      <c r="J1033" s="2" t="s">
        <v>439</v>
      </c>
      <c r="K1033" s="24">
        <f t="shared" si="512"/>
        <v>1</v>
      </c>
      <c r="L1033" s="19" t="s">
        <v>4210</v>
      </c>
      <c r="M1033" s="2" t="s">
        <v>2440</v>
      </c>
      <c r="N1033" s="2" t="s">
        <v>441</v>
      </c>
      <c r="O1033" s="2" t="s">
        <v>352</v>
      </c>
      <c r="P1033" s="2" t="s">
        <v>19</v>
      </c>
      <c r="Q1033" s="2" t="s">
        <v>217</v>
      </c>
      <c r="R1033" s="2" t="s">
        <v>3184</v>
      </c>
      <c r="S1033" s="9">
        <v>45569</v>
      </c>
      <c r="T1033" s="2">
        <v>4272918</v>
      </c>
      <c r="U1033" s="2" t="s">
        <v>4346</v>
      </c>
      <c r="V1033" s="2" t="s">
        <v>4347</v>
      </c>
      <c r="W1033" s="2" t="s">
        <v>4348</v>
      </c>
      <c r="X1033" s="9">
        <v>37293</v>
      </c>
      <c r="Y1033" s="2">
        <v>9946397820</v>
      </c>
      <c r="Z1033" s="2" t="s">
        <v>4349</v>
      </c>
      <c r="AA1033" s="32" t="s">
        <v>448</v>
      </c>
      <c r="AB1033" s="2" t="s">
        <v>449</v>
      </c>
      <c r="AC1033" s="10">
        <v>45927</v>
      </c>
      <c r="AD1033" s="10">
        <v>45562</v>
      </c>
      <c r="AG1033" s="35" t="s">
        <v>451</v>
      </c>
      <c r="AJ1033" s="35" t="s">
        <v>452</v>
      </c>
      <c r="AK1033" s="2" t="s">
        <v>453</v>
      </c>
      <c r="AL1033" s="2" t="s">
        <v>3189</v>
      </c>
      <c r="AM1033" s="2" t="s">
        <v>1815</v>
      </c>
      <c r="AN1033" s="10">
        <v>45569</v>
      </c>
      <c r="AP1033" s="2" t="s">
        <v>362</v>
      </c>
      <c r="AQ1033" s="2" t="s">
        <v>455</v>
      </c>
      <c r="AS1033" s="11">
        <v>253246035</v>
      </c>
      <c r="AT1033" s="2" t="s">
        <v>472</v>
      </c>
      <c r="AV1033" s="12">
        <v>52523239503</v>
      </c>
      <c r="AW1033" s="2" t="s">
        <v>1425</v>
      </c>
      <c r="AY1033" s="13">
        <v>121351155951</v>
      </c>
      <c r="AZ1033" s="2" t="s">
        <v>633</v>
      </c>
      <c r="BB1033" s="14">
        <v>643141199</v>
      </c>
      <c r="BC1033" s="2" t="s">
        <v>450</v>
      </c>
      <c r="BD1033" s="2" t="s">
        <v>450</v>
      </c>
      <c r="BE1033" s="2" t="s">
        <v>450</v>
      </c>
      <c r="BF1033" s="2" t="s">
        <v>450</v>
      </c>
      <c r="BG1033" s="2" t="s">
        <v>450</v>
      </c>
      <c r="BH1033" s="2" t="s">
        <v>450</v>
      </c>
      <c r="BL1033" s="2" t="s">
        <v>448</v>
      </c>
      <c r="BM1033" s="2" t="s">
        <v>450</v>
      </c>
      <c r="BN1033" s="2" t="s">
        <v>448</v>
      </c>
      <c r="BO1033" s="2" t="s">
        <v>450</v>
      </c>
      <c r="BP1033" s="2" t="s">
        <v>450</v>
      </c>
      <c r="BR1033" s="2" t="s">
        <v>448</v>
      </c>
      <c r="BS1033" s="2" t="s">
        <v>448</v>
      </c>
      <c r="BT1033" s="2" t="s">
        <v>448</v>
      </c>
      <c r="BU1033" s="2" t="s">
        <v>448</v>
      </c>
      <c r="CD1033" s="2" t="s">
        <v>448</v>
      </c>
      <c r="CE1033" s="2" t="s">
        <v>4286</v>
      </c>
      <c r="CH1033" s="2" t="s">
        <v>465</v>
      </c>
      <c r="CI1033" s="2" t="s">
        <v>1718</v>
      </c>
      <c r="CM1033" s="52">
        <f t="shared" si="513"/>
        <v>1</v>
      </c>
      <c r="CN1033" s="52">
        <f t="shared" si="521"/>
        <v>1</v>
      </c>
      <c r="CO1033" s="52">
        <f t="shared" si="522"/>
        <v>1</v>
      </c>
      <c r="CP1033" s="52">
        <f t="shared" si="523"/>
        <v>1</v>
      </c>
      <c r="CQ1033" s="52">
        <f t="shared" si="524"/>
        <v>1</v>
      </c>
      <c r="CR1033" s="52">
        <f t="shared" si="525"/>
        <v>1</v>
      </c>
      <c r="CS1033" s="52">
        <f t="shared" si="526"/>
        <v>1</v>
      </c>
      <c r="CT1033" s="52">
        <f t="shared" si="527"/>
        <v>1</v>
      </c>
      <c r="CU1033" s="52">
        <f t="shared" si="528"/>
        <v>1</v>
      </c>
      <c r="CV1033" s="52">
        <f t="shared" si="529"/>
        <v>1</v>
      </c>
      <c r="CW1033" s="54">
        <f t="shared" si="514"/>
        <v>1</v>
      </c>
      <c r="CX1033" s="54">
        <f t="shared" si="515"/>
        <v>0</v>
      </c>
      <c r="CY1033" s="54">
        <f t="shared" si="516"/>
        <v>1</v>
      </c>
      <c r="CZ1033" s="54">
        <f t="shared" si="517"/>
        <v>1</v>
      </c>
      <c r="DA1033" s="54">
        <f t="shared" si="518"/>
        <v>0</v>
      </c>
      <c r="DB1033" s="54">
        <f t="shared" si="519"/>
        <v>0</v>
      </c>
      <c r="DD1033" s="2">
        <f t="shared" si="520"/>
        <v>7</v>
      </c>
    </row>
    <row r="1034" spans="1:108">
      <c r="A1034" s="2" t="s">
        <v>437</v>
      </c>
      <c r="B1034" s="2" t="s">
        <v>438</v>
      </c>
      <c r="C1034" s="18" t="str">
        <f ca="1">IF(AND(AA1034="YES",AG1034&lt;&gt;""),"COMPLETED",IF((S1034+21)&lt;TODAY(),"PAST DUE","WITHIN 15 DAYS"))</f>
        <v>COMPLETED</v>
      </c>
      <c r="D1034" s="19" t="str">
        <f t="shared" si="508"/>
        <v>Oct</v>
      </c>
      <c r="E1034" s="20">
        <f t="shared" si="509"/>
        <v>45591</v>
      </c>
      <c r="F1034" s="20">
        <f t="shared" si="510"/>
        <v>45590</v>
      </c>
      <c r="G1034" s="20">
        <f t="shared" si="511"/>
        <v>45597</v>
      </c>
      <c r="H1034" s="19">
        <f ca="1">(TODAY()-(G1034))</f>
        <v>-3</v>
      </c>
      <c r="I1034" s="19">
        <f ca="1">IF(H1034&lt;0,H1034,"")</f>
        <v>-3</v>
      </c>
      <c r="J1034" s="2" t="s">
        <v>439</v>
      </c>
      <c r="K1034" s="24">
        <f t="shared" si="512"/>
        <v>0</v>
      </c>
      <c r="L1034" s="19" t="s">
        <v>4210</v>
      </c>
      <c r="M1034" s="2" t="s">
        <v>2440</v>
      </c>
      <c r="N1034" s="2" t="s">
        <v>441</v>
      </c>
      <c r="O1034" s="2" t="s">
        <v>352</v>
      </c>
      <c r="P1034" s="2" t="s">
        <v>19</v>
      </c>
      <c r="Q1034" s="2" t="s">
        <v>217</v>
      </c>
      <c r="R1034" s="2" t="s">
        <v>3184</v>
      </c>
      <c r="S1034" s="9">
        <v>45569</v>
      </c>
      <c r="T1034" s="2">
        <v>4272919</v>
      </c>
      <c r="U1034" s="2" t="s">
        <v>239</v>
      </c>
      <c r="V1034" s="2" t="s">
        <v>240</v>
      </c>
      <c r="W1034" s="2" t="s">
        <v>4350</v>
      </c>
      <c r="X1034" s="9">
        <v>36370</v>
      </c>
      <c r="Y1034" s="2">
        <v>9995530987</v>
      </c>
      <c r="Z1034" s="2" t="s">
        <v>4351</v>
      </c>
      <c r="AA1034" s="32" t="s">
        <v>448</v>
      </c>
      <c r="AB1034" s="2" t="s">
        <v>449</v>
      </c>
      <c r="AC1034" s="10">
        <v>45790</v>
      </c>
      <c r="AD1034" s="10">
        <v>45425</v>
      </c>
      <c r="AG1034" s="35" t="s">
        <v>451</v>
      </c>
      <c r="AJ1034" s="35" t="s">
        <v>452</v>
      </c>
      <c r="AK1034" s="2" t="s">
        <v>453</v>
      </c>
      <c r="AL1034" s="2" t="s">
        <v>3189</v>
      </c>
      <c r="AM1034" s="2" t="s">
        <v>1815</v>
      </c>
      <c r="AN1034" s="10">
        <v>45569</v>
      </c>
      <c r="AP1034" s="2" t="s">
        <v>362</v>
      </c>
      <c r="AQ1034" s="2" t="s">
        <v>1133</v>
      </c>
      <c r="AS1034" s="11">
        <v>253313379</v>
      </c>
      <c r="AT1034" s="2" t="s">
        <v>456</v>
      </c>
      <c r="AV1034" s="12">
        <v>70261340354</v>
      </c>
      <c r="AZ1034" s="2" t="s">
        <v>3258</v>
      </c>
      <c r="BB1034" s="14">
        <v>660077634</v>
      </c>
      <c r="BC1034" s="2" t="s">
        <v>450</v>
      </c>
      <c r="BD1034" s="2" t="s">
        <v>450</v>
      </c>
      <c r="BE1034" s="2" t="s">
        <v>450</v>
      </c>
      <c r="BF1034" s="2" t="s">
        <v>450</v>
      </c>
      <c r="BG1034" s="2" t="s">
        <v>450</v>
      </c>
      <c r="BH1034" s="2" t="s">
        <v>450</v>
      </c>
      <c r="BL1034" s="2" t="s">
        <v>448</v>
      </c>
      <c r="BM1034" s="2" t="s">
        <v>450</v>
      </c>
      <c r="BN1034" s="2" t="s">
        <v>448</v>
      </c>
      <c r="BO1034" s="2" t="s">
        <v>450</v>
      </c>
      <c r="BP1034" s="2" t="s">
        <v>450</v>
      </c>
      <c r="BR1034" s="2" t="s">
        <v>448</v>
      </c>
      <c r="BS1034" s="2" t="s">
        <v>448</v>
      </c>
      <c r="BT1034" s="2" t="s">
        <v>448</v>
      </c>
      <c r="BU1034" s="2" t="s">
        <v>448</v>
      </c>
      <c r="CD1034" s="2" t="s">
        <v>448</v>
      </c>
      <c r="CE1034" s="2" t="s">
        <v>4286</v>
      </c>
      <c r="CH1034" s="2" t="s">
        <v>465</v>
      </c>
      <c r="CI1034" s="2" t="s">
        <v>1718</v>
      </c>
      <c r="CM1034" s="52">
        <f t="shared" si="513"/>
        <v>1</v>
      </c>
      <c r="CN1034" s="52">
        <f t="shared" si="521"/>
        <v>1</v>
      </c>
      <c r="CO1034" s="52">
        <f t="shared" si="522"/>
        <v>1</v>
      </c>
      <c r="CP1034" s="52">
        <f t="shared" si="523"/>
        <v>1</v>
      </c>
      <c r="CQ1034" s="52">
        <f t="shared" si="524"/>
        <v>1</v>
      </c>
      <c r="CR1034" s="52">
        <f t="shared" si="525"/>
        <v>1</v>
      </c>
      <c r="CS1034" s="52">
        <f t="shared" si="526"/>
        <v>1</v>
      </c>
      <c r="CT1034" s="52">
        <f t="shared" si="527"/>
        <v>0</v>
      </c>
      <c r="CU1034" s="52">
        <f t="shared" si="528"/>
        <v>1</v>
      </c>
      <c r="CV1034" s="52">
        <f t="shared" si="529"/>
        <v>1</v>
      </c>
      <c r="CW1034" s="54">
        <f t="shared" si="514"/>
        <v>1</v>
      </c>
      <c r="CX1034" s="54">
        <f t="shared" si="515"/>
        <v>0</v>
      </c>
      <c r="CY1034" s="54">
        <f t="shared" si="516"/>
        <v>1</v>
      </c>
      <c r="CZ1034" s="54">
        <f t="shared" si="517"/>
        <v>1</v>
      </c>
      <c r="DA1034" s="54">
        <f t="shared" si="518"/>
        <v>0</v>
      </c>
      <c r="DB1034" s="54">
        <f t="shared" si="519"/>
        <v>0</v>
      </c>
      <c r="DD1034" s="2">
        <f t="shared" si="520"/>
        <v>6</v>
      </c>
    </row>
    <row r="1035" spans="1:108">
      <c r="A1035" s="2" t="s">
        <v>437</v>
      </c>
      <c r="B1035" s="2" t="s">
        <v>438</v>
      </c>
      <c r="C1035" s="18" t="str">
        <f ca="1">IF(AND(AA1035="YES",AG1035&lt;&gt;""),"COMPLETED",IF((S1035+21)&lt;TODAY(),"PAST DUE","WITHIN 15 DAYS"))</f>
        <v>WITHIN 15 DAYS</v>
      </c>
      <c r="D1035" s="19" t="str">
        <f t="shared" ref="D1035:D1049" si="530">TEXT(F1035,"mmm")</f>
        <v>Nov</v>
      </c>
      <c r="E1035" s="20">
        <f t="shared" ref="E1035:E1049" si="531">F1035+7-WEEKDAY(F1035)</f>
        <v>45598</v>
      </c>
      <c r="F1035" s="20">
        <f t="shared" ref="F1035:F1049" si="532">WORKDAY(S1035,15,1)</f>
        <v>45597</v>
      </c>
      <c r="G1035" s="20">
        <f t="shared" ref="G1035:G1049" si="533">WORKDAY(S1035,20,1)</f>
        <v>45604</v>
      </c>
      <c r="H1035" s="19">
        <f ca="1">(TODAY()-(G1035))</f>
        <v>-10</v>
      </c>
      <c r="I1035" s="19">
        <f ca="1">IF(H1035&lt;0,H1035,"")</f>
        <v>-10</v>
      </c>
      <c r="J1035" s="2" t="s">
        <v>439</v>
      </c>
      <c r="K1035" s="24">
        <f t="shared" ref="K1035:K1049" si="534">IF(AND(AA1035="YES",AG1035&lt;&gt;"",AJ1035&lt;&gt;"",AQ1035&lt;&gt;"",AT1035&lt;&gt;"",AW1035&lt;&gt;"",AZ1035&lt;&gt;""),1,0)</f>
        <v>0</v>
      </c>
      <c r="L1035" s="19" t="s">
        <v>4210</v>
      </c>
      <c r="M1035" s="2" t="s">
        <v>2440</v>
      </c>
      <c r="N1035" s="2" t="s">
        <v>441</v>
      </c>
      <c r="O1035" s="2" t="s">
        <v>352</v>
      </c>
      <c r="P1035" s="2" t="s">
        <v>19</v>
      </c>
      <c r="Q1035" s="2" t="s">
        <v>241</v>
      </c>
      <c r="R1035" s="2" t="s">
        <v>3184</v>
      </c>
      <c r="S1035" s="9">
        <v>45576</v>
      </c>
      <c r="T1035" s="2">
        <v>4273199</v>
      </c>
      <c r="U1035" s="2" t="s">
        <v>242</v>
      </c>
      <c r="V1035" s="2" t="s">
        <v>243</v>
      </c>
      <c r="W1035" s="2" t="s">
        <v>4266</v>
      </c>
      <c r="X1035" s="9">
        <v>38792</v>
      </c>
      <c r="Y1035" s="2">
        <v>9941787648</v>
      </c>
      <c r="Z1035" s="2" t="s">
        <v>4352</v>
      </c>
      <c r="AA1035" s="2" t="s">
        <v>463</v>
      </c>
      <c r="AB1035" s="2" t="s">
        <v>4353</v>
      </c>
      <c r="AG1035" s="35" t="s">
        <v>451</v>
      </c>
      <c r="AJ1035" s="35" t="s">
        <v>452</v>
      </c>
      <c r="AK1035" s="2" t="s">
        <v>453</v>
      </c>
      <c r="AL1035" s="2" t="s">
        <v>3189</v>
      </c>
      <c r="AM1035" s="2" t="s">
        <v>1815</v>
      </c>
      <c r="AN1035" s="10">
        <v>45576</v>
      </c>
      <c r="AP1035" s="2" t="s">
        <v>362</v>
      </c>
      <c r="AT1035" s="2" t="s">
        <v>472</v>
      </c>
      <c r="AV1035" s="12">
        <v>212513801057</v>
      </c>
      <c r="BC1035" s="2" t="s">
        <v>450</v>
      </c>
      <c r="BD1035" s="2" t="s">
        <v>450</v>
      </c>
      <c r="BE1035" s="2" t="s">
        <v>450</v>
      </c>
      <c r="BF1035" s="2" t="s">
        <v>450</v>
      </c>
      <c r="BG1035" s="2" t="s">
        <v>450</v>
      </c>
      <c r="BH1035" s="2" t="s">
        <v>450</v>
      </c>
      <c r="BL1035" s="2" t="s">
        <v>448</v>
      </c>
      <c r="BM1035" s="2" t="s">
        <v>450</v>
      </c>
      <c r="BN1035" s="2" t="s">
        <v>448</v>
      </c>
      <c r="BO1035" s="2" t="s">
        <v>450</v>
      </c>
      <c r="BP1035" s="2" t="s">
        <v>450</v>
      </c>
      <c r="BR1035" s="2" t="s">
        <v>448</v>
      </c>
      <c r="BS1035" s="2" t="s">
        <v>448</v>
      </c>
      <c r="BT1035" s="2" t="s">
        <v>448</v>
      </c>
      <c r="CD1035" s="2" t="s">
        <v>448</v>
      </c>
      <c r="CE1035" s="2" t="s">
        <v>4354</v>
      </c>
      <c r="CM1035" s="52">
        <f t="shared" ref="CM1035:CM1059" si="535">IF(U1035&lt;&gt;"",1,0)</f>
        <v>1</v>
      </c>
      <c r="CN1035" s="52">
        <f t="shared" si="521"/>
        <v>0</v>
      </c>
      <c r="CO1035" s="52">
        <f t="shared" si="522"/>
        <v>1</v>
      </c>
      <c r="CP1035" s="52">
        <f t="shared" si="523"/>
        <v>1</v>
      </c>
      <c r="CQ1035" s="52">
        <f t="shared" si="524"/>
        <v>1</v>
      </c>
      <c r="CR1035" s="52">
        <f t="shared" si="525"/>
        <v>0</v>
      </c>
      <c r="CS1035" s="52">
        <f t="shared" si="526"/>
        <v>1</v>
      </c>
      <c r="CT1035" s="52">
        <f t="shared" si="527"/>
        <v>0</v>
      </c>
      <c r="CU1035" s="52">
        <f t="shared" si="528"/>
        <v>0</v>
      </c>
      <c r="CV1035" s="52">
        <f t="shared" si="529"/>
        <v>1</v>
      </c>
      <c r="CW1035" s="54">
        <f t="shared" ref="CW1035:CW1059" si="536">COUNTIF(CD1035,"YES")</f>
        <v>1</v>
      </c>
      <c r="CX1035" s="54">
        <f t="shared" ref="CX1035:CX1059" si="537">COUNTIF(CJ1035,"WITH FINDINGS")</f>
        <v>0</v>
      </c>
      <c r="CY1035" s="54">
        <f t="shared" ref="CY1035:CY1059" si="538">IF(CH1035="DONE AUDIT",1,0)</f>
        <v>0</v>
      </c>
      <c r="CZ1035" s="54">
        <f t="shared" ref="CZ1035:CZ1059" si="539">IF(OR(CI1035="ENDORSED TO ACT",CI1035="INCOMPLETE - PERS",CI1035="PENDING DT",CI1035="ENDORSED TO HRIS",CI1035="COMPLETE"),1,0)</f>
        <v>0</v>
      </c>
      <c r="DA1035" s="54">
        <f t="shared" ref="DA1035:DA1059" si="540">IF(OR(CI1035="ENDORSED TO ACT",CI1035="ENDORSED TO HRIS"),1,0)</f>
        <v>0</v>
      </c>
      <c r="DB1035" s="54">
        <f t="shared" ref="DB1035:DB1059" si="541">IF(OR(CI1035="WITH FINDINGS"),1,0)</f>
        <v>0</v>
      </c>
      <c r="DD1035" s="2">
        <f t="shared" ref="DD1035:DD1059" si="542">SUM(CN1035:CV1035)-CQ1035-CV1035</f>
        <v>3</v>
      </c>
    </row>
    <row r="1036" spans="1:108">
      <c r="A1036" s="2" t="s">
        <v>437</v>
      </c>
      <c r="B1036" s="2" t="s">
        <v>438</v>
      </c>
      <c r="C1036" s="18" t="str">
        <f ca="1">IF(AND(AA1036="YES",AG1036&lt;&gt;""),"COMPLETED",IF((S1036+21)&lt;TODAY(),"PAST DUE","WITHIN 15 DAYS"))</f>
        <v>COMPLETED</v>
      </c>
      <c r="D1036" s="19" t="str">
        <f t="shared" si="530"/>
        <v>Nov</v>
      </c>
      <c r="E1036" s="20">
        <f t="shared" si="531"/>
        <v>45598</v>
      </c>
      <c r="F1036" s="20">
        <f t="shared" si="532"/>
        <v>45597</v>
      </c>
      <c r="G1036" s="20">
        <f t="shared" si="533"/>
        <v>45604</v>
      </c>
      <c r="H1036" s="19">
        <f ca="1">(TODAY()-(G1036))</f>
        <v>-10</v>
      </c>
      <c r="I1036" s="19">
        <f ca="1">IF(H1036&lt;0,H1036,"")</f>
        <v>-10</v>
      </c>
      <c r="J1036" s="2" t="s">
        <v>439</v>
      </c>
      <c r="K1036" s="24">
        <f t="shared" si="534"/>
        <v>1</v>
      </c>
      <c r="L1036" s="19" t="s">
        <v>4210</v>
      </c>
      <c r="M1036" s="2" t="s">
        <v>2440</v>
      </c>
      <c r="N1036" s="2" t="s">
        <v>441</v>
      </c>
      <c r="O1036" s="2" t="s">
        <v>352</v>
      </c>
      <c r="P1036" s="2" t="s">
        <v>19</v>
      </c>
      <c r="Q1036" s="2" t="s">
        <v>241</v>
      </c>
      <c r="R1036" s="2" t="s">
        <v>3184</v>
      </c>
      <c r="S1036" s="9">
        <v>45576</v>
      </c>
      <c r="T1036" s="2">
        <v>4273200</v>
      </c>
      <c r="U1036" s="2" t="s">
        <v>4355</v>
      </c>
      <c r="V1036" s="2" t="s">
        <v>4356</v>
      </c>
      <c r="W1036" s="2" t="s">
        <v>4357</v>
      </c>
      <c r="X1036" s="9">
        <v>38950</v>
      </c>
      <c r="Y1036" s="2">
        <v>9056252526</v>
      </c>
      <c r="Z1036" s="2" t="s">
        <v>4358</v>
      </c>
      <c r="AA1036" s="32" t="s">
        <v>448</v>
      </c>
      <c r="AB1036" s="2" t="s">
        <v>449</v>
      </c>
      <c r="AC1036" s="10">
        <v>45938</v>
      </c>
      <c r="AD1036" s="10">
        <v>45573</v>
      </c>
      <c r="AG1036" s="35" t="s">
        <v>451</v>
      </c>
      <c r="AJ1036" s="35" t="s">
        <v>452</v>
      </c>
      <c r="AK1036" s="2" t="s">
        <v>453</v>
      </c>
      <c r="AL1036" s="2" t="s">
        <v>3189</v>
      </c>
      <c r="AM1036" s="2" t="s">
        <v>1815</v>
      </c>
      <c r="AN1036" s="10">
        <v>45576</v>
      </c>
      <c r="AP1036" s="2" t="s">
        <v>362</v>
      </c>
      <c r="AQ1036" s="2" t="s">
        <v>986</v>
      </c>
      <c r="AS1036" s="11">
        <v>251147974</v>
      </c>
      <c r="AT1036" s="2" t="s">
        <v>472</v>
      </c>
      <c r="AV1036" s="12">
        <v>72503629748</v>
      </c>
      <c r="AW1036" s="2" t="s">
        <v>458</v>
      </c>
      <c r="AY1036" s="13">
        <v>121352171695</v>
      </c>
      <c r="AZ1036" s="2" t="s">
        <v>1857</v>
      </c>
      <c r="BB1036" s="14">
        <v>660870172</v>
      </c>
      <c r="BC1036" s="2" t="s">
        <v>450</v>
      </c>
      <c r="BD1036" s="2" t="s">
        <v>450</v>
      </c>
      <c r="BE1036" s="2" t="s">
        <v>450</v>
      </c>
      <c r="BF1036" s="2" t="s">
        <v>450</v>
      </c>
      <c r="BG1036" s="2" t="s">
        <v>450</v>
      </c>
      <c r="BH1036" s="2" t="s">
        <v>450</v>
      </c>
      <c r="BL1036" s="2" t="s">
        <v>448</v>
      </c>
      <c r="BM1036" s="2" t="s">
        <v>450</v>
      </c>
      <c r="BN1036" s="2" t="s">
        <v>448</v>
      </c>
      <c r="BO1036" s="2" t="s">
        <v>450</v>
      </c>
      <c r="BP1036" s="2" t="s">
        <v>450</v>
      </c>
      <c r="BR1036" s="2" t="s">
        <v>448</v>
      </c>
      <c r="BS1036" s="2" t="s">
        <v>448</v>
      </c>
      <c r="BT1036" s="2" t="s">
        <v>448</v>
      </c>
      <c r="CD1036" s="2" t="s">
        <v>448</v>
      </c>
      <c r="CE1036" s="2" t="s">
        <v>4354</v>
      </c>
      <c r="CM1036" s="52">
        <f t="shared" si="535"/>
        <v>1</v>
      </c>
      <c r="CN1036" s="52">
        <f t="shared" si="521"/>
        <v>1</v>
      </c>
      <c r="CO1036" s="52">
        <f t="shared" si="522"/>
        <v>1</v>
      </c>
      <c r="CP1036" s="52">
        <f t="shared" si="523"/>
        <v>1</v>
      </c>
      <c r="CQ1036" s="52">
        <f t="shared" si="524"/>
        <v>1</v>
      </c>
      <c r="CR1036" s="52">
        <f t="shared" si="525"/>
        <v>1</v>
      </c>
      <c r="CS1036" s="52">
        <f t="shared" si="526"/>
        <v>1</v>
      </c>
      <c r="CT1036" s="52">
        <f t="shared" si="527"/>
        <v>1</v>
      </c>
      <c r="CU1036" s="52">
        <f t="shared" si="528"/>
        <v>1</v>
      </c>
      <c r="CV1036" s="52">
        <f t="shared" si="529"/>
        <v>1</v>
      </c>
      <c r="CW1036" s="54">
        <f t="shared" si="536"/>
        <v>1</v>
      </c>
      <c r="CX1036" s="54">
        <f t="shared" si="537"/>
        <v>0</v>
      </c>
      <c r="CY1036" s="54">
        <f t="shared" si="538"/>
        <v>0</v>
      </c>
      <c r="CZ1036" s="54">
        <f t="shared" si="539"/>
        <v>0</v>
      </c>
      <c r="DA1036" s="54">
        <f t="shared" si="540"/>
        <v>0</v>
      </c>
      <c r="DB1036" s="54">
        <f t="shared" si="541"/>
        <v>0</v>
      </c>
      <c r="DD1036" s="2">
        <f t="shared" si="542"/>
        <v>7</v>
      </c>
    </row>
    <row r="1037" spans="1:108">
      <c r="A1037" s="2" t="s">
        <v>437</v>
      </c>
      <c r="B1037" s="2" t="s">
        <v>438</v>
      </c>
      <c r="C1037" s="18" t="str">
        <f ca="1">IF(AND(AA1037="YES",AG1037&lt;&gt;""),"COMPLETED",IF((S1037+21)&lt;TODAY(),"PAST DUE","WITHIN 15 DAYS"))</f>
        <v>WITHIN 15 DAYS</v>
      </c>
      <c r="D1037" s="19" t="str">
        <f t="shared" si="530"/>
        <v>Nov</v>
      </c>
      <c r="E1037" s="20">
        <f t="shared" si="531"/>
        <v>45598</v>
      </c>
      <c r="F1037" s="20">
        <f t="shared" si="532"/>
        <v>45597</v>
      </c>
      <c r="G1037" s="20">
        <f t="shared" si="533"/>
        <v>45604</v>
      </c>
      <c r="H1037" s="19">
        <f ca="1">(TODAY()-(G1037))</f>
        <v>-10</v>
      </c>
      <c r="I1037" s="19">
        <f ca="1">IF(H1037&lt;0,H1037,"")</f>
        <v>-10</v>
      </c>
      <c r="J1037" s="2" t="s">
        <v>439</v>
      </c>
      <c r="K1037" s="24">
        <f t="shared" si="534"/>
        <v>0</v>
      </c>
      <c r="L1037" s="19" t="s">
        <v>4210</v>
      </c>
      <c r="M1037" s="2" t="s">
        <v>2440</v>
      </c>
      <c r="N1037" s="2" t="s">
        <v>441</v>
      </c>
      <c r="O1037" s="2" t="s">
        <v>352</v>
      </c>
      <c r="P1037" s="2" t="s">
        <v>19</v>
      </c>
      <c r="Q1037" s="2" t="s">
        <v>241</v>
      </c>
      <c r="R1037" s="2" t="s">
        <v>3184</v>
      </c>
      <c r="S1037" s="9">
        <v>45576</v>
      </c>
      <c r="T1037" s="2">
        <v>4273201</v>
      </c>
      <c r="U1037" s="2" t="s">
        <v>244</v>
      </c>
      <c r="V1037" s="2" t="s">
        <v>245</v>
      </c>
      <c r="W1037" s="2" t="s">
        <v>809</v>
      </c>
      <c r="X1037" s="9">
        <v>37844</v>
      </c>
      <c r="Y1037" s="2">
        <v>9958269924</v>
      </c>
      <c r="Z1037" s="2" t="s">
        <v>4359</v>
      </c>
      <c r="AA1037" s="2" t="s">
        <v>463</v>
      </c>
      <c r="AB1037" s="2" t="s">
        <v>4360</v>
      </c>
      <c r="AG1037" s="35" t="s">
        <v>451</v>
      </c>
      <c r="AJ1037" s="35" t="s">
        <v>452</v>
      </c>
      <c r="AK1037" s="2" t="s">
        <v>453</v>
      </c>
      <c r="AL1037" s="2" t="s">
        <v>3189</v>
      </c>
      <c r="AM1037" s="2" t="s">
        <v>1815</v>
      </c>
      <c r="AN1037" s="10">
        <v>45576</v>
      </c>
      <c r="AP1037" s="2" t="s">
        <v>362</v>
      </c>
      <c r="AR1037" s="2" t="s">
        <v>4361</v>
      </c>
      <c r="AS1037" s="11">
        <v>253437747</v>
      </c>
      <c r="AT1037" s="2" t="s">
        <v>472</v>
      </c>
      <c r="AV1037" s="12">
        <v>72538943038</v>
      </c>
      <c r="BC1037" s="2" t="s">
        <v>450</v>
      </c>
      <c r="BD1037" s="2" t="s">
        <v>450</v>
      </c>
      <c r="BE1037" s="2" t="s">
        <v>450</v>
      </c>
      <c r="BF1037" s="2" t="s">
        <v>450</v>
      </c>
      <c r="BG1037" s="2" t="s">
        <v>450</v>
      </c>
      <c r="BH1037" s="2" t="s">
        <v>450</v>
      </c>
      <c r="BL1037" s="2" t="s">
        <v>448</v>
      </c>
      <c r="BM1037" s="2" t="s">
        <v>450</v>
      </c>
      <c r="BN1037" s="2" t="s">
        <v>448</v>
      </c>
      <c r="BO1037" s="2" t="s">
        <v>450</v>
      </c>
      <c r="BP1037" s="2" t="s">
        <v>450</v>
      </c>
      <c r="BR1037" s="2" t="s">
        <v>448</v>
      </c>
      <c r="BS1037" s="2" t="s">
        <v>448</v>
      </c>
      <c r="BT1037" s="2" t="s">
        <v>448</v>
      </c>
      <c r="CD1037" s="2" t="s">
        <v>448</v>
      </c>
      <c r="CE1037" s="2" t="s">
        <v>4354</v>
      </c>
      <c r="CM1037" s="52">
        <f t="shared" si="535"/>
        <v>1</v>
      </c>
      <c r="CN1037" s="52">
        <f t="shared" si="521"/>
        <v>0</v>
      </c>
      <c r="CO1037" s="52">
        <f t="shared" si="522"/>
        <v>1</v>
      </c>
      <c r="CP1037" s="52">
        <f t="shared" si="523"/>
        <v>1</v>
      </c>
      <c r="CQ1037" s="52">
        <f t="shared" si="524"/>
        <v>1</v>
      </c>
      <c r="CR1037" s="52">
        <f t="shared" si="525"/>
        <v>0</v>
      </c>
      <c r="CS1037" s="52">
        <f t="shared" si="526"/>
        <v>1</v>
      </c>
      <c r="CT1037" s="52">
        <f t="shared" si="527"/>
        <v>0</v>
      </c>
      <c r="CU1037" s="52">
        <f t="shared" si="528"/>
        <v>0</v>
      </c>
      <c r="CV1037" s="52">
        <f t="shared" si="529"/>
        <v>1</v>
      </c>
      <c r="CW1037" s="54">
        <f t="shared" si="536"/>
        <v>1</v>
      </c>
      <c r="CX1037" s="54">
        <f t="shared" si="537"/>
        <v>0</v>
      </c>
      <c r="CY1037" s="54">
        <f t="shared" si="538"/>
        <v>0</v>
      </c>
      <c r="CZ1037" s="54">
        <f t="shared" si="539"/>
        <v>0</v>
      </c>
      <c r="DA1037" s="54">
        <f t="shared" si="540"/>
        <v>0</v>
      </c>
      <c r="DB1037" s="54">
        <f t="shared" si="541"/>
        <v>0</v>
      </c>
      <c r="DD1037" s="2">
        <f t="shared" si="542"/>
        <v>3</v>
      </c>
    </row>
    <row r="1038" spans="1:108">
      <c r="A1038" s="2" t="s">
        <v>437</v>
      </c>
      <c r="B1038" s="2" t="s">
        <v>438</v>
      </c>
      <c r="C1038" s="18" t="str">
        <f ca="1">IF(AND(AA1038="YES",AG1038&lt;&gt;""),"COMPLETED",IF((S1038+21)&lt;TODAY(),"PAST DUE","WITHIN 15 DAYS"))</f>
        <v>COMPLETED</v>
      </c>
      <c r="D1038" s="19" t="str">
        <f t="shared" si="530"/>
        <v>Nov</v>
      </c>
      <c r="E1038" s="20">
        <f t="shared" si="531"/>
        <v>45598</v>
      </c>
      <c r="F1038" s="20">
        <f t="shared" si="532"/>
        <v>45597</v>
      </c>
      <c r="G1038" s="20">
        <f t="shared" si="533"/>
        <v>45604</v>
      </c>
      <c r="H1038" s="19">
        <f ca="1">(TODAY()-(G1038))</f>
        <v>-10</v>
      </c>
      <c r="I1038" s="19">
        <f ca="1">IF(H1038&lt;0,H1038,"")</f>
        <v>-10</v>
      </c>
      <c r="J1038" s="2" t="s">
        <v>439</v>
      </c>
      <c r="K1038" s="24">
        <f t="shared" si="534"/>
        <v>0</v>
      </c>
      <c r="L1038" s="19" t="s">
        <v>4210</v>
      </c>
      <c r="M1038" s="2" t="s">
        <v>2440</v>
      </c>
      <c r="N1038" s="2" t="s">
        <v>441</v>
      </c>
      <c r="O1038" s="2" t="s">
        <v>352</v>
      </c>
      <c r="P1038" s="2" t="s">
        <v>19</v>
      </c>
      <c r="Q1038" s="2" t="s">
        <v>241</v>
      </c>
      <c r="R1038" s="2" t="s">
        <v>3184</v>
      </c>
      <c r="S1038" s="9">
        <v>45576</v>
      </c>
      <c r="T1038" s="2">
        <v>4273202</v>
      </c>
      <c r="U1038" s="2" t="s">
        <v>246</v>
      </c>
      <c r="V1038" s="2" t="s">
        <v>247</v>
      </c>
      <c r="W1038" s="2" t="s">
        <v>325</v>
      </c>
      <c r="X1038" s="9">
        <v>31089</v>
      </c>
      <c r="Y1038" s="2">
        <v>9077579218</v>
      </c>
      <c r="Z1038" s="2" t="s">
        <v>4362</v>
      </c>
      <c r="AA1038" s="32" t="s">
        <v>448</v>
      </c>
      <c r="AB1038" s="2" t="s">
        <v>449</v>
      </c>
      <c r="AC1038" s="10">
        <v>45937</v>
      </c>
      <c r="AD1038" s="10">
        <v>45572</v>
      </c>
      <c r="AG1038" s="35" t="s">
        <v>451</v>
      </c>
      <c r="AJ1038" s="35" t="s">
        <v>452</v>
      </c>
      <c r="AK1038" s="2" t="s">
        <v>453</v>
      </c>
      <c r="AL1038" s="2" t="s">
        <v>3189</v>
      </c>
      <c r="AM1038" s="2" t="s">
        <v>1815</v>
      </c>
      <c r="AN1038" s="10">
        <v>45576</v>
      </c>
      <c r="AP1038" s="2" t="s">
        <v>362</v>
      </c>
      <c r="AQ1038" s="2" t="s">
        <v>497</v>
      </c>
      <c r="AS1038" s="11">
        <v>220210887</v>
      </c>
      <c r="AT1038" s="2" t="s">
        <v>472</v>
      </c>
      <c r="AV1038" s="12">
        <v>70503462026</v>
      </c>
      <c r="AW1038" s="2" t="s">
        <v>458</v>
      </c>
      <c r="AY1038" s="13">
        <v>121050724243</v>
      </c>
      <c r="BC1038" s="2" t="s">
        <v>450</v>
      </c>
      <c r="BD1038" s="2" t="s">
        <v>450</v>
      </c>
      <c r="BE1038" s="2" t="s">
        <v>450</v>
      </c>
      <c r="BF1038" s="2" t="s">
        <v>450</v>
      </c>
      <c r="BG1038" s="2" t="s">
        <v>450</v>
      </c>
      <c r="BH1038" s="2" t="s">
        <v>450</v>
      </c>
      <c r="BL1038" s="2" t="s">
        <v>448</v>
      </c>
      <c r="BM1038" s="2" t="s">
        <v>450</v>
      </c>
      <c r="BN1038" s="2" t="s">
        <v>448</v>
      </c>
      <c r="BO1038" s="2" t="s">
        <v>450</v>
      </c>
      <c r="BP1038" s="2" t="s">
        <v>450</v>
      </c>
      <c r="BR1038" s="2" t="s">
        <v>448</v>
      </c>
      <c r="BS1038" s="2" t="s">
        <v>448</v>
      </c>
      <c r="BT1038" s="2" t="s">
        <v>448</v>
      </c>
      <c r="CD1038" s="2" t="s">
        <v>448</v>
      </c>
      <c r="CE1038" s="2" t="s">
        <v>4354</v>
      </c>
      <c r="CM1038" s="52">
        <f t="shared" si="535"/>
        <v>1</v>
      </c>
      <c r="CN1038" s="52">
        <f t="shared" si="521"/>
        <v>1</v>
      </c>
      <c r="CO1038" s="52">
        <f t="shared" si="522"/>
        <v>1</v>
      </c>
      <c r="CP1038" s="52">
        <f t="shared" si="523"/>
        <v>1</v>
      </c>
      <c r="CQ1038" s="52">
        <f t="shared" si="524"/>
        <v>1</v>
      </c>
      <c r="CR1038" s="52">
        <f t="shared" si="525"/>
        <v>1</v>
      </c>
      <c r="CS1038" s="52">
        <f t="shared" si="526"/>
        <v>1</v>
      </c>
      <c r="CT1038" s="52">
        <f t="shared" si="527"/>
        <v>1</v>
      </c>
      <c r="CU1038" s="52">
        <f t="shared" si="528"/>
        <v>0</v>
      </c>
      <c r="CV1038" s="52">
        <f t="shared" si="529"/>
        <v>1</v>
      </c>
      <c r="CW1038" s="54">
        <f t="shared" si="536"/>
        <v>1</v>
      </c>
      <c r="CX1038" s="54">
        <f t="shared" si="537"/>
        <v>0</v>
      </c>
      <c r="CY1038" s="54">
        <f t="shared" si="538"/>
        <v>0</v>
      </c>
      <c r="CZ1038" s="54">
        <f t="shared" si="539"/>
        <v>0</v>
      </c>
      <c r="DA1038" s="54">
        <f t="shared" si="540"/>
        <v>0</v>
      </c>
      <c r="DB1038" s="54">
        <f t="shared" si="541"/>
        <v>0</v>
      </c>
      <c r="DD1038" s="2">
        <f t="shared" si="542"/>
        <v>6</v>
      </c>
    </row>
    <row r="1039" spans="1:108">
      <c r="A1039" s="2" t="s">
        <v>437</v>
      </c>
      <c r="B1039" s="2" t="s">
        <v>438</v>
      </c>
      <c r="C1039" s="18" t="str">
        <f ca="1">IF(AND(AA1039="YES",AG1039&lt;&gt;""),"COMPLETED",IF((S1039+21)&lt;TODAY(),"PAST DUE","WITHIN 15 DAYS"))</f>
        <v>WITHIN 15 DAYS</v>
      </c>
      <c r="D1039" s="19" t="str">
        <f t="shared" si="530"/>
        <v>Nov</v>
      </c>
      <c r="E1039" s="20">
        <f t="shared" si="531"/>
        <v>45598</v>
      </c>
      <c r="F1039" s="20">
        <f t="shared" si="532"/>
        <v>45597</v>
      </c>
      <c r="G1039" s="20">
        <f t="shared" si="533"/>
        <v>45604</v>
      </c>
      <c r="H1039" s="19">
        <f ca="1">(TODAY()-(G1039))</f>
        <v>-10</v>
      </c>
      <c r="I1039" s="19">
        <f ca="1">IF(H1039&lt;0,H1039,"")</f>
        <v>-10</v>
      </c>
      <c r="J1039" s="2" t="s">
        <v>439</v>
      </c>
      <c r="K1039" s="24">
        <f t="shared" si="534"/>
        <v>0</v>
      </c>
      <c r="L1039" s="19" t="s">
        <v>4210</v>
      </c>
      <c r="M1039" s="2" t="s">
        <v>2440</v>
      </c>
      <c r="N1039" s="2" t="s">
        <v>441</v>
      </c>
      <c r="O1039" s="2" t="s">
        <v>352</v>
      </c>
      <c r="P1039" s="2" t="s">
        <v>19</v>
      </c>
      <c r="Q1039" s="2" t="s">
        <v>241</v>
      </c>
      <c r="R1039" s="2" t="s">
        <v>3184</v>
      </c>
      <c r="S1039" s="9">
        <v>45576</v>
      </c>
      <c r="T1039" s="2">
        <v>4273203</v>
      </c>
      <c r="U1039" s="2" t="s">
        <v>248</v>
      </c>
      <c r="V1039" s="2" t="s">
        <v>249</v>
      </c>
      <c r="W1039" s="2" t="s">
        <v>2948</v>
      </c>
      <c r="X1039" s="9">
        <v>38574</v>
      </c>
      <c r="Y1039" s="2">
        <v>9947507467</v>
      </c>
      <c r="Z1039" s="2" t="s">
        <v>4363</v>
      </c>
      <c r="AA1039" s="2" t="s">
        <v>463</v>
      </c>
      <c r="AB1039" s="2" t="s">
        <v>4353</v>
      </c>
      <c r="AG1039" s="35" t="s">
        <v>451</v>
      </c>
      <c r="AJ1039" s="35" t="s">
        <v>452</v>
      </c>
      <c r="AK1039" s="2" t="s">
        <v>453</v>
      </c>
      <c r="AL1039" s="2" t="s">
        <v>3189</v>
      </c>
      <c r="AM1039" s="2" t="s">
        <v>1815</v>
      </c>
      <c r="AN1039" s="10">
        <v>45576</v>
      </c>
      <c r="AP1039" s="2" t="s">
        <v>362</v>
      </c>
      <c r="AQ1039" s="2" t="s">
        <v>455</v>
      </c>
      <c r="AS1039" s="11">
        <v>253391922</v>
      </c>
      <c r="BC1039" s="2" t="s">
        <v>450</v>
      </c>
      <c r="BD1039" s="2" t="s">
        <v>450</v>
      </c>
      <c r="BE1039" s="2" t="s">
        <v>450</v>
      </c>
      <c r="BF1039" s="2" t="s">
        <v>450</v>
      </c>
      <c r="BG1039" s="2" t="s">
        <v>450</v>
      </c>
      <c r="BH1039" s="2" t="s">
        <v>450</v>
      </c>
      <c r="BL1039" s="2" t="s">
        <v>450</v>
      </c>
      <c r="BM1039" s="2" t="s">
        <v>450</v>
      </c>
      <c r="BN1039" s="2" t="s">
        <v>448</v>
      </c>
      <c r="BO1039" s="2" t="s">
        <v>450</v>
      </c>
      <c r="BP1039" s="2" t="s">
        <v>450</v>
      </c>
      <c r="BR1039" s="2" t="s">
        <v>448</v>
      </c>
      <c r="BS1039" s="2" t="s">
        <v>448</v>
      </c>
      <c r="BT1039" s="2" t="s">
        <v>448</v>
      </c>
      <c r="CD1039" s="2" t="s">
        <v>448</v>
      </c>
      <c r="CE1039" s="2" t="s">
        <v>4354</v>
      </c>
      <c r="CM1039" s="52">
        <f t="shared" si="535"/>
        <v>1</v>
      </c>
      <c r="CN1039" s="52">
        <f t="shared" si="521"/>
        <v>0</v>
      </c>
      <c r="CO1039" s="52">
        <f t="shared" si="522"/>
        <v>1</v>
      </c>
      <c r="CP1039" s="52">
        <f t="shared" si="523"/>
        <v>1</v>
      </c>
      <c r="CQ1039" s="52">
        <f t="shared" si="524"/>
        <v>1</v>
      </c>
      <c r="CR1039" s="52">
        <f t="shared" si="525"/>
        <v>1</v>
      </c>
      <c r="CS1039" s="52">
        <f t="shared" si="526"/>
        <v>0</v>
      </c>
      <c r="CT1039" s="52">
        <f t="shared" si="527"/>
        <v>0</v>
      </c>
      <c r="CU1039" s="52">
        <f t="shared" si="528"/>
        <v>0</v>
      </c>
      <c r="CV1039" s="52">
        <f t="shared" si="529"/>
        <v>1</v>
      </c>
      <c r="CW1039" s="54">
        <f t="shared" si="536"/>
        <v>1</v>
      </c>
      <c r="CX1039" s="54">
        <f t="shared" si="537"/>
        <v>0</v>
      </c>
      <c r="CY1039" s="54">
        <f t="shared" si="538"/>
        <v>0</v>
      </c>
      <c r="CZ1039" s="54">
        <f t="shared" si="539"/>
        <v>0</v>
      </c>
      <c r="DA1039" s="54">
        <f t="shared" si="540"/>
        <v>0</v>
      </c>
      <c r="DB1039" s="54">
        <f t="shared" si="541"/>
        <v>0</v>
      </c>
      <c r="DD1039" s="2">
        <f t="shared" si="542"/>
        <v>3</v>
      </c>
    </row>
    <row r="1040" spans="1:108">
      <c r="A1040" s="2" t="s">
        <v>437</v>
      </c>
      <c r="B1040" s="2" t="s">
        <v>438</v>
      </c>
      <c r="C1040" s="18" t="str">
        <f ca="1">IF(AND(AA1040="YES",AG1040&lt;&gt;""),"COMPLETED",IF((S1040+21)&lt;TODAY(),"PAST DUE","WITHIN 15 DAYS"))</f>
        <v>WITHIN 15 DAYS</v>
      </c>
      <c r="D1040" s="19" t="str">
        <f t="shared" si="530"/>
        <v>Nov</v>
      </c>
      <c r="E1040" s="20">
        <f t="shared" si="531"/>
        <v>45598</v>
      </c>
      <c r="F1040" s="20">
        <f t="shared" si="532"/>
        <v>45597</v>
      </c>
      <c r="G1040" s="20">
        <f t="shared" si="533"/>
        <v>45604</v>
      </c>
      <c r="H1040" s="19">
        <f ca="1">(TODAY()-(G1040))</f>
        <v>-10</v>
      </c>
      <c r="I1040" s="19">
        <f ca="1">IF(H1040&lt;0,H1040,"")</f>
        <v>-10</v>
      </c>
      <c r="J1040" s="2" t="s">
        <v>439</v>
      </c>
      <c r="K1040" s="24">
        <f t="shared" si="534"/>
        <v>0</v>
      </c>
      <c r="L1040" s="19" t="s">
        <v>4210</v>
      </c>
      <c r="M1040" s="2" t="s">
        <v>2440</v>
      </c>
      <c r="N1040" s="2" t="s">
        <v>441</v>
      </c>
      <c r="O1040" s="2" t="s">
        <v>352</v>
      </c>
      <c r="P1040" s="2" t="s">
        <v>19</v>
      </c>
      <c r="Q1040" s="2" t="s">
        <v>241</v>
      </c>
      <c r="R1040" s="2" t="s">
        <v>3184</v>
      </c>
      <c r="S1040" s="9">
        <v>45576</v>
      </c>
      <c r="T1040" s="2">
        <v>4273204</v>
      </c>
      <c r="U1040" s="2" t="s">
        <v>250</v>
      </c>
      <c r="V1040" s="2" t="s">
        <v>251</v>
      </c>
      <c r="W1040" s="2" t="s">
        <v>4364</v>
      </c>
      <c r="X1040" s="9">
        <v>37461</v>
      </c>
      <c r="Y1040" s="2">
        <v>9092189219</v>
      </c>
      <c r="Z1040" s="2" t="s">
        <v>4365</v>
      </c>
      <c r="AA1040" s="2" t="s">
        <v>658</v>
      </c>
      <c r="AB1040" s="2" t="s">
        <v>4366</v>
      </c>
      <c r="AG1040" s="35" t="s">
        <v>451</v>
      </c>
      <c r="AJ1040" s="35" t="s">
        <v>452</v>
      </c>
      <c r="AK1040" s="2" t="s">
        <v>453</v>
      </c>
      <c r="AL1040" s="2" t="s">
        <v>3189</v>
      </c>
      <c r="AM1040" s="2" t="s">
        <v>1815</v>
      </c>
      <c r="AN1040" s="10">
        <v>45576</v>
      </c>
      <c r="AP1040" s="2" t="s">
        <v>362</v>
      </c>
      <c r="BC1040" s="2" t="s">
        <v>450</v>
      </c>
      <c r="BD1040" s="2" t="s">
        <v>450</v>
      </c>
      <c r="BE1040" s="2" t="s">
        <v>450</v>
      </c>
      <c r="BF1040" s="2" t="s">
        <v>450</v>
      </c>
      <c r="BG1040" s="2" t="s">
        <v>450</v>
      </c>
      <c r="BH1040" s="2" t="s">
        <v>450</v>
      </c>
      <c r="BR1040" s="2" t="s">
        <v>448</v>
      </c>
      <c r="BS1040" s="2" t="s">
        <v>448</v>
      </c>
      <c r="BT1040" s="2" t="s">
        <v>448</v>
      </c>
      <c r="CD1040" s="2" t="s">
        <v>448</v>
      </c>
      <c r="CE1040" s="2" t="s">
        <v>4354</v>
      </c>
      <c r="CM1040" s="52">
        <f t="shared" si="535"/>
        <v>1</v>
      </c>
      <c r="CN1040" s="52">
        <f t="shared" si="521"/>
        <v>0</v>
      </c>
      <c r="CO1040" s="52">
        <f t="shared" si="522"/>
        <v>1</v>
      </c>
      <c r="CP1040" s="52">
        <f t="shared" si="523"/>
        <v>1</v>
      </c>
      <c r="CQ1040" s="52">
        <f t="shared" si="524"/>
        <v>1</v>
      </c>
      <c r="CR1040" s="52">
        <f t="shared" si="525"/>
        <v>0</v>
      </c>
      <c r="CS1040" s="52">
        <f t="shared" si="526"/>
        <v>0</v>
      </c>
      <c r="CT1040" s="52">
        <f t="shared" si="527"/>
        <v>0</v>
      </c>
      <c r="CU1040" s="52">
        <f t="shared" si="528"/>
        <v>0</v>
      </c>
      <c r="CV1040" s="52">
        <f t="shared" si="529"/>
        <v>1</v>
      </c>
      <c r="CW1040" s="54">
        <f t="shared" si="536"/>
        <v>1</v>
      </c>
      <c r="CX1040" s="54">
        <f t="shared" si="537"/>
        <v>0</v>
      </c>
      <c r="CY1040" s="54">
        <f t="shared" si="538"/>
        <v>0</v>
      </c>
      <c r="CZ1040" s="54">
        <f t="shared" si="539"/>
        <v>0</v>
      </c>
      <c r="DA1040" s="54">
        <f t="shared" si="540"/>
        <v>0</v>
      </c>
      <c r="DB1040" s="54">
        <f t="shared" si="541"/>
        <v>0</v>
      </c>
      <c r="DD1040" s="2">
        <f t="shared" si="542"/>
        <v>2</v>
      </c>
    </row>
    <row r="1041" spans="1:108">
      <c r="A1041" s="2" t="s">
        <v>437</v>
      </c>
      <c r="B1041" s="2" t="s">
        <v>438</v>
      </c>
      <c r="C1041" s="18" t="str">
        <f ca="1">IF(AND(AA1041="YES",AG1041&lt;&gt;""),"COMPLETED",IF((S1041+21)&lt;TODAY(),"PAST DUE","WITHIN 15 DAYS"))</f>
        <v>COMPLETED</v>
      </c>
      <c r="D1041" s="19" t="str">
        <f t="shared" si="530"/>
        <v>Nov</v>
      </c>
      <c r="E1041" s="20">
        <f t="shared" si="531"/>
        <v>45598</v>
      </c>
      <c r="F1041" s="20">
        <f t="shared" si="532"/>
        <v>45597</v>
      </c>
      <c r="G1041" s="20">
        <f t="shared" si="533"/>
        <v>45604</v>
      </c>
      <c r="H1041" s="19">
        <f ca="1">(TODAY()-(G1041))</f>
        <v>-10</v>
      </c>
      <c r="I1041" s="19">
        <f ca="1">IF(H1041&lt;0,H1041,"")</f>
        <v>-10</v>
      </c>
      <c r="J1041" s="2" t="s">
        <v>439</v>
      </c>
      <c r="K1041" s="24">
        <f t="shared" si="534"/>
        <v>1</v>
      </c>
      <c r="L1041" s="19" t="s">
        <v>4210</v>
      </c>
      <c r="M1041" s="2" t="s">
        <v>2440</v>
      </c>
      <c r="N1041" s="2" t="s">
        <v>441</v>
      </c>
      <c r="O1041" s="2" t="s">
        <v>352</v>
      </c>
      <c r="P1041" s="2" t="s">
        <v>19</v>
      </c>
      <c r="Q1041" s="2" t="s">
        <v>241</v>
      </c>
      <c r="R1041" s="2" t="s">
        <v>3184</v>
      </c>
      <c r="S1041" s="9">
        <v>45576</v>
      </c>
      <c r="T1041" s="2">
        <v>4273205</v>
      </c>
      <c r="U1041" s="2" t="s">
        <v>4367</v>
      </c>
      <c r="V1041" s="2" t="s">
        <v>4368</v>
      </c>
      <c r="W1041" s="2" t="s">
        <v>3798</v>
      </c>
      <c r="X1041" s="9">
        <v>34354</v>
      </c>
      <c r="Y1041" s="2">
        <v>9664227257</v>
      </c>
      <c r="Z1041" s="2" t="s">
        <v>4369</v>
      </c>
      <c r="AA1041" s="32" t="s">
        <v>448</v>
      </c>
      <c r="AB1041" s="2" t="s">
        <v>449</v>
      </c>
      <c r="AC1041" s="10">
        <v>45687</v>
      </c>
      <c r="AD1041" s="10">
        <v>45341</v>
      </c>
      <c r="AG1041" s="35" t="s">
        <v>451</v>
      </c>
      <c r="AJ1041" s="35" t="s">
        <v>452</v>
      </c>
      <c r="AK1041" s="2" t="s">
        <v>453</v>
      </c>
      <c r="AL1041" s="2" t="s">
        <v>3189</v>
      </c>
      <c r="AM1041" s="2" t="s">
        <v>1815</v>
      </c>
      <c r="AN1041" s="10">
        <v>45576</v>
      </c>
      <c r="AP1041" s="2" t="s">
        <v>362</v>
      </c>
      <c r="AQ1041" s="2" t="s">
        <v>497</v>
      </c>
      <c r="AS1041" s="11">
        <v>3447685933</v>
      </c>
      <c r="AT1041" s="2" t="s">
        <v>456</v>
      </c>
      <c r="AV1041" s="12">
        <v>210252745429</v>
      </c>
      <c r="AW1041" s="2" t="s">
        <v>458</v>
      </c>
      <c r="AY1041" s="13">
        <v>121131845909</v>
      </c>
      <c r="AZ1041" s="2" t="s">
        <v>633</v>
      </c>
      <c r="BB1041" s="14">
        <v>452438241</v>
      </c>
      <c r="BC1041" s="2" t="s">
        <v>450</v>
      </c>
      <c r="BD1041" s="2" t="s">
        <v>450</v>
      </c>
      <c r="BE1041" s="2" t="s">
        <v>450</v>
      </c>
      <c r="BF1041" s="2" t="s">
        <v>450</v>
      </c>
      <c r="BG1041" s="2" t="s">
        <v>450</v>
      </c>
      <c r="BH1041" s="2" t="s">
        <v>450</v>
      </c>
      <c r="BL1041" s="2" t="s">
        <v>448</v>
      </c>
      <c r="BM1041" s="2" t="s">
        <v>448</v>
      </c>
      <c r="BN1041" s="2" t="s">
        <v>448</v>
      </c>
      <c r="BO1041" s="2" t="s">
        <v>450</v>
      </c>
      <c r="BP1041" s="2" t="s">
        <v>450</v>
      </c>
      <c r="BR1041" s="2" t="s">
        <v>448</v>
      </c>
      <c r="BS1041" s="2" t="s">
        <v>448</v>
      </c>
      <c r="BT1041" s="2" t="s">
        <v>448</v>
      </c>
      <c r="CD1041" s="2" t="s">
        <v>448</v>
      </c>
      <c r="CE1041" s="2" t="s">
        <v>4354</v>
      </c>
      <c r="CM1041" s="52">
        <f t="shared" si="535"/>
        <v>1</v>
      </c>
      <c r="CN1041" s="52">
        <f t="shared" si="521"/>
        <v>1</v>
      </c>
      <c r="CO1041" s="52">
        <f t="shared" si="522"/>
        <v>1</v>
      </c>
      <c r="CP1041" s="52">
        <f t="shared" si="523"/>
        <v>1</v>
      </c>
      <c r="CQ1041" s="52">
        <f t="shared" si="524"/>
        <v>1</v>
      </c>
      <c r="CR1041" s="52">
        <f t="shared" si="525"/>
        <v>1</v>
      </c>
      <c r="CS1041" s="52">
        <f t="shared" si="526"/>
        <v>1</v>
      </c>
      <c r="CT1041" s="52">
        <f t="shared" si="527"/>
        <v>1</v>
      </c>
      <c r="CU1041" s="52">
        <f t="shared" si="528"/>
        <v>1</v>
      </c>
      <c r="CV1041" s="52">
        <f t="shared" si="529"/>
        <v>1</v>
      </c>
      <c r="CW1041" s="54">
        <f t="shared" si="536"/>
        <v>1</v>
      </c>
      <c r="CX1041" s="54">
        <f t="shared" si="537"/>
        <v>0</v>
      </c>
      <c r="CY1041" s="54">
        <f t="shared" si="538"/>
        <v>0</v>
      </c>
      <c r="CZ1041" s="54">
        <f t="shared" si="539"/>
        <v>0</v>
      </c>
      <c r="DA1041" s="54">
        <f t="shared" si="540"/>
        <v>0</v>
      </c>
      <c r="DB1041" s="54">
        <f t="shared" si="541"/>
        <v>0</v>
      </c>
      <c r="DD1041" s="2">
        <f t="shared" si="542"/>
        <v>7</v>
      </c>
    </row>
    <row r="1042" spans="1:108">
      <c r="A1042" s="2" t="s">
        <v>437</v>
      </c>
      <c r="B1042" s="2" t="s">
        <v>438</v>
      </c>
      <c r="C1042" s="18" t="str">
        <f ca="1">IF(AND(AA1042="YES",AG1042&lt;&gt;""),"COMPLETED",IF((S1042+21)&lt;TODAY(),"PAST DUE","WITHIN 15 DAYS"))</f>
        <v>COMPLETED</v>
      </c>
      <c r="D1042" s="19" t="str">
        <f t="shared" si="530"/>
        <v>Nov</v>
      </c>
      <c r="E1042" s="20">
        <f t="shared" si="531"/>
        <v>45598</v>
      </c>
      <c r="F1042" s="20">
        <f t="shared" si="532"/>
        <v>45597</v>
      </c>
      <c r="G1042" s="20">
        <f t="shared" si="533"/>
        <v>45604</v>
      </c>
      <c r="H1042" s="19">
        <f ca="1">(TODAY()-(G1042))</f>
        <v>-10</v>
      </c>
      <c r="I1042" s="19">
        <f ca="1">IF(H1042&lt;0,H1042,"")</f>
        <v>-10</v>
      </c>
      <c r="J1042" s="2" t="s">
        <v>439</v>
      </c>
      <c r="K1042" s="24">
        <f t="shared" si="534"/>
        <v>0</v>
      </c>
      <c r="L1042" s="19" t="s">
        <v>4210</v>
      </c>
      <c r="M1042" s="2" t="s">
        <v>2440</v>
      </c>
      <c r="N1042" s="2" t="s">
        <v>441</v>
      </c>
      <c r="O1042" s="2" t="s">
        <v>352</v>
      </c>
      <c r="P1042" s="2" t="s">
        <v>19</v>
      </c>
      <c r="Q1042" s="2" t="s">
        <v>241</v>
      </c>
      <c r="R1042" s="2" t="s">
        <v>3184</v>
      </c>
      <c r="S1042" s="9">
        <v>45576</v>
      </c>
      <c r="T1042" s="2">
        <v>4273206</v>
      </c>
      <c r="U1042" s="2" t="s">
        <v>252</v>
      </c>
      <c r="V1042" s="2" t="s">
        <v>253</v>
      </c>
      <c r="W1042" s="2" t="s">
        <v>4370</v>
      </c>
      <c r="X1042" s="9">
        <v>38211</v>
      </c>
      <c r="Y1042" s="2">
        <v>9816009167</v>
      </c>
      <c r="Z1042" s="2" t="s">
        <v>4371</v>
      </c>
      <c r="AA1042" s="32" t="s">
        <v>448</v>
      </c>
      <c r="AB1042" s="2" t="s">
        <v>449</v>
      </c>
      <c r="AC1042" s="10">
        <v>45927</v>
      </c>
      <c r="AD1042" s="10">
        <v>45562</v>
      </c>
      <c r="AG1042" s="35" t="s">
        <v>451</v>
      </c>
      <c r="AJ1042" s="35" t="s">
        <v>452</v>
      </c>
      <c r="AK1042" s="2" t="s">
        <v>453</v>
      </c>
      <c r="AL1042" s="2" t="s">
        <v>3189</v>
      </c>
      <c r="AM1042" s="2" t="s">
        <v>1815</v>
      </c>
      <c r="AN1042" s="10">
        <v>45576</v>
      </c>
      <c r="AP1042" s="2" t="s">
        <v>362</v>
      </c>
      <c r="AQ1042" s="2" t="s">
        <v>455</v>
      </c>
      <c r="AS1042" s="11">
        <v>253353274</v>
      </c>
      <c r="AT1042" s="2" t="s">
        <v>472</v>
      </c>
      <c r="AV1042" s="12">
        <v>22511884504</v>
      </c>
      <c r="AW1042" s="2" t="s">
        <v>458</v>
      </c>
      <c r="AY1042" s="13">
        <v>121352134924</v>
      </c>
      <c r="BC1042" s="2" t="s">
        <v>450</v>
      </c>
      <c r="BD1042" s="2" t="s">
        <v>450</v>
      </c>
      <c r="BE1042" s="2" t="s">
        <v>450</v>
      </c>
      <c r="BF1042" s="2" t="s">
        <v>450</v>
      </c>
      <c r="BG1042" s="2" t="s">
        <v>450</v>
      </c>
      <c r="BH1042" s="2" t="s">
        <v>450</v>
      </c>
      <c r="BL1042" s="2" t="s">
        <v>448</v>
      </c>
      <c r="BM1042" s="2" t="s">
        <v>450</v>
      </c>
      <c r="BN1042" s="2" t="s">
        <v>448</v>
      </c>
      <c r="BO1042" s="2" t="s">
        <v>450</v>
      </c>
      <c r="BP1042" s="2" t="s">
        <v>450</v>
      </c>
      <c r="BR1042" s="2" t="s">
        <v>448</v>
      </c>
      <c r="BS1042" s="2" t="s">
        <v>448</v>
      </c>
      <c r="BT1042" s="2" t="s">
        <v>448</v>
      </c>
      <c r="CD1042" s="2" t="s">
        <v>448</v>
      </c>
      <c r="CE1042" s="2" t="s">
        <v>4354</v>
      </c>
      <c r="CM1042" s="52">
        <f t="shared" si="535"/>
        <v>1</v>
      </c>
      <c r="CN1042" s="52">
        <f t="shared" si="521"/>
        <v>1</v>
      </c>
      <c r="CO1042" s="52">
        <f t="shared" si="522"/>
        <v>1</v>
      </c>
      <c r="CP1042" s="52">
        <f t="shared" si="523"/>
        <v>1</v>
      </c>
      <c r="CQ1042" s="52">
        <f t="shared" si="524"/>
        <v>1</v>
      </c>
      <c r="CR1042" s="52">
        <f t="shared" si="525"/>
        <v>1</v>
      </c>
      <c r="CS1042" s="52">
        <f t="shared" si="526"/>
        <v>1</v>
      </c>
      <c r="CT1042" s="52">
        <f t="shared" si="527"/>
        <v>1</v>
      </c>
      <c r="CU1042" s="52">
        <f t="shared" si="528"/>
        <v>0</v>
      </c>
      <c r="CV1042" s="52">
        <f t="shared" si="529"/>
        <v>1</v>
      </c>
      <c r="CW1042" s="54">
        <f t="shared" si="536"/>
        <v>1</v>
      </c>
      <c r="CX1042" s="54">
        <f t="shared" si="537"/>
        <v>0</v>
      </c>
      <c r="CY1042" s="54">
        <f t="shared" si="538"/>
        <v>0</v>
      </c>
      <c r="CZ1042" s="54">
        <f t="shared" si="539"/>
        <v>0</v>
      </c>
      <c r="DA1042" s="54">
        <f t="shared" si="540"/>
        <v>0</v>
      </c>
      <c r="DB1042" s="54">
        <f t="shared" si="541"/>
        <v>0</v>
      </c>
      <c r="DD1042" s="2">
        <f t="shared" si="542"/>
        <v>6</v>
      </c>
    </row>
    <row r="1043" spans="1:108">
      <c r="A1043" s="2" t="s">
        <v>437</v>
      </c>
      <c r="B1043" s="2" t="s">
        <v>438</v>
      </c>
      <c r="C1043" s="18" t="str">
        <f ca="1">IF(AND(AA1043="YES",AG1043&lt;&gt;""),"COMPLETED",IF((S1043+21)&lt;TODAY(),"PAST DUE","WITHIN 15 DAYS"))</f>
        <v>WITHIN 15 DAYS</v>
      </c>
      <c r="D1043" s="19" t="str">
        <f t="shared" si="530"/>
        <v>Nov</v>
      </c>
      <c r="E1043" s="20">
        <f t="shared" si="531"/>
        <v>45598</v>
      </c>
      <c r="F1043" s="20">
        <f t="shared" si="532"/>
        <v>45597</v>
      </c>
      <c r="G1043" s="20">
        <f t="shared" si="533"/>
        <v>45604</v>
      </c>
      <c r="H1043" s="19">
        <f ca="1">(TODAY()-(G1043))</f>
        <v>-10</v>
      </c>
      <c r="I1043" s="19">
        <f ca="1">IF(H1043&lt;0,H1043,"")</f>
        <v>-10</v>
      </c>
      <c r="J1043" s="2" t="s">
        <v>439</v>
      </c>
      <c r="K1043" s="24">
        <f t="shared" si="534"/>
        <v>0</v>
      </c>
      <c r="L1043" s="19" t="s">
        <v>4210</v>
      </c>
      <c r="M1043" s="2" t="s">
        <v>2440</v>
      </c>
      <c r="N1043" s="2" t="s">
        <v>441</v>
      </c>
      <c r="O1043" s="2" t="s">
        <v>352</v>
      </c>
      <c r="P1043" s="2" t="s">
        <v>19</v>
      </c>
      <c r="Q1043" s="2" t="s">
        <v>241</v>
      </c>
      <c r="R1043" s="2" t="s">
        <v>3184</v>
      </c>
      <c r="S1043" s="9">
        <v>45576</v>
      </c>
      <c r="T1043" s="2">
        <v>4273207</v>
      </c>
      <c r="U1043" s="2" t="s">
        <v>171</v>
      </c>
      <c r="V1043" s="2" t="s">
        <v>254</v>
      </c>
      <c r="W1043" s="2" t="s">
        <v>809</v>
      </c>
      <c r="X1043" s="9">
        <v>36519</v>
      </c>
      <c r="Y1043" s="2">
        <v>9663709399</v>
      </c>
      <c r="Z1043" s="2" t="s">
        <v>4372</v>
      </c>
      <c r="AA1043" s="2" t="s">
        <v>463</v>
      </c>
      <c r="AB1043" s="2" t="s">
        <v>4373</v>
      </c>
      <c r="AG1043" s="35" t="s">
        <v>451</v>
      </c>
      <c r="AJ1043" s="35" t="s">
        <v>452</v>
      </c>
      <c r="AK1043" s="2" t="s">
        <v>453</v>
      </c>
      <c r="AL1043" s="2" t="s">
        <v>3189</v>
      </c>
      <c r="AM1043" s="2" t="s">
        <v>1815</v>
      </c>
      <c r="AN1043" s="10">
        <v>45576</v>
      </c>
      <c r="AP1043" s="2" t="s">
        <v>362</v>
      </c>
      <c r="AQ1043" s="2" t="s">
        <v>986</v>
      </c>
      <c r="AS1043" s="11">
        <v>246112202</v>
      </c>
      <c r="AT1043" s="2" t="s">
        <v>456</v>
      </c>
      <c r="AV1043" s="12">
        <v>72512691154</v>
      </c>
      <c r="AX1043" s="2" t="s">
        <v>4107</v>
      </c>
      <c r="AY1043" s="13">
        <v>121256162366</v>
      </c>
      <c r="AZ1043" s="2" t="s">
        <v>633</v>
      </c>
      <c r="BB1043" s="14">
        <v>657380532</v>
      </c>
      <c r="BC1043" s="2" t="s">
        <v>450</v>
      </c>
      <c r="BD1043" s="2" t="s">
        <v>450</v>
      </c>
      <c r="BE1043" s="2" t="s">
        <v>450</v>
      </c>
      <c r="BF1043" s="2" t="s">
        <v>450</v>
      </c>
      <c r="BG1043" s="2" t="s">
        <v>450</v>
      </c>
      <c r="BH1043" s="2" t="s">
        <v>450</v>
      </c>
      <c r="BL1043" s="2" t="s">
        <v>448</v>
      </c>
      <c r="BM1043" s="2" t="s">
        <v>450</v>
      </c>
      <c r="BN1043" s="2" t="s">
        <v>448</v>
      </c>
      <c r="BO1043" s="2" t="s">
        <v>450</v>
      </c>
      <c r="BP1043" s="2" t="s">
        <v>450</v>
      </c>
      <c r="BR1043" s="2" t="s">
        <v>448</v>
      </c>
      <c r="BS1043" s="2" t="s">
        <v>448</v>
      </c>
      <c r="BT1043" s="2" t="s">
        <v>448</v>
      </c>
      <c r="CD1043" s="2" t="s">
        <v>448</v>
      </c>
      <c r="CE1043" s="2" t="s">
        <v>4354</v>
      </c>
      <c r="CM1043" s="52">
        <f t="shared" si="535"/>
        <v>1</v>
      </c>
      <c r="CN1043" s="52">
        <f t="shared" si="521"/>
        <v>0</v>
      </c>
      <c r="CO1043" s="52">
        <f t="shared" si="522"/>
        <v>1</v>
      </c>
      <c r="CP1043" s="52">
        <f t="shared" si="523"/>
        <v>1</v>
      </c>
      <c r="CQ1043" s="52">
        <f t="shared" si="524"/>
        <v>1</v>
      </c>
      <c r="CR1043" s="52">
        <f t="shared" si="525"/>
        <v>1</v>
      </c>
      <c r="CS1043" s="52">
        <f t="shared" si="526"/>
        <v>1</v>
      </c>
      <c r="CT1043" s="52">
        <f t="shared" si="527"/>
        <v>0</v>
      </c>
      <c r="CU1043" s="52">
        <f t="shared" si="528"/>
        <v>1</v>
      </c>
      <c r="CV1043" s="52">
        <f t="shared" si="529"/>
        <v>1</v>
      </c>
      <c r="CW1043" s="54">
        <f t="shared" si="536"/>
        <v>1</v>
      </c>
      <c r="CX1043" s="54">
        <f t="shared" si="537"/>
        <v>0</v>
      </c>
      <c r="CY1043" s="54">
        <f t="shared" si="538"/>
        <v>0</v>
      </c>
      <c r="CZ1043" s="54">
        <f t="shared" si="539"/>
        <v>0</v>
      </c>
      <c r="DA1043" s="54">
        <f t="shared" si="540"/>
        <v>0</v>
      </c>
      <c r="DB1043" s="54">
        <f t="shared" si="541"/>
        <v>0</v>
      </c>
      <c r="DD1043" s="2">
        <f t="shared" si="542"/>
        <v>5</v>
      </c>
    </row>
    <row r="1044" spans="1:108">
      <c r="A1044" s="2" t="s">
        <v>437</v>
      </c>
      <c r="B1044" s="2" t="s">
        <v>438</v>
      </c>
      <c r="C1044" s="18" t="str">
        <f ca="1">IF(AND(AA1044="YES",AG1044&lt;&gt;""),"COMPLETED",IF((S1044+21)&lt;TODAY(),"PAST DUE","WITHIN 15 DAYS"))</f>
        <v>COMPLETED</v>
      </c>
      <c r="D1044" s="19" t="str">
        <f t="shared" si="530"/>
        <v>Nov</v>
      </c>
      <c r="E1044" s="20">
        <f t="shared" si="531"/>
        <v>45598</v>
      </c>
      <c r="F1044" s="20">
        <f t="shared" si="532"/>
        <v>45597</v>
      </c>
      <c r="G1044" s="20">
        <f t="shared" si="533"/>
        <v>45604</v>
      </c>
      <c r="H1044" s="19">
        <f ca="1">(TODAY()-(G1044))</f>
        <v>-10</v>
      </c>
      <c r="I1044" s="19">
        <f ca="1">IF(H1044&lt;0,H1044,"")</f>
        <v>-10</v>
      </c>
      <c r="J1044" s="2" t="s">
        <v>439</v>
      </c>
      <c r="K1044" s="24">
        <f t="shared" si="534"/>
        <v>1</v>
      </c>
      <c r="L1044" s="19" t="s">
        <v>4210</v>
      </c>
      <c r="M1044" s="2" t="s">
        <v>2440</v>
      </c>
      <c r="N1044" s="2" t="s">
        <v>441</v>
      </c>
      <c r="O1044" s="2" t="s">
        <v>352</v>
      </c>
      <c r="P1044" s="2" t="s">
        <v>19</v>
      </c>
      <c r="Q1044" s="2" t="s">
        <v>241</v>
      </c>
      <c r="R1044" s="2" t="s">
        <v>3184</v>
      </c>
      <c r="S1044" s="9">
        <v>45576</v>
      </c>
      <c r="T1044" s="2">
        <v>4273208</v>
      </c>
      <c r="U1044" s="2" t="s">
        <v>4374</v>
      </c>
      <c r="V1044" s="2" t="s">
        <v>4375</v>
      </c>
      <c r="W1044" s="2" t="s">
        <v>4376</v>
      </c>
      <c r="X1044" s="9">
        <v>37522</v>
      </c>
      <c r="Y1044" s="2">
        <v>9453960856</v>
      </c>
      <c r="Z1044" s="2" t="s">
        <v>4377</v>
      </c>
      <c r="AA1044" s="32" t="s">
        <v>448</v>
      </c>
      <c r="AB1044" s="2" t="s">
        <v>449</v>
      </c>
      <c r="AC1044" s="10">
        <v>45945</v>
      </c>
      <c r="AD1044" s="10">
        <v>45580</v>
      </c>
      <c r="AG1044" s="35" t="s">
        <v>451</v>
      </c>
      <c r="AJ1044" s="35" t="s">
        <v>452</v>
      </c>
      <c r="AK1044" s="2" t="s">
        <v>453</v>
      </c>
      <c r="AL1044" s="2" t="s">
        <v>3189</v>
      </c>
      <c r="AM1044" s="2" t="s">
        <v>1815</v>
      </c>
      <c r="AN1044" s="10">
        <v>45576</v>
      </c>
      <c r="AP1044" s="2" t="s">
        <v>362</v>
      </c>
      <c r="AQ1044" s="2" t="s">
        <v>455</v>
      </c>
      <c r="AS1044" s="11">
        <v>744056653</v>
      </c>
      <c r="AT1044" s="2" t="s">
        <v>456</v>
      </c>
      <c r="AV1044" s="12">
        <v>70263026746</v>
      </c>
      <c r="AW1044" s="2" t="s">
        <v>458</v>
      </c>
      <c r="AY1044" s="13">
        <v>121348642326</v>
      </c>
      <c r="AZ1044" s="2" t="s">
        <v>386</v>
      </c>
      <c r="BB1044" s="14">
        <v>661683667</v>
      </c>
      <c r="BC1044" s="2" t="s">
        <v>450</v>
      </c>
      <c r="BD1044" s="2" t="s">
        <v>450</v>
      </c>
      <c r="BE1044" s="2" t="s">
        <v>450</v>
      </c>
      <c r="BF1044" s="2" t="s">
        <v>450</v>
      </c>
      <c r="BG1044" s="2" t="s">
        <v>450</v>
      </c>
      <c r="BH1044" s="2" t="s">
        <v>450</v>
      </c>
      <c r="BL1044" s="2" t="s">
        <v>448</v>
      </c>
      <c r="BM1044" s="2" t="s">
        <v>450</v>
      </c>
      <c r="BN1044" s="2" t="s">
        <v>448</v>
      </c>
      <c r="BO1044" s="2" t="s">
        <v>450</v>
      </c>
      <c r="BP1044" s="2" t="s">
        <v>450</v>
      </c>
      <c r="BR1044" s="2" t="s">
        <v>448</v>
      </c>
      <c r="BS1044" s="2" t="s">
        <v>448</v>
      </c>
      <c r="BT1044" s="2" t="s">
        <v>448</v>
      </c>
      <c r="CD1044" s="2" t="s">
        <v>448</v>
      </c>
      <c r="CE1044" s="2" t="s">
        <v>4354</v>
      </c>
      <c r="CM1044" s="52">
        <f t="shared" si="535"/>
        <v>1</v>
      </c>
      <c r="CN1044" s="52">
        <f t="shared" si="521"/>
        <v>1</v>
      </c>
      <c r="CO1044" s="52">
        <f t="shared" si="522"/>
        <v>1</v>
      </c>
      <c r="CP1044" s="52">
        <f t="shared" si="523"/>
        <v>1</v>
      </c>
      <c r="CQ1044" s="52">
        <f t="shared" si="524"/>
        <v>1</v>
      </c>
      <c r="CR1044" s="52">
        <f t="shared" si="525"/>
        <v>1</v>
      </c>
      <c r="CS1044" s="52">
        <f t="shared" si="526"/>
        <v>1</v>
      </c>
      <c r="CT1044" s="52">
        <f t="shared" si="527"/>
        <v>1</v>
      </c>
      <c r="CU1044" s="52">
        <f t="shared" si="528"/>
        <v>1</v>
      </c>
      <c r="CV1044" s="52">
        <f t="shared" si="529"/>
        <v>1</v>
      </c>
      <c r="CW1044" s="54">
        <f t="shared" si="536"/>
        <v>1</v>
      </c>
      <c r="CX1044" s="54">
        <f t="shared" si="537"/>
        <v>0</v>
      </c>
      <c r="CY1044" s="54">
        <f t="shared" si="538"/>
        <v>0</v>
      </c>
      <c r="CZ1044" s="54">
        <f t="shared" si="539"/>
        <v>0</v>
      </c>
      <c r="DA1044" s="54">
        <f t="shared" si="540"/>
        <v>0</v>
      </c>
      <c r="DB1044" s="54">
        <f t="shared" si="541"/>
        <v>0</v>
      </c>
      <c r="DD1044" s="2">
        <f t="shared" si="542"/>
        <v>7</v>
      </c>
    </row>
    <row r="1045" spans="1:108">
      <c r="A1045" s="2" t="s">
        <v>437</v>
      </c>
      <c r="B1045" s="2" t="s">
        <v>438</v>
      </c>
      <c r="C1045" s="18" t="str">
        <f ca="1">IF(AND(AA1045="YES",AG1045&lt;&gt;""),"COMPLETED",IF((S1045+21)&lt;TODAY(),"PAST DUE","WITHIN 15 DAYS"))</f>
        <v>WITHIN 15 DAYS</v>
      </c>
      <c r="D1045" s="19" t="str">
        <f t="shared" si="530"/>
        <v>Nov</v>
      </c>
      <c r="E1045" s="20">
        <f t="shared" si="531"/>
        <v>45598</v>
      </c>
      <c r="F1045" s="20">
        <f t="shared" si="532"/>
        <v>45597</v>
      </c>
      <c r="G1045" s="20">
        <f t="shared" si="533"/>
        <v>45604</v>
      </c>
      <c r="H1045" s="19">
        <f ca="1">(TODAY()-(G1045))</f>
        <v>-10</v>
      </c>
      <c r="I1045" s="19">
        <f ca="1">IF(H1045&lt;0,H1045,"")</f>
        <v>-10</v>
      </c>
      <c r="J1045" s="2" t="s">
        <v>439</v>
      </c>
      <c r="K1045" s="24">
        <f t="shared" si="534"/>
        <v>0</v>
      </c>
      <c r="L1045" s="19" t="s">
        <v>4210</v>
      </c>
      <c r="M1045" s="2" t="s">
        <v>2440</v>
      </c>
      <c r="N1045" s="2" t="s">
        <v>441</v>
      </c>
      <c r="O1045" s="2" t="s">
        <v>352</v>
      </c>
      <c r="P1045" s="2" t="s">
        <v>19</v>
      </c>
      <c r="Q1045" s="2" t="s">
        <v>241</v>
      </c>
      <c r="R1045" s="2" t="s">
        <v>3184</v>
      </c>
      <c r="S1045" s="9">
        <v>45576</v>
      </c>
      <c r="T1045" s="2">
        <v>4273209</v>
      </c>
      <c r="U1045" s="2" t="s">
        <v>255</v>
      </c>
      <c r="V1045" s="2" t="s">
        <v>256</v>
      </c>
      <c r="W1045" s="2" t="s">
        <v>4378</v>
      </c>
      <c r="X1045" s="9">
        <v>27681</v>
      </c>
      <c r="Y1045" s="2">
        <v>9088141407</v>
      </c>
      <c r="Z1045" s="2" t="s">
        <v>4379</v>
      </c>
      <c r="AA1045" s="2" t="s">
        <v>658</v>
      </c>
      <c r="AB1045" s="2" t="s">
        <v>4380</v>
      </c>
      <c r="AG1045" s="35" t="s">
        <v>451</v>
      </c>
      <c r="AJ1045" s="35" t="s">
        <v>452</v>
      </c>
      <c r="AK1045" s="2" t="s">
        <v>453</v>
      </c>
      <c r="AL1045" s="2" t="s">
        <v>3189</v>
      </c>
      <c r="AM1045" s="2" t="s">
        <v>1815</v>
      </c>
      <c r="AN1045" s="10">
        <v>45576</v>
      </c>
      <c r="AP1045" s="2" t="s">
        <v>362</v>
      </c>
      <c r="AQ1045" s="2" t="s">
        <v>497</v>
      </c>
      <c r="AS1045" s="11">
        <v>3322686125</v>
      </c>
      <c r="AT1045" s="2" t="s">
        <v>456</v>
      </c>
      <c r="AV1045" s="12">
        <v>70504092389</v>
      </c>
      <c r="AW1045" s="2" t="s">
        <v>458</v>
      </c>
      <c r="AY1045" s="13">
        <v>141000708262</v>
      </c>
      <c r="AZ1045" s="2" t="s">
        <v>487</v>
      </c>
      <c r="BB1045" s="14">
        <v>166353271</v>
      </c>
      <c r="BC1045" s="2" t="s">
        <v>450</v>
      </c>
      <c r="BD1045" s="2" t="s">
        <v>450</v>
      </c>
      <c r="BE1045" s="2" t="s">
        <v>450</v>
      </c>
      <c r="BF1045" s="2" t="s">
        <v>450</v>
      </c>
      <c r="BG1045" s="2" t="s">
        <v>450</v>
      </c>
      <c r="BH1045" s="2" t="s">
        <v>450</v>
      </c>
      <c r="BL1045" s="2" t="s">
        <v>448</v>
      </c>
      <c r="BM1045" s="2" t="s">
        <v>450</v>
      </c>
      <c r="BN1045" s="2" t="s">
        <v>450</v>
      </c>
      <c r="BO1045" s="2" t="s">
        <v>450</v>
      </c>
      <c r="BP1045" s="2" t="s">
        <v>450</v>
      </c>
      <c r="BR1045" s="2" t="s">
        <v>448</v>
      </c>
      <c r="BS1045" s="2" t="s">
        <v>448</v>
      </c>
      <c r="BT1045" s="2" t="s">
        <v>448</v>
      </c>
      <c r="CD1045" s="2" t="s">
        <v>448</v>
      </c>
      <c r="CE1045" s="2" t="s">
        <v>4354</v>
      </c>
      <c r="CM1045" s="52">
        <f t="shared" si="535"/>
        <v>1</v>
      </c>
      <c r="CN1045" s="52">
        <f t="shared" si="521"/>
        <v>0</v>
      </c>
      <c r="CO1045" s="52">
        <f t="shared" si="522"/>
        <v>1</v>
      </c>
      <c r="CP1045" s="52">
        <f t="shared" si="523"/>
        <v>1</v>
      </c>
      <c r="CQ1045" s="52">
        <f t="shared" si="524"/>
        <v>1</v>
      </c>
      <c r="CR1045" s="52">
        <f t="shared" si="525"/>
        <v>1</v>
      </c>
      <c r="CS1045" s="52">
        <f t="shared" si="526"/>
        <v>1</v>
      </c>
      <c r="CT1045" s="52">
        <f t="shared" si="527"/>
        <v>1</v>
      </c>
      <c r="CU1045" s="52">
        <f t="shared" si="528"/>
        <v>1</v>
      </c>
      <c r="CV1045" s="52">
        <f t="shared" si="529"/>
        <v>1</v>
      </c>
      <c r="CW1045" s="54">
        <f t="shared" si="536"/>
        <v>1</v>
      </c>
      <c r="CX1045" s="54">
        <f t="shared" si="537"/>
        <v>0</v>
      </c>
      <c r="CY1045" s="54">
        <f t="shared" si="538"/>
        <v>0</v>
      </c>
      <c r="CZ1045" s="54">
        <f t="shared" si="539"/>
        <v>0</v>
      </c>
      <c r="DA1045" s="54">
        <f t="shared" si="540"/>
        <v>0</v>
      </c>
      <c r="DB1045" s="54">
        <f t="shared" si="541"/>
        <v>0</v>
      </c>
      <c r="DD1045" s="2">
        <f t="shared" si="542"/>
        <v>6</v>
      </c>
    </row>
    <row r="1046" spans="1:108">
      <c r="A1046" s="2" t="s">
        <v>437</v>
      </c>
      <c r="B1046" s="2" t="s">
        <v>438</v>
      </c>
      <c r="C1046" s="18" t="str">
        <f ca="1">IF(AND(AA1046="YES",AG1046&lt;&gt;""),"COMPLETED",IF((S1046+21)&lt;TODAY(),"PAST DUE","WITHIN 15 DAYS"))</f>
        <v>WITHIN 15 DAYS</v>
      </c>
      <c r="D1046" s="19" t="str">
        <f t="shared" si="530"/>
        <v>Nov</v>
      </c>
      <c r="E1046" s="20">
        <f t="shared" si="531"/>
        <v>45598</v>
      </c>
      <c r="F1046" s="20">
        <f t="shared" si="532"/>
        <v>45597</v>
      </c>
      <c r="G1046" s="20">
        <f t="shared" si="533"/>
        <v>45604</v>
      </c>
      <c r="H1046" s="19">
        <f ca="1">(TODAY()-(G1046))</f>
        <v>-10</v>
      </c>
      <c r="I1046" s="19">
        <f ca="1">IF(H1046&lt;0,H1046,"")</f>
        <v>-10</v>
      </c>
      <c r="J1046" s="2" t="s">
        <v>439</v>
      </c>
      <c r="K1046" s="24">
        <f t="shared" si="534"/>
        <v>0</v>
      </c>
      <c r="L1046" s="19" t="s">
        <v>4210</v>
      </c>
      <c r="M1046" s="2" t="s">
        <v>2440</v>
      </c>
      <c r="N1046" s="2" t="s">
        <v>441</v>
      </c>
      <c r="O1046" s="2" t="s">
        <v>352</v>
      </c>
      <c r="P1046" s="2" t="s">
        <v>19</v>
      </c>
      <c r="Q1046" s="2" t="s">
        <v>241</v>
      </c>
      <c r="R1046" s="2" t="s">
        <v>3184</v>
      </c>
      <c r="S1046" s="9">
        <v>45576</v>
      </c>
      <c r="T1046" s="2">
        <v>4273210</v>
      </c>
      <c r="U1046" s="2" t="s">
        <v>27</v>
      </c>
      <c r="V1046" s="2" t="s">
        <v>257</v>
      </c>
      <c r="W1046" s="2" t="s">
        <v>506</v>
      </c>
      <c r="X1046" s="9">
        <v>32802</v>
      </c>
      <c r="Y1046" s="2">
        <v>9386620915</v>
      </c>
      <c r="Z1046" s="2" t="s">
        <v>4381</v>
      </c>
      <c r="AA1046" s="2" t="s">
        <v>463</v>
      </c>
      <c r="AB1046" s="2" t="s">
        <v>4036</v>
      </c>
      <c r="AG1046" s="35" t="s">
        <v>451</v>
      </c>
      <c r="AJ1046" s="35" t="s">
        <v>452</v>
      </c>
      <c r="AK1046" s="2" t="s">
        <v>453</v>
      </c>
      <c r="AL1046" s="2" t="s">
        <v>3189</v>
      </c>
      <c r="AM1046" s="2" t="s">
        <v>1815</v>
      </c>
      <c r="AN1046" s="10">
        <v>45576</v>
      </c>
      <c r="AP1046" s="2" t="s">
        <v>362</v>
      </c>
      <c r="AQ1046" s="2" t="s">
        <v>986</v>
      </c>
      <c r="AS1046" s="11">
        <v>228438797</v>
      </c>
      <c r="AT1046" s="2" t="s">
        <v>472</v>
      </c>
      <c r="AV1046" s="12">
        <v>72012409525</v>
      </c>
      <c r="AW1046" s="2" t="s">
        <v>458</v>
      </c>
      <c r="AY1046" s="13">
        <v>121056652498</v>
      </c>
      <c r="AZ1046" s="2" t="s">
        <v>563</v>
      </c>
      <c r="BB1046" s="14">
        <v>295145717</v>
      </c>
      <c r="BC1046" s="2" t="s">
        <v>450</v>
      </c>
      <c r="BD1046" s="2" t="s">
        <v>450</v>
      </c>
      <c r="BE1046" s="2" t="s">
        <v>450</v>
      </c>
      <c r="BF1046" s="2" t="s">
        <v>450</v>
      </c>
      <c r="BG1046" s="2" t="s">
        <v>450</v>
      </c>
      <c r="BH1046" s="2" t="s">
        <v>450</v>
      </c>
      <c r="BL1046" s="2" t="s">
        <v>450</v>
      </c>
      <c r="BM1046" s="2" t="s">
        <v>450</v>
      </c>
      <c r="BN1046" s="2" t="s">
        <v>448</v>
      </c>
      <c r="BO1046" s="2" t="s">
        <v>448</v>
      </c>
      <c r="BP1046" s="2" t="s">
        <v>448</v>
      </c>
      <c r="BR1046" s="2" t="s">
        <v>448</v>
      </c>
      <c r="BS1046" s="2" t="s">
        <v>448</v>
      </c>
      <c r="BT1046" s="2" t="s">
        <v>448</v>
      </c>
      <c r="CD1046" s="2" t="s">
        <v>448</v>
      </c>
      <c r="CE1046" s="2" t="s">
        <v>4354</v>
      </c>
      <c r="CM1046" s="52">
        <f t="shared" si="535"/>
        <v>1</v>
      </c>
      <c r="CN1046" s="52">
        <f t="shared" si="521"/>
        <v>0</v>
      </c>
      <c r="CO1046" s="52">
        <f t="shared" si="522"/>
        <v>1</v>
      </c>
      <c r="CP1046" s="52">
        <f t="shared" si="523"/>
        <v>1</v>
      </c>
      <c r="CQ1046" s="52">
        <f t="shared" si="524"/>
        <v>1</v>
      </c>
      <c r="CR1046" s="52">
        <f t="shared" si="525"/>
        <v>1</v>
      </c>
      <c r="CS1046" s="52">
        <f t="shared" si="526"/>
        <v>1</v>
      </c>
      <c r="CT1046" s="52">
        <f t="shared" si="527"/>
        <v>1</v>
      </c>
      <c r="CU1046" s="52">
        <f t="shared" si="528"/>
        <v>1</v>
      </c>
      <c r="CV1046" s="52">
        <f t="shared" si="529"/>
        <v>1</v>
      </c>
      <c r="CW1046" s="54">
        <f t="shared" si="536"/>
        <v>1</v>
      </c>
      <c r="CX1046" s="54">
        <f t="shared" si="537"/>
        <v>0</v>
      </c>
      <c r="CY1046" s="54">
        <f t="shared" si="538"/>
        <v>0</v>
      </c>
      <c r="CZ1046" s="54">
        <f t="shared" si="539"/>
        <v>0</v>
      </c>
      <c r="DA1046" s="54">
        <f t="shared" si="540"/>
        <v>0</v>
      </c>
      <c r="DB1046" s="54">
        <f t="shared" si="541"/>
        <v>0</v>
      </c>
      <c r="DD1046" s="2">
        <f t="shared" si="542"/>
        <v>6</v>
      </c>
    </row>
    <row r="1047" spans="1:108">
      <c r="A1047" s="2" t="s">
        <v>437</v>
      </c>
      <c r="B1047" s="2" t="s">
        <v>438</v>
      </c>
      <c r="C1047" s="18" t="str">
        <f ca="1">IF(AND(AA1047="YES",AG1047&lt;&gt;""),"COMPLETED",IF((S1047+21)&lt;TODAY(),"PAST DUE","WITHIN 15 DAYS"))</f>
        <v>COMPLETED</v>
      </c>
      <c r="D1047" s="19" t="str">
        <f t="shared" si="530"/>
        <v>Nov</v>
      </c>
      <c r="E1047" s="20">
        <f t="shared" si="531"/>
        <v>45598</v>
      </c>
      <c r="F1047" s="20">
        <f t="shared" si="532"/>
        <v>45597</v>
      </c>
      <c r="G1047" s="20">
        <f t="shared" si="533"/>
        <v>45604</v>
      </c>
      <c r="H1047" s="19">
        <f ca="1">(TODAY()-(G1047))</f>
        <v>-10</v>
      </c>
      <c r="I1047" s="19">
        <f ca="1">IF(H1047&lt;0,H1047,"")</f>
        <v>-10</v>
      </c>
      <c r="J1047" s="2" t="s">
        <v>439</v>
      </c>
      <c r="K1047" s="24">
        <f t="shared" si="534"/>
        <v>0</v>
      </c>
      <c r="L1047" s="19" t="s">
        <v>4210</v>
      </c>
      <c r="M1047" s="2" t="s">
        <v>2440</v>
      </c>
      <c r="N1047" s="2" t="s">
        <v>441</v>
      </c>
      <c r="O1047" s="2" t="s">
        <v>352</v>
      </c>
      <c r="P1047" s="2" t="s">
        <v>19</v>
      </c>
      <c r="Q1047" s="2" t="s">
        <v>241</v>
      </c>
      <c r="R1047" s="2" t="s">
        <v>3184</v>
      </c>
      <c r="S1047" s="9">
        <v>45576</v>
      </c>
      <c r="T1047" s="2">
        <v>4273211</v>
      </c>
      <c r="U1047" s="2" t="s">
        <v>258</v>
      </c>
      <c r="V1047" s="2" t="s">
        <v>259</v>
      </c>
      <c r="W1047" s="2" t="s">
        <v>1641</v>
      </c>
      <c r="X1047" s="9">
        <v>33818</v>
      </c>
      <c r="Y1047" s="2">
        <v>9058998489</v>
      </c>
      <c r="Z1047" s="2" t="s">
        <v>4382</v>
      </c>
      <c r="AA1047" s="32" t="s">
        <v>448</v>
      </c>
      <c r="AB1047" s="2" t="s">
        <v>449</v>
      </c>
      <c r="AC1047" s="10">
        <v>45827</v>
      </c>
      <c r="AD1047" s="10">
        <v>45491</v>
      </c>
      <c r="AG1047" s="35" t="s">
        <v>451</v>
      </c>
      <c r="AJ1047" s="35" t="s">
        <v>452</v>
      </c>
      <c r="AK1047" s="2" t="s">
        <v>453</v>
      </c>
      <c r="AL1047" s="2" t="s">
        <v>3189</v>
      </c>
      <c r="AM1047" s="2" t="s">
        <v>1815</v>
      </c>
      <c r="AN1047" s="10">
        <v>45576</v>
      </c>
      <c r="AP1047" s="2" t="s">
        <v>362</v>
      </c>
      <c r="AT1047" s="2" t="s">
        <v>456</v>
      </c>
      <c r="AV1047" s="12">
        <v>30508763863</v>
      </c>
      <c r="AZ1047" s="2" t="s">
        <v>487</v>
      </c>
      <c r="BB1047" s="14">
        <v>486343041</v>
      </c>
      <c r="BC1047" s="2" t="s">
        <v>450</v>
      </c>
      <c r="BD1047" s="2" t="s">
        <v>450</v>
      </c>
      <c r="BE1047" s="2" t="s">
        <v>450</v>
      </c>
      <c r="BF1047" s="2" t="s">
        <v>450</v>
      </c>
      <c r="BG1047" s="2" t="s">
        <v>450</v>
      </c>
      <c r="BH1047" s="2" t="s">
        <v>450</v>
      </c>
      <c r="BL1047" s="2" t="s">
        <v>448</v>
      </c>
      <c r="BM1047" s="2" t="s">
        <v>450</v>
      </c>
      <c r="BN1047" s="2" t="s">
        <v>448</v>
      </c>
      <c r="BO1047" s="2" t="s">
        <v>450</v>
      </c>
      <c r="BP1047" s="2" t="s">
        <v>450</v>
      </c>
      <c r="BR1047" s="2" t="s">
        <v>448</v>
      </c>
      <c r="BS1047" s="2" t="s">
        <v>448</v>
      </c>
      <c r="BT1047" s="2" t="s">
        <v>448</v>
      </c>
      <c r="CD1047" s="2" t="s">
        <v>448</v>
      </c>
      <c r="CE1047" s="2" t="s">
        <v>4354</v>
      </c>
      <c r="CM1047" s="52">
        <f t="shared" si="535"/>
        <v>1</v>
      </c>
      <c r="CN1047" s="52">
        <f t="shared" si="521"/>
        <v>1</v>
      </c>
      <c r="CO1047" s="52">
        <f t="shared" si="522"/>
        <v>1</v>
      </c>
      <c r="CP1047" s="52">
        <f t="shared" si="523"/>
        <v>1</v>
      </c>
      <c r="CQ1047" s="52">
        <f t="shared" si="524"/>
        <v>1</v>
      </c>
      <c r="CR1047" s="52">
        <f t="shared" si="525"/>
        <v>0</v>
      </c>
      <c r="CS1047" s="52">
        <f t="shared" si="526"/>
        <v>1</v>
      </c>
      <c r="CT1047" s="52">
        <f t="shared" si="527"/>
        <v>0</v>
      </c>
      <c r="CU1047" s="52">
        <f t="shared" si="528"/>
        <v>1</v>
      </c>
      <c r="CV1047" s="52">
        <f t="shared" si="529"/>
        <v>1</v>
      </c>
      <c r="CW1047" s="54">
        <f t="shared" si="536"/>
        <v>1</v>
      </c>
      <c r="CX1047" s="54">
        <f t="shared" si="537"/>
        <v>0</v>
      </c>
      <c r="CY1047" s="54">
        <f t="shared" si="538"/>
        <v>0</v>
      </c>
      <c r="CZ1047" s="54">
        <f t="shared" si="539"/>
        <v>0</v>
      </c>
      <c r="DA1047" s="54">
        <f t="shared" si="540"/>
        <v>0</v>
      </c>
      <c r="DB1047" s="54">
        <f t="shared" si="541"/>
        <v>0</v>
      </c>
      <c r="DD1047" s="2">
        <f t="shared" si="542"/>
        <v>5</v>
      </c>
    </row>
    <row r="1048" spans="1:108">
      <c r="A1048" s="2" t="s">
        <v>437</v>
      </c>
      <c r="B1048" s="2" t="s">
        <v>438</v>
      </c>
      <c r="C1048" s="18" t="str">
        <f ca="1">IF(AND(AA1048="YES",AG1048&lt;&gt;""),"COMPLETED",IF((S1048+21)&lt;TODAY(),"PAST DUE","WITHIN 15 DAYS"))</f>
        <v>WITHIN 15 DAYS</v>
      </c>
      <c r="D1048" s="19" t="str">
        <f t="shared" si="530"/>
        <v>Nov</v>
      </c>
      <c r="E1048" s="20">
        <f t="shared" si="531"/>
        <v>45598</v>
      </c>
      <c r="F1048" s="20">
        <f t="shared" si="532"/>
        <v>45597</v>
      </c>
      <c r="G1048" s="20">
        <f t="shared" si="533"/>
        <v>45604</v>
      </c>
      <c r="H1048" s="19">
        <f ca="1">(TODAY()-(G1048))</f>
        <v>-10</v>
      </c>
      <c r="I1048" s="19">
        <f ca="1">IF(H1048&lt;0,H1048,"")</f>
        <v>-10</v>
      </c>
      <c r="J1048" s="2" t="s">
        <v>439</v>
      </c>
      <c r="K1048" s="24">
        <f t="shared" si="534"/>
        <v>0</v>
      </c>
      <c r="L1048" s="19" t="s">
        <v>4210</v>
      </c>
      <c r="M1048" s="2" t="s">
        <v>2440</v>
      </c>
      <c r="N1048" s="2" t="s">
        <v>441</v>
      </c>
      <c r="O1048" s="2" t="s">
        <v>352</v>
      </c>
      <c r="P1048" s="2" t="s">
        <v>19</v>
      </c>
      <c r="Q1048" s="2" t="s">
        <v>241</v>
      </c>
      <c r="R1048" s="2" t="s">
        <v>3184</v>
      </c>
      <c r="S1048" s="9">
        <v>45576</v>
      </c>
      <c r="T1048" s="2">
        <v>4273212</v>
      </c>
      <c r="U1048" s="2" t="s">
        <v>260</v>
      </c>
      <c r="V1048" s="2" t="s">
        <v>261</v>
      </c>
      <c r="W1048" s="2" t="s">
        <v>22</v>
      </c>
      <c r="X1048" s="9">
        <v>27682</v>
      </c>
      <c r="Y1048" s="2">
        <v>9705249908</v>
      </c>
      <c r="Z1048" s="2" t="s">
        <v>4383</v>
      </c>
      <c r="AA1048" s="2" t="s">
        <v>463</v>
      </c>
      <c r="AB1048" s="2" t="s">
        <v>4036</v>
      </c>
      <c r="AG1048" s="35" t="s">
        <v>451</v>
      </c>
      <c r="AJ1048" s="35" t="s">
        <v>452</v>
      </c>
      <c r="AK1048" s="2" t="s">
        <v>453</v>
      </c>
      <c r="AL1048" s="2" t="s">
        <v>3189</v>
      </c>
      <c r="AM1048" s="2" t="s">
        <v>1815</v>
      </c>
      <c r="AN1048" s="10">
        <v>45576</v>
      </c>
      <c r="AP1048" s="2" t="s">
        <v>362</v>
      </c>
      <c r="AQ1048" s="2" t="s">
        <v>674</v>
      </c>
      <c r="AS1048" s="11">
        <v>210952346</v>
      </c>
      <c r="AT1048" s="2" t="s">
        <v>472</v>
      </c>
      <c r="AV1048" s="12">
        <v>70501975174</v>
      </c>
      <c r="AW1048" s="2" t="s">
        <v>1425</v>
      </c>
      <c r="AY1048" s="13">
        <v>121004101428</v>
      </c>
      <c r="AZ1048" s="2" t="s">
        <v>633</v>
      </c>
      <c r="BB1048" s="14">
        <v>915656016</v>
      </c>
      <c r="BC1048" s="2" t="s">
        <v>450</v>
      </c>
      <c r="BD1048" s="2" t="s">
        <v>450</v>
      </c>
      <c r="BE1048" s="2" t="s">
        <v>450</v>
      </c>
      <c r="BF1048" s="2" t="s">
        <v>450</v>
      </c>
      <c r="BG1048" s="2" t="s">
        <v>450</v>
      </c>
      <c r="BH1048" s="2" t="s">
        <v>450</v>
      </c>
      <c r="BR1048" s="2" t="s">
        <v>448</v>
      </c>
      <c r="BS1048" s="2" t="s">
        <v>448</v>
      </c>
      <c r="BT1048" s="2" t="s">
        <v>448</v>
      </c>
      <c r="CD1048" s="2" t="s">
        <v>448</v>
      </c>
      <c r="CE1048" s="2" t="s">
        <v>4354</v>
      </c>
      <c r="CM1048" s="52">
        <f t="shared" si="535"/>
        <v>1</v>
      </c>
      <c r="CN1048" s="52">
        <f t="shared" si="521"/>
        <v>0</v>
      </c>
      <c r="CO1048" s="52">
        <f t="shared" si="522"/>
        <v>1</v>
      </c>
      <c r="CP1048" s="52">
        <f t="shared" si="523"/>
        <v>1</v>
      </c>
      <c r="CQ1048" s="52">
        <f t="shared" si="524"/>
        <v>1</v>
      </c>
      <c r="CR1048" s="52">
        <f t="shared" si="525"/>
        <v>1</v>
      </c>
      <c r="CS1048" s="52">
        <f t="shared" si="526"/>
        <v>1</v>
      </c>
      <c r="CT1048" s="52">
        <f t="shared" si="527"/>
        <v>1</v>
      </c>
      <c r="CU1048" s="52">
        <f t="shared" si="528"/>
        <v>1</v>
      </c>
      <c r="CV1048" s="52">
        <f t="shared" si="529"/>
        <v>1</v>
      </c>
      <c r="CW1048" s="54">
        <f t="shared" si="536"/>
        <v>1</v>
      </c>
      <c r="CX1048" s="54">
        <f t="shared" si="537"/>
        <v>0</v>
      </c>
      <c r="CY1048" s="54">
        <f t="shared" si="538"/>
        <v>0</v>
      </c>
      <c r="CZ1048" s="54">
        <f t="shared" si="539"/>
        <v>0</v>
      </c>
      <c r="DA1048" s="54">
        <f t="shared" si="540"/>
        <v>0</v>
      </c>
      <c r="DB1048" s="54">
        <f t="shared" si="541"/>
        <v>0</v>
      </c>
      <c r="DD1048" s="2">
        <f t="shared" si="542"/>
        <v>6</v>
      </c>
    </row>
    <row r="1049" spans="1:108">
      <c r="A1049" s="2" t="s">
        <v>437</v>
      </c>
      <c r="B1049" s="2" t="s">
        <v>438</v>
      </c>
      <c r="C1049" s="18" t="str">
        <f ca="1">IF(AND(AA1049="YES",AG1049&lt;&gt;""),"COMPLETED",IF((S1049+21)&lt;TODAY(),"PAST DUE","WITHIN 15 DAYS"))</f>
        <v>COMPLETED</v>
      </c>
      <c r="D1049" s="19" t="str">
        <f t="shared" si="530"/>
        <v>Nov</v>
      </c>
      <c r="E1049" s="20">
        <f t="shared" si="531"/>
        <v>45598</v>
      </c>
      <c r="F1049" s="20">
        <f t="shared" si="532"/>
        <v>45597</v>
      </c>
      <c r="G1049" s="20">
        <f t="shared" si="533"/>
        <v>45604</v>
      </c>
      <c r="H1049" s="19">
        <f ca="1">(TODAY()-(G1049))</f>
        <v>-10</v>
      </c>
      <c r="I1049" s="19">
        <f ca="1">IF(H1049&lt;0,H1049,"")</f>
        <v>-10</v>
      </c>
      <c r="J1049" s="2" t="s">
        <v>439</v>
      </c>
      <c r="K1049" s="24">
        <f t="shared" si="534"/>
        <v>1</v>
      </c>
      <c r="L1049" s="19" t="s">
        <v>4210</v>
      </c>
      <c r="M1049" s="2" t="s">
        <v>2440</v>
      </c>
      <c r="N1049" s="2" t="s">
        <v>441</v>
      </c>
      <c r="O1049" s="2" t="s">
        <v>352</v>
      </c>
      <c r="P1049" s="2" t="s">
        <v>19</v>
      </c>
      <c r="Q1049" s="2" t="s">
        <v>241</v>
      </c>
      <c r="R1049" s="2" t="s">
        <v>3184</v>
      </c>
      <c r="S1049" s="9">
        <v>45576</v>
      </c>
      <c r="T1049" s="2">
        <v>4273213</v>
      </c>
      <c r="U1049" s="2" t="s">
        <v>1386</v>
      </c>
      <c r="V1049" s="2" t="s">
        <v>4384</v>
      </c>
      <c r="W1049" s="2" t="s">
        <v>4385</v>
      </c>
      <c r="X1049" s="9">
        <v>36390</v>
      </c>
      <c r="Y1049" s="2">
        <v>9959762557</v>
      </c>
      <c r="Z1049" s="2" t="s">
        <v>4386</v>
      </c>
      <c r="AA1049" s="32" t="s">
        <v>448</v>
      </c>
      <c r="AB1049" s="2" t="s">
        <v>449</v>
      </c>
      <c r="AC1049" s="10">
        <v>45934</v>
      </c>
      <c r="AD1049" s="10">
        <v>45569</v>
      </c>
      <c r="AG1049" s="35" t="s">
        <v>451</v>
      </c>
      <c r="AJ1049" s="35" t="s">
        <v>452</v>
      </c>
      <c r="AK1049" s="2" t="s">
        <v>453</v>
      </c>
      <c r="AL1049" s="2" t="s">
        <v>3189</v>
      </c>
      <c r="AM1049" s="2" t="s">
        <v>1815</v>
      </c>
      <c r="AN1049" s="10">
        <v>45576</v>
      </c>
      <c r="AP1049" s="2" t="s">
        <v>362</v>
      </c>
      <c r="AQ1049" s="2" t="s">
        <v>986</v>
      </c>
      <c r="AS1049" s="11">
        <v>249991103</v>
      </c>
      <c r="AT1049" s="2" t="s">
        <v>472</v>
      </c>
      <c r="AV1049" s="12">
        <v>72538580164</v>
      </c>
      <c r="AW1049" s="2" t="s">
        <v>458</v>
      </c>
      <c r="AY1049" s="13">
        <v>121328099670</v>
      </c>
      <c r="AZ1049" s="2" t="s">
        <v>633</v>
      </c>
      <c r="BB1049" s="14">
        <v>604719069</v>
      </c>
      <c r="BC1049" s="2" t="s">
        <v>450</v>
      </c>
      <c r="BD1049" s="2" t="s">
        <v>450</v>
      </c>
      <c r="BE1049" s="2" t="s">
        <v>450</v>
      </c>
      <c r="BF1049" s="2" t="s">
        <v>450</v>
      </c>
      <c r="BG1049" s="2" t="s">
        <v>450</v>
      </c>
      <c r="BH1049" s="2" t="s">
        <v>450</v>
      </c>
      <c r="BL1049" s="2" t="s">
        <v>448</v>
      </c>
      <c r="BM1049" s="2" t="s">
        <v>448</v>
      </c>
      <c r="BN1049" s="2" t="s">
        <v>448</v>
      </c>
      <c r="BO1049" s="2" t="s">
        <v>450</v>
      </c>
      <c r="BP1049" s="2" t="s">
        <v>450</v>
      </c>
      <c r="BR1049" s="2" t="s">
        <v>448</v>
      </c>
      <c r="BS1049" s="2" t="s">
        <v>448</v>
      </c>
      <c r="BT1049" s="2" t="s">
        <v>448</v>
      </c>
      <c r="CD1049" s="2" t="s">
        <v>448</v>
      </c>
      <c r="CE1049" s="2" t="s">
        <v>4354</v>
      </c>
      <c r="CM1049" s="52">
        <f t="shared" si="535"/>
        <v>1</v>
      </c>
      <c r="CN1049" s="52">
        <f t="shared" si="521"/>
        <v>1</v>
      </c>
      <c r="CO1049" s="52">
        <f t="shared" si="522"/>
        <v>1</v>
      </c>
      <c r="CP1049" s="52">
        <f t="shared" si="523"/>
        <v>1</v>
      </c>
      <c r="CQ1049" s="52">
        <f t="shared" si="524"/>
        <v>1</v>
      </c>
      <c r="CR1049" s="52">
        <f t="shared" si="525"/>
        <v>1</v>
      </c>
      <c r="CS1049" s="52">
        <f t="shared" si="526"/>
        <v>1</v>
      </c>
      <c r="CT1049" s="52">
        <f t="shared" si="527"/>
        <v>1</v>
      </c>
      <c r="CU1049" s="52">
        <f t="shared" si="528"/>
        <v>1</v>
      </c>
      <c r="CV1049" s="52">
        <f t="shared" si="529"/>
        <v>1</v>
      </c>
      <c r="CW1049" s="54">
        <f t="shared" si="536"/>
        <v>1</v>
      </c>
      <c r="CX1049" s="54">
        <f t="shared" si="537"/>
        <v>0</v>
      </c>
      <c r="CY1049" s="54">
        <f t="shared" si="538"/>
        <v>0</v>
      </c>
      <c r="CZ1049" s="54">
        <f t="shared" si="539"/>
        <v>0</v>
      </c>
      <c r="DA1049" s="54">
        <f t="shared" si="540"/>
        <v>0</v>
      </c>
      <c r="DB1049" s="54">
        <f t="shared" si="541"/>
        <v>0</v>
      </c>
      <c r="DD1049" s="2">
        <f t="shared" si="542"/>
        <v>7</v>
      </c>
    </row>
    <row r="1050" spans="1:108">
      <c r="A1050" s="2" t="s">
        <v>437</v>
      </c>
      <c r="B1050" s="2" t="s">
        <v>438</v>
      </c>
      <c r="C1050" s="18" t="str">
        <f ca="1">IF(AND(AA1050="YES",AG1050&lt;&gt;""),"COMPLETED",IF((S1050+21)&lt;TODAY(),"PAST DUE","WITHIN 15 DAYS"))</f>
        <v>WITHIN 15 DAYS</v>
      </c>
      <c r="D1050" s="19" t="str">
        <f t="shared" ref="D1050:D1059" si="543">TEXT(F1050,"mmm")</f>
        <v>Nov</v>
      </c>
      <c r="E1050" s="20">
        <f t="shared" ref="E1050:E1059" si="544">F1050+7-WEEKDAY(F1050)</f>
        <v>45598</v>
      </c>
      <c r="F1050" s="20">
        <f t="shared" ref="F1050:F1059" si="545">WORKDAY(S1050,15,1)</f>
        <v>45597</v>
      </c>
      <c r="G1050" s="20">
        <f t="shared" ref="G1050:G1059" si="546">WORKDAY(S1050,20,1)</f>
        <v>45604</v>
      </c>
      <c r="H1050" s="19">
        <f ca="1">(TODAY()-(G1050))</f>
        <v>-10</v>
      </c>
      <c r="I1050" s="19">
        <f ca="1">IF(H1050&lt;0,H1050,"")</f>
        <v>-10</v>
      </c>
      <c r="J1050" s="2" t="s">
        <v>439</v>
      </c>
      <c r="K1050" s="24">
        <f t="shared" ref="K1050:K1059" si="547">IF(AND(AA1050="YES",AG1050&lt;&gt;"",AJ1050&lt;&gt;"",AQ1050&lt;&gt;"",AT1050&lt;&gt;"",AW1050&lt;&gt;"",AZ1050&lt;&gt;""),1,0)</f>
        <v>0</v>
      </c>
      <c r="L1050" s="19" t="s">
        <v>4210</v>
      </c>
      <c r="M1050" s="2" t="s">
        <v>2440</v>
      </c>
      <c r="N1050" s="2" t="s">
        <v>441</v>
      </c>
      <c r="O1050" s="2" t="s">
        <v>352</v>
      </c>
      <c r="P1050" s="2" t="s">
        <v>19</v>
      </c>
      <c r="Q1050" s="2" t="s">
        <v>241</v>
      </c>
      <c r="R1050" s="2" t="s">
        <v>3184</v>
      </c>
      <c r="S1050" s="9">
        <v>45576</v>
      </c>
      <c r="T1050" s="2">
        <v>4273214</v>
      </c>
      <c r="U1050" s="2" t="s">
        <v>262</v>
      </c>
      <c r="V1050" s="2" t="s">
        <v>263</v>
      </c>
      <c r="W1050" s="2" t="s">
        <v>3791</v>
      </c>
      <c r="X1050" s="9">
        <v>36220</v>
      </c>
      <c r="Y1050" s="2">
        <v>9955036937</v>
      </c>
      <c r="Z1050" s="2" t="s">
        <v>4387</v>
      </c>
      <c r="AA1050" s="2" t="s">
        <v>463</v>
      </c>
      <c r="AB1050" s="2" t="s">
        <v>4388</v>
      </c>
      <c r="AG1050" s="35" t="s">
        <v>451</v>
      </c>
      <c r="AJ1050" s="35" t="s">
        <v>452</v>
      </c>
      <c r="AK1050" s="2" t="s">
        <v>453</v>
      </c>
      <c r="AL1050" s="2" t="s">
        <v>3189</v>
      </c>
      <c r="AM1050" s="2" t="s">
        <v>1815</v>
      </c>
      <c r="AN1050" s="10">
        <v>45576</v>
      </c>
      <c r="AP1050" s="2" t="s">
        <v>362</v>
      </c>
      <c r="AQ1050" s="2" t="s">
        <v>986</v>
      </c>
      <c r="AS1050" s="11">
        <v>244408507</v>
      </c>
      <c r="AT1050" s="2" t="s">
        <v>472</v>
      </c>
      <c r="AV1050" s="12">
        <v>70259319992</v>
      </c>
      <c r="AW1050" s="2" t="s">
        <v>458</v>
      </c>
      <c r="AY1050" s="13">
        <v>121231131762</v>
      </c>
      <c r="AZ1050" s="2" t="s">
        <v>633</v>
      </c>
      <c r="BB1050" s="14">
        <v>371986384</v>
      </c>
      <c r="BC1050" s="2" t="s">
        <v>450</v>
      </c>
      <c r="BD1050" s="2" t="s">
        <v>450</v>
      </c>
      <c r="BE1050" s="2" t="s">
        <v>450</v>
      </c>
      <c r="BF1050" s="2" t="s">
        <v>450</v>
      </c>
      <c r="BG1050" s="2" t="s">
        <v>450</v>
      </c>
      <c r="BH1050" s="2" t="s">
        <v>450</v>
      </c>
      <c r="BL1050" s="2" t="s">
        <v>448</v>
      </c>
      <c r="BM1050" s="2" t="s">
        <v>450</v>
      </c>
      <c r="BN1050" s="2" t="s">
        <v>448</v>
      </c>
      <c r="BO1050" s="2" t="s">
        <v>450</v>
      </c>
      <c r="BP1050" s="2" t="s">
        <v>450</v>
      </c>
      <c r="BR1050" s="2" t="s">
        <v>448</v>
      </c>
      <c r="BS1050" s="2" t="s">
        <v>448</v>
      </c>
      <c r="BT1050" s="2" t="s">
        <v>448</v>
      </c>
      <c r="CD1050" s="2" t="s">
        <v>448</v>
      </c>
      <c r="CE1050" s="2" t="s">
        <v>4354</v>
      </c>
      <c r="CM1050" s="52">
        <f t="shared" si="535"/>
        <v>1</v>
      </c>
      <c r="CN1050" s="52">
        <f t="shared" si="521"/>
        <v>0</v>
      </c>
      <c r="CO1050" s="52">
        <f t="shared" si="522"/>
        <v>1</v>
      </c>
      <c r="CP1050" s="52">
        <f t="shared" si="523"/>
        <v>1</v>
      </c>
      <c r="CQ1050" s="52">
        <f t="shared" si="524"/>
        <v>1</v>
      </c>
      <c r="CR1050" s="52">
        <f t="shared" si="525"/>
        <v>1</v>
      </c>
      <c r="CS1050" s="52">
        <f t="shared" si="526"/>
        <v>1</v>
      </c>
      <c r="CT1050" s="52">
        <f t="shared" si="527"/>
        <v>1</v>
      </c>
      <c r="CU1050" s="52">
        <f t="shared" si="528"/>
        <v>1</v>
      </c>
      <c r="CV1050" s="52">
        <f t="shared" si="529"/>
        <v>1</v>
      </c>
      <c r="CW1050" s="54">
        <f t="shared" si="536"/>
        <v>1</v>
      </c>
      <c r="CX1050" s="54">
        <f t="shared" si="537"/>
        <v>0</v>
      </c>
      <c r="CY1050" s="54">
        <f t="shared" si="538"/>
        <v>0</v>
      </c>
      <c r="CZ1050" s="54">
        <f t="shared" si="539"/>
        <v>0</v>
      </c>
      <c r="DA1050" s="54">
        <f t="shared" si="540"/>
        <v>0</v>
      </c>
      <c r="DB1050" s="54">
        <f t="shared" si="541"/>
        <v>0</v>
      </c>
      <c r="DD1050" s="2">
        <f t="shared" si="542"/>
        <v>6</v>
      </c>
    </row>
    <row r="1051" spans="1:108">
      <c r="A1051" s="2" t="s">
        <v>437</v>
      </c>
      <c r="B1051" s="2" t="s">
        <v>438</v>
      </c>
      <c r="C1051" s="18" t="str">
        <f ca="1">IF(AND(AA1051="YES",AG1051&lt;&gt;""),"COMPLETED",IF((S1051+21)&lt;TODAY(),"PAST DUE","WITHIN 15 DAYS"))</f>
        <v>WITHIN 15 DAYS</v>
      </c>
      <c r="D1051" s="19" t="str">
        <f t="shared" si="543"/>
        <v>Nov</v>
      </c>
      <c r="E1051" s="20">
        <f t="shared" si="544"/>
        <v>45598</v>
      </c>
      <c r="F1051" s="20">
        <f t="shared" si="545"/>
        <v>45597</v>
      </c>
      <c r="G1051" s="20">
        <f t="shared" si="546"/>
        <v>45604</v>
      </c>
      <c r="H1051" s="19">
        <f ca="1">(TODAY()-(G1051))</f>
        <v>-10</v>
      </c>
      <c r="I1051" s="19">
        <f ca="1">IF(H1051&lt;0,H1051,"")</f>
        <v>-10</v>
      </c>
      <c r="J1051" s="2" t="s">
        <v>439</v>
      </c>
      <c r="K1051" s="24">
        <f t="shared" si="547"/>
        <v>0</v>
      </c>
      <c r="L1051" s="19" t="s">
        <v>4210</v>
      </c>
      <c r="M1051" s="2" t="s">
        <v>2440</v>
      </c>
      <c r="N1051" s="2" t="s">
        <v>441</v>
      </c>
      <c r="O1051" s="2" t="s">
        <v>352</v>
      </c>
      <c r="P1051" s="2" t="s">
        <v>19</v>
      </c>
      <c r="Q1051" s="2" t="s">
        <v>241</v>
      </c>
      <c r="R1051" s="2" t="s">
        <v>3184</v>
      </c>
      <c r="S1051" s="9">
        <v>45576</v>
      </c>
      <c r="T1051" s="2">
        <v>4273215</v>
      </c>
      <c r="U1051" s="2" t="s">
        <v>264</v>
      </c>
      <c r="V1051" s="2" t="s">
        <v>265</v>
      </c>
      <c r="W1051" s="2" t="s">
        <v>1754</v>
      </c>
      <c r="X1051" s="9">
        <v>37866</v>
      </c>
      <c r="Y1051" s="2">
        <v>9392690931</v>
      </c>
      <c r="Z1051" s="2" t="s">
        <v>4389</v>
      </c>
      <c r="AA1051" s="2" t="s">
        <v>463</v>
      </c>
      <c r="AB1051" s="2" t="s">
        <v>4388</v>
      </c>
      <c r="AG1051" s="35" t="s">
        <v>451</v>
      </c>
      <c r="AJ1051" s="35" t="s">
        <v>452</v>
      </c>
      <c r="AK1051" s="2" t="s">
        <v>453</v>
      </c>
      <c r="AL1051" s="2" t="s">
        <v>3189</v>
      </c>
      <c r="AM1051" s="2" t="s">
        <v>1815</v>
      </c>
      <c r="AN1051" s="10">
        <v>45576</v>
      </c>
      <c r="AP1051" s="2" t="s">
        <v>362</v>
      </c>
      <c r="AQ1051" s="2" t="s">
        <v>986</v>
      </c>
      <c r="AS1051" s="11">
        <v>247344273</v>
      </c>
      <c r="AW1051" s="2" t="s">
        <v>458</v>
      </c>
      <c r="AY1051" s="13">
        <v>121304463919</v>
      </c>
      <c r="BC1051" s="2" t="s">
        <v>450</v>
      </c>
      <c r="BD1051" s="2" t="s">
        <v>450</v>
      </c>
      <c r="BE1051" s="2" t="s">
        <v>450</v>
      </c>
      <c r="BF1051" s="2" t="s">
        <v>450</v>
      </c>
      <c r="BG1051" s="2" t="s">
        <v>450</v>
      </c>
      <c r="BH1051" s="2" t="s">
        <v>450</v>
      </c>
      <c r="BL1051" s="2" t="s">
        <v>448</v>
      </c>
      <c r="BM1051" s="2" t="s">
        <v>450</v>
      </c>
      <c r="BN1051" s="2" t="s">
        <v>448</v>
      </c>
      <c r="BO1051" s="2" t="s">
        <v>450</v>
      </c>
      <c r="BP1051" s="2" t="s">
        <v>450</v>
      </c>
      <c r="BR1051" s="2" t="s">
        <v>448</v>
      </c>
      <c r="BS1051" s="2" t="s">
        <v>448</v>
      </c>
      <c r="BT1051" s="2" t="s">
        <v>448</v>
      </c>
      <c r="CD1051" s="2" t="s">
        <v>448</v>
      </c>
      <c r="CE1051" s="2" t="s">
        <v>4354</v>
      </c>
      <c r="CM1051" s="52">
        <f t="shared" si="535"/>
        <v>1</v>
      </c>
      <c r="CN1051" s="52">
        <f t="shared" si="521"/>
        <v>0</v>
      </c>
      <c r="CO1051" s="52">
        <f t="shared" si="522"/>
        <v>1</v>
      </c>
      <c r="CP1051" s="52">
        <f t="shared" si="523"/>
        <v>1</v>
      </c>
      <c r="CQ1051" s="52">
        <f t="shared" si="524"/>
        <v>1</v>
      </c>
      <c r="CR1051" s="52">
        <f t="shared" si="525"/>
        <v>1</v>
      </c>
      <c r="CS1051" s="52">
        <f t="shared" si="526"/>
        <v>0</v>
      </c>
      <c r="CT1051" s="52">
        <f t="shared" si="527"/>
        <v>1</v>
      </c>
      <c r="CU1051" s="52">
        <f t="shared" si="528"/>
        <v>0</v>
      </c>
      <c r="CV1051" s="52">
        <f t="shared" si="529"/>
        <v>1</v>
      </c>
      <c r="CW1051" s="54">
        <f t="shared" si="536"/>
        <v>1</v>
      </c>
      <c r="CX1051" s="54">
        <f t="shared" si="537"/>
        <v>0</v>
      </c>
      <c r="CY1051" s="54">
        <f t="shared" si="538"/>
        <v>0</v>
      </c>
      <c r="CZ1051" s="54">
        <f t="shared" si="539"/>
        <v>0</v>
      </c>
      <c r="DA1051" s="54">
        <f t="shared" si="540"/>
        <v>0</v>
      </c>
      <c r="DB1051" s="54">
        <f t="shared" si="541"/>
        <v>0</v>
      </c>
      <c r="DD1051" s="2">
        <f t="shared" si="542"/>
        <v>4</v>
      </c>
    </row>
    <row r="1052" spans="1:108">
      <c r="A1052" s="2" t="s">
        <v>437</v>
      </c>
      <c r="B1052" s="2" t="s">
        <v>438</v>
      </c>
      <c r="C1052" s="18" t="str">
        <f ca="1">IF(AND(AA1052="YES",AG1052&lt;&gt;""),"COMPLETED",IF((S1052+21)&lt;TODAY(),"PAST DUE","WITHIN 15 DAYS"))</f>
        <v>COMPLETED</v>
      </c>
      <c r="D1052" s="19" t="str">
        <f t="shared" si="543"/>
        <v>Nov</v>
      </c>
      <c r="E1052" s="20">
        <f t="shared" si="544"/>
        <v>45598</v>
      </c>
      <c r="F1052" s="20">
        <f t="shared" si="545"/>
        <v>45597</v>
      </c>
      <c r="G1052" s="20">
        <f t="shared" si="546"/>
        <v>45604</v>
      </c>
      <c r="H1052" s="19">
        <f ca="1">(TODAY()-(G1052))</f>
        <v>-10</v>
      </c>
      <c r="I1052" s="19">
        <f ca="1">IF(H1052&lt;0,H1052,"")</f>
        <v>-10</v>
      </c>
      <c r="J1052" s="2" t="s">
        <v>439</v>
      </c>
      <c r="K1052" s="24">
        <f t="shared" si="547"/>
        <v>1</v>
      </c>
      <c r="L1052" s="19" t="s">
        <v>4210</v>
      </c>
      <c r="M1052" s="2" t="s">
        <v>2440</v>
      </c>
      <c r="N1052" s="2" t="s">
        <v>441</v>
      </c>
      <c r="O1052" s="2" t="s">
        <v>352</v>
      </c>
      <c r="P1052" s="2" t="s">
        <v>19</v>
      </c>
      <c r="Q1052" s="2" t="s">
        <v>241</v>
      </c>
      <c r="R1052" s="2" t="s">
        <v>3184</v>
      </c>
      <c r="S1052" s="9">
        <v>45576</v>
      </c>
      <c r="T1052" s="2">
        <v>4273216</v>
      </c>
      <c r="U1052" s="2" t="s">
        <v>4390</v>
      </c>
      <c r="V1052" s="2" t="s">
        <v>4391</v>
      </c>
      <c r="W1052" s="2" t="s">
        <v>66</v>
      </c>
      <c r="X1052" s="9">
        <v>37380</v>
      </c>
      <c r="Y1052" s="2">
        <v>9610041615</v>
      </c>
      <c r="Z1052" s="2" t="s">
        <v>4392</v>
      </c>
      <c r="AA1052" s="32" t="s">
        <v>448</v>
      </c>
      <c r="AB1052" s="2" t="s">
        <v>449</v>
      </c>
      <c r="AC1052" s="10">
        <v>45938</v>
      </c>
      <c r="AD1052" s="10">
        <v>45573</v>
      </c>
      <c r="AG1052" s="35" t="s">
        <v>451</v>
      </c>
      <c r="AJ1052" s="35" t="s">
        <v>452</v>
      </c>
      <c r="AK1052" s="2" t="s">
        <v>453</v>
      </c>
      <c r="AL1052" s="2" t="s">
        <v>3189</v>
      </c>
      <c r="AM1052" s="2" t="s">
        <v>1815</v>
      </c>
      <c r="AN1052" s="10">
        <v>45576</v>
      </c>
      <c r="AP1052" s="2" t="s">
        <v>362</v>
      </c>
      <c r="AQ1052" s="2" t="s">
        <v>455</v>
      </c>
      <c r="AS1052" s="11">
        <v>3515592123</v>
      </c>
      <c r="AT1052" s="2" t="s">
        <v>456</v>
      </c>
      <c r="AV1052" s="12">
        <v>70262534314</v>
      </c>
      <c r="AW1052" s="2" t="s">
        <v>458</v>
      </c>
      <c r="AY1052" s="13">
        <v>121330628070</v>
      </c>
      <c r="AZ1052" s="2" t="s">
        <v>1857</v>
      </c>
      <c r="BB1052" s="14">
        <v>658312864</v>
      </c>
      <c r="BC1052" s="2" t="s">
        <v>450</v>
      </c>
      <c r="BD1052" s="2" t="s">
        <v>450</v>
      </c>
      <c r="BE1052" s="2" t="s">
        <v>450</v>
      </c>
      <c r="BF1052" s="2" t="s">
        <v>450</v>
      </c>
      <c r="BG1052" s="2" t="s">
        <v>450</v>
      </c>
      <c r="BH1052" s="2" t="s">
        <v>450</v>
      </c>
      <c r="BL1052" s="2" t="s">
        <v>448</v>
      </c>
      <c r="BM1052" s="2" t="s">
        <v>450</v>
      </c>
      <c r="BN1052" s="2" t="s">
        <v>448</v>
      </c>
      <c r="BO1052" s="2" t="s">
        <v>450</v>
      </c>
      <c r="BP1052" s="2" t="s">
        <v>450</v>
      </c>
      <c r="BR1052" s="2" t="s">
        <v>448</v>
      </c>
      <c r="BS1052" s="2" t="s">
        <v>448</v>
      </c>
      <c r="BT1052" s="2" t="s">
        <v>448</v>
      </c>
      <c r="CD1052" s="2" t="s">
        <v>448</v>
      </c>
      <c r="CE1052" s="2" t="s">
        <v>4354</v>
      </c>
      <c r="CM1052" s="52">
        <f t="shared" si="535"/>
        <v>1</v>
      </c>
      <c r="CN1052" s="52">
        <f t="shared" si="521"/>
        <v>1</v>
      </c>
      <c r="CO1052" s="52">
        <f t="shared" si="522"/>
        <v>1</v>
      </c>
      <c r="CP1052" s="52">
        <f t="shared" si="523"/>
        <v>1</v>
      </c>
      <c r="CQ1052" s="52">
        <f t="shared" si="524"/>
        <v>1</v>
      </c>
      <c r="CR1052" s="52">
        <f t="shared" si="525"/>
        <v>1</v>
      </c>
      <c r="CS1052" s="52">
        <f t="shared" si="526"/>
        <v>1</v>
      </c>
      <c r="CT1052" s="52">
        <f t="shared" si="527"/>
        <v>1</v>
      </c>
      <c r="CU1052" s="52">
        <f t="shared" si="528"/>
        <v>1</v>
      </c>
      <c r="CV1052" s="52">
        <f t="shared" si="529"/>
        <v>1</v>
      </c>
      <c r="CW1052" s="54">
        <f t="shared" si="536"/>
        <v>1</v>
      </c>
      <c r="CX1052" s="54">
        <f t="shared" si="537"/>
        <v>0</v>
      </c>
      <c r="CY1052" s="54">
        <f t="shared" si="538"/>
        <v>0</v>
      </c>
      <c r="CZ1052" s="54">
        <f t="shared" si="539"/>
        <v>0</v>
      </c>
      <c r="DA1052" s="54">
        <f t="shared" si="540"/>
        <v>0</v>
      </c>
      <c r="DB1052" s="54">
        <f t="shared" si="541"/>
        <v>0</v>
      </c>
      <c r="DD1052" s="2">
        <f t="shared" si="542"/>
        <v>7</v>
      </c>
    </row>
    <row r="1053" spans="1:108">
      <c r="A1053" s="2" t="s">
        <v>437</v>
      </c>
      <c r="B1053" s="2" t="s">
        <v>438</v>
      </c>
      <c r="C1053" s="18" t="str">
        <f ca="1">IF(AND(AA1053="YES",AG1053&lt;&gt;""),"COMPLETED",IF((S1053+21)&lt;TODAY(),"PAST DUE","WITHIN 15 DAYS"))</f>
        <v>WITHIN 15 DAYS</v>
      </c>
      <c r="D1053" s="19" t="str">
        <f t="shared" si="543"/>
        <v>Nov</v>
      </c>
      <c r="E1053" s="20">
        <f t="shared" si="544"/>
        <v>45598</v>
      </c>
      <c r="F1053" s="20">
        <f t="shared" si="545"/>
        <v>45597</v>
      </c>
      <c r="G1053" s="20">
        <f t="shared" si="546"/>
        <v>45604</v>
      </c>
      <c r="H1053" s="19">
        <f ca="1">(TODAY()-(G1053))</f>
        <v>-10</v>
      </c>
      <c r="I1053" s="19">
        <f ca="1">IF(H1053&lt;0,H1053,"")</f>
        <v>-10</v>
      </c>
      <c r="J1053" s="2" t="s">
        <v>439</v>
      </c>
      <c r="K1053" s="24">
        <f t="shared" si="547"/>
        <v>0</v>
      </c>
      <c r="L1053" s="19" t="s">
        <v>4210</v>
      </c>
      <c r="M1053" s="2" t="s">
        <v>2440</v>
      </c>
      <c r="N1053" s="2" t="s">
        <v>441</v>
      </c>
      <c r="O1053" s="2" t="s">
        <v>352</v>
      </c>
      <c r="P1053" s="2" t="s">
        <v>19</v>
      </c>
      <c r="Q1053" s="2" t="s">
        <v>241</v>
      </c>
      <c r="R1053" s="2" t="s">
        <v>3184</v>
      </c>
      <c r="S1053" s="9">
        <v>45576</v>
      </c>
      <c r="T1053" s="2">
        <v>4273217</v>
      </c>
      <c r="U1053" s="2" t="s">
        <v>266</v>
      </c>
      <c r="V1053" s="2" t="s">
        <v>267</v>
      </c>
      <c r="W1053" s="2" t="s">
        <v>202</v>
      </c>
      <c r="X1053" s="9">
        <v>36696</v>
      </c>
      <c r="Y1053" s="2">
        <v>9380004549</v>
      </c>
      <c r="Z1053" s="2" t="s">
        <v>4393</v>
      </c>
      <c r="AA1053" s="2" t="s">
        <v>463</v>
      </c>
      <c r="AB1053" s="2" t="s">
        <v>4394</v>
      </c>
      <c r="AG1053" s="35" t="s">
        <v>451</v>
      </c>
      <c r="AJ1053" s="35" t="s">
        <v>452</v>
      </c>
      <c r="AK1053" s="2" t="s">
        <v>453</v>
      </c>
      <c r="AL1053" s="2" t="s">
        <v>3189</v>
      </c>
      <c r="AM1053" s="2" t="s">
        <v>1815</v>
      </c>
      <c r="AN1053" s="10">
        <v>45576</v>
      </c>
      <c r="AP1053" s="2" t="s">
        <v>362</v>
      </c>
      <c r="AQ1053" s="2" t="s">
        <v>480</v>
      </c>
      <c r="AS1053" s="11">
        <v>249222924</v>
      </c>
      <c r="AT1053" s="2" t="s">
        <v>472</v>
      </c>
      <c r="AV1053" s="12">
        <v>70262290334</v>
      </c>
      <c r="AW1053" s="2" t="s">
        <v>458</v>
      </c>
      <c r="AY1053" s="13">
        <v>121321895851</v>
      </c>
      <c r="BC1053" s="2" t="s">
        <v>450</v>
      </c>
      <c r="BD1053" s="2" t="s">
        <v>450</v>
      </c>
      <c r="BE1053" s="2" t="s">
        <v>450</v>
      </c>
      <c r="BF1053" s="2" t="s">
        <v>450</v>
      </c>
      <c r="BG1053" s="2" t="s">
        <v>450</v>
      </c>
      <c r="BH1053" s="2" t="s">
        <v>450</v>
      </c>
      <c r="BL1053" s="2" t="s">
        <v>450</v>
      </c>
      <c r="BM1053" s="2" t="s">
        <v>450</v>
      </c>
      <c r="BN1053" s="2" t="s">
        <v>448</v>
      </c>
      <c r="BO1053" s="2" t="s">
        <v>450</v>
      </c>
      <c r="BP1053" s="2" t="s">
        <v>450</v>
      </c>
      <c r="BR1053" s="2" t="s">
        <v>448</v>
      </c>
      <c r="BS1053" s="2" t="s">
        <v>448</v>
      </c>
      <c r="BT1053" s="2" t="s">
        <v>448</v>
      </c>
      <c r="CD1053" s="2" t="s">
        <v>448</v>
      </c>
      <c r="CE1053" s="2" t="s">
        <v>4354</v>
      </c>
      <c r="CM1053" s="52">
        <f t="shared" si="535"/>
        <v>1</v>
      </c>
      <c r="CN1053" s="52">
        <f t="shared" si="521"/>
        <v>0</v>
      </c>
      <c r="CO1053" s="52">
        <f t="shared" si="522"/>
        <v>1</v>
      </c>
      <c r="CP1053" s="52">
        <f t="shared" si="523"/>
        <v>1</v>
      </c>
      <c r="CQ1053" s="52">
        <f t="shared" si="524"/>
        <v>1</v>
      </c>
      <c r="CR1053" s="52">
        <f t="shared" si="525"/>
        <v>1</v>
      </c>
      <c r="CS1053" s="52">
        <f t="shared" si="526"/>
        <v>1</v>
      </c>
      <c r="CT1053" s="52">
        <f t="shared" si="527"/>
        <v>1</v>
      </c>
      <c r="CU1053" s="52">
        <f t="shared" si="528"/>
        <v>0</v>
      </c>
      <c r="CV1053" s="52">
        <f t="shared" si="529"/>
        <v>1</v>
      </c>
      <c r="CW1053" s="54">
        <f t="shared" si="536"/>
        <v>1</v>
      </c>
      <c r="CX1053" s="54">
        <f t="shared" si="537"/>
        <v>0</v>
      </c>
      <c r="CY1053" s="54">
        <f t="shared" si="538"/>
        <v>0</v>
      </c>
      <c r="CZ1053" s="54">
        <f t="shared" si="539"/>
        <v>0</v>
      </c>
      <c r="DA1053" s="54">
        <f t="shared" si="540"/>
        <v>0</v>
      </c>
      <c r="DB1053" s="54">
        <f t="shared" si="541"/>
        <v>0</v>
      </c>
      <c r="DD1053" s="2">
        <f t="shared" si="542"/>
        <v>5</v>
      </c>
    </row>
    <row r="1054" spans="1:108">
      <c r="A1054" s="2" t="s">
        <v>437</v>
      </c>
      <c r="B1054" s="2" t="s">
        <v>438</v>
      </c>
      <c r="C1054" s="18" t="str">
        <f ca="1">IF(AND(AA1054="YES",AG1054&lt;&gt;""),"COMPLETED",IF((S1054+21)&lt;TODAY(),"PAST DUE","WITHIN 15 DAYS"))</f>
        <v>WITHIN 15 DAYS</v>
      </c>
      <c r="D1054" s="19" t="str">
        <f t="shared" si="543"/>
        <v>Nov</v>
      </c>
      <c r="E1054" s="20">
        <f t="shared" si="544"/>
        <v>45598</v>
      </c>
      <c r="F1054" s="20">
        <f t="shared" si="545"/>
        <v>45597</v>
      </c>
      <c r="G1054" s="20">
        <f t="shared" si="546"/>
        <v>45604</v>
      </c>
      <c r="H1054" s="19">
        <f ca="1">(TODAY()-(G1054))</f>
        <v>-10</v>
      </c>
      <c r="I1054" s="19">
        <f ca="1">IF(H1054&lt;0,H1054,"")</f>
        <v>-10</v>
      </c>
      <c r="J1054" s="2" t="s">
        <v>439</v>
      </c>
      <c r="K1054" s="24">
        <f t="shared" si="547"/>
        <v>0</v>
      </c>
      <c r="L1054" s="19" t="s">
        <v>4210</v>
      </c>
      <c r="M1054" s="2" t="s">
        <v>2440</v>
      </c>
      <c r="N1054" s="2" t="s">
        <v>441</v>
      </c>
      <c r="O1054" s="2" t="s">
        <v>352</v>
      </c>
      <c r="P1054" s="2" t="s">
        <v>19</v>
      </c>
      <c r="Q1054" s="2" t="s">
        <v>241</v>
      </c>
      <c r="R1054" s="2" t="s">
        <v>3184</v>
      </c>
      <c r="S1054" s="9">
        <v>45576</v>
      </c>
      <c r="T1054" s="2">
        <v>4273218</v>
      </c>
      <c r="U1054" s="2" t="s">
        <v>59</v>
      </c>
      <c r="V1054" s="2" t="s">
        <v>247</v>
      </c>
      <c r="W1054" s="2" t="s">
        <v>285</v>
      </c>
      <c r="X1054" s="9">
        <v>35045</v>
      </c>
      <c r="Y1054" s="2">
        <v>9658326104</v>
      </c>
      <c r="Z1054" s="2" t="s">
        <v>4395</v>
      </c>
      <c r="AA1054" s="2" t="s">
        <v>463</v>
      </c>
      <c r="AB1054" s="2" t="s">
        <v>4396</v>
      </c>
      <c r="AG1054" s="35" t="s">
        <v>451</v>
      </c>
      <c r="AJ1054" s="35" t="s">
        <v>452</v>
      </c>
      <c r="AK1054" s="2" t="s">
        <v>453</v>
      </c>
      <c r="AL1054" s="2" t="s">
        <v>3189</v>
      </c>
      <c r="AM1054" s="2" t="s">
        <v>1815</v>
      </c>
      <c r="AN1054" s="10">
        <v>45576</v>
      </c>
      <c r="AP1054" s="2" t="s">
        <v>362</v>
      </c>
      <c r="AT1054" s="2" t="s">
        <v>472</v>
      </c>
      <c r="AV1054" s="12">
        <v>70258385533</v>
      </c>
      <c r="AW1054" s="2" t="s">
        <v>458</v>
      </c>
      <c r="AY1054" s="13">
        <v>121131220219</v>
      </c>
      <c r="AZ1054" s="2" t="s">
        <v>487</v>
      </c>
      <c r="BB1054" s="14">
        <v>705558665</v>
      </c>
      <c r="BC1054" s="2" t="s">
        <v>450</v>
      </c>
      <c r="BD1054" s="2" t="s">
        <v>450</v>
      </c>
      <c r="BE1054" s="2" t="s">
        <v>450</v>
      </c>
      <c r="BF1054" s="2" t="s">
        <v>450</v>
      </c>
      <c r="BG1054" s="2" t="s">
        <v>450</v>
      </c>
      <c r="BH1054" s="2" t="s">
        <v>450</v>
      </c>
      <c r="BL1054" s="2" t="s">
        <v>450</v>
      </c>
      <c r="BM1054" s="2" t="s">
        <v>450</v>
      </c>
      <c r="BN1054" s="2" t="s">
        <v>448</v>
      </c>
      <c r="BO1054" s="2" t="s">
        <v>450</v>
      </c>
      <c r="BP1054" s="2" t="s">
        <v>450</v>
      </c>
      <c r="BR1054" s="2" t="s">
        <v>448</v>
      </c>
      <c r="BS1054" s="2" t="s">
        <v>448</v>
      </c>
      <c r="BT1054" s="2" t="s">
        <v>448</v>
      </c>
      <c r="CD1054" s="2" t="s">
        <v>448</v>
      </c>
      <c r="CE1054" s="2" t="s">
        <v>4354</v>
      </c>
      <c r="CM1054" s="52">
        <f t="shared" si="535"/>
        <v>1</v>
      </c>
      <c r="CN1054" s="52">
        <f t="shared" si="521"/>
        <v>0</v>
      </c>
      <c r="CO1054" s="52">
        <f t="shared" si="522"/>
        <v>1</v>
      </c>
      <c r="CP1054" s="52">
        <f t="shared" si="523"/>
        <v>1</v>
      </c>
      <c r="CQ1054" s="52">
        <f t="shared" si="524"/>
        <v>1</v>
      </c>
      <c r="CR1054" s="52">
        <f t="shared" si="525"/>
        <v>0</v>
      </c>
      <c r="CS1054" s="52">
        <f t="shared" si="526"/>
        <v>1</v>
      </c>
      <c r="CT1054" s="52">
        <f t="shared" si="527"/>
        <v>1</v>
      </c>
      <c r="CU1054" s="52">
        <f t="shared" si="528"/>
        <v>1</v>
      </c>
      <c r="CV1054" s="52">
        <f t="shared" si="529"/>
        <v>1</v>
      </c>
      <c r="CW1054" s="54">
        <f t="shared" si="536"/>
        <v>1</v>
      </c>
      <c r="CX1054" s="54">
        <f t="shared" si="537"/>
        <v>0</v>
      </c>
      <c r="CY1054" s="54">
        <f t="shared" si="538"/>
        <v>0</v>
      </c>
      <c r="CZ1054" s="54">
        <f t="shared" si="539"/>
        <v>0</v>
      </c>
      <c r="DA1054" s="54">
        <f t="shared" si="540"/>
        <v>0</v>
      </c>
      <c r="DB1054" s="54">
        <f t="shared" si="541"/>
        <v>0</v>
      </c>
      <c r="DD1054" s="2">
        <f t="shared" si="542"/>
        <v>5</v>
      </c>
    </row>
    <row r="1055" spans="1:108">
      <c r="A1055" s="2" t="s">
        <v>437</v>
      </c>
      <c r="B1055" s="2" t="s">
        <v>438</v>
      </c>
      <c r="C1055" s="18" t="str">
        <f ca="1">IF(AND(AA1055="YES",AG1055&lt;&gt;""),"COMPLETED",IF((S1055+21)&lt;TODAY(),"PAST DUE","WITHIN 15 DAYS"))</f>
        <v>COMPLETED</v>
      </c>
      <c r="D1055" s="19" t="str">
        <f t="shared" si="543"/>
        <v>Nov</v>
      </c>
      <c r="E1055" s="20">
        <f t="shared" si="544"/>
        <v>45598</v>
      </c>
      <c r="F1055" s="20">
        <f t="shared" si="545"/>
        <v>45597</v>
      </c>
      <c r="G1055" s="20">
        <f t="shared" si="546"/>
        <v>45604</v>
      </c>
      <c r="H1055" s="19">
        <f ca="1">(TODAY()-(G1055))</f>
        <v>-10</v>
      </c>
      <c r="I1055" s="19">
        <f ca="1">IF(H1055&lt;0,H1055,"")</f>
        <v>-10</v>
      </c>
      <c r="J1055" s="2" t="s">
        <v>439</v>
      </c>
      <c r="K1055" s="24">
        <f t="shared" si="547"/>
        <v>1</v>
      </c>
      <c r="L1055" s="19" t="s">
        <v>4210</v>
      </c>
      <c r="M1055" s="2" t="s">
        <v>2440</v>
      </c>
      <c r="N1055" s="2" t="s">
        <v>441</v>
      </c>
      <c r="O1055" s="2" t="s">
        <v>352</v>
      </c>
      <c r="P1055" s="2" t="s">
        <v>19</v>
      </c>
      <c r="Q1055" s="2" t="s">
        <v>241</v>
      </c>
      <c r="R1055" s="2" t="s">
        <v>3184</v>
      </c>
      <c r="S1055" s="9">
        <v>45576</v>
      </c>
      <c r="T1055" s="2">
        <v>4273219</v>
      </c>
      <c r="U1055" s="2" t="s">
        <v>150</v>
      </c>
      <c r="V1055" s="2" t="s">
        <v>3747</v>
      </c>
      <c r="W1055" s="2" t="s">
        <v>4397</v>
      </c>
      <c r="X1055" s="9">
        <v>36650</v>
      </c>
      <c r="Y1055" s="2">
        <v>9061243383</v>
      </c>
      <c r="Z1055" s="2" t="s">
        <v>4398</v>
      </c>
      <c r="AA1055" s="32" t="s">
        <v>448</v>
      </c>
      <c r="AB1055" s="2" t="s">
        <v>449</v>
      </c>
      <c r="AC1055" s="10">
        <v>45945</v>
      </c>
      <c r="AD1055" s="10">
        <v>45580</v>
      </c>
      <c r="AG1055" s="35" t="s">
        <v>451</v>
      </c>
      <c r="AJ1055" s="35" t="s">
        <v>452</v>
      </c>
      <c r="AK1055" s="2" t="s">
        <v>453</v>
      </c>
      <c r="AL1055" s="2" t="s">
        <v>3189</v>
      </c>
      <c r="AM1055" s="2" t="s">
        <v>1815</v>
      </c>
      <c r="AN1055" s="10">
        <v>45576</v>
      </c>
      <c r="AP1055" s="2" t="s">
        <v>362</v>
      </c>
      <c r="AQ1055" s="2" t="s">
        <v>986</v>
      </c>
      <c r="AS1055" s="11">
        <v>245560826</v>
      </c>
      <c r="AT1055" s="2" t="s">
        <v>456</v>
      </c>
      <c r="AV1055" s="12">
        <v>70511490063</v>
      </c>
      <c r="AW1055" s="2" t="s">
        <v>458</v>
      </c>
      <c r="AY1055" s="13">
        <v>121249082425</v>
      </c>
      <c r="AZ1055" s="2" t="s">
        <v>487</v>
      </c>
      <c r="BB1055" s="14">
        <v>744128716</v>
      </c>
      <c r="BC1055" s="2" t="s">
        <v>450</v>
      </c>
      <c r="BD1055" s="2" t="s">
        <v>450</v>
      </c>
      <c r="BE1055" s="2" t="s">
        <v>450</v>
      </c>
      <c r="BF1055" s="2" t="s">
        <v>450</v>
      </c>
      <c r="BG1055" s="2" t="s">
        <v>450</v>
      </c>
      <c r="BH1055" s="2" t="s">
        <v>450</v>
      </c>
      <c r="BL1055" s="2" t="s">
        <v>448</v>
      </c>
      <c r="BM1055" s="2" t="s">
        <v>450</v>
      </c>
      <c r="BN1055" s="2" t="s">
        <v>448</v>
      </c>
      <c r="BO1055" s="2" t="s">
        <v>450</v>
      </c>
      <c r="BP1055" s="2" t="s">
        <v>450</v>
      </c>
      <c r="BR1055" s="2" t="s">
        <v>448</v>
      </c>
      <c r="BS1055" s="2" t="s">
        <v>448</v>
      </c>
      <c r="BT1055" s="2" t="s">
        <v>448</v>
      </c>
      <c r="CD1055" s="2" t="s">
        <v>448</v>
      </c>
      <c r="CE1055" s="2" t="s">
        <v>4354</v>
      </c>
      <c r="CM1055" s="52">
        <f t="shared" si="535"/>
        <v>1</v>
      </c>
      <c r="CN1055" s="52">
        <f t="shared" si="521"/>
        <v>1</v>
      </c>
      <c r="CO1055" s="52">
        <f t="shared" si="522"/>
        <v>1</v>
      </c>
      <c r="CP1055" s="52">
        <f t="shared" si="523"/>
        <v>1</v>
      </c>
      <c r="CQ1055" s="52">
        <f t="shared" si="524"/>
        <v>1</v>
      </c>
      <c r="CR1055" s="52">
        <f t="shared" si="525"/>
        <v>1</v>
      </c>
      <c r="CS1055" s="52">
        <f t="shared" si="526"/>
        <v>1</v>
      </c>
      <c r="CT1055" s="52">
        <f t="shared" si="527"/>
        <v>1</v>
      </c>
      <c r="CU1055" s="52">
        <f t="shared" si="528"/>
        <v>1</v>
      </c>
      <c r="CV1055" s="52">
        <f t="shared" si="529"/>
        <v>1</v>
      </c>
      <c r="CW1055" s="54">
        <f t="shared" si="536"/>
        <v>1</v>
      </c>
      <c r="CX1055" s="54">
        <f t="shared" si="537"/>
        <v>0</v>
      </c>
      <c r="CY1055" s="54">
        <f t="shared" si="538"/>
        <v>0</v>
      </c>
      <c r="CZ1055" s="54">
        <f t="shared" si="539"/>
        <v>0</v>
      </c>
      <c r="DA1055" s="54">
        <f t="shared" si="540"/>
        <v>0</v>
      </c>
      <c r="DB1055" s="54">
        <f t="shared" si="541"/>
        <v>0</v>
      </c>
      <c r="DD1055" s="2">
        <f t="shared" si="542"/>
        <v>7</v>
      </c>
    </row>
    <row r="1056" spans="1:108">
      <c r="A1056" s="2" t="s">
        <v>437</v>
      </c>
      <c r="B1056" s="2" t="s">
        <v>438</v>
      </c>
      <c r="C1056" s="18" t="str">
        <f ca="1">IF(AND(AA1056="YES",AG1056&lt;&gt;""),"COMPLETED",IF((S1056+21)&lt;TODAY(),"PAST DUE","WITHIN 15 DAYS"))</f>
        <v>WITHIN 15 DAYS</v>
      </c>
      <c r="D1056" s="19" t="str">
        <f t="shared" si="543"/>
        <v>Nov</v>
      </c>
      <c r="E1056" s="20">
        <f t="shared" si="544"/>
        <v>45598</v>
      </c>
      <c r="F1056" s="20">
        <f t="shared" si="545"/>
        <v>45597</v>
      </c>
      <c r="G1056" s="20">
        <f t="shared" si="546"/>
        <v>45604</v>
      </c>
      <c r="H1056" s="19">
        <f ca="1">(TODAY()-(G1056))</f>
        <v>-10</v>
      </c>
      <c r="I1056" s="19">
        <f ca="1">IF(H1056&lt;0,H1056,"")</f>
        <v>-10</v>
      </c>
      <c r="J1056" s="2" t="s">
        <v>439</v>
      </c>
      <c r="K1056" s="24">
        <f t="shared" si="547"/>
        <v>0</v>
      </c>
      <c r="L1056" s="19" t="s">
        <v>4210</v>
      </c>
      <c r="M1056" s="2" t="s">
        <v>2440</v>
      </c>
      <c r="N1056" s="2" t="s">
        <v>441</v>
      </c>
      <c r="O1056" s="2" t="s">
        <v>352</v>
      </c>
      <c r="P1056" s="2" t="s">
        <v>19</v>
      </c>
      <c r="Q1056" s="2" t="s">
        <v>241</v>
      </c>
      <c r="R1056" s="2" t="s">
        <v>3184</v>
      </c>
      <c r="S1056" s="9">
        <v>45576</v>
      </c>
      <c r="T1056" s="2">
        <v>4273220</v>
      </c>
      <c r="U1056" s="2" t="s">
        <v>268</v>
      </c>
      <c r="V1056" s="2" t="s">
        <v>269</v>
      </c>
      <c r="W1056" s="2" t="s">
        <v>4399</v>
      </c>
      <c r="X1056" s="9">
        <v>37912</v>
      </c>
      <c r="Y1056" s="2">
        <v>9463417346</v>
      </c>
      <c r="Z1056" s="2" t="s">
        <v>4400</v>
      </c>
      <c r="AA1056" s="2" t="s">
        <v>463</v>
      </c>
      <c r="AB1056" s="2" t="s">
        <v>4401</v>
      </c>
      <c r="AG1056" s="35" t="s">
        <v>451</v>
      </c>
      <c r="AJ1056" s="35" t="s">
        <v>452</v>
      </c>
      <c r="AK1056" s="2" t="s">
        <v>453</v>
      </c>
      <c r="AL1056" s="2" t="s">
        <v>3189</v>
      </c>
      <c r="AM1056" s="2" t="s">
        <v>1815</v>
      </c>
      <c r="AN1056" s="10">
        <v>45576</v>
      </c>
      <c r="AP1056" s="2" t="s">
        <v>362</v>
      </c>
      <c r="BC1056" s="2" t="s">
        <v>450</v>
      </c>
      <c r="BD1056" s="2" t="s">
        <v>450</v>
      </c>
      <c r="BE1056" s="2" t="s">
        <v>450</v>
      </c>
      <c r="BF1056" s="2" t="s">
        <v>450</v>
      </c>
      <c r="BG1056" s="2" t="s">
        <v>450</v>
      </c>
      <c r="BH1056" s="2" t="s">
        <v>450</v>
      </c>
      <c r="BR1056" s="2" t="s">
        <v>448</v>
      </c>
      <c r="BS1056" s="2" t="s">
        <v>448</v>
      </c>
      <c r="BT1056" s="2" t="s">
        <v>448</v>
      </c>
      <c r="CD1056" s="2" t="s">
        <v>448</v>
      </c>
      <c r="CE1056" s="2" t="s">
        <v>4354</v>
      </c>
      <c r="CM1056" s="52">
        <f t="shared" si="535"/>
        <v>1</v>
      </c>
      <c r="CN1056" s="52">
        <f t="shared" si="521"/>
        <v>0</v>
      </c>
      <c r="CO1056" s="52">
        <f t="shared" si="522"/>
        <v>1</v>
      </c>
      <c r="CP1056" s="52">
        <f t="shared" si="523"/>
        <v>1</v>
      </c>
      <c r="CQ1056" s="52">
        <f t="shared" si="524"/>
        <v>1</v>
      </c>
      <c r="CR1056" s="52">
        <f t="shared" si="525"/>
        <v>0</v>
      </c>
      <c r="CS1056" s="52">
        <f t="shared" si="526"/>
        <v>0</v>
      </c>
      <c r="CT1056" s="52">
        <f t="shared" si="527"/>
        <v>0</v>
      </c>
      <c r="CU1056" s="52">
        <f t="shared" si="528"/>
        <v>0</v>
      </c>
      <c r="CV1056" s="52">
        <f t="shared" si="529"/>
        <v>1</v>
      </c>
      <c r="CW1056" s="54">
        <f t="shared" si="536"/>
        <v>1</v>
      </c>
      <c r="CX1056" s="54">
        <f t="shared" si="537"/>
        <v>0</v>
      </c>
      <c r="CY1056" s="54">
        <f t="shared" si="538"/>
        <v>0</v>
      </c>
      <c r="CZ1056" s="54">
        <f t="shared" si="539"/>
        <v>0</v>
      </c>
      <c r="DA1056" s="54">
        <f t="shared" si="540"/>
        <v>0</v>
      </c>
      <c r="DB1056" s="54">
        <f t="shared" si="541"/>
        <v>0</v>
      </c>
      <c r="DD1056" s="2">
        <f t="shared" si="542"/>
        <v>2</v>
      </c>
    </row>
    <row r="1057" spans="1:108">
      <c r="A1057" s="2" t="s">
        <v>437</v>
      </c>
      <c r="B1057" s="2" t="s">
        <v>438</v>
      </c>
      <c r="C1057" s="18" t="str">
        <f ca="1">IF(AND(AA1057="YES",AG1057&lt;&gt;""),"COMPLETED",IF((S1057+21)&lt;TODAY(),"PAST DUE","WITHIN 15 DAYS"))</f>
        <v>COMPLETED</v>
      </c>
      <c r="D1057" s="19" t="str">
        <f t="shared" si="543"/>
        <v>Nov</v>
      </c>
      <c r="E1057" s="20">
        <f t="shared" si="544"/>
        <v>45598</v>
      </c>
      <c r="F1057" s="20">
        <f t="shared" si="545"/>
        <v>45597</v>
      </c>
      <c r="G1057" s="20">
        <f t="shared" si="546"/>
        <v>45604</v>
      </c>
      <c r="H1057" s="19">
        <f ca="1">(TODAY()-(G1057))</f>
        <v>-10</v>
      </c>
      <c r="I1057" s="19">
        <f ca="1">IF(H1057&lt;0,H1057,"")</f>
        <v>-10</v>
      </c>
      <c r="J1057" s="2" t="s">
        <v>439</v>
      </c>
      <c r="K1057" s="24">
        <f t="shared" si="547"/>
        <v>1</v>
      </c>
      <c r="L1057" s="19" t="s">
        <v>4210</v>
      </c>
      <c r="M1057" s="2" t="s">
        <v>2440</v>
      </c>
      <c r="N1057" s="2" t="s">
        <v>441</v>
      </c>
      <c r="O1057" s="2" t="s">
        <v>352</v>
      </c>
      <c r="P1057" s="2" t="s">
        <v>19</v>
      </c>
      <c r="Q1057" s="2" t="s">
        <v>241</v>
      </c>
      <c r="R1057" s="2" t="s">
        <v>3184</v>
      </c>
      <c r="S1057" s="9">
        <v>45576</v>
      </c>
      <c r="T1057" s="2">
        <v>4273221</v>
      </c>
      <c r="U1057" s="2" t="s">
        <v>3222</v>
      </c>
      <c r="V1057" s="2" t="s">
        <v>4402</v>
      </c>
      <c r="W1057" s="2" t="s">
        <v>4403</v>
      </c>
      <c r="X1057" s="9">
        <v>36877</v>
      </c>
      <c r="Y1057" s="2">
        <v>9101558870</v>
      </c>
      <c r="Z1057" s="2" t="s">
        <v>4404</v>
      </c>
      <c r="AA1057" s="32" t="s">
        <v>448</v>
      </c>
      <c r="AB1057" s="2" t="s">
        <v>449</v>
      </c>
      <c r="AC1057" s="10">
        <v>45932</v>
      </c>
      <c r="AD1057" s="10">
        <v>45579</v>
      </c>
      <c r="AG1057" s="35" t="s">
        <v>451</v>
      </c>
      <c r="AJ1057" s="35" t="s">
        <v>452</v>
      </c>
      <c r="AK1057" s="2" t="s">
        <v>453</v>
      </c>
      <c r="AL1057" s="2" t="s">
        <v>3189</v>
      </c>
      <c r="AM1057" s="2" t="s">
        <v>1815</v>
      </c>
      <c r="AN1057" s="10">
        <v>45576</v>
      </c>
      <c r="AP1057" s="2" t="s">
        <v>362</v>
      </c>
      <c r="AQ1057" s="2" t="s">
        <v>986</v>
      </c>
      <c r="AS1057" s="11">
        <v>245411014</v>
      </c>
      <c r="AT1057" s="2" t="s">
        <v>456</v>
      </c>
      <c r="AV1057" s="12">
        <v>70259735775</v>
      </c>
      <c r="AW1057" s="2" t="s">
        <v>458</v>
      </c>
      <c r="AY1057" s="13">
        <v>121247651716</v>
      </c>
      <c r="AZ1057" s="2" t="s">
        <v>752</v>
      </c>
      <c r="BB1057" s="14">
        <v>611701646</v>
      </c>
      <c r="BC1057" s="2" t="s">
        <v>450</v>
      </c>
      <c r="BD1057" s="2" t="s">
        <v>450</v>
      </c>
      <c r="BE1057" s="2" t="s">
        <v>450</v>
      </c>
      <c r="BF1057" s="2" t="s">
        <v>450</v>
      </c>
      <c r="BG1057" s="2" t="s">
        <v>450</v>
      </c>
      <c r="BH1057" s="2" t="s">
        <v>450</v>
      </c>
      <c r="BL1057" s="2" t="s">
        <v>448</v>
      </c>
      <c r="BM1057" s="2" t="s">
        <v>448</v>
      </c>
      <c r="BN1057" s="2" t="s">
        <v>448</v>
      </c>
      <c r="BO1057" s="2" t="s">
        <v>450</v>
      </c>
      <c r="BP1057" s="2" t="s">
        <v>450</v>
      </c>
      <c r="BR1057" s="2" t="s">
        <v>448</v>
      </c>
      <c r="BS1057" s="2" t="s">
        <v>448</v>
      </c>
      <c r="BT1057" s="2" t="s">
        <v>448</v>
      </c>
      <c r="CD1057" s="2" t="s">
        <v>448</v>
      </c>
      <c r="CE1057" s="2" t="s">
        <v>4354</v>
      </c>
      <c r="CM1057" s="52">
        <f t="shared" si="535"/>
        <v>1</v>
      </c>
      <c r="CN1057" s="52">
        <f t="shared" si="521"/>
        <v>1</v>
      </c>
      <c r="CO1057" s="52">
        <f t="shared" si="522"/>
        <v>1</v>
      </c>
      <c r="CP1057" s="52">
        <f t="shared" si="523"/>
        <v>1</v>
      </c>
      <c r="CQ1057" s="52">
        <f t="shared" si="524"/>
        <v>1</v>
      </c>
      <c r="CR1057" s="52">
        <f t="shared" si="525"/>
        <v>1</v>
      </c>
      <c r="CS1057" s="52">
        <f t="shared" si="526"/>
        <v>1</v>
      </c>
      <c r="CT1057" s="52">
        <f t="shared" si="527"/>
        <v>1</v>
      </c>
      <c r="CU1057" s="52">
        <f t="shared" si="528"/>
        <v>1</v>
      </c>
      <c r="CV1057" s="52">
        <f t="shared" si="529"/>
        <v>1</v>
      </c>
      <c r="CW1057" s="54">
        <f t="shared" si="536"/>
        <v>1</v>
      </c>
      <c r="CX1057" s="54">
        <f t="shared" si="537"/>
        <v>0</v>
      </c>
      <c r="CY1057" s="54">
        <f t="shared" si="538"/>
        <v>0</v>
      </c>
      <c r="CZ1057" s="54">
        <f t="shared" si="539"/>
        <v>0</v>
      </c>
      <c r="DA1057" s="54">
        <f t="shared" si="540"/>
        <v>0</v>
      </c>
      <c r="DB1057" s="54">
        <f t="shared" si="541"/>
        <v>0</v>
      </c>
      <c r="DD1057" s="2">
        <f t="shared" si="542"/>
        <v>7</v>
      </c>
    </row>
    <row r="1058" spans="1:108">
      <c r="A1058" s="2" t="s">
        <v>437</v>
      </c>
      <c r="B1058" s="2" t="s">
        <v>438</v>
      </c>
      <c r="C1058" s="18" t="str">
        <f ca="1">IF(AND(AA1058="YES",AG1058&lt;&gt;""),"COMPLETED",IF((S1058+21)&lt;TODAY(),"PAST DUE","WITHIN 15 DAYS"))</f>
        <v>COMPLETED</v>
      </c>
      <c r="D1058" s="19" t="str">
        <f t="shared" si="543"/>
        <v>Nov</v>
      </c>
      <c r="E1058" s="20">
        <f t="shared" si="544"/>
        <v>45598</v>
      </c>
      <c r="F1058" s="20">
        <f t="shared" si="545"/>
        <v>45597</v>
      </c>
      <c r="G1058" s="20">
        <f t="shared" si="546"/>
        <v>45604</v>
      </c>
      <c r="H1058" s="19">
        <f ca="1">(TODAY()-(G1058))</f>
        <v>-10</v>
      </c>
      <c r="I1058" s="19">
        <f ca="1">IF(H1058&lt;0,H1058,"")</f>
        <v>-10</v>
      </c>
      <c r="J1058" s="2" t="s">
        <v>439</v>
      </c>
      <c r="K1058" s="24">
        <f t="shared" si="547"/>
        <v>0</v>
      </c>
      <c r="L1058" s="19" t="s">
        <v>4210</v>
      </c>
      <c r="M1058" s="2" t="s">
        <v>2440</v>
      </c>
      <c r="N1058" s="2" t="s">
        <v>441</v>
      </c>
      <c r="O1058" s="2" t="s">
        <v>352</v>
      </c>
      <c r="P1058" s="2" t="s">
        <v>19</v>
      </c>
      <c r="Q1058" s="2" t="s">
        <v>241</v>
      </c>
      <c r="R1058" s="2" t="s">
        <v>3184</v>
      </c>
      <c r="S1058" s="9">
        <v>45576</v>
      </c>
      <c r="T1058" s="2">
        <v>4273222</v>
      </c>
      <c r="U1058" s="59" t="s">
        <v>270</v>
      </c>
      <c r="V1058" s="59" t="s">
        <v>271</v>
      </c>
      <c r="W1058" s="59" t="s">
        <v>4405</v>
      </c>
      <c r="X1058" s="9">
        <v>37911</v>
      </c>
      <c r="Y1058" s="2">
        <v>9219987888</v>
      </c>
      <c r="Z1058" s="2" t="s">
        <v>4406</v>
      </c>
      <c r="AA1058" s="32" t="s">
        <v>448</v>
      </c>
      <c r="AB1058" s="67" t="s">
        <v>449</v>
      </c>
      <c r="AC1058" s="10">
        <v>45773</v>
      </c>
      <c r="AD1058" s="10">
        <v>45421</v>
      </c>
      <c r="AG1058" s="35" t="s">
        <v>451</v>
      </c>
      <c r="AJ1058" s="35" t="s">
        <v>452</v>
      </c>
      <c r="AK1058" s="2" t="s">
        <v>453</v>
      </c>
      <c r="AL1058" s="2" t="s">
        <v>3189</v>
      </c>
      <c r="AM1058" s="2" t="s">
        <v>1815</v>
      </c>
      <c r="AN1058" s="10">
        <v>45576</v>
      </c>
      <c r="AP1058" s="2" t="s">
        <v>362</v>
      </c>
      <c r="AR1058" s="2" t="s">
        <v>4407</v>
      </c>
      <c r="AS1058" s="11">
        <v>3509831146</v>
      </c>
      <c r="AT1058" s="2" t="s">
        <v>472</v>
      </c>
      <c r="AV1058" s="12">
        <v>72525541321</v>
      </c>
      <c r="AW1058" s="2" t="s">
        <v>458</v>
      </c>
      <c r="AY1058" s="13">
        <v>121289554517</v>
      </c>
      <c r="BC1058" s="2" t="s">
        <v>450</v>
      </c>
      <c r="BD1058" s="2" t="s">
        <v>450</v>
      </c>
      <c r="BE1058" s="2" t="s">
        <v>450</v>
      </c>
      <c r="BF1058" s="2" t="s">
        <v>450</v>
      </c>
      <c r="BG1058" s="2" t="s">
        <v>450</v>
      </c>
      <c r="BH1058" s="2" t="s">
        <v>450</v>
      </c>
      <c r="BR1058" s="2" t="s">
        <v>448</v>
      </c>
      <c r="BS1058" s="2" t="s">
        <v>448</v>
      </c>
      <c r="BT1058" s="2" t="s">
        <v>448</v>
      </c>
      <c r="CM1058" s="52">
        <f t="shared" si="535"/>
        <v>1</v>
      </c>
      <c r="CN1058" s="52">
        <f t="shared" si="521"/>
        <v>1</v>
      </c>
      <c r="CO1058" s="52">
        <f t="shared" si="522"/>
        <v>1</v>
      </c>
      <c r="CP1058" s="52">
        <f t="shared" si="523"/>
        <v>1</v>
      </c>
      <c r="CQ1058" s="52">
        <f t="shared" si="524"/>
        <v>1</v>
      </c>
      <c r="CR1058" s="52">
        <f t="shared" si="525"/>
        <v>0</v>
      </c>
      <c r="CS1058" s="52">
        <f t="shared" si="526"/>
        <v>1</v>
      </c>
      <c r="CT1058" s="52">
        <f t="shared" si="527"/>
        <v>1</v>
      </c>
      <c r="CU1058" s="52">
        <f t="shared" si="528"/>
        <v>0</v>
      </c>
      <c r="CV1058" s="52">
        <f t="shared" si="529"/>
        <v>1</v>
      </c>
      <c r="CW1058" s="54">
        <f t="shared" si="536"/>
        <v>0</v>
      </c>
      <c r="CX1058" s="54">
        <f t="shared" si="537"/>
        <v>0</v>
      </c>
      <c r="CY1058" s="54">
        <f t="shared" si="538"/>
        <v>0</v>
      </c>
      <c r="CZ1058" s="54">
        <f t="shared" si="539"/>
        <v>0</v>
      </c>
      <c r="DA1058" s="54">
        <f t="shared" si="540"/>
        <v>0</v>
      </c>
      <c r="DB1058" s="54">
        <f t="shared" si="541"/>
        <v>0</v>
      </c>
      <c r="DD1058" s="2">
        <f t="shared" si="542"/>
        <v>5</v>
      </c>
    </row>
    <row r="1059" spans="1:108">
      <c r="A1059" s="2" t="s">
        <v>437</v>
      </c>
      <c r="B1059" s="2" t="s">
        <v>438</v>
      </c>
      <c r="C1059" s="18" t="str">
        <f ca="1">IF(AND(AA1059="YES",AG1059&lt;&gt;""),"COMPLETED",IF((S1059+21)&lt;TODAY(),"PAST DUE","WITHIN 15 DAYS"))</f>
        <v>WITHIN 15 DAYS</v>
      </c>
      <c r="D1059" s="19" t="str">
        <f t="shared" si="543"/>
        <v>Nov</v>
      </c>
      <c r="E1059" s="20">
        <f t="shared" si="544"/>
        <v>45598</v>
      </c>
      <c r="F1059" s="20">
        <f t="shared" si="545"/>
        <v>45597</v>
      </c>
      <c r="G1059" s="20">
        <f t="shared" si="546"/>
        <v>45604</v>
      </c>
      <c r="H1059" s="19">
        <f ca="1">(TODAY()-(G1059))</f>
        <v>-10</v>
      </c>
      <c r="I1059" s="19">
        <f ca="1">IF(H1059&lt;0,H1059,"")</f>
        <v>-10</v>
      </c>
      <c r="J1059" s="2" t="s">
        <v>439</v>
      </c>
      <c r="K1059" s="24">
        <f t="shared" si="547"/>
        <v>0</v>
      </c>
      <c r="L1059" s="19" t="s">
        <v>4210</v>
      </c>
      <c r="M1059" s="2" t="s">
        <v>2440</v>
      </c>
      <c r="N1059" s="2" t="s">
        <v>441</v>
      </c>
      <c r="O1059" s="2" t="s">
        <v>352</v>
      </c>
      <c r="P1059" s="2" t="s">
        <v>19</v>
      </c>
      <c r="Q1059" s="2" t="s">
        <v>241</v>
      </c>
      <c r="R1059" s="2" t="s">
        <v>3184</v>
      </c>
      <c r="S1059" s="9">
        <v>45576</v>
      </c>
      <c r="T1059" s="2">
        <v>4273223</v>
      </c>
      <c r="U1059" s="2" t="s">
        <v>272</v>
      </c>
      <c r="V1059" s="2" t="s">
        <v>273</v>
      </c>
      <c r="W1059" s="2" t="s">
        <v>979</v>
      </c>
      <c r="X1059" s="9">
        <v>37585</v>
      </c>
      <c r="Y1059" s="2">
        <v>9654755410</v>
      </c>
      <c r="Z1059" s="2" t="s">
        <v>4408</v>
      </c>
      <c r="AA1059" s="2" t="s">
        <v>463</v>
      </c>
      <c r="AB1059" s="2" t="s">
        <v>4396</v>
      </c>
      <c r="AG1059" s="35" t="s">
        <v>451</v>
      </c>
      <c r="AJ1059" s="35" t="s">
        <v>452</v>
      </c>
      <c r="AK1059" s="2" t="s">
        <v>453</v>
      </c>
      <c r="AL1059" s="2" t="s">
        <v>3189</v>
      </c>
      <c r="AM1059" s="2" t="s">
        <v>1815</v>
      </c>
      <c r="AN1059" s="10">
        <v>45576</v>
      </c>
      <c r="AP1059" s="2" t="s">
        <v>362</v>
      </c>
      <c r="AZ1059" s="2" t="s">
        <v>459</v>
      </c>
      <c r="BB1059" s="14">
        <v>646250879</v>
      </c>
      <c r="BC1059" s="2" t="s">
        <v>450</v>
      </c>
      <c r="BD1059" s="2" t="s">
        <v>450</v>
      </c>
      <c r="BE1059" s="2" t="s">
        <v>450</v>
      </c>
      <c r="BF1059" s="2" t="s">
        <v>450</v>
      </c>
      <c r="BG1059" s="2" t="s">
        <v>450</v>
      </c>
      <c r="BH1059" s="2" t="s">
        <v>450</v>
      </c>
      <c r="BR1059" s="2" t="s">
        <v>448</v>
      </c>
      <c r="BS1059" s="2" t="s">
        <v>448</v>
      </c>
      <c r="BT1059" s="2" t="s">
        <v>448</v>
      </c>
      <c r="CD1059" s="2" t="s">
        <v>448</v>
      </c>
      <c r="CE1059" s="2" t="s">
        <v>4354</v>
      </c>
      <c r="CM1059" s="52">
        <f t="shared" si="535"/>
        <v>1</v>
      </c>
      <c r="CN1059" s="52">
        <f t="shared" si="521"/>
        <v>0</v>
      </c>
      <c r="CO1059" s="52">
        <f t="shared" si="522"/>
        <v>1</v>
      </c>
      <c r="CP1059" s="52">
        <f t="shared" si="523"/>
        <v>1</v>
      </c>
      <c r="CQ1059" s="52">
        <f t="shared" si="524"/>
        <v>1</v>
      </c>
      <c r="CR1059" s="52">
        <f t="shared" si="525"/>
        <v>0</v>
      </c>
      <c r="CS1059" s="52">
        <f t="shared" si="526"/>
        <v>0</v>
      </c>
      <c r="CT1059" s="52">
        <f t="shared" si="527"/>
        <v>0</v>
      </c>
      <c r="CU1059" s="52">
        <f t="shared" si="528"/>
        <v>1</v>
      </c>
      <c r="CV1059" s="52">
        <f t="shared" si="529"/>
        <v>1</v>
      </c>
      <c r="CW1059" s="54">
        <f t="shared" si="536"/>
        <v>1</v>
      </c>
      <c r="CX1059" s="54">
        <f t="shared" si="537"/>
        <v>0</v>
      </c>
      <c r="CY1059" s="54">
        <f t="shared" si="538"/>
        <v>0</v>
      </c>
      <c r="CZ1059" s="54">
        <f t="shared" si="539"/>
        <v>0</v>
      </c>
      <c r="DA1059" s="54">
        <f t="shared" si="540"/>
        <v>0</v>
      </c>
      <c r="DB1059" s="54">
        <f t="shared" si="541"/>
        <v>0</v>
      </c>
      <c r="DD1059" s="2">
        <f t="shared" si="542"/>
        <v>3</v>
      </c>
    </row>
    <row r="1060" spans="1:108">
      <c r="A1060" s="2" t="s">
        <v>437</v>
      </c>
      <c r="B1060" s="2" t="s">
        <v>438</v>
      </c>
      <c r="C1060" s="18" t="str">
        <f ca="1">IF(AND(AA1060="YES",AG1060&lt;&gt;""),"COMPLETED",IF((S1060+21)&lt;TODAY(),"PAST DUE","WITHIN 15 DAYS"))</f>
        <v>COMPLETED</v>
      </c>
      <c r="D1060" s="19" t="str">
        <f t="shared" ref="D1060:D1084" si="548">TEXT(F1060,"mmm")</f>
        <v>Nov</v>
      </c>
      <c r="E1060" s="20">
        <f t="shared" ref="E1060:E1084" si="549">F1060+7-WEEKDAY(F1060)</f>
        <v>45605</v>
      </c>
      <c r="F1060" s="20">
        <f t="shared" ref="F1060:F1084" si="550">WORKDAY(S1060,15,1)</f>
        <v>45604</v>
      </c>
      <c r="G1060" s="20">
        <f t="shared" ref="G1060:G1084" si="551">WORKDAY(S1060,20,1)</f>
        <v>45611</v>
      </c>
      <c r="H1060" s="19">
        <f ca="1">(TODAY()-(G1060))</f>
        <v>-17</v>
      </c>
      <c r="I1060" s="19">
        <f ca="1">IF(H1060&lt;0,H1060,"")</f>
        <v>-17</v>
      </c>
      <c r="J1060" s="2" t="s">
        <v>439</v>
      </c>
      <c r="K1060" s="24">
        <f t="shared" ref="K1060:K1084" si="552">IF(AND(AA1060="YES",AG1060&lt;&gt;"",AJ1060&lt;&gt;"",AQ1060&lt;&gt;"",AT1060&lt;&gt;"",AW1060&lt;&gt;"",AZ1060&lt;&gt;""),1,0)</f>
        <v>1</v>
      </c>
      <c r="L1060" s="19" t="s">
        <v>4210</v>
      </c>
      <c r="M1060" s="2" t="s">
        <v>2440</v>
      </c>
      <c r="N1060" s="2" t="s">
        <v>441</v>
      </c>
      <c r="O1060" s="2" t="s">
        <v>352</v>
      </c>
      <c r="P1060" s="2" t="s">
        <v>19</v>
      </c>
      <c r="Q1060" s="2" t="s">
        <v>274</v>
      </c>
      <c r="R1060" s="2" t="s">
        <v>3184</v>
      </c>
      <c r="S1060" s="9">
        <v>45583</v>
      </c>
      <c r="T1060" s="2">
        <v>4273466</v>
      </c>
      <c r="U1060" s="2" t="s">
        <v>4409</v>
      </c>
      <c r="V1060" s="2" t="s">
        <v>4410</v>
      </c>
      <c r="W1060" s="2" t="s">
        <v>4411</v>
      </c>
      <c r="X1060" s="9">
        <v>37324</v>
      </c>
      <c r="Y1060" s="2">
        <v>9692900607</v>
      </c>
      <c r="Z1060" s="2" t="s">
        <v>4412</v>
      </c>
      <c r="AA1060" s="32" t="s">
        <v>448</v>
      </c>
      <c r="AB1060" s="67" t="s">
        <v>449</v>
      </c>
      <c r="AC1060" s="10">
        <v>45941</v>
      </c>
      <c r="AD1060" s="10">
        <v>45576</v>
      </c>
      <c r="AG1060" s="35" t="s">
        <v>451</v>
      </c>
      <c r="AJ1060" s="35" t="s">
        <v>452</v>
      </c>
      <c r="AK1060" s="2" t="s">
        <v>453</v>
      </c>
      <c r="AL1060" s="2" t="s">
        <v>3189</v>
      </c>
      <c r="AM1060" s="2" t="s">
        <v>1815</v>
      </c>
      <c r="AN1060" s="10">
        <v>45583</v>
      </c>
      <c r="AP1060" s="2" t="s">
        <v>362</v>
      </c>
      <c r="AQ1060" s="2" t="s">
        <v>455</v>
      </c>
      <c r="AS1060" s="11">
        <v>133502213</v>
      </c>
      <c r="AT1060" s="2" t="s">
        <v>472</v>
      </c>
      <c r="AV1060" s="12">
        <v>50259830793</v>
      </c>
      <c r="AW1060" s="2" t="s">
        <v>1425</v>
      </c>
      <c r="AY1060" s="13">
        <v>121352900665</v>
      </c>
      <c r="AZ1060" s="2" t="s">
        <v>563</v>
      </c>
      <c r="BB1060" s="14">
        <v>661249972</v>
      </c>
      <c r="BL1060" s="2" t="s">
        <v>448</v>
      </c>
      <c r="BM1060" s="2" t="s">
        <v>450</v>
      </c>
      <c r="BN1060" s="2" t="s">
        <v>450</v>
      </c>
      <c r="BO1060" s="2" t="s">
        <v>450</v>
      </c>
      <c r="BP1060" s="2" t="s">
        <v>450</v>
      </c>
      <c r="BR1060" s="2" t="s">
        <v>448</v>
      </c>
      <c r="BS1060" s="2" t="s">
        <v>448</v>
      </c>
      <c r="BT1060" s="2" t="s">
        <v>448</v>
      </c>
      <c r="CD1060" s="2" t="s">
        <v>448</v>
      </c>
      <c r="CE1060" s="10">
        <v>45588</v>
      </c>
      <c r="CM1060" s="52">
        <f t="shared" ref="CM1060:CM1109" si="553">IF(U1060&lt;&gt;"",1,0)</f>
        <v>1</v>
      </c>
      <c r="CN1060" s="52">
        <f t="shared" si="521"/>
        <v>1</v>
      </c>
      <c r="CO1060" s="52">
        <f t="shared" si="522"/>
        <v>1</v>
      </c>
      <c r="CP1060" s="52">
        <f t="shared" si="523"/>
        <v>1</v>
      </c>
      <c r="CQ1060" s="52">
        <f t="shared" si="524"/>
        <v>1</v>
      </c>
      <c r="CR1060" s="52">
        <f t="shared" si="525"/>
        <v>1</v>
      </c>
      <c r="CS1060" s="52">
        <f t="shared" si="526"/>
        <v>1</v>
      </c>
      <c r="CT1060" s="52">
        <f t="shared" si="527"/>
        <v>1</v>
      </c>
      <c r="CU1060" s="52">
        <f t="shared" si="528"/>
        <v>1</v>
      </c>
      <c r="CV1060" s="52">
        <f t="shared" si="529"/>
        <v>0</v>
      </c>
      <c r="CW1060" s="54">
        <f t="shared" ref="CW1060:CW1109" si="554">COUNTIF(CD1060,"YES")</f>
        <v>1</v>
      </c>
      <c r="CX1060" s="54">
        <f t="shared" ref="CX1060:CX1109" si="555">COUNTIF(CJ1060,"WITH FINDINGS")</f>
        <v>0</v>
      </c>
      <c r="CY1060" s="54">
        <f t="shared" ref="CY1060:CY1109" si="556">IF(CH1060="DONE AUDIT",1,0)</f>
        <v>0</v>
      </c>
      <c r="CZ1060" s="54">
        <f t="shared" ref="CZ1060:CZ1109" si="557">IF(OR(CI1060="ENDORSED TO ACT",CI1060="INCOMPLETE - PERS",CI1060="PENDING DT",CI1060="ENDORSED TO HRIS",CI1060="COMPLETE"),1,0)</f>
        <v>0</v>
      </c>
      <c r="DA1060" s="54">
        <f t="shared" ref="DA1060:DA1109" si="558">IF(OR(CI1060="ENDORSED TO ACT",CI1060="ENDORSED TO HRIS"),1,0)</f>
        <v>0</v>
      </c>
      <c r="DB1060" s="54">
        <f t="shared" ref="DB1060:DB1109" si="559">IF(OR(CI1060="WITH FINDINGS"),1,0)</f>
        <v>0</v>
      </c>
      <c r="DD1060" s="2">
        <f t="shared" ref="DD1060:DD1109" si="560">SUM(CN1060:CV1060)-CQ1060-CV1060</f>
        <v>7</v>
      </c>
    </row>
    <row r="1061" spans="1:108">
      <c r="A1061" s="2" t="s">
        <v>437</v>
      </c>
      <c r="B1061" s="2" t="s">
        <v>438</v>
      </c>
      <c r="C1061" s="18" t="str">
        <f ca="1">IF(AND(AA1061="YES",AG1061&lt;&gt;""),"COMPLETED",IF((S1061+21)&lt;TODAY(),"PAST DUE","WITHIN 15 DAYS"))</f>
        <v>WITHIN 15 DAYS</v>
      </c>
      <c r="D1061" s="19" t="str">
        <f t="shared" si="548"/>
        <v>Nov</v>
      </c>
      <c r="E1061" s="20">
        <f t="shared" si="549"/>
        <v>45605</v>
      </c>
      <c r="F1061" s="20">
        <f t="shared" si="550"/>
        <v>45604</v>
      </c>
      <c r="G1061" s="20">
        <f t="shared" si="551"/>
        <v>45611</v>
      </c>
      <c r="H1061" s="19">
        <f ca="1">(TODAY()-(G1061))</f>
        <v>-17</v>
      </c>
      <c r="I1061" s="19">
        <f ca="1">IF(H1061&lt;0,H1061,"")</f>
        <v>-17</v>
      </c>
      <c r="J1061" s="2" t="s">
        <v>439</v>
      </c>
      <c r="K1061" s="24">
        <f t="shared" si="552"/>
        <v>0</v>
      </c>
      <c r="L1061" s="19" t="s">
        <v>4210</v>
      </c>
      <c r="M1061" s="2" t="s">
        <v>2440</v>
      </c>
      <c r="N1061" s="2" t="s">
        <v>441</v>
      </c>
      <c r="O1061" s="2" t="s">
        <v>352</v>
      </c>
      <c r="P1061" s="2" t="s">
        <v>19</v>
      </c>
      <c r="Q1061" s="2" t="s">
        <v>274</v>
      </c>
      <c r="R1061" s="2" t="s">
        <v>3184</v>
      </c>
      <c r="S1061" s="9">
        <v>45583</v>
      </c>
      <c r="T1061" s="2">
        <v>4273467</v>
      </c>
      <c r="U1061" s="2" t="s">
        <v>275</v>
      </c>
      <c r="V1061" s="2" t="s">
        <v>276</v>
      </c>
      <c r="W1061" s="2" t="s">
        <v>4413</v>
      </c>
      <c r="X1061" s="9">
        <v>36912</v>
      </c>
      <c r="Y1061" s="2">
        <v>9103543929</v>
      </c>
      <c r="Z1061" s="2" t="s">
        <v>4414</v>
      </c>
      <c r="AA1061" s="2" t="s">
        <v>658</v>
      </c>
      <c r="AB1061" s="2" t="s">
        <v>4226</v>
      </c>
      <c r="AG1061" s="35" t="s">
        <v>451</v>
      </c>
      <c r="AJ1061" s="35" t="s">
        <v>452</v>
      </c>
      <c r="AK1061" s="2" t="s">
        <v>453</v>
      </c>
      <c r="AL1061" s="2" t="s">
        <v>3189</v>
      </c>
      <c r="AM1061" s="2" t="s">
        <v>1815</v>
      </c>
      <c r="AN1061" s="10">
        <v>45583</v>
      </c>
      <c r="AP1061" s="2" t="s">
        <v>362</v>
      </c>
      <c r="AQ1061" s="2" t="s">
        <v>480</v>
      </c>
      <c r="AS1061" s="11">
        <v>252881352</v>
      </c>
      <c r="AT1061" s="2" t="s">
        <v>456</v>
      </c>
      <c r="AV1061" s="12">
        <v>212514356995</v>
      </c>
      <c r="AW1061" s="2" t="s">
        <v>458</v>
      </c>
      <c r="AY1061" s="13">
        <v>121348186958</v>
      </c>
      <c r="AZ1061" s="2" t="s">
        <v>563</v>
      </c>
      <c r="BB1061" s="14">
        <v>639396131</v>
      </c>
      <c r="BL1061" s="2" t="s">
        <v>450</v>
      </c>
      <c r="BM1061" s="2" t="s">
        <v>450</v>
      </c>
      <c r="BN1061" s="2" t="s">
        <v>448</v>
      </c>
      <c r="BO1061" s="2" t="s">
        <v>450</v>
      </c>
      <c r="BP1061" s="2" t="s">
        <v>450</v>
      </c>
      <c r="BR1061" s="2" t="s">
        <v>448</v>
      </c>
      <c r="BS1061" s="2" t="s">
        <v>448</v>
      </c>
      <c r="BT1061" s="2" t="s">
        <v>448</v>
      </c>
      <c r="CD1061" s="2" t="s">
        <v>448</v>
      </c>
      <c r="CE1061" s="10">
        <v>45588</v>
      </c>
      <c r="CM1061" s="52">
        <f t="shared" si="553"/>
        <v>1</v>
      </c>
      <c r="CN1061" s="52">
        <f t="shared" si="521"/>
        <v>0</v>
      </c>
      <c r="CO1061" s="52">
        <f t="shared" si="522"/>
        <v>1</v>
      </c>
      <c r="CP1061" s="52">
        <f t="shared" si="523"/>
        <v>1</v>
      </c>
      <c r="CQ1061" s="52">
        <f t="shared" si="524"/>
        <v>1</v>
      </c>
      <c r="CR1061" s="52">
        <f t="shared" si="525"/>
        <v>1</v>
      </c>
      <c r="CS1061" s="52">
        <f t="shared" si="526"/>
        <v>1</v>
      </c>
      <c r="CT1061" s="52">
        <f t="shared" si="527"/>
        <v>1</v>
      </c>
      <c r="CU1061" s="52">
        <f t="shared" si="528"/>
        <v>1</v>
      </c>
      <c r="CV1061" s="52">
        <f t="shared" si="529"/>
        <v>0</v>
      </c>
      <c r="CW1061" s="54">
        <f t="shared" si="554"/>
        <v>1</v>
      </c>
      <c r="CX1061" s="54">
        <f t="shared" si="555"/>
        <v>0</v>
      </c>
      <c r="CY1061" s="54">
        <f t="shared" si="556"/>
        <v>0</v>
      </c>
      <c r="CZ1061" s="54">
        <f t="shared" si="557"/>
        <v>0</v>
      </c>
      <c r="DA1061" s="54">
        <f t="shared" si="558"/>
        <v>0</v>
      </c>
      <c r="DB1061" s="54">
        <f t="shared" si="559"/>
        <v>0</v>
      </c>
      <c r="DD1061" s="2">
        <f t="shared" si="560"/>
        <v>6</v>
      </c>
    </row>
    <row r="1062" spans="1:108">
      <c r="A1062" s="2" t="s">
        <v>437</v>
      </c>
      <c r="B1062" s="2" t="s">
        <v>438</v>
      </c>
      <c r="C1062" s="18" t="str">
        <f ca="1">IF(AND(AA1062="YES",AG1062&lt;&gt;""),"COMPLETED",IF((S1062+21)&lt;TODAY(),"PAST DUE","WITHIN 15 DAYS"))</f>
        <v>COMPLETED</v>
      </c>
      <c r="D1062" s="19" t="str">
        <f t="shared" si="548"/>
        <v>Nov</v>
      </c>
      <c r="E1062" s="20">
        <f t="shared" si="549"/>
        <v>45605</v>
      </c>
      <c r="F1062" s="20">
        <f t="shared" si="550"/>
        <v>45604</v>
      </c>
      <c r="G1062" s="20">
        <f t="shared" si="551"/>
        <v>45611</v>
      </c>
      <c r="H1062" s="19">
        <f ca="1">(TODAY()-(G1062))</f>
        <v>-17</v>
      </c>
      <c r="I1062" s="19">
        <f ca="1">IF(H1062&lt;0,H1062,"")</f>
        <v>-17</v>
      </c>
      <c r="J1062" s="2" t="s">
        <v>439</v>
      </c>
      <c r="K1062" s="24">
        <f t="shared" si="552"/>
        <v>1</v>
      </c>
      <c r="L1062" s="19" t="s">
        <v>4210</v>
      </c>
      <c r="M1062" s="2" t="s">
        <v>2440</v>
      </c>
      <c r="N1062" s="2" t="s">
        <v>441</v>
      </c>
      <c r="O1062" s="2" t="s">
        <v>352</v>
      </c>
      <c r="P1062" s="2" t="s">
        <v>19</v>
      </c>
      <c r="Q1062" s="2" t="s">
        <v>274</v>
      </c>
      <c r="R1062" s="2" t="s">
        <v>3184</v>
      </c>
      <c r="S1062" s="9">
        <v>45583</v>
      </c>
      <c r="T1062" s="2">
        <v>4273468</v>
      </c>
      <c r="U1062" s="2" t="s">
        <v>4415</v>
      </c>
      <c r="V1062" s="2" t="s">
        <v>4416</v>
      </c>
      <c r="W1062" s="2" t="s">
        <v>4417</v>
      </c>
      <c r="X1062" s="9">
        <v>34408</v>
      </c>
      <c r="Y1062" s="2">
        <v>9064404575</v>
      </c>
      <c r="Z1062" s="2" t="s">
        <v>4418</v>
      </c>
      <c r="AA1062" s="32" t="s">
        <v>448</v>
      </c>
      <c r="AB1062" s="67" t="s">
        <v>449</v>
      </c>
      <c r="AC1062" s="10">
        <v>45916</v>
      </c>
      <c r="AD1062" s="10">
        <v>45551</v>
      </c>
      <c r="AG1062" s="35" t="s">
        <v>451</v>
      </c>
      <c r="AJ1062" s="35" t="s">
        <v>452</v>
      </c>
      <c r="AK1062" s="2" t="s">
        <v>453</v>
      </c>
      <c r="AL1062" s="2" t="s">
        <v>3189</v>
      </c>
      <c r="AM1062" s="2" t="s">
        <v>1815</v>
      </c>
      <c r="AN1062" s="10">
        <v>45583</v>
      </c>
      <c r="AP1062" s="2" t="s">
        <v>362</v>
      </c>
      <c r="AQ1062" s="2" t="s">
        <v>480</v>
      </c>
      <c r="AS1062" s="11">
        <v>3481844617</v>
      </c>
      <c r="AT1062" s="2" t="s">
        <v>456</v>
      </c>
      <c r="AV1062" s="12">
        <v>70257747849</v>
      </c>
      <c r="AW1062" s="2" t="s">
        <v>458</v>
      </c>
      <c r="AY1062" s="13">
        <v>121285854289</v>
      </c>
      <c r="AZ1062" s="2" t="s">
        <v>487</v>
      </c>
      <c r="BB1062" s="14">
        <v>507149056</v>
      </c>
      <c r="BL1062" s="2" t="s">
        <v>448</v>
      </c>
      <c r="BM1062" s="2" t="s">
        <v>450</v>
      </c>
      <c r="BN1062" s="2" t="s">
        <v>450</v>
      </c>
      <c r="BO1062" s="2" t="s">
        <v>450</v>
      </c>
      <c r="BP1062" s="2" t="s">
        <v>450</v>
      </c>
      <c r="BR1062" s="2" t="s">
        <v>448</v>
      </c>
      <c r="BS1062" s="2" t="s">
        <v>448</v>
      </c>
      <c r="BT1062" s="2" t="s">
        <v>448</v>
      </c>
      <c r="CD1062" s="2" t="s">
        <v>448</v>
      </c>
      <c r="CE1062" s="10">
        <v>45588</v>
      </c>
      <c r="CM1062" s="52">
        <f t="shared" si="553"/>
        <v>1</v>
      </c>
      <c r="CN1062" s="52">
        <f t="shared" si="521"/>
        <v>1</v>
      </c>
      <c r="CO1062" s="52">
        <f t="shared" si="522"/>
        <v>1</v>
      </c>
      <c r="CP1062" s="52">
        <f t="shared" si="523"/>
        <v>1</v>
      </c>
      <c r="CQ1062" s="52">
        <f t="shared" si="524"/>
        <v>1</v>
      </c>
      <c r="CR1062" s="52">
        <f t="shared" si="525"/>
        <v>1</v>
      </c>
      <c r="CS1062" s="52">
        <f t="shared" si="526"/>
        <v>1</v>
      </c>
      <c r="CT1062" s="52">
        <f t="shared" si="527"/>
        <v>1</v>
      </c>
      <c r="CU1062" s="52">
        <f t="shared" si="528"/>
        <v>1</v>
      </c>
      <c r="CV1062" s="52">
        <f t="shared" si="529"/>
        <v>0</v>
      </c>
      <c r="CW1062" s="54">
        <f t="shared" si="554"/>
        <v>1</v>
      </c>
      <c r="CX1062" s="54">
        <f t="shared" si="555"/>
        <v>0</v>
      </c>
      <c r="CY1062" s="54">
        <f t="shared" si="556"/>
        <v>0</v>
      </c>
      <c r="CZ1062" s="54">
        <f t="shared" si="557"/>
        <v>0</v>
      </c>
      <c r="DA1062" s="54">
        <f t="shared" si="558"/>
        <v>0</v>
      </c>
      <c r="DB1062" s="54">
        <f t="shared" si="559"/>
        <v>0</v>
      </c>
      <c r="DD1062" s="2">
        <f t="shared" si="560"/>
        <v>7</v>
      </c>
    </row>
    <row r="1063" spans="1:108">
      <c r="A1063" s="2" t="s">
        <v>437</v>
      </c>
      <c r="B1063" s="2" t="s">
        <v>438</v>
      </c>
      <c r="C1063" s="18" t="str">
        <f ca="1">IF(AND(AA1063="YES",AG1063&lt;&gt;""),"COMPLETED",IF((S1063+21)&lt;TODAY(),"PAST DUE","WITHIN 15 DAYS"))</f>
        <v>WITHIN 15 DAYS</v>
      </c>
      <c r="D1063" s="19" t="str">
        <f t="shared" si="548"/>
        <v>Nov</v>
      </c>
      <c r="E1063" s="20">
        <f t="shared" si="549"/>
        <v>45605</v>
      </c>
      <c r="F1063" s="20">
        <f t="shared" si="550"/>
        <v>45604</v>
      </c>
      <c r="G1063" s="20">
        <f t="shared" si="551"/>
        <v>45611</v>
      </c>
      <c r="H1063" s="19">
        <f ca="1">(TODAY()-(G1063))</f>
        <v>-17</v>
      </c>
      <c r="I1063" s="19">
        <f ca="1">IF(H1063&lt;0,H1063,"")</f>
        <v>-17</v>
      </c>
      <c r="J1063" s="2" t="s">
        <v>439</v>
      </c>
      <c r="K1063" s="24">
        <f t="shared" si="552"/>
        <v>0</v>
      </c>
      <c r="L1063" s="19" t="s">
        <v>4210</v>
      </c>
      <c r="M1063" s="2" t="s">
        <v>2440</v>
      </c>
      <c r="N1063" s="2" t="s">
        <v>441</v>
      </c>
      <c r="O1063" s="2" t="s">
        <v>352</v>
      </c>
      <c r="P1063" s="2" t="s">
        <v>19</v>
      </c>
      <c r="Q1063" s="2" t="s">
        <v>274</v>
      </c>
      <c r="R1063" s="2" t="s">
        <v>3184</v>
      </c>
      <c r="S1063" s="9">
        <v>45583</v>
      </c>
      <c r="T1063" s="2">
        <v>4273469</v>
      </c>
      <c r="U1063" s="2" t="s">
        <v>277</v>
      </c>
      <c r="V1063" s="2" t="s">
        <v>278</v>
      </c>
      <c r="W1063" s="2" t="s">
        <v>4419</v>
      </c>
      <c r="X1063" s="9">
        <v>35010</v>
      </c>
      <c r="Y1063" s="2">
        <v>9463191660</v>
      </c>
      <c r="Z1063" s="2" t="s">
        <v>4420</v>
      </c>
      <c r="AA1063" s="2" t="s">
        <v>463</v>
      </c>
      <c r="AB1063" s="2" t="s">
        <v>4421</v>
      </c>
      <c r="AG1063" s="35" t="s">
        <v>451</v>
      </c>
      <c r="AJ1063" s="35" t="s">
        <v>452</v>
      </c>
      <c r="AK1063" s="2" t="s">
        <v>453</v>
      </c>
      <c r="AL1063" s="2" t="s">
        <v>3189</v>
      </c>
      <c r="AM1063" s="2" t="s">
        <v>1815</v>
      </c>
      <c r="AN1063" s="10">
        <v>45583</v>
      </c>
      <c r="AP1063" s="2" t="s">
        <v>362</v>
      </c>
      <c r="AQ1063" s="2" t="s">
        <v>480</v>
      </c>
      <c r="AS1063" s="11">
        <v>3474828857</v>
      </c>
      <c r="AT1063" s="2" t="s">
        <v>472</v>
      </c>
      <c r="AV1063" s="12">
        <v>212512239592</v>
      </c>
      <c r="AW1063" s="2" t="s">
        <v>458</v>
      </c>
      <c r="AY1063" s="13">
        <v>121296410408</v>
      </c>
      <c r="AZ1063" s="2" t="s">
        <v>633</v>
      </c>
      <c r="BB1063" s="14">
        <v>620632202</v>
      </c>
      <c r="BL1063" s="2" t="s">
        <v>448</v>
      </c>
      <c r="BM1063" s="2" t="s">
        <v>450</v>
      </c>
      <c r="BN1063" s="2" t="s">
        <v>448</v>
      </c>
      <c r="BO1063" s="2" t="s">
        <v>450</v>
      </c>
      <c r="BP1063" s="2" t="s">
        <v>450</v>
      </c>
      <c r="BR1063" s="2" t="s">
        <v>448</v>
      </c>
      <c r="BS1063" s="2" t="s">
        <v>448</v>
      </c>
      <c r="BT1063" s="2" t="s">
        <v>448</v>
      </c>
      <c r="CD1063" s="2" t="s">
        <v>448</v>
      </c>
      <c r="CE1063" s="10">
        <v>45588</v>
      </c>
      <c r="CM1063" s="52">
        <f t="shared" si="553"/>
        <v>1</v>
      </c>
      <c r="CN1063" s="52">
        <f t="shared" si="521"/>
        <v>0</v>
      </c>
      <c r="CO1063" s="52">
        <f t="shared" si="522"/>
        <v>1</v>
      </c>
      <c r="CP1063" s="52">
        <f t="shared" si="523"/>
        <v>1</v>
      </c>
      <c r="CQ1063" s="52">
        <f t="shared" si="524"/>
        <v>1</v>
      </c>
      <c r="CR1063" s="52">
        <f t="shared" si="525"/>
        <v>1</v>
      </c>
      <c r="CS1063" s="52">
        <f t="shared" si="526"/>
        <v>1</v>
      </c>
      <c r="CT1063" s="52">
        <f t="shared" si="527"/>
        <v>1</v>
      </c>
      <c r="CU1063" s="52">
        <f t="shared" si="528"/>
        <v>1</v>
      </c>
      <c r="CV1063" s="52">
        <f t="shared" si="529"/>
        <v>0</v>
      </c>
      <c r="CW1063" s="54">
        <f t="shared" si="554"/>
        <v>1</v>
      </c>
      <c r="CX1063" s="54">
        <f t="shared" si="555"/>
        <v>0</v>
      </c>
      <c r="CY1063" s="54">
        <f t="shared" si="556"/>
        <v>0</v>
      </c>
      <c r="CZ1063" s="54">
        <f t="shared" si="557"/>
        <v>0</v>
      </c>
      <c r="DA1063" s="54">
        <f t="shared" si="558"/>
        <v>0</v>
      </c>
      <c r="DB1063" s="54">
        <f t="shared" si="559"/>
        <v>0</v>
      </c>
      <c r="DD1063" s="2">
        <f t="shared" si="560"/>
        <v>6</v>
      </c>
    </row>
    <row r="1064" spans="1:108">
      <c r="A1064" s="2" t="s">
        <v>437</v>
      </c>
      <c r="B1064" s="2" t="s">
        <v>438</v>
      </c>
      <c r="C1064" s="18" t="str">
        <f ca="1">IF(AND(AA1064="YES",AG1064&lt;&gt;""),"COMPLETED",IF((S1064+21)&lt;TODAY(),"PAST DUE","WITHIN 15 DAYS"))</f>
        <v>WITHIN 15 DAYS</v>
      </c>
      <c r="D1064" s="19" t="str">
        <f t="shared" si="548"/>
        <v>Nov</v>
      </c>
      <c r="E1064" s="20">
        <f t="shared" si="549"/>
        <v>45605</v>
      </c>
      <c r="F1064" s="20">
        <f t="shared" si="550"/>
        <v>45604</v>
      </c>
      <c r="G1064" s="20">
        <f t="shared" si="551"/>
        <v>45611</v>
      </c>
      <c r="H1064" s="19">
        <f ca="1">(TODAY()-(G1064))</f>
        <v>-17</v>
      </c>
      <c r="I1064" s="19">
        <f ca="1">IF(H1064&lt;0,H1064,"")</f>
        <v>-17</v>
      </c>
      <c r="J1064" s="2" t="s">
        <v>439</v>
      </c>
      <c r="K1064" s="24">
        <f t="shared" si="552"/>
        <v>0</v>
      </c>
      <c r="L1064" s="19" t="s">
        <v>4210</v>
      </c>
      <c r="M1064" s="2" t="s">
        <v>2440</v>
      </c>
      <c r="N1064" s="2" t="s">
        <v>441</v>
      </c>
      <c r="O1064" s="2" t="s">
        <v>352</v>
      </c>
      <c r="P1064" s="2" t="s">
        <v>19</v>
      </c>
      <c r="Q1064" s="2" t="s">
        <v>274</v>
      </c>
      <c r="R1064" s="2" t="s">
        <v>3184</v>
      </c>
      <c r="S1064" s="9">
        <v>45583</v>
      </c>
      <c r="T1064" s="2">
        <v>4273470</v>
      </c>
      <c r="U1064" s="2" t="s">
        <v>279</v>
      </c>
      <c r="V1064" s="2" t="s">
        <v>280</v>
      </c>
      <c r="W1064" s="2" t="s">
        <v>4422</v>
      </c>
      <c r="X1064" s="9">
        <v>37031</v>
      </c>
      <c r="Y1064" s="2">
        <v>9557845972</v>
      </c>
      <c r="Z1064" s="2" t="s">
        <v>4423</v>
      </c>
      <c r="AA1064" s="2" t="s">
        <v>463</v>
      </c>
      <c r="AB1064" s="2" t="s">
        <v>4036</v>
      </c>
      <c r="AG1064" s="35" t="s">
        <v>451</v>
      </c>
      <c r="AJ1064" s="35" t="s">
        <v>452</v>
      </c>
      <c r="AK1064" s="2" t="s">
        <v>453</v>
      </c>
      <c r="AL1064" s="2" t="s">
        <v>3189</v>
      </c>
      <c r="AM1064" s="2" t="s">
        <v>1815</v>
      </c>
      <c r="AN1064" s="10">
        <v>45583</v>
      </c>
      <c r="AP1064" s="2" t="s">
        <v>362</v>
      </c>
      <c r="BR1064" s="2" t="s">
        <v>448</v>
      </c>
      <c r="BS1064" s="2" t="s">
        <v>448</v>
      </c>
      <c r="BT1064" s="2" t="s">
        <v>448</v>
      </c>
      <c r="CD1064" s="2" t="s">
        <v>448</v>
      </c>
      <c r="CE1064" s="10">
        <v>45588</v>
      </c>
      <c r="CM1064" s="52">
        <f t="shared" si="553"/>
        <v>1</v>
      </c>
      <c r="CN1064" s="52">
        <f t="shared" si="521"/>
        <v>0</v>
      </c>
      <c r="CO1064" s="52">
        <f t="shared" si="522"/>
        <v>1</v>
      </c>
      <c r="CP1064" s="52">
        <f t="shared" si="523"/>
        <v>1</v>
      </c>
      <c r="CQ1064" s="52">
        <f t="shared" si="524"/>
        <v>1</v>
      </c>
      <c r="CR1064" s="52">
        <f t="shared" si="525"/>
        <v>0</v>
      </c>
      <c r="CS1064" s="52">
        <f t="shared" si="526"/>
        <v>0</v>
      </c>
      <c r="CT1064" s="52">
        <f t="shared" si="527"/>
        <v>0</v>
      </c>
      <c r="CU1064" s="52">
        <f t="shared" si="528"/>
        <v>0</v>
      </c>
      <c r="CV1064" s="52">
        <f t="shared" si="529"/>
        <v>0</v>
      </c>
      <c r="CW1064" s="54">
        <f t="shared" si="554"/>
        <v>1</v>
      </c>
      <c r="CX1064" s="54">
        <f t="shared" si="555"/>
        <v>0</v>
      </c>
      <c r="CY1064" s="54">
        <f t="shared" si="556"/>
        <v>0</v>
      </c>
      <c r="CZ1064" s="54">
        <f t="shared" si="557"/>
        <v>0</v>
      </c>
      <c r="DA1064" s="54">
        <f t="shared" si="558"/>
        <v>0</v>
      </c>
      <c r="DB1064" s="54">
        <f t="shared" si="559"/>
        <v>0</v>
      </c>
      <c r="DD1064" s="2">
        <f t="shared" si="560"/>
        <v>2</v>
      </c>
    </row>
    <row r="1065" spans="1:108">
      <c r="A1065" s="2" t="s">
        <v>437</v>
      </c>
      <c r="B1065" s="2" t="s">
        <v>438</v>
      </c>
      <c r="C1065" s="18" t="str">
        <f ca="1">IF(AND(AA1065="YES",AG1065&lt;&gt;""),"COMPLETED",IF((S1065+21)&lt;TODAY(),"PAST DUE","WITHIN 15 DAYS"))</f>
        <v>WITHIN 15 DAYS</v>
      </c>
      <c r="D1065" s="19" t="str">
        <f t="shared" si="548"/>
        <v>Nov</v>
      </c>
      <c r="E1065" s="20">
        <f t="shared" si="549"/>
        <v>45605</v>
      </c>
      <c r="F1065" s="20">
        <f t="shared" si="550"/>
        <v>45604</v>
      </c>
      <c r="G1065" s="20">
        <f t="shared" si="551"/>
        <v>45611</v>
      </c>
      <c r="H1065" s="19">
        <f ca="1">(TODAY()-(G1065))</f>
        <v>-17</v>
      </c>
      <c r="I1065" s="19">
        <f ca="1">IF(H1065&lt;0,H1065,"")</f>
        <v>-17</v>
      </c>
      <c r="J1065" s="2" t="s">
        <v>439</v>
      </c>
      <c r="K1065" s="24">
        <f t="shared" si="552"/>
        <v>0</v>
      </c>
      <c r="L1065" s="19" t="s">
        <v>4210</v>
      </c>
      <c r="M1065" s="2" t="s">
        <v>2440</v>
      </c>
      <c r="N1065" s="2" t="s">
        <v>441</v>
      </c>
      <c r="O1065" s="2" t="s">
        <v>352</v>
      </c>
      <c r="P1065" s="2" t="s">
        <v>19</v>
      </c>
      <c r="Q1065" s="2" t="s">
        <v>274</v>
      </c>
      <c r="R1065" s="2" t="s">
        <v>3184</v>
      </c>
      <c r="S1065" s="9">
        <v>45583</v>
      </c>
      <c r="T1065" s="2">
        <v>4273471</v>
      </c>
      <c r="U1065" s="2" t="s">
        <v>281</v>
      </c>
      <c r="V1065" s="2" t="s">
        <v>282</v>
      </c>
      <c r="W1065" s="2" t="s">
        <v>3230</v>
      </c>
      <c r="X1065" s="9">
        <v>37104</v>
      </c>
      <c r="Y1065" s="2">
        <v>9062129084</v>
      </c>
      <c r="Z1065" s="2" t="s">
        <v>4424</v>
      </c>
      <c r="AA1065" s="2" t="s">
        <v>463</v>
      </c>
      <c r="AB1065" s="2" t="s">
        <v>4425</v>
      </c>
      <c r="AG1065" s="35" t="s">
        <v>451</v>
      </c>
      <c r="AJ1065" s="35" t="s">
        <v>452</v>
      </c>
      <c r="AK1065" s="2" t="s">
        <v>453</v>
      </c>
      <c r="AL1065" s="2" t="s">
        <v>3189</v>
      </c>
      <c r="AM1065" s="2" t="s">
        <v>1815</v>
      </c>
      <c r="AN1065" s="10">
        <v>45583</v>
      </c>
      <c r="AP1065" s="2" t="s">
        <v>362</v>
      </c>
      <c r="AQ1065" s="2" t="s">
        <v>455</v>
      </c>
      <c r="AS1065" s="11">
        <v>253513519</v>
      </c>
      <c r="AZ1065" s="2" t="s">
        <v>1857</v>
      </c>
      <c r="BB1065" s="14">
        <v>656391690</v>
      </c>
      <c r="BL1065" s="2" t="s">
        <v>448</v>
      </c>
      <c r="BM1065" s="2" t="s">
        <v>450</v>
      </c>
      <c r="BN1065" s="2" t="s">
        <v>448</v>
      </c>
      <c r="BO1065" s="2" t="s">
        <v>450</v>
      </c>
      <c r="BP1065" s="2" t="s">
        <v>450</v>
      </c>
      <c r="BR1065" s="2" t="s">
        <v>448</v>
      </c>
      <c r="BS1065" s="2" t="s">
        <v>448</v>
      </c>
      <c r="BT1065" s="2" t="s">
        <v>448</v>
      </c>
      <c r="CD1065" s="2" t="s">
        <v>448</v>
      </c>
      <c r="CE1065" s="10">
        <v>45588</v>
      </c>
      <c r="CM1065" s="52">
        <f t="shared" si="553"/>
        <v>1</v>
      </c>
      <c r="CN1065" s="52">
        <f t="shared" si="521"/>
        <v>0</v>
      </c>
      <c r="CO1065" s="52">
        <f t="shared" si="522"/>
        <v>1</v>
      </c>
      <c r="CP1065" s="52">
        <f t="shared" si="523"/>
        <v>1</v>
      </c>
      <c r="CQ1065" s="52">
        <f t="shared" si="524"/>
        <v>1</v>
      </c>
      <c r="CR1065" s="52">
        <f t="shared" si="525"/>
        <v>1</v>
      </c>
      <c r="CS1065" s="52">
        <f t="shared" si="526"/>
        <v>0</v>
      </c>
      <c r="CT1065" s="52">
        <f t="shared" si="527"/>
        <v>0</v>
      </c>
      <c r="CU1065" s="52">
        <f t="shared" si="528"/>
        <v>1</v>
      </c>
      <c r="CV1065" s="52">
        <f t="shared" si="529"/>
        <v>0</v>
      </c>
      <c r="CW1065" s="54">
        <f t="shared" si="554"/>
        <v>1</v>
      </c>
      <c r="CX1065" s="54">
        <f t="shared" si="555"/>
        <v>0</v>
      </c>
      <c r="CY1065" s="54">
        <f t="shared" si="556"/>
        <v>0</v>
      </c>
      <c r="CZ1065" s="54">
        <f t="shared" si="557"/>
        <v>0</v>
      </c>
      <c r="DA1065" s="54">
        <f t="shared" si="558"/>
        <v>0</v>
      </c>
      <c r="DB1065" s="54">
        <f t="shared" si="559"/>
        <v>0</v>
      </c>
      <c r="DD1065" s="2">
        <f t="shared" si="560"/>
        <v>4</v>
      </c>
    </row>
    <row r="1066" spans="1:108">
      <c r="A1066" s="2" t="s">
        <v>437</v>
      </c>
      <c r="B1066" s="2" t="s">
        <v>438</v>
      </c>
      <c r="C1066" s="18" t="str">
        <f ca="1">IF(AND(AA1066="YES",AG1066&lt;&gt;""),"COMPLETED",IF((S1066+21)&lt;TODAY(),"PAST DUE","WITHIN 15 DAYS"))</f>
        <v>WITHIN 15 DAYS</v>
      </c>
      <c r="D1066" s="19" t="str">
        <f t="shared" si="548"/>
        <v>Nov</v>
      </c>
      <c r="E1066" s="20">
        <f t="shared" si="549"/>
        <v>45605</v>
      </c>
      <c r="F1066" s="20">
        <f t="shared" si="550"/>
        <v>45604</v>
      </c>
      <c r="G1066" s="20">
        <f t="shared" si="551"/>
        <v>45611</v>
      </c>
      <c r="H1066" s="19">
        <f ca="1">(TODAY()-(G1066))</f>
        <v>-17</v>
      </c>
      <c r="I1066" s="19">
        <f ca="1">IF(H1066&lt;0,H1066,"")</f>
        <v>-17</v>
      </c>
      <c r="J1066" s="2" t="s">
        <v>439</v>
      </c>
      <c r="K1066" s="24">
        <f t="shared" si="552"/>
        <v>0</v>
      </c>
      <c r="L1066" s="19" t="s">
        <v>4210</v>
      </c>
      <c r="M1066" s="2" t="s">
        <v>2440</v>
      </c>
      <c r="N1066" s="2" t="s">
        <v>441</v>
      </c>
      <c r="O1066" s="2" t="s">
        <v>352</v>
      </c>
      <c r="P1066" s="2" t="s">
        <v>19</v>
      </c>
      <c r="Q1066" s="2" t="s">
        <v>274</v>
      </c>
      <c r="R1066" s="2" t="s">
        <v>3184</v>
      </c>
      <c r="S1066" s="9">
        <v>45583</v>
      </c>
      <c r="T1066" s="2">
        <v>4273472</v>
      </c>
      <c r="U1066" s="2" t="s">
        <v>283</v>
      </c>
      <c r="V1066" s="2" t="s">
        <v>284</v>
      </c>
      <c r="W1066" s="2" t="s">
        <v>4426</v>
      </c>
      <c r="X1066" s="9">
        <v>35892</v>
      </c>
      <c r="Y1066" s="2">
        <v>9277414919</v>
      </c>
      <c r="Z1066" s="2" t="s">
        <v>4427</v>
      </c>
      <c r="AA1066" s="2" t="s">
        <v>463</v>
      </c>
      <c r="AB1066" s="2" t="s">
        <v>4428</v>
      </c>
      <c r="AG1066" s="35" t="s">
        <v>451</v>
      </c>
      <c r="AJ1066" s="35" t="s">
        <v>452</v>
      </c>
      <c r="AK1066" s="2" t="s">
        <v>453</v>
      </c>
      <c r="AL1066" s="2" t="s">
        <v>3189</v>
      </c>
      <c r="AM1066" s="2" t="s">
        <v>1815</v>
      </c>
      <c r="AN1066" s="10">
        <v>45583</v>
      </c>
      <c r="AP1066" s="2" t="s">
        <v>362</v>
      </c>
      <c r="AQ1066" s="2" t="s">
        <v>455</v>
      </c>
      <c r="AS1066" s="11">
        <v>244462268</v>
      </c>
      <c r="AT1066" s="2" t="s">
        <v>472</v>
      </c>
      <c r="AV1066" s="12">
        <v>50257033187</v>
      </c>
      <c r="AW1066" s="2" t="s">
        <v>3721</v>
      </c>
      <c r="AY1066" s="13">
        <v>121233577847</v>
      </c>
      <c r="AZ1066" s="2" t="s">
        <v>487</v>
      </c>
      <c r="BB1066" s="14">
        <v>349953192</v>
      </c>
      <c r="BL1066" s="2" t="s">
        <v>448</v>
      </c>
      <c r="BM1066" s="2" t="s">
        <v>450</v>
      </c>
      <c r="BN1066" s="2" t="s">
        <v>448</v>
      </c>
      <c r="BO1066" s="2" t="s">
        <v>450</v>
      </c>
      <c r="BP1066" s="2" t="s">
        <v>450</v>
      </c>
      <c r="BR1066" s="2" t="s">
        <v>448</v>
      </c>
      <c r="BS1066" s="2" t="s">
        <v>448</v>
      </c>
      <c r="BT1066" s="2" t="s">
        <v>448</v>
      </c>
      <c r="CD1066" s="2" t="s">
        <v>448</v>
      </c>
      <c r="CE1066" s="10">
        <v>45588</v>
      </c>
      <c r="CM1066" s="52">
        <f t="shared" si="553"/>
        <v>1</v>
      </c>
      <c r="CN1066" s="52">
        <f t="shared" si="521"/>
        <v>0</v>
      </c>
      <c r="CO1066" s="52">
        <f t="shared" si="522"/>
        <v>1</v>
      </c>
      <c r="CP1066" s="52">
        <f t="shared" si="523"/>
        <v>1</v>
      </c>
      <c r="CQ1066" s="52">
        <f t="shared" si="524"/>
        <v>1</v>
      </c>
      <c r="CR1066" s="52">
        <f t="shared" si="525"/>
        <v>1</v>
      </c>
      <c r="CS1066" s="52">
        <f t="shared" si="526"/>
        <v>1</v>
      </c>
      <c r="CT1066" s="52">
        <f t="shared" si="527"/>
        <v>1</v>
      </c>
      <c r="CU1066" s="52">
        <f t="shared" si="528"/>
        <v>1</v>
      </c>
      <c r="CV1066" s="52">
        <f t="shared" si="529"/>
        <v>0</v>
      </c>
      <c r="CW1066" s="54">
        <f t="shared" si="554"/>
        <v>1</v>
      </c>
      <c r="CX1066" s="54">
        <f t="shared" si="555"/>
        <v>0</v>
      </c>
      <c r="CY1066" s="54">
        <f t="shared" si="556"/>
        <v>0</v>
      </c>
      <c r="CZ1066" s="54">
        <f t="shared" si="557"/>
        <v>0</v>
      </c>
      <c r="DA1066" s="54">
        <f t="shared" si="558"/>
        <v>0</v>
      </c>
      <c r="DB1066" s="54">
        <f t="shared" si="559"/>
        <v>0</v>
      </c>
      <c r="DD1066" s="2">
        <f t="shared" si="560"/>
        <v>6</v>
      </c>
    </row>
    <row r="1067" spans="1:108">
      <c r="A1067" s="2" t="s">
        <v>437</v>
      </c>
      <c r="B1067" s="2" t="s">
        <v>438</v>
      </c>
      <c r="C1067" s="18" t="str">
        <f ca="1">IF(AND(AA1067="YES",AG1067&lt;&gt;""),"COMPLETED",IF((S1067+21)&lt;TODAY(),"PAST DUE","WITHIN 15 DAYS"))</f>
        <v>WITHIN 15 DAYS</v>
      </c>
      <c r="D1067" s="19" t="str">
        <f t="shared" si="548"/>
        <v>Nov</v>
      </c>
      <c r="E1067" s="20">
        <f t="shared" si="549"/>
        <v>45605</v>
      </c>
      <c r="F1067" s="20">
        <f t="shared" si="550"/>
        <v>45604</v>
      </c>
      <c r="G1067" s="20">
        <f t="shared" si="551"/>
        <v>45611</v>
      </c>
      <c r="H1067" s="19">
        <f ca="1">(TODAY()-(G1067))</f>
        <v>-17</v>
      </c>
      <c r="I1067" s="19">
        <f ca="1">IF(H1067&lt;0,H1067,"")</f>
        <v>-17</v>
      </c>
      <c r="J1067" s="2" t="s">
        <v>439</v>
      </c>
      <c r="K1067" s="24">
        <f t="shared" si="552"/>
        <v>0</v>
      </c>
      <c r="L1067" s="19" t="s">
        <v>4210</v>
      </c>
      <c r="M1067" s="2" t="s">
        <v>2440</v>
      </c>
      <c r="N1067" s="2" t="s">
        <v>441</v>
      </c>
      <c r="O1067" s="2" t="s">
        <v>352</v>
      </c>
      <c r="P1067" s="2" t="s">
        <v>19</v>
      </c>
      <c r="Q1067" s="2" t="s">
        <v>274</v>
      </c>
      <c r="R1067" s="2" t="s">
        <v>3184</v>
      </c>
      <c r="S1067" s="9">
        <v>45583</v>
      </c>
      <c r="T1067" s="2">
        <v>4273473</v>
      </c>
      <c r="U1067" s="2" t="s">
        <v>285</v>
      </c>
      <c r="V1067" s="2" t="s">
        <v>136</v>
      </c>
      <c r="W1067" s="2" t="s">
        <v>4429</v>
      </c>
      <c r="X1067" s="9">
        <v>37259</v>
      </c>
      <c r="Y1067" s="2">
        <v>9564394541</v>
      </c>
      <c r="Z1067" s="2" t="s">
        <v>4430</v>
      </c>
      <c r="AA1067" s="2" t="s">
        <v>463</v>
      </c>
      <c r="AB1067" s="2" t="s">
        <v>4428</v>
      </c>
      <c r="AG1067" s="35" t="s">
        <v>451</v>
      </c>
      <c r="AJ1067" s="35" t="s">
        <v>452</v>
      </c>
      <c r="AK1067" s="2" t="s">
        <v>453</v>
      </c>
      <c r="AL1067" s="2" t="s">
        <v>3189</v>
      </c>
      <c r="AM1067" s="2" t="s">
        <v>1815</v>
      </c>
      <c r="AN1067" s="10">
        <v>45583</v>
      </c>
      <c r="AP1067" s="2" t="s">
        <v>362</v>
      </c>
      <c r="AQ1067" s="2" t="s">
        <v>480</v>
      </c>
      <c r="AS1067" s="11">
        <v>3507538483</v>
      </c>
      <c r="AW1067" s="2" t="s">
        <v>458</v>
      </c>
      <c r="AY1067" s="13">
        <v>121285138993</v>
      </c>
      <c r="BR1067" s="2" t="s">
        <v>448</v>
      </c>
      <c r="BS1067" s="2" t="s">
        <v>448</v>
      </c>
      <c r="BT1067" s="2" t="s">
        <v>448</v>
      </c>
      <c r="CD1067" s="2" t="s">
        <v>448</v>
      </c>
      <c r="CE1067" s="10">
        <v>45588</v>
      </c>
      <c r="CM1067" s="52">
        <f t="shared" si="553"/>
        <v>1</v>
      </c>
      <c r="CN1067" s="52">
        <f t="shared" si="521"/>
        <v>0</v>
      </c>
      <c r="CO1067" s="52">
        <f t="shared" si="522"/>
        <v>1</v>
      </c>
      <c r="CP1067" s="52">
        <f t="shared" si="523"/>
        <v>1</v>
      </c>
      <c r="CQ1067" s="52">
        <f t="shared" si="524"/>
        <v>1</v>
      </c>
      <c r="CR1067" s="52">
        <f t="shared" si="525"/>
        <v>1</v>
      </c>
      <c r="CS1067" s="52">
        <f t="shared" si="526"/>
        <v>0</v>
      </c>
      <c r="CT1067" s="52">
        <f t="shared" si="527"/>
        <v>1</v>
      </c>
      <c r="CU1067" s="52">
        <f t="shared" si="528"/>
        <v>0</v>
      </c>
      <c r="CV1067" s="52">
        <f t="shared" si="529"/>
        <v>0</v>
      </c>
      <c r="CW1067" s="54">
        <f t="shared" si="554"/>
        <v>1</v>
      </c>
      <c r="CX1067" s="54">
        <f t="shared" si="555"/>
        <v>0</v>
      </c>
      <c r="CY1067" s="54">
        <f t="shared" si="556"/>
        <v>0</v>
      </c>
      <c r="CZ1067" s="54">
        <f t="shared" si="557"/>
        <v>0</v>
      </c>
      <c r="DA1067" s="54">
        <f t="shared" si="558"/>
        <v>0</v>
      </c>
      <c r="DB1067" s="54">
        <f t="shared" si="559"/>
        <v>0</v>
      </c>
      <c r="DD1067" s="2">
        <f t="shared" si="560"/>
        <v>4</v>
      </c>
    </row>
    <row r="1068" spans="1:108">
      <c r="A1068" s="2" t="s">
        <v>437</v>
      </c>
      <c r="B1068" s="2" t="s">
        <v>438</v>
      </c>
      <c r="C1068" s="18" t="str">
        <f ca="1">IF(AND(AA1068="YES",AG1068&lt;&gt;""),"COMPLETED",IF((S1068+21)&lt;TODAY(),"PAST DUE","WITHIN 15 DAYS"))</f>
        <v>WITHIN 15 DAYS</v>
      </c>
      <c r="D1068" s="19" t="str">
        <f t="shared" si="548"/>
        <v>Nov</v>
      </c>
      <c r="E1068" s="20">
        <f t="shared" si="549"/>
        <v>45605</v>
      </c>
      <c r="F1068" s="20">
        <f t="shared" si="550"/>
        <v>45604</v>
      </c>
      <c r="G1068" s="20">
        <f t="shared" si="551"/>
        <v>45611</v>
      </c>
      <c r="H1068" s="19">
        <f ca="1">(TODAY()-(G1068))</f>
        <v>-17</v>
      </c>
      <c r="I1068" s="19">
        <f ca="1">IF(H1068&lt;0,H1068,"")</f>
        <v>-17</v>
      </c>
      <c r="J1068" s="2" t="s">
        <v>439</v>
      </c>
      <c r="K1068" s="24">
        <f t="shared" si="552"/>
        <v>0</v>
      </c>
      <c r="L1068" s="19" t="s">
        <v>4210</v>
      </c>
      <c r="M1068" s="2" t="s">
        <v>2440</v>
      </c>
      <c r="N1068" s="2" t="s">
        <v>441</v>
      </c>
      <c r="O1068" s="2" t="s">
        <v>352</v>
      </c>
      <c r="P1068" s="2" t="s">
        <v>19</v>
      </c>
      <c r="Q1068" s="2" t="s">
        <v>274</v>
      </c>
      <c r="R1068" s="2" t="s">
        <v>3184</v>
      </c>
      <c r="S1068" s="9">
        <v>45583</v>
      </c>
      <c r="T1068" s="2">
        <v>4273474</v>
      </c>
      <c r="U1068" s="2" t="s">
        <v>285</v>
      </c>
      <c r="V1068" s="2" t="s">
        <v>286</v>
      </c>
      <c r="W1068" s="2" t="s">
        <v>319</v>
      </c>
      <c r="X1068" s="9">
        <v>36864</v>
      </c>
      <c r="Y1068" s="2">
        <v>9525673141</v>
      </c>
      <c r="Z1068" s="2" t="s">
        <v>4431</v>
      </c>
      <c r="AA1068" s="2" t="s">
        <v>463</v>
      </c>
      <c r="AB1068" s="2" t="s">
        <v>4432</v>
      </c>
      <c r="AG1068" s="35" t="s">
        <v>451</v>
      </c>
      <c r="AJ1068" s="35" t="s">
        <v>452</v>
      </c>
      <c r="AK1068" s="2" t="s">
        <v>453</v>
      </c>
      <c r="AL1068" s="2" t="s">
        <v>3189</v>
      </c>
      <c r="AM1068" s="2" t="s">
        <v>1815</v>
      </c>
      <c r="AN1068" s="10">
        <v>45583</v>
      </c>
      <c r="AP1068" s="2" t="s">
        <v>362</v>
      </c>
      <c r="AQ1068" s="2" t="s">
        <v>986</v>
      </c>
      <c r="AS1068" s="11">
        <v>250235308</v>
      </c>
      <c r="AT1068" s="2" t="s">
        <v>456</v>
      </c>
      <c r="AV1068" s="12">
        <v>70261187432</v>
      </c>
      <c r="AW1068" s="2" t="s">
        <v>458</v>
      </c>
      <c r="AY1068" s="13">
        <v>121330223725</v>
      </c>
      <c r="BL1068" s="2" t="s">
        <v>448</v>
      </c>
      <c r="BM1068" s="2" t="s">
        <v>450</v>
      </c>
      <c r="BN1068" s="2" t="s">
        <v>448</v>
      </c>
      <c r="BO1068" s="2" t="s">
        <v>450</v>
      </c>
      <c r="BP1068" s="2" t="s">
        <v>450</v>
      </c>
      <c r="BR1068" s="2" t="s">
        <v>448</v>
      </c>
      <c r="BS1068" s="2" t="s">
        <v>448</v>
      </c>
      <c r="BT1068" s="2" t="s">
        <v>448</v>
      </c>
      <c r="CD1068" s="2" t="s">
        <v>448</v>
      </c>
      <c r="CE1068" s="10">
        <v>45588</v>
      </c>
      <c r="CM1068" s="52">
        <f t="shared" si="553"/>
        <v>1</v>
      </c>
      <c r="CN1068" s="52">
        <f t="shared" si="521"/>
        <v>0</v>
      </c>
      <c r="CO1068" s="52">
        <f t="shared" si="522"/>
        <v>1</v>
      </c>
      <c r="CP1068" s="52">
        <f t="shared" si="523"/>
        <v>1</v>
      </c>
      <c r="CQ1068" s="52">
        <f t="shared" si="524"/>
        <v>1</v>
      </c>
      <c r="CR1068" s="52">
        <f t="shared" si="525"/>
        <v>1</v>
      </c>
      <c r="CS1068" s="52">
        <f t="shared" si="526"/>
        <v>1</v>
      </c>
      <c r="CT1068" s="52">
        <f t="shared" si="527"/>
        <v>1</v>
      </c>
      <c r="CU1068" s="52">
        <f t="shared" si="528"/>
        <v>0</v>
      </c>
      <c r="CV1068" s="52">
        <f t="shared" si="529"/>
        <v>0</v>
      </c>
      <c r="CW1068" s="54">
        <f t="shared" si="554"/>
        <v>1</v>
      </c>
      <c r="CX1068" s="54">
        <f t="shared" si="555"/>
        <v>0</v>
      </c>
      <c r="CY1068" s="54">
        <f t="shared" si="556"/>
        <v>0</v>
      </c>
      <c r="CZ1068" s="54">
        <f t="shared" si="557"/>
        <v>0</v>
      </c>
      <c r="DA1068" s="54">
        <f t="shared" si="558"/>
        <v>0</v>
      </c>
      <c r="DB1068" s="54">
        <f t="shared" si="559"/>
        <v>0</v>
      </c>
      <c r="DD1068" s="2">
        <f t="shared" si="560"/>
        <v>5</v>
      </c>
    </row>
    <row r="1069" spans="1:108">
      <c r="A1069" s="2" t="s">
        <v>437</v>
      </c>
      <c r="B1069" s="2" t="s">
        <v>438</v>
      </c>
      <c r="C1069" s="18" t="str">
        <f ca="1">IF(AND(AA1069="YES",AG1069&lt;&gt;""),"COMPLETED",IF((S1069+21)&lt;TODAY(),"PAST DUE","WITHIN 15 DAYS"))</f>
        <v>WITHIN 15 DAYS</v>
      </c>
      <c r="D1069" s="19" t="str">
        <f t="shared" si="548"/>
        <v>Nov</v>
      </c>
      <c r="E1069" s="20">
        <f t="shared" si="549"/>
        <v>45605</v>
      </c>
      <c r="F1069" s="20">
        <f t="shared" si="550"/>
        <v>45604</v>
      </c>
      <c r="G1069" s="20">
        <f t="shared" si="551"/>
        <v>45611</v>
      </c>
      <c r="H1069" s="19">
        <f ca="1">(TODAY()-(G1069))</f>
        <v>-17</v>
      </c>
      <c r="I1069" s="19">
        <f ca="1">IF(H1069&lt;0,H1069,"")</f>
        <v>-17</v>
      </c>
      <c r="J1069" s="2" t="s">
        <v>439</v>
      </c>
      <c r="K1069" s="24">
        <f t="shared" si="552"/>
        <v>0</v>
      </c>
      <c r="L1069" s="19" t="s">
        <v>4210</v>
      </c>
      <c r="M1069" s="2" t="s">
        <v>2440</v>
      </c>
      <c r="N1069" s="2" t="s">
        <v>441</v>
      </c>
      <c r="O1069" s="2" t="s">
        <v>352</v>
      </c>
      <c r="P1069" s="2" t="s">
        <v>19</v>
      </c>
      <c r="Q1069" s="2" t="s">
        <v>274</v>
      </c>
      <c r="R1069" s="2" t="s">
        <v>3184</v>
      </c>
      <c r="S1069" s="9">
        <v>45583</v>
      </c>
      <c r="T1069" s="2">
        <v>4273475</v>
      </c>
      <c r="U1069" s="2" t="s">
        <v>287</v>
      </c>
      <c r="V1069" s="2" t="s">
        <v>288</v>
      </c>
      <c r="W1069" s="2" t="s">
        <v>325</v>
      </c>
      <c r="X1069" s="9">
        <v>35490</v>
      </c>
      <c r="Y1069" s="2">
        <v>99739678762</v>
      </c>
      <c r="Z1069" s="2" t="s">
        <v>4433</v>
      </c>
      <c r="AA1069" s="2" t="s">
        <v>463</v>
      </c>
      <c r="AB1069" s="2" t="s">
        <v>4036</v>
      </c>
      <c r="AG1069" s="35" t="s">
        <v>451</v>
      </c>
      <c r="AJ1069" s="35" t="s">
        <v>452</v>
      </c>
      <c r="AK1069" s="2" t="s">
        <v>453</v>
      </c>
      <c r="AL1069" s="2" t="s">
        <v>3189</v>
      </c>
      <c r="AM1069" s="2" t="s">
        <v>1815</v>
      </c>
      <c r="AN1069" s="10">
        <v>45583</v>
      </c>
      <c r="AP1069" s="2" t="s">
        <v>362</v>
      </c>
      <c r="AQ1069" s="2" t="s">
        <v>497</v>
      </c>
      <c r="AS1069" s="11">
        <v>238258711</v>
      </c>
      <c r="AT1069" s="2" t="s">
        <v>472</v>
      </c>
      <c r="AV1069" s="12">
        <v>70509553198</v>
      </c>
      <c r="AW1069" s="2" t="s">
        <v>458</v>
      </c>
      <c r="AY1069" s="13">
        <v>121141698762</v>
      </c>
      <c r="AZ1069" s="2" t="s">
        <v>487</v>
      </c>
      <c r="BB1069" s="14">
        <v>466976721</v>
      </c>
      <c r="BL1069" s="2" t="s">
        <v>448</v>
      </c>
      <c r="BM1069" s="2" t="s">
        <v>450</v>
      </c>
      <c r="BN1069" s="2" t="s">
        <v>450</v>
      </c>
      <c r="BO1069" s="2" t="s">
        <v>450</v>
      </c>
      <c r="BP1069" s="2" t="s">
        <v>450</v>
      </c>
      <c r="BR1069" s="2" t="s">
        <v>448</v>
      </c>
      <c r="BS1069" s="2" t="s">
        <v>448</v>
      </c>
      <c r="BT1069" s="2" t="s">
        <v>448</v>
      </c>
      <c r="CD1069" s="2" t="s">
        <v>448</v>
      </c>
      <c r="CE1069" s="10">
        <v>45588</v>
      </c>
      <c r="CM1069" s="52">
        <f t="shared" si="553"/>
        <v>1</v>
      </c>
      <c r="CN1069" s="52">
        <f t="shared" si="521"/>
        <v>0</v>
      </c>
      <c r="CO1069" s="52">
        <f t="shared" si="522"/>
        <v>1</v>
      </c>
      <c r="CP1069" s="52">
        <f t="shared" si="523"/>
        <v>1</v>
      </c>
      <c r="CQ1069" s="52">
        <f t="shared" si="524"/>
        <v>1</v>
      </c>
      <c r="CR1069" s="52">
        <f t="shared" si="525"/>
        <v>1</v>
      </c>
      <c r="CS1069" s="52">
        <f t="shared" si="526"/>
        <v>1</v>
      </c>
      <c r="CT1069" s="52">
        <f t="shared" si="527"/>
        <v>1</v>
      </c>
      <c r="CU1069" s="52">
        <f t="shared" si="528"/>
        <v>1</v>
      </c>
      <c r="CV1069" s="52">
        <f t="shared" si="529"/>
        <v>0</v>
      </c>
      <c r="CW1069" s="54">
        <f t="shared" si="554"/>
        <v>1</v>
      </c>
      <c r="CX1069" s="54">
        <f t="shared" si="555"/>
        <v>0</v>
      </c>
      <c r="CY1069" s="54">
        <f t="shared" si="556"/>
        <v>0</v>
      </c>
      <c r="CZ1069" s="54">
        <f t="shared" si="557"/>
        <v>0</v>
      </c>
      <c r="DA1069" s="54">
        <f t="shared" si="558"/>
        <v>0</v>
      </c>
      <c r="DB1069" s="54">
        <f t="shared" si="559"/>
        <v>0</v>
      </c>
      <c r="DD1069" s="2">
        <f t="shared" si="560"/>
        <v>6</v>
      </c>
    </row>
    <row r="1070" spans="1:108">
      <c r="A1070" s="2" t="s">
        <v>437</v>
      </c>
      <c r="B1070" s="2" t="s">
        <v>438</v>
      </c>
      <c r="C1070" s="18" t="str">
        <f ca="1">IF(AND(AA1070="YES",AG1070&lt;&gt;""),"COMPLETED",IF((S1070+21)&lt;TODAY(),"PAST DUE","WITHIN 15 DAYS"))</f>
        <v>WITHIN 15 DAYS</v>
      </c>
      <c r="D1070" s="19" t="str">
        <f t="shared" si="548"/>
        <v>Nov</v>
      </c>
      <c r="E1070" s="20">
        <f t="shared" si="549"/>
        <v>45605</v>
      </c>
      <c r="F1070" s="20">
        <f t="shared" si="550"/>
        <v>45604</v>
      </c>
      <c r="G1070" s="20">
        <f t="shared" si="551"/>
        <v>45611</v>
      </c>
      <c r="H1070" s="19">
        <f ca="1">(TODAY()-(G1070))</f>
        <v>-17</v>
      </c>
      <c r="I1070" s="19">
        <f ca="1">IF(H1070&lt;0,H1070,"")</f>
        <v>-17</v>
      </c>
      <c r="J1070" s="2" t="s">
        <v>439</v>
      </c>
      <c r="K1070" s="24">
        <f t="shared" si="552"/>
        <v>0</v>
      </c>
      <c r="L1070" s="19" t="s">
        <v>4210</v>
      </c>
      <c r="M1070" s="2" t="s">
        <v>2440</v>
      </c>
      <c r="N1070" s="2" t="s">
        <v>441</v>
      </c>
      <c r="O1070" s="2" t="s">
        <v>352</v>
      </c>
      <c r="P1070" s="2" t="s">
        <v>19</v>
      </c>
      <c r="Q1070" s="2" t="s">
        <v>274</v>
      </c>
      <c r="R1070" s="2" t="s">
        <v>3184</v>
      </c>
      <c r="S1070" s="9">
        <v>45583</v>
      </c>
      <c r="T1070" s="2">
        <v>4273476</v>
      </c>
      <c r="U1070" s="2" t="s">
        <v>289</v>
      </c>
      <c r="V1070" s="2" t="s">
        <v>290</v>
      </c>
      <c r="W1070" s="2" t="s">
        <v>230</v>
      </c>
      <c r="X1070" s="9">
        <v>37365</v>
      </c>
      <c r="Y1070" s="2">
        <v>9452243181</v>
      </c>
      <c r="Z1070" s="2" t="s">
        <v>4434</v>
      </c>
      <c r="AA1070" s="2" t="s">
        <v>463</v>
      </c>
      <c r="AB1070" s="2" t="s">
        <v>4421</v>
      </c>
      <c r="AG1070" s="35" t="s">
        <v>451</v>
      </c>
      <c r="AJ1070" s="35" t="s">
        <v>452</v>
      </c>
      <c r="AK1070" s="2" t="s">
        <v>453</v>
      </c>
      <c r="AL1070" s="2" t="s">
        <v>3189</v>
      </c>
      <c r="AM1070" s="2" t="s">
        <v>1815</v>
      </c>
      <c r="AN1070" s="10">
        <v>45583</v>
      </c>
      <c r="AP1070" s="2" t="s">
        <v>362</v>
      </c>
      <c r="AQ1070" s="2" t="s">
        <v>497</v>
      </c>
      <c r="AS1070" s="11">
        <v>253488550</v>
      </c>
      <c r="AT1070" s="2" t="s">
        <v>456</v>
      </c>
      <c r="AV1070" s="12">
        <v>52510569784</v>
      </c>
      <c r="AZ1070" s="2" t="s">
        <v>1857</v>
      </c>
      <c r="BB1070" s="14">
        <v>647564804</v>
      </c>
      <c r="BL1070" s="2" t="s">
        <v>450</v>
      </c>
      <c r="BM1070" s="2" t="s">
        <v>450</v>
      </c>
      <c r="BN1070" s="2" t="s">
        <v>448</v>
      </c>
      <c r="BO1070" s="2" t="s">
        <v>450</v>
      </c>
      <c r="BP1070" s="2" t="s">
        <v>450</v>
      </c>
      <c r="BR1070" s="2" t="s">
        <v>448</v>
      </c>
      <c r="BS1070" s="2" t="s">
        <v>448</v>
      </c>
      <c r="BT1070" s="2" t="s">
        <v>448</v>
      </c>
      <c r="CD1070" s="2" t="s">
        <v>448</v>
      </c>
      <c r="CE1070" s="10">
        <v>45588</v>
      </c>
      <c r="CM1070" s="52">
        <f t="shared" si="553"/>
        <v>1</v>
      </c>
      <c r="CN1070" s="52">
        <f t="shared" si="521"/>
        <v>0</v>
      </c>
      <c r="CO1070" s="52">
        <f t="shared" si="522"/>
        <v>1</v>
      </c>
      <c r="CP1070" s="52">
        <f t="shared" si="523"/>
        <v>1</v>
      </c>
      <c r="CQ1070" s="52">
        <f t="shared" si="524"/>
        <v>1</v>
      </c>
      <c r="CR1070" s="52">
        <f t="shared" si="525"/>
        <v>1</v>
      </c>
      <c r="CS1070" s="52">
        <f t="shared" si="526"/>
        <v>1</v>
      </c>
      <c r="CT1070" s="52">
        <f t="shared" si="527"/>
        <v>0</v>
      </c>
      <c r="CU1070" s="52">
        <f t="shared" si="528"/>
        <v>1</v>
      </c>
      <c r="CV1070" s="52">
        <f t="shared" si="529"/>
        <v>0</v>
      </c>
      <c r="CW1070" s="54">
        <f t="shared" si="554"/>
        <v>1</v>
      </c>
      <c r="CX1070" s="54">
        <f t="shared" si="555"/>
        <v>0</v>
      </c>
      <c r="CY1070" s="54">
        <f t="shared" si="556"/>
        <v>0</v>
      </c>
      <c r="CZ1070" s="54">
        <f t="shared" si="557"/>
        <v>0</v>
      </c>
      <c r="DA1070" s="54">
        <f t="shared" si="558"/>
        <v>0</v>
      </c>
      <c r="DB1070" s="54">
        <f t="shared" si="559"/>
        <v>0</v>
      </c>
      <c r="DD1070" s="2">
        <f t="shared" si="560"/>
        <v>5</v>
      </c>
    </row>
    <row r="1071" spans="1:108">
      <c r="A1071" s="2" t="s">
        <v>437</v>
      </c>
      <c r="B1071" s="2" t="s">
        <v>438</v>
      </c>
      <c r="C1071" s="18" t="str">
        <f ca="1">IF(AND(AA1071="YES",AG1071&lt;&gt;""),"COMPLETED",IF((S1071+21)&lt;TODAY(),"PAST DUE","WITHIN 15 DAYS"))</f>
        <v>COMPLETED</v>
      </c>
      <c r="D1071" s="19" t="str">
        <f t="shared" si="548"/>
        <v>Nov</v>
      </c>
      <c r="E1071" s="20">
        <f t="shared" si="549"/>
        <v>45605</v>
      </c>
      <c r="F1071" s="20">
        <f t="shared" si="550"/>
        <v>45604</v>
      </c>
      <c r="G1071" s="20">
        <f t="shared" si="551"/>
        <v>45611</v>
      </c>
      <c r="H1071" s="19">
        <f ca="1">(TODAY()-(G1071))</f>
        <v>-17</v>
      </c>
      <c r="I1071" s="19">
        <f ca="1">IF(H1071&lt;0,H1071,"")</f>
        <v>-17</v>
      </c>
      <c r="J1071" s="2" t="s">
        <v>439</v>
      </c>
      <c r="K1071" s="24">
        <f t="shared" si="552"/>
        <v>1</v>
      </c>
      <c r="L1071" s="19" t="s">
        <v>4210</v>
      </c>
      <c r="M1071" s="2" t="s">
        <v>2440</v>
      </c>
      <c r="N1071" s="2" t="s">
        <v>441</v>
      </c>
      <c r="O1071" s="2" t="s">
        <v>352</v>
      </c>
      <c r="P1071" s="2" t="s">
        <v>19</v>
      </c>
      <c r="Q1071" s="2" t="s">
        <v>274</v>
      </c>
      <c r="R1071" s="2" t="s">
        <v>3184</v>
      </c>
      <c r="S1071" s="9">
        <v>45583</v>
      </c>
      <c r="T1071" s="2">
        <v>4273477</v>
      </c>
      <c r="U1071" s="2" t="s">
        <v>4435</v>
      </c>
      <c r="V1071" s="2" t="s">
        <v>4436</v>
      </c>
      <c r="W1071" s="2" t="s">
        <v>809</v>
      </c>
      <c r="X1071" s="9">
        <v>36795</v>
      </c>
      <c r="Y1071" s="2">
        <v>9083019525</v>
      </c>
      <c r="Z1071" s="2" t="s">
        <v>4437</v>
      </c>
      <c r="AA1071" s="32" t="s">
        <v>448</v>
      </c>
      <c r="AB1071" s="67" t="s">
        <v>449</v>
      </c>
      <c r="AC1071" s="10">
        <v>45885</v>
      </c>
      <c r="AD1071" s="10">
        <v>45534</v>
      </c>
      <c r="AG1071" s="35" t="s">
        <v>451</v>
      </c>
      <c r="AJ1071" s="35" t="s">
        <v>452</v>
      </c>
      <c r="AK1071" s="2" t="s">
        <v>453</v>
      </c>
      <c r="AL1071" s="2" t="s">
        <v>3189</v>
      </c>
      <c r="AM1071" s="2" t="s">
        <v>1815</v>
      </c>
      <c r="AN1071" s="10">
        <v>45583</v>
      </c>
      <c r="AP1071" s="2" t="s">
        <v>362</v>
      </c>
      <c r="AQ1071" s="2" t="s">
        <v>986</v>
      </c>
      <c r="AS1071" s="11">
        <v>245514801</v>
      </c>
      <c r="AT1071" s="2" t="s">
        <v>472</v>
      </c>
      <c r="AV1071" s="12">
        <v>72518063449</v>
      </c>
      <c r="AW1071" s="2" t="s">
        <v>458</v>
      </c>
      <c r="AY1071" s="13">
        <v>121323049009</v>
      </c>
      <c r="AZ1071" s="2" t="s">
        <v>487</v>
      </c>
      <c r="BB1071" s="14">
        <v>777983634</v>
      </c>
      <c r="BL1071" s="2" t="s">
        <v>448</v>
      </c>
      <c r="BM1071" s="2" t="s">
        <v>450</v>
      </c>
      <c r="BN1071" s="2" t="s">
        <v>448</v>
      </c>
      <c r="BO1071" s="2" t="s">
        <v>450</v>
      </c>
      <c r="BP1071" s="2" t="s">
        <v>450</v>
      </c>
      <c r="BR1071" s="2" t="s">
        <v>448</v>
      </c>
      <c r="BS1071" s="2" t="s">
        <v>448</v>
      </c>
      <c r="BT1071" s="2" t="s">
        <v>448</v>
      </c>
      <c r="CD1071" s="2" t="s">
        <v>448</v>
      </c>
      <c r="CE1071" s="10">
        <v>45588</v>
      </c>
      <c r="CM1071" s="52">
        <f t="shared" si="553"/>
        <v>1</v>
      </c>
      <c r="CN1071" s="52">
        <f t="shared" si="521"/>
        <v>1</v>
      </c>
      <c r="CO1071" s="52">
        <f t="shared" si="522"/>
        <v>1</v>
      </c>
      <c r="CP1071" s="52">
        <f t="shared" si="523"/>
        <v>1</v>
      </c>
      <c r="CQ1071" s="52">
        <f t="shared" si="524"/>
        <v>1</v>
      </c>
      <c r="CR1071" s="52">
        <f t="shared" si="525"/>
        <v>1</v>
      </c>
      <c r="CS1071" s="52">
        <f t="shared" si="526"/>
        <v>1</v>
      </c>
      <c r="CT1071" s="52">
        <f t="shared" si="527"/>
        <v>1</v>
      </c>
      <c r="CU1071" s="52">
        <f t="shared" si="528"/>
        <v>1</v>
      </c>
      <c r="CV1071" s="52">
        <f t="shared" si="529"/>
        <v>0</v>
      </c>
      <c r="CW1071" s="54">
        <f t="shared" si="554"/>
        <v>1</v>
      </c>
      <c r="CX1071" s="54">
        <f t="shared" si="555"/>
        <v>0</v>
      </c>
      <c r="CY1071" s="54">
        <f t="shared" si="556"/>
        <v>0</v>
      </c>
      <c r="CZ1071" s="54">
        <f t="shared" si="557"/>
        <v>0</v>
      </c>
      <c r="DA1071" s="54">
        <f t="shared" si="558"/>
        <v>0</v>
      </c>
      <c r="DB1071" s="54">
        <f t="shared" si="559"/>
        <v>0</v>
      </c>
      <c r="DD1071" s="2">
        <f t="shared" si="560"/>
        <v>7</v>
      </c>
    </row>
    <row r="1072" spans="1:108">
      <c r="A1072" s="2" t="s">
        <v>437</v>
      </c>
      <c r="B1072" s="2" t="s">
        <v>438</v>
      </c>
      <c r="C1072" s="18" t="str">
        <f ca="1">IF(AND(AA1072="YES",AG1072&lt;&gt;""),"COMPLETED",IF((S1072+21)&lt;TODAY(),"PAST DUE","WITHIN 15 DAYS"))</f>
        <v>WITHIN 15 DAYS</v>
      </c>
      <c r="D1072" s="19" t="str">
        <f t="shared" si="548"/>
        <v>Nov</v>
      </c>
      <c r="E1072" s="20">
        <f t="shared" si="549"/>
        <v>45605</v>
      </c>
      <c r="F1072" s="20">
        <f t="shared" si="550"/>
        <v>45604</v>
      </c>
      <c r="G1072" s="20">
        <f t="shared" si="551"/>
        <v>45611</v>
      </c>
      <c r="H1072" s="19">
        <f ca="1">(TODAY()-(G1072))</f>
        <v>-17</v>
      </c>
      <c r="I1072" s="19">
        <f ca="1">IF(H1072&lt;0,H1072,"")</f>
        <v>-17</v>
      </c>
      <c r="J1072" s="2" t="s">
        <v>439</v>
      </c>
      <c r="K1072" s="24">
        <f t="shared" si="552"/>
        <v>0</v>
      </c>
      <c r="L1072" s="19" t="s">
        <v>4210</v>
      </c>
      <c r="M1072" s="2" t="s">
        <v>2440</v>
      </c>
      <c r="N1072" s="2" t="s">
        <v>441</v>
      </c>
      <c r="O1072" s="2" t="s">
        <v>352</v>
      </c>
      <c r="P1072" s="2" t="s">
        <v>19</v>
      </c>
      <c r="Q1072" s="2" t="s">
        <v>274</v>
      </c>
      <c r="R1072" s="2" t="s">
        <v>3184</v>
      </c>
      <c r="S1072" s="9">
        <v>45583</v>
      </c>
      <c r="T1072" s="2">
        <v>4273478</v>
      </c>
      <c r="U1072" s="2" t="s">
        <v>291</v>
      </c>
      <c r="V1072" s="2" t="s">
        <v>292</v>
      </c>
      <c r="W1072" s="2" t="s">
        <v>4438</v>
      </c>
      <c r="X1072" s="9">
        <v>35072</v>
      </c>
      <c r="Y1072" s="2">
        <v>9167022877</v>
      </c>
      <c r="Z1072" s="2" t="s">
        <v>4439</v>
      </c>
      <c r="AA1072" s="2" t="s">
        <v>463</v>
      </c>
      <c r="AB1072" s="2" t="s">
        <v>4428</v>
      </c>
      <c r="AG1072" s="35" t="s">
        <v>451</v>
      </c>
      <c r="AJ1072" s="35" t="s">
        <v>452</v>
      </c>
      <c r="AK1072" s="2" t="s">
        <v>453</v>
      </c>
      <c r="AL1072" s="2" t="s">
        <v>3189</v>
      </c>
      <c r="AM1072" s="2" t="s">
        <v>1815</v>
      </c>
      <c r="AN1072" s="10">
        <v>45583</v>
      </c>
      <c r="AP1072" s="2" t="s">
        <v>362</v>
      </c>
      <c r="AQ1072" s="2" t="s">
        <v>455</v>
      </c>
      <c r="AS1072" s="11">
        <v>246443120</v>
      </c>
      <c r="AT1072" s="2" t="s">
        <v>472</v>
      </c>
      <c r="AV1072" s="12">
        <v>12519061102</v>
      </c>
      <c r="AW1072" s="2" t="s">
        <v>458</v>
      </c>
      <c r="AY1072" s="13">
        <v>121265919065</v>
      </c>
      <c r="BR1072" s="2" t="s">
        <v>448</v>
      </c>
      <c r="BS1072" s="2" t="s">
        <v>448</v>
      </c>
      <c r="BT1072" s="2" t="s">
        <v>448</v>
      </c>
      <c r="CD1072" s="2" t="s">
        <v>448</v>
      </c>
      <c r="CE1072" s="10">
        <v>45588</v>
      </c>
      <c r="CM1072" s="52">
        <f t="shared" si="553"/>
        <v>1</v>
      </c>
      <c r="CN1072" s="52">
        <f t="shared" si="521"/>
        <v>0</v>
      </c>
      <c r="CO1072" s="52">
        <f t="shared" si="522"/>
        <v>1</v>
      </c>
      <c r="CP1072" s="52">
        <f t="shared" si="523"/>
        <v>1</v>
      </c>
      <c r="CQ1072" s="52">
        <f t="shared" si="524"/>
        <v>1</v>
      </c>
      <c r="CR1072" s="52">
        <f t="shared" si="525"/>
        <v>1</v>
      </c>
      <c r="CS1072" s="52">
        <f t="shared" si="526"/>
        <v>1</v>
      </c>
      <c r="CT1072" s="52">
        <f t="shared" si="527"/>
        <v>1</v>
      </c>
      <c r="CU1072" s="52">
        <f t="shared" si="528"/>
        <v>0</v>
      </c>
      <c r="CV1072" s="52">
        <f t="shared" si="529"/>
        <v>0</v>
      </c>
      <c r="CW1072" s="54">
        <f t="shared" si="554"/>
        <v>1</v>
      </c>
      <c r="CX1072" s="54">
        <f t="shared" si="555"/>
        <v>0</v>
      </c>
      <c r="CY1072" s="54">
        <f t="shared" si="556"/>
        <v>0</v>
      </c>
      <c r="CZ1072" s="54">
        <f t="shared" si="557"/>
        <v>0</v>
      </c>
      <c r="DA1072" s="54">
        <f t="shared" si="558"/>
        <v>0</v>
      </c>
      <c r="DB1072" s="54">
        <f t="shared" si="559"/>
        <v>0</v>
      </c>
      <c r="DD1072" s="2">
        <f t="shared" si="560"/>
        <v>5</v>
      </c>
    </row>
    <row r="1073" spans="1:108">
      <c r="A1073" s="2" t="s">
        <v>437</v>
      </c>
      <c r="B1073" s="2" t="s">
        <v>438</v>
      </c>
      <c r="C1073" s="18" t="str">
        <f ca="1">IF(AND(AA1073="YES",AG1073&lt;&gt;""),"COMPLETED",IF((S1073+21)&lt;TODAY(),"PAST DUE","WITHIN 15 DAYS"))</f>
        <v>WITHIN 15 DAYS</v>
      </c>
      <c r="D1073" s="19" t="str">
        <f t="shared" si="548"/>
        <v>Nov</v>
      </c>
      <c r="E1073" s="20">
        <f t="shared" si="549"/>
        <v>45605</v>
      </c>
      <c r="F1073" s="20">
        <f t="shared" si="550"/>
        <v>45604</v>
      </c>
      <c r="G1073" s="20">
        <f t="shared" si="551"/>
        <v>45611</v>
      </c>
      <c r="H1073" s="19">
        <f ca="1">(TODAY()-(G1073))</f>
        <v>-17</v>
      </c>
      <c r="I1073" s="19">
        <f ca="1">IF(H1073&lt;0,H1073,"")</f>
        <v>-17</v>
      </c>
      <c r="J1073" s="2" t="s">
        <v>439</v>
      </c>
      <c r="K1073" s="24">
        <f t="shared" si="552"/>
        <v>0</v>
      </c>
      <c r="L1073" s="19" t="s">
        <v>4210</v>
      </c>
      <c r="M1073" s="2" t="s">
        <v>2440</v>
      </c>
      <c r="N1073" s="2" t="s">
        <v>441</v>
      </c>
      <c r="O1073" s="2" t="s">
        <v>352</v>
      </c>
      <c r="P1073" s="2" t="s">
        <v>19</v>
      </c>
      <c r="Q1073" s="2" t="s">
        <v>274</v>
      </c>
      <c r="R1073" s="2" t="s">
        <v>3184</v>
      </c>
      <c r="S1073" s="9">
        <v>45583</v>
      </c>
      <c r="T1073" s="2">
        <v>4273479</v>
      </c>
      <c r="U1073" s="2" t="s">
        <v>293</v>
      </c>
      <c r="V1073" s="2" t="s">
        <v>294</v>
      </c>
      <c r="W1073" s="2" t="s">
        <v>4440</v>
      </c>
      <c r="X1073" s="9">
        <v>38652</v>
      </c>
      <c r="Y1073" s="2">
        <v>9683122878</v>
      </c>
      <c r="Z1073" s="2" t="s">
        <v>4441</v>
      </c>
      <c r="AA1073" s="2" t="s">
        <v>463</v>
      </c>
      <c r="AB1073" s="2" t="s">
        <v>4442</v>
      </c>
      <c r="AG1073" s="35" t="s">
        <v>451</v>
      </c>
      <c r="AJ1073" s="35" t="s">
        <v>452</v>
      </c>
      <c r="AK1073" s="2" t="s">
        <v>453</v>
      </c>
      <c r="AL1073" s="2" t="s">
        <v>3189</v>
      </c>
      <c r="AM1073" s="2" t="s">
        <v>1815</v>
      </c>
      <c r="AN1073" s="10">
        <v>45583</v>
      </c>
      <c r="AP1073" s="2" t="s">
        <v>362</v>
      </c>
      <c r="AQ1073" s="2" t="s">
        <v>480</v>
      </c>
      <c r="AS1073" s="11">
        <v>253476355</v>
      </c>
      <c r="BR1073" s="2" t="s">
        <v>448</v>
      </c>
      <c r="BS1073" s="2" t="s">
        <v>448</v>
      </c>
      <c r="BT1073" s="2" t="s">
        <v>448</v>
      </c>
      <c r="CD1073" s="2" t="s">
        <v>448</v>
      </c>
      <c r="CE1073" s="10">
        <v>45588</v>
      </c>
      <c r="CM1073" s="52">
        <f t="shared" si="553"/>
        <v>1</v>
      </c>
      <c r="CN1073" s="52">
        <f t="shared" si="521"/>
        <v>0</v>
      </c>
      <c r="CO1073" s="52">
        <f t="shared" si="522"/>
        <v>1</v>
      </c>
      <c r="CP1073" s="52">
        <f t="shared" si="523"/>
        <v>1</v>
      </c>
      <c r="CQ1073" s="52">
        <f t="shared" si="524"/>
        <v>1</v>
      </c>
      <c r="CR1073" s="52">
        <f t="shared" si="525"/>
        <v>1</v>
      </c>
      <c r="CS1073" s="52">
        <f t="shared" si="526"/>
        <v>0</v>
      </c>
      <c r="CT1073" s="52">
        <f t="shared" si="527"/>
        <v>0</v>
      </c>
      <c r="CU1073" s="52">
        <f t="shared" si="528"/>
        <v>0</v>
      </c>
      <c r="CV1073" s="52">
        <f t="shared" si="529"/>
        <v>0</v>
      </c>
      <c r="CW1073" s="54">
        <f t="shared" si="554"/>
        <v>1</v>
      </c>
      <c r="CX1073" s="54">
        <f t="shared" si="555"/>
        <v>0</v>
      </c>
      <c r="CY1073" s="54">
        <f t="shared" si="556"/>
        <v>0</v>
      </c>
      <c r="CZ1073" s="54">
        <f t="shared" si="557"/>
        <v>0</v>
      </c>
      <c r="DA1073" s="54">
        <f t="shared" si="558"/>
        <v>0</v>
      </c>
      <c r="DB1073" s="54">
        <f t="shared" si="559"/>
        <v>0</v>
      </c>
      <c r="DD1073" s="2">
        <f t="shared" si="560"/>
        <v>3</v>
      </c>
    </row>
    <row r="1074" spans="1:108">
      <c r="A1074" s="2" t="s">
        <v>437</v>
      </c>
      <c r="B1074" s="2" t="s">
        <v>438</v>
      </c>
      <c r="C1074" s="18" t="str">
        <f ca="1">IF(AND(AA1074="YES",AG1074&lt;&gt;""),"COMPLETED",IF((S1074+21)&lt;TODAY(),"PAST DUE","WITHIN 15 DAYS"))</f>
        <v>WITHIN 15 DAYS</v>
      </c>
      <c r="D1074" s="19" t="str">
        <f t="shared" si="548"/>
        <v>Nov</v>
      </c>
      <c r="E1074" s="20">
        <f t="shared" si="549"/>
        <v>45605</v>
      </c>
      <c r="F1074" s="20">
        <f t="shared" si="550"/>
        <v>45604</v>
      </c>
      <c r="G1074" s="20">
        <f t="shared" si="551"/>
        <v>45611</v>
      </c>
      <c r="H1074" s="19">
        <f ca="1">(TODAY()-(G1074))</f>
        <v>-17</v>
      </c>
      <c r="I1074" s="19">
        <f ca="1">IF(H1074&lt;0,H1074,"")</f>
        <v>-17</v>
      </c>
      <c r="J1074" s="2" t="s">
        <v>439</v>
      </c>
      <c r="K1074" s="24">
        <f t="shared" si="552"/>
        <v>0</v>
      </c>
      <c r="L1074" s="19" t="s">
        <v>4210</v>
      </c>
      <c r="M1074" s="2" t="s">
        <v>2440</v>
      </c>
      <c r="N1074" s="2" t="s">
        <v>441</v>
      </c>
      <c r="O1074" s="2" t="s">
        <v>352</v>
      </c>
      <c r="P1074" s="2" t="s">
        <v>19</v>
      </c>
      <c r="Q1074" s="2" t="s">
        <v>274</v>
      </c>
      <c r="R1074" s="2" t="s">
        <v>3184</v>
      </c>
      <c r="S1074" s="9">
        <v>45583</v>
      </c>
      <c r="T1074" s="2">
        <v>4273480</v>
      </c>
      <c r="U1074" s="2" t="s">
        <v>295</v>
      </c>
      <c r="V1074" s="2" t="s">
        <v>296</v>
      </c>
      <c r="W1074" s="2" t="s">
        <v>4443</v>
      </c>
      <c r="X1074" s="9">
        <v>37896</v>
      </c>
      <c r="Y1074" s="2">
        <v>9616447360</v>
      </c>
      <c r="Z1074" s="2" t="s">
        <v>4444</v>
      </c>
      <c r="AA1074" s="2" t="s">
        <v>463</v>
      </c>
      <c r="AB1074" s="2" t="s">
        <v>4428</v>
      </c>
      <c r="AG1074" s="35" t="s">
        <v>451</v>
      </c>
      <c r="AJ1074" s="35" t="s">
        <v>452</v>
      </c>
      <c r="AK1074" s="2" t="s">
        <v>453</v>
      </c>
      <c r="AL1074" s="2" t="s">
        <v>3189</v>
      </c>
      <c r="AM1074" s="2" t="s">
        <v>1815</v>
      </c>
      <c r="AN1074" s="10">
        <v>45583</v>
      </c>
      <c r="AP1074" s="2" t="s">
        <v>362</v>
      </c>
      <c r="AQ1074" s="2" t="s">
        <v>480</v>
      </c>
      <c r="AS1074" s="11">
        <v>252669723</v>
      </c>
      <c r="AT1074" s="2" t="s">
        <v>456</v>
      </c>
      <c r="AV1074" s="12">
        <v>70263058931</v>
      </c>
      <c r="AW1074" s="2" t="s">
        <v>458</v>
      </c>
      <c r="AY1074" s="13">
        <v>121346933447</v>
      </c>
      <c r="AZ1074" s="2" t="s">
        <v>1857</v>
      </c>
      <c r="BB1074" s="14">
        <v>661408229</v>
      </c>
      <c r="BL1074" s="2" t="s">
        <v>448</v>
      </c>
      <c r="BM1074" s="2" t="s">
        <v>450</v>
      </c>
      <c r="BN1074" s="2" t="s">
        <v>448</v>
      </c>
      <c r="BO1074" s="2" t="s">
        <v>450</v>
      </c>
      <c r="BP1074" s="2" t="s">
        <v>450</v>
      </c>
      <c r="BR1074" s="2" t="s">
        <v>448</v>
      </c>
      <c r="BS1074" s="2" t="s">
        <v>448</v>
      </c>
      <c r="BT1074" s="2" t="s">
        <v>448</v>
      </c>
      <c r="CD1074" s="2" t="s">
        <v>448</v>
      </c>
      <c r="CE1074" s="10">
        <v>45588</v>
      </c>
      <c r="CM1074" s="52">
        <f t="shared" si="553"/>
        <v>1</v>
      </c>
      <c r="CN1074" s="52">
        <f t="shared" si="521"/>
        <v>0</v>
      </c>
      <c r="CO1074" s="52">
        <f t="shared" si="522"/>
        <v>1</v>
      </c>
      <c r="CP1074" s="52">
        <f t="shared" si="523"/>
        <v>1</v>
      </c>
      <c r="CQ1074" s="52">
        <f t="shared" si="524"/>
        <v>1</v>
      </c>
      <c r="CR1074" s="52">
        <f t="shared" si="525"/>
        <v>1</v>
      </c>
      <c r="CS1074" s="52">
        <f t="shared" si="526"/>
        <v>1</v>
      </c>
      <c r="CT1074" s="52">
        <f t="shared" si="527"/>
        <v>1</v>
      </c>
      <c r="CU1074" s="52">
        <f t="shared" si="528"/>
        <v>1</v>
      </c>
      <c r="CV1074" s="52">
        <f t="shared" si="529"/>
        <v>0</v>
      </c>
      <c r="CW1074" s="54">
        <f t="shared" si="554"/>
        <v>1</v>
      </c>
      <c r="CX1074" s="54">
        <f t="shared" si="555"/>
        <v>0</v>
      </c>
      <c r="CY1074" s="54">
        <f t="shared" si="556"/>
        <v>0</v>
      </c>
      <c r="CZ1074" s="54">
        <f t="shared" si="557"/>
        <v>0</v>
      </c>
      <c r="DA1074" s="54">
        <f t="shared" si="558"/>
        <v>0</v>
      </c>
      <c r="DB1074" s="54">
        <f t="shared" si="559"/>
        <v>0</v>
      </c>
      <c r="DD1074" s="2">
        <f t="shared" si="560"/>
        <v>6</v>
      </c>
    </row>
    <row r="1075" spans="1:108">
      <c r="A1075" s="2" t="s">
        <v>437</v>
      </c>
      <c r="B1075" s="2" t="s">
        <v>438</v>
      </c>
      <c r="C1075" s="18" t="str">
        <f ca="1">IF(AND(AA1075="YES",AG1075&lt;&gt;""),"COMPLETED",IF((S1075+21)&lt;TODAY(),"PAST DUE","WITHIN 15 DAYS"))</f>
        <v>COMPLETED</v>
      </c>
      <c r="D1075" s="19" t="str">
        <f t="shared" si="548"/>
        <v>Nov</v>
      </c>
      <c r="E1075" s="20">
        <f t="shared" si="549"/>
        <v>45605</v>
      </c>
      <c r="F1075" s="20">
        <f t="shared" si="550"/>
        <v>45604</v>
      </c>
      <c r="G1075" s="20">
        <f t="shared" si="551"/>
        <v>45611</v>
      </c>
      <c r="H1075" s="19">
        <f ca="1">(TODAY()-(G1075))</f>
        <v>-17</v>
      </c>
      <c r="I1075" s="19">
        <f ca="1">IF(H1075&lt;0,H1075,"")</f>
        <v>-17</v>
      </c>
      <c r="J1075" s="2" t="s">
        <v>439</v>
      </c>
      <c r="K1075" s="24">
        <f t="shared" si="552"/>
        <v>0</v>
      </c>
      <c r="L1075" s="19" t="s">
        <v>4210</v>
      </c>
      <c r="M1075" s="2" t="s">
        <v>2440</v>
      </c>
      <c r="N1075" s="2" t="s">
        <v>441</v>
      </c>
      <c r="O1075" s="2" t="s">
        <v>352</v>
      </c>
      <c r="P1075" s="2" t="s">
        <v>19</v>
      </c>
      <c r="Q1075" s="2" t="s">
        <v>274</v>
      </c>
      <c r="R1075" s="2" t="s">
        <v>3184</v>
      </c>
      <c r="S1075" s="9">
        <v>45583</v>
      </c>
      <c r="T1075" s="2">
        <v>4273481</v>
      </c>
      <c r="U1075" s="2" t="s">
        <v>59</v>
      </c>
      <c r="V1075" s="2" t="s">
        <v>297</v>
      </c>
      <c r="W1075" s="2" t="s">
        <v>4445</v>
      </c>
      <c r="X1075" s="9">
        <v>37358</v>
      </c>
      <c r="Y1075" s="2">
        <v>9458740999</v>
      </c>
      <c r="Z1075" s="2" t="s">
        <v>4446</v>
      </c>
      <c r="AA1075" s="32" t="s">
        <v>448</v>
      </c>
      <c r="AB1075" s="67" t="s">
        <v>449</v>
      </c>
      <c r="AC1075" s="10">
        <v>45878</v>
      </c>
      <c r="AD1075" s="10">
        <v>45531</v>
      </c>
      <c r="AG1075" s="35" t="s">
        <v>451</v>
      </c>
      <c r="AJ1075" s="35" t="s">
        <v>452</v>
      </c>
      <c r="AK1075" s="2" t="s">
        <v>453</v>
      </c>
      <c r="AL1075" s="2" t="s">
        <v>3189</v>
      </c>
      <c r="AM1075" s="2" t="s">
        <v>1815</v>
      </c>
      <c r="AN1075" s="10">
        <v>45583</v>
      </c>
      <c r="AP1075" s="2" t="s">
        <v>362</v>
      </c>
      <c r="AQ1075" s="2" t="s">
        <v>480</v>
      </c>
      <c r="AS1075" s="11">
        <v>252429701</v>
      </c>
      <c r="AT1075" s="2" t="s">
        <v>456</v>
      </c>
      <c r="AV1075" s="12">
        <v>72514057231</v>
      </c>
      <c r="AW1075" s="2" t="s">
        <v>458</v>
      </c>
      <c r="AY1075" s="13">
        <v>121344631781</v>
      </c>
      <c r="BR1075" s="2" t="s">
        <v>448</v>
      </c>
      <c r="BS1075" s="2" t="s">
        <v>448</v>
      </c>
      <c r="BT1075" s="2" t="s">
        <v>448</v>
      </c>
      <c r="CD1075" s="2" t="s">
        <v>448</v>
      </c>
      <c r="CE1075" s="10">
        <v>45588</v>
      </c>
      <c r="CM1075" s="52">
        <f t="shared" si="553"/>
        <v>1</v>
      </c>
      <c r="CN1075" s="52">
        <f t="shared" si="521"/>
        <v>1</v>
      </c>
      <c r="CO1075" s="52">
        <f t="shared" si="522"/>
        <v>1</v>
      </c>
      <c r="CP1075" s="52">
        <f t="shared" si="523"/>
        <v>1</v>
      </c>
      <c r="CQ1075" s="52">
        <f t="shared" si="524"/>
        <v>1</v>
      </c>
      <c r="CR1075" s="52">
        <f t="shared" si="525"/>
        <v>1</v>
      </c>
      <c r="CS1075" s="52">
        <f t="shared" si="526"/>
        <v>1</v>
      </c>
      <c r="CT1075" s="52">
        <f t="shared" si="527"/>
        <v>1</v>
      </c>
      <c r="CU1075" s="52">
        <f t="shared" si="528"/>
        <v>0</v>
      </c>
      <c r="CV1075" s="52">
        <f t="shared" si="529"/>
        <v>0</v>
      </c>
      <c r="CW1075" s="54">
        <f t="shared" si="554"/>
        <v>1</v>
      </c>
      <c r="CX1075" s="54">
        <f t="shared" si="555"/>
        <v>0</v>
      </c>
      <c r="CY1075" s="54">
        <f t="shared" si="556"/>
        <v>0</v>
      </c>
      <c r="CZ1075" s="54">
        <f t="shared" si="557"/>
        <v>0</v>
      </c>
      <c r="DA1075" s="54">
        <f t="shared" si="558"/>
        <v>0</v>
      </c>
      <c r="DB1075" s="54">
        <f t="shared" si="559"/>
        <v>0</v>
      </c>
      <c r="DD1075" s="2">
        <f t="shared" si="560"/>
        <v>6</v>
      </c>
    </row>
    <row r="1076" spans="1:108">
      <c r="A1076" s="2" t="s">
        <v>437</v>
      </c>
      <c r="B1076" s="2" t="s">
        <v>438</v>
      </c>
      <c r="C1076" s="18" t="str">
        <f ca="1">IF(AND(AA1076="YES",AG1076&lt;&gt;""),"COMPLETED",IF((S1076+21)&lt;TODAY(),"PAST DUE","WITHIN 15 DAYS"))</f>
        <v>WITHIN 15 DAYS</v>
      </c>
      <c r="D1076" s="19" t="str">
        <f t="shared" si="548"/>
        <v>Nov</v>
      </c>
      <c r="E1076" s="20">
        <f t="shared" si="549"/>
        <v>45605</v>
      </c>
      <c r="F1076" s="20">
        <f t="shared" si="550"/>
        <v>45604</v>
      </c>
      <c r="G1076" s="20">
        <f t="shared" si="551"/>
        <v>45611</v>
      </c>
      <c r="H1076" s="19">
        <f ca="1">(TODAY()-(G1076))</f>
        <v>-17</v>
      </c>
      <c r="I1076" s="19">
        <f ca="1">IF(H1076&lt;0,H1076,"")</f>
        <v>-17</v>
      </c>
      <c r="J1076" s="2" t="s">
        <v>439</v>
      </c>
      <c r="K1076" s="24">
        <f t="shared" si="552"/>
        <v>0</v>
      </c>
      <c r="L1076" s="19" t="s">
        <v>4210</v>
      </c>
      <c r="M1076" s="2" t="s">
        <v>2440</v>
      </c>
      <c r="N1076" s="2" t="s">
        <v>441</v>
      </c>
      <c r="O1076" s="2" t="s">
        <v>352</v>
      </c>
      <c r="P1076" s="2" t="s">
        <v>19</v>
      </c>
      <c r="Q1076" s="2" t="s">
        <v>274</v>
      </c>
      <c r="R1076" s="2" t="s">
        <v>3184</v>
      </c>
      <c r="S1076" s="9">
        <v>45583</v>
      </c>
      <c r="T1076" s="2">
        <v>4273482</v>
      </c>
      <c r="U1076" s="2" t="s">
        <v>298</v>
      </c>
      <c r="V1076" s="2" t="s">
        <v>299</v>
      </c>
      <c r="W1076" s="2" t="s">
        <v>281</v>
      </c>
      <c r="X1076" s="9">
        <v>37380</v>
      </c>
      <c r="Y1076" s="2">
        <v>9108002422</v>
      </c>
      <c r="Z1076" s="2" t="s">
        <v>4447</v>
      </c>
      <c r="AA1076" s="2" t="s">
        <v>658</v>
      </c>
      <c r="AB1076" s="2" t="s">
        <v>4448</v>
      </c>
      <c r="AG1076" s="35" t="s">
        <v>451</v>
      </c>
      <c r="AJ1076" s="35" t="s">
        <v>452</v>
      </c>
      <c r="AK1076" s="2" t="s">
        <v>453</v>
      </c>
      <c r="AL1076" s="2" t="s">
        <v>3189</v>
      </c>
      <c r="AM1076" s="2" t="s">
        <v>1815</v>
      </c>
      <c r="AN1076" s="10">
        <v>45583</v>
      </c>
      <c r="AP1076" s="2" t="s">
        <v>362</v>
      </c>
      <c r="AQ1076" s="2" t="s">
        <v>480</v>
      </c>
      <c r="AS1076" s="11">
        <v>252195381</v>
      </c>
      <c r="AT1076" s="2" t="s">
        <v>456</v>
      </c>
      <c r="AV1076" s="12">
        <v>72543958329</v>
      </c>
      <c r="AW1076" s="2" t="s">
        <v>458</v>
      </c>
      <c r="AY1076" s="13">
        <v>121343813107</v>
      </c>
      <c r="AZ1076" s="2" t="s">
        <v>563</v>
      </c>
      <c r="BB1076" s="14">
        <v>651718097</v>
      </c>
      <c r="BL1076" s="2" t="s">
        <v>448</v>
      </c>
      <c r="BM1076" s="2" t="s">
        <v>450</v>
      </c>
      <c r="BN1076" s="2" t="s">
        <v>448</v>
      </c>
      <c r="BO1076" s="2" t="s">
        <v>450</v>
      </c>
      <c r="BP1076" s="2" t="s">
        <v>450</v>
      </c>
      <c r="BR1076" s="2" t="s">
        <v>448</v>
      </c>
      <c r="BS1076" s="2" t="s">
        <v>448</v>
      </c>
      <c r="BT1076" s="2" t="s">
        <v>448</v>
      </c>
      <c r="CD1076" s="2" t="s">
        <v>448</v>
      </c>
      <c r="CE1076" s="10">
        <v>45588</v>
      </c>
      <c r="CM1076" s="52">
        <f t="shared" si="553"/>
        <v>1</v>
      </c>
      <c r="CN1076" s="52">
        <f t="shared" si="521"/>
        <v>0</v>
      </c>
      <c r="CO1076" s="52">
        <f t="shared" si="522"/>
        <v>1</v>
      </c>
      <c r="CP1076" s="52">
        <f t="shared" si="523"/>
        <v>1</v>
      </c>
      <c r="CQ1076" s="52">
        <f t="shared" si="524"/>
        <v>1</v>
      </c>
      <c r="CR1076" s="52">
        <f t="shared" si="525"/>
        <v>1</v>
      </c>
      <c r="CS1076" s="52">
        <f t="shared" si="526"/>
        <v>1</v>
      </c>
      <c r="CT1076" s="52">
        <f t="shared" si="527"/>
        <v>1</v>
      </c>
      <c r="CU1076" s="52">
        <f t="shared" si="528"/>
        <v>1</v>
      </c>
      <c r="CV1076" s="52">
        <f t="shared" si="529"/>
        <v>0</v>
      </c>
      <c r="CW1076" s="54">
        <f t="shared" si="554"/>
        <v>1</v>
      </c>
      <c r="CX1076" s="54">
        <f t="shared" si="555"/>
        <v>0</v>
      </c>
      <c r="CY1076" s="54">
        <f t="shared" si="556"/>
        <v>0</v>
      </c>
      <c r="CZ1076" s="54">
        <f t="shared" si="557"/>
        <v>0</v>
      </c>
      <c r="DA1076" s="54">
        <f t="shared" si="558"/>
        <v>0</v>
      </c>
      <c r="DB1076" s="54">
        <f t="shared" si="559"/>
        <v>0</v>
      </c>
      <c r="DD1076" s="2">
        <f t="shared" si="560"/>
        <v>6</v>
      </c>
    </row>
    <row r="1077" spans="1:108">
      <c r="A1077" s="2" t="s">
        <v>437</v>
      </c>
      <c r="B1077" s="2" t="s">
        <v>438</v>
      </c>
      <c r="C1077" s="18" t="str">
        <f ca="1">IF(AND(AA1077="YES",AG1077&lt;&gt;""),"COMPLETED",IF((S1077+21)&lt;TODAY(),"PAST DUE","WITHIN 15 DAYS"))</f>
        <v>COMPLETED</v>
      </c>
      <c r="D1077" s="19" t="str">
        <f t="shared" si="548"/>
        <v>Nov</v>
      </c>
      <c r="E1077" s="20">
        <f t="shared" si="549"/>
        <v>45605</v>
      </c>
      <c r="F1077" s="20">
        <f t="shared" si="550"/>
        <v>45604</v>
      </c>
      <c r="G1077" s="20">
        <f t="shared" si="551"/>
        <v>45611</v>
      </c>
      <c r="H1077" s="19">
        <f ca="1">(TODAY()-(G1077))</f>
        <v>-17</v>
      </c>
      <c r="I1077" s="19">
        <f ca="1">IF(H1077&lt;0,H1077,"")</f>
        <v>-17</v>
      </c>
      <c r="J1077" s="2" t="s">
        <v>439</v>
      </c>
      <c r="K1077" s="24">
        <f t="shared" si="552"/>
        <v>0</v>
      </c>
      <c r="L1077" s="19" t="s">
        <v>4210</v>
      </c>
      <c r="M1077" s="2" t="s">
        <v>2440</v>
      </c>
      <c r="N1077" s="2" t="s">
        <v>441</v>
      </c>
      <c r="O1077" s="2" t="s">
        <v>352</v>
      </c>
      <c r="P1077" s="2" t="s">
        <v>19</v>
      </c>
      <c r="Q1077" s="2" t="s">
        <v>274</v>
      </c>
      <c r="R1077" s="2" t="s">
        <v>3184</v>
      </c>
      <c r="S1077" s="9">
        <v>45583</v>
      </c>
      <c r="T1077" s="2">
        <v>4273483</v>
      </c>
      <c r="U1077" s="2" t="s">
        <v>300</v>
      </c>
      <c r="V1077" s="2" t="s">
        <v>301</v>
      </c>
      <c r="W1077" s="2" t="s">
        <v>3284</v>
      </c>
      <c r="X1077" s="9">
        <v>35397</v>
      </c>
      <c r="Y1077" s="2">
        <v>9691664785</v>
      </c>
      <c r="Z1077" s="2" t="s">
        <v>4449</v>
      </c>
      <c r="AA1077" s="32" t="s">
        <v>448</v>
      </c>
      <c r="AB1077" s="67" t="s">
        <v>449</v>
      </c>
      <c r="AC1077" s="10">
        <v>45940</v>
      </c>
      <c r="AD1077" s="10">
        <v>45575</v>
      </c>
      <c r="AG1077" s="35" t="s">
        <v>451</v>
      </c>
      <c r="AJ1077" s="35" t="s">
        <v>452</v>
      </c>
      <c r="AK1077" s="2" t="s">
        <v>453</v>
      </c>
      <c r="AL1077" s="2" t="s">
        <v>3189</v>
      </c>
      <c r="AM1077" s="2" t="s">
        <v>1815</v>
      </c>
      <c r="AN1077" s="10">
        <v>45583</v>
      </c>
      <c r="AP1077" s="2" t="s">
        <v>362</v>
      </c>
      <c r="AW1077" s="2" t="s">
        <v>458</v>
      </c>
      <c r="AY1077" s="13">
        <v>121215678196</v>
      </c>
      <c r="AZ1077" s="2" t="s">
        <v>633</v>
      </c>
      <c r="BB1077" s="14">
        <v>464521255</v>
      </c>
      <c r="BL1077" s="2" t="s">
        <v>450</v>
      </c>
      <c r="BM1077" s="2" t="s">
        <v>450</v>
      </c>
      <c r="BN1077" s="2" t="s">
        <v>448</v>
      </c>
      <c r="BO1077" s="2" t="s">
        <v>450</v>
      </c>
      <c r="BP1077" s="2" t="s">
        <v>450</v>
      </c>
      <c r="BR1077" s="2" t="s">
        <v>448</v>
      </c>
      <c r="BS1077" s="2" t="s">
        <v>448</v>
      </c>
      <c r="BT1077" s="2" t="s">
        <v>448</v>
      </c>
      <c r="CD1077" s="2" t="s">
        <v>448</v>
      </c>
      <c r="CE1077" s="10">
        <v>45588</v>
      </c>
      <c r="CM1077" s="52">
        <f t="shared" si="553"/>
        <v>1</v>
      </c>
      <c r="CN1077" s="52">
        <f t="shared" si="521"/>
        <v>1</v>
      </c>
      <c r="CO1077" s="52">
        <f t="shared" si="522"/>
        <v>1</v>
      </c>
      <c r="CP1077" s="52">
        <f t="shared" si="523"/>
        <v>1</v>
      </c>
      <c r="CQ1077" s="52">
        <f t="shared" si="524"/>
        <v>1</v>
      </c>
      <c r="CR1077" s="52">
        <f t="shared" si="525"/>
        <v>0</v>
      </c>
      <c r="CS1077" s="52">
        <f t="shared" si="526"/>
        <v>0</v>
      </c>
      <c r="CT1077" s="52">
        <f t="shared" si="527"/>
        <v>1</v>
      </c>
      <c r="CU1077" s="52">
        <f t="shared" si="528"/>
        <v>1</v>
      </c>
      <c r="CV1077" s="52">
        <f t="shared" si="529"/>
        <v>0</v>
      </c>
      <c r="CW1077" s="54">
        <f t="shared" si="554"/>
        <v>1</v>
      </c>
      <c r="CX1077" s="54">
        <f t="shared" si="555"/>
        <v>0</v>
      </c>
      <c r="CY1077" s="54">
        <f t="shared" si="556"/>
        <v>0</v>
      </c>
      <c r="CZ1077" s="54">
        <f t="shared" si="557"/>
        <v>0</v>
      </c>
      <c r="DA1077" s="54">
        <f t="shared" si="558"/>
        <v>0</v>
      </c>
      <c r="DB1077" s="54">
        <f t="shared" si="559"/>
        <v>0</v>
      </c>
      <c r="DD1077" s="2">
        <f t="shared" si="560"/>
        <v>5</v>
      </c>
    </row>
    <row r="1078" spans="1:108">
      <c r="A1078" s="2" t="s">
        <v>437</v>
      </c>
      <c r="B1078" s="2" t="s">
        <v>438</v>
      </c>
      <c r="C1078" s="18" t="str">
        <f ca="1">IF(AND(AA1078="YES",AG1078&lt;&gt;""),"COMPLETED",IF((S1078+21)&lt;TODAY(),"PAST DUE","WITHIN 15 DAYS"))</f>
        <v>WITHIN 15 DAYS</v>
      </c>
      <c r="D1078" s="19" t="str">
        <f t="shared" si="548"/>
        <v>Nov</v>
      </c>
      <c r="E1078" s="20">
        <f t="shared" si="549"/>
        <v>45605</v>
      </c>
      <c r="F1078" s="20">
        <f t="shared" si="550"/>
        <v>45604</v>
      </c>
      <c r="G1078" s="20">
        <f t="shared" si="551"/>
        <v>45611</v>
      </c>
      <c r="H1078" s="19">
        <f ca="1">(TODAY()-(G1078))</f>
        <v>-17</v>
      </c>
      <c r="I1078" s="19">
        <f ca="1">IF(H1078&lt;0,H1078,"")</f>
        <v>-17</v>
      </c>
      <c r="J1078" s="2" t="s">
        <v>439</v>
      </c>
      <c r="K1078" s="24">
        <f t="shared" si="552"/>
        <v>0</v>
      </c>
      <c r="L1078" s="19" t="s">
        <v>4210</v>
      </c>
      <c r="M1078" s="2" t="s">
        <v>2440</v>
      </c>
      <c r="N1078" s="2" t="s">
        <v>441</v>
      </c>
      <c r="O1078" s="2" t="s">
        <v>352</v>
      </c>
      <c r="P1078" s="2" t="s">
        <v>19</v>
      </c>
      <c r="Q1078" s="2" t="s">
        <v>274</v>
      </c>
      <c r="R1078" s="2" t="s">
        <v>3184</v>
      </c>
      <c r="S1078" s="9">
        <v>45583</v>
      </c>
      <c r="T1078" s="2">
        <v>4273484</v>
      </c>
      <c r="U1078" s="2" t="s">
        <v>302</v>
      </c>
      <c r="V1078" s="2" t="s">
        <v>303</v>
      </c>
      <c r="W1078" s="2" t="s">
        <v>4450</v>
      </c>
      <c r="X1078" s="9">
        <v>29654</v>
      </c>
      <c r="Y1078" s="2">
        <v>9474215882</v>
      </c>
      <c r="Z1078" s="2" t="s">
        <v>4451</v>
      </c>
      <c r="AA1078" s="2" t="s">
        <v>463</v>
      </c>
      <c r="AB1078" s="2" t="s">
        <v>4036</v>
      </c>
      <c r="AG1078" s="35" t="s">
        <v>451</v>
      </c>
      <c r="AJ1078" s="35" t="s">
        <v>452</v>
      </c>
      <c r="AK1078" s="2" t="s">
        <v>453</v>
      </c>
      <c r="AL1078" s="2" t="s">
        <v>3189</v>
      </c>
      <c r="AM1078" s="2" t="s">
        <v>1815</v>
      </c>
      <c r="AN1078" s="10">
        <v>45583</v>
      </c>
      <c r="AP1078" s="2" t="s">
        <v>362</v>
      </c>
      <c r="BR1078" s="2" t="s">
        <v>448</v>
      </c>
      <c r="BS1078" s="2" t="s">
        <v>448</v>
      </c>
      <c r="BT1078" s="2" t="s">
        <v>448</v>
      </c>
      <c r="CD1078" s="2" t="s">
        <v>448</v>
      </c>
      <c r="CE1078" s="10">
        <v>45588</v>
      </c>
      <c r="CM1078" s="52">
        <f t="shared" si="553"/>
        <v>1</v>
      </c>
      <c r="CN1078" s="52">
        <f t="shared" si="521"/>
        <v>0</v>
      </c>
      <c r="CO1078" s="52">
        <f t="shared" si="522"/>
        <v>1</v>
      </c>
      <c r="CP1078" s="52">
        <f t="shared" si="523"/>
        <v>1</v>
      </c>
      <c r="CQ1078" s="52">
        <f t="shared" si="524"/>
        <v>1</v>
      </c>
      <c r="CR1078" s="52">
        <f t="shared" si="525"/>
        <v>0</v>
      </c>
      <c r="CS1078" s="52">
        <f t="shared" si="526"/>
        <v>0</v>
      </c>
      <c r="CT1078" s="52">
        <f t="shared" si="527"/>
        <v>0</v>
      </c>
      <c r="CU1078" s="52">
        <f t="shared" si="528"/>
        <v>0</v>
      </c>
      <c r="CV1078" s="52">
        <f t="shared" si="529"/>
        <v>0</v>
      </c>
      <c r="CW1078" s="54">
        <f t="shared" si="554"/>
        <v>1</v>
      </c>
      <c r="CX1078" s="54">
        <f t="shared" si="555"/>
        <v>0</v>
      </c>
      <c r="CY1078" s="54">
        <f t="shared" si="556"/>
        <v>0</v>
      </c>
      <c r="CZ1078" s="54">
        <f t="shared" si="557"/>
        <v>0</v>
      </c>
      <c r="DA1078" s="54">
        <f t="shared" si="558"/>
        <v>0</v>
      </c>
      <c r="DB1078" s="54">
        <f t="shared" si="559"/>
        <v>0</v>
      </c>
      <c r="DD1078" s="2">
        <f t="shared" si="560"/>
        <v>2</v>
      </c>
    </row>
    <row r="1079" spans="1:108">
      <c r="A1079" s="2" t="s">
        <v>437</v>
      </c>
      <c r="B1079" s="2" t="s">
        <v>438</v>
      </c>
      <c r="C1079" s="18" t="str">
        <f ca="1">IF(AND(AA1079="YES",AG1079&lt;&gt;""),"COMPLETED",IF((S1079+21)&lt;TODAY(),"PAST DUE","WITHIN 15 DAYS"))</f>
        <v>WITHIN 15 DAYS</v>
      </c>
      <c r="D1079" s="19" t="str">
        <f t="shared" si="548"/>
        <v>Nov</v>
      </c>
      <c r="E1079" s="20">
        <f t="shared" si="549"/>
        <v>45605</v>
      </c>
      <c r="F1079" s="20">
        <f t="shared" si="550"/>
        <v>45604</v>
      </c>
      <c r="G1079" s="20">
        <f t="shared" si="551"/>
        <v>45611</v>
      </c>
      <c r="H1079" s="19">
        <f ca="1">(TODAY()-(G1079))</f>
        <v>-17</v>
      </c>
      <c r="I1079" s="19">
        <f ca="1">IF(H1079&lt;0,H1079,"")</f>
        <v>-17</v>
      </c>
      <c r="J1079" s="2" t="s">
        <v>439</v>
      </c>
      <c r="K1079" s="24">
        <f t="shared" si="552"/>
        <v>0</v>
      </c>
      <c r="L1079" s="19" t="s">
        <v>4210</v>
      </c>
      <c r="M1079" s="2" t="s">
        <v>2440</v>
      </c>
      <c r="N1079" s="2" t="s">
        <v>441</v>
      </c>
      <c r="O1079" s="2" t="s">
        <v>352</v>
      </c>
      <c r="P1079" s="2" t="s">
        <v>19</v>
      </c>
      <c r="Q1079" s="2" t="s">
        <v>274</v>
      </c>
      <c r="R1079" s="2" t="s">
        <v>3184</v>
      </c>
      <c r="S1079" s="9">
        <v>45583</v>
      </c>
      <c r="T1079" s="2">
        <v>4273485</v>
      </c>
      <c r="U1079" s="2" t="s">
        <v>304</v>
      </c>
      <c r="V1079" s="2" t="s">
        <v>305</v>
      </c>
      <c r="W1079" s="2" t="s">
        <v>4452</v>
      </c>
      <c r="X1079" s="9">
        <v>38715</v>
      </c>
      <c r="Y1079" s="2">
        <v>9615846371</v>
      </c>
      <c r="Z1079" s="2" t="s">
        <v>4453</v>
      </c>
      <c r="AA1079" s="2" t="s">
        <v>463</v>
      </c>
      <c r="AB1079" s="2" t="s">
        <v>4421</v>
      </c>
      <c r="AG1079" s="35" t="s">
        <v>451</v>
      </c>
      <c r="AJ1079" s="35" t="s">
        <v>452</v>
      </c>
      <c r="AK1079" s="2" t="s">
        <v>453</v>
      </c>
      <c r="AL1079" s="2" t="s">
        <v>3189</v>
      </c>
      <c r="AM1079" s="2" t="s">
        <v>1815</v>
      </c>
      <c r="AN1079" s="10">
        <v>45583</v>
      </c>
      <c r="AP1079" s="2" t="s">
        <v>362</v>
      </c>
      <c r="AQ1079" s="2" t="s">
        <v>480</v>
      </c>
      <c r="AS1079" s="11">
        <v>252713080</v>
      </c>
      <c r="AT1079" s="2" t="s">
        <v>472</v>
      </c>
      <c r="AV1079" s="12">
        <v>72503606675</v>
      </c>
      <c r="BL1079" s="2" t="s">
        <v>448</v>
      </c>
      <c r="BM1079" s="2" t="s">
        <v>450</v>
      </c>
      <c r="BN1079" s="2" t="s">
        <v>448</v>
      </c>
      <c r="BO1079" s="2" t="s">
        <v>450</v>
      </c>
      <c r="BP1079" s="2" t="s">
        <v>450</v>
      </c>
      <c r="BR1079" s="2" t="s">
        <v>448</v>
      </c>
      <c r="BS1079" s="2" t="s">
        <v>448</v>
      </c>
      <c r="BT1079" s="2" t="s">
        <v>448</v>
      </c>
      <c r="CD1079" s="2" t="s">
        <v>448</v>
      </c>
      <c r="CE1079" s="10">
        <v>45588</v>
      </c>
      <c r="CM1079" s="52">
        <f t="shared" si="553"/>
        <v>1</v>
      </c>
      <c r="CN1079" s="52">
        <f t="shared" si="521"/>
        <v>0</v>
      </c>
      <c r="CO1079" s="52">
        <f t="shared" si="522"/>
        <v>1</v>
      </c>
      <c r="CP1079" s="52">
        <f t="shared" si="523"/>
        <v>1</v>
      </c>
      <c r="CQ1079" s="52">
        <f t="shared" si="524"/>
        <v>1</v>
      </c>
      <c r="CR1079" s="52">
        <f t="shared" si="525"/>
        <v>1</v>
      </c>
      <c r="CS1079" s="52">
        <f t="shared" si="526"/>
        <v>1</v>
      </c>
      <c r="CT1079" s="52">
        <f t="shared" si="527"/>
        <v>0</v>
      </c>
      <c r="CU1079" s="52">
        <f t="shared" si="528"/>
        <v>0</v>
      </c>
      <c r="CV1079" s="52">
        <f t="shared" si="529"/>
        <v>0</v>
      </c>
      <c r="CW1079" s="54">
        <f t="shared" si="554"/>
        <v>1</v>
      </c>
      <c r="CX1079" s="54">
        <f t="shared" si="555"/>
        <v>0</v>
      </c>
      <c r="CY1079" s="54">
        <f t="shared" si="556"/>
        <v>0</v>
      </c>
      <c r="CZ1079" s="54">
        <f t="shared" si="557"/>
        <v>0</v>
      </c>
      <c r="DA1079" s="54">
        <f t="shared" si="558"/>
        <v>0</v>
      </c>
      <c r="DB1079" s="54">
        <f t="shared" si="559"/>
        <v>0</v>
      </c>
      <c r="DD1079" s="2">
        <f t="shared" si="560"/>
        <v>4</v>
      </c>
    </row>
    <row r="1080" spans="1:108">
      <c r="A1080" s="2" t="s">
        <v>437</v>
      </c>
      <c r="B1080" s="2" t="s">
        <v>438</v>
      </c>
      <c r="C1080" s="18" t="str">
        <f ca="1">IF(AND(AA1080="YES",AG1080&lt;&gt;""),"COMPLETED",IF((S1080+21)&lt;TODAY(),"PAST DUE","WITHIN 15 DAYS"))</f>
        <v>COMPLETED</v>
      </c>
      <c r="D1080" s="19" t="str">
        <f t="shared" si="548"/>
        <v>Nov</v>
      </c>
      <c r="E1080" s="20">
        <f t="shared" si="549"/>
        <v>45605</v>
      </c>
      <c r="F1080" s="20">
        <f t="shared" si="550"/>
        <v>45604</v>
      </c>
      <c r="G1080" s="20">
        <f t="shared" si="551"/>
        <v>45611</v>
      </c>
      <c r="H1080" s="19">
        <f ca="1">(TODAY()-(G1080))</f>
        <v>-17</v>
      </c>
      <c r="I1080" s="19">
        <f ca="1">IF(H1080&lt;0,H1080,"")</f>
        <v>-17</v>
      </c>
      <c r="J1080" s="2" t="s">
        <v>439</v>
      </c>
      <c r="K1080" s="24">
        <f t="shared" si="552"/>
        <v>1</v>
      </c>
      <c r="L1080" s="19" t="s">
        <v>4210</v>
      </c>
      <c r="M1080" s="2" t="s">
        <v>2440</v>
      </c>
      <c r="N1080" s="2" t="s">
        <v>441</v>
      </c>
      <c r="O1080" s="2" t="s">
        <v>352</v>
      </c>
      <c r="P1080" s="2" t="s">
        <v>19</v>
      </c>
      <c r="Q1080" s="2" t="s">
        <v>274</v>
      </c>
      <c r="R1080" s="2" t="s">
        <v>3184</v>
      </c>
      <c r="S1080" s="9">
        <v>45583</v>
      </c>
      <c r="T1080" s="2">
        <v>4273486</v>
      </c>
      <c r="U1080" s="2" t="s">
        <v>3332</v>
      </c>
      <c r="V1080" s="2" t="s">
        <v>4454</v>
      </c>
      <c r="W1080" s="2" t="s">
        <v>146</v>
      </c>
      <c r="X1080" s="9" t="s">
        <v>4455</v>
      </c>
      <c r="Y1080" s="2">
        <v>9456180848</v>
      </c>
      <c r="Z1080" s="2" t="s">
        <v>4456</v>
      </c>
      <c r="AA1080" s="32" t="s">
        <v>448</v>
      </c>
      <c r="AB1080" s="67" t="s">
        <v>449</v>
      </c>
      <c r="AC1080" s="10">
        <v>45888</v>
      </c>
      <c r="AD1080" s="10">
        <v>45546</v>
      </c>
      <c r="AG1080" s="35" t="s">
        <v>451</v>
      </c>
      <c r="AJ1080" s="35" t="s">
        <v>452</v>
      </c>
      <c r="AK1080" s="2" t="s">
        <v>453</v>
      </c>
      <c r="AL1080" s="2" t="s">
        <v>3189</v>
      </c>
      <c r="AM1080" s="2" t="s">
        <v>1815</v>
      </c>
      <c r="AN1080" s="10">
        <v>45583</v>
      </c>
      <c r="AP1080" s="2" t="s">
        <v>362</v>
      </c>
      <c r="AQ1080" s="2" t="s">
        <v>480</v>
      </c>
      <c r="AS1080" s="11">
        <v>252615463</v>
      </c>
      <c r="AT1080" s="2" t="s">
        <v>456</v>
      </c>
      <c r="AV1080" s="12">
        <v>212540351578</v>
      </c>
      <c r="AW1080" s="2" t="s">
        <v>458</v>
      </c>
      <c r="AY1080" s="13">
        <v>121346265667</v>
      </c>
      <c r="AZ1080" s="2" t="s">
        <v>1857</v>
      </c>
      <c r="BB1080" s="14">
        <v>654291931</v>
      </c>
      <c r="BL1080" s="2" t="s">
        <v>448</v>
      </c>
      <c r="BM1080" s="2" t="s">
        <v>450</v>
      </c>
      <c r="BN1080" s="2" t="s">
        <v>448</v>
      </c>
      <c r="BO1080" s="2" t="s">
        <v>450</v>
      </c>
      <c r="BP1080" s="2" t="s">
        <v>450</v>
      </c>
      <c r="BR1080" s="2" t="s">
        <v>448</v>
      </c>
      <c r="BS1080" s="2" t="s">
        <v>448</v>
      </c>
      <c r="BT1080" s="2" t="s">
        <v>448</v>
      </c>
      <c r="CD1080" s="2" t="s">
        <v>448</v>
      </c>
      <c r="CE1080" s="10">
        <v>45588</v>
      </c>
      <c r="CM1080" s="52">
        <f t="shared" si="553"/>
        <v>1</v>
      </c>
      <c r="CN1080" s="52">
        <f t="shared" si="521"/>
        <v>1</v>
      </c>
      <c r="CO1080" s="52">
        <f t="shared" si="522"/>
        <v>1</v>
      </c>
      <c r="CP1080" s="52">
        <f t="shared" si="523"/>
        <v>1</v>
      </c>
      <c r="CQ1080" s="52">
        <f t="shared" si="524"/>
        <v>1</v>
      </c>
      <c r="CR1080" s="52">
        <f t="shared" si="525"/>
        <v>1</v>
      </c>
      <c r="CS1080" s="52">
        <f t="shared" si="526"/>
        <v>1</v>
      </c>
      <c r="CT1080" s="52">
        <f t="shared" si="527"/>
        <v>1</v>
      </c>
      <c r="CU1080" s="52">
        <f t="shared" si="528"/>
        <v>1</v>
      </c>
      <c r="CV1080" s="52">
        <f t="shared" si="529"/>
        <v>0</v>
      </c>
      <c r="CW1080" s="54">
        <f t="shared" si="554"/>
        <v>1</v>
      </c>
      <c r="CX1080" s="54">
        <f t="shared" si="555"/>
        <v>0</v>
      </c>
      <c r="CY1080" s="54">
        <f t="shared" si="556"/>
        <v>0</v>
      </c>
      <c r="CZ1080" s="54">
        <f t="shared" si="557"/>
        <v>0</v>
      </c>
      <c r="DA1080" s="54">
        <f t="shared" si="558"/>
        <v>0</v>
      </c>
      <c r="DB1080" s="54">
        <f t="shared" si="559"/>
        <v>0</v>
      </c>
      <c r="DD1080" s="2">
        <f t="shared" si="560"/>
        <v>7</v>
      </c>
    </row>
    <row r="1081" spans="1:108">
      <c r="A1081" s="2" t="s">
        <v>437</v>
      </c>
      <c r="B1081" s="2" t="s">
        <v>438</v>
      </c>
      <c r="C1081" s="18" t="str">
        <f ca="1">IF(AND(AA1081="YES",AG1081&lt;&gt;""),"COMPLETED",IF((S1081+21)&lt;TODAY(),"PAST DUE","WITHIN 15 DAYS"))</f>
        <v>COMPLETED</v>
      </c>
      <c r="D1081" s="19" t="str">
        <f t="shared" si="548"/>
        <v>Nov</v>
      </c>
      <c r="E1081" s="20">
        <f t="shared" si="549"/>
        <v>45605</v>
      </c>
      <c r="F1081" s="20">
        <f t="shared" si="550"/>
        <v>45604</v>
      </c>
      <c r="G1081" s="20">
        <f t="shared" si="551"/>
        <v>45611</v>
      </c>
      <c r="H1081" s="19">
        <f ca="1">(TODAY()-(G1081))</f>
        <v>-17</v>
      </c>
      <c r="I1081" s="19">
        <f ca="1">IF(H1081&lt;0,H1081,"")</f>
        <v>-17</v>
      </c>
      <c r="J1081" s="2" t="s">
        <v>439</v>
      </c>
      <c r="K1081" s="24">
        <f t="shared" si="552"/>
        <v>0</v>
      </c>
      <c r="L1081" s="19" t="s">
        <v>4210</v>
      </c>
      <c r="M1081" s="2" t="s">
        <v>2440</v>
      </c>
      <c r="N1081" s="2" t="s">
        <v>441</v>
      </c>
      <c r="O1081" s="2" t="s">
        <v>352</v>
      </c>
      <c r="P1081" s="2" t="s">
        <v>19</v>
      </c>
      <c r="Q1081" s="2" t="s">
        <v>274</v>
      </c>
      <c r="R1081" s="2" t="s">
        <v>3184</v>
      </c>
      <c r="S1081" s="9">
        <v>45583</v>
      </c>
      <c r="T1081" s="2">
        <v>4273487</v>
      </c>
      <c r="U1081" s="2" t="s">
        <v>306</v>
      </c>
      <c r="V1081" s="2" t="s">
        <v>307</v>
      </c>
      <c r="W1081" s="2" t="s">
        <v>809</v>
      </c>
      <c r="X1081" s="9">
        <v>37852</v>
      </c>
      <c r="Y1081" s="2">
        <v>9665699786</v>
      </c>
      <c r="Z1081" s="2" t="s">
        <v>4457</v>
      </c>
      <c r="AA1081" s="32" t="s">
        <v>448</v>
      </c>
      <c r="AB1081" s="67" t="s">
        <v>449</v>
      </c>
      <c r="AC1081" s="10">
        <v>45916</v>
      </c>
      <c r="AD1081" s="10">
        <v>45551</v>
      </c>
      <c r="AG1081" s="35" t="s">
        <v>451</v>
      </c>
      <c r="AJ1081" s="35" t="s">
        <v>452</v>
      </c>
      <c r="AK1081" s="2" t="s">
        <v>453</v>
      </c>
      <c r="AL1081" s="2" t="s">
        <v>3189</v>
      </c>
      <c r="AM1081" s="2" t="s">
        <v>1815</v>
      </c>
      <c r="AN1081" s="10">
        <v>45583</v>
      </c>
      <c r="AP1081" s="2" t="s">
        <v>362</v>
      </c>
      <c r="AQ1081" s="2" t="s">
        <v>480</v>
      </c>
      <c r="AS1081" s="11">
        <v>247701890</v>
      </c>
      <c r="AT1081" s="2" t="s">
        <v>456</v>
      </c>
      <c r="AV1081" s="12">
        <v>160261702549</v>
      </c>
      <c r="AZ1081" s="2" t="s">
        <v>633</v>
      </c>
      <c r="BB1081" s="14">
        <v>660154538</v>
      </c>
      <c r="BL1081" s="2" t="s">
        <v>448</v>
      </c>
      <c r="BM1081" s="2" t="s">
        <v>450</v>
      </c>
      <c r="BN1081" s="2" t="s">
        <v>448</v>
      </c>
      <c r="BO1081" s="2" t="s">
        <v>450</v>
      </c>
      <c r="BP1081" s="2" t="s">
        <v>450</v>
      </c>
      <c r="BR1081" s="2" t="s">
        <v>448</v>
      </c>
      <c r="BS1081" s="2" t="s">
        <v>448</v>
      </c>
      <c r="BT1081" s="2" t="s">
        <v>448</v>
      </c>
      <c r="CD1081" s="2" t="s">
        <v>448</v>
      </c>
      <c r="CE1081" s="10">
        <v>45588</v>
      </c>
      <c r="CM1081" s="52">
        <f t="shared" si="553"/>
        <v>1</v>
      </c>
      <c r="CN1081" s="52">
        <f t="shared" si="521"/>
        <v>1</v>
      </c>
      <c r="CO1081" s="52">
        <f t="shared" si="522"/>
        <v>1</v>
      </c>
      <c r="CP1081" s="52">
        <f t="shared" si="523"/>
        <v>1</v>
      </c>
      <c r="CQ1081" s="52">
        <f t="shared" si="524"/>
        <v>1</v>
      </c>
      <c r="CR1081" s="52">
        <f t="shared" si="525"/>
        <v>1</v>
      </c>
      <c r="CS1081" s="52">
        <f t="shared" si="526"/>
        <v>1</v>
      </c>
      <c r="CT1081" s="52">
        <f t="shared" si="527"/>
        <v>0</v>
      </c>
      <c r="CU1081" s="52">
        <f t="shared" si="528"/>
        <v>1</v>
      </c>
      <c r="CV1081" s="52">
        <f t="shared" si="529"/>
        <v>0</v>
      </c>
      <c r="CW1081" s="54">
        <f t="shared" si="554"/>
        <v>1</v>
      </c>
      <c r="CX1081" s="54">
        <f t="shared" si="555"/>
        <v>0</v>
      </c>
      <c r="CY1081" s="54">
        <f t="shared" si="556"/>
        <v>0</v>
      </c>
      <c r="CZ1081" s="54">
        <f t="shared" si="557"/>
        <v>0</v>
      </c>
      <c r="DA1081" s="54">
        <f t="shared" si="558"/>
        <v>0</v>
      </c>
      <c r="DB1081" s="54">
        <f t="shared" si="559"/>
        <v>0</v>
      </c>
      <c r="DD1081" s="2">
        <f t="shared" si="560"/>
        <v>6</v>
      </c>
    </row>
    <row r="1082" spans="1:108">
      <c r="A1082" s="2" t="s">
        <v>437</v>
      </c>
      <c r="B1082" s="2" t="s">
        <v>438</v>
      </c>
      <c r="C1082" s="18" t="str">
        <f ca="1">IF(AND(AA1082="YES",AG1082&lt;&gt;""),"COMPLETED",IF((S1082+21)&lt;TODAY(),"PAST DUE","WITHIN 15 DAYS"))</f>
        <v>WITHIN 15 DAYS</v>
      </c>
      <c r="D1082" s="19" t="str">
        <f t="shared" si="548"/>
        <v>Nov</v>
      </c>
      <c r="E1082" s="20">
        <f t="shared" si="549"/>
        <v>45605</v>
      </c>
      <c r="F1082" s="20">
        <f t="shared" si="550"/>
        <v>45604</v>
      </c>
      <c r="G1082" s="20">
        <f t="shared" si="551"/>
        <v>45611</v>
      </c>
      <c r="H1082" s="19">
        <f ca="1">(TODAY()-(G1082))</f>
        <v>-17</v>
      </c>
      <c r="I1082" s="19">
        <f ca="1">IF(H1082&lt;0,H1082,"")</f>
        <v>-17</v>
      </c>
      <c r="J1082" s="2" t="s">
        <v>439</v>
      </c>
      <c r="K1082" s="24">
        <f t="shared" si="552"/>
        <v>0</v>
      </c>
      <c r="L1082" s="19" t="s">
        <v>4210</v>
      </c>
      <c r="M1082" s="2" t="s">
        <v>2440</v>
      </c>
      <c r="N1082" s="2" t="s">
        <v>441</v>
      </c>
      <c r="O1082" s="2" t="s">
        <v>352</v>
      </c>
      <c r="P1082" s="2" t="s">
        <v>19</v>
      </c>
      <c r="Q1082" s="2" t="s">
        <v>274</v>
      </c>
      <c r="R1082" s="2" t="s">
        <v>3184</v>
      </c>
      <c r="S1082" s="9">
        <v>45583</v>
      </c>
      <c r="T1082" s="2">
        <v>4273488</v>
      </c>
      <c r="U1082" s="2" t="s">
        <v>308</v>
      </c>
      <c r="V1082" s="2" t="s">
        <v>309</v>
      </c>
      <c r="W1082" s="2" t="s">
        <v>4458</v>
      </c>
      <c r="X1082" s="9">
        <v>36807</v>
      </c>
      <c r="Y1082" s="2">
        <v>9102199727</v>
      </c>
      <c r="Z1082" s="2" t="s">
        <v>4459</v>
      </c>
      <c r="AA1082" s="2" t="s">
        <v>463</v>
      </c>
      <c r="AB1082" s="2" t="s">
        <v>4036</v>
      </c>
      <c r="AG1082" s="35" t="s">
        <v>451</v>
      </c>
      <c r="AJ1082" s="35" t="s">
        <v>452</v>
      </c>
      <c r="AK1082" s="2" t="s">
        <v>453</v>
      </c>
      <c r="AL1082" s="2" t="s">
        <v>3189</v>
      </c>
      <c r="AM1082" s="2" t="s">
        <v>1815</v>
      </c>
      <c r="AN1082" s="10">
        <v>45583</v>
      </c>
      <c r="AP1082" s="2" t="s">
        <v>362</v>
      </c>
      <c r="BR1082" s="2" t="s">
        <v>448</v>
      </c>
      <c r="BS1082" s="2" t="s">
        <v>448</v>
      </c>
      <c r="BT1082" s="2" t="s">
        <v>448</v>
      </c>
      <c r="CD1082" s="2" t="s">
        <v>448</v>
      </c>
      <c r="CE1082" s="10">
        <v>45588</v>
      </c>
      <c r="CM1082" s="52">
        <f t="shared" si="553"/>
        <v>1</v>
      </c>
      <c r="CN1082" s="52">
        <f t="shared" si="521"/>
        <v>0</v>
      </c>
      <c r="CO1082" s="52">
        <f t="shared" si="522"/>
        <v>1</v>
      </c>
      <c r="CP1082" s="52">
        <f t="shared" si="523"/>
        <v>1</v>
      </c>
      <c r="CQ1082" s="52">
        <f t="shared" si="524"/>
        <v>1</v>
      </c>
      <c r="CR1082" s="52">
        <f t="shared" si="525"/>
        <v>0</v>
      </c>
      <c r="CS1082" s="52">
        <f t="shared" si="526"/>
        <v>0</v>
      </c>
      <c r="CT1082" s="52">
        <f t="shared" si="527"/>
        <v>0</v>
      </c>
      <c r="CU1082" s="52">
        <f t="shared" si="528"/>
        <v>0</v>
      </c>
      <c r="CV1082" s="52">
        <f t="shared" si="529"/>
        <v>0</v>
      </c>
      <c r="CW1082" s="54">
        <f t="shared" si="554"/>
        <v>1</v>
      </c>
      <c r="CX1082" s="54">
        <f t="shared" si="555"/>
        <v>0</v>
      </c>
      <c r="CY1082" s="54">
        <f t="shared" si="556"/>
        <v>0</v>
      </c>
      <c r="CZ1082" s="54">
        <f t="shared" si="557"/>
        <v>0</v>
      </c>
      <c r="DA1082" s="54">
        <f t="shared" si="558"/>
        <v>0</v>
      </c>
      <c r="DB1082" s="54">
        <f t="shared" si="559"/>
        <v>0</v>
      </c>
      <c r="DD1082" s="2">
        <f t="shared" si="560"/>
        <v>2</v>
      </c>
    </row>
    <row r="1083" spans="1:108">
      <c r="A1083" s="2" t="s">
        <v>437</v>
      </c>
      <c r="B1083" s="2" t="s">
        <v>438</v>
      </c>
      <c r="C1083" s="18" t="str">
        <f ca="1">IF(AND(AA1083="YES",AG1083&lt;&gt;""),"COMPLETED",IF((S1083+21)&lt;TODAY(),"PAST DUE","WITHIN 15 DAYS"))</f>
        <v>WITHIN 15 DAYS</v>
      </c>
      <c r="D1083" s="19" t="str">
        <f t="shared" si="548"/>
        <v>Nov</v>
      </c>
      <c r="E1083" s="20">
        <f t="shared" si="549"/>
        <v>45605</v>
      </c>
      <c r="F1083" s="20">
        <f t="shared" si="550"/>
        <v>45604</v>
      </c>
      <c r="G1083" s="20">
        <f t="shared" si="551"/>
        <v>45611</v>
      </c>
      <c r="H1083" s="19">
        <f ca="1">(TODAY()-(G1083))</f>
        <v>-17</v>
      </c>
      <c r="I1083" s="19">
        <f ca="1">IF(H1083&lt;0,H1083,"")</f>
        <v>-17</v>
      </c>
      <c r="J1083" s="2" t="s">
        <v>439</v>
      </c>
      <c r="K1083" s="24">
        <f t="shared" si="552"/>
        <v>0</v>
      </c>
      <c r="L1083" s="19" t="s">
        <v>4210</v>
      </c>
      <c r="M1083" s="2" t="s">
        <v>2440</v>
      </c>
      <c r="N1083" s="2" t="s">
        <v>441</v>
      </c>
      <c r="O1083" s="2" t="s">
        <v>352</v>
      </c>
      <c r="P1083" s="2" t="s">
        <v>19</v>
      </c>
      <c r="Q1083" s="2" t="s">
        <v>274</v>
      </c>
      <c r="R1083" s="2" t="s">
        <v>3184</v>
      </c>
      <c r="S1083" s="9">
        <v>45583</v>
      </c>
      <c r="T1083" s="2">
        <v>4273489</v>
      </c>
      <c r="U1083" s="2" t="s">
        <v>310</v>
      </c>
      <c r="V1083" s="2" t="s">
        <v>311</v>
      </c>
      <c r="W1083" s="2" t="s">
        <v>3281</v>
      </c>
      <c r="X1083" s="9">
        <v>37536</v>
      </c>
      <c r="Y1083" s="2">
        <v>9264912504</v>
      </c>
      <c r="Z1083" s="2" t="s">
        <v>4460</v>
      </c>
      <c r="AA1083" s="2" t="s">
        <v>463</v>
      </c>
      <c r="AB1083" s="2" t="s">
        <v>4421</v>
      </c>
      <c r="AG1083" s="35" t="s">
        <v>451</v>
      </c>
      <c r="AJ1083" s="35" t="s">
        <v>452</v>
      </c>
      <c r="AK1083" s="2" t="s">
        <v>453</v>
      </c>
      <c r="AL1083" s="2" t="s">
        <v>3189</v>
      </c>
      <c r="AM1083" s="2" t="s">
        <v>1815</v>
      </c>
      <c r="AN1083" s="10">
        <v>45583</v>
      </c>
      <c r="AP1083" s="2" t="s">
        <v>362</v>
      </c>
      <c r="AT1083" s="2" t="s">
        <v>472</v>
      </c>
      <c r="AV1083" s="12">
        <v>212011840830</v>
      </c>
      <c r="BL1083" s="2" t="s">
        <v>448</v>
      </c>
      <c r="BM1083" s="2" t="s">
        <v>450</v>
      </c>
      <c r="BN1083" s="2" t="s">
        <v>448</v>
      </c>
      <c r="BO1083" s="2" t="s">
        <v>450</v>
      </c>
      <c r="BP1083" s="2" t="s">
        <v>450</v>
      </c>
      <c r="BR1083" s="2" t="s">
        <v>448</v>
      </c>
      <c r="BS1083" s="2" t="s">
        <v>448</v>
      </c>
      <c r="BT1083" s="2" t="s">
        <v>448</v>
      </c>
      <c r="CD1083" s="2" t="s">
        <v>448</v>
      </c>
      <c r="CE1083" s="10">
        <v>45588</v>
      </c>
      <c r="CM1083" s="52">
        <f t="shared" si="553"/>
        <v>1</v>
      </c>
      <c r="CN1083" s="52">
        <f t="shared" si="521"/>
        <v>0</v>
      </c>
      <c r="CO1083" s="52">
        <f t="shared" si="522"/>
        <v>1</v>
      </c>
      <c r="CP1083" s="52">
        <f t="shared" si="523"/>
        <v>1</v>
      </c>
      <c r="CQ1083" s="52">
        <f t="shared" si="524"/>
        <v>1</v>
      </c>
      <c r="CR1083" s="52">
        <f t="shared" si="525"/>
        <v>0</v>
      </c>
      <c r="CS1083" s="52">
        <f t="shared" si="526"/>
        <v>1</v>
      </c>
      <c r="CT1083" s="52">
        <f t="shared" si="527"/>
        <v>0</v>
      </c>
      <c r="CU1083" s="52">
        <f t="shared" si="528"/>
        <v>0</v>
      </c>
      <c r="CV1083" s="52">
        <f t="shared" si="529"/>
        <v>0</v>
      </c>
      <c r="CW1083" s="54">
        <f t="shared" si="554"/>
        <v>1</v>
      </c>
      <c r="CX1083" s="54">
        <f t="shared" si="555"/>
        <v>0</v>
      </c>
      <c r="CY1083" s="54">
        <f t="shared" si="556"/>
        <v>0</v>
      </c>
      <c r="CZ1083" s="54">
        <f t="shared" si="557"/>
        <v>0</v>
      </c>
      <c r="DA1083" s="54">
        <f t="shared" si="558"/>
        <v>0</v>
      </c>
      <c r="DB1083" s="54">
        <f t="shared" si="559"/>
        <v>0</v>
      </c>
      <c r="DD1083" s="2">
        <f t="shared" si="560"/>
        <v>3</v>
      </c>
    </row>
    <row r="1084" spans="1:108">
      <c r="A1084" s="2" t="s">
        <v>437</v>
      </c>
      <c r="B1084" s="2" t="s">
        <v>438</v>
      </c>
      <c r="C1084" s="18" t="str">
        <f ca="1">IF(AND(AA1084="YES",AG1084&lt;&gt;""),"COMPLETED",IF((S1084+21)&lt;TODAY(),"PAST DUE","WITHIN 15 DAYS"))</f>
        <v>COMPLETED</v>
      </c>
      <c r="D1084" s="19" t="str">
        <f t="shared" si="548"/>
        <v>Nov</v>
      </c>
      <c r="E1084" s="20">
        <f t="shared" si="549"/>
        <v>45605</v>
      </c>
      <c r="F1084" s="20">
        <f t="shared" si="550"/>
        <v>45604</v>
      </c>
      <c r="G1084" s="20">
        <f t="shared" si="551"/>
        <v>45611</v>
      </c>
      <c r="H1084" s="19">
        <f ca="1">(TODAY()-(G1084))</f>
        <v>-17</v>
      </c>
      <c r="I1084" s="19">
        <f ca="1">IF(H1084&lt;0,H1084,"")</f>
        <v>-17</v>
      </c>
      <c r="J1084" s="2" t="s">
        <v>439</v>
      </c>
      <c r="K1084" s="24">
        <f t="shared" si="552"/>
        <v>1</v>
      </c>
      <c r="L1084" s="19" t="s">
        <v>4210</v>
      </c>
      <c r="M1084" s="2" t="s">
        <v>2440</v>
      </c>
      <c r="N1084" s="2" t="s">
        <v>441</v>
      </c>
      <c r="O1084" s="2" t="s">
        <v>352</v>
      </c>
      <c r="P1084" s="2" t="s">
        <v>19</v>
      </c>
      <c r="Q1084" s="2" t="s">
        <v>274</v>
      </c>
      <c r="R1084" s="2" t="s">
        <v>3184</v>
      </c>
      <c r="S1084" s="9">
        <v>45583</v>
      </c>
      <c r="T1084" s="2">
        <v>4273490</v>
      </c>
      <c r="U1084" s="2" t="s">
        <v>2517</v>
      </c>
      <c r="V1084" s="2" t="s">
        <v>4461</v>
      </c>
      <c r="W1084" s="2" t="s">
        <v>164</v>
      </c>
      <c r="X1084" s="9">
        <v>37331</v>
      </c>
      <c r="Y1084" s="2">
        <v>9489727913</v>
      </c>
      <c r="Z1084" s="2" t="s">
        <v>4462</v>
      </c>
      <c r="AA1084" s="32" t="s">
        <v>448</v>
      </c>
      <c r="AB1084" s="67" t="s">
        <v>449</v>
      </c>
      <c r="AC1084" s="10">
        <v>45945</v>
      </c>
      <c r="AD1084" s="10">
        <v>45580</v>
      </c>
      <c r="AG1084" s="35" t="s">
        <v>451</v>
      </c>
      <c r="AJ1084" s="35" t="s">
        <v>452</v>
      </c>
      <c r="AK1084" s="2" t="s">
        <v>453</v>
      </c>
      <c r="AL1084" s="2" t="s">
        <v>3189</v>
      </c>
      <c r="AM1084" s="2" t="s">
        <v>1815</v>
      </c>
      <c r="AN1084" s="10">
        <v>45583</v>
      </c>
      <c r="AP1084" s="2" t="s">
        <v>362</v>
      </c>
      <c r="AQ1084" s="2" t="s">
        <v>480</v>
      </c>
      <c r="AS1084" s="11">
        <v>253458043</v>
      </c>
      <c r="AT1084" s="2" t="s">
        <v>472</v>
      </c>
      <c r="AV1084" s="12">
        <v>72539148223</v>
      </c>
      <c r="AW1084" s="2" t="s">
        <v>458</v>
      </c>
      <c r="AY1084" s="13">
        <v>121353167405</v>
      </c>
      <c r="AZ1084" s="2" t="s">
        <v>386</v>
      </c>
      <c r="BB1084" s="14">
        <v>661552626</v>
      </c>
      <c r="BL1084" s="2" t="s">
        <v>448</v>
      </c>
      <c r="BM1084" s="2" t="s">
        <v>450</v>
      </c>
      <c r="BN1084" s="2" t="s">
        <v>448</v>
      </c>
      <c r="BO1084" s="2" t="s">
        <v>450</v>
      </c>
      <c r="BP1084" s="2" t="s">
        <v>450</v>
      </c>
      <c r="BR1084" s="2" t="s">
        <v>448</v>
      </c>
      <c r="BS1084" s="2" t="s">
        <v>448</v>
      </c>
      <c r="BT1084" s="2" t="s">
        <v>448</v>
      </c>
      <c r="CD1084" s="2" t="s">
        <v>448</v>
      </c>
      <c r="CE1084" s="10">
        <v>45588</v>
      </c>
      <c r="CM1084" s="52">
        <f t="shared" si="553"/>
        <v>1</v>
      </c>
      <c r="CN1084" s="52">
        <f t="shared" si="521"/>
        <v>1</v>
      </c>
      <c r="CO1084" s="52">
        <f t="shared" si="522"/>
        <v>1</v>
      </c>
      <c r="CP1084" s="52">
        <f t="shared" si="523"/>
        <v>1</v>
      </c>
      <c r="CQ1084" s="52">
        <f t="shared" si="524"/>
        <v>1</v>
      </c>
      <c r="CR1084" s="52">
        <f t="shared" si="525"/>
        <v>1</v>
      </c>
      <c r="CS1084" s="52">
        <f t="shared" si="526"/>
        <v>1</v>
      </c>
      <c r="CT1084" s="52">
        <f t="shared" si="527"/>
        <v>1</v>
      </c>
      <c r="CU1084" s="52">
        <f t="shared" si="528"/>
        <v>1</v>
      </c>
      <c r="CV1084" s="52">
        <f t="shared" si="529"/>
        <v>0</v>
      </c>
      <c r="CW1084" s="54">
        <f t="shared" si="554"/>
        <v>1</v>
      </c>
      <c r="CX1084" s="54">
        <f t="shared" si="555"/>
        <v>0</v>
      </c>
      <c r="CY1084" s="54">
        <f t="shared" si="556"/>
        <v>0</v>
      </c>
      <c r="CZ1084" s="54">
        <f t="shared" si="557"/>
        <v>0</v>
      </c>
      <c r="DA1084" s="54">
        <f t="shared" si="558"/>
        <v>0</v>
      </c>
      <c r="DB1084" s="54">
        <f t="shared" si="559"/>
        <v>0</v>
      </c>
      <c r="DD1084" s="2">
        <f t="shared" si="560"/>
        <v>7</v>
      </c>
    </row>
    <row r="1085" spans="1:108">
      <c r="A1085" s="2" t="s">
        <v>437</v>
      </c>
      <c r="B1085" s="2" t="s">
        <v>438</v>
      </c>
      <c r="C1085" s="18" t="str">
        <f ca="1">IF(AND(AA1085="YES",AG1085&lt;&gt;""),"COMPLETED",IF((S1085+21)&lt;TODAY(),"PAST DUE","WITHIN 15 DAYS"))</f>
        <v>COMPLETED</v>
      </c>
      <c r="D1085" s="19" t="str">
        <f t="shared" ref="D1085:D1109" si="561">TEXT(F1085,"mmm")</f>
        <v>Nov</v>
      </c>
      <c r="E1085" s="20">
        <f t="shared" ref="E1085:E1109" si="562">F1085+7-WEEKDAY(F1085)</f>
        <v>45605</v>
      </c>
      <c r="F1085" s="20">
        <f t="shared" ref="F1085:F1109" si="563">WORKDAY(S1085,15,1)</f>
        <v>45604</v>
      </c>
      <c r="G1085" s="20">
        <f t="shared" ref="G1085:G1109" si="564">WORKDAY(S1085,20,1)</f>
        <v>45611</v>
      </c>
      <c r="H1085" s="19">
        <f ca="1">(TODAY()-(G1085))</f>
        <v>-17</v>
      </c>
      <c r="I1085" s="19">
        <f ca="1">IF(H1085&lt;0,H1085,"")</f>
        <v>-17</v>
      </c>
      <c r="J1085" s="2" t="s">
        <v>439</v>
      </c>
      <c r="K1085" s="24">
        <f t="shared" ref="K1085:K1109" si="565">IF(AND(AA1085="YES",AG1085&lt;&gt;"",AJ1085&lt;&gt;"",AQ1085&lt;&gt;"",AT1085&lt;&gt;"",AW1085&lt;&gt;"",AZ1085&lt;&gt;""),1,0)</f>
        <v>1</v>
      </c>
      <c r="L1085" s="19" t="s">
        <v>4210</v>
      </c>
      <c r="M1085" s="2" t="s">
        <v>529</v>
      </c>
      <c r="N1085" s="2" t="s">
        <v>441</v>
      </c>
      <c r="O1085" s="2" t="s">
        <v>352</v>
      </c>
      <c r="P1085" s="2" t="s">
        <v>19</v>
      </c>
      <c r="Q1085" s="2" t="s">
        <v>312</v>
      </c>
      <c r="R1085" s="2" t="s">
        <v>531</v>
      </c>
      <c r="S1085" s="9">
        <v>45583</v>
      </c>
      <c r="T1085" s="2">
        <v>4273538</v>
      </c>
      <c r="U1085" s="2" t="s">
        <v>4463</v>
      </c>
      <c r="V1085" s="2" t="s">
        <v>1650</v>
      </c>
      <c r="W1085" s="2" t="s">
        <v>4464</v>
      </c>
      <c r="X1085" s="9">
        <v>37354</v>
      </c>
      <c r="Y1085" s="2">
        <v>9944480338</v>
      </c>
      <c r="Z1085" s="2" t="s">
        <v>4465</v>
      </c>
      <c r="AA1085" s="32" t="s">
        <v>448</v>
      </c>
      <c r="AB1085" s="67" t="s">
        <v>449</v>
      </c>
      <c r="AC1085" s="10">
        <v>45779</v>
      </c>
      <c r="AD1085" s="10">
        <v>45414</v>
      </c>
      <c r="AG1085" s="35" t="s">
        <v>451</v>
      </c>
      <c r="AJ1085" s="35" t="s">
        <v>452</v>
      </c>
      <c r="AK1085" s="2" t="s">
        <v>453</v>
      </c>
      <c r="AL1085" s="2" t="s">
        <v>3189</v>
      </c>
      <c r="AM1085" s="2" t="s">
        <v>1815</v>
      </c>
      <c r="AN1085" s="10">
        <v>45583</v>
      </c>
      <c r="AP1085" s="2" t="s">
        <v>362</v>
      </c>
      <c r="AQ1085" s="2" t="s">
        <v>497</v>
      </c>
      <c r="AS1085" s="11">
        <v>244773274</v>
      </c>
      <c r="AT1085" s="2" t="s">
        <v>456</v>
      </c>
      <c r="AV1085" s="12">
        <v>70511370661</v>
      </c>
      <c r="AW1085" s="2" t="s">
        <v>458</v>
      </c>
      <c r="AY1085" s="13">
        <v>121238524948</v>
      </c>
      <c r="AZ1085" s="2" t="s">
        <v>752</v>
      </c>
      <c r="BB1085" s="14">
        <v>352547784</v>
      </c>
      <c r="BL1085" s="2" t="s">
        <v>448</v>
      </c>
      <c r="BM1085" s="2" t="s">
        <v>448</v>
      </c>
      <c r="BN1085" s="2" t="s">
        <v>448</v>
      </c>
      <c r="BO1085" s="2" t="s">
        <v>450</v>
      </c>
      <c r="BP1085" s="2" t="s">
        <v>450</v>
      </c>
      <c r="BR1085" s="2" t="s">
        <v>448</v>
      </c>
      <c r="BS1085" s="2" t="s">
        <v>448</v>
      </c>
      <c r="BT1085" s="2" t="s">
        <v>448</v>
      </c>
      <c r="CM1085" s="52">
        <f t="shared" si="553"/>
        <v>1</v>
      </c>
      <c r="CN1085" s="52">
        <f t="shared" si="521"/>
        <v>1</v>
      </c>
      <c r="CO1085" s="52">
        <f t="shared" si="522"/>
        <v>1</v>
      </c>
      <c r="CP1085" s="52">
        <f t="shared" si="523"/>
        <v>1</v>
      </c>
      <c r="CQ1085" s="52">
        <f t="shared" si="524"/>
        <v>1</v>
      </c>
      <c r="CR1085" s="52">
        <f t="shared" si="525"/>
        <v>1</v>
      </c>
      <c r="CS1085" s="52">
        <f t="shared" si="526"/>
        <v>1</v>
      </c>
      <c r="CT1085" s="52">
        <f t="shared" si="527"/>
        <v>1</v>
      </c>
      <c r="CU1085" s="52">
        <f t="shared" si="528"/>
        <v>1</v>
      </c>
      <c r="CV1085" s="52">
        <f t="shared" si="529"/>
        <v>0</v>
      </c>
      <c r="CW1085" s="54">
        <f t="shared" si="554"/>
        <v>0</v>
      </c>
      <c r="CX1085" s="54">
        <f t="shared" si="555"/>
        <v>0</v>
      </c>
      <c r="CY1085" s="54">
        <f t="shared" si="556"/>
        <v>0</v>
      </c>
      <c r="CZ1085" s="54">
        <f t="shared" si="557"/>
        <v>0</v>
      </c>
      <c r="DA1085" s="54">
        <f t="shared" si="558"/>
        <v>0</v>
      </c>
      <c r="DB1085" s="54">
        <f t="shared" si="559"/>
        <v>0</v>
      </c>
      <c r="DD1085" s="2">
        <f t="shared" si="560"/>
        <v>7</v>
      </c>
    </row>
    <row r="1086" spans="1:108">
      <c r="A1086" s="2" t="s">
        <v>437</v>
      </c>
      <c r="B1086" s="2" t="s">
        <v>438</v>
      </c>
      <c r="C1086" s="18" t="str">
        <f ca="1">IF(AND(AA1086="YES",AG1086&lt;&gt;""),"COMPLETED",IF((S1086+21)&lt;TODAY(),"PAST DUE","WITHIN 15 DAYS"))</f>
        <v>COMPLETED</v>
      </c>
      <c r="D1086" s="19" t="str">
        <f t="shared" si="561"/>
        <v>Nov</v>
      </c>
      <c r="E1086" s="20">
        <f t="shared" si="562"/>
        <v>45605</v>
      </c>
      <c r="F1086" s="20">
        <f t="shared" si="563"/>
        <v>45604</v>
      </c>
      <c r="G1086" s="20">
        <f t="shared" si="564"/>
        <v>45611</v>
      </c>
      <c r="H1086" s="19">
        <f ca="1">(TODAY()-(G1086))</f>
        <v>-17</v>
      </c>
      <c r="I1086" s="19">
        <f ca="1">IF(H1086&lt;0,H1086,"")</f>
        <v>-17</v>
      </c>
      <c r="J1086" s="2" t="s">
        <v>439</v>
      </c>
      <c r="K1086" s="24">
        <f t="shared" si="565"/>
        <v>1</v>
      </c>
      <c r="L1086" s="19" t="s">
        <v>4210</v>
      </c>
      <c r="M1086" s="2" t="s">
        <v>529</v>
      </c>
      <c r="N1086" s="2" t="s">
        <v>441</v>
      </c>
      <c r="O1086" s="2" t="s">
        <v>352</v>
      </c>
      <c r="P1086" s="2" t="s">
        <v>19</v>
      </c>
      <c r="Q1086" s="2" t="s">
        <v>312</v>
      </c>
      <c r="R1086" s="2" t="s">
        <v>531</v>
      </c>
      <c r="S1086" s="9">
        <v>45583</v>
      </c>
      <c r="T1086" s="2">
        <v>4273539</v>
      </c>
      <c r="U1086" s="2" t="s">
        <v>4466</v>
      </c>
      <c r="V1086" s="2" t="s">
        <v>4467</v>
      </c>
      <c r="W1086" s="2" t="s">
        <v>4468</v>
      </c>
      <c r="X1086" s="9">
        <v>36902</v>
      </c>
      <c r="Y1086" s="2">
        <v>9693599395</v>
      </c>
      <c r="Z1086" s="2" t="s">
        <v>4469</v>
      </c>
      <c r="AA1086" s="32" t="s">
        <v>448</v>
      </c>
      <c r="AB1086" s="67" t="s">
        <v>449</v>
      </c>
      <c r="AC1086" s="10">
        <v>45944</v>
      </c>
      <c r="AD1086" s="10">
        <v>45579</v>
      </c>
      <c r="AG1086" s="35" t="s">
        <v>451</v>
      </c>
      <c r="AJ1086" s="35" t="s">
        <v>452</v>
      </c>
      <c r="AK1086" s="2" t="s">
        <v>453</v>
      </c>
      <c r="AL1086" s="2" t="s">
        <v>3189</v>
      </c>
      <c r="AM1086" s="2" t="s">
        <v>1815</v>
      </c>
      <c r="AN1086" s="10">
        <v>45583</v>
      </c>
      <c r="AP1086" s="2" t="s">
        <v>362</v>
      </c>
      <c r="AQ1086" s="2" t="s">
        <v>480</v>
      </c>
      <c r="AS1086" s="11">
        <v>252542280</v>
      </c>
      <c r="AT1086" s="2" t="s">
        <v>472</v>
      </c>
      <c r="AV1086" s="12">
        <v>70263039155</v>
      </c>
      <c r="AW1086" s="2" t="s">
        <v>458</v>
      </c>
      <c r="AY1086" s="13">
        <v>121352907591</v>
      </c>
      <c r="AZ1086" s="2" t="s">
        <v>386</v>
      </c>
      <c r="BB1086" s="14">
        <v>661659815</v>
      </c>
      <c r="BL1086" s="2" t="s">
        <v>448</v>
      </c>
      <c r="BM1086" s="2" t="s">
        <v>450</v>
      </c>
      <c r="BN1086" s="2" t="s">
        <v>448</v>
      </c>
      <c r="BO1086" s="2" t="s">
        <v>450</v>
      </c>
      <c r="BP1086" s="2" t="s">
        <v>450</v>
      </c>
      <c r="BR1086" s="2" t="s">
        <v>448</v>
      </c>
      <c r="BS1086" s="2" t="s">
        <v>448</v>
      </c>
      <c r="BT1086" s="2" t="s">
        <v>448</v>
      </c>
      <c r="CM1086" s="52">
        <f t="shared" si="553"/>
        <v>1</v>
      </c>
      <c r="CN1086" s="52">
        <f t="shared" si="521"/>
        <v>1</v>
      </c>
      <c r="CO1086" s="52">
        <f t="shared" si="522"/>
        <v>1</v>
      </c>
      <c r="CP1086" s="52">
        <f t="shared" si="523"/>
        <v>1</v>
      </c>
      <c r="CQ1086" s="52">
        <f t="shared" si="524"/>
        <v>1</v>
      </c>
      <c r="CR1086" s="52">
        <f t="shared" si="525"/>
        <v>1</v>
      </c>
      <c r="CS1086" s="52">
        <f t="shared" si="526"/>
        <v>1</v>
      </c>
      <c r="CT1086" s="52">
        <f t="shared" si="527"/>
        <v>1</v>
      </c>
      <c r="CU1086" s="52">
        <f t="shared" si="528"/>
        <v>1</v>
      </c>
      <c r="CV1086" s="52">
        <f t="shared" si="529"/>
        <v>0</v>
      </c>
      <c r="CW1086" s="54">
        <f t="shared" si="554"/>
        <v>0</v>
      </c>
      <c r="CX1086" s="54">
        <f t="shared" si="555"/>
        <v>0</v>
      </c>
      <c r="CY1086" s="54">
        <f t="shared" si="556"/>
        <v>0</v>
      </c>
      <c r="CZ1086" s="54">
        <f t="shared" si="557"/>
        <v>0</v>
      </c>
      <c r="DA1086" s="54">
        <f t="shared" si="558"/>
        <v>0</v>
      </c>
      <c r="DB1086" s="54">
        <f t="shared" si="559"/>
        <v>0</v>
      </c>
      <c r="DD1086" s="2">
        <f t="shared" si="560"/>
        <v>7</v>
      </c>
    </row>
    <row r="1087" spans="1:108">
      <c r="A1087" s="2" t="s">
        <v>437</v>
      </c>
      <c r="B1087" s="2" t="s">
        <v>438</v>
      </c>
      <c r="C1087" s="18" t="str">
        <f ca="1">IF(AND(AA1087="YES",AG1087&lt;&gt;""),"COMPLETED",IF((S1087+21)&lt;TODAY(),"PAST DUE","WITHIN 15 DAYS"))</f>
        <v>WITHIN 15 DAYS</v>
      </c>
      <c r="D1087" s="19" t="str">
        <f t="shared" si="561"/>
        <v>Nov</v>
      </c>
      <c r="E1087" s="20">
        <f t="shared" si="562"/>
        <v>45605</v>
      </c>
      <c r="F1087" s="20">
        <f t="shared" si="563"/>
        <v>45604</v>
      </c>
      <c r="G1087" s="20">
        <f t="shared" si="564"/>
        <v>45611</v>
      </c>
      <c r="H1087" s="19">
        <f ca="1">(TODAY()-(G1087))</f>
        <v>-17</v>
      </c>
      <c r="I1087" s="19">
        <f ca="1">IF(H1087&lt;0,H1087,"")</f>
        <v>-17</v>
      </c>
      <c r="J1087" s="2" t="s">
        <v>439</v>
      </c>
      <c r="K1087" s="24">
        <f t="shared" si="565"/>
        <v>0</v>
      </c>
      <c r="L1087" s="19" t="s">
        <v>4210</v>
      </c>
      <c r="M1087" s="2" t="s">
        <v>529</v>
      </c>
      <c r="N1087" s="2" t="s">
        <v>441</v>
      </c>
      <c r="O1087" s="2" t="s">
        <v>352</v>
      </c>
      <c r="P1087" s="2" t="s">
        <v>19</v>
      </c>
      <c r="Q1087" s="2" t="s">
        <v>312</v>
      </c>
      <c r="R1087" s="2" t="s">
        <v>531</v>
      </c>
      <c r="S1087" s="9">
        <v>45583</v>
      </c>
      <c r="T1087" s="2">
        <v>4273540</v>
      </c>
      <c r="U1087" s="2" t="s">
        <v>313</v>
      </c>
      <c r="V1087" s="2" t="s">
        <v>314</v>
      </c>
      <c r="W1087" s="2" t="s">
        <v>4470</v>
      </c>
      <c r="X1087" s="9">
        <v>36013</v>
      </c>
      <c r="Y1087" s="2">
        <v>9537617934</v>
      </c>
      <c r="Z1087" s="2" t="s">
        <v>4471</v>
      </c>
      <c r="AA1087" s="2" t="s">
        <v>463</v>
      </c>
      <c r="AB1087" s="2" t="s">
        <v>4472</v>
      </c>
      <c r="AG1087" s="35" t="s">
        <v>451</v>
      </c>
      <c r="AJ1087" s="35" t="s">
        <v>452</v>
      </c>
      <c r="AK1087" s="2" t="s">
        <v>453</v>
      </c>
      <c r="AL1087" s="2" t="s">
        <v>3189</v>
      </c>
      <c r="AM1087" s="2" t="s">
        <v>1815</v>
      </c>
      <c r="AN1087" s="10">
        <v>45583</v>
      </c>
      <c r="AP1087" s="2" t="s">
        <v>362</v>
      </c>
      <c r="AQ1087" s="2" t="s">
        <v>497</v>
      </c>
      <c r="AS1087" s="11">
        <v>237612999</v>
      </c>
      <c r="AT1087" s="2" t="s">
        <v>456</v>
      </c>
      <c r="AV1087" s="12">
        <v>70509849070</v>
      </c>
      <c r="AW1087" s="2" t="s">
        <v>458</v>
      </c>
      <c r="AY1087" s="13">
        <v>121260777392</v>
      </c>
      <c r="AZ1087" s="2" t="s">
        <v>459</v>
      </c>
      <c r="BB1087" s="14">
        <v>460073044</v>
      </c>
      <c r="BL1087" s="2" t="s">
        <v>448</v>
      </c>
      <c r="BM1087" s="2" t="s">
        <v>450</v>
      </c>
      <c r="BN1087" s="2" t="s">
        <v>448</v>
      </c>
      <c r="BO1087" s="2" t="s">
        <v>450</v>
      </c>
      <c r="BP1087" s="2" t="s">
        <v>450</v>
      </c>
      <c r="BR1087" s="2" t="s">
        <v>448</v>
      </c>
      <c r="BS1087" s="2" t="s">
        <v>448</v>
      </c>
      <c r="BT1087" s="2" t="s">
        <v>448</v>
      </c>
      <c r="CM1087" s="52">
        <f t="shared" si="553"/>
        <v>1</v>
      </c>
      <c r="CN1087" s="52">
        <f t="shared" si="521"/>
        <v>0</v>
      </c>
      <c r="CO1087" s="52">
        <f t="shared" si="522"/>
        <v>1</v>
      </c>
      <c r="CP1087" s="52">
        <f t="shared" si="523"/>
        <v>1</v>
      </c>
      <c r="CQ1087" s="52">
        <f t="shared" si="524"/>
        <v>1</v>
      </c>
      <c r="CR1087" s="52">
        <f t="shared" si="525"/>
        <v>1</v>
      </c>
      <c r="CS1087" s="52">
        <f t="shared" si="526"/>
        <v>1</v>
      </c>
      <c r="CT1087" s="52">
        <f t="shared" si="527"/>
        <v>1</v>
      </c>
      <c r="CU1087" s="52">
        <f t="shared" si="528"/>
        <v>1</v>
      </c>
      <c r="CV1087" s="52">
        <f t="shared" si="529"/>
        <v>0</v>
      </c>
      <c r="CW1087" s="54">
        <f t="shared" si="554"/>
        <v>0</v>
      </c>
      <c r="CX1087" s="54">
        <f t="shared" si="555"/>
        <v>0</v>
      </c>
      <c r="CY1087" s="54">
        <f t="shared" si="556"/>
        <v>0</v>
      </c>
      <c r="CZ1087" s="54">
        <f t="shared" si="557"/>
        <v>0</v>
      </c>
      <c r="DA1087" s="54">
        <f t="shared" si="558"/>
        <v>0</v>
      </c>
      <c r="DB1087" s="54">
        <f t="shared" si="559"/>
        <v>0</v>
      </c>
      <c r="DD1087" s="2">
        <f t="shared" si="560"/>
        <v>6</v>
      </c>
    </row>
    <row r="1088" spans="1:108">
      <c r="A1088" s="2" t="s">
        <v>437</v>
      </c>
      <c r="B1088" s="2" t="s">
        <v>438</v>
      </c>
      <c r="C1088" s="18" t="str">
        <f ca="1">IF(AND(AA1088="YES",AG1088&lt;&gt;""),"COMPLETED",IF((S1088+21)&lt;TODAY(),"PAST DUE","WITHIN 15 DAYS"))</f>
        <v>WITHIN 15 DAYS</v>
      </c>
      <c r="D1088" s="19" t="str">
        <f t="shared" si="561"/>
        <v>Nov</v>
      </c>
      <c r="E1088" s="20">
        <f t="shared" si="562"/>
        <v>45605</v>
      </c>
      <c r="F1088" s="20">
        <f t="shared" si="563"/>
        <v>45604</v>
      </c>
      <c r="G1088" s="20">
        <f t="shared" si="564"/>
        <v>45611</v>
      </c>
      <c r="H1088" s="19">
        <f ca="1">(TODAY()-(G1088))</f>
        <v>-17</v>
      </c>
      <c r="I1088" s="19">
        <f ca="1">IF(H1088&lt;0,H1088,"")</f>
        <v>-17</v>
      </c>
      <c r="J1088" s="2" t="s">
        <v>439</v>
      </c>
      <c r="K1088" s="24">
        <f t="shared" si="565"/>
        <v>0</v>
      </c>
      <c r="L1088" s="19" t="s">
        <v>4210</v>
      </c>
      <c r="M1088" s="2" t="s">
        <v>529</v>
      </c>
      <c r="N1088" s="2" t="s">
        <v>441</v>
      </c>
      <c r="O1088" s="2" t="s">
        <v>352</v>
      </c>
      <c r="P1088" s="2" t="s">
        <v>19</v>
      </c>
      <c r="Q1088" s="2" t="s">
        <v>312</v>
      </c>
      <c r="R1088" s="2" t="s">
        <v>531</v>
      </c>
      <c r="S1088" s="9">
        <v>45583</v>
      </c>
      <c r="T1088" s="2">
        <v>4273541</v>
      </c>
      <c r="U1088" s="2" t="s">
        <v>315</v>
      </c>
      <c r="V1088" s="2" t="s">
        <v>316</v>
      </c>
      <c r="W1088" s="2" t="s">
        <v>4473</v>
      </c>
      <c r="X1088" s="9">
        <v>36564</v>
      </c>
      <c r="Y1088" s="2">
        <v>9162163438</v>
      </c>
      <c r="Z1088" s="2" t="s">
        <v>4474</v>
      </c>
      <c r="AA1088" s="2" t="s">
        <v>658</v>
      </c>
      <c r="AB1088" s="2" t="s">
        <v>4380</v>
      </c>
      <c r="AG1088" s="35" t="s">
        <v>451</v>
      </c>
      <c r="AJ1088" s="35" t="s">
        <v>452</v>
      </c>
      <c r="AK1088" s="2" t="s">
        <v>453</v>
      </c>
      <c r="AL1088" s="2" t="s">
        <v>3189</v>
      </c>
      <c r="AM1088" s="2" t="s">
        <v>1815</v>
      </c>
      <c r="AN1088" s="10">
        <v>45583</v>
      </c>
      <c r="AP1088" s="2" t="s">
        <v>362</v>
      </c>
      <c r="AQ1088" s="2" t="s">
        <v>455</v>
      </c>
      <c r="AS1088" s="11">
        <v>744344080</v>
      </c>
      <c r="AT1088" s="2" t="s">
        <v>456</v>
      </c>
      <c r="AV1088" s="12">
        <v>21025702512</v>
      </c>
      <c r="AW1088" s="2" t="s">
        <v>458</v>
      </c>
      <c r="AY1088" s="13">
        <v>121352330598</v>
      </c>
      <c r="AZ1088" s="2" t="s">
        <v>1857</v>
      </c>
      <c r="BB1088" s="14">
        <v>661152607</v>
      </c>
      <c r="BL1088" s="2" t="s">
        <v>448</v>
      </c>
      <c r="BM1088" s="2" t="s">
        <v>450</v>
      </c>
      <c r="BN1088" s="2" t="s">
        <v>448</v>
      </c>
      <c r="BO1088" s="2" t="s">
        <v>450</v>
      </c>
      <c r="BP1088" s="2" t="s">
        <v>450</v>
      </c>
      <c r="BR1088" s="2" t="s">
        <v>448</v>
      </c>
      <c r="BS1088" s="2" t="s">
        <v>448</v>
      </c>
      <c r="BT1088" s="2" t="s">
        <v>448</v>
      </c>
      <c r="CM1088" s="52">
        <f t="shared" si="553"/>
        <v>1</v>
      </c>
      <c r="CN1088" s="52">
        <f t="shared" si="521"/>
        <v>0</v>
      </c>
      <c r="CO1088" s="52">
        <f t="shared" si="522"/>
        <v>1</v>
      </c>
      <c r="CP1088" s="52">
        <f t="shared" si="523"/>
        <v>1</v>
      </c>
      <c r="CQ1088" s="52">
        <f t="shared" si="524"/>
        <v>1</v>
      </c>
      <c r="CR1088" s="52">
        <f t="shared" si="525"/>
        <v>1</v>
      </c>
      <c r="CS1088" s="52">
        <f t="shared" si="526"/>
        <v>1</v>
      </c>
      <c r="CT1088" s="52">
        <f t="shared" si="527"/>
        <v>1</v>
      </c>
      <c r="CU1088" s="52">
        <f t="shared" si="528"/>
        <v>1</v>
      </c>
      <c r="CV1088" s="52">
        <f t="shared" si="529"/>
        <v>0</v>
      </c>
      <c r="CW1088" s="54">
        <f t="shared" si="554"/>
        <v>0</v>
      </c>
      <c r="CX1088" s="54">
        <f t="shared" si="555"/>
        <v>0</v>
      </c>
      <c r="CY1088" s="54">
        <f t="shared" si="556"/>
        <v>0</v>
      </c>
      <c r="CZ1088" s="54">
        <f t="shared" si="557"/>
        <v>0</v>
      </c>
      <c r="DA1088" s="54">
        <f t="shared" si="558"/>
        <v>0</v>
      </c>
      <c r="DB1088" s="54">
        <f t="shared" si="559"/>
        <v>0</v>
      </c>
      <c r="DD1088" s="2">
        <f t="shared" si="560"/>
        <v>6</v>
      </c>
    </row>
    <row r="1089" spans="1:108">
      <c r="A1089" s="2" t="s">
        <v>437</v>
      </c>
      <c r="B1089" s="2" t="s">
        <v>438</v>
      </c>
      <c r="C1089" s="18" t="str">
        <f ca="1">IF(AND(AA1089="YES",AG1089&lt;&gt;""),"COMPLETED",IF((S1089+21)&lt;TODAY(),"PAST DUE","WITHIN 15 DAYS"))</f>
        <v>COMPLETED</v>
      </c>
      <c r="D1089" s="19" t="str">
        <f t="shared" si="561"/>
        <v>Nov</v>
      </c>
      <c r="E1089" s="20">
        <f t="shared" si="562"/>
        <v>45605</v>
      </c>
      <c r="F1089" s="20">
        <f t="shared" si="563"/>
        <v>45604</v>
      </c>
      <c r="G1089" s="20">
        <f t="shared" si="564"/>
        <v>45611</v>
      </c>
      <c r="H1089" s="19">
        <f ca="1">(TODAY()-(G1089))</f>
        <v>-17</v>
      </c>
      <c r="I1089" s="19">
        <f ca="1">IF(H1089&lt;0,H1089,"")</f>
        <v>-17</v>
      </c>
      <c r="J1089" s="2" t="s">
        <v>439</v>
      </c>
      <c r="K1089" s="24">
        <f t="shared" si="565"/>
        <v>1</v>
      </c>
      <c r="L1089" s="19" t="s">
        <v>4210</v>
      </c>
      <c r="M1089" s="2" t="s">
        <v>529</v>
      </c>
      <c r="N1089" s="2" t="s">
        <v>441</v>
      </c>
      <c r="O1089" s="2" t="s">
        <v>352</v>
      </c>
      <c r="P1089" s="2" t="s">
        <v>19</v>
      </c>
      <c r="Q1089" s="2" t="s">
        <v>312</v>
      </c>
      <c r="R1089" s="2" t="s">
        <v>531</v>
      </c>
      <c r="S1089" s="9">
        <v>45583</v>
      </c>
      <c r="T1089" s="2">
        <v>4273542</v>
      </c>
      <c r="U1089" s="2" t="s">
        <v>1845</v>
      </c>
      <c r="V1089" s="2" t="s">
        <v>4475</v>
      </c>
      <c r="W1089" s="2" t="s">
        <v>4476</v>
      </c>
      <c r="X1089" s="9">
        <v>34649</v>
      </c>
      <c r="Y1089" s="2">
        <v>9773218242</v>
      </c>
      <c r="Z1089" s="2" t="s">
        <v>4477</v>
      </c>
      <c r="AA1089" s="32" t="s">
        <v>448</v>
      </c>
      <c r="AB1089" s="67" t="s">
        <v>449</v>
      </c>
      <c r="AC1089" s="10">
        <v>45769</v>
      </c>
      <c r="AD1089" s="10">
        <v>45477</v>
      </c>
      <c r="AG1089" s="35" t="s">
        <v>451</v>
      </c>
      <c r="AJ1089" s="35" t="s">
        <v>452</v>
      </c>
      <c r="AK1089" s="2" t="s">
        <v>453</v>
      </c>
      <c r="AL1089" s="2" t="s">
        <v>3189</v>
      </c>
      <c r="AM1089" s="2" t="s">
        <v>1815</v>
      </c>
      <c r="AN1089" s="10">
        <v>45583</v>
      </c>
      <c r="AP1089" s="2" t="s">
        <v>362</v>
      </c>
      <c r="AQ1089" s="2" t="s">
        <v>986</v>
      </c>
      <c r="AS1089" s="11">
        <v>228127257</v>
      </c>
      <c r="AT1089" s="2" t="s">
        <v>472</v>
      </c>
      <c r="AV1089" s="12">
        <v>70256759355</v>
      </c>
      <c r="AW1089" s="2" t="s">
        <v>458</v>
      </c>
      <c r="AY1089" s="13">
        <v>121106062809</v>
      </c>
      <c r="AZ1089" s="2" t="s">
        <v>633</v>
      </c>
      <c r="BB1089" s="14">
        <v>293952794</v>
      </c>
      <c r="BL1089" s="2" t="s">
        <v>448</v>
      </c>
      <c r="BM1089" s="2" t="s">
        <v>450</v>
      </c>
      <c r="BN1089" s="2" t="s">
        <v>448</v>
      </c>
      <c r="BO1089" s="2" t="s">
        <v>448</v>
      </c>
      <c r="BP1089" s="2" t="s">
        <v>450</v>
      </c>
      <c r="BR1089" s="2" t="s">
        <v>448</v>
      </c>
      <c r="BS1089" s="2" t="s">
        <v>448</v>
      </c>
      <c r="BT1089" s="2" t="s">
        <v>448</v>
      </c>
      <c r="CM1089" s="52">
        <f t="shared" si="553"/>
        <v>1</v>
      </c>
      <c r="CN1089" s="52">
        <f t="shared" si="521"/>
        <v>1</v>
      </c>
      <c r="CO1089" s="52">
        <f t="shared" si="522"/>
        <v>1</v>
      </c>
      <c r="CP1089" s="52">
        <f t="shared" si="523"/>
        <v>1</v>
      </c>
      <c r="CQ1089" s="52">
        <f t="shared" si="524"/>
        <v>1</v>
      </c>
      <c r="CR1089" s="52">
        <f t="shared" si="525"/>
        <v>1</v>
      </c>
      <c r="CS1089" s="52">
        <f t="shared" si="526"/>
        <v>1</v>
      </c>
      <c r="CT1089" s="52">
        <f t="shared" si="527"/>
        <v>1</v>
      </c>
      <c r="CU1089" s="52">
        <f t="shared" si="528"/>
        <v>1</v>
      </c>
      <c r="CV1089" s="52">
        <f t="shared" si="529"/>
        <v>0</v>
      </c>
      <c r="CW1089" s="54">
        <f t="shared" si="554"/>
        <v>0</v>
      </c>
      <c r="CX1089" s="54">
        <f t="shared" si="555"/>
        <v>0</v>
      </c>
      <c r="CY1089" s="54">
        <f t="shared" si="556"/>
        <v>0</v>
      </c>
      <c r="CZ1089" s="54">
        <f t="shared" si="557"/>
        <v>0</v>
      </c>
      <c r="DA1089" s="54">
        <f t="shared" si="558"/>
        <v>0</v>
      </c>
      <c r="DB1089" s="54">
        <f t="shared" si="559"/>
        <v>0</v>
      </c>
      <c r="DD1089" s="2">
        <f t="shared" si="560"/>
        <v>7</v>
      </c>
    </row>
    <row r="1090" spans="1:108">
      <c r="A1090" s="2" t="s">
        <v>437</v>
      </c>
      <c r="B1090" s="2" t="s">
        <v>438</v>
      </c>
      <c r="C1090" s="18" t="str">
        <f ca="1">IF(AND(AA1090="YES",AG1090&lt;&gt;""),"COMPLETED",IF((S1090+21)&lt;TODAY(),"PAST DUE","WITHIN 15 DAYS"))</f>
        <v>COMPLETED</v>
      </c>
      <c r="D1090" s="19" t="str">
        <f t="shared" si="561"/>
        <v>Nov</v>
      </c>
      <c r="E1090" s="20">
        <f t="shared" si="562"/>
        <v>45605</v>
      </c>
      <c r="F1090" s="20">
        <f t="shared" si="563"/>
        <v>45604</v>
      </c>
      <c r="G1090" s="20">
        <f t="shared" si="564"/>
        <v>45611</v>
      </c>
      <c r="H1090" s="19">
        <f ca="1">(TODAY()-(G1090))</f>
        <v>-17</v>
      </c>
      <c r="I1090" s="19">
        <f ca="1">IF(H1090&lt;0,H1090,"")</f>
        <v>-17</v>
      </c>
      <c r="J1090" s="2" t="s">
        <v>439</v>
      </c>
      <c r="K1090" s="24">
        <f t="shared" si="565"/>
        <v>1</v>
      </c>
      <c r="L1090" s="19" t="s">
        <v>4210</v>
      </c>
      <c r="M1090" s="2" t="s">
        <v>529</v>
      </c>
      <c r="N1090" s="2" t="s">
        <v>441</v>
      </c>
      <c r="O1090" s="2" t="s">
        <v>352</v>
      </c>
      <c r="P1090" s="2" t="s">
        <v>19</v>
      </c>
      <c r="Q1090" s="2" t="s">
        <v>312</v>
      </c>
      <c r="R1090" s="2" t="s">
        <v>531</v>
      </c>
      <c r="S1090" s="9">
        <v>45583</v>
      </c>
      <c r="T1090" s="2">
        <v>4273543</v>
      </c>
      <c r="U1090" s="2" t="s">
        <v>992</v>
      </c>
      <c r="V1090" s="2" t="s">
        <v>4478</v>
      </c>
      <c r="W1090" s="2" t="s">
        <v>4479</v>
      </c>
      <c r="X1090" s="9">
        <v>37818</v>
      </c>
      <c r="Y1090" s="2">
        <v>9703398304</v>
      </c>
      <c r="Z1090" s="2" t="s">
        <v>4480</v>
      </c>
      <c r="AA1090" s="32" t="s">
        <v>448</v>
      </c>
      <c r="AB1090" s="67" t="s">
        <v>449</v>
      </c>
      <c r="AC1090" s="10">
        <v>45951</v>
      </c>
      <c r="AD1090" s="10">
        <v>45586</v>
      </c>
      <c r="AG1090" s="35" t="s">
        <v>451</v>
      </c>
      <c r="AJ1090" s="35" t="s">
        <v>452</v>
      </c>
      <c r="AK1090" s="2" t="s">
        <v>453</v>
      </c>
      <c r="AL1090" s="2" t="s">
        <v>3189</v>
      </c>
      <c r="AM1090" s="2" t="s">
        <v>1815</v>
      </c>
      <c r="AN1090" s="10">
        <v>45583</v>
      </c>
      <c r="AP1090" s="2" t="s">
        <v>362</v>
      </c>
      <c r="AQ1090" s="2" t="s">
        <v>480</v>
      </c>
      <c r="AS1090" s="11">
        <v>252273614</v>
      </c>
      <c r="AT1090" s="2" t="s">
        <v>472</v>
      </c>
      <c r="AV1090" s="12">
        <v>72525721281</v>
      </c>
      <c r="AW1090" s="2" t="s">
        <v>458</v>
      </c>
      <c r="AY1090" s="13">
        <v>121344436126</v>
      </c>
      <c r="AZ1090" s="2" t="s">
        <v>386</v>
      </c>
      <c r="BB1090" s="14">
        <v>661660732</v>
      </c>
      <c r="BL1090" s="2" t="s">
        <v>448</v>
      </c>
      <c r="BM1090" s="2" t="s">
        <v>450</v>
      </c>
      <c r="BN1090" s="2" t="s">
        <v>448</v>
      </c>
      <c r="BO1090" s="2" t="s">
        <v>450</v>
      </c>
      <c r="BP1090" s="2" t="s">
        <v>450</v>
      </c>
      <c r="BR1090" s="2" t="s">
        <v>448</v>
      </c>
      <c r="BS1090" s="2" t="s">
        <v>448</v>
      </c>
      <c r="BT1090" s="2" t="s">
        <v>448</v>
      </c>
      <c r="CM1090" s="52">
        <f t="shared" si="553"/>
        <v>1</v>
      </c>
      <c r="CN1090" s="52">
        <f t="shared" si="521"/>
        <v>1</v>
      </c>
      <c r="CO1090" s="52">
        <f t="shared" si="522"/>
        <v>1</v>
      </c>
      <c r="CP1090" s="52">
        <f t="shared" si="523"/>
        <v>1</v>
      </c>
      <c r="CQ1090" s="52">
        <f t="shared" si="524"/>
        <v>1</v>
      </c>
      <c r="CR1090" s="52">
        <f t="shared" si="525"/>
        <v>1</v>
      </c>
      <c r="CS1090" s="52">
        <f t="shared" si="526"/>
        <v>1</v>
      </c>
      <c r="CT1090" s="52">
        <f t="shared" si="527"/>
        <v>1</v>
      </c>
      <c r="CU1090" s="52">
        <f t="shared" si="528"/>
        <v>1</v>
      </c>
      <c r="CV1090" s="52">
        <f t="shared" si="529"/>
        <v>0</v>
      </c>
      <c r="CW1090" s="54">
        <f t="shared" si="554"/>
        <v>0</v>
      </c>
      <c r="CX1090" s="54">
        <f t="shared" si="555"/>
        <v>0</v>
      </c>
      <c r="CY1090" s="54">
        <f t="shared" si="556"/>
        <v>0</v>
      </c>
      <c r="CZ1090" s="54">
        <f t="shared" si="557"/>
        <v>0</v>
      </c>
      <c r="DA1090" s="54">
        <f t="shared" si="558"/>
        <v>0</v>
      </c>
      <c r="DB1090" s="54">
        <f t="shared" si="559"/>
        <v>0</v>
      </c>
      <c r="DD1090" s="2">
        <f t="shared" si="560"/>
        <v>7</v>
      </c>
    </row>
    <row r="1091" spans="1:108">
      <c r="A1091" s="2" t="s">
        <v>437</v>
      </c>
      <c r="B1091" s="2" t="s">
        <v>438</v>
      </c>
      <c r="C1091" s="18" t="str">
        <f ca="1">IF(AND(AA1091="YES",AG1091&lt;&gt;""),"COMPLETED",IF((S1091+21)&lt;TODAY(),"PAST DUE","WITHIN 15 DAYS"))</f>
        <v>WITHIN 15 DAYS</v>
      </c>
      <c r="D1091" s="19" t="str">
        <f t="shared" si="561"/>
        <v>Nov</v>
      </c>
      <c r="E1091" s="20">
        <f t="shared" si="562"/>
        <v>45605</v>
      </c>
      <c r="F1091" s="20">
        <f t="shared" si="563"/>
        <v>45604</v>
      </c>
      <c r="G1091" s="20">
        <f t="shared" si="564"/>
        <v>45611</v>
      </c>
      <c r="H1091" s="19">
        <f ca="1">(TODAY()-(G1091))</f>
        <v>-17</v>
      </c>
      <c r="I1091" s="19">
        <f ca="1">IF(H1091&lt;0,H1091,"")</f>
        <v>-17</v>
      </c>
      <c r="J1091" s="2" t="s">
        <v>439</v>
      </c>
      <c r="K1091" s="24">
        <f t="shared" si="565"/>
        <v>0</v>
      </c>
      <c r="L1091" s="19" t="s">
        <v>4210</v>
      </c>
      <c r="M1091" s="2" t="s">
        <v>529</v>
      </c>
      <c r="N1091" s="2" t="s">
        <v>441</v>
      </c>
      <c r="O1091" s="2" t="s">
        <v>352</v>
      </c>
      <c r="P1091" s="2" t="s">
        <v>19</v>
      </c>
      <c r="Q1091" s="2" t="s">
        <v>312</v>
      </c>
      <c r="R1091" s="2" t="s">
        <v>531</v>
      </c>
      <c r="S1091" s="9">
        <v>45583</v>
      </c>
      <c r="T1091" s="2">
        <v>4273544</v>
      </c>
      <c r="U1091" s="2" t="s">
        <v>202</v>
      </c>
      <c r="V1091" s="2" t="s">
        <v>317</v>
      </c>
      <c r="W1091" s="2" t="s">
        <v>4481</v>
      </c>
      <c r="X1091" s="9">
        <v>36240</v>
      </c>
      <c r="Y1091" s="2">
        <v>9997239376</v>
      </c>
      <c r="Z1091" s="2" t="s">
        <v>4482</v>
      </c>
      <c r="AA1091" s="2" t="s">
        <v>463</v>
      </c>
      <c r="AB1091" s="2" t="s">
        <v>4394</v>
      </c>
      <c r="AG1091" s="35" t="s">
        <v>451</v>
      </c>
      <c r="AJ1091" s="35" t="s">
        <v>452</v>
      </c>
      <c r="AK1091" s="2" t="s">
        <v>453</v>
      </c>
      <c r="AL1091" s="2" t="s">
        <v>3189</v>
      </c>
      <c r="AM1091" s="2" t="s">
        <v>1815</v>
      </c>
      <c r="AN1091" s="10">
        <v>45583</v>
      </c>
      <c r="AP1091" s="2" t="s">
        <v>362</v>
      </c>
      <c r="AQ1091" s="2" t="s">
        <v>480</v>
      </c>
      <c r="AS1091" s="11">
        <v>251957504</v>
      </c>
      <c r="AZ1091" s="2" t="s">
        <v>386</v>
      </c>
      <c r="BB1091" s="14">
        <v>661661920</v>
      </c>
      <c r="BC1091" s="2" t="s">
        <v>450</v>
      </c>
      <c r="BD1091" s="2" t="s">
        <v>450</v>
      </c>
      <c r="BE1091" s="2" t="s">
        <v>450</v>
      </c>
      <c r="BF1091" s="2" t="s">
        <v>450</v>
      </c>
      <c r="BG1091" s="2" t="s">
        <v>450</v>
      </c>
      <c r="BH1091" s="2" t="s">
        <v>450</v>
      </c>
      <c r="BL1091" s="2" t="s">
        <v>450</v>
      </c>
      <c r="BM1091" s="2" t="s">
        <v>450</v>
      </c>
      <c r="BN1091" s="2" t="s">
        <v>448</v>
      </c>
      <c r="BO1091" s="2" t="s">
        <v>450</v>
      </c>
      <c r="BP1091" s="2" t="s">
        <v>450</v>
      </c>
      <c r="BR1091" s="2" t="s">
        <v>448</v>
      </c>
      <c r="BS1091" s="2" t="s">
        <v>448</v>
      </c>
      <c r="BT1091" s="2" t="s">
        <v>448</v>
      </c>
      <c r="CM1091" s="52">
        <f t="shared" si="553"/>
        <v>1</v>
      </c>
      <c r="CN1091" s="52">
        <f t="shared" ref="CN1091:CN1147" si="566">IF($AA1091="YES",1,0)</f>
        <v>0</v>
      </c>
      <c r="CO1091" s="52">
        <f t="shared" ref="CO1091:CO1147" si="567">IF($AG1091&lt;&gt;"",1,0)</f>
        <v>1</v>
      </c>
      <c r="CP1091" s="52">
        <f t="shared" ref="CP1091:CP1147" si="568">IF($AJ1091&lt;&gt;"",1,0)</f>
        <v>1</v>
      </c>
      <c r="CQ1091" s="52">
        <f t="shared" ref="CQ1091:CQ1147" si="569">IF($AL1091&lt;&gt;"",1,0)</f>
        <v>1</v>
      </c>
      <c r="CR1091" s="52">
        <f t="shared" ref="CR1091:CR1147" si="570">IF($AQ1091&lt;&gt;"",1,0)</f>
        <v>1</v>
      </c>
      <c r="CS1091" s="52">
        <f t="shared" ref="CS1091:CS1147" si="571">IF($AT1091&lt;&gt;"",1,0)</f>
        <v>0</v>
      </c>
      <c r="CT1091" s="52">
        <f t="shared" ref="CT1091:CT1147" si="572">IF($AW1091&lt;&gt;"",1,0)</f>
        <v>0</v>
      </c>
      <c r="CU1091" s="52">
        <f t="shared" ref="CU1091:CU1147" si="573">IF($AZ1091&lt;&gt;"",1,0)</f>
        <v>1</v>
      </c>
      <c r="CV1091" s="52">
        <f t="shared" ref="CV1091:CV1147" si="574">IF($BE1091&lt;&gt;"",1,0)</f>
        <v>1</v>
      </c>
      <c r="CW1091" s="54">
        <f t="shared" si="554"/>
        <v>0</v>
      </c>
      <c r="CX1091" s="54">
        <f t="shared" si="555"/>
        <v>0</v>
      </c>
      <c r="CY1091" s="54">
        <f t="shared" si="556"/>
        <v>0</v>
      </c>
      <c r="CZ1091" s="54">
        <f t="shared" si="557"/>
        <v>0</v>
      </c>
      <c r="DA1091" s="54">
        <f t="shared" si="558"/>
        <v>0</v>
      </c>
      <c r="DB1091" s="54">
        <f t="shared" si="559"/>
        <v>0</v>
      </c>
      <c r="DD1091" s="2">
        <f t="shared" si="560"/>
        <v>4</v>
      </c>
    </row>
    <row r="1092" spans="1:108">
      <c r="A1092" s="2" t="s">
        <v>437</v>
      </c>
      <c r="B1092" s="2" t="s">
        <v>438</v>
      </c>
      <c r="C1092" s="18" t="str">
        <f ca="1">IF(AND(AA1092="YES",AG1092&lt;&gt;""),"COMPLETED",IF((S1092+21)&lt;TODAY(),"PAST DUE","WITHIN 15 DAYS"))</f>
        <v>WITHIN 15 DAYS</v>
      </c>
      <c r="D1092" s="19" t="str">
        <f t="shared" si="561"/>
        <v>Nov</v>
      </c>
      <c r="E1092" s="20">
        <f t="shared" si="562"/>
        <v>45605</v>
      </c>
      <c r="F1092" s="20">
        <f t="shared" si="563"/>
        <v>45604</v>
      </c>
      <c r="G1092" s="20">
        <f t="shared" si="564"/>
        <v>45611</v>
      </c>
      <c r="H1092" s="19">
        <f ca="1">(TODAY()-(G1092))</f>
        <v>-17</v>
      </c>
      <c r="I1092" s="19">
        <f ca="1">IF(H1092&lt;0,H1092,"")</f>
        <v>-17</v>
      </c>
      <c r="J1092" s="2" t="s">
        <v>439</v>
      </c>
      <c r="K1092" s="24">
        <f t="shared" si="565"/>
        <v>0</v>
      </c>
      <c r="L1092" s="19" t="s">
        <v>4210</v>
      </c>
      <c r="M1092" s="2" t="s">
        <v>529</v>
      </c>
      <c r="N1092" s="2" t="s">
        <v>441</v>
      </c>
      <c r="O1092" s="2" t="s">
        <v>352</v>
      </c>
      <c r="P1092" s="2" t="s">
        <v>19</v>
      </c>
      <c r="Q1092" s="2" t="s">
        <v>312</v>
      </c>
      <c r="R1092" s="2" t="s">
        <v>531</v>
      </c>
      <c r="S1092" s="9">
        <v>45583</v>
      </c>
      <c r="T1092" s="2">
        <v>4273545</v>
      </c>
      <c r="U1092" s="2" t="s">
        <v>22</v>
      </c>
      <c r="V1092" s="2" t="s">
        <v>318</v>
      </c>
      <c r="W1092" s="2" t="s">
        <v>4483</v>
      </c>
      <c r="X1092" s="9">
        <v>35863</v>
      </c>
      <c r="Y1092" s="2">
        <v>9458821229</v>
      </c>
      <c r="Z1092" s="2" t="s">
        <v>4484</v>
      </c>
      <c r="AA1092" s="2" t="s">
        <v>463</v>
      </c>
      <c r="AB1092" s="2" t="s">
        <v>4360</v>
      </c>
      <c r="AG1092" s="35" t="s">
        <v>451</v>
      </c>
      <c r="AJ1092" s="35" t="s">
        <v>452</v>
      </c>
      <c r="AK1092" s="2" t="s">
        <v>453</v>
      </c>
      <c r="AL1092" s="2" t="s">
        <v>3189</v>
      </c>
      <c r="AM1092" s="2" t="s">
        <v>1815</v>
      </c>
      <c r="AN1092" s="10">
        <v>45583</v>
      </c>
      <c r="AP1092" s="2" t="s">
        <v>362</v>
      </c>
      <c r="AQ1092" s="2" t="s">
        <v>455</v>
      </c>
      <c r="AS1092" s="11">
        <v>3506236883</v>
      </c>
      <c r="AT1092" s="2" t="s">
        <v>456</v>
      </c>
      <c r="AV1092" s="12">
        <v>32533589676</v>
      </c>
      <c r="AW1092" s="2" t="s">
        <v>1425</v>
      </c>
      <c r="AY1092" s="13">
        <v>121283925081</v>
      </c>
      <c r="BL1092" s="2" t="s">
        <v>450</v>
      </c>
      <c r="BM1092" s="2" t="s">
        <v>450</v>
      </c>
      <c r="BN1092" s="2" t="s">
        <v>448</v>
      </c>
      <c r="BO1092" s="2" t="s">
        <v>450</v>
      </c>
      <c r="BP1092" s="2" t="s">
        <v>450</v>
      </c>
      <c r="BR1092" s="2" t="s">
        <v>448</v>
      </c>
      <c r="BS1092" s="2" t="s">
        <v>448</v>
      </c>
      <c r="BT1092" s="2" t="s">
        <v>448</v>
      </c>
      <c r="CM1092" s="52">
        <f t="shared" si="553"/>
        <v>1</v>
      </c>
      <c r="CN1092" s="52">
        <f t="shared" si="566"/>
        <v>0</v>
      </c>
      <c r="CO1092" s="52">
        <f t="shared" si="567"/>
        <v>1</v>
      </c>
      <c r="CP1092" s="52">
        <f t="shared" si="568"/>
        <v>1</v>
      </c>
      <c r="CQ1092" s="52">
        <f t="shared" si="569"/>
        <v>1</v>
      </c>
      <c r="CR1092" s="52">
        <f t="shared" si="570"/>
        <v>1</v>
      </c>
      <c r="CS1092" s="52">
        <f t="shared" si="571"/>
        <v>1</v>
      </c>
      <c r="CT1092" s="52">
        <f t="shared" si="572"/>
        <v>1</v>
      </c>
      <c r="CU1092" s="52">
        <f t="shared" si="573"/>
        <v>0</v>
      </c>
      <c r="CV1092" s="52">
        <f t="shared" si="574"/>
        <v>0</v>
      </c>
      <c r="CW1092" s="54">
        <f t="shared" si="554"/>
        <v>0</v>
      </c>
      <c r="CX1092" s="54">
        <f t="shared" si="555"/>
        <v>0</v>
      </c>
      <c r="CY1092" s="54">
        <f t="shared" si="556"/>
        <v>0</v>
      </c>
      <c r="CZ1092" s="54">
        <f t="shared" si="557"/>
        <v>0</v>
      </c>
      <c r="DA1092" s="54">
        <f t="shared" si="558"/>
        <v>0</v>
      </c>
      <c r="DB1092" s="54">
        <f t="shared" si="559"/>
        <v>0</v>
      </c>
      <c r="DD1092" s="2">
        <f t="shared" si="560"/>
        <v>5</v>
      </c>
    </row>
    <row r="1093" spans="1:108">
      <c r="A1093" s="2" t="s">
        <v>437</v>
      </c>
      <c r="B1093" s="2" t="s">
        <v>438</v>
      </c>
      <c r="C1093" s="18" t="str">
        <f ca="1">IF(AND(AA1093="YES",AG1093&lt;&gt;""),"COMPLETED",IF((S1093+21)&lt;TODAY(),"PAST DUE","WITHIN 15 DAYS"))</f>
        <v>COMPLETED</v>
      </c>
      <c r="D1093" s="19" t="str">
        <f t="shared" si="561"/>
        <v>Nov</v>
      </c>
      <c r="E1093" s="20">
        <f t="shared" si="562"/>
        <v>45605</v>
      </c>
      <c r="F1093" s="20">
        <f t="shared" si="563"/>
        <v>45604</v>
      </c>
      <c r="G1093" s="20">
        <f t="shared" si="564"/>
        <v>45611</v>
      </c>
      <c r="H1093" s="19">
        <f ca="1">(TODAY()-(G1093))</f>
        <v>-17</v>
      </c>
      <c r="I1093" s="19">
        <f ca="1">IF(H1093&lt;0,H1093,"")</f>
        <v>-17</v>
      </c>
      <c r="J1093" s="2" t="s">
        <v>439</v>
      </c>
      <c r="K1093" s="24">
        <f t="shared" si="565"/>
        <v>1</v>
      </c>
      <c r="L1093" s="19" t="s">
        <v>4210</v>
      </c>
      <c r="M1093" s="2" t="s">
        <v>529</v>
      </c>
      <c r="N1093" s="2" t="s">
        <v>441</v>
      </c>
      <c r="O1093" s="2" t="s">
        <v>352</v>
      </c>
      <c r="P1093" s="2" t="s">
        <v>19</v>
      </c>
      <c r="Q1093" s="2" t="s">
        <v>312</v>
      </c>
      <c r="R1093" s="2" t="s">
        <v>531</v>
      </c>
      <c r="S1093" s="9">
        <v>45583</v>
      </c>
      <c r="T1093" s="2">
        <v>4273546</v>
      </c>
      <c r="U1093" s="2" t="s">
        <v>4485</v>
      </c>
      <c r="V1093" s="2" t="s">
        <v>4486</v>
      </c>
      <c r="W1093" s="2" t="s">
        <v>3881</v>
      </c>
      <c r="X1093" s="9">
        <v>37324</v>
      </c>
      <c r="Y1093" s="2">
        <v>9638854958</v>
      </c>
      <c r="Z1093" s="2" t="s">
        <v>4487</v>
      </c>
      <c r="AA1093" s="32" t="s">
        <v>448</v>
      </c>
      <c r="AB1093" s="67" t="s">
        <v>449</v>
      </c>
      <c r="AC1093" s="10">
        <v>45910</v>
      </c>
      <c r="AD1093" s="10">
        <v>45545</v>
      </c>
      <c r="AG1093" s="35" t="s">
        <v>451</v>
      </c>
      <c r="AJ1093" s="35" t="s">
        <v>452</v>
      </c>
      <c r="AK1093" s="2" t="s">
        <v>453</v>
      </c>
      <c r="AL1093" s="2" t="s">
        <v>3189</v>
      </c>
      <c r="AM1093" s="2" t="s">
        <v>1815</v>
      </c>
      <c r="AN1093" s="10">
        <v>45583</v>
      </c>
      <c r="AP1093" s="2" t="s">
        <v>362</v>
      </c>
      <c r="AQ1093" s="2" t="s">
        <v>480</v>
      </c>
      <c r="AS1093" s="11">
        <v>253188368</v>
      </c>
      <c r="AT1093" s="2" t="s">
        <v>456</v>
      </c>
      <c r="AV1093" s="12">
        <v>32515337724</v>
      </c>
      <c r="AW1093" s="2" t="s">
        <v>458</v>
      </c>
      <c r="AY1093" s="13">
        <v>121351214308</v>
      </c>
      <c r="AZ1093" s="2" t="s">
        <v>459</v>
      </c>
      <c r="BB1093" s="14">
        <v>660439874</v>
      </c>
      <c r="BL1093" s="2" t="s">
        <v>448</v>
      </c>
      <c r="BM1093" s="2" t="s">
        <v>450</v>
      </c>
      <c r="BN1093" s="2" t="s">
        <v>448</v>
      </c>
      <c r="BO1093" s="2" t="s">
        <v>450</v>
      </c>
      <c r="BP1093" s="2" t="s">
        <v>450</v>
      </c>
      <c r="BR1093" s="2" t="s">
        <v>448</v>
      </c>
      <c r="BS1093" s="2" t="s">
        <v>448</v>
      </c>
      <c r="BT1093" s="2" t="s">
        <v>448</v>
      </c>
      <c r="CM1093" s="52">
        <f t="shared" si="553"/>
        <v>1</v>
      </c>
      <c r="CN1093" s="52">
        <f t="shared" si="566"/>
        <v>1</v>
      </c>
      <c r="CO1093" s="52">
        <f t="shared" si="567"/>
        <v>1</v>
      </c>
      <c r="CP1093" s="52">
        <f t="shared" si="568"/>
        <v>1</v>
      </c>
      <c r="CQ1093" s="52">
        <f t="shared" si="569"/>
        <v>1</v>
      </c>
      <c r="CR1093" s="52">
        <f t="shared" si="570"/>
        <v>1</v>
      </c>
      <c r="CS1093" s="52">
        <f t="shared" si="571"/>
        <v>1</v>
      </c>
      <c r="CT1093" s="52">
        <f t="shared" si="572"/>
        <v>1</v>
      </c>
      <c r="CU1093" s="52">
        <f t="shared" si="573"/>
        <v>1</v>
      </c>
      <c r="CV1093" s="52">
        <f t="shared" si="574"/>
        <v>0</v>
      </c>
      <c r="CW1093" s="54">
        <f t="shared" si="554"/>
        <v>0</v>
      </c>
      <c r="CX1093" s="54">
        <f t="shared" si="555"/>
        <v>0</v>
      </c>
      <c r="CY1093" s="54">
        <f t="shared" si="556"/>
        <v>0</v>
      </c>
      <c r="CZ1093" s="54">
        <f t="shared" si="557"/>
        <v>0</v>
      </c>
      <c r="DA1093" s="54">
        <f t="shared" si="558"/>
        <v>0</v>
      </c>
      <c r="DB1093" s="54">
        <f t="shared" si="559"/>
        <v>0</v>
      </c>
      <c r="DD1093" s="2">
        <f t="shared" si="560"/>
        <v>7</v>
      </c>
    </row>
    <row r="1094" spans="1:108">
      <c r="A1094" s="2" t="s">
        <v>437</v>
      </c>
      <c r="B1094" s="2" t="s">
        <v>438</v>
      </c>
      <c r="C1094" s="18" t="str">
        <f ca="1">IF(AND(AA1094="YES",AG1094&lt;&gt;""),"COMPLETED",IF((S1094+21)&lt;TODAY(),"PAST DUE","WITHIN 15 DAYS"))</f>
        <v>WITHIN 15 DAYS</v>
      </c>
      <c r="D1094" s="19" t="str">
        <f t="shared" si="561"/>
        <v>Nov</v>
      </c>
      <c r="E1094" s="20">
        <f t="shared" si="562"/>
        <v>45605</v>
      </c>
      <c r="F1094" s="20">
        <f t="shared" si="563"/>
        <v>45604</v>
      </c>
      <c r="G1094" s="20">
        <f t="shared" si="564"/>
        <v>45611</v>
      </c>
      <c r="H1094" s="19">
        <f ca="1">(TODAY()-(G1094))</f>
        <v>-17</v>
      </c>
      <c r="I1094" s="19">
        <f ca="1">IF(H1094&lt;0,H1094,"")</f>
        <v>-17</v>
      </c>
      <c r="J1094" s="2" t="s">
        <v>439</v>
      </c>
      <c r="K1094" s="24">
        <f t="shared" si="565"/>
        <v>0</v>
      </c>
      <c r="L1094" s="19" t="s">
        <v>4210</v>
      </c>
      <c r="M1094" s="2" t="s">
        <v>529</v>
      </c>
      <c r="N1094" s="2" t="s">
        <v>441</v>
      </c>
      <c r="O1094" s="2" t="s">
        <v>352</v>
      </c>
      <c r="P1094" s="2" t="s">
        <v>19</v>
      </c>
      <c r="Q1094" s="2" t="s">
        <v>312</v>
      </c>
      <c r="R1094" s="2" t="s">
        <v>531</v>
      </c>
      <c r="S1094" s="9">
        <v>45583</v>
      </c>
      <c r="T1094" s="2">
        <v>4273547</v>
      </c>
      <c r="U1094" s="2" t="s">
        <v>319</v>
      </c>
      <c r="V1094" s="2" t="s">
        <v>320</v>
      </c>
      <c r="W1094" s="2" t="s">
        <v>692</v>
      </c>
      <c r="X1094" s="9">
        <v>36559</v>
      </c>
      <c r="Y1094" s="2">
        <v>9061242966</v>
      </c>
      <c r="Z1094" s="2" t="s">
        <v>4488</v>
      </c>
      <c r="AA1094" s="2" t="s">
        <v>463</v>
      </c>
      <c r="AB1094" s="2" t="s">
        <v>4428</v>
      </c>
      <c r="AG1094" s="35" t="s">
        <v>451</v>
      </c>
      <c r="AJ1094" s="35" t="s">
        <v>452</v>
      </c>
      <c r="AK1094" s="2" t="s">
        <v>453</v>
      </c>
      <c r="AL1094" s="2" t="s">
        <v>3189</v>
      </c>
      <c r="AM1094" s="2" t="s">
        <v>1815</v>
      </c>
      <c r="AN1094" s="10">
        <v>45583</v>
      </c>
      <c r="AP1094" s="2" t="s">
        <v>362</v>
      </c>
      <c r="AQ1094" s="2" t="s">
        <v>455</v>
      </c>
      <c r="AS1094" s="11">
        <v>253468444</v>
      </c>
      <c r="AT1094" s="2" t="s">
        <v>456</v>
      </c>
      <c r="AV1094" s="12">
        <v>70263141138</v>
      </c>
      <c r="AZ1094" s="2" t="s">
        <v>1857</v>
      </c>
      <c r="BB1094" s="14">
        <v>661886314</v>
      </c>
      <c r="BL1094" s="2" t="s">
        <v>450</v>
      </c>
      <c r="BM1094" s="2" t="s">
        <v>450</v>
      </c>
      <c r="BN1094" s="2" t="s">
        <v>448</v>
      </c>
      <c r="BO1094" s="2" t="s">
        <v>450</v>
      </c>
      <c r="BP1094" s="2" t="s">
        <v>450</v>
      </c>
      <c r="BR1094" s="2" t="s">
        <v>448</v>
      </c>
      <c r="BS1094" s="2" t="s">
        <v>448</v>
      </c>
      <c r="BT1094" s="2" t="s">
        <v>448</v>
      </c>
      <c r="CM1094" s="52">
        <f t="shared" si="553"/>
        <v>1</v>
      </c>
      <c r="CN1094" s="52">
        <f t="shared" si="566"/>
        <v>0</v>
      </c>
      <c r="CO1094" s="52">
        <f t="shared" si="567"/>
        <v>1</v>
      </c>
      <c r="CP1094" s="52">
        <f t="shared" si="568"/>
        <v>1</v>
      </c>
      <c r="CQ1094" s="52">
        <f t="shared" si="569"/>
        <v>1</v>
      </c>
      <c r="CR1094" s="52">
        <f t="shared" si="570"/>
        <v>1</v>
      </c>
      <c r="CS1094" s="52">
        <f t="shared" si="571"/>
        <v>1</v>
      </c>
      <c r="CT1094" s="52">
        <f t="shared" si="572"/>
        <v>0</v>
      </c>
      <c r="CU1094" s="52">
        <f t="shared" si="573"/>
        <v>1</v>
      </c>
      <c r="CV1094" s="52">
        <f t="shared" si="574"/>
        <v>0</v>
      </c>
      <c r="CW1094" s="54">
        <f t="shared" si="554"/>
        <v>0</v>
      </c>
      <c r="CX1094" s="54">
        <f t="shared" si="555"/>
        <v>0</v>
      </c>
      <c r="CY1094" s="54">
        <f t="shared" si="556"/>
        <v>0</v>
      </c>
      <c r="CZ1094" s="54">
        <f t="shared" si="557"/>
        <v>0</v>
      </c>
      <c r="DA1094" s="54">
        <f t="shared" si="558"/>
        <v>0</v>
      </c>
      <c r="DB1094" s="54">
        <f t="shared" si="559"/>
        <v>0</v>
      </c>
      <c r="DD1094" s="2">
        <f t="shared" si="560"/>
        <v>5</v>
      </c>
    </row>
    <row r="1095" spans="1:108">
      <c r="A1095" s="2" t="s">
        <v>437</v>
      </c>
      <c r="B1095" s="2" t="s">
        <v>438</v>
      </c>
      <c r="C1095" s="18" t="str">
        <f ca="1">IF(AND(AA1095="YES",AG1095&lt;&gt;""),"COMPLETED",IF((S1095+21)&lt;TODAY(),"PAST DUE","WITHIN 15 DAYS"))</f>
        <v>WITHIN 15 DAYS</v>
      </c>
      <c r="D1095" s="19" t="str">
        <f t="shared" si="561"/>
        <v>Nov</v>
      </c>
      <c r="E1095" s="20">
        <f t="shared" si="562"/>
        <v>45605</v>
      </c>
      <c r="F1095" s="20">
        <f t="shared" si="563"/>
        <v>45604</v>
      </c>
      <c r="G1095" s="20">
        <f t="shared" si="564"/>
        <v>45611</v>
      </c>
      <c r="H1095" s="19">
        <f ca="1">(TODAY()-(G1095))</f>
        <v>-17</v>
      </c>
      <c r="I1095" s="19">
        <f ca="1">IF(H1095&lt;0,H1095,"")</f>
        <v>-17</v>
      </c>
      <c r="J1095" s="2" t="s">
        <v>439</v>
      </c>
      <c r="K1095" s="24">
        <f t="shared" si="565"/>
        <v>0</v>
      </c>
      <c r="L1095" s="19" t="s">
        <v>4210</v>
      </c>
      <c r="M1095" s="2" t="s">
        <v>529</v>
      </c>
      <c r="N1095" s="2" t="s">
        <v>441</v>
      </c>
      <c r="O1095" s="2" t="s">
        <v>352</v>
      </c>
      <c r="P1095" s="2" t="s">
        <v>19</v>
      </c>
      <c r="Q1095" s="2" t="s">
        <v>312</v>
      </c>
      <c r="R1095" s="2" t="s">
        <v>531</v>
      </c>
      <c r="S1095" s="9">
        <v>45583</v>
      </c>
      <c r="T1095" s="2">
        <v>4273548</v>
      </c>
      <c r="U1095" s="2" t="s">
        <v>321</v>
      </c>
      <c r="V1095" s="2" t="s">
        <v>322</v>
      </c>
      <c r="W1095" s="2" t="s">
        <v>62</v>
      </c>
      <c r="X1095" s="9">
        <v>37443</v>
      </c>
      <c r="Y1095" s="2">
        <v>9776835514</v>
      </c>
      <c r="Z1095" s="2" t="s">
        <v>4489</v>
      </c>
      <c r="AA1095" s="2" t="s">
        <v>463</v>
      </c>
      <c r="AB1095" s="2" t="s">
        <v>4490</v>
      </c>
      <c r="AG1095" s="35" t="s">
        <v>451</v>
      </c>
      <c r="AJ1095" s="35" t="s">
        <v>452</v>
      </c>
      <c r="AK1095" s="2" t="s">
        <v>453</v>
      </c>
      <c r="AL1095" s="2" t="s">
        <v>3189</v>
      </c>
      <c r="AM1095" s="2" t="s">
        <v>1815</v>
      </c>
      <c r="AN1095" s="10">
        <v>45583</v>
      </c>
      <c r="AP1095" s="2" t="s">
        <v>362</v>
      </c>
      <c r="AQ1095" s="2" t="s">
        <v>480</v>
      </c>
      <c r="AS1095" s="11">
        <v>251491594</v>
      </c>
      <c r="AT1095" s="2" t="s">
        <v>472</v>
      </c>
      <c r="AV1095" s="12">
        <v>70262869235</v>
      </c>
      <c r="AW1095" s="2" t="s">
        <v>458</v>
      </c>
      <c r="AY1095" s="13">
        <v>121340091697</v>
      </c>
      <c r="AZ1095" s="2" t="s">
        <v>633</v>
      </c>
      <c r="BB1095" s="14">
        <v>499064271</v>
      </c>
      <c r="BL1095" s="2" t="s">
        <v>448</v>
      </c>
      <c r="BM1095" s="2" t="s">
        <v>450</v>
      </c>
      <c r="BN1095" s="2" t="s">
        <v>448</v>
      </c>
      <c r="BO1095" s="2" t="s">
        <v>450</v>
      </c>
      <c r="BP1095" s="2" t="s">
        <v>450</v>
      </c>
      <c r="BR1095" s="2" t="s">
        <v>448</v>
      </c>
      <c r="BS1095" s="2" t="s">
        <v>448</v>
      </c>
      <c r="BT1095" s="2" t="s">
        <v>448</v>
      </c>
      <c r="CM1095" s="52">
        <f t="shared" si="553"/>
        <v>1</v>
      </c>
      <c r="CN1095" s="52">
        <f t="shared" si="566"/>
        <v>0</v>
      </c>
      <c r="CO1095" s="52">
        <f t="shared" si="567"/>
        <v>1</v>
      </c>
      <c r="CP1095" s="52">
        <f t="shared" si="568"/>
        <v>1</v>
      </c>
      <c r="CQ1095" s="52">
        <f t="shared" si="569"/>
        <v>1</v>
      </c>
      <c r="CR1095" s="52">
        <f t="shared" si="570"/>
        <v>1</v>
      </c>
      <c r="CS1095" s="52">
        <f t="shared" si="571"/>
        <v>1</v>
      </c>
      <c r="CT1095" s="52">
        <f t="shared" si="572"/>
        <v>1</v>
      </c>
      <c r="CU1095" s="52">
        <f t="shared" si="573"/>
        <v>1</v>
      </c>
      <c r="CV1095" s="52">
        <f t="shared" si="574"/>
        <v>0</v>
      </c>
      <c r="CW1095" s="54">
        <f t="shared" si="554"/>
        <v>0</v>
      </c>
      <c r="CX1095" s="54">
        <f t="shared" si="555"/>
        <v>0</v>
      </c>
      <c r="CY1095" s="54">
        <f t="shared" si="556"/>
        <v>0</v>
      </c>
      <c r="CZ1095" s="54">
        <f t="shared" si="557"/>
        <v>0</v>
      </c>
      <c r="DA1095" s="54">
        <f t="shared" si="558"/>
        <v>0</v>
      </c>
      <c r="DB1095" s="54">
        <f t="shared" si="559"/>
        <v>0</v>
      </c>
      <c r="DD1095" s="2">
        <f t="shared" si="560"/>
        <v>6</v>
      </c>
    </row>
    <row r="1096" spans="1:108">
      <c r="A1096" s="2" t="s">
        <v>437</v>
      </c>
      <c r="B1096" s="2" t="s">
        <v>438</v>
      </c>
      <c r="C1096" s="18" t="str">
        <f ca="1">IF(AND(AA1096="YES",AG1096&lt;&gt;""),"COMPLETED",IF((S1096+21)&lt;TODAY(),"PAST DUE","WITHIN 15 DAYS"))</f>
        <v>COMPLETED</v>
      </c>
      <c r="D1096" s="19" t="str">
        <f t="shared" si="561"/>
        <v>Nov</v>
      </c>
      <c r="E1096" s="20">
        <f t="shared" si="562"/>
        <v>45605</v>
      </c>
      <c r="F1096" s="20">
        <f t="shared" si="563"/>
        <v>45604</v>
      </c>
      <c r="G1096" s="20">
        <f t="shared" si="564"/>
        <v>45611</v>
      </c>
      <c r="H1096" s="19">
        <f ca="1">(TODAY()-(G1096))</f>
        <v>-17</v>
      </c>
      <c r="I1096" s="19">
        <f ca="1">IF(H1096&lt;0,H1096,"")</f>
        <v>-17</v>
      </c>
      <c r="J1096" s="2" t="s">
        <v>439</v>
      </c>
      <c r="K1096" s="24">
        <f t="shared" si="565"/>
        <v>0</v>
      </c>
      <c r="L1096" s="19" t="s">
        <v>4210</v>
      </c>
      <c r="M1096" s="2" t="s">
        <v>529</v>
      </c>
      <c r="N1096" s="2" t="s">
        <v>441</v>
      </c>
      <c r="O1096" s="2" t="s">
        <v>352</v>
      </c>
      <c r="P1096" s="2" t="s">
        <v>19</v>
      </c>
      <c r="Q1096" s="2" t="s">
        <v>312</v>
      </c>
      <c r="R1096" s="2" t="s">
        <v>531</v>
      </c>
      <c r="S1096" s="9">
        <v>45583</v>
      </c>
      <c r="T1096" s="2">
        <v>4273549</v>
      </c>
      <c r="U1096" s="2" t="s">
        <v>323</v>
      </c>
      <c r="V1096" s="2" t="s">
        <v>324</v>
      </c>
      <c r="W1096" s="2" t="s">
        <v>4491</v>
      </c>
      <c r="X1096" s="9">
        <v>37144</v>
      </c>
      <c r="Y1096" s="2">
        <v>9563786466</v>
      </c>
      <c r="Z1096" s="2" t="s">
        <v>4492</v>
      </c>
      <c r="AA1096" s="32" t="s">
        <v>448</v>
      </c>
      <c r="AB1096" s="2" t="s">
        <v>449</v>
      </c>
      <c r="AC1096" s="10">
        <v>45910</v>
      </c>
      <c r="AD1096" s="10">
        <v>45545</v>
      </c>
      <c r="AG1096" s="35" t="s">
        <v>451</v>
      </c>
      <c r="AJ1096" s="35" t="s">
        <v>452</v>
      </c>
      <c r="AK1096" s="2" t="s">
        <v>453</v>
      </c>
      <c r="AL1096" s="2" t="s">
        <v>3189</v>
      </c>
      <c r="AM1096" s="2" t="s">
        <v>1815</v>
      </c>
      <c r="AN1096" s="10">
        <v>45583</v>
      </c>
      <c r="AP1096" s="2" t="s">
        <v>362</v>
      </c>
      <c r="AT1096" s="2" t="s">
        <v>456</v>
      </c>
      <c r="AV1096" s="12">
        <v>42501297873</v>
      </c>
      <c r="AW1096" s="2" t="s">
        <v>458</v>
      </c>
      <c r="AY1096" s="13">
        <v>121310456768</v>
      </c>
      <c r="AZ1096" s="2" t="s">
        <v>633</v>
      </c>
      <c r="BB1096" s="14">
        <v>773410539</v>
      </c>
      <c r="BL1096" s="2" t="s">
        <v>448</v>
      </c>
      <c r="BM1096" s="2" t="s">
        <v>450</v>
      </c>
      <c r="BN1096" s="2" t="s">
        <v>448</v>
      </c>
      <c r="BO1096" s="2" t="s">
        <v>450</v>
      </c>
      <c r="BP1096" s="2" t="s">
        <v>450</v>
      </c>
      <c r="BR1096" s="2" t="s">
        <v>448</v>
      </c>
      <c r="BS1096" s="2" t="s">
        <v>448</v>
      </c>
      <c r="BT1096" s="2" t="s">
        <v>448</v>
      </c>
      <c r="CM1096" s="52">
        <f t="shared" si="553"/>
        <v>1</v>
      </c>
      <c r="CN1096" s="52">
        <f t="shared" si="566"/>
        <v>1</v>
      </c>
      <c r="CO1096" s="52">
        <f t="shared" si="567"/>
        <v>1</v>
      </c>
      <c r="CP1096" s="52">
        <f t="shared" si="568"/>
        <v>1</v>
      </c>
      <c r="CQ1096" s="52">
        <f t="shared" si="569"/>
        <v>1</v>
      </c>
      <c r="CR1096" s="52">
        <f t="shared" si="570"/>
        <v>0</v>
      </c>
      <c r="CS1096" s="52">
        <f t="shared" si="571"/>
        <v>1</v>
      </c>
      <c r="CT1096" s="52">
        <f t="shared" si="572"/>
        <v>1</v>
      </c>
      <c r="CU1096" s="52">
        <f t="shared" si="573"/>
        <v>1</v>
      </c>
      <c r="CV1096" s="52">
        <f t="shared" si="574"/>
        <v>0</v>
      </c>
      <c r="CW1096" s="54">
        <f t="shared" si="554"/>
        <v>0</v>
      </c>
      <c r="CX1096" s="54">
        <f t="shared" si="555"/>
        <v>0</v>
      </c>
      <c r="CY1096" s="54">
        <f t="shared" si="556"/>
        <v>0</v>
      </c>
      <c r="CZ1096" s="54">
        <f t="shared" si="557"/>
        <v>0</v>
      </c>
      <c r="DA1096" s="54">
        <f t="shared" si="558"/>
        <v>0</v>
      </c>
      <c r="DB1096" s="54">
        <f t="shared" si="559"/>
        <v>0</v>
      </c>
      <c r="DD1096" s="2">
        <f t="shared" si="560"/>
        <v>6</v>
      </c>
    </row>
    <row r="1097" spans="1:108">
      <c r="A1097" s="2" t="s">
        <v>437</v>
      </c>
      <c r="B1097" s="2" t="s">
        <v>438</v>
      </c>
      <c r="C1097" s="18" t="str">
        <f ca="1">IF(AND(AA1097="YES",AG1097&lt;&gt;""),"COMPLETED",IF((S1097+21)&lt;TODAY(),"PAST DUE","WITHIN 15 DAYS"))</f>
        <v>COMPLETED</v>
      </c>
      <c r="D1097" s="19" t="str">
        <f t="shared" si="561"/>
        <v>Nov</v>
      </c>
      <c r="E1097" s="20">
        <f t="shared" si="562"/>
        <v>45605</v>
      </c>
      <c r="F1097" s="20">
        <f t="shared" si="563"/>
        <v>45604</v>
      </c>
      <c r="G1097" s="20">
        <f t="shared" si="564"/>
        <v>45611</v>
      </c>
      <c r="H1097" s="19">
        <f ca="1">(TODAY()-(G1097))</f>
        <v>-17</v>
      </c>
      <c r="I1097" s="19">
        <f ca="1">IF(H1097&lt;0,H1097,"")</f>
        <v>-17</v>
      </c>
      <c r="J1097" s="2" t="s">
        <v>439</v>
      </c>
      <c r="K1097" s="24">
        <f t="shared" si="565"/>
        <v>1</v>
      </c>
      <c r="L1097" s="19" t="s">
        <v>4210</v>
      </c>
      <c r="M1097" s="2" t="s">
        <v>529</v>
      </c>
      <c r="N1097" s="2" t="s">
        <v>441</v>
      </c>
      <c r="O1097" s="2" t="s">
        <v>352</v>
      </c>
      <c r="P1097" s="2" t="s">
        <v>19</v>
      </c>
      <c r="Q1097" s="2" t="s">
        <v>312</v>
      </c>
      <c r="R1097" s="2" t="s">
        <v>531</v>
      </c>
      <c r="S1097" s="9">
        <v>45583</v>
      </c>
      <c r="T1097" s="2">
        <v>4273550</v>
      </c>
      <c r="U1097" s="2" t="s">
        <v>4493</v>
      </c>
      <c r="V1097" s="2" t="s">
        <v>4494</v>
      </c>
      <c r="W1097" s="2" t="s">
        <v>268</v>
      </c>
      <c r="X1097" s="9">
        <v>37218</v>
      </c>
      <c r="Y1097" s="2">
        <v>9078385307</v>
      </c>
      <c r="Z1097" s="2" t="s">
        <v>4495</v>
      </c>
      <c r="AA1097" s="32" t="s">
        <v>448</v>
      </c>
      <c r="AB1097" s="2" t="s">
        <v>449</v>
      </c>
      <c r="AC1097" s="10">
        <v>45912</v>
      </c>
      <c r="AD1097" s="10">
        <v>45547</v>
      </c>
      <c r="AG1097" s="35" t="s">
        <v>451</v>
      </c>
      <c r="AJ1097" s="35" t="s">
        <v>452</v>
      </c>
      <c r="AK1097" s="2" t="s">
        <v>453</v>
      </c>
      <c r="AL1097" s="2" t="s">
        <v>3189</v>
      </c>
      <c r="AM1097" s="2" t="s">
        <v>1815</v>
      </c>
      <c r="AN1097" s="10">
        <v>45583</v>
      </c>
      <c r="AP1097" s="2" t="s">
        <v>362</v>
      </c>
      <c r="AQ1097" s="2" t="s">
        <v>986</v>
      </c>
      <c r="AS1097" s="11">
        <v>3511326636</v>
      </c>
      <c r="AT1097" s="2" t="s">
        <v>472</v>
      </c>
      <c r="AV1097" s="12">
        <v>72521531453</v>
      </c>
      <c r="AW1097" s="2" t="s">
        <v>458</v>
      </c>
      <c r="AY1097" s="13">
        <v>121352950809</v>
      </c>
      <c r="AZ1097" s="2" t="s">
        <v>3258</v>
      </c>
      <c r="BB1097" s="14">
        <v>661693145</v>
      </c>
      <c r="BL1097" s="2" t="s">
        <v>448</v>
      </c>
      <c r="BM1097" s="2" t="s">
        <v>450</v>
      </c>
      <c r="BN1097" s="2" t="s">
        <v>448</v>
      </c>
      <c r="BO1097" s="2" t="s">
        <v>450</v>
      </c>
      <c r="BP1097" s="2" t="s">
        <v>450</v>
      </c>
      <c r="BR1097" s="2" t="s">
        <v>448</v>
      </c>
      <c r="BS1097" s="2" t="s">
        <v>448</v>
      </c>
      <c r="BT1097" s="2" t="s">
        <v>448</v>
      </c>
      <c r="CM1097" s="52">
        <f t="shared" si="553"/>
        <v>1</v>
      </c>
      <c r="CN1097" s="52">
        <f t="shared" si="566"/>
        <v>1</v>
      </c>
      <c r="CO1097" s="52">
        <f t="shared" si="567"/>
        <v>1</v>
      </c>
      <c r="CP1097" s="52">
        <f t="shared" si="568"/>
        <v>1</v>
      </c>
      <c r="CQ1097" s="52">
        <f t="shared" si="569"/>
        <v>1</v>
      </c>
      <c r="CR1097" s="52">
        <f t="shared" si="570"/>
        <v>1</v>
      </c>
      <c r="CS1097" s="52">
        <f t="shared" si="571"/>
        <v>1</v>
      </c>
      <c r="CT1097" s="52">
        <f t="shared" si="572"/>
        <v>1</v>
      </c>
      <c r="CU1097" s="52">
        <f t="shared" si="573"/>
        <v>1</v>
      </c>
      <c r="CV1097" s="52">
        <f t="shared" si="574"/>
        <v>0</v>
      </c>
      <c r="CW1097" s="54">
        <f t="shared" si="554"/>
        <v>0</v>
      </c>
      <c r="CX1097" s="54">
        <f t="shared" si="555"/>
        <v>0</v>
      </c>
      <c r="CY1097" s="54">
        <f t="shared" si="556"/>
        <v>0</v>
      </c>
      <c r="CZ1097" s="54">
        <f t="shared" si="557"/>
        <v>0</v>
      </c>
      <c r="DA1097" s="54">
        <f t="shared" si="558"/>
        <v>0</v>
      </c>
      <c r="DB1097" s="54">
        <f t="shared" si="559"/>
        <v>0</v>
      </c>
      <c r="DD1097" s="2">
        <f t="shared" si="560"/>
        <v>7</v>
      </c>
    </row>
    <row r="1098" spans="1:108">
      <c r="A1098" s="2" t="s">
        <v>437</v>
      </c>
      <c r="B1098" s="2" t="s">
        <v>438</v>
      </c>
      <c r="C1098" s="18" t="str">
        <f ca="1">IF(AND(AA1098="YES",AG1098&lt;&gt;""),"COMPLETED",IF((S1098+21)&lt;TODAY(),"PAST DUE","WITHIN 15 DAYS"))</f>
        <v>WITHIN 15 DAYS</v>
      </c>
      <c r="D1098" s="19" t="str">
        <f t="shared" si="561"/>
        <v>Nov</v>
      </c>
      <c r="E1098" s="20">
        <f t="shared" si="562"/>
        <v>45605</v>
      </c>
      <c r="F1098" s="20">
        <f t="shared" si="563"/>
        <v>45604</v>
      </c>
      <c r="G1098" s="20">
        <f t="shared" si="564"/>
        <v>45611</v>
      </c>
      <c r="H1098" s="19">
        <f ca="1">(TODAY()-(G1098))</f>
        <v>-17</v>
      </c>
      <c r="I1098" s="19">
        <f ca="1">IF(H1098&lt;0,H1098,"")</f>
        <v>-17</v>
      </c>
      <c r="J1098" s="2" t="s">
        <v>439</v>
      </c>
      <c r="K1098" s="24">
        <f t="shared" si="565"/>
        <v>0</v>
      </c>
      <c r="L1098" s="19" t="s">
        <v>4210</v>
      </c>
      <c r="M1098" s="2" t="s">
        <v>529</v>
      </c>
      <c r="N1098" s="2" t="s">
        <v>441</v>
      </c>
      <c r="O1098" s="2" t="s">
        <v>352</v>
      </c>
      <c r="P1098" s="2" t="s">
        <v>19</v>
      </c>
      <c r="Q1098" s="2" t="s">
        <v>312</v>
      </c>
      <c r="R1098" s="2" t="s">
        <v>531</v>
      </c>
      <c r="S1098" s="9">
        <v>45583</v>
      </c>
      <c r="T1098" s="2">
        <v>4273551</v>
      </c>
      <c r="U1098" s="2" t="s">
        <v>325</v>
      </c>
      <c r="V1098" s="2" t="s">
        <v>326</v>
      </c>
      <c r="W1098" s="2" t="s">
        <v>1229</v>
      </c>
      <c r="X1098" s="9">
        <v>38177</v>
      </c>
      <c r="Y1098" s="2">
        <v>9621487020</v>
      </c>
      <c r="Z1098" s="2" t="s">
        <v>4496</v>
      </c>
      <c r="AA1098" s="2" t="s">
        <v>463</v>
      </c>
      <c r="AB1098" s="2" t="s">
        <v>4490</v>
      </c>
      <c r="AG1098" s="35" t="s">
        <v>451</v>
      </c>
      <c r="AJ1098" s="35" t="s">
        <v>452</v>
      </c>
      <c r="AK1098" s="2" t="s">
        <v>453</v>
      </c>
      <c r="AL1098" s="2" t="s">
        <v>3189</v>
      </c>
      <c r="AM1098" s="2" t="s">
        <v>1815</v>
      </c>
      <c r="AN1098" s="10">
        <v>45583</v>
      </c>
      <c r="AP1098" s="2" t="s">
        <v>362</v>
      </c>
      <c r="AQ1098" s="2" t="s">
        <v>480</v>
      </c>
      <c r="AS1098" s="11">
        <v>249465626</v>
      </c>
      <c r="AT1098" s="2" t="s">
        <v>472</v>
      </c>
      <c r="AV1098" s="12">
        <v>70511959703</v>
      </c>
      <c r="AW1098" s="2" t="s">
        <v>458</v>
      </c>
      <c r="AY1098" s="13">
        <v>121323683025</v>
      </c>
      <c r="AZ1098" s="2" t="s">
        <v>386</v>
      </c>
      <c r="BB1098" s="14">
        <v>661473638</v>
      </c>
      <c r="BL1098" s="2" t="s">
        <v>448</v>
      </c>
      <c r="BM1098" s="2" t="s">
        <v>450</v>
      </c>
      <c r="BN1098" s="2" t="s">
        <v>448</v>
      </c>
      <c r="BO1098" s="2" t="s">
        <v>450</v>
      </c>
      <c r="BP1098" s="2" t="s">
        <v>450</v>
      </c>
      <c r="BR1098" s="2" t="s">
        <v>448</v>
      </c>
      <c r="BS1098" s="2" t="s">
        <v>448</v>
      </c>
      <c r="BT1098" s="2" t="s">
        <v>448</v>
      </c>
      <c r="CM1098" s="52">
        <f t="shared" si="553"/>
        <v>1</v>
      </c>
      <c r="CN1098" s="52">
        <f t="shared" si="566"/>
        <v>0</v>
      </c>
      <c r="CO1098" s="52">
        <f t="shared" si="567"/>
        <v>1</v>
      </c>
      <c r="CP1098" s="52">
        <f t="shared" si="568"/>
        <v>1</v>
      </c>
      <c r="CQ1098" s="52">
        <f t="shared" si="569"/>
        <v>1</v>
      </c>
      <c r="CR1098" s="52">
        <f t="shared" si="570"/>
        <v>1</v>
      </c>
      <c r="CS1098" s="52">
        <f t="shared" si="571"/>
        <v>1</v>
      </c>
      <c r="CT1098" s="52">
        <f t="shared" si="572"/>
        <v>1</v>
      </c>
      <c r="CU1098" s="52">
        <f t="shared" si="573"/>
        <v>1</v>
      </c>
      <c r="CV1098" s="52">
        <f t="shared" si="574"/>
        <v>0</v>
      </c>
      <c r="CW1098" s="54">
        <f t="shared" si="554"/>
        <v>0</v>
      </c>
      <c r="CX1098" s="54">
        <f t="shared" si="555"/>
        <v>0</v>
      </c>
      <c r="CY1098" s="54">
        <f t="shared" si="556"/>
        <v>0</v>
      </c>
      <c r="CZ1098" s="54">
        <f t="shared" si="557"/>
        <v>0</v>
      </c>
      <c r="DA1098" s="54">
        <f t="shared" si="558"/>
        <v>0</v>
      </c>
      <c r="DB1098" s="54">
        <f t="shared" si="559"/>
        <v>0</v>
      </c>
      <c r="DD1098" s="2">
        <f t="shared" si="560"/>
        <v>6</v>
      </c>
    </row>
    <row r="1099" spans="1:108">
      <c r="A1099" s="2" t="s">
        <v>437</v>
      </c>
      <c r="B1099" s="2" t="s">
        <v>438</v>
      </c>
      <c r="C1099" s="18" t="str">
        <f ca="1">IF(AND(AA1099="YES",AG1099&lt;&gt;""),"COMPLETED",IF((S1099+21)&lt;TODAY(),"PAST DUE","WITHIN 15 DAYS"))</f>
        <v>WITHIN 15 DAYS</v>
      </c>
      <c r="D1099" s="19" t="str">
        <f t="shared" si="561"/>
        <v>Nov</v>
      </c>
      <c r="E1099" s="20">
        <f t="shared" si="562"/>
        <v>45605</v>
      </c>
      <c r="F1099" s="20">
        <f t="shared" si="563"/>
        <v>45604</v>
      </c>
      <c r="G1099" s="20">
        <f t="shared" si="564"/>
        <v>45611</v>
      </c>
      <c r="H1099" s="19">
        <f ca="1">(TODAY()-(G1099))</f>
        <v>-17</v>
      </c>
      <c r="I1099" s="19">
        <f ca="1">IF(H1099&lt;0,H1099,"")</f>
        <v>-17</v>
      </c>
      <c r="J1099" s="2" t="s">
        <v>439</v>
      </c>
      <c r="K1099" s="24">
        <f t="shared" si="565"/>
        <v>0</v>
      </c>
      <c r="L1099" s="19" t="s">
        <v>4210</v>
      </c>
      <c r="M1099" s="2" t="s">
        <v>529</v>
      </c>
      <c r="N1099" s="2" t="s">
        <v>441</v>
      </c>
      <c r="O1099" s="2" t="s">
        <v>352</v>
      </c>
      <c r="P1099" s="2" t="s">
        <v>19</v>
      </c>
      <c r="Q1099" s="2" t="s">
        <v>312</v>
      </c>
      <c r="R1099" s="2" t="s">
        <v>531</v>
      </c>
      <c r="S1099" s="9">
        <v>45583</v>
      </c>
      <c r="T1099" s="2">
        <v>4273552</v>
      </c>
      <c r="U1099" s="2" t="s">
        <v>327</v>
      </c>
      <c r="V1099" s="2" t="s">
        <v>328</v>
      </c>
      <c r="W1099" s="2" t="s">
        <v>4497</v>
      </c>
      <c r="X1099" s="9">
        <v>38595</v>
      </c>
      <c r="Y1099" s="2">
        <v>9813846430</v>
      </c>
      <c r="Z1099" s="2" t="s">
        <v>4498</v>
      </c>
      <c r="AA1099" s="2" t="s">
        <v>463</v>
      </c>
      <c r="AB1099" s="2" t="s">
        <v>4472</v>
      </c>
      <c r="AG1099" s="35" t="s">
        <v>451</v>
      </c>
      <c r="AJ1099" s="35" t="s">
        <v>452</v>
      </c>
      <c r="AK1099" s="2" t="s">
        <v>453</v>
      </c>
      <c r="AL1099" s="2" t="s">
        <v>3189</v>
      </c>
      <c r="AM1099" s="2" t="s">
        <v>1815</v>
      </c>
      <c r="AN1099" s="10">
        <v>45583</v>
      </c>
      <c r="AP1099" s="2" t="s">
        <v>362</v>
      </c>
      <c r="AQ1099" s="2" t="s">
        <v>455</v>
      </c>
      <c r="AS1099" s="11">
        <v>248467683</v>
      </c>
      <c r="AT1099" s="2" t="s">
        <v>472</v>
      </c>
      <c r="AV1099" s="12">
        <v>72509389617</v>
      </c>
      <c r="AW1099" s="2" t="s">
        <v>458</v>
      </c>
      <c r="AY1099" s="13">
        <v>121351902296</v>
      </c>
      <c r="AZ1099" s="2" t="s">
        <v>563</v>
      </c>
      <c r="BB1099" s="14">
        <v>661444474</v>
      </c>
      <c r="BL1099" s="2" t="s">
        <v>448</v>
      </c>
      <c r="BM1099" s="2" t="s">
        <v>450</v>
      </c>
      <c r="BN1099" s="2" t="s">
        <v>448</v>
      </c>
      <c r="BO1099" s="2" t="s">
        <v>450</v>
      </c>
      <c r="BP1099" s="2" t="s">
        <v>450</v>
      </c>
      <c r="BR1099" s="2" t="s">
        <v>448</v>
      </c>
      <c r="BS1099" s="2" t="s">
        <v>448</v>
      </c>
      <c r="BT1099" s="2" t="s">
        <v>448</v>
      </c>
      <c r="CM1099" s="52">
        <f t="shared" si="553"/>
        <v>1</v>
      </c>
      <c r="CN1099" s="52">
        <f t="shared" si="566"/>
        <v>0</v>
      </c>
      <c r="CO1099" s="52">
        <f t="shared" si="567"/>
        <v>1</v>
      </c>
      <c r="CP1099" s="52">
        <f t="shared" si="568"/>
        <v>1</v>
      </c>
      <c r="CQ1099" s="52">
        <f t="shared" si="569"/>
        <v>1</v>
      </c>
      <c r="CR1099" s="52">
        <f t="shared" si="570"/>
        <v>1</v>
      </c>
      <c r="CS1099" s="52">
        <f t="shared" si="571"/>
        <v>1</v>
      </c>
      <c r="CT1099" s="52">
        <f t="shared" si="572"/>
        <v>1</v>
      </c>
      <c r="CU1099" s="52">
        <f t="shared" si="573"/>
        <v>1</v>
      </c>
      <c r="CV1099" s="52">
        <f t="shared" si="574"/>
        <v>0</v>
      </c>
      <c r="CW1099" s="54">
        <f t="shared" si="554"/>
        <v>0</v>
      </c>
      <c r="CX1099" s="54">
        <f t="shared" si="555"/>
        <v>0</v>
      </c>
      <c r="CY1099" s="54">
        <f t="shared" si="556"/>
        <v>0</v>
      </c>
      <c r="CZ1099" s="54">
        <f t="shared" si="557"/>
        <v>0</v>
      </c>
      <c r="DA1099" s="54">
        <f t="shared" si="558"/>
        <v>0</v>
      </c>
      <c r="DB1099" s="54">
        <f t="shared" si="559"/>
        <v>0</v>
      </c>
      <c r="DD1099" s="2">
        <f t="shared" si="560"/>
        <v>6</v>
      </c>
    </row>
    <row r="1100" spans="1:108">
      <c r="A1100" s="2" t="s">
        <v>437</v>
      </c>
      <c r="B1100" s="2" t="s">
        <v>438</v>
      </c>
      <c r="C1100" s="18" t="str">
        <f ca="1">IF(AND(AA1100="YES",AG1100&lt;&gt;""),"COMPLETED",IF((S1100+21)&lt;TODAY(),"PAST DUE","WITHIN 15 DAYS"))</f>
        <v>WITHIN 15 DAYS</v>
      </c>
      <c r="D1100" s="19" t="str">
        <f t="shared" si="561"/>
        <v>Nov</v>
      </c>
      <c r="E1100" s="20">
        <f t="shared" si="562"/>
        <v>45605</v>
      </c>
      <c r="F1100" s="20">
        <f t="shared" si="563"/>
        <v>45604</v>
      </c>
      <c r="G1100" s="20">
        <f t="shared" si="564"/>
        <v>45611</v>
      </c>
      <c r="H1100" s="19">
        <f ca="1">(TODAY()-(G1100))</f>
        <v>-17</v>
      </c>
      <c r="I1100" s="19">
        <f ca="1">IF(H1100&lt;0,H1100,"")</f>
        <v>-17</v>
      </c>
      <c r="J1100" s="2" t="s">
        <v>439</v>
      </c>
      <c r="K1100" s="24">
        <f t="shared" si="565"/>
        <v>0</v>
      </c>
      <c r="L1100" s="19" t="s">
        <v>4210</v>
      </c>
      <c r="M1100" s="2" t="s">
        <v>529</v>
      </c>
      <c r="N1100" s="2" t="s">
        <v>441</v>
      </c>
      <c r="O1100" s="2" t="s">
        <v>352</v>
      </c>
      <c r="P1100" s="2" t="s">
        <v>19</v>
      </c>
      <c r="Q1100" s="2" t="s">
        <v>312</v>
      </c>
      <c r="R1100" s="2" t="s">
        <v>531</v>
      </c>
      <c r="S1100" s="9">
        <v>45583</v>
      </c>
      <c r="T1100" s="2">
        <v>4273553</v>
      </c>
      <c r="U1100" s="2" t="s">
        <v>329</v>
      </c>
      <c r="V1100" s="2" t="s">
        <v>330</v>
      </c>
      <c r="W1100" s="2" t="s">
        <v>1312</v>
      </c>
      <c r="X1100" s="9">
        <v>37128</v>
      </c>
      <c r="Y1100" s="2">
        <v>9923102656</v>
      </c>
      <c r="Z1100" s="2" t="s">
        <v>4499</v>
      </c>
      <c r="AA1100" s="2" t="s">
        <v>463</v>
      </c>
      <c r="AB1100" s="2" t="s">
        <v>4500</v>
      </c>
      <c r="AG1100" s="35" t="s">
        <v>451</v>
      </c>
      <c r="AJ1100" s="35" t="s">
        <v>452</v>
      </c>
      <c r="AK1100" s="2" t="s">
        <v>453</v>
      </c>
      <c r="AL1100" s="2" t="s">
        <v>3189</v>
      </c>
      <c r="AM1100" s="2" t="s">
        <v>1815</v>
      </c>
      <c r="AN1100" s="10">
        <v>45583</v>
      </c>
      <c r="AP1100" s="2" t="s">
        <v>362</v>
      </c>
      <c r="AQ1100" s="2" t="s">
        <v>480</v>
      </c>
      <c r="AS1100" s="11">
        <v>3517102223</v>
      </c>
      <c r="AT1100" s="2" t="s">
        <v>456</v>
      </c>
      <c r="AV1100" s="12">
        <v>72507415998</v>
      </c>
      <c r="AW1100" s="2" t="s">
        <v>458</v>
      </c>
      <c r="AY1100" s="13">
        <v>121294910416</v>
      </c>
      <c r="AZ1100" s="2" t="s">
        <v>633</v>
      </c>
      <c r="BB1100" s="14">
        <v>615517048</v>
      </c>
      <c r="BL1100" s="2" t="s">
        <v>448</v>
      </c>
      <c r="BM1100" s="2" t="s">
        <v>450</v>
      </c>
      <c r="BN1100" s="2" t="s">
        <v>448</v>
      </c>
      <c r="BO1100" s="2" t="s">
        <v>450</v>
      </c>
      <c r="BP1100" s="2" t="s">
        <v>450</v>
      </c>
      <c r="BR1100" s="2" t="s">
        <v>448</v>
      </c>
      <c r="BS1100" s="2" t="s">
        <v>448</v>
      </c>
      <c r="BT1100" s="2" t="s">
        <v>448</v>
      </c>
      <c r="CM1100" s="52">
        <f t="shared" si="553"/>
        <v>1</v>
      </c>
      <c r="CN1100" s="52">
        <f t="shared" si="566"/>
        <v>0</v>
      </c>
      <c r="CO1100" s="52">
        <f t="shared" si="567"/>
        <v>1</v>
      </c>
      <c r="CP1100" s="52">
        <f t="shared" si="568"/>
        <v>1</v>
      </c>
      <c r="CQ1100" s="52">
        <f t="shared" si="569"/>
        <v>1</v>
      </c>
      <c r="CR1100" s="52">
        <f t="shared" si="570"/>
        <v>1</v>
      </c>
      <c r="CS1100" s="52">
        <f t="shared" si="571"/>
        <v>1</v>
      </c>
      <c r="CT1100" s="52">
        <f t="shared" si="572"/>
        <v>1</v>
      </c>
      <c r="CU1100" s="52">
        <f t="shared" si="573"/>
        <v>1</v>
      </c>
      <c r="CV1100" s="52">
        <f t="shared" si="574"/>
        <v>0</v>
      </c>
      <c r="CW1100" s="54">
        <f t="shared" si="554"/>
        <v>0</v>
      </c>
      <c r="CX1100" s="54">
        <f t="shared" si="555"/>
        <v>0</v>
      </c>
      <c r="CY1100" s="54">
        <f t="shared" si="556"/>
        <v>0</v>
      </c>
      <c r="CZ1100" s="54">
        <f t="shared" si="557"/>
        <v>0</v>
      </c>
      <c r="DA1100" s="54">
        <f t="shared" si="558"/>
        <v>0</v>
      </c>
      <c r="DB1100" s="54">
        <f t="shared" si="559"/>
        <v>0</v>
      </c>
      <c r="DD1100" s="2">
        <f t="shared" si="560"/>
        <v>6</v>
      </c>
    </row>
    <row r="1101" spans="1:108">
      <c r="A1101" s="2" t="s">
        <v>437</v>
      </c>
      <c r="B1101" s="2" t="s">
        <v>438</v>
      </c>
      <c r="C1101" s="18" t="str">
        <f ca="1">IF(AND(AA1101="YES",AG1101&lt;&gt;""),"COMPLETED",IF((S1101+21)&lt;TODAY(),"PAST DUE","WITHIN 15 DAYS"))</f>
        <v>COMPLETED</v>
      </c>
      <c r="D1101" s="19" t="str">
        <f t="shared" si="561"/>
        <v>Nov</v>
      </c>
      <c r="E1101" s="20">
        <f t="shared" si="562"/>
        <v>45605</v>
      </c>
      <c r="F1101" s="20">
        <f t="shared" si="563"/>
        <v>45604</v>
      </c>
      <c r="G1101" s="20">
        <f t="shared" si="564"/>
        <v>45611</v>
      </c>
      <c r="H1101" s="19">
        <f ca="1">(TODAY()-(G1101))</f>
        <v>-17</v>
      </c>
      <c r="I1101" s="19">
        <f ca="1">IF(H1101&lt;0,H1101,"")</f>
        <v>-17</v>
      </c>
      <c r="J1101" s="2" t="s">
        <v>439</v>
      </c>
      <c r="K1101" s="24">
        <f t="shared" si="565"/>
        <v>1</v>
      </c>
      <c r="L1101" s="19" t="s">
        <v>4210</v>
      </c>
      <c r="M1101" s="2" t="s">
        <v>529</v>
      </c>
      <c r="N1101" s="2" t="s">
        <v>441</v>
      </c>
      <c r="O1101" s="2" t="s">
        <v>352</v>
      </c>
      <c r="P1101" s="2" t="s">
        <v>19</v>
      </c>
      <c r="Q1101" s="2" t="s">
        <v>312</v>
      </c>
      <c r="R1101" s="2" t="s">
        <v>531</v>
      </c>
      <c r="S1101" s="9">
        <v>45583</v>
      </c>
      <c r="T1101" s="2">
        <v>4273554</v>
      </c>
      <c r="U1101" s="2" t="s">
        <v>4501</v>
      </c>
      <c r="V1101" s="2" t="s">
        <v>4502</v>
      </c>
      <c r="W1101" s="2" t="s">
        <v>4503</v>
      </c>
      <c r="X1101" s="9">
        <v>37126</v>
      </c>
      <c r="Y1101" s="2">
        <v>9670074218</v>
      </c>
      <c r="Z1101" s="2" t="s">
        <v>4504</v>
      </c>
      <c r="AA1101" s="32" t="s">
        <v>448</v>
      </c>
      <c r="AB1101" s="2" t="s">
        <v>449</v>
      </c>
      <c r="AC1101" s="10">
        <v>45944</v>
      </c>
      <c r="AD1101" s="10">
        <v>45579</v>
      </c>
      <c r="AG1101" s="35" t="s">
        <v>451</v>
      </c>
      <c r="AJ1101" s="35" t="s">
        <v>452</v>
      </c>
      <c r="AK1101" s="2" t="s">
        <v>453</v>
      </c>
      <c r="AL1101" s="2" t="s">
        <v>3189</v>
      </c>
      <c r="AM1101" s="2" t="s">
        <v>1815</v>
      </c>
      <c r="AN1101" s="10">
        <v>45583</v>
      </c>
      <c r="AP1101" s="2" t="s">
        <v>362</v>
      </c>
      <c r="AQ1101" s="2" t="s">
        <v>480</v>
      </c>
      <c r="AS1101" s="11">
        <v>253461658</v>
      </c>
      <c r="AT1101" s="2" t="s">
        <v>456</v>
      </c>
      <c r="AV1101" s="12">
        <v>50259094701</v>
      </c>
      <c r="AW1101" s="2" t="s">
        <v>458</v>
      </c>
      <c r="AY1101" s="13">
        <v>121352999233</v>
      </c>
      <c r="AZ1101" s="2" t="s">
        <v>1857</v>
      </c>
      <c r="BB1101" s="14">
        <v>661132677</v>
      </c>
      <c r="BL1101" s="2" t="s">
        <v>448</v>
      </c>
      <c r="BM1101" s="2" t="s">
        <v>450</v>
      </c>
      <c r="BN1101" s="2" t="s">
        <v>448</v>
      </c>
      <c r="BO1101" s="2" t="s">
        <v>450</v>
      </c>
      <c r="BP1101" s="2" t="s">
        <v>450</v>
      </c>
      <c r="BR1101" s="2" t="s">
        <v>448</v>
      </c>
      <c r="BS1101" s="2" t="s">
        <v>448</v>
      </c>
      <c r="BT1101" s="2" t="s">
        <v>448</v>
      </c>
      <c r="CM1101" s="52">
        <f t="shared" si="553"/>
        <v>1</v>
      </c>
      <c r="CN1101" s="52">
        <f t="shared" si="566"/>
        <v>1</v>
      </c>
      <c r="CO1101" s="52">
        <f t="shared" si="567"/>
        <v>1</v>
      </c>
      <c r="CP1101" s="52">
        <f t="shared" si="568"/>
        <v>1</v>
      </c>
      <c r="CQ1101" s="52">
        <f t="shared" si="569"/>
        <v>1</v>
      </c>
      <c r="CR1101" s="52">
        <f t="shared" si="570"/>
        <v>1</v>
      </c>
      <c r="CS1101" s="52">
        <f t="shared" si="571"/>
        <v>1</v>
      </c>
      <c r="CT1101" s="52">
        <f t="shared" si="572"/>
        <v>1</v>
      </c>
      <c r="CU1101" s="52">
        <f t="shared" si="573"/>
        <v>1</v>
      </c>
      <c r="CV1101" s="52">
        <f t="shared" si="574"/>
        <v>0</v>
      </c>
      <c r="CW1101" s="54">
        <f t="shared" si="554"/>
        <v>0</v>
      </c>
      <c r="CX1101" s="54">
        <f t="shared" si="555"/>
        <v>0</v>
      </c>
      <c r="CY1101" s="54">
        <f t="shared" si="556"/>
        <v>0</v>
      </c>
      <c r="CZ1101" s="54">
        <f t="shared" si="557"/>
        <v>0</v>
      </c>
      <c r="DA1101" s="54">
        <f t="shared" si="558"/>
        <v>0</v>
      </c>
      <c r="DB1101" s="54">
        <f t="shared" si="559"/>
        <v>0</v>
      </c>
      <c r="DD1101" s="2">
        <f t="shared" si="560"/>
        <v>7</v>
      </c>
    </row>
    <row r="1102" spans="1:108">
      <c r="A1102" s="2" t="s">
        <v>437</v>
      </c>
      <c r="B1102" s="2" t="s">
        <v>438</v>
      </c>
      <c r="C1102" s="18" t="str">
        <f ca="1">IF(AND(AA1102="YES",AG1102&lt;&gt;""),"COMPLETED",IF((S1102+21)&lt;TODAY(),"PAST DUE","WITHIN 15 DAYS"))</f>
        <v>WITHIN 15 DAYS</v>
      </c>
      <c r="D1102" s="19" t="str">
        <f t="shared" si="561"/>
        <v>Nov</v>
      </c>
      <c r="E1102" s="20">
        <f t="shared" si="562"/>
        <v>45605</v>
      </c>
      <c r="F1102" s="20">
        <f t="shared" si="563"/>
        <v>45604</v>
      </c>
      <c r="G1102" s="20">
        <f t="shared" si="564"/>
        <v>45611</v>
      </c>
      <c r="H1102" s="19">
        <f ca="1">(TODAY()-(G1102))</f>
        <v>-17</v>
      </c>
      <c r="I1102" s="19">
        <f ca="1">IF(H1102&lt;0,H1102,"")</f>
        <v>-17</v>
      </c>
      <c r="J1102" s="2" t="s">
        <v>439</v>
      </c>
      <c r="K1102" s="24">
        <f t="shared" si="565"/>
        <v>0</v>
      </c>
      <c r="L1102" s="19" t="s">
        <v>4210</v>
      </c>
      <c r="M1102" s="2" t="s">
        <v>529</v>
      </c>
      <c r="N1102" s="2" t="s">
        <v>441</v>
      </c>
      <c r="O1102" s="2" t="s">
        <v>352</v>
      </c>
      <c r="P1102" s="2" t="s">
        <v>19</v>
      </c>
      <c r="Q1102" s="2" t="s">
        <v>312</v>
      </c>
      <c r="R1102" s="2" t="s">
        <v>531</v>
      </c>
      <c r="S1102" s="9">
        <v>45583</v>
      </c>
      <c r="T1102" s="2">
        <v>4273555</v>
      </c>
      <c r="U1102" s="2" t="s">
        <v>331</v>
      </c>
      <c r="V1102" s="2" t="s">
        <v>332</v>
      </c>
      <c r="W1102" s="2" t="s">
        <v>4505</v>
      </c>
      <c r="X1102" s="9">
        <v>37208</v>
      </c>
      <c r="Y1102" s="2">
        <v>9565569274</v>
      </c>
      <c r="Z1102" s="2" t="s">
        <v>4506</v>
      </c>
      <c r="AA1102" s="2" t="s">
        <v>658</v>
      </c>
      <c r="AB1102" s="2" t="s">
        <v>4507</v>
      </c>
      <c r="AG1102" s="35" t="s">
        <v>451</v>
      </c>
      <c r="AJ1102" s="35" t="s">
        <v>452</v>
      </c>
      <c r="AK1102" s="2" t="s">
        <v>453</v>
      </c>
      <c r="AL1102" s="2" t="s">
        <v>3189</v>
      </c>
      <c r="AM1102" s="2" t="s">
        <v>1815</v>
      </c>
      <c r="AN1102" s="10">
        <v>45583</v>
      </c>
      <c r="AP1102" s="2" t="s">
        <v>362</v>
      </c>
      <c r="AQ1102" s="2" t="s">
        <v>480</v>
      </c>
      <c r="AS1102" s="11">
        <v>248972822</v>
      </c>
      <c r="AT1102" s="2" t="s">
        <v>456</v>
      </c>
      <c r="AV1102" s="12">
        <v>212522199963</v>
      </c>
      <c r="AW1102" s="2" t="s">
        <v>458</v>
      </c>
      <c r="AY1102" s="13">
        <v>121319908583</v>
      </c>
      <c r="AZ1102" s="2" t="s">
        <v>487</v>
      </c>
      <c r="BB1102" s="14">
        <v>627625995</v>
      </c>
      <c r="BL1102" s="2" t="s">
        <v>448</v>
      </c>
      <c r="BM1102" s="2" t="s">
        <v>450</v>
      </c>
      <c r="BN1102" s="2" t="s">
        <v>448</v>
      </c>
      <c r="BO1102" s="2" t="s">
        <v>450</v>
      </c>
      <c r="BP1102" s="2" t="s">
        <v>450</v>
      </c>
      <c r="BR1102" s="2" t="s">
        <v>448</v>
      </c>
      <c r="BS1102" s="2" t="s">
        <v>448</v>
      </c>
      <c r="BT1102" s="2" t="s">
        <v>448</v>
      </c>
      <c r="CM1102" s="52">
        <f t="shared" si="553"/>
        <v>1</v>
      </c>
      <c r="CN1102" s="52">
        <f t="shared" si="566"/>
        <v>0</v>
      </c>
      <c r="CO1102" s="52">
        <f t="shared" si="567"/>
        <v>1</v>
      </c>
      <c r="CP1102" s="52">
        <f t="shared" si="568"/>
        <v>1</v>
      </c>
      <c r="CQ1102" s="52">
        <f t="shared" si="569"/>
        <v>1</v>
      </c>
      <c r="CR1102" s="52">
        <f t="shared" si="570"/>
        <v>1</v>
      </c>
      <c r="CS1102" s="52">
        <f t="shared" si="571"/>
        <v>1</v>
      </c>
      <c r="CT1102" s="52">
        <f t="shared" si="572"/>
        <v>1</v>
      </c>
      <c r="CU1102" s="52">
        <f t="shared" si="573"/>
        <v>1</v>
      </c>
      <c r="CV1102" s="52">
        <f t="shared" si="574"/>
        <v>0</v>
      </c>
      <c r="CW1102" s="54">
        <f t="shared" si="554"/>
        <v>0</v>
      </c>
      <c r="CX1102" s="54">
        <f t="shared" si="555"/>
        <v>0</v>
      </c>
      <c r="CY1102" s="54">
        <f t="shared" si="556"/>
        <v>0</v>
      </c>
      <c r="CZ1102" s="54">
        <f t="shared" si="557"/>
        <v>0</v>
      </c>
      <c r="DA1102" s="54">
        <f t="shared" si="558"/>
        <v>0</v>
      </c>
      <c r="DB1102" s="54">
        <f t="shared" si="559"/>
        <v>0</v>
      </c>
      <c r="DD1102" s="2">
        <f t="shared" si="560"/>
        <v>6</v>
      </c>
    </row>
    <row r="1103" spans="1:108">
      <c r="A1103" s="2" t="s">
        <v>437</v>
      </c>
      <c r="B1103" s="2" t="s">
        <v>438</v>
      </c>
      <c r="C1103" s="18" t="str">
        <f ca="1">IF(AND(AA1103="YES",AG1103&lt;&gt;""),"COMPLETED",IF((S1103+21)&lt;TODAY(),"PAST DUE","WITHIN 15 DAYS"))</f>
        <v>COMPLETED</v>
      </c>
      <c r="D1103" s="19" t="str">
        <f t="shared" si="561"/>
        <v>Nov</v>
      </c>
      <c r="E1103" s="20">
        <f t="shared" si="562"/>
        <v>45605</v>
      </c>
      <c r="F1103" s="20">
        <f t="shared" si="563"/>
        <v>45604</v>
      </c>
      <c r="G1103" s="20">
        <f t="shared" si="564"/>
        <v>45611</v>
      </c>
      <c r="H1103" s="19">
        <f ca="1">(TODAY()-(G1103))</f>
        <v>-17</v>
      </c>
      <c r="I1103" s="19">
        <f ca="1">IF(H1103&lt;0,H1103,"")</f>
        <v>-17</v>
      </c>
      <c r="J1103" s="2" t="s">
        <v>439</v>
      </c>
      <c r="K1103" s="24">
        <f t="shared" si="565"/>
        <v>1</v>
      </c>
      <c r="L1103" s="19" t="s">
        <v>4210</v>
      </c>
      <c r="M1103" s="2" t="s">
        <v>529</v>
      </c>
      <c r="N1103" s="2" t="s">
        <v>441</v>
      </c>
      <c r="O1103" s="2" t="s">
        <v>352</v>
      </c>
      <c r="P1103" s="2" t="s">
        <v>19</v>
      </c>
      <c r="Q1103" s="2" t="s">
        <v>312</v>
      </c>
      <c r="R1103" s="2" t="s">
        <v>531</v>
      </c>
      <c r="S1103" s="9">
        <v>45583</v>
      </c>
      <c r="T1103" s="2">
        <v>4273556</v>
      </c>
      <c r="U1103" s="2" t="s">
        <v>4508</v>
      </c>
      <c r="V1103" s="2" t="s">
        <v>4509</v>
      </c>
      <c r="W1103" s="2" t="s">
        <v>4266</v>
      </c>
      <c r="X1103" s="9">
        <v>37853</v>
      </c>
      <c r="Y1103" s="2">
        <v>9941950697</v>
      </c>
      <c r="Z1103" s="2" t="s">
        <v>4510</v>
      </c>
      <c r="AA1103" s="32" t="s">
        <v>448</v>
      </c>
      <c r="AB1103" s="2" t="s">
        <v>449</v>
      </c>
      <c r="AC1103" s="10">
        <v>45805</v>
      </c>
      <c r="AD1103" s="10">
        <v>45440</v>
      </c>
      <c r="AG1103" s="35" t="s">
        <v>451</v>
      </c>
      <c r="AJ1103" s="35" t="s">
        <v>452</v>
      </c>
      <c r="AK1103" s="2" t="s">
        <v>453</v>
      </c>
      <c r="AL1103" s="2" t="s">
        <v>3189</v>
      </c>
      <c r="AM1103" s="2" t="s">
        <v>1815</v>
      </c>
      <c r="AN1103" s="10">
        <v>45583</v>
      </c>
      <c r="AP1103" s="2" t="s">
        <v>362</v>
      </c>
      <c r="AQ1103" s="2" t="s">
        <v>455</v>
      </c>
      <c r="AS1103" s="11">
        <v>3517957601</v>
      </c>
      <c r="AT1103" s="2" t="s">
        <v>472</v>
      </c>
      <c r="AV1103" s="12">
        <v>70261315198</v>
      </c>
      <c r="AW1103" s="2" t="s">
        <v>458</v>
      </c>
      <c r="AY1103" s="13">
        <v>121289890536</v>
      </c>
      <c r="AZ1103" s="2" t="s">
        <v>633</v>
      </c>
      <c r="BB1103" s="14">
        <v>609820013</v>
      </c>
      <c r="BL1103" s="2" t="s">
        <v>448</v>
      </c>
      <c r="BM1103" s="2" t="s">
        <v>450</v>
      </c>
      <c r="BN1103" s="2" t="s">
        <v>448</v>
      </c>
      <c r="BO1103" s="2" t="s">
        <v>450</v>
      </c>
      <c r="BP1103" s="2" t="s">
        <v>450</v>
      </c>
      <c r="BR1103" s="2" t="s">
        <v>448</v>
      </c>
      <c r="BS1103" s="2" t="s">
        <v>448</v>
      </c>
      <c r="BT1103" s="2" t="s">
        <v>448</v>
      </c>
      <c r="CM1103" s="52">
        <f t="shared" si="553"/>
        <v>1</v>
      </c>
      <c r="CN1103" s="52">
        <f t="shared" si="566"/>
        <v>1</v>
      </c>
      <c r="CO1103" s="52">
        <f t="shared" si="567"/>
        <v>1</v>
      </c>
      <c r="CP1103" s="52">
        <f t="shared" si="568"/>
        <v>1</v>
      </c>
      <c r="CQ1103" s="52">
        <f t="shared" si="569"/>
        <v>1</v>
      </c>
      <c r="CR1103" s="52">
        <f t="shared" si="570"/>
        <v>1</v>
      </c>
      <c r="CS1103" s="52">
        <f t="shared" si="571"/>
        <v>1</v>
      </c>
      <c r="CT1103" s="52">
        <f t="shared" si="572"/>
        <v>1</v>
      </c>
      <c r="CU1103" s="52">
        <f t="shared" si="573"/>
        <v>1</v>
      </c>
      <c r="CV1103" s="52">
        <f t="shared" si="574"/>
        <v>0</v>
      </c>
      <c r="CW1103" s="54">
        <f t="shared" si="554"/>
        <v>0</v>
      </c>
      <c r="CX1103" s="54">
        <f t="shared" si="555"/>
        <v>0</v>
      </c>
      <c r="CY1103" s="54">
        <f t="shared" si="556"/>
        <v>0</v>
      </c>
      <c r="CZ1103" s="54">
        <f t="shared" si="557"/>
        <v>0</v>
      </c>
      <c r="DA1103" s="54">
        <f t="shared" si="558"/>
        <v>0</v>
      </c>
      <c r="DB1103" s="54">
        <f t="shared" si="559"/>
        <v>0</v>
      </c>
      <c r="DD1103" s="2">
        <f t="shared" si="560"/>
        <v>7</v>
      </c>
    </row>
    <row r="1104" spans="1:108">
      <c r="A1104" s="2" t="s">
        <v>437</v>
      </c>
      <c r="B1104" s="2" t="s">
        <v>438</v>
      </c>
      <c r="C1104" s="18" t="str">
        <f ca="1">IF(AND(AA1104="YES",AG1104&lt;&gt;""),"COMPLETED",IF((S1104+21)&lt;TODAY(),"PAST DUE","WITHIN 15 DAYS"))</f>
        <v>WITHIN 15 DAYS</v>
      </c>
      <c r="D1104" s="19" t="str">
        <f t="shared" si="561"/>
        <v>Nov</v>
      </c>
      <c r="E1104" s="20">
        <f t="shared" si="562"/>
        <v>45605</v>
      </c>
      <c r="F1104" s="20">
        <f t="shared" si="563"/>
        <v>45604</v>
      </c>
      <c r="G1104" s="20">
        <f t="shared" si="564"/>
        <v>45611</v>
      </c>
      <c r="H1104" s="19">
        <f ca="1">(TODAY()-(G1104))</f>
        <v>-17</v>
      </c>
      <c r="I1104" s="19">
        <f ca="1">IF(H1104&lt;0,H1104,"")</f>
        <v>-17</v>
      </c>
      <c r="J1104" s="2" t="s">
        <v>439</v>
      </c>
      <c r="K1104" s="24">
        <f t="shared" si="565"/>
        <v>0</v>
      </c>
      <c r="L1104" s="19" t="s">
        <v>4210</v>
      </c>
      <c r="M1104" s="2" t="s">
        <v>529</v>
      </c>
      <c r="N1104" s="2" t="s">
        <v>441</v>
      </c>
      <c r="O1104" s="2" t="s">
        <v>352</v>
      </c>
      <c r="P1104" s="2" t="s">
        <v>19</v>
      </c>
      <c r="Q1104" s="2" t="s">
        <v>312</v>
      </c>
      <c r="R1104" s="2" t="s">
        <v>531</v>
      </c>
      <c r="S1104" s="9">
        <v>45583</v>
      </c>
      <c r="T1104" s="2">
        <v>4273557</v>
      </c>
      <c r="U1104" s="2" t="s">
        <v>333</v>
      </c>
      <c r="V1104" s="2" t="s">
        <v>334</v>
      </c>
      <c r="W1104" s="2" t="s">
        <v>2622</v>
      </c>
      <c r="X1104" s="9">
        <v>37108</v>
      </c>
      <c r="Y1104" s="2">
        <v>9510048286</v>
      </c>
      <c r="Z1104" s="2" t="s">
        <v>4511</v>
      </c>
      <c r="AA1104" s="2" t="s">
        <v>658</v>
      </c>
      <c r="AB1104" s="2" t="s">
        <v>4380</v>
      </c>
      <c r="AG1104" s="35" t="s">
        <v>451</v>
      </c>
      <c r="AJ1104" s="35" t="s">
        <v>452</v>
      </c>
      <c r="AK1104" s="2" t="s">
        <v>453</v>
      </c>
      <c r="AL1104" s="2" t="s">
        <v>3189</v>
      </c>
      <c r="AM1104" s="2" t="s">
        <v>1815</v>
      </c>
      <c r="AN1104" s="10">
        <v>45583</v>
      </c>
      <c r="AP1104" s="2" t="s">
        <v>362</v>
      </c>
      <c r="AQ1104" s="2" t="s">
        <v>480</v>
      </c>
      <c r="AS1104" s="11">
        <v>253439936</v>
      </c>
      <c r="AT1104" s="2" t="s">
        <v>472</v>
      </c>
      <c r="AV1104" s="12">
        <v>72512889248</v>
      </c>
      <c r="AW1104" s="2" t="s">
        <v>458</v>
      </c>
      <c r="AY1104" s="13">
        <v>121352995103</v>
      </c>
      <c r="BL1104" s="2" t="s">
        <v>448</v>
      </c>
      <c r="BM1104" s="2" t="s">
        <v>450</v>
      </c>
      <c r="BN1104" s="2" t="s">
        <v>448</v>
      </c>
      <c r="BO1104" s="2" t="s">
        <v>450</v>
      </c>
      <c r="BP1104" s="2" t="s">
        <v>450</v>
      </c>
      <c r="BR1104" s="2" t="s">
        <v>448</v>
      </c>
      <c r="BS1104" s="2" t="s">
        <v>448</v>
      </c>
      <c r="BT1104" s="2" t="s">
        <v>448</v>
      </c>
      <c r="CM1104" s="52">
        <f t="shared" si="553"/>
        <v>1</v>
      </c>
      <c r="CN1104" s="52">
        <f t="shared" si="566"/>
        <v>0</v>
      </c>
      <c r="CO1104" s="52">
        <f t="shared" si="567"/>
        <v>1</v>
      </c>
      <c r="CP1104" s="52">
        <f t="shared" si="568"/>
        <v>1</v>
      </c>
      <c r="CQ1104" s="52">
        <f t="shared" si="569"/>
        <v>1</v>
      </c>
      <c r="CR1104" s="52">
        <f t="shared" si="570"/>
        <v>1</v>
      </c>
      <c r="CS1104" s="52">
        <f t="shared" si="571"/>
        <v>1</v>
      </c>
      <c r="CT1104" s="52">
        <f t="shared" si="572"/>
        <v>1</v>
      </c>
      <c r="CU1104" s="52">
        <f t="shared" si="573"/>
        <v>0</v>
      </c>
      <c r="CV1104" s="52">
        <f t="shared" si="574"/>
        <v>0</v>
      </c>
      <c r="CW1104" s="54">
        <f t="shared" si="554"/>
        <v>0</v>
      </c>
      <c r="CX1104" s="54">
        <f t="shared" si="555"/>
        <v>0</v>
      </c>
      <c r="CY1104" s="54">
        <f t="shared" si="556"/>
        <v>0</v>
      </c>
      <c r="CZ1104" s="54">
        <f t="shared" si="557"/>
        <v>0</v>
      </c>
      <c r="DA1104" s="54">
        <f t="shared" si="558"/>
        <v>0</v>
      </c>
      <c r="DB1104" s="54">
        <f t="shared" si="559"/>
        <v>0</v>
      </c>
      <c r="DD1104" s="2">
        <f t="shared" si="560"/>
        <v>5</v>
      </c>
    </row>
    <row r="1105" spans="1:108">
      <c r="A1105" s="2" t="s">
        <v>437</v>
      </c>
      <c r="B1105" s="2" t="s">
        <v>438</v>
      </c>
      <c r="C1105" s="18" t="str">
        <f ca="1">IF(AND(AA1105="YES",AG1105&lt;&gt;""),"COMPLETED",IF((S1105+21)&lt;TODAY(),"PAST DUE","WITHIN 15 DAYS"))</f>
        <v>WITHIN 15 DAYS</v>
      </c>
      <c r="D1105" s="19" t="str">
        <f t="shared" si="561"/>
        <v>Nov</v>
      </c>
      <c r="E1105" s="20">
        <f t="shared" si="562"/>
        <v>45605</v>
      </c>
      <c r="F1105" s="20">
        <f t="shared" si="563"/>
        <v>45604</v>
      </c>
      <c r="G1105" s="20">
        <f t="shared" si="564"/>
        <v>45611</v>
      </c>
      <c r="H1105" s="19">
        <f ca="1">(TODAY()-(G1105))</f>
        <v>-17</v>
      </c>
      <c r="I1105" s="19">
        <f ca="1">IF(H1105&lt;0,H1105,"")</f>
        <v>-17</v>
      </c>
      <c r="J1105" s="2" t="s">
        <v>439</v>
      </c>
      <c r="K1105" s="24">
        <f t="shared" si="565"/>
        <v>0</v>
      </c>
      <c r="L1105" s="19" t="s">
        <v>4210</v>
      </c>
      <c r="M1105" s="2" t="s">
        <v>529</v>
      </c>
      <c r="N1105" s="2" t="s">
        <v>441</v>
      </c>
      <c r="O1105" s="2" t="s">
        <v>352</v>
      </c>
      <c r="P1105" s="2" t="s">
        <v>19</v>
      </c>
      <c r="Q1105" s="2" t="s">
        <v>312</v>
      </c>
      <c r="R1105" s="2" t="s">
        <v>531</v>
      </c>
      <c r="S1105" s="9">
        <v>45583</v>
      </c>
      <c r="T1105" s="2">
        <v>4273558</v>
      </c>
      <c r="U1105" s="2" t="s">
        <v>335</v>
      </c>
      <c r="V1105" s="2" t="s">
        <v>336</v>
      </c>
      <c r="W1105" s="2" t="s">
        <v>62</v>
      </c>
      <c r="Y1105" s="2">
        <v>9922555781</v>
      </c>
      <c r="Z1105" s="2" t="s">
        <v>4512</v>
      </c>
      <c r="AA1105" s="2" t="s">
        <v>463</v>
      </c>
      <c r="AB1105" s="2" t="s">
        <v>4432</v>
      </c>
      <c r="AG1105" s="35" t="s">
        <v>451</v>
      </c>
      <c r="AJ1105" s="35" t="s">
        <v>452</v>
      </c>
      <c r="AK1105" s="2" t="s">
        <v>453</v>
      </c>
      <c r="AL1105" s="2" t="s">
        <v>3189</v>
      </c>
      <c r="AM1105" s="2" t="s">
        <v>1815</v>
      </c>
      <c r="AN1105" s="10">
        <v>45583</v>
      </c>
      <c r="AP1105" s="2" t="s">
        <v>362</v>
      </c>
      <c r="AQ1105" s="2" t="s">
        <v>986</v>
      </c>
      <c r="AS1105" s="11">
        <v>251456115</v>
      </c>
      <c r="AT1105" s="2" t="s">
        <v>472</v>
      </c>
      <c r="AV1105" s="12">
        <v>72508202696</v>
      </c>
      <c r="AW1105" s="2" t="s">
        <v>458</v>
      </c>
      <c r="AY1105" s="13">
        <v>121339995084</v>
      </c>
      <c r="AZ1105" s="2" t="s">
        <v>386</v>
      </c>
      <c r="BB1105" s="14">
        <v>648856526</v>
      </c>
      <c r="BL1105" s="2" t="s">
        <v>448</v>
      </c>
      <c r="BM1105" s="2" t="s">
        <v>450</v>
      </c>
      <c r="BN1105" s="2" t="s">
        <v>448</v>
      </c>
      <c r="BO1105" s="2" t="s">
        <v>450</v>
      </c>
      <c r="BP1105" s="2" t="s">
        <v>450</v>
      </c>
      <c r="BR1105" s="2" t="s">
        <v>448</v>
      </c>
      <c r="BS1105" s="2" t="s">
        <v>448</v>
      </c>
      <c r="BT1105" s="2" t="s">
        <v>448</v>
      </c>
      <c r="CM1105" s="52">
        <f t="shared" si="553"/>
        <v>1</v>
      </c>
      <c r="CN1105" s="52">
        <f t="shared" si="566"/>
        <v>0</v>
      </c>
      <c r="CO1105" s="52">
        <f t="shared" si="567"/>
        <v>1</v>
      </c>
      <c r="CP1105" s="52">
        <f t="shared" si="568"/>
        <v>1</v>
      </c>
      <c r="CQ1105" s="52">
        <f t="shared" si="569"/>
        <v>1</v>
      </c>
      <c r="CR1105" s="52">
        <f t="shared" si="570"/>
        <v>1</v>
      </c>
      <c r="CS1105" s="52">
        <f t="shared" si="571"/>
        <v>1</v>
      </c>
      <c r="CT1105" s="52">
        <f t="shared" si="572"/>
        <v>1</v>
      </c>
      <c r="CU1105" s="52">
        <f t="shared" si="573"/>
        <v>1</v>
      </c>
      <c r="CV1105" s="52">
        <f t="shared" si="574"/>
        <v>0</v>
      </c>
      <c r="CW1105" s="54">
        <f t="shared" si="554"/>
        <v>0</v>
      </c>
      <c r="CX1105" s="54">
        <f t="shared" si="555"/>
        <v>0</v>
      </c>
      <c r="CY1105" s="54">
        <f t="shared" si="556"/>
        <v>0</v>
      </c>
      <c r="CZ1105" s="54">
        <f t="shared" si="557"/>
        <v>0</v>
      </c>
      <c r="DA1105" s="54">
        <f t="shared" si="558"/>
        <v>0</v>
      </c>
      <c r="DB1105" s="54">
        <f t="shared" si="559"/>
        <v>0</v>
      </c>
      <c r="DD1105" s="2">
        <f t="shared" si="560"/>
        <v>6</v>
      </c>
    </row>
    <row r="1106" spans="1:108">
      <c r="A1106" s="2" t="s">
        <v>437</v>
      </c>
      <c r="B1106" s="2" t="s">
        <v>438</v>
      </c>
      <c r="C1106" s="18" t="str">
        <f ca="1">IF(AND(AA1106="YES",AG1106&lt;&gt;""),"COMPLETED",IF((S1106+21)&lt;TODAY(),"PAST DUE","WITHIN 15 DAYS"))</f>
        <v>COMPLETED</v>
      </c>
      <c r="D1106" s="19" t="str">
        <f t="shared" si="561"/>
        <v>Nov</v>
      </c>
      <c r="E1106" s="20">
        <f t="shared" si="562"/>
        <v>45605</v>
      </c>
      <c r="F1106" s="20">
        <f t="shared" si="563"/>
        <v>45604</v>
      </c>
      <c r="G1106" s="20">
        <f t="shared" si="564"/>
        <v>45611</v>
      </c>
      <c r="H1106" s="19">
        <f ca="1">(TODAY()-(G1106))</f>
        <v>-17</v>
      </c>
      <c r="I1106" s="19">
        <f ca="1">IF(H1106&lt;0,H1106,"")</f>
        <v>-17</v>
      </c>
      <c r="J1106" s="2" t="s">
        <v>439</v>
      </c>
      <c r="K1106" s="24">
        <f t="shared" si="565"/>
        <v>1</v>
      </c>
      <c r="L1106" s="19" t="s">
        <v>4210</v>
      </c>
      <c r="M1106" s="2" t="s">
        <v>529</v>
      </c>
      <c r="N1106" s="2" t="s">
        <v>441</v>
      </c>
      <c r="O1106" s="2" t="s">
        <v>352</v>
      </c>
      <c r="P1106" s="2" t="s">
        <v>19</v>
      </c>
      <c r="Q1106" s="2" t="s">
        <v>312</v>
      </c>
      <c r="R1106" s="2" t="s">
        <v>531</v>
      </c>
      <c r="S1106" s="9">
        <v>45583</v>
      </c>
      <c r="T1106" s="2">
        <v>4273559</v>
      </c>
      <c r="U1106" s="2" t="s">
        <v>3160</v>
      </c>
      <c r="V1106" s="2" t="s">
        <v>4513</v>
      </c>
      <c r="W1106" s="2" t="s">
        <v>4266</v>
      </c>
      <c r="X1106" s="9">
        <v>36927</v>
      </c>
      <c r="Y1106" s="2">
        <v>9352027524</v>
      </c>
      <c r="Z1106" s="2" t="s">
        <v>4514</v>
      </c>
      <c r="AA1106" s="32" t="s">
        <v>448</v>
      </c>
      <c r="AB1106" s="67" t="s">
        <v>449</v>
      </c>
      <c r="AC1106" s="10">
        <v>45958</v>
      </c>
      <c r="AD1106" s="10">
        <v>45593</v>
      </c>
      <c r="AG1106" s="35" t="s">
        <v>451</v>
      </c>
      <c r="AJ1106" s="35" t="s">
        <v>452</v>
      </c>
      <c r="AK1106" s="2" t="s">
        <v>453</v>
      </c>
      <c r="AL1106" s="2" t="s">
        <v>3189</v>
      </c>
      <c r="AM1106" s="2" t="s">
        <v>1815</v>
      </c>
      <c r="AN1106" s="10">
        <v>45583</v>
      </c>
      <c r="AP1106" s="2" t="s">
        <v>362</v>
      </c>
      <c r="AQ1106" s="2" t="s">
        <v>455</v>
      </c>
      <c r="AS1106" s="11">
        <v>253195157</v>
      </c>
      <c r="AT1106" s="2" t="s">
        <v>472</v>
      </c>
      <c r="AV1106" s="12">
        <v>70263088822</v>
      </c>
      <c r="AW1106" s="2" t="s">
        <v>458</v>
      </c>
      <c r="AY1106" s="13">
        <v>121350864540</v>
      </c>
      <c r="AZ1106" s="2" t="s">
        <v>563</v>
      </c>
      <c r="BB1106" s="14">
        <v>659046560</v>
      </c>
      <c r="BL1106" s="2" t="s">
        <v>448</v>
      </c>
      <c r="BM1106" s="2" t="s">
        <v>450</v>
      </c>
      <c r="BN1106" s="2" t="s">
        <v>448</v>
      </c>
      <c r="BO1106" s="2" t="s">
        <v>450</v>
      </c>
      <c r="BP1106" s="2" t="s">
        <v>450</v>
      </c>
      <c r="BR1106" s="2" t="s">
        <v>448</v>
      </c>
      <c r="BS1106" s="2" t="s">
        <v>448</v>
      </c>
      <c r="BT1106" s="2" t="s">
        <v>448</v>
      </c>
      <c r="CM1106" s="52">
        <f t="shared" si="553"/>
        <v>1</v>
      </c>
      <c r="CN1106" s="52">
        <f t="shared" si="566"/>
        <v>1</v>
      </c>
      <c r="CO1106" s="52">
        <f t="shared" si="567"/>
        <v>1</v>
      </c>
      <c r="CP1106" s="52">
        <f t="shared" si="568"/>
        <v>1</v>
      </c>
      <c r="CQ1106" s="52">
        <f t="shared" si="569"/>
        <v>1</v>
      </c>
      <c r="CR1106" s="52">
        <f t="shared" si="570"/>
        <v>1</v>
      </c>
      <c r="CS1106" s="52">
        <f t="shared" si="571"/>
        <v>1</v>
      </c>
      <c r="CT1106" s="52">
        <f t="shared" si="572"/>
        <v>1</v>
      </c>
      <c r="CU1106" s="52">
        <f t="shared" si="573"/>
        <v>1</v>
      </c>
      <c r="CV1106" s="52">
        <f t="shared" si="574"/>
        <v>0</v>
      </c>
      <c r="CW1106" s="54">
        <f t="shared" si="554"/>
        <v>0</v>
      </c>
      <c r="CX1106" s="54">
        <f t="shared" si="555"/>
        <v>0</v>
      </c>
      <c r="CY1106" s="54">
        <f t="shared" si="556"/>
        <v>0</v>
      </c>
      <c r="CZ1106" s="54">
        <f t="shared" si="557"/>
        <v>0</v>
      </c>
      <c r="DA1106" s="54">
        <f t="shared" si="558"/>
        <v>0</v>
      </c>
      <c r="DB1106" s="54">
        <f t="shared" si="559"/>
        <v>0</v>
      </c>
      <c r="DD1106" s="2">
        <f t="shared" si="560"/>
        <v>7</v>
      </c>
    </row>
    <row r="1107" spans="1:108">
      <c r="A1107" s="2" t="s">
        <v>437</v>
      </c>
      <c r="B1107" s="2" t="s">
        <v>438</v>
      </c>
      <c r="C1107" s="18" t="str">
        <f ca="1">IF(AND(AA1107="YES",AG1107&lt;&gt;""),"COMPLETED",IF((S1107+21)&lt;TODAY(),"PAST DUE","WITHIN 15 DAYS"))</f>
        <v>WITHIN 15 DAYS</v>
      </c>
      <c r="D1107" s="19" t="str">
        <f t="shared" si="561"/>
        <v>Nov</v>
      </c>
      <c r="E1107" s="20">
        <f t="shared" si="562"/>
        <v>45605</v>
      </c>
      <c r="F1107" s="20">
        <f t="shared" si="563"/>
        <v>45604</v>
      </c>
      <c r="G1107" s="20">
        <f t="shared" si="564"/>
        <v>45611</v>
      </c>
      <c r="H1107" s="19">
        <f ca="1">(TODAY()-(G1107))</f>
        <v>-17</v>
      </c>
      <c r="I1107" s="19">
        <f ca="1">IF(H1107&lt;0,H1107,"")</f>
        <v>-17</v>
      </c>
      <c r="J1107" s="2" t="s">
        <v>439</v>
      </c>
      <c r="K1107" s="24">
        <f t="shared" si="565"/>
        <v>0</v>
      </c>
      <c r="L1107" s="19" t="s">
        <v>4210</v>
      </c>
      <c r="M1107" s="2" t="s">
        <v>529</v>
      </c>
      <c r="N1107" s="2" t="s">
        <v>441</v>
      </c>
      <c r="O1107" s="2" t="s">
        <v>352</v>
      </c>
      <c r="P1107" s="2" t="s">
        <v>19</v>
      </c>
      <c r="Q1107" s="2" t="s">
        <v>312</v>
      </c>
      <c r="R1107" s="2" t="s">
        <v>531</v>
      </c>
      <c r="S1107" s="9">
        <v>45583</v>
      </c>
      <c r="T1107" s="2">
        <v>4273560</v>
      </c>
      <c r="U1107" s="2" t="s">
        <v>337</v>
      </c>
      <c r="V1107" s="2" t="s">
        <v>243</v>
      </c>
      <c r="W1107" s="2" t="s">
        <v>4515</v>
      </c>
      <c r="X1107" s="9">
        <v>27364</v>
      </c>
      <c r="Y1107" s="2">
        <v>9465377092</v>
      </c>
      <c r="Z1107" s="2" t="s">
        <v>4516</v>
      </c>
      <c r="AA1107" s="2" t="s">
        <v>463</v>
      </c>
      <c r="AB1107" s="2" t="s">
        <v>4432</v>
      </c>
      <c r="AG1107" s="35" t="s">
        <v>451</v>
      </c>
      <c r="AJ1107" s="35" t="s">
        <v>452</v>
      </c>
      <c r="AK1107" s="2" t="s">
        <v>453</v>
      </c>
      <c r="AL1107" s="2" t="s">
        <v>3189</v>
      </c>
      <c r="AM1107" s="2" t="s">
        <v>1815</v>
      </c>
      <c r="AN1107" s="10">
        <v>45583</v>
      </c>
      <c r="AP1107" s="2" t="s">
        <v>362</v>
      </c>
      <c r="AQ1107" s="2" t="s">
        <v>986</v>
      </c>
      <c r="AS1107" s="11">
        <v>211757430</v>
      </c>
      <c r="AT1107" s="2" t="s">
        <v>456</v>
      </c>
      <c r="AV1107" s="12">
        <v>190005615260</v>
      </c>
      <c r="AW1107" s="2" t="s">
        <v>458</v>
      </c>
      <c r="AY1107" s="13">
        <v>140000100203</v>
      </c>
      <c r="AZ1107" s="2" t="s">
        <v>633</v>
      </c>
      <c r="BB1107" s="14">
        <v>215402977</v>
      </c>
      <c r="BL1107" s="2" t="s">
        <v>448</v>
      </c>
      <c r="BM1107" s="2" t="s">
        <v>450</v>
      </c>
      <c r="BN1107" s="2" t="s">
        <v>448</v>
      </c>
      <c r="BO1107" s="2" t="s">
        <v>450</v>
      </c>
      <c r="BP1107" s="2" t="s">
        <v>450</v>
      </c>
      <c r="BR1107" s="2" t="s">
        <v>448</v>
      </c>
      <c r="BS1107" s="2" t="s">
        <v>448</v>
      </c>
      <c r="BT1107" s="2" t="s">
        <v>448</v>
      </c>
      <c r="CM1107" s="52">
        <f t="shared" si="553"/>
        <v>1</v>
      </c>
      <c r="CN1107" s="52">
        <f t="shared" si="566"/>
        <v>0</v>
      </c>
      <c r="CO1107" s="52">
        <f t="shared" si="567"/>
        <v>1</v>
      </c>
      <c r="CP1107" s="52">
        <f t="shared" si="568"/>
        <v>1</v>
      </c>
      <c r="CQ1107" s="52">
        <f t="shared" si="569"/>
        <v>1</v>
      </c>
      <c r="CR1107" s="52">
        <f t="shared" si="570"/>
        <v>1</v>
      </c>
      <c r="CS1107" s="52">
        <f t="shared" si="571"/>
        <v>1</v>
      </c>
      <c r="CT1107" s="52">
        <f t="shared" si="572"/>
        <v>1</v>
      </c>
      <c r="CU1107" s="52">
        <f t="shared" si="573"/>
        <v>1</v>
      </c>
      <c r="CV1107" s="52">
        <f t="shared" si="574"/>
        <v>0</v>
      </c>
      <c r="CW1107" s="54">
        <f t="shared" si="554"/>
        <v>0</v>
      </c>
      <c r="CX1107" s="54">
        <f t="shared" si="555"/>
        <v>0</v>
      </c>
      <c r="CY1107" s="54">
        <f t="shared" si="556"/>
        <v>0</v>
      </c>
      <c r="CZ1107" s="54">
        <f t="shared" si="557"/>
        <v>0</v>
      </c>
      <c r="DA1107" s="54">
        <f t="shared" si="558"/>
        <v>0</v>
      </c>
      <c r="DB1107" s="54">
        <f t="shared" si="559"/>
        <v>0</v>
      </c>
      <c r="DD1107" s="2">
        <f t="shared" si="560"/>
        <v>6</v>
      </c>
    </row>
    <row r="1108" spans="1:108">
      <c r="A1108" s="2" t="s">
        <v>437</v>
      </c>
      <c r="B1108" s="2" t="s">
        <v>438</v>
      </c>
      <c r="C1108" s="18" t="str">
        <f ca="1">IF(AND(AA1108="YES",AG1108&lt;&gt;""),"COMPLETED",IF((S1108+21)&lt;TODAY(),"PAST DUE","WITHIN 15 DAYS"))</f>
        <v>COMPLETED</v>
      </c>
      <c r="D1108" s="19" t="str">
        <f t="shared" si="561"/>
        <v>Nov</v>
      </c>
      <c r="E1108" s="20">
        <f t="shared" si="562"/>
        <v>45605</v>
      </c>
      <c r="F1108" s="20">
        <f t="shared" si="563"/>
        <v>45604</v>
      </c>
      <c r="G1108" s="20">
        <f t="shared" si="564"/>
        <v>45611</v>
      </c>
      <c r="H1108" s="19">
        <f ca="1">(TODAY()-(G1108))</f>
        <v>-17</v>
      </c>
      <c r="I1108" s="19">
        <f ca="1">IF(H1108&lt;0,H1108,"")</f>
        <v>-17</v>
      </c>
      <c r="J1108" s="2" t="s">
        <v>439</v>
      </c>
      <c r="K1108" s="24">
        <f t="shared" si="565"/>
        <v>0</v>
      </c>
      <c r="L1108" s="19" t="s">
        <v>4210</v>
      </c>
      <c r="M1108" s="2" t="s">
        <v>529</v>
      </c>
      <c r="N1108" s="2" t="s">
        <v>441</v>
      </c>
      <c r="O1108" s="2" t="s">
        <v>352</v>
      </c>
      <c r="P1108" s="2" t="s">
        <v>19</v>
      </c>
      <c r="Q1108" s="2" t="s">
        <v>312</v>
      </c>
      <c r="R1108" s="2" t="s">
        <v>531</v>
      </c>
      <c r="S1108" s="9">
        <v>45583</v>
      </c>
      <c r="T1108" s="2">
        <v>4273561</v>
      </c>
      <c r="U1108" s="2" t="s">
        <v>338</v>
      </c>
      <c r="V1108" s="2" t="s">
        <v>339</v>
      </c>
      <c r="W1108" s="2" t="s">
        <v>4517</v>
      </c>
      <c r="X1108" s="9">
        <v>37173</v>
      </c>
      <c r="Y1108" s="2">
        <v>9770946586</v>
      </c>
      <c r="Z1108" s="2" t="s">
        <v>4518</v>
      </c>
      <c r="AA1108" s="32" t="s">
        <v>448</v>
      </c>
      <c r="AB1108" s="2" t="s">
        <v>449</v>
      </c>
      <c r="AC1108" s="10">
        <v>45769</v>
      </c>
      <c r="AD1108" s="10">
        <v>45412</v>
      </c>
      <c r="AG1108" s="35" t="s">
        <v>451</v>
      </c>
      <c r="AJ1108" s="35" t="s">
        <v>452</v>
      </c>
      <c r="AK1108" s="2" t="s">
        <v>453</v>
      </c>
      <c r="AL1108" s="2" t="s">
        <v>3189</v>
      </c>
      <c r="AM1108" s="2" t="s">
        <v>1815</v>
      </c>
      <c r="AN1108" s="10">
        <v>45583</v>
      </c>
      <c r="AP1108" s="2" t="s">
        <v>362</v>
      </c>
      <c r="AQ1108" s="2" t="s">
        <v>455</v>
      </c>
      <c r="AS1108" s="11">
        <v>251535036</v>
      </c>
      <c r="AT1108" s="2" t="s">
        <v>472</v>
      </c>
      <c r="AV1108" s="12">
        <v>212514005483</v>
      </c>
      <c r="AZ1108" s="2" t="s">
        <v>563</v>
      </c>
      <c r="BB1108" s="14">
        <v>648946711</v>
      </c>
      <c r="BL1108" s="2" t="s">
        <v>448</v>
      </c>
      <c r="BM1108" s="2" t="s">
        <v>450</v>
      </c>
      <c r="BN1108" s="2" t="s">
        <v>448</v>
      </c>
      <c r="BO1108" s="2" t="s">
        <v>450</v>
      </c>
      <c r="BP1108" s="2" t="s">
        <v>450</v>
      </c>
      <c r="BR1108" s="2" t="s">
        <v>448</v>
      </c>
      <c r="BS1108" s="2" t="s">
        <v>448</v>
      </c>
      <c r="BT1108" s="2" t="s">
        <v>448</v>
      </c>
      <c r="CM1108" s="52">
        <f t="shared" si="553"/>
        <v>1</v>
      </c>
      <c r="CN1108" s="52">
        <f t="shared" si="566"/>
        <v>1</v>
      </c>
      <c r="CO1108" s="52">
        <f t="shared" si="567"/>
        <v>1</v>
      </c>
      <c r="CP1108" s="52">
        <f t="shared" si="568"/>
        <v>1</v>
      </c>
      <c r="CQ1108" s="52">
        <f t="shared" si="569"/>
        <v>1</v>
      </c>
      <c r="CR1108" s="52">
        <f t="shared" si="570"/>
        <v>1</v>
      </c>
      <c r="CS1108" s="52">
        <f t="shared" si="571"/>
        <v>1</v>
      </c>
      <c r="CT1108" s="52">
        <f t="shared" si="572"/>
        <v>0</v>
      </c>
      <c r="CU1108" s="52">
        <f t="shared" si="573"/>
        <v>1</v>
      </c>
      <c r="CV1108" s="52">
        <f t="shared" si="574"/>
        <v>0</v>
      </c>
      <c r="CW1108" s="54">
        <f t="shared" si="554"/>
        <v>0</v>
      </c>
      <c r="CX1108" s="54">
        <f t="shared" si="555"/>
        <v>0</v>
      </c>
      <c r="CY1108" s="54">
        <f t="shared" si="556"/>
        <v>0</v>
      </c>
      <c r="CZ1108" s="54">
        <f t="shared" si="557"/>
        <v>0</v>
      </c>
      <c r="DA1108" s="54">
        <f t="shared" si="558"/>
        <v>0</v>
      </c>
      <c r="DB1108" s="54">
        <f t="shared" si="559"/>
        <v>0</v>
      </c>
      <c r="DD1108" s="2">
        <f t="shared" si="560"/>
        <v>6</v>
      </c>
    </row>
    <row r="1109" spans="1:108">
      <c r="A1109" s="2" t="s">
        <v>437</v>
      </c>
      <c r="B1109" s="2" t="s">
        <v>438</v>
      </c>
      <c r="C1109" s="18" t="str">
        <f ca="1">IF(AND(AA1109="YES",AG1109&lt;&gt;""),"COMPLETED",IF((S1109+21)&lt;TODAY(),"PAST DUE","WITHIN 15 DAYS"))</f>
        <v>COMPLETED</v>
      </c>
      <c r="D1109" s="19" t="str">
        <f t="shared" si="561"/>
        <v>Nov</v>
      </c>
      <c r="E1109" s="20">
        <f t="shared" si="562"/>
        <v>45605</v>
      </c>
      <c r="F1109" s="20">
        <f t="shared" si="563"/>
        <v>45604</v>
      </c>
      <c r="G1109" s="20">
        <f t="shared" si="564"/>
        <v>45611</v>
      </c>
      <c r="H1109" s="19">
        <f ca="1">(TODAY()-(G1109))</f>
        <v>-17</v>
      </c>
      <c r="I1109" s="19">
        <f ca="1">IF(H1109&lt;0,H1109,"")</f>
        <v>-17</v>
      </c>
      <c r="J1109" s="2" t="s">
        <v>439</v>
      </c>
      <c r="K1109" s="24">
        <f t="shared" si="565"/>
        <v>1</v>
      </c>
      <c r="L1109" s="19" t="s">
        <v>4210</v>
      </c>
      <c r="M1109" s="2" t="s">
        <v>529</v>
      </c>
      <c r="N1109" s="2" t="s">
        <v>441</v>
      </c>
      <c r="O1109" s="2" t="s">
        <v>352</v>
      </c>
      <c r="P1109" s="2" t="s">
        <v>19</v>
      </c>
      <c r="Q1109" s="2" t="s">
        <v>312</v>
      </c>
      <c r="R1109" s="2" t="s">
        <v>531</v>
      </c>
      <c r="S1109" s="9">
        <v>45583</v>
      </c>
      <c r="T1109" s="2">
        <v>4273562</v>
      </c>
      <c r="U1109" s="2" t="s">
        <v>4519</v>
      </c>
      <c r="V1109" s="2" t="s">
        <v>4520</v>
      </c>
      <c r="W1109" s="2" t="s">
        <v>4521</v>
      </c>
      <c r="X1109" s="9">
        <v>32564</v>
      </c>
      <c r="Y1109" s="2">
        <v>9086800284</v>
      </c>
      <c r="Z1109" s="2" t="s">
        <v>4522</v>
      </c>
      <c r="AA1109" s="32" t="s">
        <v>448</v>
      </c>
      <c r="AB1109" s="2" t="s">
        <v>449</v>
      </c>
      <c r="AC1109" s="10">
        <v>45737</v>
      </c>
      <c r="AD1109" s="10">
        <v>45390</v>
      </c>
      <c r="AG1109" s="35" t="s">
        <v>451</v>
      </c>
      <c r="AJ1109" s="35" t="s">
        <v>452</v>
      </c>
      <c r="AK1109" s="2" t="s">
        <v>453</v>
      </c>
      <c r="AL1109" s="2" t="s">
        <v>3189</v>
      </c>
      <c r="AM1109" s="2" t="s">
        <v>1815</v>
      </c>
      <c r="AN1109" s="10">
        <v>45583</v>
      </c>
      <c r="AP1109" s="2" t="s">
        <v>362</v>
      </c>
      <c r="AQ1109" s="2" t="s">
        <v>497</v>
      </c>
      <c r="AS1109" s="11">
        <v>236904530</v>
      </c>
      <c r="AT1109" s="2" t="s">
        <v>472</v>
      </c>
      <c r="AV1109" s="12">
        <v>70509308479</v>
      </c>
      <c r="AW1109" s="2" t="s">
        <v>2140</v>
      </c>
      <c r="AY1109" s="13">
        <v>121132313899</v>
      </c>
      <c r="AZ1109" s="2" t="s">
        <v>633</v>
      </c>
      <c r="BB1109" s="14">
        <v>459977737</v>
      </c>
      <c r="BL1109" s="2" t="s">
        <v>448</v>
      </c>
      <c r="BM1109" s="2" t="s">
        <v>450</v>
      </c>
      <c r="BN1109" s="2" t="s">
        <v>448</v>
      </c>
      <c r="BO1109" s="2" t="s">
        <v>450</v>
      </c>
      <c r="BP1109" s="2" t="s">
        <v>448</v>
      </c>
      <c r="BR1109" s="2" t="s">
        <v>448</v>
      </c>
      <c r="BS1109" s="2" t="s">
        <v>448</v>
      </c>
      <c r="BT1109" s="2" t="s">
        <v>448</v>
      </c>
      <c r="CM1109" s="52">
        <f t="shared" si="553"/>
        <v>1</v>
      </c>
      <c r="CN1109" s="52">
        <f t="shared" si="566"/>
        <v>1</v>
      </c>
      <c r="CO1109" s="52">
        <f t="shared" si="567"/>
        <v>1</v>
      </c>
      <c r="CP1109" s="52">
        <f t="shared" si="568"/>
        <v>1</v>
      </c>
      <c r="CQ1109" s="52">
        <f t="shared" si="569"/>
        <v>1</v>
      </c>
      <c r="CR1109" s="52">
        <f t="shared" si="570"/>
        <v>1</v>
      </c>
      <c r="CS1109" s="52">
        <f t="shared" si="571"/>
        <v>1</v>
      </c>
      <c r="CT1109" s="52">
        <f t="shared" si="572"/>
        <v>1</v>
      </c>
      <c r="CU1109" s="52">
        <f t="shared" si="573"/>
        <v>1</v>
      </c>
      <c r="CV1109" s="52">
        <f t="shared" si="574"/>
        <v>0</v>
      </c>
      <c r="CW1109" s="54">
        <f t="shared" si="554"/>
        <v>0</v>
      </c>
      <c r="CX1109" s="54">
        <f t="shared" si="555"/>
        <v>0</v>
      </c>
      <c r="CY1109" s="54">
        <f t="shared" si="556"/>
        <v>0</v>
      </c>
      <c r="CZ1109" s="54">
        <f t="shared" si="557"/>
        <v>0</v>
      </c>
      <c r="DA1109" s="54">
        <f t="shared" si="558"/>
        <v>0</v>
      </c>
      <c r="DB1109" s="54">
        <f t="shared" si="559"/>
        <v>0</v>
      </c>
      <c r="DD1109" s="2">
        <f t="shared" si="560"/>
        <v>7</v>
      </c>
    </row>
    <row r="1110" spans="1:108">
      <c r="A1110" s="2" t="s">
        <v>437</v>
      </c>
      <c r="B1110" s="2" t="s">
        <v>438</v>
      </c>
      <c r="C1110" s="18" t="str">
        <f ca="1">IF(AND(AA1110="YES",AG1110&lt;&gt;""),"COMPLETED",IF((S1110+21)&lt;TODAY(),"PAST DUE","WITHIN 15 DAYS"))</f>
        <v>WITHIN 15 DAYS</v>
      </c>
      <c r="D1110" s="19" t="str">
        <f t="shared" ref="D1110:D1133" si="575">TEXT(F1110,"mmm")</f>
        <v>Nov</v>
      </c>
      <c r="E1110" s="20">
        <f t="shared" ref="E1110:E1133" si="576">F1110+7-WEEKDAY(F1110)</f>
        <v>45612</v>
      </c>
      <c r="F1110" s="20">
        <f t="shared" ref="F1110:F1133" si="577">WORKDAY(S1110,15,1)</f>
        <v>45611</v>
      </c>
      <c r="G1110" s="20">
        <f t="shared" ref="G1110:G1133" si="578">WORKDAY(S1110,20,1)</f>
        <v>45618</v>
      </c>
      <c r="H1110" s="19">
        <f ca="1">(TODAY()-(G1110))</f>
        <v>-24</v>
      </c>
      <c r="I1110" s="19">
        <f ca="1">IF(H1110&lt;0,H1110,"")</f>
        <v>-24</v>
      </c>
      <c r="J1110" s="2" t="s">
        <v>439</v>
      </c>
      <c r="K1110" s="24">
        <f t="shared" ref="K1110:K1133" si="579">IF(AND(AA1110="YES",AG1110&lt;&gt;"",AJ1110&lt;&gt;"",AQ1110&lt;&gt;"",AT1110&lt;&gt;"",AW1110&lt;&gt;"",AZ1110&lt;&gt;""),1,0)</f>
        <v>0</v>
      </c>
      <c r="L1110" s="19" t="s">
        <v>4210</v>
      </c>
      <c r="M1110" s="2" t="s">
        <v>529</v>
      </c>
      <c r="N1110" s="2" t="s">
        <v>441</v>
      </c>
      <c r="O1110" s="2" t="s">
        <v>352</v>
      </c>
      <c r="P1110" s="2" t="s">
        <v>19</v>
      </c>
      <c r="Q1110" s="2" t="s">
        <v>4523</v>
      </c>
      <c r="R1110" s="2" t="s">
        <v>531</v>
      </c>
      <c r="S1110" s="9">
        <v>45590</v>
      </c>
      <c r="T1110" s="2">
        <v>4273722</v>
      </c>
      <c r="U1110" s="2" t="s">
        <v>4524</v>
      </c>
      <c r="V1110" s="2" t="s">
        <v>4525</v>
      </c>
      <c r="W1110" s="2" t="s">
        <v>788</v>
      </c>
      <c r="X1110" s="9">
        <v>37424</v>
      </c>
      <c r="Y1110" s="2">
        <v>9813122568</v>
      </c>
      <c r="Z1110" s="2" t="s">
        <v>4526</v>
      </c>
      <c r="AA1110" s="2" t="s">
        <v>4527</v>
      </c>
      <c r="AB1110" s="2" t="s">
        <v>4528</v>
      </c>
      <c r="AG1110" s="35" t="s">
        <v>451</v>
      </c>
      <c r="AJ1110" s="35" t="s">
        <v>452</v>
      </c>
      <c r="AK1110" s="2" t="s">
        <v>453</v>
      </c>
      <c r="AL1110" s="2" t="s">
        <v>3189</v>
      </c>
      <c r="AM1110" s="2" t="s">
        <v>1815</v>
      </c>
      <c r="AN1110" s="10">
        <v>45590</v>
      </c>
      <c r="AP1110" s="2" t="s">
        <v>362</v>
      </c>
      <c r="AQ1110" s="2" t="s">
        <v>480</v>
      </c>
      <c r="AS1110" s="11">
        <v>253504337</v>
      </c>
      <c r="BC1110" s="2" t="s">
        <v>450</v>
      </c>
      <c r="BD1110" s="2" t="s">
        <v>450</v>
      </c>
      <c r="BE1110" s="2" t="s">
        <v>450</v>
      </c>
      <c r="BF1110" s="2" t="s">
        <v>450</v>
      </c>
      <c r="BG1110" s="2" t="s">
        <v>450</v>
      </c>
      <c r="BH1110" s="2" t="s">
        <v>450</v>
      </c>
      <c r="BL1110" s="2" t="s">
        <v>448</v>
      </c>
      <c r="BM1110" s="2" t="s">
        <v>450</v>
      </c>
      <c r="BN1110" s="2" t="s">
        <v>448</v>
      </c>
      <c r="BO1110" s="2" t="s">
        <v>450</v>
      </c>
      <c r="BP1110" s="2" t="s">
        <v>450</v>
      </c>
      <c r="BR1110" s="2" t="s">
        <v>448</v>
      </c>
      <c r="BS1110" s="2" t="s">
        <v>448</v>
      </c>
      <c r="BT1110" s="2" t="s">
        <v>448</v>
      </c>
      <c r="CM1110" s="52">
        <f t="shared" ref="CM1110:CM1133" si="580">IF(U1110&lt;&gt;"",1,0)</f>
        <v>1</v>
      </c>
      <c r="CN1110" s="52">
        <f t="shared" si="566"/>
        <v>0</v>
      </c>
      <c r="CO1110" s="52">
        <f t="shared" si="567"/>
        <v>1</v>
      </c>
      <c r="CP1110" s="52">
        <f t="shared" si="568"/>
        <v>1</v>
      </c>
      <c r="CQ1110" s="52">
        <f t="shared" si="569"/>
        <v>1</v>
      </c>
      <c r="CR1110" s="52">
        <f t="shared" si="570"/>
        <v>1</v>
      </c>
      <c r="CS1110" s="52">
        <f t="shared" si="571"/>
        <v>0</v>
      </c>
      <c r="CT1110" s="52">
        <f t="shared" si="572"/>
        <v>0</v>
      </c>
      <c r="CU1110" s="52">
        <f t="shared" si="573"/>
        <v>0</v>
      </c>
      <c r="CV1110" s="52">
        <f t="shared" si="574"/>
        <v>1</v>
      </c>
      <c r="CW1110" s="54">
        <f t="shared" ref="CW1110:CW1133" si="581">COUNTIF(CD1110,"YES")</f>
        <v>0</v>
      </c>
      <c r="CX1110" s="54">
        <f t="shared" ref="CX1110:CX1133" si="582">COUNTIF(CJ1110,"WITH FINDINGS")</f>
        <v>0</v>
      </c>
      <c r="CY1110" s="54">
        <f t="shared" ref="CY1110:CY1133" si="583">IF(CH1110="DONE AUDIT",1,0)</f>
        <v>0</v>
      </c>
      <c r="CZ1110" s="54">
        <f t="shared" ref="CZ1110:CZ1133" si="584">IF(OR(CI1110="ENDORSED TO ACT",CI1110="INCOMPLETE - PERS",CI1110="PENDING DT",CI1110="ENDORSED TO HRIS",CI1110="COMPLETE"),1,0)</f>
        <v>0</v>
      </c>
      <c r="DA1110" s="54">
        <f t="shared" ref="DA1110:DA1133" si="585">IF(OR(CI1110="ENDORSED TO ACT",CI1110="ENDORSED TO HRIS"),1,0)</f>
        <v>0</v>
      </c>
      <c r="DB1110" s="54">
        <f t="shared" ref="DB1110:DB1133" si="586">IF(OR(CI1110="WITH FINDINGS"),1,0)</f>
        <v>0</v>
      </c>
      <c r="DD1110" s="2">
        <f t="shared" ref="DD1110:DD1133" si="587">SUM(CN1110:CV1110)-CQ1110-CV1110</f>
        <v>3</v>
      </c>
    </row>
    <row r="1111" spans="1:108">
      <c r="A1111" s="2" t="s">
        <v>437</v>
      </c>
      <c r="B1111" s="2" t="s">
        <v>438</v>
      </c>
      <c r="C1111" s="18" t="str">
        <f ca="1">IF(AND(AA1111="YES",AG1111&lt;&gt;""),"COMPLETED",IF((S1111+21)&lt;TODAY(),"PAST DUE","WITHIN 15 DAYS"))</f>
        <v>WITHIN 15 DAYS</v>
      </c>
      <c r="D1111" s="19" t="str">
        <f t="shared" si="575"/>
        <v>Nov</v>
      </c>
      <c r="E1111" s="20">
        <f t="shared" si="576"/>
        <v>45612</v>
      </c>
      <c r="F1111" s="20">
        <f t="shared" si="577"/>
        <v>45611</v>
      </c>
      <c r="G1111" s="20">
        <f t="shared" si="578"/>
        <v>45618</v>
      </c>
      <c r="H1111" s="19">
        <f ca="1">(TODAY()-(G1111))</f>
        <v>-24</v>
      </c>
      <c r="I1111" s="19">
        <f ca="1">IF(H1111&lt;0,H1111,"")</f>
        <v>-24</v>
      </c>
      <c r="J1111" s="2" t="s">
        <v>439</v>
      </c>
      <c r="K1111" s="24">
        <f t="shared" si="579"/>
        <v>0</v>
      </c>
      <c r="L1111" s="19" t="s">
        <v>4210</v>
      </c>
      <c r="M1111" s="2" t="s">
        <v>529</v>
      </c>
      <c r="N1111" s="2" t="s">
        <v>441</v>
      </c>
      <c r="O1111" s="2" t="s">
        <v>352</v>
      </c>
      <c r="P1111" s="2" t="s">
        <v>19</v>
      </c>
      <c r="Q1111" s="2" t="s">
        <v>4523</v>
      </c>
      <c r="R1111" s="2" t="s">
        <v>531</v>
      </c>
      <c r="S1111" s="9">
        <v>45590</v>
      </c>
      <c r="T1111" s="2">
        <v>4273723</v>
      </c>
      <c r="U1111" s="2" t="s">
        <v>4529</v>
      </c>
      <c r="V1111" s="2" t="s">
        <v>4530</v>
      </c>
      <c r="W1111" s="2" t="s">
        <v>1324</v>
      </c>
      <c r="X1111" s="9">
        <v>35448</v>
      </c>
      <c r="Y1111" s="2">
        <v>9460482944</v>
      </c>
      <c r="Z1111" s="2" t="s">
        <v>4531</v>
      </c>
      <c r="AA1111" s="2" t="s">
        <v>463</v>
      </c>
      <c r="AB1111" s="2" t="s">
        <v>4532</v>
      </c>
      <c r="AG1111" s="35" t="s">
        <v>451</v>
      </c>
      <c r="AJ1111" s="35" t="s">
        <v>452</v>
      </c>
      <c r="AK1111" s="2" t="s">
        <v>453</v>
      </c>
      <c r="AL1111" s="2" t="s">
        <v>3189</v>
      </c>
      <c r="AM1111" s="2" t="s">
        <v>1815</v>
      </c>
      <c r="AN1111" s="10">
        <v>45590</v>
      </c>
      <c r="AP1111" s="2" t="s">
        <v>362</v>
      </c>
      <c r="AQ1111" s="2" t="s">
        <v>986</v>
      </c>
      <c r="AS1111" s="11">
        <v>245968198</v>
      </c>
      <c r="AT1111" s="2" t="s">
        <v>456</v>
      </c>
      <c r="AV1111" s="12">
        <v>70259952288</v>
      </c>
      <c r="AW1111" s="2" t="s">
        <v>458</v>
      </c>
      <c r="AY1111" s="13">
        <v>121254066636</v>
      </c>
      <c r="AZ1111" s="2" t="s">
        <v>633</v>
      </c>
      <c r="BB1111" s="14">
        <v>378291430</v>
      </c>
      <c r="BC1111" s="2" t="s">
        <v>450</v>
      </c>
      <c r="BD1111" s="2" t="s">
        <v>450</v>
      </c>
      <c r="BE1111" s="2" t="s">
        <v>450</v>
      </c>
      <c r="BF1111" s="2" t="s">
        <v>450</v>
      </c>
      <c r="BG1111" s="2" t="s">
        <v>450</v>
      </c>
      <c r="BH1111" s="2" t="s">
        <v>450</v>
      </c>
      <c r="BL1111" s="2" t="s">
        <v>448</v>
      </c>
      <c r="BM1111" s="2" t="s">
        <v>450</v>
      </c>
      <c r="BN1111" s="2" t="s">
        <v>448</v>
      </c>
      <c r="BO1111" s="2" t="s">
        <v>450</v>
      </c>
      <c r="BP1111" s="2" t="s">
        <v>450</v>
      </c>
      <c r="BR1111" s="2" t="s">
        <v>448</v>
      </c>
      <c r="BS1111" s="2" t="s">
        <v>448</v>
      </c>
      <c r="BT1111" s="2" t="s">
        <v>448</v>
      </c>
      <c r="CM1111" s="52">
        <f t="shared" si="580"/>
        <v>1</v>
      </c>
      <c r="CN1111" s="52">
        <f t="shared" si="566"/>
        <v>0</v>
      </c>
      <c r="CO1111" s="52">
        <f t="shared" si="567"/>
        <v>1</v>
      </c>
      <c r="CP1111" s="52">
        <f t="shared" si="568"/>
        <v>1</v>
      </c>
      <c r="CQ1111" s="52">
        <f t="shared" si="569"/>
        <v>1</v>
      </c>
      <c r="CR1111" s="52">
        <f t="shared" si="570"/>
        <v>1</v>
      </c>
      <c r="CS1111" s="52">
        <f t="shared" si="571"/>
        <v>1</v>
      </c>
      <c r="CT1111" s="52">
        <f t="shared" si="572"/>
        <v>1</v>
      </c>
      <c r="CU1111" s="52">
        <f t="shared" si="573"/>
        <v>1</v>
      </c>
      <c r="CV1111" s="52">
        <f t="shared" si="574"/>
        <v>1</v>
      </c>
      <c r="CW1111" s="54">
        <f t="shared" si="581"/>
        <v>0</v>
      </c>
      <c r="CX1111" s="54">
        <f t="shared" si="582"/>
        <v>0</v>
      </c>
      <c r="CY1111" s="54">
        <f t="shared" si="583"/>
        <v>0</v>
      </c>
      <c r="CZ1111" s="54">
        <f t="shared" si="584"/>
        <v>0</v>
      </c>
      <c r="DA1111" s="54">
        <f t="shared" si="585"/>
        <v>0</v>
      </c>
      <c r="DB1111" s="54">
        <f t="shared" si="586"/>
        <v>0</v>
      </c>
      <c r="DD1111" s="2">
        <f t="shared" si="587"/>
        <v>6</v>
      </c>
    </row>
    <row r="1112" spans="1:108">
      <c r="A1112" s="2" t="s">
        <v>437</v>
      </c>
      <c r="B1112" s="2" t="s">
        <v>438</v>
      </c>
      <c r="C1112" s="18" t="str">
        <f ca="1">IF(AND(AA1112="YES",AG1112&lt;&gt;""),"COMPLETED",IF((S1112+21)&lt;TODAY(),"PAST DUE","WITHIN 15 DAYS"))</f>
        <v>COMPLETED</v>
      </c>
      <c r="D1112" s="19" t="str">
        <f t="shared" si="575"/>
        <v>Nov</v>
      </c>
      <c r="E1112" s="20">
        <f t="shared" si="576"/>
        <v>45612</v>
      </c>
      <c r="F1112" s="20">
        <f t="shared" si="577"/>
        <v>45611</v>
      </c>
      <c r="G1112" s="20">
        <f t="shared" si="578"/>
        <v>45618</v>
      </c>
      <c r="H1112" s="19">
        <f ca="1">(TODAY()-(G1112))</f>
        <v>-24</v>
      </c>
      <c r="I1112" s="19">
        <f ca="1">IF(H1112&lt;0,H1112,"")</f>
        <v>-24</v>
      </c>
      <c r="J1112" s="2" t="s">
        <v>439</v>
      </c>
      <c r="K1112" s="24">
        <f t="shared" si="579"/>
        <v>1</v>
      </c>
      <c r="L1112" s="19" t="s">
        <v>4210</v>
      </c>
      <c r="M1112" s="2" t="s">
        <v>529</v>
      </c>
      <c r="N1112" s="2" t="s">
        <v>441</v>
      </c>
      <c r="O1112" s="2" t="s">
        <v>352</v>
      </c>
      <c r="P1112" s="2" t="s">
        <v>19</v>
      </c>
      <c r="Q1112" s="2" t="s">
        <v>4523</v>
      </c>
      <c r="R1112" s="2" t="s">
        <v>531</v>
      </c>
      <c r="S1112" s="9">
        <v>45590</v>
      </c>
      <c r="T1112" s="2">
        <v>4273724</v>
      </c>
      <c r="U1112" s="2" t="s">
        <v>1526</v>
      </c>
      <c r="V1112" s="2" t="s">
        <v>4533</v>
      </c>
      <c r="W1112" s="2" t="s">
        <v>4534</v>
      </c>
      <c r="X1112" s="9">
        <v>37367</v>
      </c>
      <c r="Y1112" s="2">
        <v>9650542318</v>
      </c>
      <c r="Z1112" s="2" t="s">
        <v>4535</v>
      </c>
      <c r="AA1112" s="2" t="s">
        <v>448</v>
      </c>
      <c r="AB1112" s="2" t="s">
        <v>449</v>
      </c>
      <c r="AC1112" s="10">
        <v>45927</v>
      </c>
      <c r="AD1112" s="10">
        <v>45575</v>
      </c>
      <c r="AG1112" s="35" t="s">
        <v>451</v>
      </c>
      <c r="AJ1112" s="35" t="s">
        <v>452</v>
      </c>
      <c r="AK1112" s="2" t="s">
        <v>453</v>
      </c>
      <c r="AL1112" s="2" t="s">
        <v>3189</v>
      </c>
      <c r="AM1112" s="2" t="s">
        <v>1815</v>
      </c>
      <c r="AN1112" s="10">
        <v>45590</v>
      </c>
      <c r="AP1112" s="2" t="s">
        <v>362</v>
      </c>
      <c r="AQ1112" s="2" t="s">
        <v>480</v>
      </c>
      <c r="AS1112" s="11">
        <v>3532305173</v>
      </c>
      <c r="AT1112" s="2" t="s">
        <v>456</v>
      </c>
      <c r="AV1112" s="12">
        <v>42514289934</v>
      </c>
      <c r="AW1112" s="2" t="s">
        <v>458</v>
      </c>
      <c r="AY1112" s="13">
        <v>121344075811</v>
      </c>
      <c r="AZ1112" s="2" t="s">
        <v>633</v>
      </c>
      <c r="BB1112" s="14">
        <v>652503474</v>
      </c>
      <c r="BC1112" s="2" t="s">
        <v>450</v>
      </c>
      <c r="BD1112" s="2" t="s">
        <v>450</v>
      </c>
      <c r="BE1112" s="2" t="s">
        <v>450</v>
      </c>
      <c r="BF1112" s="2" t="s">
        <v>450</v>
      </c>
      <c r="BG1112" s="2" t="s">
        <v>450</v>
      </c>
      <c r="BH1112" s="2" t="s">
        <v>450</v>
      </c>
      <c r="BL1112" s="2" t="s">
        <v>448</v>
      </c>
      <c r="BM1112" s="2" t="s">
        <v>450</v>
      </c>
      <c r="BN1112" s="2" t="s">
        <v>448</v>
      </c>
      <c r="BO1112" s="2" t="s">
        <v>450</v>
      </c>
      <c r="BP1112" s="2" t="s">
        <v>450</v>
      </c>
      <c r="BR1112" s="2" t="s">
        <v>448</v>
      </c>
      <c r="BS1112" s="2" t="s">
        <v>448</v>
      </c>
      <c r="BT1112" s="2" t="s">
        <v>448</v>
      </c>
      <c r="CM1112" s="52">
        <f t="shared" si="580"/>
        <v>1</v>
      </c>
      <c r="CN1112" s="52">
        <f t="shared" si="566"/>
        <v>1</v>
      </c>
      <c r="CO1112" s="52">
        <f t="shared" si="567"/>
        <v>1</v>
      </c>
      <c r="CP1112" s="52">
        <f t="shared" si="568"/>
        <v>1</v>
      </c>
      <c r="CQ1112" s="52">
        <f t="shared" si="569"/>
        <v>1</v>
      </c>
      <c r="CR1112" s="52">
        <f t="shared" si="570"/>
        <v>1</v>
      </c>
      <c r="CS1112" s="52">
        <f t="shared" si="571"/>
        <v>1</v>
      </c>
      <c r="CT1112" s="52">
        <f t="shared" si="572"/>
        <v>1</v>
      </c>
      <c r="CU1112" s="52">
        <f t="shared" si="573"/>
        <v>1</v>
      </c>
      <c r="CV1112" s="52">
        <f t="shared" si="574"/>
        <v>1</v>
      </c>
      <c r="CW1112" s="54">
        <f t="shared" si="581"/>
        <v>0</v>
      </c>
      <c r="CX1112" s="54">
        <f t="shared" si="582"/>
        <v>0</v>
      </c>
      <c r="CY1112" s="54">
        <f t="shared" si="583"/>
        <v>0</v>
      </c>
      <c r="CZ1112" s="54">
        <f t="shared" si="584"/>
        <v>0</v>
      </c>
      <c r="DA1112" s="54">
        <f t="shared" si="585"/>
        <v>0</v>
      </c>
      <c r="DB1112" s="54">
        <f t="shared" si="586"/>
        <v>0</v>
      </c>
      <c r="DD1112" s="2">
        <f t="shared" si="587"/>
        <v>7</v>
      </c>
    </row>
    <row r="1113" spans="1:108">
      <c r="A1113" s="2" t="s">
        <v>437</v>
      </c>
      <c r="B1113" s="2" t="s">
        <v>438</v>
      </c>
      <c r="C1113" s="18" t="str">
        <f ca="1">IF(AND(AA1113="YES",AG1113&lt;&gt;""),"COMPLETED",IF((S1113+21)&lt;TODAY(),"PAST DUE","WITHIN 15 DAYS"))</f>
        <v>WITHIN 15 DAYS</v>
      </c>
      <c r="D1113" s="19" t="str">
        <f t="shared" si="575"/>
        <v>Nov</v>
      </c>
      <c r="E1113" s="20">
        <f t="shared" si="576"/>
        <v>45612</v>
      </c>
      <c r="F1113" s="20">
        <f t="shared" si="577"/>
        <v>45611</v>
      </c>
      <c r="G1113" s="20">
        <f t="shared" si="578"/>
        <v>45618</v>
      </c>
      <c r="H1113" s="19">
        <f ca="1">(TODAY()-(G1113))</f>
        <v>-24</v>
      </c>
      <c r="I1113" s="19">
        <f ca="1">IF(H1113&lt;0,H1113,"")</f>
        <v>-24</v>
      </c>
      <c r="J1113" s="2" t="s">
        <v>439</v>
      </c>
      <c r="K1113" s="24">
        <f t="shared" si="579"/>
        <v>0</v>
      </c>
      <c r="L1113" s="19" t="s">
        <v>4210</v>
      </c>
      <c r="M1113" s="2" t="s">
        <v>529</v>
      </c>
      <c r="N1113" s="2" t="s">
        <v>441</v>
      </c>
      <c r="O1113" s="2" t="s">
        <v>352</v>
      </c>
      <c r="P1113" s="2" t="s">
        <v>19</v>
      </c>
      <c r="Q1113" s="2" t="s">
        <v>4523</v>
      </c>
      <c r="R1113" s="2" t="s">
        <v>531</v>
      </c>
      <c r="S1113" s="9">
        <v>45590</v>
      </c>
      <c r="T1113" s="2">
        <v>4273725</v>
      </c>
      <c r="U1113" s="2" t="s">
        <v>4536</v>
      </c>
      <c r="V1113" s="2" t="s">
        <v>4537</v>
      </c>
      <c r="W1113" s="2" t="s">
        <v>809</v>
      </c>
      <c r="X1113" s="9">
        <v>38039</v>
      </c>
      <c r="Y1113" s="2">
        <v>9682508760</v>
      </c>
      <c r="Z1113" s="2" t="s">
        <v>4538</v>
      </c>
      <c r="AA1113" s="2" t="s">
        <v>463</v>
      </c>
      <c r="AB1113" s="2" t="s">
        <v>4036</v>
      </c>
      <c r="AG1113" s="35" t="s">
        <v>451</v>
      </c>
      <c r="AJ1113" s="35" t="s">
        <v>452</v>
      </c>
      <c r="AK1113" s="2" t="s">
        <v>453</v>
      </c>
      <c r="AL1113" s="2" t="s">
        <v>3189</v>
      </c>
      <c r="AM1113" s="2" t="s">
        <v>1815</v>
      </c>
      <c r="AN1113" s="10">
        <v>45590</v>
      </c>
      <c r="AP1113" s="2" t="s">
        <v>362</v>
      </c>
      <c r="BC1113" s="2" t="s">
        <v>450</v>
      </c>
      <c r="BD1113" s="2" t="s">
        <v>450</v>
      </c>
      <c r="BE1113" s="2" t="s">
        <v>450</v>
      </c>
      <c r="BF1113" s="2" t="s">
        <v>450</v>
      </c>
      <c r="BG1113" s="2" t="s">
        <v>450</v>
      </c>
      <c r="BH1113" s="2" t="s">
        <v>450</v>
      </c>
      <c r="BR1113" s="2" t="s">
        <v>448</v>
      </c>
      <c r="BS1113" s="2" t="s">
        <v>448</v>
      </c>
      <c r="BT1113" s="2" t="s">
        <v>448</v>
      </c>
      <c r="CM1113" s="52">
        <f t="shared" si="580"/>
        <v>1</v>
      </c>
      <c r="CN1113" s="52">
        <f t="shared" si="566"/>
        <v>0</v>
      </c>
      <c r="CO1113" s="52">
        <f t="shared" si="567"/>
        <v>1</v>
      </c>
      <c r="CP1113" s="52">
        <f t="shared" si="568"/>
        <v>1</v>
      </c>
      <c r="CQ1113" s="52">
        <f t="shared" si="569"/>
        <v>1</v>
      </c>
      <c r="CR1113" s="52">
        <f t="shared" si="570"/>
        <v>0</v>
      </c>
      <c r="CS1113" s="52">
        <f t="shared" si="571"/>
        <v>0</v>
      </c>
      <c r="CT1113" s="52">
        <f t="shared" si="572"/>
        <v>0</v>
      </c>
      <c r="CU1113" s="52">
        <f t="shared" si="573"/>
        <v>0</v>
      </c>
      <c r="CV1113" s="52">
        <f t="shared" si="574"/>
        <v>1</v>
      </c>
      <c r="CW1113" s="54">
        <f t="shared" si="581"/>
        <v>0</v>
      </c>
      <c r="CX1113" s="54">
        <f t="shared" si="582"/>
        <v>0</v>
      </c>
      <c r="CY1113" s="54">
        <f t="shared" si="583"/>
        <v>0</v>
      </c>
      <c r="CZ1113" s="54">
        <f t="shared" si="584"/>
        <v>0</v>
      </c>
      <c r="DA1113" s="54">
        <f t="shared" si="585"/>
        <v>0</v>
      </c>
      <c r="DB1113" s="54">
        <f t="shared" si="586"/>
        <v>0</v>
      </c>
      <c r="DD1113" s="2">
        <f t="shared" si="587"/>
        <v>2</v>
      </c>
    </row>
    <row r="1114" spans="1:108">
      <c r="A1114" s="2" t="s">
        <v>437</v>
      </c>
      <c r="B1114" s="2" t="s">
        <v>438</v>
      </c>
      <c r="C1114" s="18" t="str">
        <f ca="1">IF(AND(AA1114="YES",AG1114&lt;&gt;""),"COMPLETED",IF((S1114+21)&lt;TODAY(),"PAST DUE","WITHIN 15 DAYS"))</f>
        <v>COMPLETED</v>
      </c>
      <c r="D1114" s="19" t="str">
        <f t="shared" si="575"/>
        <v>Nov</v>
      </c>
      <c r="E1114" s="20">
        <f t="shared" si="576"/>
        <v>45612</v>
      </c>
      <c r="F1114" s="20">
        <f t="shared" si="577"/>
        <v>45611</v>
      </c>
      <c r="G1114" s="20">
        <f t="shared" si="578"/>
        <v>45618</v>
      </c>
      <c r="H1114" s="19">
        <f ca="1">(TODAY()-(G1114))</f>
        <v>-24</v>
      </c>
      <c r="I1114" s="19">
        <f ca="1">IF(H1114&lt;0,H1114,"")</f>
        <v>-24</v>
      </c>
      <c r="J1114" s="2" t="s">
        <v>439</v>
      </c>
      <c r="K1114" s="24">
        <f t="shared" si="579"/>
        <v>1</v>
      </c>
      <c r="L1114" s="19" t="s">
        <v>4210</v>
      </c>
      <c r="M1114" s="2" t="s">
        <v>529</v>
      </c>
      <c r="N1114" s="2" t="s">
        <v>441</v>
      </c>
      <c r="O1114" s="2" t="s">
        <v>352</v>
      </c>
      <c r="P1114" s="2" t="s">
        <v>19</v>
      </c>
      <c r="Q1114" s="2" t="s">
        <v>4523</v>
      </c>
      <c r="R1114" s="2" t="s">
        <v>531</v>
      </c>
      <c r="S1114" s="9">
        <v>45590</v>
      </c>
      <c r="T1114" s="2">
        <v>4273726</v>
      </c>
      <c r="U1114" s="2" t="s">
        <v>4539</v>
      </c>
      <c r="V1114" s="2" t="s">
        <v>4540</v>
      </c>
      <c r="W1114" s="2" t="s">
        <v>904</v>
      </c>
      <c r="X1114" s="9">
        <v>36339</v>
      </c>
      <c r="Y1114" s="2">
        <v>9275375095</v>
      </c>
      <c r="Z1114" s="2" t="s">
        <v>4541</v>
      </c>
      <c r="AA1114" s="2" t="s">
        <v>448</v>
      </c>
      <c r="AB1114" s="2" t="s">
        <v>449</v>
      </c>
      <c r="AC1114" s="10">
        <v>45909</v>
      </c>
      <c r="AD1114" s="10">
        <v>45554</v>
      </c>
      <c r="AG1114" s="35" t="s">
        <v>451</v>
      </c>
      <c r="AJ1114" s="35" t="s">
        <v>452</v>
      </c>
      <c r="AK1114" s="2" t="s">
        <v>453</v>
      </c>
      <c r="AL1114" s="2" t="s">
        <v>3189</v>
      </c>
      <c r="AM1114" s="2" t="s">
        <v>1815</v>
      </c>
      <c r="AN1114" s="10">
        <v>45590</v>
      </c>
      <c r="AP1114" s="2" t="s">
        <v>362</v>
      </c>
      <c r="AQ1114" s="2" t="s">
        <v>480</v>
      </c>
      <c r="AS1114" s="11">
        <v>3488852657</v>
      </c>
      <c r="AT1114" s="2" t="s">
        <v>472</v>
      </c>
      <c r="AV1114" s="12">
        <v>50257595509</v>
      </c>
      <c r="AW1114" s="2" t="s">
        <v>1425</v>
      </c>
      <c r="AY1114" s="13">
        <v>121261121409</v>
      </c>
      <c r="AZ1114" s="2" t="s">
        <v>633</v>
      </c>
      <c r="BB1114" s="14">
        <v>756174733</v>
      </c>
      <c r="BC1114" s="2" t="s">
        <v>450</v>
      </c>
      <c r="BD1114" s="2" t="s">
        <v>450</v>
      </c>
      <c r="BE1114" s="2" t="s">
        <v>450</v>
      </c>
      <c r="BF1114" s="2" t="s">
        <v>450</v>
      </c>
      <c r="BG1114" s="2" t="s">
        <v>450</v>
      </c>
      <c r="BH1114" s="2" t="s">
        <v>450</v>
      </c>
      <c r="BL1114" s="2" t="s">
        <v>448</v>
      </c>
      <c r="BM1114" s="2" t="s">
        <v>450</v>
      </c>
      <c r="BN1114" s="2" t="s">
        <v>448</v>
      </c>
      <c r="BO1114" s="2" t="s">
        <v>450</v>
      </c>
      <c r="BP1114" s="2" t="s">
        <v>450</v>
      </c>
      <c r="BR1114" s="2" t="s">
        <v>448</v>
      </c>
      <c r="BS1114" s="2" t="s">
        <v>448</v>
      </c>
      <c r="BT1114" s="2" t="s">
        <v>448</v>
      </c>
      <c r="CM1114" s="52">
        <f t="shared" si="580"/>
        <v>1</v>
      </c>
      <c r="CN1114" s="52">
        <f t="shared" si="566"/>
        <v>1</v>
      </c>
      <c r="CO1114" s="52">
        <f t="shared" si="567"/>
        <v>1</v>
      </c>
      <c r="CP1114" s="52">
        <f t="shared" si="568"/>
        <v>1</v>
      </c>
      <c r="CQ1114" s="52">
        <f t="shared" si="569"/>
        <v>1</v>
      </c>
      <c r="CR1114" s="52">
        <f t="shared" si="570"/>
        <v>1</v>
      </c>
      <c r="CS1114" s="52">
        <f t="shared" si="571"/>
        <v>1</v>
      </c>
      <c r="CT1114" s="52">
        <f t="shared" si="572"/>
        <v>1</v>
      </c>
      <c r="CU1114" s="52">
        <f t="shared" si="573"/>
        <v>1</v>
      </c>
      <c r="CV1114" s="52">
        <f t="shared" si="574"/>
        <v>1</v>
      </c>
      <c r="CW1114" s="54">
        <f t="shared" si="581"/>
        <v>0</v>
      </c>
      <c r="CX1114" s="54">
        <f t="shared" si="582"/>
        <v>0</v>
      </c>
      <c r="CY1114" s="54">
        <f t="shared" si="583"/>
        <v>0</v>
      </c>
      <c r="CZ1114" s="54">
        <f t="shared" si="584"/>
        <v>0</v>
      </c>
      <c r="DA1114" s="54">
        <f t="shared" si="585"/>
        <v>0</v>
      </c>
      <c r="DB1114" s="54">
        <f t="shared" si="586"/>
        <v>0</v>
      </c>
      <c r="DD1114" s="2">
        <f t="shared" si="587"/>
        <v>7</v>
      </c>
    </row>
    <row r="1115" spans="1:108">
      <c r="A1115" s="2" t="s">
        <v>437</v>
      </c>
      <c r="B1115" s="2" t="s">
        <v>438</v>
      </c>
      <c r="C1115" s="18" t="str">
        <f ca="1">IF(AND(AA1115="YES",AG1115&lt;&gt;""),"COMPLETED",IF((S1115+21)&lt;TODAY(),"PAST DUE","WITHIN 15 DAYS"))</f>
        <v>COMPLETED</v>
      </c>
      <c r="D1115" s="19" t="str">
        <f t="shared" si="575"/>
        <v>Nov</v>
      </c>
      <c r="E1115" s="20">
        <f t="shared" si="576"/>
        <v>45612</v>
      </c>
      <c r="F1115" s="20">
        <f t="shared" si="577"/>
        <v>45611</v>
      </c>
      <c r="G1115" s="20">
        <f t="shared" si="578"/>
        <v>45618</v>
      </c>
      <c r="H1115" s="19">
        <f ca="1">(TODAY()-(G1115))</f>
        <v>-24</v>
      </c>
      <c r="I1115" s="19">
        <f ca="1">IF(H1115&lt;0,H1115,"")</f>
        <v>-24</v>
      </c>
      <c r="J1115" s="2" t="s">
        <v>439</v>
      </c>
      <c r="K1115" s="24">
        <f t="shared" si="579"/>
        <v>1</v>
      </c>
      <c r="L1115" s="19" t="s">
        <v>4210</v>
      </c>
      <c r="M1115" s="2" t="s">
        <v>529</v>
      </c>
      <c r="N1115" s="2" t="s">
        <v>441</v>
      </c>
      <c r="O1115" s="2" t="s">
        <v>352</v>
      </c>
      <c r="P1115" s="2" t="s">
        <v>19</v>
      </c>
      <c r="Q1115" s="2" t="s">
        <v>4523</v>
      </c>
      <c r="R1115" s="2" t="s">
        <v>531</v>
      </c>
      <c r="S1115" s="9">
        <v>45590</v>
      </c>
      <c r="T1115" s="2">
        <v>4273727</v>
      </c>
      <c r="U1115" s="2" t="s">
        <v>4542</v>
      </c>
      <c r="V1115" s="2" t="s">
        <v>4543</v>
      </c>
      <c r="W1115" s="2" t="s">
        <v>319</v>
      </c>
      <c r="X1115" s="9">
        <v>36560</v>
      </c>
      <c r="Y1115" s="2">
        <v>9454127748</v>
      </c>
      <c r="Z1115" s="2" t="s">
        <v>4544</v>
      </c>
      <c r="AA1115" s="2" t="s">
        <v>448</v>
      </c>
      <c r="AB1115" s="2" t="s">
        <v>449</v>
      </c>
      <c r="AC1115" s="10">
        <v>45737</v>
      </c>
      <c r="AD1115" s="10">
        <v>45390</v>
      </c>
      <c r="AG1115" s="35" t="s">
        <v>451</v>
      </c>
      <c r="AJ1115" s="35" t="s">
        <v>452</v>
      </c>
      <c r="AK1115" s="2" t="s">
        <v>453</v>
      </c>
      <c r="AL1115" s="2" t="s">
        <v>3189</v>
      </c>
      <c r="AM1115" s="2" t="s">
        <v>1815</v>
      </c>
      <c r="AN1115" s="10">
        <v>45590</v>
      </c>
      <c r="AP1115" s="2" t="s">
        <v>362</v>
      </c>
      <c r="AQ1115" s="2" t="s">
        <v>480</v>
      </c>
      <c r="AS1115" s="11">
        <v>248780991</v>
      </c>
      <c r="AT1115" s="2" t="s">
        <v>456</v>
      </c>
      <c r="AV1115" s="12">
        <v>72503387922</v>
      </c>
      <c r="AW1115" s="2" t="s">
        <v>458</v>
      </c>
      <c r="AY1115" s="13">
        <v>121316771417</v>
      </c>
      <c r="AZ1115" s="2" t="s">
        <v>1857</v>
      </c>
      <c r="BB1115" s="14">
        <v>659813821</v>
      </c>
      <c r="BC1115" s="2" t="s">
        <v>450</v>
      </c>
      <c r="BD1115" s="2" t="s">
        <v>450</v>
      </c>
      <c r="BE1115" s="2" t="s">
        <v>450</v>
      </c>
      <c r="BF1115" s="2" t="s">
        <v>450</v>
      </c>
      <c r="BG1115" s="2" t="s">
        <v>450</v>
      </c>
      <c r="BH1115" s="2" t="s">
        <v>450</v>
      </c>
      <c r="BL1115" s="2" t="s">
        <v>448</v>
      </c>
      <c r="BM1115" s="2" t="s">
        <v>450</v>
      </c>
      <c r="BN1115" s="2" t="s">
        <v>448</v>
      </c>
      <c r="BO1115" s="2" t="s">
        <v>450</v>
      </c>
      <c r="BP1115" s="2" t="s">
        <v>450</v>
      </c>
      <c r="BR1115" s="2" t="s">
        <v>448</v>
      </c>
      <c r="BS1115" s="2" t="s">
        <v>448</v>
      </c>
      <c r="BT1115" s="2" t="s">
        <v>448</v>
      </c>
      <c r="CM1115" s="52">
        <f t="shared" si="580"/>
        <v>1</v>
      </c>
      <c r="CN1115" s="52">
        <f t="shared" si="566"/>
        <v>1</v>
      </c>
      <c r="CO1115" s="52">
        <f t="shared" si="567"/>
        <v>1</v>
      </c>
      <c r="CP1115" s="52">
        <f t="shared" si="568"/>
        <v>1</v>
      </c>
      <c r="CQ1115" s="52">
        <f t="shared" si="569"/>
        <v>1</v>
      </c>
      <c r="CR1115" s="52">
        <f t="shared" si="570"/>
        <v>1</v>
      </c>
      <c r="CS1115" s="52">
        <f t="shared" si="571"/>
        <v>1</v>
      </c>
      <c r="CT1115" s="52">
        <f t="shared" si="572"/>
        <v>1</v>
      </c>
      <c r="CU1115" s="52">
        <f t="shared" si="573"/>
        <v>1</v>
      </c>
      <c r="CV1115" s="52">
        <f t="shared" si="574"/>
        <v>1</v>
      </c>
      <c r="CW1115" s="54">
        <f t="shared" si="581"/>
        <v>0</v>
      </c>
      <c r="CX1115" s="54">
        <f t="shared" si="582"/>
        <v>0</v>
      </c>
      <c r="CY1115" s="54">
        <f t="shared" si="583"/>
        <v>0</v>
      </c>
      <c r="CZ1115" s="54">
        <f t="shared" si="584"/>
        <v>0</v>
      </c>
      <c r="DA1115" s="54">
        <f t="shared" si="585"/>
        <v>0</v>
      </c>
      <c r="DB1115" s="54">
        <f t="shared" si="586"/>
        <v>0</v>
      </c>
      <c r="DD1115" s="2">
        <f t="shared" si="587"/>
        <v>7</v>
      </c>
    </row>
    <row r="1116" spans="1:108">
      <c r="A1116" s="2" t="s">
        <v>437</v>
      </c>
      <c r="B1116" s="2" t="s">
        <v>438</v>
      </c>
      <c r="C1116" s="18" t="str">
        <f ca="1">IF(AND(AA1116="YES",AG1116&lt;&gt;""),"COMPLETED",IF((S1116+21)&lt;TODAY(),"PAST DUE","WITHIN 15 DAYS"))</f>
        <v>COMPLETED</v>
      </c>
      <c r="D1116" s="19" t="str">
        <f t="shared" si="575"/>
        <v>Nov</v>
      </c>
      <c r="E1116" s="20">
        <f t="shared" si="576"/>
        <v>45612</v>
      </c>
      <c r="F1116" s="20">
        <f t="shared" si="577"/>
        <v>45611</v>
      </c>
      <c r="G1116" s="20">
        <f t="shared" si="578"/>
        <v>45618</v>
      </c>
      <c r="H1116" s="19">
        <f ca="1">(TODAY()-(G1116))</f>
        <v>-24</v>
      </c>
      <c r="I1116" s="19">
        <f ca="1">IF(H1116&lt;0,H1116,"")</f>
        <v>-24</v>
      </c>
      <c r="J1116" s="2" t="s">
        <v>439</v>
      </c>
      <c r="K1116" s="24">
        <f t="shared" si="579"/>
        <v>1</v>
      </c>
      <c r="L1116" s="19" t="s">
        <v>4210</v>
      </c>
      <c r="M1116" s="2" t="s">
        <v>529</v>
      </c>
      <c r="N1116" s="2" t="s">
        <v>441</v>
      </c>
      <c r="O1116" s="2" t="s">
        <v>352</v>
      </c>
      <c r="P1116" s="2" t="s">
        <v>19</v>
      </c>
      <c r="Q1116" s="2" t="s">
        <v>4523</v>
      </c>
      <c r="R1116" s="2" t="s">
        <v>531</v>
      </c>
      <c r="S1116" s="9">
        <v>45590</v>
      </c>
      <c r="T1116" s="2">
        <v>4273728</v>
      </c>
      <c r="U1116" s="2" t="s">
        <v>4534</v>
      </c>
      <c r="V1116" s="2" t="s">
        <v>4545</v>
      </c>
      <c r="W1116" s="2" t="s">
        <v>2229</v>
      </c>
      <c r="X1116" s="9">
        <v>37132</v>
      </c>
      <c r="Y1116" s="2">
        <v>9654195878</v>
      </c>
      <c r="Z1116" s="2" t="s">
        <v>4546</v>
      </c>
      <c r="AA1116" s="2" t="s">
        <v>448</v>
      </c>
      <c r="AB1116" s="2" t="s">
        <v>449</v>
      </c>
      <c r="AC1116" s="10">
        <v>45826</v>
      </c>
      <c r="AD1116" s="10">
        <v>45468</v>
      </c>
      <c r="AG1116" s="35" t="s">
        <v>451</v>
      </c>
      <c r="AJ1116" s="35" t="s">
        <v>452</v>
      </c>
      <c r="AK1116" s="2" t="s">
        <v>453</v>
      </c>
      <c r="AL1116" s="2" t="s">
        <v>3189</v>
      </c>
      <c r="AM1116" s="2" t="s">
        <v>1815</v>
      </c>
      <c r="AN1116" s="10">
        <v>45590</v>
      </c>
      <c r="AP1116" s="2" t="s">
        <v>362</v>
      </c>
      <c r="AQ1116" s="2" t="s">
        <v>455</v>
      </c>
      <c r="AS1116" s="11">
        <v>3491512308</v>
      </c>
      <c r="AT1116" s="2" t="s">
        <v>472</v>
      </c>
      <c r="AV1116" s="12">
        <v>72533454802</v>
      </c>
      <c r="AW1116" s="2" t="s">
        <v>458</v>
      </c>
      <c r="AY1116" s="13">
        <v>121266874879</v>
      </c>
      <c r="AZ1116" s="2" t="s">
        <v>633</v>
      </c>
      <c r="BB1116" s="14">
        <v>608615979</v>
      </c>
      <c r="BC1116" s="2" t="s">
        <v>450</v>
      </c>
      <c r="BD1116" s="2" t="s">
        <v>450</v>
      </c>
      <c r="BE1116" s="2" t="s">
        <v>450</v>
      </c>
      <c r="BF1116" s="2" t="s">
        <v>450</v>
      </c>
      <c r="BG1116" s="2" t="s">
        <v>450</v>
      </c>
      <c r="BH1116" s="2" t="s">
        <v>450</v>
      </c>
      <c r="BL1116" s="2" t="s">
        <v>448</v>
      </c>
      <c r="BM1116" s="2" t="s">
        <v>450</v>
      </c>
      <c r="BN1116" s="2" t="s">
        <v>448</v>
      </c>
      <c r="BO1116" s="2" t="s">
        <v>450</v>
      </c>
      <c r="BP1116" s="2" t="s">
        <v>450</v>
      </c>
      <c r="BR1116" s="2" t="s">
        <v>448</v>
      </c>
      <c r="BS1116" s="2" t="s">
        <v>448</v>
      </c>
      <c r="BT1116" s="2" t="s">
        <v>448</v>
      </c>
      <c r="CM1116" s="52">
        <f t="shared" si="580"/>
        <v>1</v>
      </c>
      <c r="CN1116" s="52">
        <f t="shared" si="566"/>
        <v>1</v>
      </c>
      <c r="CO1116" s="52">
        <f t="shared" si="567"/>
        <v>1</v>
      </c>
      <c r="CP1116" s="52">
        <f t="shared" si="568"/>
        <v>1</v>
      </c>
      <c r="CQ1116" s="52">
        <f t="shared" si="569"/>
        <v>1</v>
      </c>
      <c r="CR1116" s="52">
        <f t="shared" si="570"/>
        <v>1</v>
      </c>
      <c r="CS1116" s="52">
        <f t="shared" si="571"/>
        <v>1</v>
      </c>
      <c r="CT1116" s="52">
        <f t="shared" si="572"/>
        <v>1</v>
      </c>
      <c r="CU1116" s="52">
        <f t="shared" si="573"/>
        <v>1</v>
      </c>
      <c r="CV1116" s="52">
        <f t="shared" si="574"/>
        <v>1</v>
      </c>
      <c r="CW1116" s="54">
        <f t="shared" si="581"/>
        <v>0</v>
      </c>
      <c r="CX1116" s="54">
        <f t="shared" si="582"/>
        <v>0</v>
      </c>
      <c r="CY1116" s="54">
        <f t="shared" si="583"/>
        <v>0</v>
      </c>
      <c r="CZ1116" s="54">
        <f t="shared" si="584"/>
        <v>0</v>
      </c>
      <c r="DA1116" s="54">
        <f t="shared" si="585"/>
        <v>0</v>
      </c>
      <c r="DB1116" s="54">
        <f t="shared" si="586"/>
        <v>0</v>
      </c>
      <c r="DD1116" s="2">
        <f t="shared" si="587"/>
        <v>7</v>
      </c>
    </row>
    <row r="1117" spans="1:108">
      <c r="A1117" s="2" t="s">
        <v>437</v>
      </c>
      <c r="B1117" s="2" t="s">
        <v>438</v>
      </c>
      <c r="C1117" s="18" t="str">
        <f ca="1">IF(AND(AA1117="YES",AG1117&lt;&gt;""),"COMPLETED",IF((S1117+21)&lt;TODAY(),"PAST DUE","WITHIN 15 DAYS"))</f>
        <v>COMPLETED</v>
      </c>
      <c r="D1117" s="19" t="str">
        <f t="shared" si="575"/>
        <v>Nov</v>
      </c>
      <c r="E1117" s="20">
        <f t="shared" si="576"/>
        <v>45612</v>
      </c>
      <c r="F1117" s="20">
        <f t="shared" si="577"/>
        <v>45611</v>
      </c>
      <c r="G1117" s="20">
        <f t="shared" si="578"/>
        <v>45618</v>
      </c>
      <c r="H1117" s="19">
        <f ca="1">(TODAY()-(G1117))</f>
        <v>-24</v>
      </c>
      <c r="I1117" s="19">
        <f ca="1">IF(H1117&lt;0,H1117,"")</f>
        <v>-24</v>
      </c>
      <c r="J1117" s="2" t="s">
        <v>439</v>
      </c>
      <c r="K1117" s="24">
        <f t="shared" si="579"/>
        <v>1</v>
      </c>
      <c r="L1117" s="19" t="s">
        <v>4210</v>
      </c>
      <c r="M1117" s="2" t="s">
        <v>529</v>
      </c>
      <c r="N1117" s="2" t="s">
        <v>441</v>
      </c>
      <c r="O1117" s="2" t="s">
        <v>352</v>
      </c>
      <c r="P1117" s="2" t="s">
        <v>19</v>
      </c>
      <c r="Q1117" s="2" t="s">
        <v>4523</v>
      </c>
      <c r="R1117" s="2" t="s">
        <v>531</v>
      </c>
      <c r="S1117" s="9">
        <v>45590</v>
      </c>
      <c r="T1117" s="2">
        <v>4273729</v>
      </c>
      <c r="U1117" s="2" t="s">
        <v>22</v>
      </c>
      <c r="V1117" s="2" t="s">
        <v>4547</v>
      </c>
      <c r="W1117" s="2" t="s">
        <v>1984</v>
      </c>
      <c r="X1117" s="9">
        <v>37996</v>
      </c>
      <c r="Y1117" s="2">
        <v>9557247311</v>
      </c>
      <c r="Z1117" s="2" t="s">
        <v>4548</v>
      </c>
      <c r="AA1117" s="2" t="s">
        <v>448</v>
      </c>
      <c r="AB1117" s="2" t="s">
        <v>449</v>
      </c>
      <c r="AC1117" s="10">
        <v>45836</v>
      </c>
      <c r="AD1117" s="10">
        <v>45485</v>
      </c>
      <c r="AG1117" s="35" t="s">
        <v>451</v>
      </c>
      <c r="AJ1117" s="35" t="s">
        <v>452</v>
      </c>
      <c r="AK1117" s="2" t="s">
        <v>453</v>
      </c>
      <c r="AL1117" s="2" t="s">
        <v>3189</v>
      </c>
      <c r="AM1117" s="2" t="s">
        <v>1815</v>
      </c>
      <c r="AN1117" s="10">
        <v>45590</v>
      </c>
      <c r="AP1117" s="2" t="s">
        <v>362</v>
      </c>
      <c r="AQ1117" s="2" t="s">
        <v>480</v>
      </c>
      <c r="AS1117" s="11">
        <v>252453191</v>
      </c>
      <c r="AT1117" s="2" t="s">
        <v>472</v>
      </c>
      <c r="AV1117" s="12">
        <v>212517296446</v>
      </c>
      <c r="AW1117" s="2" t="s">
        <v>458</v>
      </c>
      <c r="AY1117" s="13">
        <v>121345521365</v>
      </c>
      <c r="AZ1117" s="2" t="s">
        <v>563</v>
      </c>
      <c r="BB1117" s="14">
        <v>652888742</v>
      </c>
      <c r="BC1117" s="2" t="s">
        <v>450</v>
      </c>
      <c r="BD1117" s="2" t="s">
        <v>450</v>
      </c>
      <c r="BE1117" s="2" t="s">
        <v>450</v>
      </c>
      <c r="BF1117" s="2" t="s">
        <v>450</v>
      </c>
      <c r="BG1117" s="2" t="s">
        <v>450</v>
      </c>
      <c r="BH1117" s="2" t="s">
        <v>450</v>
      </c>
      <c r="BL1117" s="2" t="s">
        <v>448</v>
      </c>
      <c r="BM1117" s="2" t="s">
        <v>450</v>
      </c>
      <c r="BN1117" s="2" t="s">
        <v>448</v>
      </c>
      <c r="BO1117" s="2" t="s">
        <v>450</v>
      </c>
      <c r="BP1117" s="2" t="s">
        <v>450</v>
      </c>
      <c r="BR1117" s="2" t="s">
        <v>448</v>
      </c>
      <c r="BS1117" s="2" t="s">
        <v>448</v>
      </c>
      <c r="BT1117" s="2" t="s">
        <v>448</v>
      </c>
      <c r="CM1117" s="52">
        <f t="shared" si="580"/>
        <v>1</v>
      </c>
      <c r="CN1117" s="52">
        <f t="shared" si="566"/>
        <v>1</v>
      </c>
      <c r="CO1117" s="52">
        <f t="shared" si="567"/>
        <v>1</v>
      </c>
      <c r="CP1117" s="52">
        <f t="shared" si="568"/>
        <v>1</v>
      </c>
      <c r="CQ1117" s="52">
        <f t="shared" si="569"/>
        <v>1</v>
      </c>
      <c r="CR1117" s="52">
        <f t="shared" si="570"/>
        <v>1</v>
      </c>
      <c r="CS1117" s="52">
        <f t="shared" si="571"/>
        <v>1</v>
      </c>
      <c r="CT1117" s="52">
        <f t="shared" si="572"/>
        <v>1</v>
      </c>
      <c r="CU1117" s="52">
        <f t="shared" si="573"/>
        <v>1</v>
      </c>
      <c r="CV1117" s="52">
        <f t="shared" si="574"/>
        <v>1</v>
      </c>
      <c r="CW1117" s="54">
        <f t="shared" si="581"/>
        <v>0</v>
      </c>
      <c r="CX1117" s="54">
        <f t="shared" si="582"/>
        <v>0</v>
      </c>
      <c r="CY1117" s="54">
        <f t="shared" si="583"/>
        <v>0</v>
      </c>
      <c r="CZ1117" s="54">
        <f t="shared" si="584"/>
        <v>0</v>
      </c>
      <c r="DA1117" s="54">
        <f t="shared" si="585"/>
        <v>0</v>
      </c>
      <c r="DB1117" s="54">
        <f t="shared" si="586"/>
        <v>0</v>
      </c>
      <c r="DD1117" s="2">
        <f t="shared" si="587"/>
        <v>7</v>
      </c>
    </row>
    <row r="1118" spans="1:108">
      <c r="A1118" s="2" t="s">
        <v>437</v>
      </c>
      <c r="B1118" s="2" t="s">
        <v>438</v>
      </c>
      <c r="C1118" s="18" t="str">
        <f ca="1">IF(AND(AA1118="YES",AG1118&lt;&gt;""),"COMPLETED",IF((S1118+21)&lt;TODAY(),"PAST DUE","WITHIN 15 DAYS"))</f>
        <v>WITHIN 15 DAYS</v>
      </c>
      <c r="D1118" s="19" t="str">
        <f t="shared" si="575"/>
        <v>Nov</v>
      </c>
      <c r="E1118" s="20">
        <f t="shared" si="576"/>
        <v>45612</v>
      </c>
      <c r="F1118" s="20">
        <f t="shared" si="577"/>
        <v>45611</v>
      </c>
      <c r="G1118" s="20">
        <f t="shared" si="578"/>
        <v>45618</v>
      </c>
      <c r="H1118" s="19">
        <f ca="1">(TODAY()-(G1118))</f>
        <v>-24</v>
      </c>
      <c r="I1118" s="19">
        <f ca="1">IF(H1118&lt;0,H1118,"")</f>
        <v>-24</v>
      </c>
      <c r="J1118" s="2" t="s">
        <v>439</v>
      </c>
      <c r="K1118" s="24">
        <f t="shared" si="579"/>
        <v>0</v>
      </c>
      <c r="L1118" s="19" t="s">
        <v>4210</v>
      </c>
      <c r="M1118" s="2" t="s">
        <v>529</v>
      </c>
      <c r="N1118" s="2" t="s">
        <v>441</v>
      </c>
      <c r="O1118" s="2" t="s">
        <v>352</v>
      </c>
      <c r="P1118" s="2" t="s">
        <v>19</v>
      </c>
      <c r="Q1118" s="2" t="s">
        <v>4523</v>
      </c>
      <c r="R1118" s="2" t="s">
        <v>531</v>
      </c>
      <c r="S1118" s="9">
        <v>45590</v>
      </c>
      <c r="T1118" s="2">
        <v>4273730</v>
      </c>
      <c r="U1118" s="2" t="s">
        <v>4549</v>
      </c>
      <c r="V1118" s="2" t="s">
        <v>4550</v>
      </c>
      <c r="W1118" s="2" t="s">
        <v>1555</v>
      </c>
      <c r="X1118" s="9">
        <v>37655</v>
      </c>
      <c r="Y1118" s="2">
        <v>9625377228</v>
      </c>
      <c r="Z1118" s="2" t="s">
        <v>4551</v>
      </c>
      <c r="AA1118" s="2" t="s">
        <v>463</v>
      </c>
      <c r="AB1118" s="2" t="s">
        <v>4552</v>
      </c>
      <c r="AG1118" s="35" t="s">
        <v>451</v>
      </c>
      <c r="AJ1118" s="35" t="s">
        <v>452</v>
      </c>
      <c r="AK1118" s="2" t="s">
        <v>453</v>
      </c>
      <c r="AL1118" s="2" t="s">
        <v>3189</v>
      </c>
      <c r="AM1118" s="2" t="s">
        <v>1815</v>
      </c>
      <c r="AN1118" s="10">
        <v>45590</v>
      </c>
      <c r="AP1118" s="2" t="s">
        <v>362</v>
      </c>
      <c r="AQ1118" s="2" t="s">
        <v>480</v>
      </c>
      <c r="AS1118" s="11">
        <v>3502429762</v>
      </c>
      <c r="AT1118" s="2" t="s">
        <v>456</v>
      </c>
      <c r="AV1118" s="12">
        <v>162504657930</v>
      </c>
      <c r="AW1118" s="2" t="s">
        <v>458</v>
      </c>
      <c r="AY1118" s="13">
        <v>121280217733</v>
      </c>
      <c r="BC1118" s="2" t="s">
        <v>450</v>
      </c>
      <c r="BD1118" s="2" t="s">
        <v>450</v>
      </c>
      <c r="BE1118" s="2" t="s">
        <v>450</v>
      </c>
      <c r="BF1118" s="2" t="s">
        <v>450</v>
      </c>
      <c r="BG1118" s="2" t="s">
        <v>450</v>
      </c>
      <c r="BH1118" s="2" t="s">
        <v>450</v>
      </c>
      <c r="BL1118" s="2" t="s">
        <v>450</v>
      </c>
      <c r="BM1118" s="2" t="s">
        <v>450</v>
      </c>
      <c r="BN1118" s="2" t="s">
        <v>448</v>
      </c>
      <c r="BO1118" s="2" t="s">
        <v>450</v>
      </c>
      <c r="BP1118" s="2" t="s">
        <v>450</v>
      </c>
      <c r="BR1118" s="2" t="s">
        <v>448</v>
      </c>
      <c r="BS1118" s="2" t="s">
        <v>448</v>
      </c>
      <c r="BT1118" s="2" t="s">
        <v>448</v>
      </c>
      <c r="CM1118" s="52">
        <f t="shared" si="580"/>
        <v>1</v>
      </c>
      <c r="CN1118" s="52">
        <f t="shared" si="566"/>
        <v>0</v>
      </c>
      <c r="CO1118" s="52">
        <f t="shared" si="567"/>
        <v>1</v>
      </c>
      <c r="CP1118" s="52">
        <f t="shared" si="568"/>
        <v>1</v>
      </c>
      <c r="CQ1118" s="52">
        <f t="shared" si="569"/>
        <v>1</v>
      </c>
      <c r="CR1118" s="52">
        <f t="shared" si="570"/>
        <v>1</v>
      </c>
      <c r="CS1118" s="52">
        <f t="shared" si="571"/>
        <v>1</v>
      </c>
      <c r="CT1118" s="52">
        <f t="shared" si="572"/>
        <v>1</v>
      </c>
      <c r="CU1118" s="52">
        <f t="shared" si="573"/>
        <v>0</v>
      </c>
      <c r="CV1118" s="52">
        <f t="shared" si="574"/>
        <v>1</v>
      </c>
      <c r="CW1118" s="54">
        <f t="shared" si="581"/>
        <v>0</v>
      </c>
      <c r="CX1118" s="54">
        <f t="shared" si="582"/>
        <v>0</v>
      </c>
      <c r="CY1118" s="54">
        <f t="shared" si="583"/>
        <v>0</v>
      </c>
      <c r="CZ1118" s="54">
        <f t="shared" si="584"/>
        <v>0</v>
      </c>
      <c r="DA1118" s="54">
        <f t="shared" si="585"/>
        <v>0</v>
      </c>
      <c r="DB1118" s="54">
        <f t="shared" si="586"/>
        <v>0</v>
      </c>
      <c r="DD1118" s="2">
        <f t="shared" si="587"/>
        <v>5</v>
      </c>
    </row>
    <row r="1119" spans="1:108">
      <c r="A1119" s="2" t="s">
        <v>437</v>
      </c>
      <c r="B1119" s="2" t="s">
        <v>438</v>
      </c>
      <c r="C1119" s="18" t="str">
        <f ca="1">IF(AND(AA1119="YES",AG1119&lt;&gt;""),"COMPLETED",IF((S1119+21)&lt;TODAY(),"PAST DUE","WITHIN 15 DAYS"))</f>
        <v>WITHIN 15 DAYS</v>
      </c>
      <c r="D1119" s="19" t="str">
        <f t="shared" si="575"/>
        <v>Nov</v>
      </c>
      <c r="E1119" s="20">
        <f t="shared" si="576"/>
        <v>45612</v>
      </c>
      <c r="F1119" s="20">
        <f t="shared" si="577"/>
        <v>45611</v>
      </c>
      <c r="G1119" s="20">
        <f t="shared" si="578"/>
        <v>45618</v>
      </c>
      <c r="H1119" s="19">
        <f ca="1">(TODAY()-(G1119))</f>
        <v>-24</v>
      </c>
      <c r="I1119" s="19">
        <f ca="1">IF(H1119&lt;0,H1119,"")</f>
        <v>-24</v>
      </c>
      <c r="J1119" s="2" t="s">
        <v>439</v>
      </c>
      <c r="K1119" s="24">
        <f t="shared" si="579"/>
        <v>0</v>
      </c>
      <c r="L1119" s="19" t="s">
        <v>4210</v>
      </c>
      <c r="M1119" s="2" t="s">
        <v>529</v>
      </c>
      <c r="N1119" s="2" t="s">
        <v>441</v>
      </c>
      <c r="O1119" s="2" t="s">
        <v>352</v>
      </c>
      <c r="P1119" s="2" t="s">
        <v>19</v>
      </c>
      <c r="Q1119" s="2" t="s">
        <v>4523</v>
      </c>
      <c r="R1119" s="2" t="s">
        <v>531</v>
      </c>
      <c r="S1119" s="9">
        <v>45590</v>
      </c>
      <c r="T1119" s="2">
        <v>4273731</v>
      </c>
      <c r="U1119" s="2" t="s">
        <v>1804</v>
      </c>
      <c r="V1119" s="2" t="s">
        <v>4553</v>
      </c>
      <c r="W1119" s="2" t="s">
        <v>4554</v>
      </c>
      <c r="X1119" s="9">
        <v>37392</v>
      </c>
      <c r="Y1119" s="2">
        <v>9097862483</v>
      </c>
      <c r="Z1119" s="2" t="s">
        <v>4555</v>
      </c>
      <c r="AA1119" s="2" t="s">
        <v>463</v>
      </c>
      <c r="AB1119" s="2" t="s">
        <v>4556</v>
      </c>
      <c r="AG1119" s="35" t="s">
        <v>451</v>
      </c>
      <c r="AJ1119" s="35" t="s">
        <v>452</v>
      </c>
      <c r="AK1119" s="2" t="s">
        <v>453</v>
      </c>
      <c r="AL1119" s="2" t="s">
        <v>3189</v>
      </c>
      <c r="AM1119" s="2" t="s">
        <v>1815</v>
      </c>
      <c r="AN1119" s="10">
        <v>45590</v>
      </c>
      <c r="AP1119" s="2" t="s">
        <v>362</v>
      </c>
      <c r="BC1119" s="2" t="s">
        <v>450</v>
      </c>
      <c r="BD1119" s="2" t="s">
        <v>450</v>
      </c>
      <c r="BE1119" s="2" t="s">
        <v>450</v>
      </c>
      <c r="BF1119" s="2" t="s">
        <v>450</v>
      </c>
      <c r="BG1119" s="2" t="s">
        <v>450</v>
      </c>
      <c r="BH1119" s="2" t="s">
        <v>450</v>
      </c>
      <c r="BR1119" s="2" t="s">
        <v>448</v>
      </c>
      <c r="BS1119" s="2" t="s">
        <v>448</v>
      </c>
      <c r="BT1119" s="2" t="s">
        <v>448</v>
      </c>
      <c r="CM1119" s="52">
        <f t="shared" si="580"/>
        <v>1</v>
      </c>
      <c r="CN1119" s="52">
        <f t="shared" si="566"/>
        <v>0</v>
      </c>
      <c r="CO1119" s="52">
        <f t="shared" si="567"/>
        <v>1</v>
      </c>
      <c r="CP1119" s="52">
        <f t="shared" si="568"/>
        <v>1</v>
      </c>
      <c r="CQ1119" s="52">
        <f t="shared" si="569"/>
        <v>1</v>
      </c>
      <c r="CR1119" s="52">
        <f t="shared" si="570"/>
        <v>0</v>
      </c>
      <c r="CS1119" s="52">
        <f t="shared" si="571"/>
        <v>0</v>
      </c>
      <c r="CT1119" s="52">
        <f t="shared" si="572"/>
        <v>0</v>
      </c>
      <c r="CU1119" s="52">
        <f t="shared" si="573"/>
        <v>0</v>
      </c>
      <c r="CV1119" s="52">
        <f t="shared" si="574"/>
        <v>1</v>
      </c>
      <c r="CW1119" s="54">
        <f t="shared" si="581"/>
        <v>0</v>
      </c>
      <c r="CX1119" s="54">
        <f t="shared" si="582"/>
        <v>0</v>
      </c>
      <c r="CY1119" s="54">
        <f t="shared" si="583"/>
        <v>0</v>
      </c>
      <c r="CZ1119" s="54">
        <f t="shared" si="584"/>
        <v>0</v>
      </c>
      <c r="DA1119" s="54">
        <f t="shared" si="585"/>
        <v>0</v>
      </c>
      <c r="DB1119" s="54">
        <f t="shared" si="586"/>
        <v>0</v>
      </c>
      <c r="DD1119" s="2">
        <f t="shared" si="587"/>
        <v>2</v>
      </c>
    </row>
    <row r="1120" spans="1:108">
      <c r="A1120" s="2" t="s">
        <v>437</v>
      </c>
      <c r="B1120" s="2" t="s">
        <v>438</v>
      </c>
      <c r="C1120" s="18" t="str">
        <f ca="1">IF(AND(AA1120="YES",AG1120&lt;&gt;""),"COMPLETED",IF((S1120+21)&lt;TODAY(),"PAST DUE","WITHIN 15 DAYS"))</f>
        <v>COMPLETED</v>
      </c>
      <c r="D1120" s="19" t="str">
        <f t="shared" si="575"/>
        <v>Nov</v>
      </c>
      <c r="E1120" s="20">
        <f t="shared" si="576"/>
        <v>45612</v>
      </c>
      <c r="F1120" s="20">
        <f t="shared" si="577"/>
        <v>45611</v>
      </c>
      <c r="G1120" s="20">
        <f t="shared" si="578"/>
        <v>45618</v>
      </c>
      <c r="H1120" s="19">
        <f ca="1">(TODAY()-(G1120))</f>
        <v>-24</v>
      </c>
      <c r="I1120" s="19">
        <f ca="1">IF(H1120&lt;0,H1120,"")</f>
        <v>-24</v>
      </c>
      <c r="J1120" s="2" t="s">
        <v>439</v>
      </c>
      <c r="K1120" s="24">
        <f t="shared" si="579"/>
        <v>0</v>
      </c>
      <c r="L1120" s="19" t="s">
        <v>4210</v>
      </c>
      <c r="M1120" s="2" t="s">
        <v>529</v>
      </c>
      <c r="N1120" s="2" t="s">
        <v>441</v>
      </c>
      <c r="O1120" s="2" t="s">
        <v>352</v>
      </c>
      <c r="P1120" s="2" t="s">
        <v>19</v>
      </c>
      <c r="Q1120" s="2" t="s">
        <v>4523</v>
      </c>
      <c r="R1120" s="2" t="s">
        <v>531</v>
      </c>
      <c r="S1120" s="9">
        <v>45590</v>
      </c>
      <c r="T1120" s="2">
        <v>4273732</v>
      </c>
      <c r="U1120" s="2" t="s">
        <v>4557</v>
      </c>
      <c r="V1120" s="2" t="s">
        <v>4558</v>
      </c>
      <c r="W1120" s="2" t="s">
        <v>4559</v>
      </c>
      <c r="X1120" s="9">
        <v>30908</v>
      </c>
      <c r="Y1120" s="2">
        <v>9167444320</v>
      </c>
      <c r="Z1120" s="2" t="s">
        <v>4560</v>
      </c>
      <c r="AA1120" s="2" t="s">
        <v>448</v>
      </c>
      <c r="AB1120" s="2" t="s">
        <v>449</v>
      </c>
      <c r="AC1120" s="10">
        <v>45763</v>
      </c>
      <c r="AD1120" s="10">
        <v>45398</v>
      </c>
      <c r="AG1120" s="35" t="s">
        <v>451</v>
      </c>
      <c r="AJ1120" s="35" t="s">
        <v>452</v>
      </c>
      <c r="AK1120" s="2" t="s">
        <v>453</v>
      </c>
      <c r="AL1120" s="2" t="s">
        <v>3189</v>
      </c>
      <c r="AM1120" s="2" t="s">
        <v>1815</v>
      </c>
      <c r="AN1120" s="10">
        <v>45590</v>
      </c>
      <c r="AP1120" s="2" t="s">
        <v>362</v>
      </c>
      <c r="AW1120" s="2" t="s">
        <v>1425</v>
      </c>
      <c r="AY1120" s="13">
        <v>140001052347</v>
      </c>
      <c r="BC1120" s="2" t="s">
        <v>450</v>
      </c>
      <c r="BD1120" s="2" t="s">
        <v>450</v>
      </c>
      <c r="BE1120" s="2" t="s">
        <v>450</v>
      </c>
      <c r="BF1120" s="2" t="s">
        <v>450</v>
      </c>
      <c r="BG1120" s="2" t="s">
        <v>450</v>
      </c>
      <c r="BH1120" s="2" t="s">
        <v>450</v>
      </c>
      <c r="BL1120" s="2" t="s">
        <v>448</v>
      </c>
      <c r="BM1120" s="2" t="s">
        <v>450</v>
      </c>
      <c r="BN1120" s="2" t="s">
        <v>448</v>
      </c>
      <c r="BO1120" s="2" t="s">
        <v>450</v>
      </c>
      <c r="BP1120" s="2" t="s">
        <v>450</v>
      </c>
      <c r="BR1120" s="2" t="s">
        <v>448</v>
      </c>
      <c r="BS1120" s="2" t="s">
        <v>448</v>
      </c>
      <c r="BT1120" s="2" t="s">
        <v>448</v>
      </c>
      <c r="CM1120" s="52">
        <f t="shared" si="580"/>
        <v>1</v>
      </c>
      <c r="CN1120" s="52">
        <f t="shared" si="566"/>
        <v>1</v>
      </c>
      <c r="CO1120" s="52">
        <f t="shared" si="567"/>
        <v>1</v>
      </c>
      <c r="CP1120" s="52">
        <f t="shared" si="568"/>
        <v>1</v>
      </c>
      <c r="CQ1120" s="52">
        <f t="shared" si="569"/>
        <v>1</v>
      </c>
      <c r="CR1120" s="52">
        <f t="shared" si="570"/>
        <v>0</v>
      </c>
      <c r="CS1120" s="52">
        <f t="shared" si="571"/>
        <v>0</v>
      </c>
      <c r="CT1120" s="52">
        <f t="shared" si="572"/>
        <v>1</v>
      </c>
      <c r="CU1120" s="52">
        <f t="shared" si="573"/>
        <v>0</v>
      </c>
      <c r="CV1120" s="52">
        <f t="shared" si="574"/>
        <v>1</v>
      </c>
      <c r="CW1120" s="54">
        <f t="shared" si="581"/>
        <v>0</v>
      </c>
      <c r="CX1120" s="54">
        <f t="shared" si="582"/>
        <v>0</v>
      </c>
      <c r="CY1120" s="54">
        <f t="shared" si="583"/>
        <v>0</v>
      </c>
      <c r="CZ1120" s="54">
        <f t="shared" si="584"/>
        <v>0</v>
      </c>
      <c r="DA1120" s="54">
        <f t="shared" si="585"/>
        <v>0</v>
      </c>
      <c r="DB1120" s="54">
        <f t="shared" si="586"/>
        <v>0</v>
      </c>
      <c r="DD1120" s="2">
        <f t="shared" si="587"/>
        <v>4</v>
      </c>
    </row>
    <row r="1121" spans="1:108">
      <c r="A1121" s="2" t="s">
        <v>437</v>
      </c>
      <c r="B1121" s="2" t="s">
        <v>438</v>
      </c>
      <c r="C1121" s="18" t="str">
        <f ca="1">IF(AND(AA1121="YES",AG1121&lt;&gt;""),"COMPLETED",IF((S1121+21)&lt;TODAY(),"PAST DUE","WITHIN 15 DAYS"))</f>
        <v>COMPLETED</v>
      </c>
      <c r="D1121" s="19" t="str">
        <f t="shared" si="575"/>
        <v>Nov</v>
      </c>
      <c r="E1121" s="20">
        <f t="shared" si="576"/>
        <v>45612</v>
      </c>
      <c r="F1121" s="20">
        <f t="shared" si="577"/>
        <v>45611</v>
      </c>
      <c r="G1121" s="20">
        <f t="shared" si="578"/>
        <v>45618</v>
      </c>
      <c r="H1121" s="19">
        <f ca="1">(TODAY()-(G1121))</f>
        <v>-24</v>
      </c>
      <c r="I1121" s="19">
        <f ca="1">IF(H1121&lt;0,H1121,"")</f>
        <v>-24</v>
      </c>
      <c r="J1121" s="2" t="s">
        <v>439</v>
      </c>
      <c r="K1121" s="24">
        <f t="shared" si="579"/>
        <v>0</v>
      </c>
      <c r="L1121" s="19" t="s">
        <v>4210</v>
      </c>
      <c r="M1121" s="2" t="s">
        <v>529</v>
      </c>
      <c r="N1121" s="2" t="s">
        <v>441</v>
      </c>
      <c r="O1121" s="2" t="s">
        <v>352</v>
      </c>
      <c r="P1121" s="2" t="s">
        <v>19</v>
      </c>
      <c r="Q1121" s="2" t="s">
        <v>4523</v>
      </c>
      <c r="R1121" s="2" t="s">
        <v>531</v>
      </c>
      <c r="S1121" s="9">
        <v>45590</v>
      </c>
      <c r="T1121" s="2">
        <v>4273733</v>
      </c>
      <c r="U1121" s="2" t="s">
        <v>329</v>
      </c>
      <c r="V1121" s="2" t="s">
        <v>4561</v>
      </c>
      <c r="W1121" s="2" t="s">
        <v>4562</v>
      </c>
      <c r="X1121" s="9">
        <v>37291</v>
      </c>
      <c r="Y1121" s="2">
        <v>9616220778</v>
      </c>
      <c r="Z1121" s="2" t="s">
        <v>4563</v>
      </c>
      <c r="AA1121" s="2" t="s">
        <v>448</v>
      </c>
      <c r="AB1121" s="2" t="s">
        <v>449</v>
      </c>
      <c r="AC1121" s="10">
        <v>45944</v>
      </c>
      <c r="AD1121" s="10">
        <v>45579</v>
      </c>
      <c r="AG1121" s="35" t="s">
        <v>451</v>
      </c>
      <c r="AJ1121" s="35" t="s">
        <v>452</v>
      </c>
      <c r="AK1121" s="2" t="s">
        <v>453</v>
      </c>
      <c r="AL1121" s="2" t="s">
        <v>3189</v>
      </c>
      <c r="AM1121" s="2" t="s">
        <v>1815</v>
      </c>
      <c r="AN1121" s="10">
        <v>45590</v>
      </c>
      <c r="AP1121" s="2" t="s">
        <v>362</v>
      </c>
      <c r="AQ1121" s="2" t="s">
        <v>480</v>
      </c>
      <c r="AS1121" s="11">
        <v>253468402</v>
      </c>
      <c r="AT1121" s="2" t="s">
        <v>472</v>
      </c>
      <c r="AV1121" s="12">
        <v>72534133945</v>
      </c>
      <c r="AW1121" s="2" t="s">
        <v>458</v>
      </c>
      <c r="AY1121" s="13">
        <v>121352990566</v>
      </c>
      <c r="BC1121" s="2" t="s">
        <v>450</v>
      </c>
      <c r="BD1121" s="2" t="s">
        <v>450</v>
      </c>
      <c r="BE1121" s="2" t="s">
        <v>450</v>
      </c>
      <c r="BF1121" s="2" t="s">
        <v>450</v>
      </c>
      <c r="BG1121" s="2" t="s">
        <v>450</v>
      </c>
      <c r="BH1121" s="2" t="s">
        <v>450</v>
      </c>
      <c r="BL1121" s="2" t="s">
        <v>448</v>
      </c>
      <c r="BM1121" s="2" t="s">
        <v>450</v>
      </c>
      <c r="BN1121" s="2" t="s">
        <v>448</v>
      </c>
      <c r="BO1121" s="2" t="s">
        <v>450</v>
      </c>
      <c r="BP1121" s="2" t="s">
        <v>450</v>
      </c>
      <c r="BR1121" s="2" t="s">
        <v>448</v>
      </c>
      <c r="BS1121" s="2" t="s">
        <v>448</v>
      </c>
      <c r="BT1121" s="2" t="s">
        <v>448</v>
      </c>
      <c r="CM1121" s="52">
        <f t="shared" si="580"/>
        <v>1</v>
      </c>
      <c r="CN1121" s="52">
        <f t="shared" si="566"/>
        <v>1</v>
      </c>
      <c r="CO1121" s="52">
        <f t="shared" si="567"/>
        <v>1</v>
      </c>
      <c r="CP1121" s="52">
        <f t="shared" si="568"/>
        <v>1</v>
      </c>
      <c r="CQ1121" s="52">
        <f t="shared" si="569"/>
        <v>1</v>
      </c>
      <c r="CR1121" s="52">
        <f t="shared" si="570"/>
        <v>1</v>
      </c>
      <c r="CS1121" s="52">
        <f t="shared" si="571"/>
        <v>1</v>
      </c>
      <c r="CT1121" s="52">
        <f t="shared" si="572"/>
        <v>1</v>
      </c>
      <c r="CU1121" s="52">
        <f t="shared" si="573"/>
        <v>0</v>
      </c>
      <c r="CV1121" s="52">
        <f t="shared" si="574"/>
        <v>1</v>
      </c>
      <c r="CW1121" s="54">
        <f t="shared" si="581"/>
        <v>0</v>
      </c>
      <c r="CX1121" s="54">
        <f t="shared" si="582"/>
        <v>0</v>
      </c>
      <c r="CY1121" s="54">
        <f t="shared" si="583"/>
        <v>0</v>
      </c>
      <c r="CZ1121" s="54">
        <f t="shared" si="584"/>
        <v>0</v>
      </c>
      <c r="DA1121" s="54">
        <f t="shared" si="585"/>
        <v>0</v>
      </c>
      <c r="DB1121" s="54">
        <f t="shared" si="586"/>
        <v>0</v>
      </c>
      <c r="DD1121" s="2">
        <f t="shared" si="587"/>
        <v>6</v>
      </c>
    </row>
    <row r="1122" spans="1:108">
      <c r="A1122" s="2" t="s">
        <v>437</v>
      </c>
      <c r="B1122" s="2" t="s">
        <v>438</v>
      </c>
      <c r="C1122" s="18" t="str">
        <f ca="1">IF(AND(AA1122="YES",AG1122&lt;&gt;""),"COMPLETED",IF((S1122+21)&lt;TODAY(),"PAST DUE","WITHIN 15 DAYS"))</f>
        <v>COMPLETED</v>
      </c>
      <c r="D1122" s="19" t="str">
        <f t="shared" si="575"/>
        <v>Nov</v>
      </c>
      <c r="E1122" s="20">
        <f t="shared" si="576"/>
        <v>45612</v>
      </c>
      <c r="F1122" s="20">
        <f t="shared" si="577"/>
        <v>45611</v>
      </c>
      <c r="G1122" s="20">
        <f t="shared" si="578"/>
        <v>45618</v>
      </c>
      <c r="H1122" s="19">
        <f ca="1">(TODAY()-(G1122))</f>
        <v>-24</v>
      </c>
      <c r="I1122" s="19">
        <f ca="1">IF(H1122&lt;0,H1122,"")</f>
        <v>-24</v>
      </c>
      <c r="J1122" s="2" t="s">
        <v>439</v>
      </c>
      <c r="K1122" s="24">
        <f t="shared" si="579"/>
        <v>1</v>
      </c>
      <c r="L1122" s="19" t="s">
        <v>4210</v>
      </c>
      <c r="M1122" s="2" t="s">
        <v>529</v>
      </c>
      <c r="N1122" s="2" t="s">
        <v>441</v>
      </c>
      <c r="O1122" s="2" t="s">
        <v>352</v>
      </c>
      <c r="P1122" s="2" t="s">
        <v>19</v>
      </c>
      <c r="Q1122" s="2" t="s">
        <v>4523</v>
      </c>
      <c r="R1122" s="2" t="s">
        <v>531</v>
      </c>
      <c r="S1122" s="9">
        <v>45590</v>
      </c>
      <c r="T1122" s="2">
        <v>4273734</v>
      </c>
      <c r="U1122" s="2" t="s">
        <v>4564</v>
      </c>
      <c r="V1122" s="2" t="s">
        <v>2478</v>
      </c>
      <c r="W1122" s="2" t="s">
        <v>281</v>
      </c>
      <c r="X1122" s="9">
        <v>37500</v>
      </c>
      <c r="Y1122" s="2">
        <v>9483474120</v>
      </c>
      <c r="Z1122" s="2" t="s">
        <v>4565</v>
      </c>
      <c r="AA1122" s="2" t="s">
        <v>448</v>
      </c>
      <c r="AB1122" s="2" t="s">
        <v>449</v>
      </c>
      <c r="AC1122" s="10">
        <v>45941</v>
      </c>
      <c r="AD1122" s="10">
        <v>45576</v>
      </c>
      <c r="AG1122" s="35" t="s">
        <v>451</v>
      </c>
      <c r="AJ1122" s="35" t="s">
        <v>452</v>
      </c>
      <c r="AK1122" s="2" t="s">
        <v>453</v>
      </c>
      <c r="AL1122" s="2" t="s">
        <v>3189</v>
      </c>
      <c r="AM1122" s="2" t="s">
        <v>1815</v>
      </c>
      <c r="AN1122" s="10">
        <v>45590</v>
      </c>
      <c r="AP1122" s="2" t="s">
        <v>362</v>
      </c>
      <c r="AQ1122" s="2" t="s">
        <v>480</v>
      </c>
      <c r="AS1122" s="11">
        <v>253439389</v>
      </c>
      <c r="AT1122" s="2" t="s">
        <v>472</v>
      </c>
      <c r="AV1122" s="12">
        <v>72535898295</v>
      </c>
      <c r="AW1122" s="2" t="s">
        <v>458</v>
      </c>
      <c r="AY1122" s="13">
        <v>121352992028</v>
      </c>
      <c r="AZ1122" s="2" t="s">
        <v>563</v>
      </c>
      <c r="BB1122" s="14">
        <v>661167337</v>
      </c>
      <c r="BC1122" s="2" t="s">
        <v>450</v>
      </c>
      <c r="BD1122" s="2" t="s">
        <v>450</v>
      </c>
      <c r="BE1122" s="2" t="s">
        <v>450</v>
      </c>
      <c r="BF1122" s="2" t="s">
        <v>450</v>
      </c>
      <c r="BG1122" s="2" t="s">
        <v>450</v>
      </c>
      <c r="BH1122" s="2" t="s">
        <v>450</v>
      </c>
      <c r="BL1122" s="2" t="s">
        <v>448</v>
      </c>
      <c r="BM1122" s="2" t="s">
        <v>450</v>
      </c>
      <c r="BN1122" s="2" t="s">
        <v>448</v>
      </c>
      <c r="BO1122" s="2" t="s">
        <v>450</v>
      </c>
      <c r="BP1122" s="2" t="s">
        <v>450</v>
      </c>
      <c r="BR1122" s="2" t="s">
        <v>448</v>
      </c>
      <c r="BS1122" s="2" t="s">
        <v>448</v>
      </c>
      <c r="BT1122" s="2" t="s">
        <v>448</v>
      </c>
      <c r="CM1122" s="52">
        <f t="shared" si="580"/>
        <v>1</v>
      </c>
      <c r="CN1122" s="52">
        <f t="shared" si="566"/>
        <v>1</v>
      </c>
      <c r="CO1122" s="52">
        <f t="shared" si="567"/>
        <v>1</v>
      </c>
      <c r="CP1122" s="52">
        <f t="shared" si="568"/>
        <v>1</v>
      </c>
      <c r="CQ1122" s="52">
        <f t="shared" si="569"/>
        <v>1</v>
      </c>
      <c r="CR1122" s="52">
        <f t="shared" si="570"/>
        <v>1</v>
      </c>
      <c r="CS1122" s="52">
        <f t="shared" si="571"/>
        <v>1</v>
      </c>
      <c r="CT1122" s="52">
        <f t="shared" si="572"/>
        <v>1</v>
      </c>
      <c r="CU1122" s="52">
        <f t="shared" si="573"/>
        <v>1</v>
      </c>
      <c r="CV1122" s="52">
        <f t="shared" si="574"/>
        <v>1</v>
      </c>
      <c r="CW1122" s="54">
        <f t="shared" si="581"/>
        <v>0</v>
      </c>
      <c r="CX1122" s="54">
        <f t="shared" si="582"/>
        <v>0</v>
      </c>
      <c r="CY1122" s="54">
        <f t="shared" si="583"/>
        <v>0</v>
      </c>
      <c r="CZ1122" s="54">
        <f t="shared" si="584"/>
        <v>0</v>
      </c>
      <c r="DA1122" s="54">
        <f t="shared" si="585"/>
        <v>0</v>
      </c>
      <c r="DB1122" s="54">
        <f t="shared" si="586"/>
        <v>0</v>
      </c>
      <c r="DD1122" s="2">
        <f t="shared" si="587"/>
        <v>7</v>
      </c>
    </row>
    <row r="1123" spans="1:108">
      <c r="A1123" s="2" t="s">
        <v>437</v>
      </c>
      <c r="B1123" s="2" t="s">
        <v>438</v>
      </c>
      <c r="C1123" s="18" t="str">
        <f ca="1">IF(AND(AA1123="YES",AG1123&lt;&gt;""),"COMPLETED",IF((S1123+21)&lt;TODAY(),"PAST DUE","WITHIN 15 DAYS"))</f>
        <v>WITHIN 15 DAYS</v>
      </c>
      <c r="D1123" s="19" t="str">
        <f t="shared" si="575"/>
        <v>Nov</v>
      </c>
      <c r="E1123" s="20">
        <f t="shared" si="576"/>
        <v>45612</v>
      </c>
      <c r="F1123" s="20">
        <f t="shared" si="577"/>
        <v>45611</v>
      </c>
      <c r="G1123" s="20">
        <f t="shared" si="578"/>
        <v>45618</v>
      </c>
      <c r="H1123" s="19">
        <f ca="1">(TODAY()-(G1123))</f>
        <v>-24</v>
      </c>
      <c r="I1123" s="19">
        <f ca="1">IF(H1123&lt;0,H1123,"")</f>
        <v>-24</v>
      </c>
      <c r="J1123" s="2" t="s">
        <v>439</v>
      </c>
      <c r="K1123" s="24">
        <f t="shared" si="579"/>
        <v>0</v>
      </c>
      <c r="L1123" s="19" t="s">
        <v>4210</v>
      </c>
      <c r="M1123" s="2" t="s">
        <v>529</v>
      </c>
      <c r="N1123" s="2" t="s">
        <v>441</v>
      </c>
      <c r="O1123" s="2" t="s">
        <v>352</v>
      </c>
      <c r="P1123" s="2" t="s">
        <v>19</v>
      </c>
      <c r="Q1123" s="2" t="s">
        <v>4523</v>
      </c>
      <c r="R1123" s="2" t="s">
        <v>531</v>
      </c>
      <c r="S1123" s="9">
        <v>45590</v>
      </c>
      <c r="T1123" s="2">
        <v>4273735</v>
      </c>
      <c r="U1123" s="2" t="s">
        <v>4566</v>
      </c>
      <c r="V1123" s="2" t="s">
        <v>4567</v>
      </c>
      <c r="W1123" s="2" t="s">
        <v>258</v>
      </c>
      <c r="X1123" s="9">
        <v>36553</v>
      </c>
      <c r="Y1123" s="2">
        <v>9054060128</v>
      </c>
      <c r="Z1123" s="2" t="s">
        <v>4568</v>
      </c>
      <c r="AA1123" s="2" t="s">
        <v>463</v>
      </c>
      <c r="AB1123" s="2" t="s">
        <v>4569</v>
      </c>
      <c r="AG1123" s="35" t="s">
        <v>451</v>
      </c>
      <c r="AJ1123" s="35" t="s">
        <v>452</v>
      </c>
      <c r="AK1123" s="2" t="s">
        <v>453</v>
      </c>
      <c r="AL1123" s="2" t="s">
        <v>3189</v>
      </c>
      <c r="AM1123" s="2" t="s">
        <v>1815</v>
      </c>
      <c r="AN1123" s="10">
        <v>45590</v>
      </c>
      <c r="AP1123" s="2" t="s">
        <v>362</v>
      </c>
      <c r="AQ1123" s="2" t="s">
        <v>455</v>
      </c>
      <c r="AS1123" s="11">
        <v>253369556</v>
      </c>
      <c r="AT1123" s="2" t="s">
        <v>456</v>
      </c>
      <c r="AV1123" s="12">
        <v>32503937033</v>
      </c>
      <c r="AW1123" s="2" t="s">
        <v>458</v>
      </c>
      <c r="AY1123" s="13">
        <v>121301277195</v>
      </c>
      <c r="AZ1123" s="2" t="s">
        <v>563</v>
      </c>
      <c r="BB1123" s="14">
        <v>659712874</v>
      </c>
      <c r="BC1123" s="2" t="s">
        <v>450</v>
      </c>
      <c r="BD1123" s="2" t="s">
        <v>450</v>
      </c>
      <c r="BE1123" s="2" t="s">
        <v>450</v>
      </c>
      <c r="BF1123" s="2" t="s">
        <v>450</v>
      </c>
      <c r="BG1123" s="2" t="s">
        <v>450</v>
      </c>
      <c r="BH1123" s="2" t="s">
        <v>450</v>
      </c>
      <c r="BL1123" s="2" t="s">
        <v>448</v>
      </c>
      <c r="BM1123" s="2" t="s">
        <v>450</v>
      </c>
      <c r="BN1123" s="2" t="s">
        <v>450</v>
      </c>
      <c r="BO1123" s="2" t="s">
        <v>450</v>
      </c>
      <c r="BP1123" s="2" t="s">
        <v>450</v>
      </c>
      <c r="BR1123" s="2" t="s">
        <v>448</v>
      </c>
      <c r="BS1123" s="2" t="s">
        <v>448</v>
      </c>
      <c r="BT1123" s="2" t="s">
        <v>448</v>
      </c>
      <c r="CM1123" s="52">
        <f t="shared" si="580"/>
        <v>1</v>
      </c>
      <c r="CN1123" s="52">
        <f t="shared" si="566"/>
        <v>0</v>
      </c>
      <c r="CO1123" s="52">
        <f t="shared" si="567"/>
        <v>1</v>
      </c>
      <c r="CP1123" s="52">
        <f t="shared" si="568"/>
        <v>1</v>
      </c>
      <c r="CQ1123" s="52">
        <f t="shared" si="569"/>
        <v>1</v>
      </c>
      <c r="CR1123" s="52">
        <f t="shared" si="570"/>
        <v>1</v>
      </c>
      <c r="CS1123" s="52">
        <f t="shared" si="571"/>
        <v>1</v>
      </c>
      <c r="CT1123" s="52">
        <f t="shared" si="572"/>
        <v>1</v>
      </c>
      <c r="CU1123" s="52">
        <f t="shared" si="573"/>
        <v>1</v>
      </c>
      <c r="CV1123" s="52">
        <f t="shared" si="574"/>
        <v>1</v>
      </c>
      <c r="CW1123" s="54">
        <f t="shared" si="581"/>
        <v>0</v>
      </c>
      <c r="CX1123" s="54">
        <f t="shared" si="582"/>
        <v>0</v>
      </c>
      <c r="CY1123" s="54">
        <f t="shared" si="583"/>
        <v>0</v>
      </c>
      <c r="CZ1123" s="54">
        <f t="shared" si="584"/>
        <v>0</v>
      </c>
      <c r="DA1123" s="54">
        <f t="shared" si="585"/>
        <v>0</v>
      </c>
      <c r="DB1123" s="54">
        <f t="shared" si="586"/>
        <v>0</v>
      </c>
      <c r="DD1123" s="2">
        <f t="shared" si="587"/>
        <v>6</v>
      </c>
    </row>
    <row r="1124" spans="1:108">
      <c r="A1124" s="2" t="s">
        <v>437</v>
      </c>
      <c r="B1124" s="2" t="s">
        <v>438</v>
      </c>
      <c r="C1124" s="18" t="str">
        <f ca="1">IF(AND(AA1124="YES",AG1124&lt;&gt;""),"COMPLETED",IF((S1124+21)&lt;TODAY(),"PAST DUE","WITHIN 15 DAYS"))</f>
        <v>WITHIN 15 DAYS</v>
      </c>
      <c r="D1124" s="19" t="str">
        <f t="shared" si="575"/>
        <v>Nov</v>
      </c>
      <c r="E1124" s="20">
        <f t="shared" si="576"/>
        <v>45612</v>
      </c>
      <c r="F1124" s="20">
        <f t="shared" si="577"/>
        <v>45611</v>
      </c>
      <c r="G1124" s="20">
        <f t="shared" si="578"/>
        <v>45618</v>
      </c>
      <c r="H1124" s="19">
        <f ca="1">(TODAY()-(G1124))</f>
        <v>-24</v>
      </c>
      <c r="I1124" s="19">
        <f ca="1">IF(H1124&lt;0,H1124,"")</f>
        <v>-24</v>
      </c>
      <c r="J1124" s="2" t="s">
        <v>439</v>
      </c>
      <c r="K1124" s="24">
        <f t="shared" si="579"/>
        <v>0</v>
      </c>
      <c r="L1124" s="19" t="s">
        <v>4210</v>
      </c>
      <c r="M1124" s="2" t="s">
        <v>529</v>
      </c>
      <c r="N1124" s="2" t="s">
        <v>441</v>
      </c>
      <c r="O1124" s="2" t="s">
        <v>352</v>
      </c>
      <c r="P1124" s="2" t="s">
        <v>19</v>
      </c>
      <c r="Q1124" s="2" t="s">
        <v>4523</v>
      </c>
      <c r="R1124" s="2" t="s">
        <v>531</v>
      </c>
      <c r="S1124" s="9">
        <v>45590</v>
      </c>
      <c r="T1124" s="2">
        <v>4273736</v>
      </c>
      <c r="U1124" s="2" t="s">
        <v>4570</v>
      </c>
      <c r="V1124" s="2" t="s">
        <v>4571</v>
      </c>
      <c r="W1124" s="2" t="s">
        <v>4572</v>
      </c>
      <c r="X1124" s="9">
        <v>37034</v>
      </c>
      <c r="Y1124" s="2">
        <v>9053053045</v>
      </c>
      <c r="Z1124" s="2" t="s">
        <v>4573</v>
      </c>
      <c r="AA1124" s="2" t="s">
        <v>463</v>
      </c>
      <c r="AB1124" s="2" t="s">
        <v>4574</v>
      </c>
      <c r="AG1124" s="35" t="s">
        <v>451</v>
      </c>
      <c r="AJ1124" s="35" t="s">
        <v>452</v>
      </c>
      <c r="AK1124" s="2" t="s">
        <v>453</v>
      </c>
      <c r="AL1124" s="2" t="s">
        <v>3189</v>
      </c>
      <c r="AM1124" s="2" t="s">
        <v>1815</v>
      </c>
      <c r="AN1124" s="10">
        <v>45590</v>
      </c>
      <c r="AP1124" s="2" t="s">
        <v>362</v>
      </c>
      <c r="BC1124" s="2" t="s">
        <v>450</v>
      </c>
      <c r="BD1124" s="2" t="s">
        <v>450</v>
      </c>
      <c r="BE1124" s="2" t="s">
        <v>450</v>
      </c>
      <c r="BF1124" s="2" t="s">
        <v>450</v>
      </c>
      <c r="BG1124" s="2" t="s">
        <v>450</v>
      </c>
      <c r="BH1124" s="2" t="s">
        <v>450</v>
      </c>
      <c r="BR1124" s="2" t="s">
        <v>448</v>
      </c>
      <c r="BS1124" s="2" t="s">
        <v>448</v>
      </c>
      <c r="BT1124" s="2" t="s">
        <v>448</v>
      </c>
      <c r="CM1124" s="52">
        <f t="shared" si="580"/>
        <v>1</v>
      </c>
      <c r="CN1124" s="52">
        <f t="shared" si="566"/>
        <v>0</v>
      </c>
      <c r="CO1124" s="52">
        <f t="shared" si="567"/>
        <v>1</v>
      </c>
      <c r="CP1124" s="52">
        <f t="shared" si="568"/>
        <v>1</v>
      </c>
      <c r="CQ1124" s="52">
        <f t="shared" si="569"/>
        <v>1</v>
      </c>
      <c r="CR1124" s="52">
        <f t="shared" si="570"/>
        <v>0</v>
      </c>
      <c r="CS1124" s="52">
        <f t="shared" si="571"/>
        <v>0</v>
      </c>
      <c r="CT1124" s="52">
        <f t="shared" si="572"/>
        <v>0</v>
      </c>
      <c r="CU1124" s="52">
        <f t="shared" si="573"/>
        <v>0</v>
      </c>
      <c r="CV1124" s="52">
        <f t="shared" si="574"/>
        <v>1</v>
      </c>
      <c r="CW1124" s="54">
        <f t="shared" si="581"/>
        <v>0</v>
      </c>
      <c r="CX1124" s="54">
        <f t="shared" si="582"/>
        <v>0</v>
      </c>
      <c r="CY1124" s="54">
        <f t="shared" si="583"/>
        <v>0</v>
      </c>
      <c r="CZ1124" s="54">
        <f t="shared" si="584"/>
        <v>0</v>
      </c>
      <c r="DA1124" s="54">
        <f t="shared" si="585"/>
        <v>0</v>
      </c>
      <c r="DB1124" s="54">
        <f t="shared" si="586"/>
        <v>0</v>
      </c>
      <c r="DD1124" s="2">
        <f t="shared" si="587"/>
        <v>2</v>
      </c>
    </row>
    <row r="1125" spans="1:108">
      <c r="A1125" s="2" t="s">
        <v>437</v>
      </c>
      <c r="B1125" s="2" t="s">
        <v>438</v>
      </c>
      <c r="C1125" s="18" t="str">
        <f ca="1">IF(AND(AA1125="YES",AG1125&lt;&gt;""),"COMPLETED",IF((S1125+21)&lt;TODAY(),"PAST DUE","WITHIN 15 DAYS"))</f>
        <v>WITHIN 15 DAYS</v>
      </c>
      <c r="D1125" s="19" t="str">
        <f t="shared" si="575"/>
        <v>Nov</v>
      </c>
      <c r="E1125" s="20">
        <f t="shared" si="576"/>
        <v>45612</v>
      </c>
      <c r="F1125" s="20">
        <f t="shared" si="577"/>
        <v>45611</v>
      </c>
      <c r="G1125" s="20">
        <f t="shared" si="578"/>
        <v>45618</v>
      </c>
      <c r="H1125" s="19">
        <f ca="1">(TODAY()-(G1125))</f>
        <v>-24</v>
      </c>
      <c r="I1125" s="19">
        <f ca="1">IF(H1125&lt;0,H1125,"")</f>
        <v>-24</v>
      </c>
      <c r="J1125" s="2" t="s">
        <v>439</v>
      </c>
      <c r="K1125" s="24">
        <f t="shared" si="579"/>
        <v>0</v>
      </c>
      <c r="L1125" s="19" t="s">
        <v>4210</v>
      </c>
      <c r="M1125" s="2" t="s">
        <v>529</v>
      </c>
      <c r="N1125" s="2" t="s">
        <v>441</v>
      </c>
      <c r="O1125" s="2" t="s">
        <v>352</v>
      </c>
      <c r="P1125" s="2" t="s">
        <v>19</v>
      </c>
      <c r="Q1125" s="2" t="s">
        <v>4523</v>
      </c>
      <c r="R1125" s="2" t="s">
        <v>531</v>
      </c>
      <c r="S1125" s="9">
        <v>45590</v>
      </c>
      <c r="T1125" s="2">
        <v>4273737</v>
      </c>
      <c r="U1125" s="2" t="s">
        <v>4575</v>
      </c>
      <c r="V1125" s="2" t="s">
        <v>3327</v>
      </c>
      <c r="W1125" s="2" t="s">
        <v>4576</v>
      </c>
      <c r="X1125" s="9">
        <v>38243</v>
      </c>
      <c r="Y1125" s="2">
        <v>9634544982</v>
      </c>
      <c r="Z1125" s="2" t="s">
        <v>4577</v>
      </c>
      <c r="AA1125" s="2" t="s">
        <v>3729</v>
      </c>
      <c r="AB1125" s="2" t="s">
        <v>4036</v>
      </c>
      <c r="AG1125" s="35" t="s">
        <v>451</v>
      </c>
      <c r="AJ1125" s="35" t="s">
        <v>452</v>
      </c>
      <c r="AK1125" s="2" t="s">
        <v>453</v>
      </c>
      <c r="AL1125" s="2" t="s">
        <v>3189</v>
      </c>
      <c r="AM1125" s="2" t="s">
        <v>1815</v>
      </c>
      <c r="AN1125" s="10">
        <v>45590</v>
      </c>
      <c r="AP1125" s="2" t="s">
        <v>362</v>
      </c>
      <c r="BC1125" s="2" t="s">
        <v>450</v>
      </c>
      <c r="BD1125" s="2" t="s">
        <v>450</v>
      </c>
      <c r="BE1125" s="2" t="s">
        <v>450</v>
      </c>
      <c r="BF1125" s="2" t="s">
        <v>450</v>
      </c>
      <c r="BG1125" s="2" t="s">
        <v>450</v>
      </c>
      <c r="BH1125" s="2" t="s">
        <v>450</v>
      </c>
      <c r="BR1125" s="2" t="s">
        <v>448</v>
      </c>
      <c r="BS1125" s="2" t="s">
        <v>448</v>
      </c>
      <c r="BT1125" s="2" t="s">
        <v>448</v>
      </c>
      <c r="CM1125" s="52">
        <f t="shared" si="580"/>
        <v>1</v>
      </c>
      <c r="CN1125" s="52">
        <f t="shared" si="566"/>
        <v>0</v>
      </c>
      <c r="CO1125" s="52">
        <f t="shared" si="567"/>
        <v>1</v>
      </c>
      <c r="CP1125" s="52">
        <f t="shared" si="568"/>
        <v>1</v>
      </c>
      <c r="CQ1125" s="52">
        <f t="shared" si="569"/>
        <v>1</v>
      </c>
      <c r="CR1125" s="52">
        <f t="shared" si="570"/>
        <v>0</v>
      </c>
      <c r="CS1125" s="52">
        <f t="shared" si="571"/>
        <v>0</v>
      </c>
      <c r="CT1125" s="52">
        <f t="shared" si="572"/>
        <v>0</v>
      </c>
      <c r="CU1125" s="52">
        <f t="shared" si="573"/>
        <v>0</v>
      </c>
      <c r="CV1125" s="52">
        <f t="shared" si="574"/>
        <v>1</v>
      </c>
      <c r="CW1125" s="54">
        <f t="shared" si="581"/>
        <v>0</v>
      </c>
      <c r="CX1125" s="54">
        <f t="shared" si="582"/>
        <v>0</v>
      </c>
      <c r="CY1125" s="54">
        <f t="shared" si="583"/>
        <v>0</v>
      </c>
      <c r="CZ1125" s="54">
        <f t="shared" si="584"/>
        <v>0</v>
      </c>
      <c r="DA1125" s="54">
        <f t="shared" si="585"/>
        <v>0</v>
      </c>
      <c r="DB1125" s="54">
        <f t="shared" si="586"/>
        <v>0</v>
      </c>
      <c r="DD1125" s="2">
        <f t="shared" si="587"/>
        <v>2</v>
      </c>
    </row>
    <row r="1126" spans="1:108">
      <c r="A1126" s="2" t="s">
        <v>437</v>
      </c>
      <c r="B1126" s="2" t="s">
        <v>438</v>
      </c>
      <c r="C1126" s="18" t="str">
        <f ca="1">IF(AND(AA1126="YES",AG1126&lt;&gt;""),"COMPLETED",IF((S1126+21)&lt;TODAY(),"PAST DUE","WITHIN 15 DAYS"))</f>
        <v>COMPLETED</v>
      </c>
      <c r="D1126" s="19" t="str">
        <f t="shared" si="575"/>
        <v>Nov</v>
      </c>
      <c r="E1126" s="20">
        <f t="shared" si="576"/>
        <v>45612</v>
      </c>
      <c r="F1126" s="20">
        <f t="shared" si="577"/>
        <v>45611</v>
      </c>
      <c r="G1126" s="20">
        <f t="shared" si="578"/>
        <v>45618</v>
      </c>
      <c r="H1126" s="19">
        <f ca="1">(TODAY()-(G1126))</f>
        <v>-24</v>
      </c>
      <c r="I1126" s="19">
        <f ca="1">IF(H1126&lt;0,H1126,"")</f>
        <v>-24</v>
      </c>
      <c r="J1126" s="2" t="s">
        <v>439</v>
      </c>
      <c r="K1126" s="24">
        <f t="shared" si="579"/>
        <v>1</v>
      </c>
      <c r="L1126" s="19" t="s">
        <v>4210</v>
      </c>
      <c r="M1126" s="2" t="s">
        <v>529</v>
      </c>
      <c r="N1126" s="2" t="s">
        <v>441</v>
      </c>
      <c r="O1126" s="2" t="s">
        <v>352</v>
      </c>
      <c r="P1126" s="2" t="s">
        <v>19</v>
      </c>
      <c r="Q1126" s="2" t="s">
        <v>4523</v>
      </c>
      <c r="R1126" s="2" t="s">
        <v>531</v>
      </c>
      <c r="S1126" s="9">
        <v>45590</v>
      </c>
      <c r="T1126" s="2">
        <v>4273738</v>
      </c>
      <c r="U1126" s="2" t="s">
        <v>851</v>
      </c>
      <c r="V1126" s="2" t="s">
        <v>4578</v>
      </c>
      <c r="W1126" s="2" t="s">
        <v>4579</v>
      </c>
      <c r="X1126" s="9">
        <v>36621</v>
      </c>
      <c r="Y1126" s="2">
        <v>9535349030</v>
      </c>
      <c r="Z1126" s="2" t="s">
        <v>4580</v>
      </c>
      <c r="AA1126" s="2" t="s">
        <v>448</v>
      </c>
      <c r="AB1126" s="2" t="s">
        <v>449</v>
      </c>
      <c r="AC1126" s="10">
        <v>45938</v>
      </c>
      <c r="AD1126" s="10">
        <v>45573</v>
      </c>
      <c r="AG1126" s="35" t="s">
        <v>451</v>
      </c>
      <c r="AJ1126" s="35" t="s">
        <v>452</v>
      </c>
      <c r="AK1126" s="2" t="s">
        <v>453</v>
      </c>
      <c r="AL1126" s="2" t="s">
        <v>3189</v>
      </c>
      <c r="AM1126" s="2" t="s">
        <v>1815</v>
      </c>
      <c r="AN1126" s="10">
        <v>45590</v>
      </c>
      <c r="AP1126" s="2" t="s">
        <v>362</v>
      </c>
      <c r="AQ1126" s="2" t="s">
        <v>986</v>
      </c>
      <c r="AS1126" s="11">
        <v>445349517</v>
      </c>
      <c r="AT1126" s="2" t="s">
        <v>472</v>
      </c>
      <c r="AV1126" s="12">
        <v>10268786495</v>
      </c>
      <c r="AW1126" s="2" t="s">
        <v>458</v>
      </c>
      <c r="AY1126" s="13">
        <v>121318926223</v>
      </c>
      <c r="AZ1126" s="2" t="s">
        <v>633</v>
      </c>
      <c r="BB1126" s="14">
        <v>660805228</v>
      </c>
      <c r="BC1126" s="2" t="s">
        <v>450</v>
      </c>
      <c r="BD1126" s="2" t="s">
        <v>450</v>
      </c>
      <c r="BE1126" s="2" t="s">
        <v>450</v>
      </c>
      <c r="BF1126" s="2" t="s">
        <v>450</v>
      </c>
      <c r="BG1126" s="2" t="s">
        <v>450</v>
      </c>
      <c r="BH1126" s="2" t="s">
        <v>450</v>
      </c>
      <c r="BL1126" s="2" t="s">
        <v>448</v>
      </c>
      <c r="BM1126" s="2" t="s">
        <v>450</v>
      </c>
      <c r="BN1126" s="2" t="s">
        <v>448</v>
      </c>
      <c r="BO1126" s="2" t="s">
        <v>450</v>
      </c>
      <c r="BP1126" s="2" t="s">
        <v>450</v>
      </c>
      <c r="BR1126" s="2" t="s">
        <v>448</v>
      </c>
      <c r="BS1126" s="2" t="s">
        <v>448</v>
      </c>
      <c r="BT1126" s="2" t="s">
        <v>448</v>
      </c>
      <c r="CM1126" s="52">
        <f t="shared" si="580"/>
        <v>1</v>
      </c>
      <c r="CN1126" s="52">
        <f t="shared" si="566"/>
        <v>1</v>
      </c>
      <c r="CO1126" s="52">
        <f t="shared" si="567"/>
        <v>1</v>
      </c>
      <c r="CP1126" s="52">
        <f t="shared" si="568"/>
        <v>1</v>
      </c>
      <c r="CQ1126" s="52">
        <f t="shared" si="569"/>
        <v>1</v>
      </c>
      <c r="CR1126" s="52">
        <f t="shared" si="570"/>
        <v>1</v>
      </c>
      <c r="CS1126" s="52">
        <f t="shared" si="571"/>
        <v>1</v>
      </c>
      <c r="CT1126" s="52">
        <f t="shared" si="572"/>
        <v>1</v>
      </c>
      <c r="CU1126" s="52">
        <f t="shared" si="573"/>
        <v>1</v>
      </c>
      <c r="CV1126" s="52">
        <f t="shared" si="574"/>
        <v>1</v>
      </c>
      <c r="CW1126" s="54">
        <f t="shared" si="581"/>
        <v>0</v>
      </c>
      <c r="CX1126" s="54">
        <f t="shared" si="582"/>
        <v>0</v>
      </c>
      <c r="CY1126" s="54">
        <f t="shared" si="583"/>
        <v>0</v>
      </c>
      <c r="CZ1126" s="54">
        <f t="shared" si="584"/>
        <v>0</v>
      </c>
      <c r="DA1126" s="54">
        <f t="shared" si="585"/>
        <v>0</v>
      </c>
      <c r="DB1126" s="54">
        <f t="shared" si="586"/>
        <v>0</v>
      </c>
      <c r="DD1126" s="2">
        <f t="shared" si="587"/>
        <v>7</v>
      </c>
    </row>
    <row r="1127" spans="1:108">
      <c r="A1127" s="2" t="s">
        <v>437</v>
      </c>
      <c r="B1127" s="2" t="s">
        <v>438</v>
      </c>
      <c r="C1127" s="18" t="str">
        <f ca="1">IF(AND(AA1127="YES",AG1127&lt;&gt;""),"COMPLETED",IF((S1127+21)&lt;TODAY(),"PAST DUE","WITHIN 15 DAYS"))</f>
        <v>COMPLETED</v>
      </c>
      <c r="D1127" s="19" t="str">
        <f t="shared" si="575"/>
        <v>Nov</v>
      </c>
      <c r="E1127" s="20">
        <f t="shared" si="576"/>
        <v>45612</v>
      </c>
      <c r="F1127" s="20">
        <f t="shared" si="577"/>
        <v>45611</v>
      </c>
      <c r="G1127" s="20">
        <f t="shared" si="578"/>
        <v>45618</v>
      </c>
      <c r="H1127" s="19">
        <f ca="1">(TODAY()-(G1127))</f>
        <v>-24</v>
      </c>
      <c r="I1127" s="19">
        <f ca="1">IF(H1127&lt;0,H1127,"")</f>
        <v>-24</v>
      </c>
      <c r="J1127" s="2" t="s">
        <v>439</v>
      </c>
      <c r="K1127" s="24">
        <f t="shared" si="579"/>
        <v>0</v>
      </c>
      <c r="L1127" s="19" t="s">
        <v>4210</v>
      </c>
      <c r="M1127" s="2" t="s">
        <v>529</v>
      </c>
      <c r="N1127" s="2" t="s">
        <v>441</v>
      </c>
      <c r="O1127" s="2" t="s">
        <v>352</v>
      </c>
      <c r="P1127" s="2" t="s">
        <v>19</v>
      </c>
      <c r="Q1127" s="2" t="s">
        <v>4523</v>
      </c>
      <c r="R1127" s="2" t="s">
        <v>531</v>
      </c>
      <c r="S1127" s="9">
        <v>45590</v>
      </c>
      <c r="T1127" s="2">
        <v>4273739</v>
      </c>
      <c r="U1127" s="2" t="s">
        <v>4581</v>
      </c>
      <c r="V1127" s="2" t="s">
        <v>4582</v>
      </c>
      <c r="W1127" s="2" t="s">
        <v>1445</v>
      </c>
      <c r="X1127" s="9">
        <v>37350</v>
      </c>
      <c r="Y1127" s="2">
        <v>9912165877</v>
      </c>
      <c r="Z1127" s="2" t="s">
        <v>4583</v>
      </c>
      <c r="AA1127" s="2" t="s">
        <v>448</v>
      </c>
      <c r="AB1127" s="2" t="s">
        <v>449</v>
      </c>
      <c r="AC1127" s="10">
        <v>45941</v>
      </c>
      <c r="AD1127" s="10">
        <v>45576</v>
      </c>
      <c r="AG1127" s="35" t="s">
        <v>451</v>
      </c>
      <c r="AJ1127" s="35" t="s">
        <v>452</v>
      </c>
      <c r="AK1127" s="2" t="s">
        <v>453</v>
      </c>
      <c r="AL1127" s="2" t="s">
        <v>3189</v>
      </c>
      <c r="AM1127" s="2" t="s">
        <v>1815</v>
      </c>
      <c r="AN1127" s="10">
        <v>45590</v>
      </c>
      <c r="AP1127" s="2" t="s">
        <v>362</v>
      </c>
      <c r="AQ1127" s="2" t="s">
        <v>455</v>
      </c>
      <c r="AS1127" s="11">
        <v>253415073</v>
      </c>
      <c r="AW1127" s="2" t="s">
        <v>458</v>
      </c>
      <c r="AY1127" s="13">
        <v>121352717770</v>
      </c>
      <c r="AZ1127" s="2" t="s">
        <v>563</v>
      </c>
      <c r="BB1127" s="14">
        <v>660615870</v>
      </c>
      <c r="BC1127" s="2" t="s">
        <v>450</v>
      </c>
      <c r="BD1127" s="2" t="s">
        <v>450</v>
      </c>
      <c r="BE1127" s="2" t="s">
        <v>450</v>
      </c>
      <c r="BF1127" s="2" t="s">
        <v>450</v>
      </c>
      <c r="BG1127" s="2" t="s">
        <v>450</v>
      </c>
      <c r="BH1127" s="2" t="s">
        <v>450</v>
      </c>
      <c r="BL1127" s="2" t="s">
        <v>450</v>
      </c>
      <c r="BM1127" s="2" t="s">
        <v>450</v>
      </c>
      <c r="BN1127" s="2" t="s">
        <v>450</v>
      </c>
      <c r="BO1127" s="2" t="s">
        <v>450</v>
      </c>
      <c r="BP1127" s="2" t="s">
        <v>450</v>
      </c>
      <c r="BR1127" s="2" t="s">
        <v>448</v>
      </c>
      <c r="BS1127" s="2" t="s">
        <v>448</v>
      </c>
      <c r="BT1127" s="2" t="s">
        <v>448</v>
      </c>
      <c r="CM1127" s="52">
        <f t="shared" si="580"/>
        <v>1</v>
      </c>
      <c r="CN1127" s="52">
        <f t="shared" si="566"/>
        <v>1</v>
      </c>
      <c r="CO1127" s="52">
        <f t="shared" si="567"/>
        <v>1</v>
      </c>
      <c r="CP1127" s="52">
        <f t="shared" si="568"/>
        <v>1</v>
      </c>
      <c r="CQ1127" s="52">
        <f t="shared" si="569"/>
        <v>1</v>
      </c>
      <c r="CR1127" s="52">
        <f t="shared" si="570"/>
        <v>1</v>
      </c>
      <c r="CS1127" s="52">
        <f t="shared" si="571"/>
        <v>0</v>
      </c>
      <c r="CT1127" s="52">
        <f t="shared" si="572"/>
        <v>1</v>
      </c>
      <c r="CU1127" s="52">
        <f t="shared" si="573"/>
        <v>1</v>
      </c>
      <c r="CV1127" s="52">
        <f t="shared" si="574"/>
        <v>1</v>
      </c>
      <c r="CW1127" s="54">
        <f t="shared" si="581"/>
        <v>0</v>
      </c>
      <c r="CX1127" s="54">
        <f t="shared" si="582"/>
        <v>0</v>
      </c>
      <c r="CY1127" s="54">
        <f t="shared" si="583"/>
        <v>0</v>
      </c>
      <c r="CZ1127" s="54">
        <f t="shared" si="584"/>
        <v>0</v>
      </c>
      <c r="DA1127" s="54">
        <f t="shared" si="585"/>
        <v>0</v>
      </c>
      <c r="DB1127" s="54">
        <f t="shared" si="586"/>
        <v>0</v>
      </c>
      <c r="DD1127" s="2">
        <f t="shared" si="587"/>
        <v>6</v>
      </c>
    </row>
    <row r="1128" spans="1:108">
      <c r="A1128" s="2" t="s">
        <v>437</v>
      </c>
      <c r="B1128" s="2" t="s">
        <v>438</v>
      </c>
      <c r="C1128" s="18" t="str">
        <f ca="1">IF(AND(AA1128="YES",AG1128&lt;&gt;""),"COMPLETED",IF((S1128+21)&lt;TODAY(),"PAST DUE","WITHIN 15 DAYS"))</f>
        <v>WITHIN 15 DAYS</v>
      </c>
      <c r="D1128" s="19" t="str">
        <f t="shared" si="575"/>
        <v>Nov</v>
      </c>
      <c r="E1128" s="20">
        <f t="shared" si="576"/>
        <v>45612</v>
      </c>
      <c r="F1128" s="20">
        <f t="shared" si="577"/>
        <v>45611</v>
      </c>
      <c r="G1128" s="20">
        <f t="shared" si="578"/>
        <v>45618</v>
      </c>
      <c r="H1128" s="19">
        <f ca="1">(TODAY()-(G1128))</f>
        <v>-24</v>
      </c>
      <c r="I1128" s="19">
        <f ca="1">IF(H1128&lt;0,H1128,"")</f>
        <v>-24</v>
      </c>
      <c r="J1128" s="2" t="s">
        <v>439</v>
      </c>
      <c r="K1128" s="24">
        <f t="shared" si="579"/>
        <v>0</v>
      </c>
      <c r="L1128" s="19" t="s">
        <v>4210</v>
      </c>
      <c r="M1128" s="2" t="s">
        <v>529</v>
      </c>
      <c r="N1128" s="2" t="s">
        <v>441</v>
      </c>
      <c r="O1128" s="2" t="s">
        <v>352</v>
      </c>
      <c r="P1128" s="2" t="s">
        <v>19</v>
      </c>
      <c r="Q1128" s="2" t="s">
        <v>4523</v>
      </c>
      <c r="R1128" s="2" t="s">
        <v>531</v>
      </c>
      <c r="S1128" s="9">
        <v>45590</v>
      </c>
      <c r="T1128" s="2">
        <v>4273740</v>
      </c>
      <c r="U1128" s="2" t="s">
        <v>2923</v>
      </c>
      <c r="V1128" s="2" t="s">
        <v>4584</v>
      </c>
      <c r="W1128" s="2" t="s">
        <v>4585</v>
      </c>
      <c r="X1128" s="9">
        <v>38462</v>
      </c>
      <c r="Y1128" s="2">
        <v>9474852105</v>
      </c>
      <c r="Z1128" s="2" t="s">
        <v>4586</v>
      </c>
      <c r="AA1128" s="2" t="s">
        <v>463</v>
      </c>
      <c r="AB1128" s="2" t="s">
        <v>4425</v>
      </c>
      <c r="AG1128" s="35" t="s">
        <v>451</v>
      </c>
      <c r="AJ1128" s="35" t="s">
        <v>452</v>
      </c>
      <c r="AK1128" s="2" t="s">
        <v>453</v>
      </c>
      <c r="AL1128" s="2" t="s">
        <v>3189</v>
      </c>
      <c r="AM1128" s="2" t="s">
        <v>1815</v>
      </c>
      <c r="AN1128" s="10">
        <v>45590</v>
      </c>
      <c r="AP1128" s="2" t="s">
        <v>362</v>
      </c>
      <c r="BC1128" s="2" t="s">
        <v>450</v>
      </c>
      <c r="BD1128" s="2" t="s">
        <v>450</v>
      </c>
      <c r="BE1128" s="2" t="s">
        <v>450</v>
      </c>
      <c r="BF1128" s="2" t="s">
        <v>450</v>
      </c>
      <c r="BG1128" s="2" t="s">
        <v>450</v>
      </c>
      <c r="BH1128" s="2" t="s">
        <v>450</v>
      </c>
      <c r="BR1128" s="2" t="s">
        <v>448</v>
      </c>
      <c r="BS1128" s="2" t="s">
        <v>448</v>
      </c>
      <c r="BT1128" s="2" t="s">
        <v>448</v>
      </c>
      <c r="CM1128" s="52">
        <f t="shared" si="580"/>
        <v>1</v>
      </c>
      <c r="CN1128" s="52">
        <f t="shared" si="566"/>
        <v>0</v>
      </c>
      <c r="CO1128" s="52">
        <f t="shared" si="567"/>
        <v>1</v>
      </c>
      <c r="CP1128" s="52">
        <f t="shared" si="568"/>
        <v>1</v>
      </c>
      <c r="CQ1128" s="52">
        <f t="shared" si="569"/>
        <v>1</v>
      </c>
      <c r="CR1128" s="52">
        <f t="shared" si="570"/>
        <v>0</v>
      </c>
      <c r="CS1128" s="52">
        <f t="shared" si="571"/>
        <v>0</v>
      </c>
      <c r="CT1128" s="52">
        <f t="shared" si="572"/>
        <v>0</v>
      </c>
      <c r="CU1128" s="52">
        <f t="shared" si="573"/>
        <v>0</v>
      </c>
      <c r="CV1128" s="52">
        <f t="shared" si="574"/>
        <v>1</v>
      </c>
      <c r="CW1128" s="54">
        <f t="shared" si="581"/>
        <v>0</v>
      </c>
      <c r="CX1128" s="54">
        <f t="shared" si="582"/>
        <v>0</v>
      </c>
      <c r="CY1128" s="54">
        <f t="shared" si="583"/>
        <v>0</v>
      </c>
      <c r="CZ1128" s="54">
        <f t="shared" si="584"/>
        <v>0</v>
      </c>
      <c r="DA1128" s="54">
        <f t="shared" si="585"/>
        <v>0</v>
      </c>
      <c r="DB1128" s="54">
        <f t="shared" si="586"/>
        <v>0</v>
      </c>
      <c r="DD1128" s="2">
        <f t="shared" si="587"/>
        <v>2</v>
      </c>
    </row>
    <row r="1129" spans="1:108">
      <c r="A1129" s="2" t="s">
        <v>437</v>
      </c>
      <c r="B1129" s="2" t="s">
        <v>438</v>
      </c>
      <c r="C1129" s="18" t="str">
        <f ca="1">IF(AND(AA1129="YES",AG1129&lt;&gt;""),"COMPLETED",IF((S1129+21)&lt;TODAY(),"PAST DUE","WITHIN 15 DAYS"))</f>
        <v>COMPLETED</v>
      </c>
      <c r="D1129" s="19" t="str">
        <f t="shared" si="575"/>
        <v>Nov</v>
      </c>
      <c r="E1129" s="20">
        <f t="shared" si="576"/>
        <v>45612</v>
      </c>
      <c r="F1129" s="20">
        <f t="shared" si="577"/>
        <v>45611</v>
      </c>
      <c r="G1129" s="20">
        <f t="shared" si="578"/>
        <v>45618</v>
      </c>
      <c r="H1129" s="19">
        <f ca="1">(TODAY()-(G1129))</f>
        <v>-24</v>
      </c>
      <c r="I1129" s="19">
        <f ca="1">IF(H1129&lt;0,H1129,"")</f>
        <v>-24</v>
      </c>
      <c r="J1129" s="2" t="s">
        <v>439</v>
      </c>
      <c r="K1129" s="24">
        <f t="shared" si="579"/>
        <v>0</v>
      </c>
      <c r="L1129" s="19" t="s">
        <v>4210</v>
      </c>
      <c r="M1129" s="2" t="s">
        <v>529</v>
      </c>
      <c r="N1129" s="2" t="s">
        <v>441</v>
      </c>
      <c r="O1129" s="2" t="s">
        <v>352</v>
      </c>
      <c r="P1129" s="2" t="s">
        <v>19</v>
      </c>
      <c r="Q1129" s="2" t="s">
        <v>4523</v>
      </c>
      <c r="R1129" s="2" t="s">
        <v>531</v>
      </c>
      <c r="S1129" s="9">
        <v>45590</v>
      </c>
      <c r="T1129" s="2">
        <v>4273741</v>
      </c>
      <c r="U1129" s="2" t="s">
        <v>954</v>
      </c>
      <c r="V1129" s="2" t="s">
        <v>2251</v>
      </c>
      <c r="W1129" s="2" t="s">
        <v>228</v>
      </c>
      <c r="X1129" s="9">
        <v>36320</v>
      </c>
      <c r="Y1129" s="2">
        <v>9074370478</v>
      </c>
      <c r="Z1129" s="2" t="s">
        <v>4587</v>
      </c>
      <c r="AA1129" s="2" t="s">
        <v>448</v>
      </c>
      <c r="AB1129" s="2" t="s">
        <v>449</v>
      </c>
      <c r="AC1129" s="10">
        <v>45683</v>
      </c>
      <c r="AD1129" s="10">
        <v>45317</v>
      </c>
      <c r="AG1129" s="35" t="s">
        <v>451</v>
      </c>
      <c r="AJ1129" s="35" t="s">
        <v>452</v>
      </c>
      <c r="AK1129" s="2" t="s">
        <v>453</v>
      </c>
      <c r="AL1129" s="2" t="s">
        <v>3189</v>
      </c>
      <c r="AM1129" s="2" t="s">
        <v>1815</v>
      </c>
      <c r="AN1129" s="10">
        <v>45590</v>
      </c>
      <c r="AP1129" s="2" t="s">
        <v>362</v>
      </c>
      <c r="AQ1129" s="2" t="s">
        <v>455</v>
      </c>
      <c r="AS1129" s="11">
        <v>250782385</v>
      </c>
      <c r="AT1129" s="2" t="s">
        <v>456</v>
      </c>
      <c r="AV1129" s="12">
        <v>72511112940</v>
      </c>
      <c r="AZ1129" s="2" t="s">
        <v>487</v>
      </c>
      <c r="BB1129" s="14">
        <v>642871393</v>
      </c>
      <c r="BC1129" s="2" t="s">
        <v>450</v>
      </c>
      <c r="BD1129" s="2" t="s">
        <v>450</v>
      </c>
      <c r="BE1129" s="2" t="s">
        <v>450</v>
      </c>
      <c r="BF1129" s="2" t="s">
        <v>450</v>
      </c>
      <c r="BG1129" s="2" t="s">
        <v>450</v>
      </c>
      <c r="BH1129" s="2" t="s">
        <v>450</v>
      </c>
      <c r="BL1129" s="2" t="s">
        <v>448</v>
      </c>
      <c r="BM1129" s="2" t="s">
        <v>450</v>
      </c>
      <c r="BN1129" s="2" t="s">
        <v>450</v>
      </c>
      <c r="BO1129" s="2" t="s">
        <v>450</v>
      </c>
      <c r="BP1129" s="2" t="s">
        <v>450</v>
      </c>
      <c r="BR1129" s="2" t="s">
        <v>448</v>
      </c>
      <c r="BS1129" s="2" t="s">
        <v>448</v>
      </c>
      <c r="BT1129" s="2" t="s">
        <v>448</v>
      </c>
      <c r="CM1129" s="52">
        <f t="shared" si="580"/>
        <v>1</v>
      </c>
      <c r="CN1129" s="52">
        <f t="shared" si="566"/>
        <v>1</v>
      </c>
      <c r="CO1129" s="52">
        <f t="shared" si="567"/>
        <v>1</v>
      </c>
      <c r="CP1129" s="52">
        <f t="shared" si="568"/>
        <v>1</v>
      </c>
      <c r="CQ1129" s="52">
        <f t="shared" si="569"/>
        <v>1</v>
      </c>
      <c r="CR1129" s="52">
        <f t="shared" si="570"/>
        <v>1</v>
      </c>
      <c r="CS1129" s="52">
        <f t="shared" si="571"/>
        <v>1</v>
      </c>
      <c r="CT1129" s="52">
        <f t="shared" si="572"/>
        <v>0</v>
      </c>
      <c r="CU1129" s="52">
        <f t="shared" si="573"/>
        <v>1</v>
      </c>
      <c r="CV1129" s="52">
        <f t="shared" si="574"/>
        <v>1</v>
      </c>
      <c r="CW1129" s="54">
        <f t="shared" si="581"/>
        <v>0</v>
      </c>
      <c r="CX1129" s="54">
        <f t="shared" si="582"/>
        <v>0</v>
      </c>
      <c r="CY1129" s="54">
        <f t="shared" si="583"/>
        <v>0</v>
      </c>
      <c r="CZ1129" s="54">
        <f t="shared" si="584"/>
        <v>0</v>
      </c>
      <c r="DA1129" s="54">
        <f t="shared" si="585"/>
        <v>0</v>
      </c>
      <c r="DB1129" s="54">
        <f t="shared" si="586"/>
        <v>0</v>
      </c>
      <c r="DD1129" s="2">
        <f t="shared" si="587"/>
        <v>6</v>
      </c>
    </row>
    <row r="1130" spans="1:108">
      <c r="A1130" s="2" t="s">
        <v>437</v>
      </c>
      <c r="B1130" s="2" t="s">
        <v>438</v>
      </c>
      <c r="C1130" s="18" t="str">
        <f ca="1">IF(AND(AA1130="YES",AG1130&lt;&gt;""),"COMPLETED",IF((S1130+21)&lt;TODAY(),"PAST DUE","WITHIN 15 DAYS"))</f>
        <v>WITHIN 15 DAYS</v>
      </c>
      <c r="D1130" s="19" t="str">
        <f t="shared" si="575"/>
        <v>Nov</v>
      </c>
      <c r="E1130" s="20">
        <f t="shared" si="576"/>
        <v>45612</v>
      </c>
      <c r="F1130" s="20">
        <f t="shared" si="577"/>
        <v>45611</v>
      </c>
      <c r="G1130" s="20">
        <f t="shared" si="578"/>
        <v>45618</v>
      </c>
      <c r="H1130" s="19">
        <f ca="1">(TODAY()-(G1130))</f>
        <v>-24</v>
      </c>
      <c r="I1130" s="19">
        <f ca="1">IF(H1130&lt;0,H1130,"")</f>
        <v>-24</v>
      </c>
      <c r="J1130" s="2" t="s">
        <v>439</v>
      </c>
      <c r="K1130" s="24">
        <f t="shared" si="579"/>
        <v>0</v>
      </c>
      <c r="L1130" s="19" t="s">
        <v>4210</v>
      </c>
      <c r="M1130" s="2" t="s">
        <v>529</v>
      </c>
      <c r="N1130" s="2" t="s">
        <v>441</v>
      </c>
      <c r="O1130" s="2" t="s">
        <v>352</v>
      </c>
      <c r="P1130" s="2" t="s">
        <v>19</v>
      </c>
      <c r="Q1130" s="2" t="s">
        <v>4523</v>
      </c>
      <c r="R1130" s="2" t="s">
        <v>531</v>
      </c>
      <c r="S1130" s="9">
        <v>45590</v>
      </c>
      <c r="T1130" s="2">
        <v>4273742</v>
      </c>
      <c r="U1130" s="2" t="s">
        <v>338</v>
      </c>
      <c r="V1130" s="2" t="s">
        <v>4588</v>
      </c>
      <c r="W1130" s="2" t="s">
        <v>146</v>
      </c>
      <c r="X1130" s="9">
        <v>38939</v>
      </c>
      <c r="Y1130" s="2">
        <v>9926093170</v>
      </c>
      <c r="Z1130" s="2" t="s">
        <v>4589</v>
      </c>
      <c r="AA1130" s="2" t="s">
        <v>463</v>
      </c>
      <c r="AB1130" s="2" t="s">
        <v>4590</v>
      </c>
      <c r="AG1130" s="35" t="s">
        <v>451</v>
      </c>
      <c r="AJ1130" s="35" t="s">
        <v>452</v>
      </c>
      <c r="AK1130" s="2" t="s">
        <v>453</v>
      </c>
      <c r="AL1130" s="2" t="s">
        <v>3189</v>
      </c>
      <c r="AM1130" s="2" t="s">
        <v>1815</v>
      </c>
      <c r="AN1130" s="10">
        <v>45590</v>
      </c>
      <c r="AP1130" s="2" t="s">
        <v>362</v>
      </c>
      <c r="AQ1130" s="2" t="s">
        <v>480</v>
      </c>
      <c r="AS1130" s="11">
        <v>253532079</v>
      </c>
      <c r="BC1130" s="2" t="s">
        <v>450</v>
      </c>
      <c r="BD1130" s="2" t="s">
        <v>450</v>
      </c>
      <c r="BE1130" s="2" t="s">
        <v>450</v>
      </c>
      <c r="BF1130" s="2" t="s">
        <v>450</v>
      </c>
      <c r="BG1130" s="2" t="s">
        <v>450</v>
      </c>
      <c r="BH1130" s="2" t="s">
        <v>450</v>
      </c>
      <c r="BL1130" s="2" t="s">
        <v>448</v>
      </c>
      <c r="BM1130" s="2" t="s">
        <v>450</v>
      </c>
      <c r="BN1130" s="2" t="s">
        <v>448</v>
      </c>
      <c r="BO1130" s="2" t="s">
        <v>450</v>
      </c>
      <c r="BP1130" s="2" t="s">
        <v>450</v>
      </c>
      <c r="BR1130" s="2" t="s">
        <v>448</v>
      </c>
      <c r="BS1130" s="2" t="s">
        <v>448</v>
      </c>
      <c r="BT1130" s="2" t="s">
        <v>448</v>
      </c>
      <c r="CM1130" s="52">
        <f t="shared" si="580"/>
        <v>1</v>
      </c>
      <c r="CN1130" s="52">
        <f t="shared" si="566"/>
        <v>0</v>
      </c>
      <c r="CO1130" s="52">
        <f t="shared" si="567"/>
        <v>1</v>
      </c>
      <c r="CP1130" s="52">
        <f t="shared" si="568"/>
        <v>1</v>
      </c>
      <c r="CQ1130" s="52">
        <f t="shared" si="569"/>
        <v>1</v>
      </c>
      <c r="CR1130" s="52">
        <f t="shared" si="570"/>
        <v>1</v>
      </c>
      <c r="CS1130" s="52">
        <f t="shared" si="571"/>
        <v>0</v>
      </c>
      <c r="CT1130" s="52">
        <f t="shared" si="572"/>
        <v>0</v>
      </c>
      <c r="CU1130" s="52">
        <f t="shared" si="573"/>
        <v>0</v>
      </c>
      <c r="CV1130" s="52">
        <f t="shared" si="574"/>
        <v>1</v>
      </c>
      <c r="CW1130" s="54">
        <f t="shared" si="581"/>
        <v>0</v>
      </c>
      <c r="CX1130" s="54">
        <f t="shared" si="582"/>
        <v>0</v>
      </c>
      <c r="CY1130" s="54">
        <f t="shared" si="583"/>
        <v>0</v>
      </c>
      <c r="CZ1130" s="54">
        <f t="shared" si="584"/>
        <v>0</v>
      </c>
      <c r="DA1130" s="54">
        <f t="shared" si="585"/>
        <v>0</v>
      </c>
      <c r="DB1130" s="54">
        <f t="shared" si="586"/>
        <v>0</v>
      </c>
      <c r="DD1130" s="2">
        <f t="shared" si="587"/>
        <v>3</v>
      </c>
    </row>
    <row r="1131" spans="1:108">
      <c r="A1131" s="2" t="s">
        <v>437</v>
      </c>
      <c r="B1131" s="2" t="s">
        <v>438</v>
      </c>
      <c r="C1131" s="18" t="str">
        <f ca="1">IF(AND(AA1131="YES",AG1131&lt;&gt;""),"COMPLETED",IF((S1131+21)&lt;TODAY(),"PAST DUE","WITHIN 15 DAYS"))</f>
        <v>WITHIN 15 DAYS</v>
      </c>
      <c r="D1131" s="19" t="str">
        <f t="shared" si="575"/>
        <v>Nov</v>
      </c>
      <c r="E1131" s="20">
        <f t="shared" si="576"/>
        <v>45612</v>
      </c>
      <c r="F1131" s="20">
        <f t="shared" si="577"/>
        <v>45611</v>
      </c>
      <c r="G1131" s="20">
        <f t="shared" si="578"/>
        <v>45618</v>
      </c>
      <c r="H1131" s="19">
        <f ca="1">(TODAY()-(G1131))</f>
        <v>-24</v>
      </c>
      <c r="I1131" s="19">
        <f ca="1">IF(H1131&lt;0,H1131,"")</f>
        <v>-24</v>
      </c>
      <c r="J1131" s="2" t="s">
        <v>439</v>
      </c>
      <c r="K1131" s="24">
        <f t="shared" si="579"/>
        <v>0</v>
      </c>
      <c r="L1131" s="19" t="s">
        <v>4210</v>
      </c>
      <c r="M1131" s="2" t="s">
        <v>529</v>
      </c>
      <c r="N1131" s="2" t="s">
        <v>441</v>
      </c>
      <c r="O1131" s="2" t="s">
        <v>352</v>
      </c>
      <c r="P1131" s="2" t="s">
        <v>19</v>
      </c>
      <c r="Q1131" s="2" t="s">
        <v>4523</v>
      </c>
      <c r="R1131" s="2" t="s">
        <v>531</v>
      </c>
      <c r="S1131" s="9">
        <v>45590</v>
      </c>
      <c r="T1131" s="2">
        <v>4273743</v>
      </c>
      <c r="U1131" s="2" t="s">
        <v>148</v>
      </c>
      <c r="V1131" s="2" t="s">
        <v>4591</v>
      </c>
      <c r="W1131" s="2" t="s">
        <v>631</v>
      </c>
      <c r="X1131" s="9">
        <v>30033</v>
      </c>
      <c r="Y1131" s="2">
        <v>9204053991</v>
      </c>
      <c r="Z1131" s="2" t="s">
        <v>4592</v>
      </c>
      <c r="AA1131" s="2" t="s">
        <v>463</v>
      </c>
      <c r="AB1131" s="2" t="s">
        <v>4569</v>
      </c>
      <c r="AG1131" s="35" t="s">
        <v>451</v>
      </c>
      <c r="AJ1131" s="35" t="s">
        <v>452</v>
      </c>
      <c r="AK1131" s="2" t="s">
        <v>453</v>
      </c>
      <c r="AL1131" s="2" t="s">
        <v>3189</v>
      </c>
      <c r="AM1131" s="2" t="s">
        <v>1815</v>
      </c>
      <c r="AN1131" s="10">
        <v>45590</v>
      </c>
      <c r="AP1131" s="2" t="s">
        <v>362</v>
      </c>
      <c r="BC1131" s="2" t="s">
        <v>450</v>
      </c>
      <c r="BD1131" s="2" t="s">
        <v>450</v>
      </c>
      <c r="BE1131" s="2" t="s">
        <v>450</v>
      </c>
      <c r="BF1131" s="2" t="s">
        <v>450</v>
      </c>
      <c r="BG1131" s="2" t="s">
        <v>450</v>
      </c>
      <c r="BH1131" s="2" t="s">
        <v>450</v>
      </c>
      <c r="BR1131" s="2" t="s">
        <v>448</v>
      </c>
      <c r="BS1131" s="2" t="s">
        <v>448</v>
      </c>
      <c r="BT1131" s="2" t="s">
        <v>448</v>
      </c>
      <c r="CM1131" s="52">
        <f t="shared" si="580"/>
        <v>1</v>
      </c>
      <c r="CN1131" s="52">
        <f t="shared" si="566"/>
        <v>0</v>
      </c>
      <c r="CO1131" s="52">
        <f t="shared" si="567"/>
        <v>1</v>
      </c>
      <c r="CP1131" s="52">
        <f t="shared" si="568"/>
        <v>1</v>
      </c>
      <c r="CQ1131" s="52">
        <f t="shared" si="569"/>
        <v>1</v>
      </c>
      <c r="CR1131" s="52">
        <f t="shared" si="570"/>
        <v>0</v>
      </c>
      <c r="CS1131" s="52">
        <f t="shared" si="571"/>
        <v>0</v>
      </c>
      <c r="CT1131" s="52">
        <f t="shared" si="572"/>
        <v>0</v>
      </c>
      <c r="CU1131" s="52">
        <f t="shared" si="573"/>
        <v>0</v>
      </c>
      <c r="CV1131" s="52">
        <f t="shared" si="574"/>
        <v>1</v>
      </c>
      <c r="CW1131" s="54">
        <f t="shared" si="581"/>
        <v>0</v>
      </c>
      <c r="CX1131" s="54">
        <f t="shared" si="582"/>
        <v>0</v>
      </c>
      <c r="CY1131" s="54">
        <f t="shared" si="583"/>
        <v>0</v>
      </c>
      <c r="CZ1131" s="54">
        <f t="shared" si="584"/>
        <v>0</v>
      </c>
      <c r="DA1131" s="54">
        <f t="shared" si="585"/>
        <v>0</v>
      </c>
      <c r="DB1131" s="54">
        <f t="shared" si="586"/>
        <v>0</v>
      </c>
      <c r="DD1131" s="2">
        <f t="shared" si="587"/>
        <v>2</v>
      </c>
    </row>
    <row r="1132" spans="1:108">
      <c r="A1132" s="2" t="s">
        <v>437</v>
      </c>
      <c r="B1132" s="2" t="s">
        <v>438</v>
      </c>
      <c r="C1132" s="18" t="str">
        <f ca="1">IF(AND(AA1132="YES",AG1132&lt;&gt;""),"COMPLETED",IF((S1132+21)&lt;TODAY(),"PAST DUE","WITHIN 15 DAYS"))</f>
        <v>WITHIN 15 DAYS</v>
      </c>
      <c r="D1132" s="19" t="str">
        <f t="shared" si="575"/>
        <v>Nov</v>
      </c>
      <c r="E1132" s="20">
        <f t="shared" si="576"/>
        <v>45612</v>
      </c>
      <c r="F1132" s="20">
        <f t="shared" si="577"/>
        <v>45611</v>
      </c>
      <c r="G1132" s="20">
        <f t="shared" si="578"/>
        <v>45618</v>
      </c>
      <c r="H1132" s="19">
        <f ca="1">(TODAY()-(G1132))</f>
        <v>-24</v>
      </c>
      <c r="I1132" s="19">
        <f ca="1">IF(H1132&lt;0,H1132,"")</f>
        <v>-24</v>
      </c>
      <c r="J1132" s="2" t="s">
        <v>439</v>
      </c>
      <c r="K1132" s="24">
        <f t="shared" si="579"/>
        <v>0</v>
      </c>
      <c r="L1132" s="19" t="s">
        <v>4210</v>
      </c>
      <c r="M1132" s="2" t="s">
        <v>529</v>
      </c>
      <c r="N1132" s="2" t="s">
        <v>441</v>
      </c>
      <c r="O1132" s="2" t="s">
        <v>352</v>
      </c>
      <c r="P1132" s="2" t="s">
        <v>19</v>
      </c>
      <c r="Q1132" s="2" t="s">
        <v>4523</v>
      </c>
      <c r="R1132" s="2" t="s">
        <v>531</v>
      </c>
      <c r="S1132" s="9">
        <v>45590</v>
      </c>
      <c r="T1132" s="2">
        <v>4273744</v>
      </c>
      <c r="U1132" s="2" t="s">
        <v>268</v>
      </c>
      <c r="V1132" s="2" t="s">
        <v>209</v>
      </c>
      <c r="W1132" s="2" t="s">
        <v>4593</v>
      </c>
      <c r="X1132" s="9">
        <v>36986</v>
      </c>
      <c r="Y1132" s="2">
        <v>9129973038</v>
      </c>
      <c r="Z1132" s="2" t="s">
        <v>4594</v>
      </c>
      <c r="AA1132" s="2" t="s">
        <v>463</v>
      </c>
      <c r="AB1132" s="2" t="s">
        <v>4425</v>
      </c>
      <c r="AG1132" s="35" t="s">
        <v>451</v>
      </c>
      <c r="AJ1132" s="35" t="s">
        <v>452</v>
      </c>
      <c r="AK1132" s="2" t="s">
        <v>453</v>
      </c>
      <c r="AL1132" s="2" t="s">
        <v>3189</v>
      </c>
      <c r="AM1132" s="2" t="s">
        <v>1815</v>
      </c>
      <c r="AN1132" s="10">
        <v>45590</v>
      </c>
      <c r="AP1132" s="2" t="s">
        <v>362</v>
      </c>
      <c r="AQ1132" s="2" t="s">
        <v>455</v>
      </c>
      <c r="AS1132" s="11">
        <v>249215740</v>
      </c>
      <c r="AT1132" s="2" t="s">
        <v>456</v>
      </c>
      <c r="AV1132" s="12">
        <v>52531432975</v>
      </c>
      <c r="AW1132" s="2" t="s">
        <v>458</v>
      </c>
      <c r="AY1132" s="13">
        <v>121321734713</v>
      </c>
      <c r="AZ1132" s="2" t="s">
        <v>487</v>
      </c>
      <c r="BB1132" s="14">
        <v>637296758</v>
      </c>
      <c r="BC1132" s="2" t="s">
        <v>450</v>
      </c>
      <c r="BD1132" s="2" t="s">
        <v>450</v>
      </c>
      <c r="BE1132" s="2" t="s">
        <v>450</v>
      </c>
      <c r="BF1132" s="2" t="s">
        <v>450</v>
      </c>
      <c r="BG1132" s="2" t="s">
        <v>450</v>
      </c>
      <c r="BH1132" s="2" t="s">
        <v>450</v>
      </c>
      <c r="BL1132" s="2" t="s">
        <v>448</v>
      </c>
      <c r="BM1132" s="2" t="s">
        <v>450</v>
      </c>
      <c r="BN1132" s="2" t="s">
        <v>448</v>
      </c>
      <c r="BO1132" s="2" t="s">
        <v>450</v>
      </c>
      <c r="BP1132" s="2" t="s">
        <v>450</v>
      </c>
      <c r="BR1132" s="2" t="s">
        <v>448</v>
      </c>
      <c r="BS1132" s="2" t="s">
        <v>448</v>
      </c>
      <c r="BT1132" s="2" t="s">
        <v>448</v>
      </c>
      <c r="CM1132" s="52">
        <f t="shared" si="580"/>
        <v>1</v>
      </c>
      <c r="CN1132" s="52">
        <f t="shared" si="566"/>
        <v>0</v>
      </c>
      <c r="CO1132" s="52">
        <f t="shared" si="567"/>
        <v>1</v>
      </c>
      <c r="CP1132" s="52">
        <f t="shared" si="568"/>
        <v>1</v>
      </c>
      <c r="CQ1132" s="52">
        <f t="shared" si="569"/>
        <v>1</v>
      </c>
      <c r="CR1132" s="52">
        <f t="shared" si="570"/>
        <v>1</v>
      </c>
      <c r="CS1132" s="52">
        <f t="shared" si="571"/>
        <v>1</v>
      </c>
      <c r="CT1132" s="52">
        <f t="shared" si="572"/>
        <v>1</v>
      </c>
      <c r="CU1132" s="52">
        <f t="shared" si="573"/>
        <v>1</v>
      </c>
      <c r="CV1132" s="52">
        <f t="shared" si="574"/>
        <v>1</v>
      </c>
      <c r="CW1132" s="54">
        <f t="shared" si="581"/>
        <v>0</v>
      </c>
      <c r="CX1132" s="54">
        <f t="shared" si="582"/>
        <v>0</v>
      </c>
      <c r="CY1132" s="54">
        <f t="shared" si="583"/>
        <v>0</v>
      </c>
      <c r="CZ1132" s="54">
        <f t="shared" si="584"/>
        <v>0</v>
      </c>
      <c r="DA1132" s="54">
        <f t="shared" si="585"/>
        <v>0</v>
      </c>
      <c r="DB1132" s="54">
        <f t="shared" si="586"/>
        <v>0</v>
      </c>
      <c r="DD1132" s="2">
        <f t="shared" si="587"/>
        <v>6</v>
      </c>
    </row>
    <row r="1133" spans="1:108">
      <c r="A1133" s="2" t="s">
        <v>437</v>
      </c>
      <c r="B1133" s="2" t="s">
        <v>438</v>
      </c>
      <c r="C1133" s="18" t="str">
        <f ca="1">IF(AND(AA1133="YES",AG1133&lt;&gt;""),"COMPLETED",IF((S1133+21)&lt;TODAY(),"PAST DUE","WITHIN 15 DAYS"))</f>
        <v>WITHIN 15 DAYS</v>
      </c>
      <c r="D1133" s="19" t="str">
        <f t="shared" si="575"/>
        <v>Nov</v>
      </c>
      <c r="E1133" s="20">
        <f t="shared" si="576"/>
        <v>45612</v>
      </c>
      <c r="F1133" s="20">
        <f t="shared" si="577"/>
        <v>45611</v>
      </c>
      <c r="G1133" s="20">
        <f t="shared" si="578"/>
        <v>45618</v>
      </c>
      <c r="H1133" s="19">
        <f ca="1">(TODAY()-(G1133))</f>
        <v>-24</v>
      </c>
      <c r="I1133" s="19">
        <f ca="1">IF(H1133&lt;0,H1133,"")</f>
        <v>-24</v>
      </c>
      <c r="J1133" s="2" t="s">
        <v>439</v>
      </c>
      <c r="K1133" s="24">
        <f t="shared" si="579"/>
        <v>0</v>
      </c>
      <c r="L1133" s="19" t="s">
        <v>4210</v>
      </c>
      <c r="M1133" s="2" t="s">
        <v>529</v>
      </c>
      <c r="N1133" s="2" t="s">
        <v>441</v>
      </c>
      <c r="O1133" s="2" t="s">
        <v>352</v>
      </c>
      <c r="P1133" s="2" t="s">
        <v>19</v>
      </c>
      <c r="Q1133" s="2" t="s">
        <v>4523</v>
      </c>
      <c r="R1133" s="2" t="s">
        <v>531</v>
      </c>
      <c r="S1133" s="9">
        <v>45590</v>
      </c>
      <c r="T1133" s="2">
        <v>4273745</v>
      </c>
      <c r="U1133" s="2" t="s">
        <v>590</v>
      </c>
      <c r="V1133" s="2" t="s">
        <v>4595</v>
      </c>
      <c r="W1133" s="2" t="s">
        <v>338</v>
      </c>
      <c r="X1133" s="9">
        <v>36845</v>
      </c>
      <c r="Y1133" s="2">
        <v>9318658594</v>
      </c>
      <c r="Z1133" s="2" t="s">
        <v>4596</v>
      </c>
      <c r="AA1133" s="2" t="s">
        <v>463</v>
      </c>
      <c r="AB1133" s="2" t="s">
        <v>4432</v>
      </c>
      <c r="AG1133" s="35" t="s">
        <v>451</v>
      </c>
      <c r="AJ1133" s="35" t="s">
        <v>452</v>
      </c>
      <c r="AK1133" s="2" t="s">
        <v>453</v>
      </c>
      <c r="AL1133" s="2" t="s">
        <v>3189</v>
      </c>
      <c r="AM1133" s="2" t="s">
        <v>1815</v>
      </c>
      <c r="AN1133" s="10">
        <v>45590</v>
      </c>
      <c r="AP1133" s="2" t="s">
        <v>362</v>
      </c>
      <c r="AQ1133" s="2" t="s">
        <v>480</v>
      </c>
      <c r="AS1133" s="11">
        <v>249192070</v>
      </c>
      <c r="AT1133" s="2" t="s">
        <v>456</v>
      </c>
      <c r="AV1133" s="12">
        <v>70261922582</v>
      </c>
      <c r="AW1133" s="2" t="s">
        <v>458</v>
      </c>
      <c r="AY1133" s="13">
        <v>12132215924</v>
      </c>
      <c r="AZ1133" s="2" t="s">
        <v>563</v>
      </c>
      <c r="BB1133" s="14">
        <v>633799366</v>
      </c>
      <c r="BC1133" s="2" t="s">
        <v>450</v>
      </c>
      <c r="BD1133" s="2" t="s">
        <v>450</v>
      </c>
      <c r="BE1133" s="2" t="s">
        <v>450</v>
      </c>
      <c r="BF1133" s="2" t="s">
        <v>450</v>
      </c>
      <c r="BG1133" s="2" t="s">
        <v>450</v>
      </c>
      <c r="BH1133" s="2" t="s">
        <v>450</v>
      </c>
      <c r="BL1133" s="2" t="s">
        <v>450</v>
      </c>
      <c r="BM1133" s="2" t="s">
        <v>450</v>
      </c>
      <c r="BN1133" s="2" t="s">
        <v>448</v>
      </c>
      <c r="BO1133" s="2" t="s">
        <v>450</v>
      </c>
      <c r="BP1133" s="2" t="s">
        <v>450</v>
      </c>
      <c r="BR1133" s="2" t="s">
        <v>448</v>
      </c>
      <c r="BS1133" s="2" t="s">
        <v>448</v>
      </c>
      <c r="BT1133" s="2" t="s">
        <v>448</v>
      </c>
      <c r="CM1133" s="52">
        <f t="shared" si="580"/>
        <v>1</v>
      </c>
      <c r="CN1133" s="52">
        <f t="shared" si="566"/>
        <v>0</v>
      </c>
      <c r="CO1133" s="52">
        <f t="shared" si="567"/>
        <v>1</v>
      </c>
      <c r="CP1133" s="52">
        <f t="shared" si="568"/>
        <v>1</v>
      </c>
      <c r="CQ1133" s="52">
        <f t="shared" si="569"/>
        <v>1</v>
      </c>
      <c r="CR1133" s="52">
        <f t="shared" si="570"/>
        <v>1</v>
      </c>
      <c r="CS1133" s="52">
        <f t="shared" si="571"/>
        <v>1</v>
      </c>
      <c r="CT1133" s="52">
        <f t="shared" si="572"/>
        <v>1</v>
      </c>
      <c r="CU1133" s="52">
        <f t="shared" si="573"/>
        <v>1</v>
      </c>
      <c r="CV1133" s="52">
        <f t="shared" si="574"/>
        <v>1</v>
      </c>
      <c r="CW1133" s="54">
        <f t="shared" si="581"/>
        <v>0</v>
      </c>
      <c r="CX1133" s="54">
        <f t="shared" si="582"/>
        <v>0</v>
      </c>
      <c r="CY1133" s="54">
        <f t="shared" si="583"/>
        <v>0</v>
      </c>
      <c r="CZ1133" s="54">
        <f t="shared" si="584"/>
        <v>0</v>
      </c>
      <c r="DA1133" s="54">
        <f t="shared" si="585"/>
        <v>0</v>
      </c>
      <c r="DB1133" s="54">
        <f t="shared" si="586"/>
        <v>0</v>
      </c>
      <c r="DD1133" s="2">
        <f t="shared" si="587"/>
        <v>6</v>
      </c>
    </row>
    <row r="1134" spans="1:108">
      <c r="A1134" s="2" t="s">
        <v>437</v>
      </c>
      <c r="B1134" s="2" t="s">
        <v>438</v>
      </c>
      <c r="C1134" s="18" t="str">
        <f ca="1">IF(AND(AA1134="YES",AG1134&lt;&gt;""),"COMPLETED",IF((S1134+21)&lt;TODAY(),"PAST DUE","WITHIN 15 DAYS"))</f>
        <v>COMPLETED</v>
      </c>
      <c r="D1134" s="19" t="str">
        <f t="shared" ref="D1134:D1147" si="588">TEXT(F1134,"mmm")</f>
        <v>Nov</v>
      </c>
      <c r="E1134" s="20">
        <f t="shared" ref="E1134:E1147" si="589">F1134+7-WEEKDAY(F1134)</f>
        <v>45612</v>
      </c>
      <c r="F1134" s="20">
        <f t="shared" ref="F1134:F1147" si="590">WORKDAY(S1134,15,1)</f>
        <v>45611</v>
      </c>
      <c r="G1134" s="20">
        <f t="shared" ref="G1134:G1147" si="591">WORKDAY(S1134,20,1)</f>
        <v>45618</v>
      </c>
      <c r="H1134" s="19">
        <f ca="1">(TODAY()-(G1134))</f>
        <v>-24</v>
      </c>
      <c r="I1134" s="19">
        <f ca="1">IF(H1134&lt;0,H1134,"")</f>
        <v>-24</v>
      </c>
      <c r="J1134" s="2" t="s">
        <v>439</v>
      </c>
      <c r="K1134" s="24">
        <f t="shared" ref="K1134:K1147" si="592">IF(AND(AA1134="YES",AG1134&lt;&gt;"",AJ1134&lt;&gt;"",AQ1134&lt;&gt;"",AT1134&lt;&gt;"",AW1134&lt;&gt;"",AZ1134&lt;&gt;""),1,0)</f>
        <v>0</v>
      </c>
      <c r="L1134" s="19" t="s">
        <v>4210</v>
      </c>
      <c r="M1134" s="2" t="s">
        <v>440</v>
      </c>
      <c r="N1134" s="2" t="s">
        <v>441</v>
      </c>
      <c r="O1134" s="2" t="s">
        <v>352</v>
      </c>
      <c r="P1134" s="2" t="s">
        <v>19</v>
      </c>
      <c r="Q1134" s="2" t="s">
        <v>4597</v>
      </c>
      <c r="R1134" s="2" t="s">
        <v>3261</v>
      </c>
      <c r="S1134" s="9">
        <v>45590</v>
      </c>
      <c r="T1134" s="2">
        <v>4955721</v>
      </c>
      <c r="U1134" s="2" t="s">
        <v>2628</v>
      </c>
      <c r="V1134" s="2" t="s">
        <v>4598</v>
      </c>
      <c r="W1134" s="2" t="s">
        <v>4599</v>
      </c>
      <c r="X1134" s="9">
        <v>35045</v>
      </c>
      <c r="Y1134" s="2">
        <v>9265170725</v>
      </c>
      <c r="Z1134" s="2" t="s">
        <v>4600</v>
      </c>
      <c r="AA1134" s="2" t="s">
        <v>448</v>
      </c>
      <c r="AB1134" s="2" t="s">
        <v>449</v>
      </c>
      <c r="AC1134" s="10">
        <v>45728</v>
      </c>
      <c r="AD1134" s="10">
        <v>45377</v>
      </c>
      <c r="AG1134" s="35" t="s">
        <v>451</v>
      </c>
      <c r="AJ1134" s="35" t="s">
        <v>452</v>
      </c>
      <c r="AK1134" s="2" t="s">
        <v>453</v>
      </c>
      <c r="AL1134" s="2" t="s">
        <v>3189</v>
      </c>
      <c r="AM1134" s="2" t="s">
        <v>1815</v>
      </c>
      <c r="AN1134" s="10">
        <v>45590</v>
      </c>
      <c r="AT1134" s="2" t="s">
        <v>472</v>
      </c>
      <c r="AV1134" s="12">
        <v>70259654402</v>
      </c>
      <c r="AZ1134" s="2" t="s">
        <v>459</v>
      </c>
      <c r="BB1134" s="14">
        <v>358291834</v>
      </c>
      <c r="BL1134" s="2" t="s">
        <v>448</v>
      </c>
      <c r="BM1134" s="2" t="s">
        <v>450</v>
      </c>
      <c r="BN1134" s="2" t="s">
        <v>448</v>
      </c>
      <c r="BO1134" s="2" t="s">
        <v>450</v>
      </c>
      <c r="BP1134" s="2" t="s">
        <v>450</v>
      </c>
      <c r="BR1134" s="2" t="s">
        <v>448</v>
      </c>
      <c r="BS1134" s="2" t="s">
        <v>448</v>
      </c>
      <c r="BT1134" s="2" t="s">
        <v>448</v>
      </c>
      <c r="CM1134" s="52">
        <f t="shared" ref="CM1134:CM1147" si="593">IF(U1134&lt;&gt;"",1,0)</f>
        <v>1</v>
      </c>
      <c r="CN1134" s="52">
        <f t="shared" si="566"/>
        <v>1</v>
      </c>
      <c r="CO1134" s="52">
        <f t="shared" si="567"/>
        <v>1</v>
      </c>
      <c r="CP1134" s="52">
        <f t="shared" si="568"/>
        <v>1</v>
      </c>
      <c r="CQ1134" s="52">
        <f t="shared" si="569"/>
        <v>1</v>
      </c>
      <c r="CR1134" s="52">
        <f t="shared" si="570"/>
        <v>0</v>
      </c>
      <c r="CS1134" s="52">
        <f t="shared" si="571"/>
        <v>1</v>
      </c>
      <c r="CT1134" s="52">
        <f t="shared" si="572"/>
        <v>0</v>
      </c>
      <c r="CU1134" s="52">
        <f t="shared" si="573"/>
        <v>1</v>
      </c>
      <c r="CV1134" s="52">
        <f t="shared" si="574"/>
        <v>0</v>
      </c>
      <c r="CW1134" s="54">
        <f t="shared" ref="CW1134:CW1147" si="594">COUNTIF(CD1134,"YES")</f>
        <v>0</v>
      </c>
      <c r="CX1134" s="54">
        <f t="shared" ref="CX1134:CX1147" si="595">COUNTIF(CJ1134,"WITH FINDINGS")</f>
        <v>0</v>
      </c>
      <c r="CY1134" s="54">
        <f t="shared" ref="CY1134:CY1147" si="596">IF(CH1134="DONE AUDIT",1,0)</f>
        <v>0</v>
      </c>
      <c r="CZ1134" s="54">
        <f t="shared" ref="CZ1134:CZ1147" si="597">IF(OR(CI1134="ENDORSED TO ACT",CI1134="INCOMPLETE - PERS",CI1134="PENDING DT",CI1134="ENDORSED TO HRIS",CI1134="COMPLETE"),1,0)</f>
        <v>0</v>
      </c>
      <c r="DA1134" s="54">
        <f t="shared" ref="DA1134:DA1147" si="598">IF(OR(CI1134="ENDORSED TO ACT",CI1134="ENDORSED TO HRIS"),1,0)</f>
        <v>0</v>
      </c>
      <c r="DB1134" s="54">
        <f t="shared" ref="DB1134:DB1147" si="599">IF(OR(CI1134="WITH FINDINGS"),1,0)</f>
        <v>0</v>
      </c>
      <c r="DD1134" s="2">
        <f t="shared" ref="DD1134:DD1147" si="600">SUM(CN1134:CV1134)-CQ1134-CV1134</f>
        <v>5</v>
      </c>
    </row>
    <row r="1135" spans="1:108">
      <c r="A1135" s="2" t="s">
        <v>437</v>
      </c>
      <c r="B1135" s="2" t="s">
        <v>438</v>
      </c>
      <c r="C1135" s="18" t="str">
        <f ca="1">IF(AND(AA1135="YES",AG1135&lt;&gt;""),"COMPLETED",IF((S1135+21)&lt;TODAY(),"PAST DUE","WITHIN 15 DAYS"))</f>
        <v>WITHIN 15 DAYS</v>
      </c>
      <c r="D1135" s="19" t="str">
        <f t="shared" si="588"/>
        <v>Nov</v>
      </c>
      <c r="E1135" s="20">
        <f t="shared" si="589"/>
        <v>45612</v>
      </c>
      <c r="F1135" s="20">
        <f t="shared" si="590"/>
        <v>45611</v>
      </c>
      <c r="G1135" s="20">
        <f t="shared" si="591"/>
        <v>45618</v>
      </c>
      <c r="H1135" s="19">
        <f ca="1">(TODAY()-(G1135))</f>
        <v>-24</v>
      </c>
      <c r="I1135" s="19">
        <f ca="1">IF(H1135&lt;0,H1135,"")</f>
        <v>-24</v>
      </c>
      <c r="J1135" s="2" t="s">
        <v>439</v>
      </c>
      <c r="K1135" s="24">
        <f t="shared" si="592"/>
        <v>0</v>
      </c>
      <c r="L1135" s="19" t="s">
        <v>4210</v>
      </c>
      <c r="M1135" s="2" t="s">
        <v>440</v>
      </c>
      <c r="N1135" s="2" t="s">
        <v>441</v>
      </c>
      <c r="O1135" s="2" t="s">
        <v>352</v>
      </c>
      <c r="P1135" s="2" t="s">
        <v>19</v>
      </c>
      <c r="Q1135" s="2" t="s">
        <v>4597</v>
      </c>
      <c r="R1135" s="2" t="s">
        <v>3261</v>
      </c>
      <c r="S1135" s="9">
        <v>45590</v>
      </c>
      <c r="T1135" s="2">
        <v>4955722</v>
      </c>
      <c r="U1135" s="2" t="s">
        <v>4601</v>
      </c>
      <c r="V1135" s="2" t="s">
        <v>4602</v>
      </c>
      <c r="W1135" s="2" t="s">
        <v>809</v>
      </c>
      <c r="X1135" s="9">
        <v>37110</v>
      </c>
      <c r="Y1135" s="2">
        <v>9996707393</v>
      </c>
      <c r="Z1135" s="2" t="s">
        <v>4603</v>
      </c>
      <c r="AA1135" s="2" t="s">
        <v>463</v>
      </c>
      <c r="AB1135" s="2" t="s">
        <v>4604</v>
      </c>
      <c r="AG1135" s="35" t="s">
        <v>451</v>
      </c>
      <c r="AJ1135" s="35" t="s">
        <v>452</v>
      </c>
      <c r="AK1135" s="2" t="s">
        <v>453</v>
      </c>
      <c r="AL1135" s="2" t="s">
        <v>3189</v>
      </c>
      <c r="AM1135" s="2" t="s">
        <v>1815</v>
      </c>
      <c r="AN1135" s="10">
        <v>45590</v>
      </c>
      <c r="BR1135" s="2" t="s">
        <v>448</v>
      </c>
      <c r="BS1135" s="2" t="s">
        <v>448</v>
      </c>
      <c r="BT1135" s="2" t="s">
        <v>448</v>
      </c>
      <c r="CM1135" s="52">
        <f t="shared" si="593"/>
        <v>1</v>
      </c>
      <c r="CN1135" s="52">
        <f t="shared" si="566"/>
        <v>0</v>
      </c>
      <c r="CO1135" s="52">
        <f t="shared" si="567"/>
        <v>1</v>
      </c>
      <c r="CP1135" s="52">
        <f t="shared" si="568"/>
        <v>1</v>
      </c>
      <c r="CQ1135" s="52">
        <f t="shared" si="569"/>
        <v>1</v>
      </c>
      <c r="CR1135" s="52">
        <f t="shared" si="570"/>
        <v>0</v>
      </c>
      <c r="CS1135" s="52">
        <f t="shared" si="571"/>
        <v>0</v>
      </c>
      <c r="CT1135" s="52">
        <f t="shared" si="572"/>
        <v>0</v>
      </c>
      <c r="CU1135" s="52">
        <f t="shared" si="573"/>
        <v>0</v>
      </c>
      <c r="CV1135" s="52">
        <f t="shared" si="574"/>
        <v>0</v>
      </c>
      <c r="CW1135" s="54">
        <f t="shared" si="594"/>
        <v>0</v>
      </c>
      <c r="CX1135" s="54">
        <f t="shared" si="595"/>
        <v>0</v>
      </c>
      <c r="CY1135" s="54">
        <f t="shared" si="596"/>
        <v>0</v>
      </c>
      <c r="CZ1135" s="54">
        <f t="shared" si="597"/>
        <v>0</v>
      </c>
      <c r="DA1135" s="54">
        <f t="shared" si="598"/>
        <v>0</v>
      </c>
      <c r="DB1135" s="54">
        <f t="shared" si="599"/>
        <v>0</v>
      </c>
      <c r="DD1135" s="2">
        <f t="shared" si="600"/>
        <v>2</v>
      </c>
    </row>
    <row r="1136" spans="1:108">
      <c r="A1136" s="2" t="s">
        <v>437</v>
      </c>
      <c r="B1136" s="2" t="s">
        <v>438</v>
      </c>
      <c r="C1136" s="18" t="str">
        <f ca="1">IF(AND(AA1136="YES",AG1136&lt;&gt;""),"COMPLETED",IF((S1136+21)&lt;TODAY(),"PAST DUE","WITHIN 15 DAYS"))</f>
        <v>WITHIN 15 DAYS</v>
      </c>
      <c r="D1136" s="19" t="str">
        <f t="shared" si="588"/>
        <v>Nov</v>
      </c>
      <c r="E1136" s="20">
        <f t="shared" si="589"/>
        <v>45612</v>
      </c>
      <c r="F1136" s="20">
        <f t="shared" si="590"/>
        <v>45611</v>
      </c>
      <c r="G1136" s="20">
        <f t="shared" si="591"/>
        <v>45618</v>
      </c>
      <c r="H1136" s="19">
        <f ca="1">(TODAY()-(G1136))</f>
        <v>-24</v>
      </c>
      <c r="I1136" s="19">
        <f ca="1">IF(H1136&lt;0,H1136,"")</f>
        <v>-24</v>
      </c>
      <c r="J1136" s="2" t="s">
        <v>439</v>
      </c>
      <c r="K1136" s="24">
        <f t="shared" si="592"/>
        <v>0</v>
      </c>
      <c r="L1136" s="19" t="s">
        <v>4210</v>
      </c>
      <c r="M1136" s="2" t="s">
        <v>440</v>
      </c>
      <c r="N1136" s="2" t="s">
        <v>441</v>
      </c>
      <c r="O1136" s="2" t="s">
        <v>352</v>
      </c>
      <c r="P1136" s="2" t="s">
        <v>19</v>
      </c>
      <c r="Q1136" s="2" t="s">
        <v>4597</v>
      </c>
      <c r="R1136" s="2" t="s">
        <v>3261</v>
      </c>
      <c r="S1136" s="9">
        <v>45590</v>
      </c>
      <c r="T1136" s="2">
        <v>4955723</v>
      </c>
      <c r="U1136" s="2" t="s">
        <v>2262</v>
      </c>
      <c r="V1136" s="2" t="s">
        <v>4605</v>
      </c>
      <c r="W1136" s="2" t="s">
        <v>1600</v>
      </c>
      <c r="X1136" s="9">
        <v>38131</v>
      </c>
      <c r="Y1136" s="2">
        <v>9563765868</v>
      </c>
      <c r="Z1136" s="2" t="s">
        <v>4606</v>
      </c>
      <c r="AA1136" s="2" t="s">
        <v>463</v>
      </c>
      <c r="AB1136" s="2" t="s">
        <v>4569</v>
      </c>
      <c r="AG1136" s="35" t="s">
        <v>451</v>
      </c>
      <c r="AJ1136" s="35" t="s">
        <v>452</v>
      </c>
      <c r="AK1136" s="2" t="s">
        <v>453</v>
      </c>
      <c r="AL1136" s="2" t="s">
        <v>3189</v>
      </c>
      <c r="AM1136" s="2" t="s">
        <v>1815</v>
      </c>
      <c r="AN1136" s="10">
        <v>45590</v>
      </c>
      <c r="AQ1136" s="2" t="s">
        <v>480</v>
      </c>
      <c r="AS1136" s="11">
        <v>247807529</v>
      </c>
      <c r="AT1136" s="2" t="s">
        <v>456</v>
      </c>
      <c r="AV1136" s="12">
        <v>70261811861</v>
      </c>
      <c r="AW1136" s="2" t="s">
        <v>458</v>
      </c>
      <c r="AY1136" s="13">
        <v>121309165371</v>
      </c>
      <c r="AZ1136" s="2" t="s">
        <v>633</v>
      </c>
      <c r="BB1136" s="14">
        <v>660190952</v>
      </c>
      <c r="BL1136" s="2" t="s">
        <v>448</v>
      </c>
      <c r="BM1136" s="2" t="s">
        <v>450</v>
      </c>
      <c r="BN1136" s="2" t="s">
        <v>448</v>
      </c>
      <c r="BO1136" s="2" t="s">
        <v>450</v>
      </c>
      <c r="BP1136" s="2" t="s">
        <v>450</v>
      </c>
      <c r="BR1136" s="2" t="s">
        <v>448</v>
      </c>
      <c r="BS1136" s="2" t="s">
        <v>448</v>
      </c>
      <c r="BT1136" s="2" t="s">
        <v>448</v>
      </c>
      <c r="CM1136" s="52">
        <f t="shared" si="593"/>
        <v>1</v>
      </c>
      <c r="CN1136" s="52">
        <f t="shared" si="566"/>
        <v>0</v>
      </c>
      <c r="CO1136" s="52">
        <f t="shared" si="567"/>
        <v>1</v>
      </c>
      <c r="CP1136" s="52">
        <f t="shared" si="568"/>
        <v>1</v>
      </c>
      <c r="CQ1136" s="52">
        <f t="shared" si="569"/>
        <v>1</v>
      </c>
      <c r="CR1136" s="52">
        <f t="shared" si="570"/>
        <v>1</v>
      </c>
      <c r="CS1136" s="52">
        <f t="shared" si="571"/>
        <v>1</v>
      </c>
      <c r="CT1136" s="52">
        <f t="shared" si="572"/>
        <v>1</v>
      </c>
      <c r="CU1136" s="52">
        <f t="shared" si="573"/>
        <v>1</v>
      </c>
      <c r="CV1136" s="52">
        <f t="shared" si="574"/>
        <v>0</v>
      </c>
      <c r="CW1136" s="54">
        <f t="shared" si="594"/>
        <v>0</v>
      </c>
      <c r="CX1136" s="54">
        <f t="shared" si="595"/>
        <v>0</v>
      </c>
      <c r="CY1136" s="54">
        <f t="shared" si="596"/>
        <v>0</v>
      </c>
      <c r="CZ1136" s="54">
        <f t="shared" si="597"/>
        <v>0</v>
      </c>
      <c r="DA1136" s="54">
        <f t="shared" si="598"/>
        <v>0</v>
      </c>
      <c r="DB1136" s="54">
        <f t="shared" si="599"/>
        <v>0</v>
      </c>
      <c r="DD1136" s="2">
        <f t="shared" si="600"/>
        <v>6</v>
      </c>
    </row>
    <row r="1137" spans="1:108">
      <c r="A1137" s="2" t="s">
        <v>437</v>
      </c>
      <c r="B1137" s="2" t="s">
        <v>438</v>
      </c>
      <c r="C1137" s="18" t="str">
        <f ca="1">IF(AND(AA1137="YES",AG1137&lt;&gt;""),"COMPLETED",IF((S1137+21)&lt;TODAY(),"PAST DUE","WITHIN 15 DAYS"))</f>
        <v>COMPLETED</v>
      </c>
      <c r="D1137" s="19" t="str">
        <f t="shared" si="588"/>
        <v>Nov</v>
      </c>
      <c r="E1137" s="20">
        <f t="shared" si="589"/>
        <v>45612</v>
      </c>
      <c r="F1137" s="20">
        <f t="shared" si="590"/>
        <v>45611</v>
      </c>
      <c r="G1137" s="20">
        <f t="shared" si="591"/>
        <v>45618</v>
      </c>
      <c r="H1137" s="19">
        <f ca="1">(TODAY()-(G1137))</f>
        <v>-24</v>
      </c>
      <c r="I1137" s="19">
        <f ca="1">IF(H1137&lt;0,H1137,"")</f>
        <v>-24</v>
      </c>
      <c r="J1137" s="2" t="s">
        <v>439</v>
      </c>
      <c r="K1137" s="24">
        <f t="shared" si="592"/>
        <v>0</v>
      </c>
      <c r="L1137" s="19" t="s">
        <v>4210</v>
      </c>
      <c r="M1137" s="2" t="s">
        <v>440</v>
      </c>
      <c r="N1137" s="2" t="s">
        <v>441</v>
      </c>
      <c r="O1137" s="2" t="s">
        <v>352</v>
      </c>
      <c r="P1137" s="2" t="s">
        <v>19</v>
      </c>
      <c r="Q1137" s="2" t="s">
        <v>4597</v>
      </c>
      <c r="R1137" s="2" t="s">
        <v>3261</v>
      </c>
      <c r="S1137" s="9">
        <v>45590</v>
      </c>
      <c r="T1137" s="2">
        <v>4955724</v>
      </c>
      <c r="U1137" s="2" t="s">
        <v>1933</v>
      </c>
      <c r="V1137" s="2" t="s">
        <v>3354</v>
      </c>
      <c r="W1137" s="2" t="s">
        <v>4607</v>
      </c>
      <c r="X1137" s="9">
        <v>35519</v>
      </c>
      <c r="Y1137" s="2">
        <v>9071324799</v>
      </c>
      <c r="Z1137" s="2" t="s">
        <v>4608</v>
      </c>
      <c r="AA1137" s="2" t="s">
        <v>448</v>
      </c>
      <c r="AB1137" s="2" t="s">
        <v>449</v>
      </c>
      <c r="AC1137" s="10">
        <v>45946</v>
      </c>
      <c r="AD1137" s="10">
        <v>45581</v>
      </c>
      <c r="AG1137" s="35" t="s">
        <v>451</v>
      </c>
      <c r="AJ1137" s="35" t="s">
        <v>452</v>
      </c>
      <c r="AK1137" s="2" t="s">
        <v>453</v>
      </c>
      <c r="AL1137" s="2" t="s">
        <v>3189</v>
      </c>
      <c r="AM1137" s="2" t="s">
        <v>1815</v>
      </c>
      <c r="AN1137" s="10">
        <v>45590</v>
      </c>
      <c r="AQ1137" s="2" t="s">
        <v>986</v>
      </c>
      <c r="AS1137" s="11">
        <v>238519376</v>
      </c>
      <c r="AT1137" s="2" t="s">
        <v>456</v>
      </c>
      <c r="AV1137" s="12">
        <v>72518392787</v>
      </c>
      <c r="AZ1137" s="2" t="s">
        <v>459</v>
      </c>
      <c r="BB1137" s="14">
        <v>326767885</v>
      </c>
      <c r="BL1137" s="2" t="s">
        <v>448</v>
      </c>
      <c r="BM1137" s="2" t="s">
        <v>450</v>
      </c>
      <c r="BN1137" s="2" t="s">
        <v>448</v>
      </c>
      <c r="BO1137" s="2" t="s">
        <v>448</v>
      </c>
      <c r="BP1137" s="2" t="s">
        <v>450</v>
      </c>
      <c r="BR1137" s="2" t="s">
        <v>448</v>
      </c>
      <c r="BS1137" s="2" t="s">
        <v>448</v>
      </c>
      <c r="BT1137" s="2" t="s">
        <v>448</v>
      </c>
      <c r="CM1137" s="52">
        <f t="shared" si="593"/>
        <v>1</v>
      </c>
      <c r="CN1137" s="52">
        <f t="shared" si="566"/>
        <v>1</v>
      </c>
      <c r="CO1137" s="52">
        <f t="shared" si="567"/>
        <v>1</v>
      </c>
      <c r="CP1137" s="52">
        <f t="shared" si="568"/>
        <v>1</v>
      </c>
      <c r="CQ1137" s="52">
        <f t="shared" si="569"/>
        <v>1</v>
      </c>
      <c r="CR1137" s="52">
        <f t="shared" si="570"/>
        <v>1</v>
      </c>
      <c r="CS1137" s="52">
        <f t="shared" si="571"/>
        <v>1</v>
      </c>
      <c r="CT1137" s="52">
        <f t="shared" si="572"/>
        <v>0</v>
      </c>
      <c r="CU1137" s="52">
        <f t="shared" si="573"/>
        <v>1</v>
      </c>
      <c r="CV1137" s="52">
        <f t="shared" si="574"/>
        <v>0</v>
      </c>
      <c r="CW1137" s="54">
        <f t="shared" si="594"/>
        <v>0</v>
      </c>
      <c r="CX1137" s="54">
        <f t="shared" si="595"/>
        <v>0</v>
      </c>
      <c r="CY1137" s="54">
        <f t="shared" si="596"/>
        <v>0</v>
      </c>
      <c r="CZ1137" s="54">
        <f t="shared" si="597"/>
        <v>0</v>
      </c>
      <c r="DA1137" s="54">
        <f t="shared" si="598"/>
        <v>0</v>
      </c>
      <c r="DB1137" s="54">
        <f t="shared" si="599"/>
        <v>0</v>
      </c>
      <c r="DD1137" s="2">
        <f t="shared" si="600"/>
        <v>6</v>
      </c>
    </row>
    <row r="1138" spans="1:108">
      <c r="A1138" s="2" t="s">
        <v>437</v>
      </c>
      <c r="B1138" s="2" t="s">
        <v>438</v>
      </c>
      <c r="C1138" s="18" t="str">
        <f ca="1">IF(AND(AA1138="YES",AG1138&lt;&gt;""),"COMPLETED",IF((S1138+21)&lt;TODAY(),"PAST DUE","WITHIN 15 DAYS"))</f>
        <v>COMPLETED</v>
      </c>
      <c r="D1138" s="19" t="str">
        <f t="shared" si="588"/>
        <v>Nov</v>
      </c>
      <c r="E1138" s="20">
        <f t="shared" si="589"/>
        <v>45612</v>
      </c>
      <c r="F1138" s="20">
        <f t="shared" si="590"/>
        <v>45611</v>
      </c>
      <c r="G1138" s="20">
        <f t="shared" si="591"/>
        <v>45618</v>
      </c>
      <c r="H1138" s="19">
        <f ca="1">(TODAY()-(G1138))</f>
        <v>-24</v>
      </c>
      <c r="I1138" s="19">
        <f ca="1">IF(H1138&lt;0,H1138,"")</f>
        <v>-24</v>
      </c>
      <c r="J1138" s="2" t="s">
        <v>439</v>
      </c>
      <c r="K1138" s="24">
        <f t="shared" si="592"/>
        <v>1</v>
      </c>
      <c r="L1138" s="19" t="s">
        <v>4210</v>
      </c>
      <c r="M1138" s="2" t="s">
        <v>440</v>
      </c>
      <c r="N1138" s="2" t="s">
        <v>441</v>
      </c>
      <c r="O1138" s="2" t="s">
        <v>352</v>
      </c>
      <c r="P1138" s="2" t="s">
        <v>19</v>
      </c>
      <c r="Q1138" s="2" t="s">
        <v>4597</v>
      </c>
      <c r="R1138" s="2" t="s">
        <v>3261</v>
      </c>
      <c r="S1138" s="9">
        <v>45590</v>
      </c>
      <c r="T1138" s="2">
        <v>4955725</v>
      </c>
      <c r="U1138" s="2" t="s">
        <v>4609</v>
      </c>
      <c r="V1138" s="2" t="s">
        <v>4610</v>
      </c>
      <c r="W1138" s="2" t="s">
        <v>4611</v>
      </c>
      <c r="X1138" s="9">
        <v>36875</v>
      </c>
      <c r="Y1138" s="2">
        <v>9915454968</v>
      </c>
      <c r="Z1138" s="2" t="s">
        <v>4612</v>
      </c>
      <c r="AA1138" s="2" t="s">
        <v>448</v>
      </c>
      <c r="AB1138" s="2" t="s">
        <v>449</v>
      </c>
      <c r="AC1138" s="10">
        <v>45952</v>
      </c>
      <c r="AD1138" s="10">
        <v>45587</v>
      </c>
      <c r="AG1138" s="35" t="s">
        <v>451</v>
      </c>
      <c r="AJ1138" s="35" t="s">
        <v>452</v>
      </c>
      <c r="AK1138" s="2" t="s">
        <v>453</v>
      </c>
      <c r="AL1138" s="2" t="s">
        <v>3189</v>
      </c>
      <c r="AM1138" s="2" t="s">
        <v>1815</v>
      </c>
      <c r="AN1138" s="10">
        <v>45590</v>
      </c>
      <c r="AQ1138" s="2" t="s">
        <v>455</v>
      </c>
      <c r="AS1138" s="11">
        <v>253487674</v>
      </c>
      <c r="AT1138" s="2" t="s">
        <v>472</v>
      </c>
      <c r="AV1138" s="12">
        <v>70263137742</v>
      </c>
      <c r="AW1138" s="2" t="s">
        <v>458</v>
      </c>
      <c r="AY1138" s="13">
        <v>121353288912</v>
      </c>
      <c r="AZ1138" s="2" t="s">
        <v>563</v>
      </c>
      <c r="BB1138" s="14">
        <v>634285602</v>
      </c>
      <c r="BL1138" s="2" t="s">
        <v>448</v>
      </c>
      <c r="BM1138" s="2" t="s">
        <v>450</v>
      </c>
      <c r="BN1138" s="2" t="s">
        <v>448</v>
      </c>
      <c r="BO1138" s="2" t="s">
        <v>450</v>
      </c>
      <c r="BP1138" s="2" t="s">
        <v>450</v>
      </c>
      <c r="BR1138" s="2" t="s">
        <v>448</v>
      </c>
      <c r="BS1138" s="2" t="s">
        <v>448</v>
      </c>
      <c r="BT1138" s="2" t="s">
        <v>448</v>
      </c>
      <c r="CM1138" s="52">
        <f t="shared" si="593"/>
        <v>1</v>
      </c>
      <c r="CN1138" s="52">
        <f t="shared" si="566"/>
        <v>1</v>
      </c>
      <c r="CO1138" s="52">
        <f t="shared" si="567"/>
        <v>1</v>
      </c>
      <c r="CP1138" s="52">
        <f t="shared" si="568"/>
        <v>1</v>
      </c>
      <c r="CQ1138" s="52">
        <f t="shared" si="569"/>
        <v>1</v>
      </c>
      <c r="CR1138" s="52">
        <f t="shared" si="570"/>
        <v>1</v>
      </c>
      <c r="CS1138" s="52">
        <f t="shared" si="571"/>
        <v>1</v>
      </c>
      <c r="CT1138" s="52">
        <f t="shared" si="572"/>
        <v>1</v>
      </c>
      <c r="CU1138" s="52">
        <f t="shared" si="573"/>
        <v>1</v>
      </c>
      <c r="CV1138" s="52">
        <f t="shared" si="574"/>
        <v>0</v>
      </c>
      <c r="CW1138" s="54">
        <f t="shared" si="594"/>
        <v>0</v>
      </c>
      <c r="CX1138" s="54">
        <f t="shared" si="595"/>
        <v>0</v>
      </c>
      <c r="CY1138" s="54">
        <f t="shared" si="596"/>
        <v>0</v>
      </c>
      <c r="CZ1138" s="54">
        <f t="shared" si="597"/>
        <v>0</v>
      </c>
      <c r="DA1138" s="54">
        <f t="shared" si="598"/>
        <v>0</v>
      </c>
      <c r="DB1138" s="54">
        <f t="shared" si="599"/>
        <v>0</v>
      </c>
      <c r="DD1138" s="2">
        <f t="shared" si="600"/>
        <v>7</v>
      </c>
    </row>
    <row r="1139" spans="1:108">
      <c r="A1139" s="2" t="s">
        <v>437</v>
      </c>
      <c r="B1139" s="2" t="s">
        <v>438</v>
      </c>
      <c r="C1139" s="18" t="str">
        <f ca="1">IF(AND(AA1139="YES",AG1139&lt;&gt;""),"COMPLETED",IF((S1139+21)&lt;TODAY(),"PAST DUE","WITHIN 15 DAYS"))</f>
        <v>COMPLETED</v>
      </c>
      <c r="D1139" s="19" t="str">
        <f t="shared" si="588"/>
        <v>Nov</v>
      </c>
      <c r="E1139" s="20">
        <f t="shared" si="589"/>
        <v>45612</v>
      </c>
      <c r="F1139" s="20">
        <f t="shared" si="590"/>
        <v>45611</v>
      </c>
      <c r="G1139" s="20">
        <f t="shared" si="591"/>
        <v>45618</v>
      </c>
      <c r="H1139" s="19">
        <f ca="1">(TODAY()-(G1139))</f>
        <v>-24</v>
      </c>
      <c r="I1139" s="19">
        <f ca="1">IF(H1139&lt;0,H1139,"")</f>
        <v>-24</v>
      </c>
      <c r="J1139" s="2" t="s">
        <v>439</v>
      </c>
      <c r="K1139" s="24">
        <f t="shared" si="592"/>
        <v>1</v>
      </c>
      <c r="L1139" s="19" t="s">
        <v>4210</v>
      </c>
      <c r="M1139" s="2" t="s">
        <v>440</v>
      </c>
      <c r="N1139" s="2" t="s">
        <v>441</v>
      </c>
      <c r="O1139" s="2" t="s">
        <v>352</v>
      </c>
      <c r="P1139" s="2" t="s">
        <v>19</v>
      </c>
      <c r="Q1139" s="2" t="s">
        <v>4597</v>
      </c>
      <c r="R1139" s="2" t="s">
        <v>3261</v>
      </c>
      <c r="S1139" s="9">
        <v>45590</v>
      </c>
      <c r="T1139" s="2">
        <v>4955726</v>
      </c>
      <c r="U1139" s="2" t="s">
        <v>4613</v>
      </c>
      <c r="V1139" s="2" t="s">
        <v>4614</v>
      </c>
      <c r="W1139" s="2" t="s">
        <v>268</v>
      </c>
      <c r="X1139" s="9">
        <v>37012</v>
      </c>
      <c r="Y1139" s="2">
        <v>9275476297</v>
      </c>
      <c r="Z1139" s="2" t="s">
        <v>4615</v>
      </c>
      <c r="AA1139" s="2" t="s">
        <v>448</v>
      </c>
      <c r="AB1139" s="2" t="s">
        <v>449</v>
      </c>
      <c r="AC1139" s="10">
        <v>45741</v>
      </c>
      <c r="AD1139" s="10">
        <v>45376</v>
      </c>
      <c r="AG1139" s="35" t="s">
        <v>451</v>
      </c>
      <c r="AJ1139" s="35" t="s">
        <v>452</v>
      </c>
      <c r="AK1139" s="2" t="s">
        <v>453</v>
      </c>
      <c r="AL1139" s="2" t="s">
        <v>3189</v>
      </c>
      <c r="AM1139" s="2" t="s">
        <v>1815</v>
      </c>
      <c r="AN1139" s="10">
        <v>45590</v>
      </c>
      <c r="AQ1139" s="2" t="s">
        <v>480</v>
      </c>
      <c r="AS1139" s="11">
        <v>250695045</v>
      </c>
      <c r="AT1139" s="2" t="s">
        <v>472</v>
      </c>
      <c r="AV1139" s="12">
        <v>72502255547</v>
      </c>
      <c r="AW1139" s="2" t="s">
        <v>458</v>
      </c>
      <c r="AY1139" s="13">
        <v>121338908381</v>
      </c>
      <c r="AZ1139" s="2" t="s">
        <v>1857</v>
      </c>
      <c r="BB1139" s="14">
        <v>661865454</v>
      </c>
      <c r="BL1139" s="2" t="s">
        <v>448</v>
      </c>
      <c r="BM1139" s="2" t="s">
        <v>450</v>
      </c>
      <c r="BN1139" s="2" t="s">
        <v>448</v>
      </c>
      <c r="BO1139" s="2" t="s">
        <v>450</v>
      </c>
      <c r="BP1139" s="2" t="s">
        <v>450</v>
      </c>
      <c r="BR1139" s="2" t="s">
        <v>448</v>
      </c>
      <c r="BS1139" s="2" t="s">
        <v>448</v>
      </c>
      <c r="BT1139" s="2" t="s">
        <v>448</v>
      </c>
      <c r="CM1139" s="52">
        <f t="shared" si="593"/>
        <v>1</v>
      </c>
      <c r="CN1139" s="52">
        <f t="shared" si="566"/>
        <v>1</v>
      </c>
      <c r="CO1139" s="52">
        <f t="shared" si="567"/>
        <v>1</v>
      </c>
      <c r="CP1139" s="52">
        <f t="shared" si="568"/>
        <v>1</v>
      </c>
      <c r="CQ1139" s="52">
        <f t="shared" si="569"/>
        <v>1</v>
      </c>
      <c r="CR1139" s="52">
        <f t="shared" si="570"/>
        <v>1</v>
      </c>
      <c r="CS1139" s="52">
        <f t="shared" si="571"/>
        <v>1</v>
      </c>
      <c r="CT1139" s="52">
        <f t="shared" si="572"/>
        <v>1</v>
      </c>
      <c r="CU1139" s="52">
        <f t="shared" si="573"/>
        <v>1</v>
      </c>
      <c r="CV1139" s="52">
        <f t="shared" si="574"/>
        <v>0</v>
      </c>
      <c r="CW1139" s="54">
        <f t="shared" si="594"/>
        <v>0</v>
      </c>
      <c r="CX1139" s="54">
        <f t="shared" si="595"/>
        <v>0</v>
      </c>
      <c r="CY1139" s="54">
        <f t="shared" si="596"/>
        <v>0</v>
      </c>
      <c r="CZ1139" s="54">
        <f t="shared" si="597"/>
        <v>0</v>
      </c>
      <c r="DA1139" s="54">
        <f t="shared" si="598"/>
        <v>0</v>
      </c>
      <c r="DB1139" s="54">
        <f t="shared" si="599"/>
        <v>0</v>
      </c>
      <c r="DD1139" s="2">
        <f t="shared" si="600"/>
        <v>7</v>
      </c>
    </row>
    <row r="1140" spans="1:108">
      <c r="A1140" s="2" t="s">
        <v>437</v>
      </c>
      <c r="B1140" s="2" t="s">
        <v>438</v>
      </c>
      <c r="C1140" s="18" t="str">
        <f ca="1">IF(AND(AA1140="YES",AG1140&lt;&gt;""),"COMPLETED",IF((S1140+21)&lt;TODAY(),"PAST DUE","WITHIN 15 DAYS"))</f>
        <v>WITHIN 15 DAYS</v>
      </c>
      <c r="D1140" s="19" t="str">
        <f t="shared" si="588"/>
        <v>Nov</v>
      </c>
      <c r="E1140" s="20">
        <f t="shared" si="589"/>
        <v>45612</v>
      </c>
      <c r="F1140" s="20">
        <f t="shared" si="590"/>
        <v>45611</v>
      </c>
      <c r="G1140" s="20">
        <f t="shared" si="591"/>
        <v>45618</v>
      </c>
      <c r="H1140" s="19">
        <f ca="1">(TODAY()-(G1140))</f>
        <v>-24</v>
      </c>
      <c r="I1140" s="19">
        <f ca="1">IF(H1140&lt;0,H1140,"")</f>
        <v>-24</v>
      </c>
      <c r="J1140" s="2" t="s">
        <v>439</v>
      </c>
      <c r="K1140" s="24">
        <f t="shared" si="592"/>
        <v>0</v>
      </c>
      <c r="L1140" s="19" t="s">
        <v>4210</v>
      </c>
      <c r="M1140" s="2" t="s">
        <v>440</v>
      </c>
      <c r="N1140" s="2" t="s">
        <v>441</v>
      </c>
      <c r="O1140" s="2" t="s">
        <v>352</v>
      </c>
      <c r="P1140" s="2" t="s">
        <v>19</v>
      </c>
      <c r="Q1140" s="2" t="s">
        <v>4597</v>
      </c>
      <c r="R1140" s="2" t="s">
        <v>3261</v>
      </c>
      <c r="S1140" s="9">
        <v>45590</v>
      </c>
      <c r="T1140" s="2">
        <v>4955727</v>
      </c>
      <c r="U1140" s="2" t="s">
        <v>4616</v>
      </c>
      <c r="V1140" s="2" t="s">
        <v>4617</v>
      </c>
      <c r="W1140" s="2" t="s">
        <v>4618</v>
      </c>
      <c r="X1140" s="9">
        <v>38494</v>
      </c>
      <c r="Y1140" s="2">
        <v>9218349048</v>
      </c>
      <c r="Z1140" s="2" t="s">
        <v>4619</v>
      </c>
      <c r="AA1140" s="2" t="s">
        <v>463</v>
      </c>
      <c r="AB1140" s="2" t="s">
        <v>4590</v>
      </c>
      <c r="AG1140" s="35" t="s">
        <v>451</v>
      </c>
      <c r="AJ1140" s="35" t="s">
        <v>452</v>
      </c>
      <c r="AK1140" s="2" t="s">
        <v>453</v>
      </c>
      <c r="AL1140" s="2" t="s">
        <v>3189</v>
      </c>
      <c r="AM1140" s="2" t="s">
        <v>1815</v>
      </c>
      <c r="AN1140" s="10">
        <v>45590</v>
      </c>
      <c r="AQ1140" s="2" t="s">
        <v>986</v>
      </c>
      <c r="AS1140" s="11">
        <v>251967293</v>
      </c>
      <c r="AW1140" s="2" t="s">
        <v>458</v>
      </c>
      <c r="AY1140" s="13">
        <v>121349574085</v>
      </c>
      <c r="AZ1140" s="2" t="s">
        <v>563</v>
      </c>
      <c r="BB1140" s="14">
        <v>661539765</v>
      </c>
      <c r="BL1140" s="2" t="s">
        <v>448</v>
      </c>
      <c r="BM1140" s="2" t="s">
        <v>450</v>
      </c>
      <c r="BN1140" s="2" t="s">
        <v>448</v>
      </c>
      <c r="BO1140" s="2" t="s">
        <v>450</v>
      </c>
      <c r="BP1140" s="2" t="s">
        <v>450</v>
      </c>
      <c r="BR1140" s="2" t="s">
        <v>448</v>
      </c>
      <c r="BS1140" s="2" t="s">
        <v>448</v>
      </c>
      <c r="BT1140" s="2" t="s">
        <v>448</v>
      </c>
      <c r="CM1140" s="52">
        <f t="shared" si="593"/>
        <v>1</v>
      </c>
      <c r="CN1140" s="52">
        <f t="shared" si="566"/>
        <v>0</v>
      </c>
      <c r="CO1140" s="52">
        <f t="shared" si="567"/>
        <v>1</v>
      </c>
      <c r="CP1140" s="52">
        <f t="shared" si="568"/>
        <v>1</v>
      </c>
      <c r="CQ1140" s="52">
        <f t="shared" si="569"/>
        <v>1</v>
      </c>
      <c r="CR1140" s="52">
        <f t="shared" si="570"/>
        <v>1</v>
      </c>
      <c r="CS1140" s="52">
        <f t="shared" si="571"/>
        <v>0</v>
      </c>
      <c r="CT1140" s="52">
        <f t="shared" si="572"/>
        <v>1</v>
      </c>
      <c r="CU1140" s="52">
        <f t="shared" si="573"/>
        <v>1</v>
      </c>
      <c r="CV1140" s="52">
        <f t="shared" si="574"/>
        <v>0</v>
      </c>
      <c r="CW1140" s="54">
        <f t="shared" si="594"/>
        <v>0</v>
      </c>
      <c r="CX1140" s="54">
        <f t="shared" si="595"/>
        <v>0</v>
      </c>
      <c r="CY1140" s="54">
        <f t="shared" si="596"/>
        <v>0</v>
      </c>
      <c r="CZ1140" s="54">
        <f t="shared" si="597"/>
        <v>0</v>
      </c>
      <c r="DA1140" s="54">
        <f t="shared" si="598"/>
        <v>0</v>
      </c>
      <c r="DB1140" s="54">
        <f t="shared" si="599"/>
        <v>0</v>
      </c>
      <c r="DD1140" s="2">
        <f t="shared" si="600"/>
        <v>5</v>
      </c>
    </row>
    <row r="1141" spans="1:108">
      <c r="A1141" s="2" t="s">
        <v>437</v>
      </c>
      <c r="B1141" s="2" t="s">
        <v>438</v>
      </c>
      <c r="C1141" s="18" t="str">
        <f ca="1">IF(AND(AA1141="YES",AG1141&lt;&gt;""),"COMPLETED",IF((S1141+21)&lt;TODAY(),"PAST DUE","WITHIN 15 DAYS"))</f>
        <v>COMPLETED</v>
      </c>
      <c r="D1141" s="19" t="str">
        <f t="shared" si="588"/>
        <v>Nov</v>
      </c>
      <c r="E1141" s="20">
        <f t="shared" si="589"/>
        <v>45612</v>
      </c>
      <c r="F1141" s="20">
        <f t="shared" si="590"/>
        <v>45611</v>
      </c>
      <c r="G1141" s="20">
        <f t="shared" si="591"/>
        <v>45618</v>
      </c>
      <c r="H1141" s="19">
        <f ca="1">(TODAY()-(G1141))</f>
        <v>-24</v>
      </c>
      <c r="I1141" s="19">
        <f ca="1">IF(H1141&lt;0,H1141,"")</f>
        <v>-24</v>
      </c>
      <c r="J1141" s="2" t="s">
        <v>439</v>
      </c>
      <c r="K1141" s="24">
        <f t="shared" si="592"/>
        <v>0</v>
      </c>
      <c r="L1141" s="19" t="s">
        <v>4210</v>
      </c>
      <c r="M1141" s="2" t="s">
        <v>440</v>
      </c>
      <c r="N1141" s="2" t="s">
        <v>441</v>
      </c>
      <c r="O1141" s="2" t="s">
        <v>352</v>
      </c>
      <c r="P1141" s="2" t="s">
        <v>19</v>
      </c>
      <c r="Q1141" s="2" t="s">
        <v>4597</v>
      </c>
      <c r="R1141" s="2" t="s">
        <v>3261</v>
      </c>
      <c r="S1141" s="9">
        <v>45590</v>
      </c>
      <c r="T1141" s="2">
        <v>4955728</v>
      </c>
      <c r="U1141" s="2" t="s">
        <v>321</v>
      </c>
      <c r="V1141" s="2" t="s">
        <v>4620</v>
      </c>
      <c r="W1141" s="2" t="s">
        <v>4621</v>
      </c>
      <c r="X1141" s="9">
        <v>35729</v>
      </c>
      <c r="Y1141" s="2">
        <v>9663674462</v>
      </c>
      <c r="Z1141" s="2" t="s">
        <v>4622</v>
      </c>
      <c r="AA1141" s="2" t="s">
        <v>448</v>
      </c>
      <c r="AB1141" s="2" t="s">
        <v>449</v>
      </c>
      <c r="AC1141" s="10">
        <v>45912</v>
      </c>
      <c r="AD1141" s="10">
        <v>45561</v>
      </c>
      <c r="AG1141" s="35" t="s">
        <v>451</v>
      </c>
      <c r="AJ1141" s="35" t="s">
        <v>452</v>
      </c>
      <c r="AK1141" s="2" t="s">
        <v>453</v>
      </c>
      <c r="AL1141" s="2" t="s">
        <v>3189</v>
      </c>
      <c r="AM1141" s="2" t="s">
        <v>1815</v>
      </c>
      <c r="AN1141" s="10">
        <v>45590</v>
      </c>
      <c r="AQ1141" s="2" t="s">
        <v>455</v>
      </c>
      <c r="AS1141" s="11">
        <v>3455044744</v>
      </c>
      <c r="AT1141" s="2" t="s">
        <v>472</v>
      </c>
      <c r="AV1141" s="12">
        <v>70259822228</v>
      </c>
      <c r="BL1141" s="2" t="s">
        <v>448</v>
      </c>
      <c r="BM1141" s="2" t="s">
        <v>450</v>
      </c>
      <c r="BN1141" s="2" t="s">
        <v>448</v>
      </c>
      <c r="BO1141" s="2" t="s">
        <v>450</v>
      </c>
      <c r="BP1141" s="2" t="s">
        <v>450</v>
      </c>
      <c r="BR1141" s="2" t="s">
        <v>448</v>
      </c>
      <c r="BS1141" s="2" t="s">
        <v>448</v>
      </c>
      <c r="BT1141" s="2" t="s">
        <v>448</v>
      </c>
      <c r="CM1141" s="52">
        <f t="shared" si="593"/>
        <v>1</v>
      </c>
      <c r="CN1141" s="52">
        <f t="shared" si="566"/>
        <v>1</v>
      </c>
      <c r="CO1141" s="52">
        <f t="shared" si="567"/>
        <v>1</v>
      </c>
      <c r="CP1141" s="52">
        <f t="shared" si="568"/>
        <v>1</v>
      </c>
      <c r="CQ1141" s="52">
        <f t="shared" si="569"/>
        <v>1</v>
      </c>
      <c r="CR1141" s="52">
        <f t="shared" si="570"/>
        <v>1</v>
      </c>
      <c r="CS1141" s="52">
        <f t="shared" si="571"/>
        <v>1</v>
      </c>
      <c r="CT1141" s="52">
        <f t="shared" si="572"/>
        <v>0</v>
      </c>
      <c r="CU1141" s="52">
        <f t="shared" si="573"/>
        <v>0</v>
      </c>
      <c r="CV1141" s="52">
        <f t="shared" si="574"/>
        <v>0</v>
      </c>
      <c r="CW1141" s="54">
        <f t="shared" si="594"/>
        <v>0</v>
      </c>
      <c r="CX1141" s="54">
        <f t="shared" si="595"/>
        <v>0</v>
      </c>
      <c r="CY1141" s="54">
        <f t="shared" si="596"/>
        <v>0</v>
      </c>
      <c r="CZ1141" s="54">
        <f t="shared" si="597"/>
        <v>0</v>
      </c>
      <c r="DA1141" s="54">
        <f t="shared" si="598"/>
        <v>0</v>
      </c>
      <c r="DB1141" s="54">
        <f t="shared" si="599"/>
        <v>0</v>
      </c>
      <c r="DD1141" s="2">
        <f t="shared" si="600"/>
        <v>5</v>
      </c>
    </row>
    <row r="1142" spans="1:108">
      <c r="A1142" s="2" t="s">
        <v>437</v>
      </c>
      <c r="B1142" s="2" t="s">
        <v>438</v>
      </c>
      <c r="C1142" s="18" t="str">
        <f ca="1">IF(AND(AA1142="YES",AG1142&lt;&gt;""),"COMPLETED",IF((S1142+21)&lt;TODAY(),"PAST DUE","WITHIN 15 DAYS"))</f>
        <v>WITHIN 15 DAYS</v>
      </c>
      <c r="D1142" s="19" t="str">
        <f t="shared" si="588"/>
        <v>Nov</v>
      </c>
      <c r="E1142" s="20">
        <f t="shared" si="589"/>
        <v>45612</v>
      </c>
      <c r="F1142" s="20">
        <f t="shared" si="590"/>
        <v>45611</v>
      </c>
      <c r="G1142" s="20">
        <f t="shared" si="591"/>
        <v>45618</v>
      </c>
      <c r="H1142" s="19">
        <f ca="1">(TODAY()-(G1142))</f>
        <v>-24</v>
      </c>
      <c r="I1142" s="19">
        <f ca="1">IF(H1142&lt;0,H1142,"")</f>
        <v>-24</v>
      </c>
      <c r="J1142" s="2" t="s">
        <v>439</v>
      </c>
      <c r="K1142" s="24">
        <f t="shared" si="592"/>
        <v>0</v>
      </c>
      <c r="L1142" s="19" t="s">
        <v>4210</v>
      </c>
      <c r="M1142" s="2" t="s">
        <v>440</v>
      </c>
      <c r="N1142" s="2" t="s">
        <v>441</v>
      </c>
      <c r="O1142" s="2" t="s">
        <v>352</v>
      </c>
      <c r="P1142" s="2" t="s">
        <v>19</v>
      </c>
      <c r="Q1142" s="2" t="s">
        <v>4597</v>
      </c>
      <c r="R1142" s="2" t="s">
        <v>3261</v>
      </c>
      <c r="S1142" s="9">
        <v>45590</v>
      </c>
      <c r="T1142" s="2">
        <v>4955729</v>
      </c>
      <c r="U1142" s="2" t="s">
        <v>4623</v>
      </c>
      <c r="V1142" s="2" t="s">
        <v>4624</v>
      </c>
      <c r="W1142" s="2" t="s">
        <v>4625</v>
      </c>
      <c r="X1142" s="9">
        <v>36018</v>
      </c>
      <c r="Y1142" s="2">
        <v>9758120547</v>
      </c>
      <c r="Z1142" s="2" t="s">
        <v>4626</v>
      </c>
      <c r="AA1142" s="2" t="s">
        <v>463</v>
      </c>
      <c r="AB1142" s="2" t="s">
        <v>4590</v>
      </c>
      <c r="AG1142" s="35" t="s">
        <v>451</v>
      </c>
      <c r="AJ1142" s="35" t="s">
        <v>452</v>
      </c>
      <c r="AK1142" s="2" t="s">
        <v>453</v>
      </c>
      <c r="AL1142" s="2" t="s">
        <v>3189</v>
      </c>
      <c r="AM1142" s="2" t="s">
        <v>1815</v>
      </c>
      <c r="AN1142" s="10">
        <v>45590</v>
      </c>
      <c r="BR1142" s="2" t="s">
        <v>448</v>
      </c>
      <c r="BS1142" s="2" t="s">
        <v>448</v>
      </c>
      <c r="BT1142" s="2" t="s">
        <v>448</v>
      </c>
      <c r="CM1142" s="52">
        <f t="shared" si="593"/>
        <v>1</v>
      </c>
      <c r="CN1142" s="52">
        <f t="shared" si="566"/>
        <v>0</v>
      </c>
      <c r="CO1142" s="52">
        <f t="shared" si="567"/>
        <v>1</v>
      </c>
      <c r="CP1142" s="52">
        <f t="shared" si="568"/>
        <v>1</v>
      </c>
      <c r="CQ1142" s="52">
        <f t="shared" si="569"/>
        <v>1</v>
      </c>
      <c r="CR1142" s="52">
        <f t="shared" si="570"/>
        <v>0</v>
      </c>
      <c r="CS1142" s="52">
        <f t="shared" si="571"/>
        <v>0</v>
      </c>
      <c r="CT1142" s="52">
        <f t="shared" si="572"/>
        <v>0</v>
      </c>
      <c r="CU1142" s="52">
        <f t="shared" si="573"/>
        <v>0</v>
      </c>
      <c r="CV1142" s="52">
        <f t="shared" si="574"/>
        <v>0</v>
      </c>
      <c r="CW1142" s="54">
        <f t="shared" si="594"/>
        <v>0</v>
      </c>
      <c r="CX1142" s="54">
        <f t="shared" si="595"/>
        <v>0</v>
      </c>
      <c r="CY1142" s="54">
        <f t="shared" si="596"/>
        <v>0</v>
      </c>
      <c r="CZ1142" s="54">
        <f t="shared" si="597"/>
        <v>0</v>
      </c>
      <c r="DA1142" s="54">
        <f t="shared" si="598"/>
        <v>0</v>
      </c>
      <c r="DB1142" s="54">
        <f t="shared" si="599"/>
        <v>0</v>
      </c>
      <c r="DD1142" s="2">
        <f t="shared" si="600"/>
        <v>2</v>
      </c>
    </row>
    <row r="1143" spans="1:108">
      <c r="A1143" s="2" t="s">
        <v>437</v>
      </c>
      <c r="B1143" s="2" t="s">
        <v>438</v>
      </c>
      <c r="C1143" s="18" t="str">
        <f ca="1">IF(AND(AA1143="YES",AG1143&lt;&gt;""),"COMPLETED",IF((S1143+21)&lt;TODAY(),"PAST DUE","WITHIN 15 DAYS"))</f>
        <v>WITHIN 15 DAYS</v>
      </c>
      <c r="D1143" s="19" t="str">
        <f t="shared" si="588"/>
        <v>Nov</v>
      </c>
      <c r="E1143" s="20">
        <f t="shared" si="589"/>
        <v>45612</v>
      </c>
      <c r="F1143" s="20">
        <f t="shared" si="590"/>
        <v>45611</v>
      </c>
      <c r="G1143" s="20">
        <f t="shared" si="591"/>
        <v>45618</v>
      </c>
      <c r="H1143" s="19">
        <f ca="1">(TODAY()-(G1143))</f>
        <v>-24</v>
      </c>
      <c r="I1143" s="19">
        <f ca="1">IF(H1143&lt;0,H1143,"")</f>
        <v>-24</v>
      </c>
      <c r="J1143" s="2" t="s">
        <v>439</v>
      </c>
      <c r="K1143" s="24">
        <f t="shared" si="592"/>
        <v>0</v>
      </c>
      <c r="L1143" s="19" t="s">
        <v>4210</v>
      </c>
      <c r="M1143" s="2" t="s">
        <v>440</v>
      </c>
      <c r="N1143" s="2" t="s">
        <v>441</v>
      </c>
      <c r="O1143" s="2" t="s">
        <v>352</v>
      </c>
      <c r="P1143" s="2" t="s">
        <v>19</v>
      </c>
      <c r="Q1143" s="2" t="s">
        <v>4597</v>
      </c>
      <c r="R1143" s="2" t="s">
        <v>3261</v>
      </c>
      <c r="S1143" s="9">
        <v>45590</v>
      </c>
      <c r="T1143" s="2">
        <v>4955730</v>
      </c>
      <c r="U1143" s="2" t="s">
        <v>2233</v>
      </c>
      <c r="V1143" s="2" t="s">
        <v>4627</v>
      </c>
      <c r="W1143" s="2" t="s">
        <v>959</v>
      </c>
      <c r="X1143" s="9">
        <v>38442</v>
      </c>
      <c r="Y1143" s="2">
        <v>9569011325</v>
      </c>
      <c r="Z1143" s="2" t="s">
        <v>4628</v>
      </c>
      <c r="AA1143" s="2" t="s">
        <v>463</v>
      </c>
      <c r="AB1143" s="2" t="s">
        <v>4629</v>
      </c>
      <c r="AG1143" s="35" t="s">
        <v>451</v>
      </c>
      <c r="AJ1143" s="35" t="s">
        <v>452</v>
      </c>
      <c r="AK1143" s="2" t="s">
        <v>453</v>
      </c>
      <c r="AL1143" s="2" t="s">
        <v>3189</v>
      </c>
      <c r="AM1143" s="2" t="s">
        <v>1815</v>
      </c>
      <c r="AN1143" s="10">
        <v>45590</v>
      </c>
      <c r="AQ1143" s="2" t="s">
        <v>4630</v>
      </c>
      <c r="AS1143" s="11">
        <v>253458506</v>
      </c>
      <c r="AT1143" s="2" t="s">
        <v>456</v>
      </c>
      <c r="AV1143" s="12">
        <v>72023452716</v>
      </c>
      <c r="BL1143" s="2" t="s">
        <v>448</v>
      </c>
      <c r="BM1143" s="2" t="s">
        <v>450</v>
      </c>
      <c r="BN1143" s="2" t="s">
        <v>450</v>
      </c>
      <c r="BO1143" s="2" t="s">
        <v>450</v>
      </c>
      <c r="BP1143" s="2" t="s">
        <v>450</v>
      </c>
      <c r="BR1143" s="2" t="s">
        <v>448</v>
      </c>
      <c r="BS1143" s="2" t="s">
        <v>448</v>
      </c>
      <c r="BT1143" s="2" t="s">
        <v>448</v>
      </c>
      <c r="CM1143" s="52">
        <f t="shared" si="593"/>
        <v>1</v>
      </c>
      <c r="CN1143" s="52">
        <f t="shared" si="566"/>
        <v>0</v>
      </c>
      <c r="CO1143" s="52">
        <f t="shared" si="567"/>
        <v>1</v>
      </c>
      <c r="CP1143" s="52">
        <f t="shared" si="568"/>
        <v>1</v>
      </c>
      <c r="CQ1143" s="52">
        <f t="shared" si="569"/>
        <v>1</v>
      </c>
      <c r="CR1143" s="52">
        <f t="shared" si="570"/>
        <v>1</v>
      </c>
      <c r="CS1143" s="52">
        <f t="shared" si="571"/>
        <v>1</v>
      </c>
      <c r="CT1143" s="52">
        <f t="shared" si="572"/>
        <v>0</v>
      </c>
      <c r="CU1143" s="52">
        <f t="shared" si="573"/>
        <v>0</v>
      </c>
      <c r="CV1143" s="52">
        <f t="shared" si="574"/>
        <v>0</v>
      </c>
      <c r="CW1143" s="54">
        <f t="shared" si="594"/>
        <v>0</v>
      </c>
      <c r="CX1143" s="54">
        <f t="shared" si="595"/>
        <v>0</v>
      </c>
      <c r="CY1143" s="54">
        <f t="shared" si="596"/>
        <v>0</v>
      </c>
      <c r="CZ1143" s="54">
        <f t="shared" si="597"/>
        <v>0</v>
      </c>
      <c r="DA1143" s="54">
        <f t="shared" si="598"/>
        <v>0</v>
      </c>
      <c r="DB1143" s="54">
        <f t="shared" si="599"/>
        <v>0</v>
      </c>
      <c r="DD1143" s="2">
        <f t="shared" si="600"/>
        <v>4</v>
      </c>
    </row>
    <row r="1144" spans="1:108">
      <c r="A1144" s="2" t="s">
        <v>437</v>
      </c>
      <c r="B1144" s="2" t="s">
        <v>438</v>
      </c>
      <c r="C1144" s="18" t="str">
        <f ca="1">IF(AND(AA1144="YES",AG1144&lt;&gt;""),"COMPLETED",IF((S1144+21)&lt;TODAY(),"PAST DUE","WITHIN 15 DAYS"))</f>
        <v>WITHIN 15 DAYS</v>
      </c>
      <c r="D1144" s="19" t="str">
        <f t="shared" si="588"/>
        <v>Nov</v>
      </c>
      <c r="E1144" s="20">
        <f t="shared" si="589"/>
        <v>45612</v>
      </c>
      <c r="F1144" s="20">
        <f t="shared" si="590"/>
        <v>45611</v>
      </c>
      <c r="G1144" s="20">
        <f t="shared" si="591"/>
        <v>45618</v>
      </c>
      <c r="H1144" s="19">
        <f ca="1">(TODAY()-(G1144))</f>
        <v>-24</v>
      </c>
      <c r="I1144" s="19">
        <f ca="1">IF(H1144&lt;0,H1144,"")</f>
        <v>-24</v>
      </c>
      <c r="J1144" s="2" t="s">
        <v>439</v>
      </c>
      <c r="K1144" s="24">
        <f t="shared" si="592"/>
        <v>0</v>
      </c>
      <c r="L1144" s="19" t="s">
        <v>4210</v>
      </c>
      <c r="M1144" s="2" t="s">
        <v>440</v>
      </c>
      <c r="N1144" s="2" t="s">
        <v>441</v>
      </c>
      <c r="O1144" s="2" t="s">
        <v>352</v>
      </c>
      <c r="P1144" s="2" t="s">
        <v>19</v>
      </c>
      <c r="Q1144" s="2" t="s">
        <v>4597</v>
      </c>
      <c r="R1144" s="2" t="s">
        <v>3261</v>
      </c>
      <c r="S1144" s="9">
        <v>45590</v>
      </c>
      <c r="T1144" s="2">
        <v>4955731</v>
      </c>
      <c r="U1144" s="2" t="s">
        <v>4631</v>
      </c>
      <c r="V1144" s="2" t="s">
        <v>4632</v>
      </c>
      <c r="W1144" s="2" t="s">
        <v>4633</v>
      </c>
      <c r="X1144" s="9">
        <v>36455</v>
      </c>
      <c r="Y1144" s="2">
        <v>9995964048</v>
      </c>
      <c r="Z1144" s="2" t="s">
        <v>4634</v>
      </c>
      <c r="AA1144" s="2" t="s">
        <v>463</v>
      </c>
      <c r="AB1144" s="2" t="s">
        <v>4635</v>
      </c>
      <c r="AG1144" s="35" t="s">
        <v>451</v>
      </c>
      <c r="AJ1144" s="35" t="s">
        <v>452</v>
      </c>
      <c r="AK1144" s="2" t="s">
        <v>453</v>
      </c>
      <c r="AL1144" s="2" t="s">
        <v>3189</v>
      </c>
      <c r="AM1144" s="2" t="s">
        <v>1815</v>
      </c>
      <c r="AN1144" s="10">
        <v>45590</v>
      </c>
      <c r="AT1144" s="2" t="s">
        <v>456</v>
      </c>
      <c r="AV1144" s="12">
        <v>72505634366</v>
      </c>
      <c r="AW1144" s="2" t="s">
        <v>458</v>
      </c>
      <c r="AY1144" s="13">
        <v>121301749957</v>
      </c>
      <c r="BL1144" s="2" t="s">
        <v>448</v>
      </c>
      <c r="BM1144" s="2" t="s">
        <v>450</v>
      </c>
      <c r="BN1144" s="2" t="s">
        <v>448</v>
      </c>
      <c r="BO1144" s="2" t="s">
        <v>450</v>
      </c>
      <c r="BP1144" s="2" t="s">
        <v>450</v>
      </c>
      <c r="BR1144" s="2" t="s">
        <v>448</v>
      </c>
      <c r="BS1144" s="2" t="s">
        <v>448</v>
      </c>
      <c r="BT1144" s="2" t="s">
        <v>448</v>
      </c>
      <c r="CM1144" s="52">
        <f t="shared" si="593"/>
        <v>1</v>
      </c>
      <c r="CN1144" s="52">
        <f t="shared" si="566"/>
        <v>0</v>
      </c>
      <c r="CO1144" s="52">
        <f t="shared" si="567"/>
        <v>1</v>
      </c>
      <c r="CP1144" s="52">
        <f t="shared" si="568"/>
        <v>1</v>
      </c>
      <c r="CQ1144" s="52">
        <f t="shared" si="569"/>
        <v>1</v>
      </c>
      <c r="CR1144" s="52">
        <f t="shared" si="570"/>
        <v>0</v>
      </c>
      <c r="CS1144" s="52">
        <f t="shared" si="571"/>
        <v>1</v>
      </c>
      <c r="CT1144" s="52">
        <f t="shared" si="572"/>
        <v>1</v>
      </c>
      <c r="CU1144" s="52">
        <f t="shared" si="573"/>
        <v>0</v>
      </c>
      <c r="CV1144" s="52">
        <f t="shared" si="574"/>
        <v>0</v>
      </c>
      <c r="CW1144" s="54">
        <f t="shared" si="594"/>
        <v>0</v>
      </c>
      <c r="CX1144" s="54">
        <f t="shared" si="595"/>
        <v>0</v>
      </c>
      <c r="CY1144" s="54">
        <f t="shared" si="596"/>
        <v>0</v>
      </c>
      <c r="CZ1144" s="54">
        <f t="shared" si="597"/>
        <v>0</v>
      </c>
      <c r="DA1144" s="54">
        <f t="shared" si="598"/>
        <v>0</v>
      </c>
      <c r="DB1144" s="54">
        <f t="shared" si="599"/>
        <v>0</v>
      </c>
      <c r="DD1144" s="2">
        <f t="shared" si="600"/>
        <v>4</v>
      </c>
    </row>
    <row r="1145" spans="1:108">
      <c r="A1145" s="2" t="s">
        <v>437</v>
      </c>
      <c r="B1145" s="2" t="s">
        <v>438</v>
      </c>
      <c r="C1145" s="18" t="str">
        <f ca="1">IF(AND(AA1145="YES",AG1145&lt;&gt;""),"COMPLETED",IF((S1145+21)&lt;TODAY(),"PAST DUE","WITHIN 15 DAYS"))</f>
        <v>WITHIN 15 DAYS</v>
      </c>
      <c r="D1145" s="19" t="str">
        <f t="shared" si="588"/>
        <v>Nov</v>
      </c>
      <c r="E1145" s="20">
        <f t="shared" si="589"/>
        <v>45612</v>
      </c>
      <c r="F1145" s="20">
        <f t="shared" si="590"/>
        <v>45611</v>
      </c>
      <c r="G1145" s="20">
        <f t="shared" si="591"/>
        <v>45618</v>
      </c>
      <c r="H1145" s="19">
        <f ca="1">(TODAY()-(G1145))</f>
        <v>-24</v>
      </c>
      <c r="I1145" s="19">
        <f ca="1">IF(H1145&lt;0,H1145,"")</f>
        <v>-24</v>
      </c>
      <c r="J1145" s="2" t="s">
        <v>439</v>
      </c>
      <c r="K1145" s="24">
        <f t="shared" si="592"/>
        <v>0</v>
      </c>
      <c r="L1145" s="19" t="s">
        <v>4210</v>
      </c>
      <c r="M1145" s="2" t="s">
        <v>440</v>
      </c>
      <c r="N1145" s="2" t="s">
        <v>441</v>
      </c>
      <c r="O1145" s="2" t="s">
        <v>352</v>
      </c>
      <c r="P1145" s="2" t="s">
        <v>19</v>
      </c>
      <c r="Q1145" s="2" t="s">
        <v>4597</v>
      </c>
      <c r="R1145" s="2" t="s">
        <v>3261</v>
      </c>
      <c r="S1145" s="9">
        <v>45590</v>
      </c>
      <c r="T1145" s="2">
        <v>4955732</v>
      </c>
      <c r="U1145" s="2" t="s">
        <v>146</v>
      </c>
      <c r="V1145" s="2" t="s">
        <v>4636</v>
      </c>
      <c r="W1145" s="2" t="s">
        <v>4637</v>
      </c>
      <c r="X1145" s="9">
        <v>32293</v>
      </c>
      <c r="Y1145" s="2">
        <v>9949062818</v>
      </c>
      <c r="Z1145" s="2" t="s">
        <v>4638</v>
      </c>
      <c r="AA1145" s="2" t="s">
        <v>4527</v>
      </c>
      <c r="AB1145" s="2" t="s">
        <v>4639</v>
      </c>
      <c r="AG1145" s="35" t="s">
        <v>451</v>
      </c>
      <c r="AJ1145" s="35" t="s">
        <v>452</v>
      </c>
      <c r="AK1145" s="2" t="s">
        <v>453</v>
      </c>
      <c r="AL1145" s="2" t="s">
        <v>3189</v>
      </c>
      <c r="AM1145" s="2" t="s">
        <v>1815</v>
      </c>
      <c r="AN1145" s="10">
        <v>45590</v>
      </c>
      <c r="AQ1145" s="2" t="s">
        <v>497</v>
      </c>
      <c r="AS1145" s="11">
        <v>223448643</v>
      </c>
      <c r="AT1145" s="2" t="s">
        <v>456</v>
      </c>
      <c r="AV1145" s="12">
        <v>10513837319</v>
      </c>
      <c r="AW1145" s="2" t="s">
        <v>458</v>
      </c>
      <c r="AY1145" s="13">
        <v>121024900002</v>
      </c>
      <c r="BL1145" s="2" t="s">
        <v>448</v>
      </c>
      <c r="BM1145" s="2" t="s">
        <v>450</v>
      </c>
      <c r="BN1145" s="2" t="s">
        <v>448</v>
      </c>
      <c r="BO1145" s="2" t="s">
        <v>450</v>
      </c>
      <c r="BP1145" s="2" t="s">
        <v>450</v>
      </c>
      <c r="BR1145" s="2" t="s">
        <v>448</v>
      </c>
      <c r="BS1145" s="2" t="s">
        <v>448</v>
      </c>
      <c r="BT1145" s="2" t="s">
        <v>448</v>
      </c>
      <c r="CM1145" s="52">
        <f t="shared" si="593"/>
        <v>1</v>
      </c>
      <c r="CN1145" s="52">
        <f t="shared" si="566"/>
        <v>0</v>
      </c>
      <c r="CO1145" s="52">
        <f t="shared" si="567"/>
        <v>1</v>
      </c>
      <c r="CP1145" s="52">
        <f t="shared" si="568"/>
        <v>1</v>
      </c>
      <c r="CQ1145" s="52">
        <f t="shared" si="569"/>
        <v>1</v>
      </c>
      <c r="CR1145" s="52">
        <f t="shared" si="570"/>
        <v>1</v>
      </c>
      <c r="CS1145" s="52">
        <f t="shared" si="571"/>
        <v>1</v>
      </c>
      <c r="CT1145" s="52">
        <f t="shared" si="572"/>
        <v>1</v>
      </c>
      <c r="CU1145" s="52">
        <f t="shared" si="573"/>
        <v>0</v>
      </c>
      <c r="CV1145" s="52">
        <f t="shared" si="574"/>
        <v>0</v>
      </c>
      <c r="CW1145" s="54">
        <f t="shared" si="594"/>
        <v>0</v>
      </c>
      <c r="CX1145" s="54">
        <f t="shared" si="595"/>
        <v>0</v>
      </c>
      <c r="CY1145" s="54">
        <f t="shared" si="596"/>
        <v>0</v>
      </c>
      <c r="CZ1145" s="54">
        <f t="shared" si="597"/>
        <v>0</v>
      </c>
      <c r="DA1145" s="54">
        <f t="shared" si="598"/>
        <v>0</v>
      </c>
      <c r="DB1145" s="54">
        <f t="shared" si="599"/>
        <v>0</v>
      </c>
      <c r="DD1145" s="2">
        <f t="shared" si="600"/>
        <v>5</v>
      </c>
    </row>
    <row r="1146" spans="1:108">
      <c r="A1146" s="2" t="s">
        <v>437</v>
      </c>
      <c r="B1146" s="2" t="s">
        <v>438</v>
      </c>
      <c r="C1146" s="18" t="str">
        <f ca="1">IF(AND(AA1146="YES",AG1146&lt;&gt;""),"COMPLETED",IF((S1146+21)&lt;TODAY(),"PAST DUE","WITHIN 15 DAYS"))</f>
        <v>COMPLETED</v>
      </c>
      <c r="D1146" s="19" t="str">
        <f t="shared" si="588"/>
        <v>Nov</v>
      </c>
      <c r="E1146" s="20">
        <f t="shared" si="589"/>
        <v>45612</v>
      </c>
      <c r="F1146" s="20">
        <f t="shared" si="590"/>
        <v>45611</v>
      </c>
      <c r="G1146" s="20">
        <f t="shared" si="591"/>
        <v>45618</v>
      </c>
      <c r="H1146" s="19">
        <f ca="1">(TODAY()-(G1146))</f>
        <v>-24</v>
      </c>
      <c r="I1146" s="19">
        <f ca="1">IF(H1146&lt;0,H1146,"")</f>
        <v>-24</v>
      </c>
      <c r="J1146" s="2" t="s">
        <v>439</v>
      </c>
      <c r="K1146" s="24">
        <f t="shared" si="592"/>
        <v>1</v>
      </c>
      <c r="L1146" s="19" t="s">
        <v>4210</v>
      </c>
      <c r="M1146" s="2" t="s">
        <v>440</v>
      </c>
      <c r="N1146" s="2" t="s">
        <v>441</v>
      </c>
      <c r="O1146" s="2" t="s">
        <v>352</v>
      </c>
      <c r="P1146" s="2" t="s">
        <v>19</v>
      </c>
      <c r="Q1146" s="2" t="s">
        <v>4597</v>
      </c>
      <c r="R1146" s="2" t="s">
        <v>3261</v>
      </c>
      <c r="S1146" s="9">
        <v>45590</v>
      </c>
      <c r="T1146" s="2">
        <v>4955733</v>
      </c>
      <c r="U1146" s="2" t="s">
        <v>3911</v>
      </c>
      <c r="V1146" s="2" t="s">
        <v>2914</v>
      </c>
      <c r="W1146" s="2" t="s">
        <v>4640</v>
      </c>
      <c r="X1146" s="9">
        <v>37204</v>
      </c>
      <c r="Y1146" s="2">
        <v>9384268356</v>
      </c>
      <c r="Z1146" s="2" t="s">
        <v>4641</v>
      </c>
      <c r="AA1146" s="2" t="s">
        <v>448</v>
      </c>
      <c r="AB1146" s="2" t="s">
        <v>449</v>
      </c>
      <c r="AC1146" s="10">
        <v>45944</v>
      </c>
      <c r="AD1146" s="10">
        <v>45582</v>
      </c>
      <c r="AG1146" s="35" t="s">
        <v>451</v>
      </c>
      <c r="AJ1146" s="35" t="s">
        <v>452</v>
      </c>
      <c r="AK1146" s="2" t="s">
        <v>453</v>
      </c>
      <c r="AL1146" s="2" t="s">
        <v>3189</v>
      </c>
      <c r="AM1146" s="2" t="s">
        <v>1815</v>
      </c>
      <c r="AN1146" s="10">
        <v>45590</v>
      </c>
      <c r="AQ1146" s="2" t="s">
        <v>455</v>
      </c>
      <c r="AS1146" s="11">
        <v>3475149085</v>
      </c>
      <c r="AT1146" s="2" t="s">
        <v>472</v>
      </c>
      <c r="AV1146" s="12">
        <v>52515210121</v>
      </c>
      <c r="AW1146" s="2" t="s">
        <v>458</v>
      </c>
      <c r="AY1146" s="13">
        <v>121352734766</v>
      </c>
      <c r="AZ1146" s="2" t="s">
        <v>1857</v>
      </c>
      <c r="BB1146" s="14">
        <v>661105319</v>
      </c>
      <c r="BL1146" s="2" t="s">
        <v>448</v>
      </c>
      <c r="BM1146" s="2" t="s">
        <v>450</v>
      </c>
      <c r="BN1146" s="2" t="s">
        <v>448</v>
      </c>
      <c r="BO1146" s="2" t="s">
        <v>450</v>
      </c>
      <c r="BP1146" s="2" t="s">
        <v>450</v>
      </c>
      <c r="BR1146" s="2" t="s">
        <v>448</v>
      </c>
      <c r="BS1146" s="2" t="s">
        <v>448</v>
      </c>
      <c r="BT1146" s="2" t="s">
        <v>448</v>
      </c>
      <c r="CM1146" s="52">
        <f t="shared" si="593"/>
        <v>1</v>
      </c>
      <c r="CN1146" s="52">
        <f t="shared" si="566"/>
        <v>1</v>
      </c>
      <c r="CO1146" s="52">
        <f t="shared" si="567"/>
        <v>1</v>
      </c>
      <c r="CP1146" s="52">
        <f t="shared" si="568"/>
        <v>1</v>
      </c>
      <c r="CQ1146" s="52">
        <f t="shared" si="569"/>
        <v>1</v>
      </c>
      <c r="CR1146" s="52">
        <f t="shared" si="570"/>
        <v>1</v>
      </c>
      <c r="CS1146" s="52">
        <f t="shared" si="571"/>
        <v>1</v>
      </c>
      <c r="CT1146" s="52">
        <f t="shared" si="572"/>
        <v>1</v>
      </c>
      <c r="CU1146" s="52">
        <f t="shared" si="573"/>
        <v>1</v>
      </c>
      <c r="CV1146" s="52">
        <f t="shared" si="574"/>
        <v>0</v>
      </c>
      <c r="CW1146" s="54">
        <f t="shared" si="594"/>
        <v>0</v>
      </c>
      <c r="CX1146" s="54">
        <f t="shared" si="595"/>
        <v>0</v>
      </c>
      <c r="CY1146" s="54">
        <f t="shared" si="596"/>
        <v>0</v>
      </c>
      <c r="CZ1146" s="54">
        <f t="shared" si="597"/>
        <v>0</v>
      </c>
      <c r="DA1146" s="54">
        <f t="shared" si="598"/>
        <v>0</v>
      </c>
      <c r="DB1146" s="54">
        <f t="shared" si="599"/>
        <v>0</v>
      </c>
      <c r="DD1146" s="2">
        <f t="shared" si="600"/>
        <v>7</v>
      </c>
    </row>
    <row r="1147" spans="1:108">
      <c r="A1147" s="2" t="s">
        <v>437</v>
      </c>
      <c r="B1147" s="2" t="s">
        <v>438</v>
      </c>
      <c r="C1147" s="18" t="str">
        <f ca="1">IF(AND(AA1147="YES",AG1147&lt;&gt;""),"COMPLETED",IF((S1147+21)&lt;TODAY(),"PAST DUE","WITHIN 15 DAYS"))</f>
        <v>WITHIN 15 DAYS</v>
      </c>
      <c r="D1147" s="19" t="str">
        <f t="shared" si="588"/>
        <v>Nov</v>
      </c>
      <c r="E1147" s="20">
        <f t="shared" si="589"/>
        <v>45612</v>
      </c>
      <c r="F1147" s="20">
        <f t="shared" si="590"/>
        <v>45611</v>
      </c>
      <c r="G1147" s="20">
        <f t="shared" si="591"/>
        <v>45618</v>
      </c>
      <c r="H1147" s="19">
        <f ca="1">(TODAY()-(G1147))</f>
        <v>-24</v>
      </c>
      <c r="I1147" s="19">
        <f ca="1">IF(H1147&lt;0,H1147,"")</f>
        <v>-24</v>
      </c>
      <c r="J1147" s="2" t="s">
        <v>439</v>
      </c>
      <c r="K1147" s="24">
        <f t="shared" si="592"/>
        <v>0</v>
      </c>
      <c r="L1147" s="19" t="s">
        <v>4210</v>
      </c>
      <c r="M1147" s="2" t="s">
        <v>440</v>
      </c>
      <c r="N1147" s="2" t="s">
        <v>441</v>
      </c>
      <c r="O1147" s="2" t="s">
        <v>352</v>
      </c>
      <c r="P1147" s="2" t="s">
        <v>19</v>
      </c>
      <c r="Q1147" s="2" t="s">
        <v>4597</v>
      </c>
      <c r="R1147" s="2" t="s">
        <v>3261</v>
      </c>
      <c r="S1147" s="9">
        <v>45590</v>
      </c>
      <c r="T1147" s="2">
        <v>4955734</v>
      </c>
      <c r="U1147" s="2" t="s">
        <v>4642</v>
      </c>
      <c r="V1147" s="2" t="s">
        <v>4643</v>
      </c>
      <c r="W1147" s="2" t="s">
        <v>809</v>
      </c>
      <c r="X1147" s="9">
        <v>37393</v>
      </c>
      <c r="Y1147" s="2">
        <v>9102194238</v>
      </c>
      <c r="Z1147" s="2" t="s">
        <v>4644</v>
      </c>
      <c r="AG1147" s="35" t="s">
        <v>451</v>
      </c>
      <c r="AJ1147" s="35" t="s">
        <v>452</v>
      </c>
      <c r="AK1147" s="2" t="s">
        <v>453</v>
      </c>
      <c r="AL1147" s="2" t="s">
        <v>3189</v>
      </c>
      <c r="AM1147" s="2" t="s">
        <v>1815</v>
      </c>
      <c r="AN1147" s="10">
        <v>45590</v>
      </c>
      <c r="AT1147" s="2" t="s">
        <v>472</v>
      </c>
      <c r="AV1147" s="12">
        <v>10267847466</v>
      </c>
      <c r="AZ1147" s="2" t="s">
        <v>633</v>
      </c>
      <c r="BB1147" s="14">
        <v>387189194</v>
      </c>
      <c r="BL1147" s="2" t="s">
        <v>450</v>
      </c>
      <c r="BM1147" s="2" t="s">
        <v>450</v>
      </c>
      <c r="BN1147" s="2" t="s">
        <v>450</v>
      </c>
      <c r="BO1147" s="2" t="s">
        <v>450</v>
      </c>
      <c r="BP1147" s="2" t="s">
        <v>450</v>
      </c>
      <c r="BR1147" s="2" t="s">
        <v>448</v>
      </c>
      <c r="BS1147" s="2" t="s">
        <v>448</v>
      </c>
      <c r="BT1147" s="2" t="s">
        <v>448</v>
      </c>
      <c r="CM1147" s="52">
        <f t="shared" si="593"/>
        <v>1</v>
      </c>
      <c r="CN1147" s="52">
        <f t="shared" si="566"/>
        <v>0</v>
      </c>
      <c r="CO1147" s="52">
        <f t="shared" si="567"/>
        <v>1</v>
      </c>
      <c r="CP1147" s="52">
        <f t="shared" si="568"/>
        <v>1</v>
      </c>
      <c r="CQ1147" s="52">
        <f t="shared" si="569"/>
        <v>1</v>
      </c>
      <c r="CR1147" s="52">
        <f t="shared" si="570"/>
        <v>0</v>
      </c>
      <c r="CS1147" s="52">
        <f t="shared" si="571"/>
        <v>1</v>
      </c>
      <c r="CT1147" s="52">
        <f t="shared" si="572"/>
        <v>0</v>
      </c>
      <c r="CU1147" s="52">
        <f t="shared" si="573"/>
        <v>1</v>
      </c>
      <c r="CV1147" s="52">
        <f t="shared" si="574"/>
        <v>0</v>
      </c>
      <c r="CW1147" s="54">
        <f t="shared" si="594"/>
        <v>0</v>
      </c>
      <c r="CX1147" s="54">
        <f t="shared" si="595"/>
        <v>0</v>
      </c>
      <c r="CY1147" s="54">
        <f t="shared" si="596"/>
        <v>0</v>
      </c>
      <c r="CZ1147" s="54">
        <f t="shared" si="597"/>
        <v>0</v>
      </c>
      <c r="DA1147" s="54">
        <f t="shared" si="598"/>
        <v>0</v>
      </c>
      <c r="DB1147" s="54">
        <f t="shared" si="599"/>
        <v>0</v>
      </c>
      <c r="DD1147" s="2">
        <f t="shared" si="600"/>
        <v>4</v>
      </c>
    </row>
  </sheetData>
  <autoFilter ref="A2:DD1147" xr:uid="{00000000-0001-0000-0100-000000000000}"/>
  <conditionalFormatting sqref="AS2">
    <cfRule type="duplicateValues" dxfId="3" priority="7"/>
  </conditionalFormatting>
  <conditionalFormatting sqref="AV2">
    <cfRule type="duplicateValues" dxfId="2" priority="9"/>
  </conditionalFormatting>
  <conditionalFormatting sqref="AY2">
    <cfRule type="duplicateValues" dxfId="1" priority="8"/>
  </conditionalFormatting>
  <conditionalFormatting sqref="BB2">
    <cfRule type="duplicateValues" dxfId="0" priority="10"/>
  </conditionalFormatting>
  <hyperlinks>
    <hyperlink ref="Z15" r:id="rId1" xr:uid="{00000000-0004-0000-0100-000000000000}"/>
    <hyperlink ref="Z16" r:id="rId2" xr:uid="{00000000-0004-0000-0100-000001000000}"/>
    <hyperlink ref="Z129" r:id="rId3" xr:uid="{00000000-0004-0000-0100-000002000000}"/>
    <hyperlink ref="Z130" r:id="rId4" xr:uid="{00000000-0004-0000-0100-000003000000}"/>
    <hyperlink ref="Z133" r:id="rId5" xr:uid="{00000000-0004-0000-0100-000004000000}"/>
    <hyperlink ref="Z218" r:id="rId6" xr:uid="{00000000-0004-0000-0100-000005000000}"/>
    <hyperlink ref="Z257" r:id="rId7" xr:uid="{00000000-0004-0000-0100-000006000000}"/>
    <hyperlink ref="Z317" r:id="rId8" xr:uid="{00000000-0004-0000-0100-000007000000}"/>
    <hyperlink ref="Z20" r:id="rId9" xr:uid="{00000000-0004-0000-0100-000008000000}"/>
    <hyperlink ref="Z421" r:id="rId10" xr:uid="{00000000-0004-0000-0100-000009000000}"/>
    <hyperlink ref="Z452" r:id="rId11" xr:uid="{00000000-0004-0000-0100-00000A000000}"/>
    <hyperlink ref="Z521" r:id="rId12" xr:uid="{00000000-0004-0000-0100-00000B000000}"/>
    <hyperlink ref="Z609" r:id="rId13" xr:uid="{00000000-0004-0000-0100-00000C000000}"/>
    <hyperlink ref="Z661" r:id="rId14" display="mailto:mrianlcsntd.xxxx@gmail.com" xr:uid="{00000000-0004-0000-0100-00000D000000}"/>
    <hyperlink ref="Z518" r:id="rId15" xr:uid="{4922EB04-9CAC-41A1-897F-1C2BFBB0AC3C}"/>
    <hyperlink ref="Z773" r:id="rId16" xr:uid="{B3EC65A7-FA4E-41CB-BF5D-DCD1885DCF8E}"/>
    <hyperlink ref="Z775" r:id="rId17" xr:uid="{499FDFDD-BE90-4BA1-8019-6A076C8CCC47}"/>
    <hyperlink ref="Z776" r:id="rId18" xr:uid="{F2CC4EB8-8B42-4686-A7DA-0F9D6F36715E}"/>
    <hyperlink ref="Z777" r:id="rId19" xr:uid="{634ADD3F-5282-42B2-86F6-25DE2A30BEFA}"/>
    <hyperlink ref="Z779" r:id="rId20" xr:uid="{3CCB18E4-CF9B-475A-ADB1-588E702ED821}"/>
    <hyperlink ref="Z780" r:id="rId21" xr:uid="{D67F5D3A-132B-45E1-99CC-0C2C2AABA7BE}"/>
    <hyperlink ref="Z781" r:id="rId22" xr:uid="{CF84F9E7-C62B-46AE-9D72-07904009BB78}"/>
    <hyperlink ref="Z782" r:id="rId23" xr:uid="{648FDAE8-704E-4A62-A912-74BEE45F4A22}"/>
    <hyperlink ref="Z783" r:id="rId24" xr:uid="{A61835C4-F201-43E6-82FB-AECA41A4BA28}"/>
    <hyperlink ref="Z784" r:id="rId25" xr:uid="{40B98C85-E388-4810-8CCD-3E139BB69C72}"/>
    <hyperlink ref="Z785" r:id="rId26" xr:uid="{739DF64F-C98E-49D9-96CC-4D0DE4BE3877}"/>
    <hyperlink ref="Z786" r:id="rId27" xr:uid="{7F03B49A-B36A-4CE2-9845-9A25CECEFEF8}"/>
    <hyperlink ref="Z787" r:id="rId28" xr:uid="{E3D4DE89-8B2F-4D9F-ACC3-270815972E79}"/>
    <hyperlink ref="Z788" r:id="rId29" xr:uid="{EC396FFE-AF7D-4AD0-ABCB-0FA169E41E72}"/>
    <hyperlink ref="Z789" r:id="rId30" xr:uid="{6173012D-FE5D-4D72-964D-24C5A0B675A3}"/>
    <hyperlink ref="Z791" r:id="rId31" xr:uid="{D08AA7CC-2024-4F80-B0E4-9FB3AA41EA68}"/>
    <hyperlink ref="Z793" r:id="rId32" xr:uid="{5F2C1E15-313B-4B04-9637-7D8C2BB3B967}"/>
    <hyperlink ref="Z798" r:id="rId33" xr:uid="{CF5CA599-C8A2-480E-9B71-2FC0D0B8934E}"/>
    <hyperlink ref="Z807" r:id="rId34" xr:uid="{97E61799-B536-4642-8AFC-C53DBD23D68F}"/>
    <hyperlink ref="Z858" r:id="rId35" xr:uid="{76EE9E67-C7A2-4795-930E-6D77D6CED065}"/>
    <hyperlink ref="Z915" r:id="rId36" xr:uid="{38D6A19A-8300-4EE7-BF83-38C849F0ADD2}"/>
    <hyperlink ref="Z990" r:id="rId37" xr:uid="{E3C42BD9-A78D-4C9E-8902-2D6DD1A702D3}"/>
    <hyperlink ref="Z1011" r:id="rId38" xr:uid="{ED88F2E4-68A4-466D-AAFE-FE545FD6538B}"/>
    <hyperlink ref="Z1026" r:id="rId39" xr:uid="{3A0D64B9-C27F-4D15-8E3F-F15CF59D9E74}"/>
    <hyperlink ref="Z1030" r:id="rId40" xr:uid="{BAD04825-1BBE-4E8D-A27F-1364FFDD85FE}"/>
    <hyperlink ref="Z975" r:id="rId41" xr:uid="{3F531497-C391-4B88-80CB-4A0780326421}"/>
    <hyperlink ref="Z952" r:id="rId42" xr:uid="{7A95954A-7BF5-40ED-BBC1-EC28D67A5E67}"/>
    <hyperlink ref="Z953" r:id="rId43" xr:uid="{7C9FCD51-E76E-4FC2-82A3-FA32DFC9349D}"/>
    <hyperlink ref="Z958" r:id="rId44" xr:uid="{F9DD005A-5563-4CD0-8DD2-4A227EC99167}"/>
    <hyperlink ref="Z959" r:id="rId45" xr:uid="{6FC184E1-2658-442A-A2ED-4ADA1AECBB01}"/>
    <hyperlink ref="Z960" r:id="rId46" xr:uid="{3D12ECA5-0B0B-43BA-AE15-FCD0745C3F01}"/>
    <hyperlink ref="Z967" r:id="rId47" xr:uid="{1DD185A6-D3A9-4925-BD59-12C06F6D8B68}"/>
    <hyperlink ref="Z969" r:id="rId48" xr:uid="{8F87ACB2-40A8-47B6-8BFF-5F2608874BE9}"/>
    <hyperlink ref="Z972" r:id="rId49" xr:uid="{230C896E-8206-4FA9-93EC-881918845E61}"/>
    <hyperlink ref="Z982" r:id="rId50" xr:uid="{04210E2B-4816-464E-8850-43F1FC1B8A88}"/>
    <hyperlink ref="Z978" r:id="rId51" xr:uid="{24E95D44-A21E-4990-969F-9CFA2D3710E6}"/>
    <hyperlink ref="Z979" r:id="rId52" xr:uid="{F20A5247-2AF9-4FAB-89B6-D14965435D71}"/>
    <hyperlink ref="Z980" r:id="rId53" xr:uid="{8E0762DA-B741-49CC-8205-9A241E5FA614}"/>
    <hyperlink ref="Z981" r:id="rId54" xr:uid="{1910D793-B279-4233-B660-17496F7F5F29}"/>
    <hyperlink ref="Z983" r:id="rId55" xr:uid="{8A87FF07-A313-4622-94EB-C8229280F2E8}"/>
    <hyperlink ref="Z984" r:id="rId56" xr:uid="{DDAF6D3A-7C2A-4485-AA3D-7EA8A42E3C99}"/>
    <hyperlink ref="Z1067" r:id="rId57" xr:uid="{19E4103F-D2AA-47EB-8D55-A18584ACE4B7}"/>
    <hyperlink ref="Z1069" r:id="rId58" xr:uid="{955C52BC-6A8F-49DB-A76B-74FC45D64F7F}"/>
    <hyperlink ref="Z1076" r:id="rId59" xr:uid="{4D93725B-4AFC-47C6-AB61-06B80A47E6B2}"/>
    <hyperlink ref="Z1092" r:id="rId60" xr:uid="{1B657477-13A4-4241-A00D-6063AE02D75B}"/>
    <hyperlink ref="Z1114" r:id="rId61" xr:uid="{C3008074-4DDC-46D4-A087-86AF0C8D4502}"/>
    <hyperlink ref="Z1126" r:id="rId62" xr:uid="{1243A115-7150-4BC5-99D9-D634315BC018}"/>
  </hyperlinks>
  <pageMargins left="0.7" right="0.7" top="0.75" bottom="0.75" header="0.3" footer="0.3"/>
  <pageSetup paperSize="9" orientation="portrait" r:id="rId63"/>
  <legacyDrawing r:id="rId6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7F886-A5BE-4500-BA84-8DE1A3966E19}">
  <dimension ref="A1:L302"/>
  <sheetViews>
    <sheetView topLeftCell="A88" workbookViewId="0">
      <selection activeCell="G9" sqref="G9"/>
    </sheetView>
  </sheetViews>
  <sheetFormatPr defaultRowHeight="14.4"/>
  <sheetData>
    <row r="1" spans="1:12" ht="43.2">
      <c r="A1" s="73" t="s">
        <v>4645</v>
      </c>
      <c r="B1" s="74" t="s">
        <v>351</v>
      </c>
      <c r="C1" s="75" t="s">
        <v>352</v>
      </c>
      <c r="D1" s="74" t="s">
        <v>4646</v>
      </c>
      <c r="E1" s="74" t="s">
        <v>4</v>
      </c>
      <c r="F1" s="74" t="s">
        <v>353</v>
      </c>
      <c r="G1" s="74" t="s">
        <v>6</v>
      </c>
      <c r="H1" s="74" t="s">
        <v>7</v>
      </c>
      <c r="I1" s="74" t="s">
        <v>8</v>
      </c>
      <c r="J1" s="74" t="s">
        <v>9</v>
      </c>
      <c r="K1" s="74" t="s">
        <v>354</v>
      </c>
      <c r="L1" s="74" t="s">
        <v>4647</v>
      </c>
    </row>
    <row r="2" spans="1:12">
      <c r="A2" s="76" t="s">
        <v>4266</v>
      </c>
      <c r="B2" s="77" t="s">
        <v>653</v>
      </c>
      <c r="C2" s="78" t="s">
        <v>352</v>
      </c>
      <c r="D2" s="79" t="s">
        <v>19</v>
      </c>
      <c r="E2" s="78" t="s">
        <v>4648</v>
      </c>
      <c r="F2" s="78" t="s">
        <v>4649</v>
      </c>
      <c r="G2" s="80">
        <v>45457</v>
      </c>
      <c r="H2" s="78">
        <v>4266486</v>
      </c>
      <c r="I2" s="78" t="s">
        <v>1239</v>
      </c>
      <c r="J2" s="78" t="s">
        <v>4650</v>
      </c>
      <c r="K2" s="78" t="s">
        <v>4651</v>
      </c>
      <c r="L2" s="81">
        <v>45503</v>
      </c>
    </row>
    <row r="3" spans="1:12">
      <c r="A3" s="76" t="s">
        <v>4266</v>
      </c>
      <c r="B3" s="77" t="s">
        <v>653</v>
      </c>
      <c r="C3" s="78" t="s">
        <v>352</v>
      </c>
      <c r="D3" s="79" t="s">
        <v>19</v>
      </c>
      <c r="E3" s="78" t="s">
        <v>4652</v>
      </c>
      <c r="F3" s="78" t="s">
        <v>4653</v>
      </c>
      <c r="G3" s="80">
        <v>45441</v>
      </c>
      <c r="H3" s="78">
        <v>4264872</v>
      </c>
      <c r="I3" s="78" t="s">
        <v>3332</v>
      </c>
      <c r="J3" s="78" t="s">
        <v>1363</v>
      </c>
      <c r="K3" s="78" t="s">
        <v>4654</v>
      </c>
      <c r="L3" s="81">
        <v>45503</v>
      </c>
    </row>
    <row r="4" spans="1:12">
      <c r="A4" s="76" t="s">
        <v>4266</v>
      </c>
      <c r="B4" s="77" t="s">
        <v>653</v>
      </c>
      <c r="C4" s="78" t="s">
        <v>352</v>
      </c>
      <c r="D4" s="79" t="s">
        <v>19</v>
      </c>
      <c r="E4" s="78" t="s">
        <v>4652</v>
      </c>
      <c r="F4" s="78" t="s">
        <v>4653</v>
      </c>
      <c r="G4" s="80">
        <v>45441</v>
      </c>
      <c r="H4" s="78">
        <v>4264794</v>
      </c>
      <c r="I4" s="78" t="s">
        <v>295</v>
      </c>
      <c r="J4" s="78" t="s">
        <v>4655</v>
      </c>
      <c r="K4" s="78" t="s">
        <v>1526</v>
      </c>
      <c r="L4" s="81">
        <v>45503</v>
      </c>
    </row>
    <row r="5" spans="1:12">
      <c r="A5" s="76" t="s">
        <v>4266</v>
      </c>
      <c r="B5" s="77" t="s">
        <v>653</v>
      </c>
      <c r="C5" s="78" t="s">
        <v>352</v>
      </c>
      <c r="D5" s="79" t="s">
        <v>19</v>
      </c>
      <c r="E5" s="78" t="s">
        <v>4656</v>
      </c>
      <c r="F5" s="78" t="s">
        <v>4653</v>
      </c>
      <c r="G5" s="80">
        <v>45441</v>
      </c>
      <c r="H5" s="78">
        <v>4264875</v>
      </c>
      <c r="I5" s="78" t="s">
        <v>4657</v>
      </c>
      <c r="J5" s="78" t="s">
        <v>4658</v>
      </c>
      <c r="K5" s="78" t="s">
        <v>1914</v>
      </c>
      <c r="L5" s="81">
        <v>45503</v>
      </c>
    </row>
    <row r="6" spans="1:12">
      <c r="A6" s="76" t="s">
        <v>4266</v>
      </c>
      <c r="B6" s="77" t="s">
        <v>653</v>
      </c>
      <c r="C6" s="78" t="s">
        <v>352</v>
      </c>
      <c r="D6" s="79" t="s">
        <v>19</v>
      </c>
      <c r="E6" s="78" t="s">
        <v>4656</v>
      </c>
      <c r="F6" s="78" t="s">
        <v>4653</v>
      </c>
      <c r="G6" s="80">
        <v>45441</v>
      </c>
      <c r="H6" s="78">
        <v>4264929</v>
      </c>
      <c r="I6" s="78" t="s">
        <v>4659</v>
      </c>
      <c r="J6" s="78" t="s">
        <v>4660</v>
      </c>
      <c r="K6" s="78" t="s">
        <v>146</v>
      </c>
      <c r="L6" s="81">
        <v>45503</v>
      </c>
    </row>
    <row r="7" spans="1:12">
      <c r="A7" s="76" t="s">
        <v>4266</v>
      </c>
      <c r="B7" s="77" t="s">
        <v>653</v>
      </c>
      <c r="C7" s="78" t="s">
        <v>352</v>
      </c>
      <c r="D7" s="79" t="s">
        <v>19</v>
      </c>
      <c r="E7" s="78" t="s">
        <v>4656</v>
      </c>
      <c r="F7" s="78" t="s">
        <v>4653</v>
      </c>
      <c r="G7" s="80">
        <v>45441</v>
      </c>
      <c r="H7" s="78">
        <v>4264776</v>
      </c>
      <c r="I7" s="78" t="s">
        <v>4661</v>
      </c>
      <c r="J7" s="78" t="s">
        <v>4662</v>
      </c>
      <c r="K7" s="78" t="s">
        <v>4534</v>
      </c>
      <c r="L7" s="81">
        <v>45503</v>
      </c>
    </row>
    <row r="8" spans="1:12">
      <c r="A8" s="76" t="s">
        <v>4266</v>
      </c>
      <c r="B8" s="77" t="s">
        <v>653</v>
      </c>
      <c r="C8" s="78" t="s">
        <v>352</v>
      </c>
      <c r="D8" s="79" t="s">
        <v>19</v>
      </c>
      <c r="E8" s="78" t="s">
        <v>4663</v>
      </c>
      <c r="F8" s="78" t="s">
        <v>4664</v>
      </c>
      <c r="G8" s="80">
        <v>45435</v>
      </c>
      <c r="H8" s="78">
        <v>4264558</v>
      </c>
      <c r="I8" s="78" t="s">
        <v>1413</v>
      </c>
      <c r="J8" s="78" t="s">
        <v>4665</v>
      </c>
      <c r="K8" s="78" t="s">
        <v>4666</v>
      </c>
      <c r="L8" s="81">
        <v>45503</v>
      </c>
    </row>
    <row r="9" spans="1:12">
      <c r="A9" s="76">
        <v>1</v>
      </c>
      <c r="B9" s="78" t="s">
        <v>653</v>
      </c>
      <c r="C9" s="78" t="s">
        <v>352</v>
      </c>
      <c r="D9" s="78" t="s">
        <v>19</v>
      </c>
      <c r="E9" s="78" t="s">
        <v>4667</v>
      </c>
      <c r="F9" s="78" t="s">
        <v>4649</v>
      </c>
      <c r="G9" s="80">
        <v>45464</v>
      </c>
      <c r="H9" s="78">
        <v>4267074</v>
      </c>
      <c r="I9" s="78" t="s">
        <v>84</v>
      </c>
      <c r="J9" s="78" t="s">
        <v>4668</v>
      </c>
      <c r="K9" s="82" t="s">
        <v>809</v>
      </c>
      <c r="L9" s="81">
        <v>45504</v>
      </c>
    </row>
    <row r="10" spans="1:12">
      <c r="A10" s="76">
        <v>1</v>
      </c>
      <c r="B10" s="78" t="s">
        <v>441</v>
      </c>
      <c r="C10" s="78" t="s">
        <v>352</v>
      </c>
      <c r="D10" s="78" t="s">
        <v>19</v>
      </c>
      <c r="E10" s="78" t="s">
        <v>2603</v>
      </c>
      <c r="F10" s="78" t="s">
        <v>531</v>
      </c>
      <c r="G10" s="80">
        <v>45471</v>
      </c>
      <c r="H10" s="78">
        <v>4267266</v>
      </c>
      <c r="I10" s="78" t="s">
        <v>2610</v>
      </c>
      <c r="J10" s="78" t="s">
        <v>2611</v>
      </c>
      <c r="K10" s="78" t="s">
        <v>171</v>
      </c>
      <c r="L10" s="81">
        <v>45504</v>
      </c>
    </row>
    <row r="11" spans="1:12">
      <c r="A11" s="76">
        <v>2</v>
      </c>
      <c r="B11" s="78" t="s">
        <v>441</v>
      </c>
      <c r="C11" s="78" t="s">
        <v>352</v>
      </c>
      <c r="D11" s="78" t="s">
        <v>19</v>
      </c>
      <c r="E11" s="78" t="s">
        <v>2603</v>
      </c>
      <c r="F11" s="78" t="s">
        <v>531</v>
      </c>
      <c r="G11" s="80">
        <v>45471</v>
      </c>
      <c r="H11" s="78">
        <v>4267267</v>
      </c>
      <c r="I11" s="78" t="s">
        <v>2613</v>
      </c>
      <c r="J11" s="78" t="s">
        <v>2614</v>
      </c>
      <c r="K11" s="78" t="s">
        <v>2615</v>
      </c>
      <c r="L11" s="81">
        <v>45504</v>
      </c>
    </row>
    <row r="12" spans="1:12">
      <c r="A12" s="76">
        <v>3</v>
      </c>
      <c r="B12" s="78" t="s">
        <v>441</v>
      </c>
      <c r="C12" s="78" t="s">
        <v>352</v>
      </c>
      <c r="D12" s="78" t="s">
        <v>19</v>
      </c>
      <c r="E12" s="78" t="s">
        <v>2603</v>
      </c>
      <c r="F12" s="78" t="s">
        <v>531</v>
      </c>
      <c r="G12" s="80">
        <v>45471</v>
      </c>
      <c r="H12" s="78">
        <v>4267269</v>
      </c>
      <c r="I12" s="78" t="s">
        <v>2622</v>
      </c>
      <c r="J12" s="78" t="s">
        <v>2623</v>
      </c>
      <c r="K12" s="78" t="s">
        <v>844</v>
      </c>
      <c r="L12" s="81">
        <v>45504</v>
      </c>
    </row>
    <row r="13" spans="1:12">
      <c r="A13" s="76">
        <v>4</v>
      </c>
      <c r="B13" s="78" t="s">
        <v>441</v>
      </c>
      <c r="C13" s="78" t="s">
        <v>352</v>
      </c>
      <c r="D13" s="78" t="s">
        <v>19</v>
      </c>
      <c r="E13" s="78" t="s">
        <v>2603</v>
      </c>
      <c r="F13" s="78" t="s">
        <v>531</v>
      </c>
      <c r="G13" s="80">
        <v>45471</v>
      </c>
      <c r="H13" s="78">
        <v>4267270</v>
      </c>
      <c r="I13" s="78" t="s">
        <v>2625</v>
      </c>
      <c r="J13" s="78" t="s">
        <v>2626</v>
      </c>
      <c r="K13" s="78" t="s">
        <v>1118</v>
      </c>
      <c r="L13" s="81">
        <v>45504</v>
      </c>
    </row>
    <row r="14" spans="1:12">
      <c r="A14" s="76">
        <v>5</v>
      </c>
      <c r="B14" s="78" t="s">
        <v>441</v>
      </c>
      <c r="C14" s="78" t="s">
        <v>352</v>
      </c>
      <c r="D14" s="78" t="s">
        <v>19</v>
      </c>
      <c r="E14" s="78" t="s">
        <v>2603</v>
      </c>
      <c r="F14" s="78" t="s">
        <v>531</v>
      </c>
      <c r="G14" s="80">
        <v>45471</v>
      </c>
      <c r="H14" s="78">
        <v>4267271</v>
      </c>
      <c r="I14" s="78" t="s">
        <v>22</v>
      </c>
      <c r="J14" s="78" t="s">
        <v>2371</v>
      </c>
      <c r="K14" s="78" t="s">
        <v>2628</v>
      </c>
      <c r="L14" s="81">
        <v>45504</v>
      </c>
    </row>
    <row r="15" spans="1:12">
      <c r="A15" s="76">
        <v>6</v>
      </c>
      <c r="B15" s="78" t="s">
        <v>441</v>
      </c>
      <c r="C15" s="78" t="s">
        <v>352</v>
      </c>
      <c r="D15" s="78" t="s">
        <v>19</v>
      </c>
      <c r="E15" s="78" t="s">
        <v>2603</v>
      </c>
      <c r="F15" s="78" t="s">
        <v>531</v>
      </c>
      <c r="G15" s="80">
        <v>45471</v>
      </c>
      <c r="H15" s="78">
        <v>4267272</v>
      </c>
      <c r="I15" s="78" t="s">
        <v>142</v>
      </c>
      <c r="J15" s="78" t="s">
        <v>2630</v>
      </c>
      <c r="K15" s="78" t="s">
        <v>748</v>
      </c>
      <c r="L15" s="81">
        <v>45504</v>
      </c>
    </row>
    <row r="16" spans="1:12">
      <c r="A16" s="76">
        <v>7</v>
      </c>
      <c r="B16" s="78" t="s">
        <v>441</v>
      </c>
      <c r="C16" s="78" t="s">
        <v>352</v>
      </c>
      <c r="D16" s="78" t="s">
        <v>19</v>
      </c>
      <c r="E16" s="78" t="s">
        <v>2603</v>
      </c>
      <c r="F16" s="78" t="s">
        <v>531</v>
      </c>
      <c r="G16" s="80">
        <v>45471</v>
      </c>
      <c r="H16" s="78">
        <v>4267273</v>
      </c>
      <c r="I16" s="78" t="s">
        <v>2632</v>
      </c>
      <c r="J16" s="78" t="s">
        <v>2633</v>
      </c>
      <c r="K16" s="78" t="s">
        <v>64</v>
      </c>
      <c r="L16" s="81">
        <v>45504</v>
      </c>
    </row>
    <row r="17" spans="1:12">
      <c r="A17" s="76">
        <v>8</v>
      </c>
      <c r="B17" s="78" t="s">
        <v>441</v>
      </c>
      <c r="C17" s="78" t="s">
        <v>352</v>
      </c>
      <c r="D17" s="78" t="s">
        <v>19</v>
      </c>
      <c r="E17" s="78" t="s">
        <v>2603</v>
      </c>
      <c r="F17" s="78" t="s">
        <v>531</v>
      </c>
      <c r="G17" s="80">
        <v>45471</v>
      </c>
      <c r="H17" s="78">
        <v>4267274</v>
      </c>
      <c r="I17" s="78" t="s">
        <v>121</v>
      </c>
      <c r="J17" s="78" t="s">
        <v>2635</v>
      </c>
      <c r="K17" s="78" t="s">
        <v>2636</v>
      </c>
      <c r="L17" s="81">
        <v>45504</v>
      </c>
    </row>
    <row r="18" spans="1:12">
      <c r="A18" s="76">
        <v>9</v>
      </c>
      <c r="B18" s="78" t="s">
        <v>441</v>
      </c>
      <c r="C18" s="78" t="s">
        <v>352</v>
      </c>
      <c r="D18" s="78" t="s">
        <v>19</v>
      </c>
      <c r="E18" s="78" t="s">
        <v>2603</v>
      </c>
      <c r="F18" s="78" t="s">
        <v>531</v>
      </c>
      <c r="G18" s="80">
        <v>45471</v>
      </c>
      <c r="H18" s="78">
        <v>4267275</v>
      </c>
      <c r="I18" s="78" t="s">
        <v>2638</v>
      </c>
      <c r="J18" s="78" t="s">
        <v>2639</v>
      </c>
      <c r="K18" s="78" t="s">
        <v>2640</v>
      </c>
      <c r="L18" s="81">
        <v>45504</v>
      </c>
    </row>
    <row r="19" spans="1:12">
      <c r="A19" s="76">
        <v>10</v>
      </c>
      <c r="B19" s="78" t="s">
        <v>441</v>
      </c>
      <c r="C19" s="78" t="s">
        <v>352</v>
      </c>
      <c r="D19" s="78" t="s">
        <v>19</v>
      </c>
      <c r="E19" s="78" t="s">
        <v>2603</v>
      </c>
      <c r="F19" s="78" t="s">
        <v>531</v>
      </c>
      <c r="G19" s="80">
        <v>45471</v>
      </c>
      <c r="H19" s="78">
        <v>4267277</v>
      </c>
      <c r="I19" s="78" t="s">
        <v>2647</v>
      </c>
      <c r="J19" s="78" t="s">
        <v>106</v>
      </c>
      <c r="K19" s="78" t="s">
        <v>2648</v>
      </c>
      <c r="L19" s="81">
        <v>45504</v>
      </c>
    </row>
    <row r="20" spans="1:12">
      <c r="A20" s="76">
        <v>11</v>
      </c>
      <c r="B20" s="78" t="s">
        <v>441</v>
      </c>
      <c r="C20" s="78" t="s">
        <v>352</v>
      </c>
      <c r="D20" s="78" t="s">
        <v>19</v>
      </c>
      <c r="E20" s="78" t="s">
        <v>2603</v>
      </c>
      <c r="F20" s="78" t="s">
        <v>531</v>
      </c>
      <c r="G20" s="80">
        <v>45471</v>
      </c>
      <c r="H20" s="78">
        <v>4267278</v>
      </c>
      <c r="I20" s="78" t="s">
        <v>2651</v>
      </c>
      <c r="J20" s="78" t="s">
        <v>2652</v>
      </c>
      <c r="K20" s="78" t="s">
        <v>1021</v>
      </c>
      <c r="L20" s="81">
        <v>45504</v>
      </c>
    </row>
    <row r="21" spans="1:12">
      <c r="A21" s="76">
        <v>12</v>
      </c>
      <c r="B21" s="78" t="s">
        <v>441</v>
      </c>
      <c r="C21" s="78" t="s">
        <v>352</v>
      </c>
      <c r="D21" s="78" t="s">
        <v>19</v>
      </c>
      <c r="E21" s="78" t="s">
        <v>2603</v>
      </c>
      <c r="F21" s="78" t="s">
        <v>531</v>
      </c>
      <c r="G21" s="80">
        <v>45471</v>
      </c>
      <c r="H21" s="78">
        <v>4267279</v>
      </c>
      <c r="I21" s="78" t="s">
        <v>2654</v>
      </c>
      <c r="J21" s="78" t="s">
        <v>2655</v>
      </c>
      <c r="K21" s="78" t="s">
        <v>2656</v>
      </c>
      <c r="L21" s="81">
        <v>45504</v>
      </c>
    </row>
    <row r="22" spans="1:12">
      <c r="A22" s="76">
        <v>13</v>
      </c>
      <c r="B22" s="78" t="s">
        <v>441</v>
      </c>
      <c r="C22" s="78" t="s">
        <v>352</v>
      </c>
      <c r="D22" s="78" t="s">
        <v>19</v>
      </c>
      <c r="E22" s="78" t="s">
        <v>2603</v>
      </c>
      <c r="F22" s="78" t="s">
        <v>531</v>
      </c>
      <c r="G22" s="80">
        <v>45471</v>
      </c>
      <c r="H22" s="78">
        <v>4267268</v>
      </c>
      <c r="I22" s="78" t="s">
        <v>293</v>
      </c>
      <c r="J22" s="78" t="s">
        <v>2617</v>
      </c>
      <c r="K22" s="78" t="s">
        <v>2618</v>
      </c>
      <c r="L22" s="81">
        <v>45504</v>
      </c>
    </row>
    <row r="23" spans="1:12">
      <c r="A23" s="76">
        <v>14</v>
      </c>
      <c r="B23" s="78" t="s">
        <v>441</v>
      </c>
      <c r="C23" s="78" t="s">
        <v>352</v>
      </c>
      <c r="D23" s="78" t="s">
        <v>19</v>
      </c>
      <c r="E23" s="78" t="s">
        <v>2603</v>
      </c>
      <c r="F23" s="78" t="s">
        <v>531</v>
      </c>
      <c r="G23" s="80">
        <v>45471</v>
      </c>
      <c r="H23" s="78">
        <v>4267280</v>
      </c>
      <c r="I23" s="78" t="s">
        <v>2556</v>
      </c>
      <c r="J23" s="78" t="s">
        <v>2658</v>
      </c>
      <c r="K23" s="78" t="s">
        <v>2659</v>
      </c>
      <c r="L23" s="81">
        <v>45504</v>
      </c>
    </row>
    <row r="24" spans="1:12">
      <c r="A24" s="76">
        <v>15</v>
      </c>
      <c r="B24" s="78" t="s">
        <v>441</v>
      </c>
      <c r="C24" s="78" t="s">
        <v>352</v>
      </c>
      <c r="D24" s="78" t="s">
        <v>19</v>
      </c>
      <c r="E24" s="78" t="s">
        <v>2603</v>
      </c>
      <c r="F24" s="78" t="s">
        <v>531</v>
      </c>
      <c r="G24" s="80">
        <v>45471</v>
      </c>
      <c r="H24" s="78">
        <v>4267281</v>
      </c>
      <c r="I24" s="78" t="s">
        <v>2661</v>
      </c>
      <c r="J24" s="78" t="s">
        <v>2662</v>
      </c>
      <c r="K24" s="82" t="s">
        <v>809</v>
      </c>
      <c r="L24" s="81">
        <v>45504</v>
      </c>
    </row>
    <row r="25" spans="1:12">
      <c r="A25" s="76">
        <v>16</v>
      </c>
      <c r="B25" s="78" t="s">
        <v>441</v>
      </c>
      <c r="C25" s="78" t="s">
        <v>352</v>
      </c>
      <c r="D25" s="78" t="s">
        <v>19</v>
      </c>
      <c r="E25" s="78" t="s">
        <v>2603</v>
      </c>
      <c r="F25" s="78" t="s">
        <v>531</v>
      </c>
      <c r="G25" s="80">
        <v>45471</v>
      </c>
      <c r="H25" s="78">
        <v>4267282</v>
      </c>
      <c r="I25" s="78" t="s">
        <v>2664</v>
      </c>
      <c r="J25" s="78" t="s">
        <v>2665</v>
      </c>
      <c r="K25" s="78" t="s">
        <v>2666</v>
      </c>
      <c r="L25" s="81">
        <v>45504</v>
      </c>
    </row>
    <row r="26" spans="1:12">
      <c r="A26" s="76">
        <v>17</v>
      </c>
      <c r="B26" s="78" t="s">
        <v>441</v>
      </c>
      <c r="C26" s="78" t="s">
        <v>352</v>
      </c>
      <c r="D26" s="78" t="s">
        <v>19</v>
      </c>
      <c r="E26" s="78" t="s">
        <v>2603</v>
      </c>
      <c r="F26" s="78" t="s">
        <v>531</v>
      </c>
      <c r="G26" s="80">
        <v>45471</v>
      </c>
      <c r="H26" s="78">
        <v>4267284</v>
      </c>
      <c r="I26" s="78" t="s">
        <v>2672</v>
      </c>
      <c r="J26" s="78" t="s">
        <v>2673</v>
      </c>
      <c r="K26" s="78" t="s">
        <v>631</v>
      </c>
      <c r="L26" s="81">
        <v>45504</v>
      </c>
    </row>
    <row r="27" spans="1:12">
      <c r="A27" s="76">
        <v>18</v>
      </c>
      <c r="B27" s="78" t="s">
        <v>441</v>
      </c>
      <c r="C27" s="78" t="s">
        <v>352</v>
      </c>
      <c r="D27" s="78" t="s">
        <v>19</v>
      </c>
      <c r="E27" s="78" t="s">
        <v>2603</v>
      </c>
      <c r="F27" s="78" t="s">
        <v>531</v>
      </c>
      <c r="G27" s="80">
        <v>45471</v>
      </c>
      <c r="H27" s="78">
        <v>4267285</v>
      </c>
      <c r="I27" s="78" t="s">
        <v>146</v>
      </c>
      <c r="J27" s="78" t="s">
        <v>2675</v>
      </c>
      <c r="K27" s="82" t="s">
        <v>809</v>
      </c>
      <c r="L27" s="81">
        <v>45504</v>
      </c>
    </row>
    <row r="28" spans="1:12">
      <c r="A28" s="76">
        <v>19</v>
      </c>
      <c r="B28" s="78" t="s">
        <v>441</v>
      </c>
      <c r="C28" s="78" t="s">
        <v>352</v>
      </c>
      <c r="D28" s="78" t="s">
        <v>19</v>
      </c>
      <c r="E28" s="78" t="s">
        <v>2603</v>
      </c>
      <c r="F28" s="78" t="s">
        <v>531</v>
      </c>
      <c r="G28" s="80">
        <v>45471</v>
      </c>
      <c r="H28" s="78">
        <v>4267288</v>
      </c>
      <c r="I28" s="78" t="s">
        <v>1806</v>
      </c>
      <c r="J28" s="78" t="s">
        <v>2684</v>
      </c>
      <c r="K28" s="78" t="s">
        <v>142</v>
      </c>
      <c r="L28" s="81">
        <v>45504</v>
      </c>
    </row>
    <row r="29" spans="1:12">
      <c r="A29" s="76">
        <v>20</v>
      </c>
      <c r="B29" s="78" t="s">
        <v>441</v>
      </c>
      <c r="C29" s="78" t="s">
        <v>352</v>
      </c>
      <c r="D29" s="78" t="s">
        <v>19</v>
      </c>
      <c r="E29" s="78" t="s">
        <v>2603</v>
      </c>
      <c r="F29" s="78" t="s">
        <v>531</v>
      </c>
      <c r="G29" s="80">
        <v>45471</v>
      </c>
      <c r="H29" s="78">
        <v>4267289</v>
      </c>
      <c r="I29" s="78" t="s">
        <v>2686</v>
      </c>
      <c r="J29" s="78" t="s">
        <v>2687</v>
      </c>
      <c r="K29" s="78" t="s">
        <v>319</v>
      </c>
      <c r="L29" s="81">
        <v>45504</v>
      </c>
    </row>
    <row r="30" spans="1:12">
      <c r="A30" s="76">
        <v>21</v>
      </c>
      <c r="B30" s="78" t="s">
        <v>441</v>
      </c>
      <c r="C30" s="78" t="s">
        <v>352</v>
      </c>
      <c r="D30" s="78" t="s">
        <v>19</v>
      </c>
      <c r="E30" s="78" t="s">
        <v>2441</v>
      </c>
      <c r="F30" s="78" t="s">
        <v>1525</v>
      </c>
      <c r="G30" s="80">
        <v>45464</v>
      </c>
      <c r="H30" s="78">
        <v>4267054</v>
      </c>
      <c r="I30" s="78" t="s">
        <v>2442</v>
      </c>
      <c r="J30" s="78" t="s">
        <v>2443</v>
      </c>
      <c r="K30" s="78" t="s">
        <v>2444</v>
      </c>
      <c r="L30" s="81">
        <v>45504</v>
      </c>
    </row>
    <row r="31" spans="1:12">
      <c r="A31" s="76">
        <v>22</v>
      </c>
      <c r="B31" s="78" t="s">
        <v>441</v>
      </c>
      <c r="C31" s="78" t="s">
        <v>352</v>
      </c>
      <c r="D31" s="78" t="s">
        <v>19</v>
      </c>
      <c r="E31" s="78" t="s">
        <v>2441</v>
      </c>
      <c r="F31" s="78" t="s">
        <v>1525</v>
      </c>
      <c r="G31" s="80">
        <v>45464</v>
      </c>
      <c r="H31" s="78">
        <v>4267055</v>
      </c>
      <c r="I31" s="78" t="s">
        <v>444</v>
      </c>
      <c r="J31" s="78" t="s">
        <v>2446</v>
      </c>
      <c r="K31" s="78" t="s">
        <v>2447</v>
      </c>
      <c r="L31" s="81">
        <v>45504</v>
      </c>
    </row>
    <row r="32" spans="1:12">
      <c r="A32" s="76">
        <v>23</v>
      </c>
      <c r="B32" s="78" t="s">
        <v>441</v>
      </c>
      <c r="C32" s="78" t="s">
        <v>352</v>
      </c>
      <c r="D32" s="78" t="s">
        <v>19</v>
      </c>
      <c r="E32" s="78" t="s">
        <v>2441</v>
      </c>
      <c r="F32" s="78" t="s">
        <v>1525</v>
      </c>
      <c r="G32" s="80">
        <v>45464</v>
      </c>
      <c r="H32" s="78">
        <v>4267056</v>
      </c>
      <c r="I32" s="78" t="s">
        <v>2449</v>
      </c>
      <c r="J32" s="78" t="s">
        <v>2450</v>
      </c>
      <c r="K32" s="78" t="s">
        <v>2451</v>
      </c>
      <c r="L32" s="81">
        <v>45504</v>
      </c>
    </row>
    <row r="33" spans="1:12">
      <c r="A33" s="76">
        <v>24</v>
      </c>
      <c r="B33" s="78" t="s">
        <v>441</v>
      </c>
      <c r="C33" s="78" t="s">
        <v>352</v>
      </c>
      <c r="D33" s="78" t="s">
        <v>19</v>
      </c>
      <c r="E33" s="78" t="s">
        <v>2441</v>
      </c>
      <c r="F33" s="78" t="s">
        <v>1525</v>
      </c>
      <c r="G33" s="80">
        <v>45464</v>
      </c>
      <c r="H33" s="78">
        <v>4267057</v>
      </c>
      <c r="I33" s="78" t="s">
        <v>1074</v>
      </c>
      <c r="J33" s="78" t="s">
        <v>2453</v>
      </c>
      <c r="K33" s="78" t="s">
        <v>2454</v>
      </c>
      <c r="L33" s="81">
        <v>45504</v>
      </c>
    </row>
    <row r="34" spans="1:12">
      <c r="A34" s="76">
        <v>25</v>
      </c>
      <c r="B34" s="78" t="s">
        <v>441</v>
      </c>
      <c r="C34" s="78" t="s">
        <v>352</v>
      </c>
      <c r="D34" s="78" t="s">
        <v>19</v>
      </c>
      <c r="E34" s="78" t="s">
        <v>2441</v>
      </c>
      <c r="F34" s="78" t="s">
        <v>1525</v>
      </c>
      <c r="G34" s="80">
        <v>45464</v>
      </c>
      <c r="H34" s="78">
        <v>4267058</v>
      </c>
      <c r="I34" s="78" t="s">
        <v>2457</v>
      </c>
      <c r="J34" s="78" t="s">
        <v>2458</v>
      </c>
      <c r="K34" s="78" t="s">
        <v>848</v>
      </c>
      <c r="L34" s="81">
        <v>45504</v>
      </c>
    </row>
    <row r="35" spans="1:12">
      <c r="A35" s="76">
        <v>26</v>
      </c>
      <c r="B35" s="78" t="s">
        <v>441</v>
      </c>
      <c r="C35" s="78" t="s">
        <v>352</v>
      </c>
      <c r="D35" s="78" t="s">
        <v>19</v>
      </c>
      <c r="E35" s="78" t="s">
        <v>2441</v>
      </c>
      <c r="F35" s="78" t="s">
        <v>1525</v>
      </c>
      <c r="G35" s="80">
        <v>45464</v>
      </c>
      <c r="H35" s="78">
        <v>4267059</v>
      </c>
      <c r="I35" s="78" t="s">
        <v>550</v>
      </c>
      <c r="J35" s="78" t="s">
        <v>2461</v>
      </c>
      <c r="K35" s="78" t="s">
        <v>984</v>
      </c>
      <c r="L35" s="81">
        <v>45504</v>
      </c>
    </row>
    <row r="36" spans="1:12">
      <c r="A36" s="76">
        <v>27</v>
      </c>
      <c r="B36" s="78" t="s">
        <v>441</v>
      </c>
      <c r="C36" s="78" t="s">
        <v>352</v>
      </c>
      <c r="D36" s="78" t="s">
        <v>19</v>
      </c>
      <c r="E36" s="78" t="s">
        <v>2441</v>
      </c>
      <c r="F36" s="78" t="s">
        <v>1525</v>
      </c>
      <c r="G36" s="80">
        <v>45464</v>
      </c>
      <c r="H36" s="78">
        <v>4267060</v>
      </c>
      <c r="I36" s="78" t="s">
        <v>171</v>
      </c>
      <c r="J36" s="78" t="s">
        <v>2463</v>
      </c>
      <c r="K36" s="78" t="s">
        <v>62</v>
      </c>
      <c r="L36" s="81">
        <v>45504</v>
      </c>
    </row>
    <row r="37" spans="1:12">
      <c r="A37" s="76">
        <v>28</v>
      </c>
      <c r="B37" s="78" t="s">
        <v>441</v>
      </c>
      <c r="C37" s="78" t="s">
        <v>352</v>
      </c>
      <c r="D37" s="78" t="s">
        <v>19</v>
      </c>
      <c r="E37" s="78" t="s">
        <v>2441</v>
      </c>
      <c r="F37" s="78" t="s">
        <v>1525</v>
      </c>
      <c r="G37" s="80">
        <v>45464</v>
      </c>
      <c r="H37" s="78">
        <v>4267061</v>
      </c>
      <c r="I37" s="78" t="s">
        <v>22</v>
      </c>
      <c r="J37" s="78" t="s">
        <v>2466</v>
      </c>
      <c r="K37" s="78" t="s">
        <v>2467</v>
      </c>
      <c r="L37" s="81">
        <v>45504</v>
      </c>
    </row>
    <row r="38" spans="1:12">
      <c r="A38" s="76">
        <v>29</v>
      </c>
      <c r="B38" s="78" t="s">
        <v>441</v>
      </c>
      <c r="C38" s="78" t="s">
        <v>352</v>
      </c>
      <c r="D38" s="78" t="s">
        <v>19</v>
      </c>
      <c r="E38" s="78" t="s">
        <v>2441</v>
      </c>
      <c r="F38" s="78" t="s">
        <v>1525</v>
      </c>
      <c r="G38" s="80">
        <v>45464</v>
      </c>
      <c r="H38" s="78">
        <v>4267062</v>
      </c>
      <c r="I38" s="78" t="s">
        <v>2469</v>
      </c>
      <c r="J38" s="78" t="s">
        <v>2470</v>
      </c>
      <c r="K38" s="78" t="s">
        <v>2471</v>
      </c>
      <c r="L38" s="81">
        <v>45504</v>
      </c>
    </row>
    <row r="39" spans="1:12">
      <c r="A39" s="76">
        <v>30</v>
      </c>
      <c r="B39" s="78" t="s">
        <v>441</v>
      </c>
      <c r="C39" s="78" t="s">
        <v>352</v>
      </c>
      <c r="D39" s="78" t="s">
        <v>19</v>
      </c>
      <c r="E39" s="78" t="s">
        <v>2441</v>
      </c>
      <c r="F39" s="78" t="s">
        <v>1525</v>
      </c>
      <c r="G39" s="80">
        <v>45464</v>
      </c>
      <c r="H39" s="78">
        <v>4267063</v>
      </c>
      <c r="I39" s="78" t="s">
        <v>2473</v>
      </c>
      <c r="J39" s="78" t="s">
        <v>2474</v>
      </c>
      <c r="K39" s="78" t="s">
        <v>2475</v>
      </c>
      <c r="L39" s="81">
        <v>45504</v>
      </c>
    </row>
    <row r="40" spans="1:12">
      <c r="A40" s="76">
        <v>31</v>
      </c>
      <c r="B40" s="78" t="s">
        <v>441</v>
      </c>
      <c r="C40" s="78" t="s">
        <v>352</v>
      </c>
      <c r="D40" s="78" t="s">
        <v>19</v>
      </c>
      <c r="E40" s="78" t="s">
        <v>2441</v>
      </c>
      <c r="F40" s="78" t="s">
        <v>1525</v>
      </c>
      <c r="G40" s="80">
        <v>45464</v>
      </c>
      <c r="H40" s="78">
        <v>4267064</v>
      </c>
      <c r="I40" s="78" t="s">
        <v>2477</v>
      </c>
      <c r="J40" s="78" t="s">
        <v>2478</v>
      </c>
      <c r="K40" s="78" t="s">
        <v>2479</v>
      </c>
      <c r="L40" s="81">
        <v>45504</v>
      </c>
    </row>
    <row r="41" spans="1:12">
      <c r="A41" s="76">
        <v>32</v>
      </c>
      <c r="B41" s="78" t="s">
        <v>441</v>
      </c>
      <c r="C41" s="78" t="s">
        <v>352</v>
      </c>
      <c r="D41" s="78" t="s">
        <v>19</v>
      </c>
      <c r="E41" s="78" t="s">
        <v>2441</v>
      </c>
      <c r="F41" s="78" t="s">
        <v>1525</v>
      </c>
      <c r="G41" s="80">
        <v>45464</v>
      </c>
      <c r="H41" s="78">
        <v>4267065</v>
      </c>
      <c r="I41" s="78" t="s">
        <v>327</v>
      </c>
      <c r="J41" s="78" t="s">
        <v>2482</v>
      </c>
      <c r="K41" s="78" t="s">
        <v>2483</v>
      </c>
      <c r="L41" s="81">
        <v>45504</v>
      </c>
    </row>
    <row r="42" spans="1:12">
      <c r="A42" s="76">
        <v>33</v>
      </c>
      <c r="B42" s="78" t="s">
        <v>441</v>
      </c>
      <c r="C42" s="78" t="s">
        <v>352</v>
      </c>
      <c r="D42" s="78" t="s">
        <v>19</v>
      </c>
      <c r="E42" s="78" t="s">
        <v>2441</v>
      </c>
      <c r="F42" s="78" t="s">
        <v>1525</v>
      </c>
      <c r="G42" s="80">
        <v>45464</v>
      </c>
      <c r="H42" s="78">
        <v>4267066</v>
      </c>
      <c r="I42" s="78" t="s">
        <v>2164</v>
      </c>
      <c r="J42" s="78" t="s">
        <v>2485</v>
      </c>
      <c r="K42" s="78" t="s">
        <v>2486</v>
      </c>
      <c r="L42" s="81">
        <v>45504</v>
      </c>
    </row>
    <row r="43" spans="1:12">
      <c r="A43" s="76">
        <v>34</v>
      </c>
      <c r="B43" s="78" t="s">
        <v>441</v>
      </c>
      <c r="C43" s="78" t="s">
        <v>352</v>
      </c>
      <c r="D43" s="78" t="s">
        <v>19</v>
      </c>
      <c r="E43" s="78" t="s">
        <v>2441</v>
      </c>
      <c r="F43" s="78" t="s">
        <v>1525</v>
      </c>
      <c r="G43" s="80">
        <v>45464</v>
      </c>
      <c r="H43" s="78">
        <v>4267067</v>
      </c>
      <c r="I43" s="78" t="s">
        <v>2488</v>
      </c>
      <c r="J43" s="78" t="s">
        <v>2489</v>
      </c>
      <c r="K43" s="78" t="s">
        <v>2490</v>
      </c>
      <c r="L43" s="81">
        <v>45504</v>
      </c>
    </row>
    <row r="44" spans="1:12">
      <c r="A44" s="76">
        <v>35</v>
      </c>
      <c r="B44" s="78" t="s">
        <v>441</v>
      </c>
      <c r="C44" s="78" t="s">
        <v>352</v>
      </c>
      <c r="D44" s="78" t="s">
        <v>19</v>
      </c>
      <c r="E44" s="78" t="s">
        <v>2441</v>
      </c>
      <c r="F44" s="78" t="s">
        <v>1525</v>
      </c>
      <c r="G44" s="80">
        <v>45464</v>
      </c>
      <c r="H44" s="78">
        <v>4267068</v>
      </c>
      <c r="I44" s="78" t="s">
        <v>2493</v>
      </c>
      <c r="J44" s="78" t="s">
        <v>2494</v>
      </c>
      <c r="K44" s="78" t="s">
        <v>119</v>
      </c>
      <c r="L44" s="81">
        <v>45504</v>
      </c>
    </row>
    <row r="45" spans="1:12">
      <c r="A45" s="76">
        <v>36</v>
      </c>
      <c r="B45" s="78" t="s">
        <v>441</v>
      </c>
      <c r="C45" s="78" t="s">
        <v>352</v>
      </c>
      <c r="D45" s="78" t="s">
        <v>19</v>
      </c>
      <c r="E45" s="78" t="s">
        <v>2441</v>
      </c>
      <c r="F45" s="78" t="s">
        <v>1525</v>
      </c>
      <c r="G45" s="80">
        <v>45464</v>
      </c>
      <c r="H45" s="78">
        <v>4267069</v>
      </c>
      <c r="I45" s="78" t="s">
        <v>692</v>
      </c>
      <c r="J45" s="78" t="s">
        <v>2496</v>
      </c>
      <c r="K45" s="78" t="s">
        <v>2497</v>
      </c>
      <c r="L45" s="81">
        <v>45504</v>
      </c>
    </row>
    <row r="46" spans="1:12">
      <c r="A46" s="76">
        <v>37</v>
      </c>
      <c r="B46" s="78" t="s">
        <v>441</v>
      </c>
      <c r="C46" s="78" t="s">
        <v>352</v>
      </c>
      <c r="D46" s="78" t="s">
        <v>19</v>
      </c>
      <c r="E46" s="78" t="s">
        <v>2441</v>
      </c>
      <c r="F46" s="78" t="s">
        <v>1525</v>
      </c>
      <c r="G46" s="80">
        <v>45464</v>
      </c>
      <c r="H46" s="78">
        <v>4267070</v>
      </c>
      <c r="I46" s="78" t="s">
        <v>2499</v>
      </c>
      <c r="J46" s="78" t="s">
        <v>1926</v>
      </c>
      <c r="K46" s="78" t="s">
        <v>22</v>
      </c>
      <c r="L46" s="81">
        <v>45504</v>
      </c>
    </row>
    <row r="47" spans="1:12">
      <c r="A47" s="76">
        <v>38</v>
      </c>
      <c r="B47" s="78" t="s">
        <v>441</v>
      </c>
      <c r="C47" s="78" t="s">
        <v>352</v>
      </c>
      <c r="D47" s="78" t="s">
        <v>19</v>
      </c>
      <c r="E47" s="78" t="s">
        <v>2353</v>
      </c>
      <c r="F47" s="78" t="s">
        <v>443</v>
      </c>
      <c r="G47" s="80">
        <v>45457</v>
      </c>
      <c r="H47" s="78">
        <v>4266744</v>
      </c>
      <c r="I47" s="78" t="s">
        <v>705</v>
      </c>
      <c r="J47" s="78" t="s">
        <v>2359</v>
      </c>
      <c r="K47" s="78" t="s">
        <v>2360</v>
      </c>
      <c r="L47" s="81">
        <v>45504</v>
      </c>
    </row>
    <row r="48" spans="1:12">
      <c r="A48" s="76">
        <v>39</v>
      </c>
      <c r="B48" s="78" t="s">
        <v>441</v>
      </c>
      <c r="C48" s="78" t="s">
        <v>352</v>
      </c>
      <c r="D48" s="78" t="s">
        <v>19</v>
      </c>
      <c r="E48" s="78" t="s">
        <v>2353</v>
      </c>
      <c r="F48" s="78" t="s">
        <v>443</v>
      </c>
      <c r="G48" s="80">
        <v>45457</v>
      </c>
      <c r="H48" s="78">
        <v>4266751</v>
      </c>
      <c r="I48" s="78" t="s">
        <v>22</v>
      </c>
      <c r="J48" s="78" t="s">
        <v>2383</v>
      </c>
      <c r="K48" s="78" t="s">
        <v>2384</v>
      </c>
      <c r="L48" s="81">
        <v>45504</v>
      </c>
    </row>
    <row r="49" spans="1:12">
      <c r="A49" s="76">
        <v>40</v>
      </c>
      <c r="B49" s="78" t="s">
        <v>441</v>
      </c>
      <c r="C49" s="78" t="s">
        <v>352</v>
      </c>
      <c r="D49" s="78" t="s">
        <v>19</v>
      </c>
      <c r="E49" s="78" t="s">
        <v>2221</v>
      </c>
      <c r="F49" s="78" t="s">
        <v>2066</v>
      </c>
      <c r="G49" s="80">
        <v>45448</v>
      </c>
      <c r="H49" s="78">
        <v>4266298</v>
      </c>
      <c r="I49" s="78" t="s">
        <v>2222</v>
      </c>
      <c r="J49" s="78" t="s">
        <v>309</v>
      </c>
      <c r="K49" s="78" t="s">
        <v>2223</v>
      </c>
      <c r="L49" s="81">
        <v>45504</v>
      </c>
    </row>
    <row r="50" spans="1:12">
      <c r="A50" s="76">
        <v>41</v>
      </c>
      <c r="B50" s="78" t="s">
        <v>441</v>
      </c>
      <c r="C50" s="78" t="s">
        <v>352</v>
      </c>
      <c r="D50" s="78" t="s">
        <v>19</v>
      </c>
      <c r="E50" s="78" t="s">
        <v>2221</v>
      </c>
      <c r="F50" s="78" t="s">
        <v>2066</v>
      </c>
      <c r="G50" s="80">
        <v>45448</v>
      </c>
      <c r="H50" s="78">
        <v>4266299</v>
      </c>
      <c r="I50" s="78" t="s">
        <v>2225</v>
      </c>
      <c r="J50" s="78" t="s">
        <v>2226</v>
      </c>
      <c r="K50" s="78" t="s">
        <v>2227</v>
      </c>
      <c r="L50" s="81">
        <v>45504</v>
      </c>
    </row>
    <row r="51" spans="1:12">
      <c r="A51" s="76">
        <v>42</v>
      </c>
      <c r="B51" s="78" t="s">
        <v>441</v>
      </c>
      <c r="C51" s="78" t="s">
        <v>352</v>
      </c>
      <c r="D51" s="78" t="s">
        <v>19</v>
      </c>
      <c r="E51" s="78" t="s">
        <v>2221</v>
      </c>
      <c r="F51" s="78" t="s">
        <v>2066</v>
      </c>
      <c r="G51" s="80">
        <v>45448</v>
      </c>
      <c r="H51" s="78">
        <v>4266300</v>
      </c>
      <c r="I51" s="78" t="s">
        <v>2229</v>
      </c>
      <c r="J51" s="78" t="s">
        <v>2230</v>
      </c>
      <c r="K51" s="78" t="s">
        <v>1911</v>
      </c>
      <c r="L51" s="81">
        <v>45504</v>
      </c>
    </row>
    <row r="52" spans="1:12">
      <c r="A52" s="76">
        <v>43</v>
      </c>
      <c r="B52" s="78" t="s">
        <v>441</v>
      </c>
      <c r="C52" s="78" t="s">
        <v>352</v>
      </c>
      <c r="D52" s="78" t="s">
        <v>19</v>
      </c>
      <c r="E52" s="78" t="s">
        <v>2221</v>
      </c>
      <c r="F52" s="78" t="s">
        <v>2066</v>
      </c>
      <c r="G52" s="80">
        <v>45448</v>
      </c>
      <c r="H52" s="78">
        <v>4266306</v>
      </c>
      <c r="I52" s="78" t="s">
        <v>2245</v>
      </c>
      <c r="J52" s="78" t="s">
        <v>2246</v>
      </c>
      <c r="K52" s="78" t="s">
        <v>2247</v>
      </c>
      <c r="L52" s="81">
        <v>45504</v>
      </c>
    </row>
    <row r="53" spans="1:12">
      <c r="A53" s="76">
        <v>44</v>
      </c>
      <c r="B53" s="78" t="s">
        <v>441</v>
      </c>
      <c r="C53" s="78" t="s">
        <v>352</v>
      </c>
      <c r="D53" s="78" t="s">
        <v>19</v>
      </c>
      <c r="E53" s="78" t="s">
        <v>2221</v>
      </c>
      <c r="F53" s="78" t="s">
        <v>2066</v>
      </c>
      <c r="G53" s="80">
        <v>45448</v>
      </c>
      <c r="H53" s="78">
        <v>4266310</v>
      </c>
      <c r="I53" s="78" t="s">
        <v>2256</v>
      </c>
      <c r="J53" s="78" t="s">
        <v>2257</v>
      </c>
      <c r="K53" s="78" t="s">
        <v>2258</v>
      </c>
      <c r="L53" s="81">
        <v>45504</v>
      </c>
    </row>
    <row r="54" spans="1:12">
      <c r="A54" s="76">
        <v>45</v>
      </c>
      <c r="B54" s="78" t="s">
        <v>441</v>
      </c>
      <c r="C54" s="78" t="s">
        <v>352</v>
      </c>
      <c r="D54" s="78" t="s">
        <v>19</v>
      </c>
      <c r="E54" s="78" t="s">
        <v>2221</v>
      </c>
      <c r="F54" s="78" t="s">
        <v>2066</v>
      </c>
      <c r="G54" s="80">
        <v>45448</v>
      </c>
      <c r="H54" s="78">
        <v>4266311</v>
      </c>
      <c r="I54" s="78" t="s">
        <v>2260</v>
      </c>
      <c r="J54" s="78" t="s">
        <v>2261</v>
      </c>
      <c r="K54" s="78" t="s">
        <v>2262</v>
      </c>
      <c r="L54" s="81">
        <v>45504</v>
      </c>
    </row>
    <row r="55" spans="1:12">
      <c r="A55" s="76">
        <v>46</v>
      </c>
      <c r="B55" s="78" t="s">
        <v>441</v>
      </c>
      <c r="C55" s="78" t="s">
        <v>352</v>
      </c>
      <c r="D55" s="78" t="s">
        <v>19</v>
      </c>
      <c r="E55" s="78" t="s">
        <v>1931</v>
      </c>
      <c r="F55" s="78" t="s">
        <v>1525</v>
      </c>
      <c r="G55" s="80">
        <v>45435</v>
      </c>
      <c r="H55" s="78">
        <v>4264935</v>
      </c>
      <c r="I55" s="78" t="s">
        <v>1957</v>
      </c>
      <c r="J55" s="78" t="s">
        <v>1958</v>
      </c>
      <c r="K55" s="78" t="s">
        <v>1959</v>
      </c>
      <c r="L55" s="81">
        <v>45504</v>
      </c>
    </row>
    <row r="56" spans="1:12">
      <c r="A56" s="76">
        <v>47</v>
      </c>
      <c r="B56" s="78" t="s">
        <v>441</v>
      </c>
      <c r="C56" s="78" t="s">
        <v>352</v>
      </c>
      <c r="D56" s="78" t="s">
        <v>19</v>
      </c>
      <c r="E56" s="78" t="s">
        <v>1931</v>
      </c>
      <c r="F56" s="78" t="s">
        <v>1525</v>
      </c>
      <c r="G56" s="80">
        <v>45435</v>
      </c>
      <c r="H56" s="78">
        <v>4264942</v>
      </c>
      <c r="I56" s="78" t="s">
        <v>59</v>
      </c>
      <c r="J56" s="78" t="s">
        <v>1999</v>
      </c>
      <c r="K56" s="78" t="s">
        <v>178</v>
      </c>
      <c r="L56" s="81">
        <v>45504</v>
      </c>
    </row>
    <row r="57" spans="1:12">
      <c r="A57" s="76">
        <v>48</v>
      </c>
      <c r="B57" s="78" t="s">
        <v>441</v>
      </c>
      <c r="C57" s="78" t="s">
        <v>352</v>
      </c>
      <c r="D57" s="78" t="s">
        <v>19</v>
      </c>
      <c r="E57" s="78" t="s">
        <v>1931</v>
      </c>
      <c r="F57" s="78" t="s">
        <v>1525</v>
      </c>
      <c r="G57" s="80">
        <v>45435</v>
      </c>
      <c r="H57" s="78">
        <v>4264944</v>
      </c>
      <c r="I57" s="78" t="s">
        <v>2013</v>
      </c>
      <c r="J57" s="78" t="s">
        <v>2014</v>
      </c>
      <c r="K57" s="78" t="s">
        <v>2015</v>
      </c>
      <c r="L57" s="81">
        <v>45504</v>
      </c>
    </row>
    <row r="58" spans="1:12">
      <c r="A58" s="76">
        <v>1</v>
      </c>
      <c r="B58" s="78" t="s">
        <v>653</v>
      </c>
      <c r="C58" s="78" t="s">
        <v>352</v>
      </c>
      <c r="D58" s="78" t="s">
        <v>19</v>
      </c>
      <c r="E58" s="78" t="s">
        <v>4669</v>
      </c>
      <c r="F58" s="78" t="s">
        <v>4670</v>
      </c>
      <c r="G58" s="80">
        <v>45441</v>
      </c>
      <c r="H58" s="78">
        <v>4264798</v>
      </c>
      <c r="I58" s="78" t="s">
        <v>2128</v>
      </c>
      <c r="J58" s="78" t="s">
        <v>4671</v>
      </c>
      <c r="K58" s="78" t="s">
        <v>22</v>
      </c>
      <c r="L58" s="81">
        <v>45505</v>
      </c>
    </row>
    <row r="59" spans="1:12">
      <c r="A59" s="76">
        <v>2</v>
      </c>
      <c r="B59" s="78" t="s">
        <v>653</v>
      </c>
      <c r="C59" s="78" t="s">
        <v>352</v>
      </c>
      <c r="D59" s="78" t="s">
        <v>19</v>
      </c>
      <c r="E59" s="78" t="s">
        <v>4669</v>
      </c>
      <c r="F59" s="78" t="s">
        <v>4670</v>
      </c>
      <c r="G59" s="80">
        <v>45441</v>
      </c>
      <c r="H59" s="78">
        <v>4264278</v>
      </c>
      <c r="I59" s="78" t="s">
        <v>720</v>
      </c>
      <c r="J59" s="78" t="s">
        <v>4672</v>
      </c>
      <c r="K59" s="82" t="s">
        <v>809</v>
      </c>
      <c r="L59" s="81">
        <v>45505</v>
      </c>
    </row>
    <row r="60" spans="1:12">
      <c r="A60" s="76">
        <v>3</v>
      </c>
      <c r="B60" s="78" t="s">
        <v>653</v>
      </c>
      <c r="C60" s="78" t="s">
        <v>352</v>
      </c>
      <c r="D60" s="78" t="s">
        <v>19</v>
      </c>
      <c r="E60" s="78" t="s">
        <v>4669</v>
      </c>
      <c r="F60" s="78" t="s">
        <v>4670</v>
      </c>
      <c r="G60" s="80">
        <v>45441</v>
      </c>
      <c r="H60" s="78">
        <v>4264927</v>
      </c>
      <c r="I60" s="78" t="s">
        <v>1600</v>
      </c>
      <c r="J60" s="78" t="s">
        <v>4673</v>
      </c>
      <c r="K60" s="78" t="s">
        <v>492</v>
      </c>
      <c r="L60" s="81">
        <v>45505</v>
      </c>
    </row>
    <row r="61" spans="1:12">
      <c r="A61" s="76">
        <v>4</v>
      </c>
      <c r="B61" s="78" t="s">
        <v>653</v>
      </c>
      <c r="C61" s="78" t="s">
        <v>352</v>
      </c>
      <c r="D61" s="78" t="s">
        <v>19</v>
      </c>
      <c r="E61" s="78" t="s">
        <v>1835</v>
      </c>
      <c r="F61" s="78" t="s">
        <v>531</v>
      </c>
      <c r="G61" s="80">
        <v>45434</v>
      </c>
      <c r="H61" s="78">
        <v>4264887</v>
      </c>
      <c r="I61" s="78" t="s">
        <v>1836</v>
      </c>
      <c r="J61" s="78" t="s">
        <v>1837</v>
      </c>
      <c r="K61" s="78" t="s">
        <v>142</v>
      </c>
      <c r="L61" s="81">
        <v>45505</v>
      </c>
    </row>
    <row r="62" spans="1:12">
      <c r="A62" s="76">
        <v>1</v>
      </c>
      <c r="B62" s="78" t="s">
        <v>441</v>
      </c>
      <c r="C62" s="78" t="s">
        <v>352</v>
      </c>
      <c r="D62" s="78" t="s">
        <v>19</v>
      </c>
      <c r="E62" s="78" t="s">
        <v>4656</v>
      </c>
      <c r="F62" s="78" t="s">
        <v>4649</v>
      </c>
      <c r="G62" s="80">
        <v>45441</v>
      </c>
      <c r="H62" s="78">
        <v>4264681</v>
      </c>
      <c r="I62" s="78" t="s">
        <v>4674</v>
      </c>
      <c r="J62" s="78" t="s">
        <v>4675</v>
      </c>
      <c r="K62" s="78" t="s">
        <v>76</v>
      </c>
      <c r="L62" s="81">
        <v>45505</v>
      </c>
    </row>
    <row r="63" spans="1:12">
      <c r="A63" s="76">
        <v>2</v>
      </c>
      <c r="B63" s="78" t="s">
        <v>441</v>
      </c>
      <c r="C63" s="78" t="s">
        <v>352</v>
      </c>
      <c r="D63" s="78" t="s">
        <v>19</v>
      </c>
      <c r="E63" s="78" t="s">
        <v>4656</v>
      </c>
      <c r="F63" s="78" t="s">
        <v>4649</v>
      </c>
      <c r="G63" s="80">
        <v>45441</v>
      </c>
      <c r="H63" s="78">
        <v>4264683</v>
      </c>
      <c r="I63" s="78" t="s">
        <v>27</v>
      </c>
      <c r="J63" s="78" t="s">
        <v>4676</v>
      </c>
      <c r="K63" s="78" t="s">
        <v>4677</v>
      </c>
      <c r="L63" s="81">
        <v>45505</v>
      </c>
    </row>
    <row r="64" spans="1:12">
      <c r="A64" s="76">
        <v>3</v>
      </c>
      <c r="B64" s="78" t="s">
        <v>441</v>
      </c>
      <c r="C64" s="78" t="s">
        <v>352</v>
      </c>
      <c r="D64" s="78" t="s">
        <v>19</v>
      </c>
      <c r="E64" s="78" t="s">
        <v>4656</v>
      </c>
      <c r="F64" s="78" t="s">
        <v>4649</v>
      </c>
      <c r="G64" s="80">
        <v>45441</v>
      </c>
      <c r="H64" s="78">
        <v>4264779</v>
      </c>
      <c r="I64" s="78" t="s">
        <v>720</v>
      </c>
      <c r="J64" s="78" t="s">
        <v>4678</v>
      </c>
      <c r="K64" s="78" t="s">
        <v>848</v>
      </c>
      <c r="L64" s="81">
        <v>45505</v>
      </c>
    </row>
    <row r="65" spans="1:12">
      <c r="A65" s="76">
        <v>4</v>
      </c>
      <c r="B65" s="78" t="s">
        <v>441</v>
      </c>
      <c r="C65" s="78" t="s">
        <v>352</v>
      </c>
      <c r="D65" s="78" t="s">
        <v>19</v>
      </c>
      <c r="E65" s="78" t="s">
        <v>4669</v>
      </c>
      <c r="F65" s="78" t="s">
        <v>4670</v>
      </c>
      <c r="G65" s="80">
        <v>45441</v>
      </c>
      <c r="H65" s="78">
        <v>4264758</v>
      </c>
      <c r="I65" s="78" t="s">
        <v>4679</v>
      </c>
      <c r="J65" s="78" t="s">
        <v>4680</v>
      </c>
      <c r="K65" s="82" t="s">
        <v>809</v>
      </c>
      <c r="L65" s="81">
        <v>45505</v>
      </c>
    </row>
    <row r="66" spans="1:12">
      <c r="A66" s="76">
        <v>5</v>
      </c>
      <c r="B66" s="78" t="s">
        <v>441</v>
      </c>
      <c r="C66" s="78" t="s">
        <v>352</v>
      </c>
      <c r="D66" s="78" t="s">
        <v>19</v>
      </c>
      <c r="E66" s="78" t="s">
        <v>4669</v>
      </c>
      <c r="F66" s="78" t="s">
        <v>4670</v>
      </c>
      <c r="G66" s="80">
        <v>45441</v>
      </c>
      <c r="H66" s="78">
        <v>4266012</v>
      </c>
      <c r="I66" s="78" t="s">
        <v>625</v>
      </c>
      <c r="J66" s="78" t="s">
        <v>4681</v>
      </c>
      <c r="K66" s="78" t="s">
        <v>4110</v>
      </c>
      <c r="L66" s="81">
        <v>45505</v>
      </c>
    </row>
    <row r="67" spans="1:12">
      <c r="A67" s="76">
        <v>6</v>
      </c>
      <c r="B67" s="78" t="s">
        <v>441</v>
      </c>
      <c r="C67" s="78" t="s">
        <v>352</v>
      </c>
      <c r="D67" s="78" t="s">
        <v>19</v>
      </c>
      <c r="E67" s="78" t="s">
        <v>4669</v>
      </c>
      <c r="F67" s="78" t="s">
        <v>4670</v>
      </c>
      <c r="G67" s="80">
        <v>45441</v>
      </c>
      <c r="H67" s="78">
        <v>4264869</v>
      </c>
      <c r="I67" s="78" t="s">
        <v>1413</v>
      </c>
      <c r="J67" s="78" t="s">
        <v>4682</v>
      </c>
      <c r="K67" s="78" t="s">
        <v>629</v>
      </c>
      <c r="L67" s="81">
        <v>45505</v>
      </c>
    </row>
    <row r="68" spans="1:12">
      <c r="A68" s="76">
        <v>7</v>
      </c>
      <c r="B68" s="78" t="s">
        <v>441</v>
      </c>
      <c r="C68" s="78" t="s">
        <v>352</v>
      </c>
      <c r="D68" s="78" t="s">
        <v>19</v>
      </c>
      <c r="E68" s="78" t="s">
        <v>4669</v>
      </c>
      <c r="F68" s="78" t="s">
        <v>4670</v>
      </c>
      <c r="G68" s="80">
        <v>45441</v>
      </c>
      <c r="H68" s="78">
        <v>4264689</v>
      </c>
      <c r="I68" s="78" t="s">
        <v>1312</v>
      </c>
      <c r="J68" s="78" t="s">
        <v>4683</v>
      </c>
      <c r="K68" s="82" t="s">
        <v>809</v>
      </c>
      <c r="L68" s="81">
        <v>45505</v>
      </c>
    </row>
    <row r="69" spans="1:12">
      <c r="A69" s="76">
        <v>8</v>
      </c>
      <c r="B69" s="78" t="s">
        <v>441</v>
      </c>
      <c r="C69" s="78" t="s">
        <v>352</v>
      </c>
      <c r="D69" s="78" t="s">
        <v>19</v>
      </c>
      <c r="E69" s="78" t="s">
        <v>4648</v>
      </c>
      <c r="F69" s="78" t="s">
        <v>4649</v>
      </c>
      <c r="G69" s="80">
        <v>45457</v>
      </c>
      <c r="H69" s="78">
        <v>4266480</v>
      </c>
      <c r="I69" s="78" t="s">
        <v>4684</v>
      </c>
      <c r="J69" s="78" t="s">
        <v>4685</v>
      </c>
      <c r="K69" s="78" t="s">
        <v>62</v>
      </c>
      <c r="L69" s="81">
        <v>45505</v>
      </c>
    </row>
    <row r="70" spans="1:12">
      <c r="A70" s="76">
        <v>9</v>
      </c>
      <c r="B70" s="78" t="s">
        <v>441</v>
      </c>
      <c r="C70" s="78" t="s">
        <v>352</v>
      </c>
      <c r="D70" s="78" t="s">
        <v>19</v>
      </c>
      <c r="E70" s="78" t="s">
        <v>4648</v>
      </c>
      <c r="F70" s="78" t="s">
        <v>4649</v>
      </c>
      <c r="G70" s="80">
        <v>45457</v>
      </c>
      <c r="H70" s="78">
        <v>4266360</v>
      </c>
      <c r="I70" s="78" t="s">
        <v>4686</v>
      </c>
      <c r="J70" s="78" t="s">
        <v>3441</v>
      </c>
      <c r="K70" s="82" t="s">
        <v>809</v>
      </c>
      <c r="L70" s="81">
        <v>45505</v>
      </c>
    </row>
    <row r="71" spans="1:12">
      <c r="A71" s="76">
        <v>10</v>
      </c>
      <c r="B71" s="78" t="s">
        <v>441</v>
      </c>
      <c r="C71" s="78" t="s">
        <v>352</v>
      </c>
      <c r="D71" s="78" t="s">
        <v>19</v>
      </c>
      <c r="E71" s="78" t="s">
        <v>4648</v>
      </c>
      <c r="F71" s="78" t="s">
        <v>4649</v>
      </c>
      <c r="G71" s="80">
        <v>45457</v>
      </c>
      <c r="H71" s="78">
        <v>4266276</v>
      </c>
      <c r="I71" s="78" t="s">
        <v>4687</v>
      </c>
      <c r="J71" s="78" t="s">
        <v>4688</v>
      </c>
      <c r="K71" s="78" t="s">
        <v>4689</v>
      </c>
      <c r="L71" s="81">
        <v>45505</v>
      </c>
    </row>
    <row r="72" spans="1:12">
      <c r="A72" s="76">
        <v>11</v>
      </c>
      <c r="B72" s="78" t="s">
        <v>441</v>
      </c>
      <c r="C72" s="78" t="s">
        <v>352</v>
      </c>
      <c r="D72" s="78" t="s">
        <v>19</v>
      </c>
      <c r="E72" s="78" t="s">
        <v>4648</v>
      </c>
      <c r="F72" s="78" t="s">
        <v>4649</v>
      </c>
      <c r="G72" s="80">
        <v>45457</v>
      </c>
      <c r="H72" s="78">
        <v>4266224</v>
      </c>
      <c r="I72" s="78" t="s">
        <v>4690</v>
      </c>
      <c r="J72" s="78" t="s">
        <v>4691</v>
      </c>
      <c r="K72" s="78" t="s">
        <v>4493</v>
      </c>
      <c r="L72" s="81">
        <v>45505</v>
      </c>
    </row>
    <row r="73" spans="1:12">
      <c r="A73" s="76">
        <v>12</v>
      </c>
      <c r="B73" s="78" t="s">
        <v>441</v>
      </c>
      <c r="C73" s="78" t="s">
        <v>352</v>
      </c>
      <c r="D73" s="78" t="s">
        <v>19</v>
      </c>
      <c r="E73" s="78" t="s">
        <v>4648</v>
      </c>
      <c r="F73" s="78" t="s">
        <v>4649</v>
      </c>
      <c r="G73" s="80">
        <v>45457</v>
      </c>
      <c r="H73" s="78">
        <v>4266489</v>
      </c>
      <c r="I73" s="78" t="s">
        <v>84</v>
      </c>
      <c r="J73" s="78" t="s">
        <v>4692</v>
      </c>
      <c r="K73" s="78" t="s">
        <v>148</v>
      </c>
      <c r="L73" s="81">
        <v>45505</v>
      </c>
    </row>
    <row r="74" spans="1:12">
      <c r="A74" s="76">
        <v>13</v>
      </c>
      <c r="B74" s="78" t="s">
        <v>441</v>
      </c>
      <c r="C74" s="78" t="s">
        <v>352</v>
      </c>
      <c r="D74" s="78" t="s">
        <v>19</v>
      </c>
      <c r="E74" s="78" t="s">
        <v>4648</v>
      </c>
      <c r="F74" s="78" t="s">
        <v>4649</v>
      </c>
      <c r="G74" s="80">
        <v>45457</v>
      </c>
      <c r="H74" s="78">
        <v>4266363</v>
      </c>
      <c r="I74" s="78" t="s">
        <v>520</v>
      </c>
      <c r="J74" s="78" t="s">
        <v>4693</v>
      </c>
      <c r="K74" s="78" t="s">
        <v>4694</v>
      </c>
      <c r="L74" s="81">
        <v>45505</v>
      </c>
    </row>
    <row r="75" spans="1:12">
      <c r="A75" s="76">
        <v>14</v>
      </c>
      <c r="B75" s="78" t="s">
        <v>441</v>
      </c>
      <c r="C75" s="78" t="s">
        <v>352</v>
      </c>
      <c r="D75" s="78" t="s">
        <v>19</v>
      </c>
      <c r="E75" s="78" t="s">
        <v>4648</v>
      </c>
      <c r="F75" s="78" t="s">
        <v>4649</v>
      </c>
      <c r="G75" s="80">
        <v>45457</v>
      </c>
      <c r="H75" s="78">
        <v>4266240</v>
      </c>
      <c r="I75" s="78" t="s">
        <v>4695</v>
      </c>
      <c r="J75" s="78" t="s">
        <v>4696</v>
      </c>
      <c r="K75" s="78" t="s">
        <v>4697</v>
      </c>
      <c r="L75" s="81">
        <v>45505</v>
      </c>
    </row>
    <row r="76" spans="1:12">
      <c r="A76" s="76">
        <v>15</v>
      </c>
      <c r="B76" s="78" t="s">
        <v>441</v>
      </c>
      <c r="C76" s="78" t="s">
        <v>352</v>
      </c>
      <c r="D76" s="78" t="s">
        <v>19</v>
      </c>
      <c r="E76" s="78" t="s">
        <v>4648</v>
      </c>
      <c r="F76" s="78" t="s">
        <v>4649</v>
      </c>
      <c r="G76" s="80">
        <v>45457</v>
      </c>
      <c r="H76" s="78">
        <v>4266226</v>
      </c>
      <c r="I76" s="78" t="s">
        <v>4698</v>
      </c>
      <c r="J76" s="78" t="s">
        <v>4699</v>
      </c>
      <c r="K76" s="78" t="s">
        <v>4700</v>
      </c>
      <c r="L76" s="81">
        <v>45505</v>
      </c>
    </row>
    <row r="77" spans="1:12">
      <c r="A77" s="76">
        <v>16</v>
      </c>
      <c r="B77" s="78" t="s">
        <v>441</v>
      </c>
      <c r="C77" s="78" t="s">
        <v>352</v>
      </c>
      <c r="D77" s="78" t="s">
        <v>19</v>
      </c>
      <c r="E77" s="78" t="s">
        <v>4648</v>
      </c>
      <c r="F77" s="78" t="s">
        <v>4649</v>
      </c>
      <c r="G77" s="80">
        <v>45457</v>
      </c>
      <c r="H77" s="78">
        <v>4266232</v>
      </c>
      <c r="I77" s="78" t="s">
        <v>308</v>
      </c>
      <c r="J77" s="78" t="s">
        <v>4701</v>
      </c>
      <c r="K77" s="78" t="s">
        <v>4702</v>
      </c>
      <c r="L77" s="81">
        <v>45505</v>
      </c>
    </row>
    <row r="78" spans="1:12">
      <c r="A78" s="76">
        <v>17</v>
      </c>
      <c r="B78" s="78" t="s">
        <v>441</v>
      </c>
      <c r="C78" s="78" t="s">
        <v>352</v>
      </c>
      <c r="D78" s="78" t="s">
        <v>19</v>
      </c>
      <c r="E78" s="78" t="s">
        <v>4648</v>
      </c>
      <c r="F78" s="78" t="s">
        <v>4649</v>
      </c>
      <c r="G78" s="80">
        <v>45457</v>
      </c>
      <c r="H78" s="78">
        <v>4266233</v>
      </c>
      <c r="I78" s="78" t="s">
        <v>1798</v>
      </c>
      <c r="J78" s="78" t="s">
        <v>4703</v>
      </c>
      <c r="K78" s="78" t="s">
        <v>4704</v>
      </c>
      <c r="L78" s="81">
        <v>45505</v>
      </c>
    </row>
    <row r="79" spans="1:12">
      <c r="A79" s="76">
        <v>18</v>
      </c>
      <c r="B79" s="78" t="s">
        <v>441</v>
      </c>
      <c r="C79" s="78" t="s">
        <v>352</v>
      </c>
      <c r="D79" s="78" t="s">
        <v>19</v>
      </c>
      <c r="E79" s="78" t="s">
        <v>4705</v>
      </c>
      <c r="F79" s="78" t="s">
        <v>4706</v>
      </c>
      <c r="G79" s="80">
        <v>45400</v>
      </c>
      <c r="H79" s="78">
        <v>4264283</v>
      </c>
      <c r="I79" s="78" t="s">
        <v>2513</v>
      </c>
      <c r="J79" s="78" t="s">
        <v>4707</v>
      </c>
      <c r="K79" s="78" t="s">
        <v>4708</v>
      </c>
      <c r="L79" s="81">
        <v>45505</v>
      </c>
    </row>
    <row r="80" spans="1:12">
      <c r="A80" s="76">
        <v>19</v>
      </c>
      <c r="B80" s="78" t="s">
        <v>441</v>
      </c>
      <c r="C80" s="78" t="s">
        <v>352</v>
      </c>
      <c r="D80" s="78" t="s">
        <v>19</v>
      </c>
      <c r="E80" s="78" t="s">
        <v>4709</v>
      </c>
      <c r="F80" s="78" t="s">
        <v>4649</v>
      </c>
      <c r="G80" s="80">
        <v>45457</v>
      </c>
      <c r="H80" s="78">
        <v>4266040</v>
      </c>
      <c r="I80" s="78" t="s">
        <v>4710</v>
      </c>
      <c r="J80" s="78" t="s">
        <v>4711</v>
      </c>
      <c r="K80" s="78" t="s">
        <v>4712</v>
      </c>
      <c r="L80" s="81">
        <v>45505</v>
      </c>
    </row>
    <row r="81" spans="1:12">
      <c r="A81" s="76">
        <v>20</v>
      </c>
      <c r="B81" s="78" t="s">
        <v>441</v>
      </c>
      <c r="C81" s="78" t="s">
        <v>352</v>
      </c>
      <c r="D81" s="78" t="s">
        <v>19</v>
      </c>
      <c r="E81" s="78" t="s">
        <v>4709</v>
      </c>
      <c r="F81" s="78" t="s">
        <v>4649</v>
      </c>
      <c r="G81" s="80">
        <v>45457</v>
      </c>
      <c r="H81" s="78">
        <v>4266138</v>
      </c>
      <c r="I81" s="78" t="s">
        <v>3594</v>
      </c>
      <c r="J81" s="78" t="s">
        <v>1052</v>
      </c>
      <c r="K81" s="78" t="s">
        <v>268</v>
      </c>
      <c r="L81" s="81">
        <v>45505</v>
      </c>
    </row>
    <row r="82" spans="1:12">
      <c r="A82" s="76">
        <v>21</v>
      </c>
      <c r="B82" s="78" t="s">
        <v>441</v>
      </c>
      <c r="C82" s="78" t="s">
        <v>352</v>
      </c>
      <c r="D82" s="78" t="s">
        <v>19</v>
      </c>
      <c r="E82" s="78" t="s">
        <v>4709</v>
      </c>
      <c r="F82" s="78" t="s">
        <v>4649</v>
      </c>
      <c r="G82" s="80">
        <v>45457</v>
      </c>
      <c r="H82" s="78">
        <v>4266008</v>
      </c>
      <c r="I82" s="78" t="s">
        <v>246</v>
      </c>
      <c r="J82" s="78" t="s">
        <v>3857</v>
      </c>
      <c r="K82" s="78" t="s">
        <v>3461</v>
      </c>
      <c r="L82" s="81">
        <v>45505</v>
      </c>
    </row>
    <row r="83" spans="1:12">
      <c r="A83" s="76">
        <v>22</v>
      </c>
      <c r="B83" s="78" t="s">
        <v>441</v>
      </c>
      <c r="C83" s="78" t="s">
        <v>352</v>
      </c>
      <c r="D83" s="78" t="s">
        <v>19</v>
      </c>
      <c r="E83" s="78" t="s">
        <v>4709</v>
      </c>
      <c r="F83" s="78" t="s">
        <v>4649</v>
      </c>
      <c r="G83" s="80">
        <v>45457</v>
      </c>
      <c r="H83" s="78">
        <v>4266140</v>
      </c>
      <c r="I83" s="78" t="s">
        <v>4713</v>
      </c>
      <c r="J83" s="78" t="s">
        <v>4714</v>
      </c>
      <c r="K83" s="78" t="s">
        <v>4715</v>
      </c>
      <c r="L83" s="81">
        <v>45505</v>
      </c>
    </row>
    <row r="84" spans="1:12">
      <c r="A84" s="76">
        <v>23</v>
      </c>
      <c r="B84" s="78" t="s">
        <v>441</v>
      </c>
      <c r="C84" s="78" t="s">
        <v>352</v>
      </c>
      <c r="D84" s="78" t="s">
        <v>19</v>
      </c>
      <c r="E84" s="78" t="s">
        <v>4709</v>
      </c>
      <c r="F84" s="78" t="s">
        <v>4649</v>
      </c>
      <c r="G84" s="80">
        <v>45457</v>
      </c>
      <c r="H84" s="78">
        <v>4266142</v>
      </c>
      <c r="I84" s="78" t="s">
        <v>62</v>
      </c>
      <c r="J84" s="78" t="s">
        <v>4716</v>
      </c>
      <c r="K84" s="78" t="s">
        <v>171</v>
      </c>
      <c r="L84" s="81">
        <v>45505</v>
      </c>
    </row>
    <row r="85" spans="1:12">
      <c r="A85" s="76">
        <v>24</v>
      </c>
      <c r="B85" s="78" t="s">
        <v>441</v>
      </c>
      <c r="C85" s="78" t="s">
        <v>352</v>
      </c>
      <c r="D85" s="78" t="s">
        <v>19</v>
      </c>
      <c r="E85" s="78" t="s">
        <v>4709</v>
      </c>
      <c r="F85" s="78" t="s">
        <v>4649</v>
      </c>
      <c r="G85" s="80">
        <v>45457</v>
      </c>
      <c r="H85" s="78">
        <v>4266221</v>
      </c>
      <c r="I85" s="78" t="s">
        <v>753</v>
      </c>
      <c r="J85" s="78" t="s">
        <v>4717</v>
      </c>
      <c r="K85" s="82" t="s">
        <v>809</v>
      </c>
      <c r="L85" s="81">
        <v>45505</v>
      </c>
    </row>
    <row r="86" spans="1:12">
      <c r="A86" s="76">
        <v>25</v>
      </c>
      <c r="B86" s="78" t="s">
        <v>441</v>
      </c>
      <c r="C86" s="78" t="s">
        <v>352</v>
      </c>
      <c r="D86" s="78" t="s">
        <v>19</v>
      </c>
      <c r="E86" s="78" t="s">
        <v>4709</v>
      </c>
      <c r="F86" s="78" t="s">
        <v>4649</v>
      </c>
      <c r="G86" s="80">
        <v>45457</v>
      </c>
      <c r="H86" s="78">
        <v>4264917</v>
      </c>
      <c r="I86" s="78" t="s">
        <v>2282</v>
      </c>
      <c r="J86" s="78" t="s">
        <v>4718</v>
      </c>
      <c r="K86" s="82" t="s">
        <v>809</v>
      </c>
      <c r="L86" s="81">
        <v>45505</v>
      </c>
    </row>
    <row r="87" spans="1:12">
      <c r="A87" s="76">
        <v>26</v>
      </c>
      <c r="B87" s="78" t="s">
        <v>441</v>
      </c>
      <c r="C87" s="78" t="s">
        <v>352</v>
      </c>
      <c r="D87" s="78" t="s">
        <v>19</v>
      </c>
      <c r="E87" s="78" t="s">
        <v>4709</v>
      </c>
      <c r="F87" s="78" t="s">
        <v>4649</v>
      </c>
      <c r="G87" s="80">
        <v>45457</v>
      </c>
      <c r="H87" s="78">
        <v>4266222</v>
      </c>
      <c r="I87" s="78" t="s">
        <v>2977</v>
      </c>
      <c r="J87" s="78" t="s">
        <v>4719</v>
      </c>
      <c r="K87" s="78" t="s">
        <v>4720</v>
      </c>
      <c r="L87" s="81">
        <v>45505</v>
      </c>
    </row>
    <row r="88" spans="1:12">
      <c r="A88" s="76">
        <v>27</v>
      </c>
      <c r="B88" s="78" t="s">
        <v>441</v>
      </c>
      <c r="C88" s="78" t="s">
        <v>352</v>
      </c>
      <c r="D88" s="78" t="s">
        <v>19</v>
      </c>
      <c r="E88" s="78" t="s">
        <v>4709</v>
      </c>
      <c r="F88" s="78" t="s">
        <v>4649</v>
      </c>
      <c r="G88" s="80">
        <v>45457</v>
      </c>
      <c r="H88" s="78">
        <v>4266049</v>
      </c>
      <c r="I88" s="78" t="s">
        <v>4721</v>
      </c>
      <c r="J88" s="78" t="s">
        <v>1098</v>
      </c>
      <c r="K88" s="78" t="s">
        <v>4722</v>
      </c>
      <c r="L88" s="81">
        <v>45505</v>
      </c>
    </row>
    <row r="89" spans="1:12">
      <c r="A89" s="76">
        <v>28</v>
      </c>
      <c r="B89" s="78" t="s">
        <v>441</v>
      </c>
      <c r="C89" s="78" t="s">
        <v>352</v>
      </c>
      <c r="D89" s="78" t="s">
        <v>19</v>
      </c>
      <c r="E89" s="78" t="s">
        <v>4709</v>
      </c>
      <c r="F89" s="78" t="s">
        <v>4649</v>
      </c>
      <c r="G89" s="80">
        <v>45457</v>
      </c>
      <c r="H89" s="78">
        <v>4264586</v>
      </c>
      <c r="I89" s="78" t="s">
        <v>672</v>
      </c>
      <c r="J89" s="78" t="s">
        <v>4723</v>
      </c>
      <c r="K89" s="78" t="s">
        <v>4724</v>
      </c>
      <c r="L89" s="81">
        <v>45505</v>
      </c>
    </row>
    <row r="90" spans="1:12">
      <c r="A90" s="76">
        <v>29</v>
      </c>
      <c r="B90" s="78" t="s">
        <v>441</v>
      </c>
      <c r="C90" s="78" t="s">
        <v>352</v>
      </c>
      <c r="D90" s="78" t="s">
        <v>19</v>
      </c>
      <c r="E90" s="78" t="s">
        <v>4709</v>
      </c>
      <c r="F90" s="78" t="s">
        <v>4649</v>
      </c>
      <c r="G90" s="80">
        <v>45457</v>
      </c>
      <c r="H90" s="78">
        <v>4264090</v>
      </c>
      <c r="I90" s="78" t="s">
        <v>4725</v>
      </c>
      <c r="J90" s="78" t="s">
        <v>4726</v>
      </c>
      <c r="K90" s="78" t="s">
        <v>4727</v>
      </c>
      <c r="L90" s="81">
        <v>45505</v>
      </c>
    </row>
    <row r="91" spans="1:12">
      <c r="A91" s="76">
        <v>30</v>
      </c>
      <c r="B91" s="78" t="s">
        <v>441</v>
      </c>
      <c r="C91" s="78" t="s">
        <v>352</v>
      </c>
      <c r="D91" s="78" t="s">
        <v>19</v>
      </c>
      <c r="E91" s="78" t="s">
        <v>4652</v>
      </c>
      <c r="F91" s="78" t="s">
        <v>4649</v>
      </c>
      <c r="G91" s="80">
        <v>45441</v>
      </c>
      <c r="H91" s="78">
        <v>4264863</v>
      </c>
      <c r="I91" s="78" t="s">
        <v>4728</v>
      </c>
      <c r="J91" s="78" t="s">
        <v>4729</v>
      </c>
      <c r="K91" s="78" t="s">
        <v>4730</v>
      </c>
      <c r="L91" s="81">
        <v>45505</v>
      </c>
    </row>
    <row r="92" spans="1:12">
      <c r="A92" s="76">
        <v>31</v>
      </c>
      <c r="B92" s="78" t="s">
        <v>441</v>
      </c>
      <c r="C92" s="78" t="s">
        <v>352</v>
      </c>
      <c r="D92" s="78" t="s">
        <v>19</v>
      </c>
      <c r="E92" s="78" t="s">
        <v>4652</v>
      </c>
      <c r="F92" s="78" t="s">
        <v>4649</v>
      </c>
      <c r="G92" s="80">
        <v>45441</v>
      </c>
      <c r="H92" s="78">
        <v>4264585</v>
      </c>
      <c r="I92" s="78" t="s">
        <v>844</v>
      </c>
      <c r="J92" s="78" t="s">
        <v>259</v>
      </c>
      <c r="K92" s="78" t="s">
        <v>270</v>
      </c>
      <c r="L92" s="81">
        <v>45505</v>
      </c>
    </row>
    <row r="93" spans="1:12">
      <c r="A93" s="76">
        <v>32</v>
      </c>
      <c r="B93" s="78" t="s">
        <v>441</v>
      </c>
      <c r="C93" s="78" t="s">
        <v>352</v>
      </c>
      <c r="D93" s="78" t="s">
        <v>19</v>
      </c>
      <c r="E93" s="78" t="s">
        <v>4652</v>
      </c>
      <c r="F93" s="78" t="s">
        <v>4649</v>
      </c>
      <c r="G93" s="80">
        <v>45441</v>
      </c>
      <c r="H93" s="78">
        <v>4264868</v>
      </c>
      <c r="I93" s="78" t="s">
        <v>4731</v>
      </c>
      <c r="J93" s="78" t="s">
        <v>4732</v>
      </c>
      <c r="K93" s="78" t="s">
        <v>4733</v>
      </c>
      <c r="L93" s="81">
        <v>45505</v>
      </c>
    </row>
    <row r="94" spans="1:12">
      <c r="A94" s="76">
        <v>33</v>
      </c>
      <c r="B94" s="78" t="s">
        <v>441</v>
      </c>
      <c r="C94" s="78" t="s">
        <v>352</v>
      </c>
      <c r="D94" s="78" t="s">
        <v>19</v>
      </c>
      <c r="E94" s="78" t="s">
        <v>4652</v>
      </c>
      <c r="F94" s="78" t="s">
        <v>4649</v>
      </c>
      <c r="G94" s="80">
        <v>45441</v>
      </c>
      <c r="H94" s="78">
        <v>4264684</v>
      </c>
      <c r="I94" s="78" t="s">
        <v>4734</v>
      </c>
      <c r="J94" s="78" t="s">
        <v>4735</v>
      </c>
      <c r="K94" s="78" t="s">
        <v>4736</v>
      </c>
      <c r="L94" s="81">
        <v>45505</v>
      </c>
    </row>
    <row r="95" spans="1:12">
      <c r="A95" s="76">
        <v>34</v>
      </c>
      <c r="B95" s="78" t="s">
        <v>441</v>
      </c>
      <c r="C95" s="78" t="s">
        <v>352</v>
      </c>
      <c r="D95" s="78" t="s">
        <v>19</v>
      </c>
      <c r="E95" s="78" t="s">
        <v>4652</v>
      </c>
      <c r="F95" s="78" t="s">
        <v>4649</v>
      </c>
      <c r="G95" s="80">
        <v>45441</v>
      </c>
      <c r="H95" s="78">
        <v>4264770</v>
      </c>
      <c r="I95" s="78" t="s">
        <v>293</v>
      </c>
      <c r="J95" s="78" t="s">
        <v>4737</v>
      </c>
      <c r="K95" s="78" t="s">
        <v>866</v>
      </c>
      <c r="L95" s="81">
        <v>45505</v>
      </c>
    </row>
    <row r="96" spans="1:12">
      <c r="A96" s="76">
        <v>35</v>
      </c>
      <c r="B96" s="78" t="s">
        <v>441</v>
      </c>
      <c r="C96" s="78" t="s">
        <v>352</v>
      </c>
      <c r="D96" s="78" t="s">
        <v>19</v>
      </c>
      <c r="E96" s="78" t="s">
        <v>4652</v>
      </c>
      <c r="F96" s="78" t="s">
        <v>4649</v>
      </c>
      <c r="G96" s="80">
        <v>45441</v>
      </c>
      <c r="H96" s="78">
        <v>4264372</v>
      </c>
      <c r="I96" s="78" t="s">
        <v>3736</v>
      </c>
      <c r="J96" s="78" t="s">
        <v>4738</v>
      </c>
      <c r="K96" s="78" t="s">
        <v>4739</v>
      </c>
      <c r="L96" s="81">
        <v>45505</v>
      </c>
    </row>
    <row r="97" spans="1:12">
      <c r="A97" s="76">
        <v>36</v>
      </c>
      <c r="B97" s="78" t="s">
        <v>441</v>
      </c>
      <c r="C97" s="78" t="s">
        <v>352</v>
      </c>
      <c r="D97" s="78" t="s">
        <v>19</v>
      </c>
      <c r="E97" s="78" t="s">
        <v>4652</v>
      </c>
      <c r="F97" s="78" t="s">
        <v>4649</v>
      </c>
      <c r="G97" s="80">
        <v>45441</v>
      </c>
      <c r="H97" s="78">
        <v>4264601</v>
      </c>
      <c r="I97" s="78" t="s">
        <v>4740</v>
      </c>
      <c r="J97" s="78" t="s">
        <v>4741</v>
      </c>
      <c r="K97" s="78" t="s">
        <v>4742</v>
      </c>
      <c r="L97" s="81">
        <v>45505</v>
      </c>
    </row>
    <row r="98" spans="1:12">
      <c r="A98" s="76">
        <v>37</v>
      </c>
      <c r="B98" s="78" t="s">
        <v>441</v>
      </c>
      <c r="C98" s="78" t="s">
        <v>352</v>
      </c>
      <c r="D98" s="78" t="s">
        <v>19</v>
      </c>
      <c r="E98" s="78" t="s">
        <v>1931</v>
      </c>
      <c r="F98" s="78" t="s">
        <v>1525</v>
      </c>
      <c r="G98" s="80">
        <v>45435</v>
      </c>
      <c r="H98" s="78">
        <v>4264948</v>
      </c>
      <c r="I98" s="78" t="s">
        <v>2041</v>
      </c>
      <c r="J98" s="78" t="s">
        <v>2042</v>
      </c>
      <c r="K98" s="78" t="s">
        <v>2043</v>
      </c>
      <c r="L98" s="81">
        <v>45505</v>
      </c>
    </row>
    <row r="99" spans="1:12">
      <c r="A99" s="76">
        <v>38</v>
      </c>
      <c r="B99" s="78" t="s">
        <v>441</v>
      </c>
      <c r="C99" s="78" t="s">
        <v>352</v>
      </c>
      <c r="D99" s="78" t="s">
        <v>19</v>
      </c>
      <c r="E99" s="78" t="s">
        <v>2441</v>
      </c>
      <c r="F99" s="78" t="s">
        <v>1525</v>
      </c>
      <c r="G99" s="80">
        <v>45464</v>
      </c>
      <c r="H99" s="78">
        <v>4267072</v>
      </c>
      <c r="I99" s="78" t="s">
        <v>1246</v>
      </c>
      <c r="J99" s="78" t="s">
        <v>1077</v>
      </c>
      <c r="K99" s="78" t="s">
        <v>2504</v>
      </c>
      <c r="L99" s="81">
        <v>45505</v>
      </c>
    </row>
    <row r="100" spans="1:12">
      <c r="A100" s="76">
        <v>39</v>
      </c>
      <c r="B100" s="78" t="s">
        <v>441</v>
      </c>
      <c r="C100" s="78" t="s">
        <v>352</v>
      </c>
      <c r="D100" s="78" t="s">
        <v>19</v>
      </c>
      <c r="E100" s="78" t="s">
        <v>2441</v>
      </c>
      <c r="F100" s="78" t="s">
        <v>1525</v>
      </c>
      <c r="G100" s="80">
        <v>45464</v>
      </c>
      <c r="H100" s="78">
        <v>4267073</v>
      </c>
      <c r="I100" s="78" t="s">
        <v>270</v>
      </c>
      <c r="J100" s="78" t="s">
        <v>2506</v>
      </c>
      <c r="K100" s="78" t="s">
        <v>1053</v>
      </c>
      <c r="L100" s="81">
        <v>45505</v>
      </c>
    </row>
    <row r="101" spans="1:12">
      <c r="A101" s="76">
        <v>40</v>
      </c>
      <c r="B101" s="78" t="s">
        <v>441</v>
      </c>
      <c r="C101" s="78" t="s">
        <v>352</v>
      </c>
      <c r="D101" s="78" t="s">
        <v>19</v>
      </c>
      <c r="E101" s="78" t="s">
        <v>2268</v>
      </c>
      <c r="F101" s="78" t="s">
        <v>443</v>
      </c>
      <c r="G101" s="80">
        <v>45450</v>
      </c>
      <c r="H101" s="78">
        <v>4266434</v>
      </c>
      <c r="I101" s="78" t="s">
        <v>2304</v>
      </c>
      <c r="J101" s="78" t="s">
        <v>2305</v>
      </c>
      <c r="K101" s="78" t="s">
        <v>2306</v>
      </c>
      <c r="L101" s="81">
        <v>45505</v>
      </c>
    </row>
    <row r="102" spans="1:12">
      <c r="A102" s="76">
        <v>41</v>
      </c>
      <c r="B102" s="78" t="s">
        <v>441</v>
      </c>
      <c r="C102" s="78" t="s">
        <v>352</v>
      </c>
      <c r="D102" s="78" t="s">
        <v>19</v>
      </c>
      <c r="E102" s="78" t="s">
        <v>2268</v>
      </c>
      <c r="F102" s="78" t="s">
        <v>443</v>
      </c>
      <c r="G102" s="80">
        <v>45450</v>
      </c>
      <c r="H102" s="78">
        <v>4266436</v>
      </c>
      <c r="I102" s="78" t="s">
        <v>258</v>
      </c>
      <c r="J102" s="78" t="s">
        <v>2312</v>
      </c>
      <c r="K102" s="78" t="s">
        <v>2313</v>
      </c>
      <c r="L102" s="81">
        <v>45505</v>
      </c>
    </row>
    <row r="103" spans="1:12">
      <c r="A103" s="76">
        <v>42</v>
      </c>
      <c r="B103" s="78" t="s">
        <v>441</v>
      </c>
      <c r="C103" s="78" t="s">
        <v>352</v>
      </c>
      <c r="D103" s="78" t="s">
        <v>19</v>
      </c>
      <c r="E103" s="78" t="s">
        <v>2268</v>
      </c>
      <c r="F103" s="78" t="s">
        <v>443</v>
      </c>
      <c r="G103" s="80">
        <v>45450</v>
      </c>
      <c r="H103" s="78">
        <v>4266446</v>
      </c>
      <c r="I103" s="78" t="s">
        <v>2347</v>
      </c>
      <c r="J103" s="78" t="s">
        <v>39</v>
      </c>
      <c r="K103" s="78" t="s">
        <v>22</v>
      </c>
      <c r="L103" s="81">
        <v>45505</v>
      </c>
    </row>
    <row r="104" spans="1:12">
      <c r="A104" s="76">
        <v>43</v>
      </c>
      <c r="B104" s="78" t="s">
        <v>441</v>
      </c>
      <c r="C104" s="78" t="s">
        <v>352</v>
      </c>
      <c r="D104" s="78" t="s">
        <v>19</v>
      </c>
      <c r="E104" s="78" t="s">
        <v>18</v>
      </c>
      <c r="F104" s="78" t="s">
        <v>531</v>
      </c>
      <c r="G104" s="80">
        <v>45477</v>
      </c>
      <c r="H104" s="78">
        <v>4267444</v>
      </c>
      <c r="I104" s="78" t="s">
        <v>2697</v>
      </c>
      <c r="J104" s="78" t="s">
        <v>2698</v>
      </c>
      <c r="K104" s="78" t="s">
        <v>790</v>
      </c>
      <c r="L104" s="81">
        <v>45505</v>
      </c>
    </row>
    <row r="105" spans="1:12">
      <c r="A105" s="76">
        <v>44</v>
      </c>
      <c r="B105" s="78" t="s">
        <v>441</v>
      </c>
      <c r="C105" s="78" t="s">
        <v>352</v>
      </c>
      <c r="D105" s="78" t="s">
        <v>19</v>
      </c>
      <c r="E105" s="78" t="s">
        <v>18</v>
      </c>
      <c r="F105" s="78" t="s">
        <v>531</v>
      </c>
      <c r="G105" s="80">
        <v>45477</v>
      </c>
      <c r="H105" s="78">
        <v>4267446</v>
      </c>
      <c r="I105" s="78" t="s">
        <v>2705</v>
      </c>
      <c r="J105" s="78" t="s">
        <v>2706</v>
      </c>
      <c r="K105" s="78" t="s">
        <v>967</v>
      </c>
      <c r="L105" s="81">
        <v>45505</v>
      </c>
    </row>
    <row r="106" spans="1:12">
      <c r="A106" s="76">
        <v>45</v>
      </c>
      <c r="B106" s="78" t="s">
        <v>441</v>
      </c>
      <c r="C106" s="78" t="s">
        <v>352</v>
      </c>
      <c r="D106" s="78" t="s">
        <v>19</v>
      </c>
      <c r="E106" s="78" t="s">
        <v>18</v>
      </c>
      <c r="F106" s="78" t="s">
        <v>531</v>
      </c>
      <c r="G106" s="80">
        <v>45477</v>
      </c>
      <c r="H106" s="78">
        <v>4267448</v>
      </c>
      <c r="I106" s="78" t="s">
        <v>2709</v>
      </c>
      <c r="J106" s="78" t="s">
        <v>2710</v>
      </c>
      <c r="K106" s="78" t="s">
        <v>2711</v>
      </c>
      <c r="L106" s="81">
        <v>45505</v>
      </c>
    </row>
    <row r="107" spans="1:12">
      <c r="A107" s="76">
        <v>46</v>
      </c>
      <c r="B107" s="78" t="s">
        <v>441</v>
      </c>
      <c r="C107" s="78" t="s">
        <v>352</v>
      </c>
      <c r="D107" s="78" t="s">
        <v>19</v>
      </c>
      <c r="E107" s="78" t="s">
        <v>18</v>
      </c>
      <c r="F107" s="78" t="s">
        <v>531</v>
      </c>
      <c r="G107" s="80">
        <v>45477</v>
      </c>
      <c r="H107" s="78">
        <v>4267450</v>
      </c>
      <c r="I107" s="78" t="s">
        <v>2717</v>
      </c>
      <c r="J107" s="78" t="s">
        <v>2718</v>
      </c>
      <c r="K107" s="78" t="s">
        <v>2719</v>
      </c>
      <c r="L107" s="81">
        <v>45505</v>
      </c>
    </row>
    <row r="108" spans="1:12">
      <c r="A108" s="76">
        <v>47</v>
      </c>
      <c r="B108" s="78" t="s">
        <v>441</v>
      </c>
      <c r="C108" s="78" t="s">
        <v>352</v>
      </c>
      <c r="D108" s="78" t="s">
        <v>19</v>
      </c>
      <c r="E108" s="78" t="s">
        <v>18</v>
      </c>
      <c r="F108" s="78" t="s">
        <v>531</v>
      </c>
      <c r="G108" s="80">
        <v>45477</v>
      </c>
      <c r="H108" s="78">
        <v>4267451</v>
      </c>
      <c r="I108" s="78" t="s">
        <v>2721</v>
      </c>
      <c r="J108" s="78" t="s">
        <v>2722</v>
      </c>
      <c r="K108" s="78" t="s">
        <v>2723</v>
      </c>
      <c r="L108" s="81">
        <v>45505</v>
      </c>
    </row>
    <row r="109" spans="1:12">
      <c r="A109" s="76">
        <v>48</v>
      </c>
      <c r="B109" s="78" t="s">
        <v>441</v>
      </c>
      <c r="C109" s="78" t="s">
        <v>352</v>
      </c>
      <c r="D109" s="78" t="s">
        <v>19</v>
      </c>
      <c r="E109" s="78" t="s">
        <v>18</v>
      </c>
      <c r="F109" s="78" t="s">
        <v>531</v>
      </c>
      <c r="G109" s="80">
        <v>45477</v>
      </c>
      <c r="H109" s="78">
        <v>4267454</v>
      </c>
      <c r="I109" s="78" t="s">
        <v>2733</v>
      </c>
      <c r="J109" s="78" t="s">
        <v>2734</v>
      </c>
      <c r="K109" s="78" t="s">
        <v>2735</v>
      </c>
      <c r="L109" s="81">
        <v>45505</v>
      </c>
    </row>
    <row r="110" spans="1:12">
      <c r="A110" s="76">
        <v>49</v>
      </c>
      <c r="B110" s="78" t="s">
        <v>441</v>
      </c>
      <c r="C110" s="78" t="s">
        <v>352</v>
      </c>
      <c r="D110" s="78" t="s">
        <v>19</v>
      </c>
      <c r="E110" s="78" t="s">
        <v>18</v>
      </c>
      <c r="F110" s="78" t="s">
        <v>531</v>
      </c>
      <c r="G110" s="80">
        <v>45477</v>
      </c>
      <c r="H110" s="78">
        <v>4267455</v>
      </c>
      <c r="I110" s="78" t="s">
        <v>2737</v>
      </c>
      <c r="J110" s="78" t="s">
        <v>2738</v>
      </c>
      <c r="K110" s="78" t="s">
        <v>2739</v>
      </c>
      <c r="L110" s="81">
        <v>45505</v>
      </c>
    </row>
    <row r="111" spans="1:12">
      <c r="A111" s="76">
        <v>50</v>
      </c>
      <c r="B111" s="78" t="s">
        <v>441</v>
      </c>
      <c r="C111" s="78" t="s">
        <v>352</v>
      </c>
      <c r="D111" s="78" t="s">
        <v>19</v>
      </c>
      <c r="E111" s="78" t="s">
        <v>18</v>
      </c>
      <c r="F111" s="78" t="s">
        <v>531</v>
      </c>
      <c r="G111" s="80">
        <v>45477</v>
      </c>
      <c r="H111" s="78">
        <v>4267456</v>
      </c>
      <c r="I111" s="78" t="s">
        <v>193</v>
      </c>
      <c r="J111" s="78" t="s">
        <v>2742</v>
      </c>
      <c r="K111" s="78" t="s">
        <v>2743</v>
      </c>
      <c r="L111" s="81">
        <v>45505</v>
      </c>
    </row>
    <row r="112" spans="1:12">
      <c r="A112" s="76">
        <v>51</v>
      </c>
      <c r="B112" s="78" t="s">
        <v>441</v>
      </c>
      <c r="C112" s="78" t="s">
        <v>352</v>
      </c>
      <c r="D112" s="78" t="s">
        <v>19</v>
      </c>
      <c r="E112" s="78" t="s">
        <v>18</v>
      </c>
      <c r="F112" s="78" t="s">
        <v>531</v>
      </c>
      <c r="G112" s="80">
        <v>45477</v>
      </c>
      <c r="H112" s="78">
        <v>4267457</v>
      </c>
      <c r="I112" s="78" t="s">
        <v>2745</v>
      </c>
      <c r="J112" s="78" t="s">
        <v>2746</v>
      </c>
      <c r="K112" s="78" t="s">
        <v>2747</v>
      </c>
      <c r="L112" s="81">
        <v>45505</v>
      </c>
    </row>
    <row r="113" spans="1:12">
      <c r="A113" s="76">
        <v>52</v>
      </c>
      <c r="B113" s="78" t="s">
        <v>441</v>
      </c>
      <c r="C113" s="78" t="s">
        <v>352</v>
      </c>
      <c r="D113" s="78" t="s">
        <v>19</v>
      </c>
      <c r="E113" s="78" t="s">
        <v>18</v>
      </c>
      <c r="F113" s="78" t="s">
        <v>531</v>
      </c>
      <c r="G113" s="80">
        <v>45477</v>
      </c>
      <c r="H113" s="78">
        <v>4267458</v>
      </c>
      <c r="I113" s="78" t="s">
        <v>861</v>
      </c>
      <c r="J113" s="78" t="s">
        <v>2749</v>
      </c>
      <c r="K113" s="78" t="s">
        <v>2750</v>
      </c>
      <c r="L113" s="81">
        <v>45505</v>
      </c>
    </row>
    <row r="114" spans="1:12">
      <c r="A114" s="76">
        <v>53</v>
      </c>
      <c r="B114" s="78" t="s">
        <v>441</v>
      </c>
      <c r="C114" s="78" t="s">
        <v>352</v>
      </c>
      <c r="D114" s="78" t="s">
        <v>19</v>
      </c>
      <c r="E114" s="78" t="s">
        <v>18</v>
      </c>
      <c r="F114" s="78" t="s">
        <v>531</v>
      </c>
      <c r="G114" s="80">
        <v>45477</v>
      </c>
      <c r="H114" s="78">
        <v>4267460</v>
      </c>
      <c r="I114" s="78" t="s">
        <v>692</v>
      </c>
      <c r="J114" s="78" t="s">
        <v>2757</v>
      </c>
      <c r="K114" s="78" t="s">
        <v>270</v>
      </c>
      <c r="L114" s="81">
        <v>45505</v>
      </c>
    </row>
    <row r="115" spans="1:12">
      <c r="A115" s="76">
        <v>54</v>
      </c>
      <c r="B115" s="78" t="s">
        <v>441</v>
      </c>
      <c r="C115" s="78" t="s">
        <v>352</v>
      </c>
      <c r="D115" s="78" t="s">
        <v>19</v>
      </c>
      <c r="E115" s="78" t="s">
        <v>18</v>
      </c>
      <c r="F115" s="78" t="s">
        <v>531</v>
      </c>
      <c r="G115" s="80">
        <v>45477</v>
      </c>
      <c r="H115" s="78">
        <v>4267461</v>
      </c>
      <c r="I115" s="78" t="s">
        <v>338</v>
      </c>
      <c r="J115" s="78" t="s">
        <v>2759</v>
      </c>
      <c r="K115" s="78" t="s">
        <v>2517</v>
      </c>
      <c r="L115" s="81">
        <v>45505</v>
      </c>
    </row>
    <row r="116" spans="1:12">
      <c r="A116" s="76">
        <v>55</v>
      </c>
      <c r="B116" s="78" t="s">
        <v>441</v>
      </c>
      <c r="C116" s="78" t="s">
        <v>352</v>
      </c>
      <c r="D116" s="78" t="s">
        <v>19</v>
      </c>
      <c r="E116" s="78" t="s">
        <v>18</v>
      </c>
      <c r="F116" s="78" t="s">
        <v>531</v>
      </c>
      <c r="G116" s="80">
        <v>45477</v>
      </c>
      <c r="H116" s="78">
        <v>4267462</v>
      </c>
      <c r="I116" s="78" t="s">
        <v>2761</v>
      </c>
      <c r="J116" s="78" t="s">
        <v>2762</v>
      </c>
      <c r="K116" s="82" t="s">
        <v>809</v>
      </c>
      <c r="L116" s="81">
        <v>45505</v>
      </c>
    </row>
    <row r="117" spans="1:12">
      <c r="A117" s="76">
        <v>56</v>
      </c>
      <c r="B117" s="78" t="s">
        <v>441</v>
      </c>
      <c r="C117" s="78" t="s">
        <v>352</v>
      </c>
      <c r="D117" s="78" t="s">
        <v>19</v>
      </c>
      <c r="E117" s="78" t="s">
        <v>18</v>
      </c>
      <c r="F117" s="78" t="s">
        <v>531</v>
      </c>
      <c r="G117" s="80">
        <v>45477</v>
      </c>
      <c r="H117" s="78">
        <v>4267463</v>
      </c>
      <c r="I117" s="78" t="s">
        <v>2765</v>
      </c>
      <c r="J117" s="78" t="s">
        <v>1363</v>
      </c>
      <c r="K117" s="78" t="s">
        <v>228</v>
      </c>
      <c r="L117" s="81">
        <v>45505</v>
      </c>
    </row>
    <row r="118" spans="1:12">
      <c r="A118" s="76">
        <v>57</v>
      </c>
      <c r="B118" s="78" t="s">
        <v>441</v>
      </c>
      <c r="C118" s="78" t="s">
        <v>352</v>
      </c>
      <c r="D118" s="78" t="s">
        <v>19</v>
      </c>
      <c r="E118" s="78" t="s">
        <v>18</v>
      </c>
      <c r="F118" s="78" t="s">
        <v>531</v>
      </c>
      <c r="G118" s="80">
        <v>45477</v>
      </c>
      <c r="H118" s="78">
        <v>4267464</v>
      </c>
      <c r="I118" s="78" t="s">
        <v>2767</v>
      </c>
      <c r="J118" s="78" t="s">
        <v>2768</v>
      </c>
      <c r="K118" s="78" t="s">
        <v>2769</v>
      </c>
      <c r="L118" s="81">
        <v>45505</v>
      </c>
    </row>
    <row r="119" spans="1:12">
      <c r="A119" s="76">
        <v>58</v>
      </c>
      <c r="B119" s="78" t="s">
        <v>441</v>
      </c>
      <c r="C119" s="78" t="s">
        <v>352</v>
      </c>
      <c r="D119" s="78" t="s">
        <v>19</v>
      </c>
      <c r="E119" s="78" t="s">
        <v>18</v>
      </c>
      <c r="F119" s="78" t="s">
        <v>531</v>
      </c>
      <c r="G119" s="80">
        <v>45477</v>
      </c>
      <c r="H119" s="78">
        <v>4267465</v>
      </c>
      <c r="I119" s="78" t="s">
        <v>2771</v>
      </c>
      <c r="J119" s="78" t="s">
        <v>2419</v>
      </c>
      <c r="K119" s="78" t="s">
        <v>898</v>
      </c>
      <c r="L119" s="81">
        <v>45505</v>
      </c>
    </row>
    <row r="120" spans="1:12">
      <c r="A120" s="76">
        <v>59</v>
      </c>
      <c r="B120" s="78" t="s">
        <v>441</v>
      </c>
      <c r="C120" s="78" t="s">
        <v>352</v>
      </c>
      <c r="D120" s="78" t="s">
        <v>19</v>
      </c>
      <c r="E120" s="78" t="s">
        <v>18</v>
      </c>
      <c r="F120" s="78" t="s">
        <v>531</v>
      </c>
      <c r="G120" s="80">
        <v>45477</v>
      </c>
      <c r="H120" s="78">
        <v>4267466</v>
      </c>
      <c r="I120" s="78" t="s">
        <v>1761</v>
      </c>
      <c r="J120" s="78" t="s">
        <v>2773</v>
      </c>
      <c r="K120" s="78" t="s">
        <v>2774</v>
      </c>
      <c r="L120" s="81">
        <v>45505</v>
      </c>
    </row>
    <row r="121" spans="1:12">
      <c r="A121" s="76">
        <v>60</v>
      </c>
      <c r="B121" s="78" t="s">
        <v>441</v>
      </c>
      <c r="C121" s="78" t="s">
        <v>352</v>
      </c>
      <c r="D121" s="78" t="s">
        <v>19</v>
      </c>
      <c r="E121" s="78" t="s">
        <v>1835</v>
      </c>
      <c r="F121" s="78" t="s">
        <v>531</v>
      </c>
      <c r="G121" s="80">
        <v>45434</v>
      </c>
      <c r="H121" s="78">
        <v>4264888</v>
      </c>
      <c r="I121" s="78" t="s">
        <v>1839</v>
      </c>
      <c r="J121" s="78" t="s">
        <v>1840</v>
      </c>
      <c r="K121" s="78" t="s">
        <v>1413</v>
      </c>
      <c r="L121" s="81">
        <v>45505</v>
      </c>
    </row>
    <row r="122" spans="1:12">
      <c r="A122" s="76">
        <v>61</v>
      </c>
      <c r="B122" s="78" t="s">
        <v>441</v>
      </c>
      <c r="C122" s="78" t="s">
        <v>352</v>
      </c>
      <c r="D122" s="78" t="s">
        <v>19</v>
      </c>
      <c r="E122" s="78" t="s">
        <v>1835</v>
      </c>
      <c r="F122" s="78" t="s">
        <v>531</v>
      </c>
      <c r="G122" s="80">
        <v>45434</v>
      </c>
      <c r="H122" s="78">
        <v>4264889</v>
      </c>
      <c r="I122" s="78" t="s">
        <v>1842</v>
      </c>
      <c r="J122" s="78" t="s">
        <v>1843</v>
      </c>
      <c r="K122" s="78" t="s">
        <v>295</v>
      </c>
      <c r="L122" s="81">
        <v>45505</v>
      </c>
    </row>
    <row r="123" spans="1:12">
      <c r="A123" s="76">
        <v>62</v>
      </c>
      <c r="B123" s="78" t="s">
        <v>441</v>
      </c>
      <c r="C123" s="78" t="s">
        <v>352</v>
      </c>
      <c r="D123" s="78" t="s">
        <v>19</v>
      </c>
      <c r="E123" s="78" t="s">
        <v>1835</v>
      </c>
      <c r="F123" s="78" t="s">
        <v>531</v>
      </c>
      <c r="G123" s="80">
        <v>45434</v>
      </c>
      <c r="H123" s="78">
        <v>4264890</v>
      </c>
      <c r="I123" s="78" t="s">
        <v>1845</v>
      </c>
      <c r="J123" s="78" t="s">
        <v>1846</v>
      </c>
      <c r="K123" s="78" t="s">
        <v>1847</v>
      </c>
      <c r="L123" s="81">
        <v>45505</v>
      </c>
    </row>
    <row r="124" spans="1:12">
      <c r="A124" s="76">
        <v>63</v>
      </c>
      <c r="B124" s="78" t="s">
        <v>441</v>
      </c>
      <c r="C124" s="78" t="s">
        <v>352</v>
      </c>
      <c r="D124" s="78" t="s">
        <v>19</v>
      </c>
      <c r="E124" s="78" t="s">
        <v>1835</v>
      </c>
      <c r="F124" s="78" t="s">
        <v>531</v>
      </c>
      <c r="G124" s="80">
        <v>45434</v>
      </c>
      <c r="H124" s="78">
        <v>4264892</v>
      </c>
      <c r="I124" s="78" t="s">
        <v>1854</v>
      </c>
      <c r="J124" s="78" t="s">
        <v>1855</v>
      </c>
      <c r="K124" s="78" t="s">
        <v>228</v>
      </c>
      <c r="L124" s="81">
        <v>45505</v>
      </c>
    </row>
    <row r="125" spans="1:12">
      <c r="A125" s="76">
        <v>64</v>
      </c>
      <c r="B125" s="78" t="s">
        <v>441</v>
      </c>
      <c r="C125" s="78" t="s">
        <v>352</v>
      </c>
      <c r="D125" s="78" t="s">
        <v>19</v>
      </c>
      <c r="E125" s="78" t="s">
        <v>1835</v>
      </c>
      <c r="F125" s="78" t="s">
        <v>531</v>
      </c>
      <c r="G125" s="80">
        <v>45434</v>
      </c>
      <c r="H125" s="78">
        <v>4264899</v>
      </c>
      <c r="I125" s="78" t="s">
        <v>1885</v>
      </c>
      <c r="J125" s="78" t="s">
        <v>1886</v>
      </c>
      <c r="K125" s="78" t="s">
        <v>1887</v>
      </c>
      <c r="L125" s="81">
        <v>45505</v>
      </c>
    </row>
    <row r="126" spans="1:12">
      <c r="A126" s="76">
        <v>65</v>
      </c>
      <c r="B126" s="78" t="s">
        <v>441</v>
      </c>
      <c r="C126" s="78" t="s">
        <v>352</v>
      </c>
      <c r="D126" s="78" t="s">
        <v>19</v>
      </c>
      <c r="E126" s="78" t="s">
        <v>1835</v>
      </c>
      <c r="F126" s="78" t="s">
        <v>531</v>
      </c>
      <c r="G126" s="80">
        <v>45434</v>
      </c>
      <c r="H126" s="78">
        <v>4264904</v>
      </c>
      <c r="I126" s="78" t="s">
        <v>1569</v>
      </c>
      <c r="J126" s="78" t="s">
        <v>1906</v>
      </c>
      <c r="K126" s="78" t="s">
        <v>1907</v>
      </c>
      <c r="L126" s="81">
        <v>45505</v>
      </c>
    </row>
    <row r="127" spans="1:12">
      <c r="A127" s="76">
        <v>66</v>
      </c>
      <c r="B127" s="78" t="s">
        <v>441</v>
      </c>
      <c r="C127" s="78" t="s">
        <v>352</v>
      </c>
      <c r="D127" s="78" t="s">
        <v>19</v>
      </c>
      <c r="E127" s="78" t="s">
        <v>1835</v>
      </c>
      <c r="F127" s="78" t="s">
        <v>531</v>
      </c>
      <c r="G127" s="80">
        <v>45434</v>
      </c>
      <c r="H127" s="78">
        <v>4264909</v>
      </c>
      <c r="I127" s="78" t="s">
        <v>866</v>
      </c>
      <c r="J127" s="78" t="s">
        <v>1923</v>
      </c>
      <c r="K127" s="78" t="s">
        <v>1406</v>
      </c>
      <c r="L127" s="81">
        <v>45505</v>
      </c>
    </row>
    <row r="128" spans="1:12">
      <c r="A128" s="76">
        <v>67</v>
      </c>
      <c r="B128" s="78" t="s">
        <v>441</v>
      </c>
      <c r="C128" s="78" t="s">
        <v>352</v>
      </c>
      <c r="D128" s="78" t="s">
        <v>19</v>
      </c>
      <c r="E128" s="78" t="s">
        <v>1835</v>
      </c>
      <c r="F128" s="78" t="s">
        <v>531</v>
      </c>
      <c r="G128" s="80">
        <v>45434</v>
      </c>
      <c r="H128" s="78">
        <v>4264910</v>
      </c>
      <c r="I128" s="78" t="s">
        <v>1925</v>
      </c>
      <c r="J128" s="78" t="s">
        <v>1926</v>
      </c>
      <c r="K128" s="78" t="s">
        <v>1214</v>
      </c>
      <c r="L128" s="81">
        <v>45505</v>
      </c>
    </row>
    <row r="129" spans="1:12">
      <c r="A129" s="83">
        <v>1</v>
      </c>
      <c r="B129" s="84" t="s">
        <v>653</v>
      </c>
      <c r="C129" s="84" t="s">
        <v>352</v>
      </c>
      <c r="D129" s="84" t="s">
        <v>19</v>
      </c>
      <c r="E129" s="84" t="s">
        <v>2132</v>
      </c>
      <c r="F129" s="84" t="s">
        <v>443</v>
      </c>
      <c r="G129" s="85">
        <v>45443</v>
      </c>
      <c r="H129" s="84">
        <v>4266191</v>
      </c>
      <c r="I129" s="84" t="s">
        <v>1845</v>
      </c>
      <c r="J129" s="84" t="s">
        <v>2136</v>
      </c>
      <c r="K129" s="84" t="s">
        <v>2137</v>
      </c>
      <c r="L129" s="81">
        <v>45506</v>
      </c>
    </row>
    <row r="130" spans="1:12">
      <c r="A130" s="76">
        <v>1</v>
      </c>
      <c r="B130" s="78" t="s">
        <v>441</v>
      </c>
      <c r="C130" s="78" t="s">
        <v>352</v>
      </c>
      <c r="D130" s="78" t="s">
        <v>19</v>
      </c>
      <c r="E130" s="78" t="s">
        <v>1931</v>
      </c>
      <c r="F130" s="78" t="s">
        <v>1525</v>
      </c>
      <c r="G130" s="81">
        <v>45435</v>
      </c>
      <c r="H130" s="78">
        <v>4264941</v>
      </c>
      <c r="I130" s="78" t="s">
        <v>295</v>
      </c>
      <c r="J130" s="78" t="s">
        <v>1996</v>
      </c>
      <c r="K130" s="78" t="s">
        <v>803</v>
      </c>
      <c r="L130" s="81">
        <v>45506</v>
      </c>
    </row>
    <row r="131" spans="1:12">
      <c r="A131" s="76">
        <v>2</v>
      </c>
      <c r="B131" s="78" t="s">
        <v>441</v>
      </c>
      <c r="C131" s="78" t="s">
        <v>352</v>
      </c>
      <c r="D131" s="78" t="s">
        <v>19</v>
      </c>
      <c r="E131" s="78" t="s">
        <v>18</v>
      </c>
      <c r="F131" s="78" t="s">
        <v>531</v>
      </c>
      <c r="G131" s="81">
        <v>45477</v>
      </c>
      <c r="H131" s="78">
        <v>4267443</v>
      </c>
      <c r="I131" s="78" t="s">
        <v>2694</v>
      </c>
      <c r="J131" s="78" t="s">
        <v>2695</v>
      </c>
      <c r="K131" s="78" t="s">
        <v>202</v>
      </c>
      <c r="L131" s="81">
        <v>45506</v>
      </c>
    </row>
    <row r="132" spans="1:12">
      <c r="A132" s="76">
        <v>3</v>
      </c>
      <c r="B132" s="78" t="s">
        <v>441</v>
      </c>
      <c r="C132" s="78" t="s">
        <v>352</v>
      </c>
      <c r="D132" s="78" t="s">
        <v>19</v>
      </c>
      <c r="E132" s="78" t="s">
        <v>18</v>
      </c>
      <c r="F132" s="78" t="s">
        <v>531</v>
      </c>
      <c r="G132" s="81">
        <v>45477</v>
      </c>
      <c r="H132" s="78">
        <v>4267445</v>
      </c>
      <c r="I132" s="78" t="s">
        <v>2701</v>
      </c>
      <c r="J132" s="78" t="s">
        <v>2702</v>
      </c>
      <c r="K132" s="78" t="s">
        <v>2703</v>
      </c>
      <c r="L132" s="81">
        <v>45506</v>
      </c>
    </row>
    <row r="133" spans="1:12">
      <c r="A133" s="76">
        <v>4</v>
      </c>
      <c r="B133" s="78" t="s">
        <v>441</v>
      </c>
      <c r="C133" s="78" t="s">
        <v>352</v>
      </c>
      <c r="D133" s="78" t="s">
        <v>19</v>
      </c>
      <c r="E133" s="78" t="s">
        <v>18</v>
      </c>
      <c r="F133" s="78" t="s">
        <v>531</v>
      </c>
      <c r="G133" s="81">
        <v>45477</v>
      </c>
      <c r="H133" s="78">
        <v>4267453</v>
      </c>
      <c r="I133" s="78" t="s">
        <v>2730</v>
      </c>
      <c r="J133" s="78" t="s">
        <v>2731</v>
      </c>
      <c r="K133" s="78" t="s">
        <v>2109</v>
      </c>
      <c r="L133" s="81">
        <v>45506</v>
      </c>
    </row>
    <row r="134" spans="1:12">
      <c r="A134" s="76">
        <v>5</v>
      </c>
      <c r="B134" s="78" t="s">
        <v>441</v>
      </c>
      <c r="C134" s="78" t="s">
        <v>352</v>
      </c>
      <c r="D134" s="78" t="s">
        <v>19</v>
      </c>
      <c r="E134" s="78" t="s">
        <v>4743</v>
      </c>
      <c r="F134" s="78" t="s">
        <v>4653</v>
      </c>
      <c r="G134" s="81">
        <v>45441</v>
      </c>
      <c r="H134" s="78">
        <v>4264912</v>
      </c>
      <c r="I134" s="78" t="s">
        <v>2313</v>
      </c>
      <c r="J134" s="78" t="s">
        <v>4744</v>
      </c>
      <c r="K134" s="78" t="s">
        <v>4745</v>
      </c>
      <c r="L134" s="81">
        <v>45506</v>
      </c>
    </row>
    <row r="135" spans="1:12">
      <c r="A135" s="76">
        <v>6</v>
      </c>
      <c r="B135" s="78" t="s">
        <v>441</v>
      </c>
      <c r="C135" s="78" t="s">
        <v>352</v>
      </c>
      <c r="D135" s="78" t="s">
        <v>19</v>
      </c>
      <c r="E135" s="78" t="s">
        <v>4743</v>
      </c>
      <c r="F135" s="78" t="s">
        <v>4653</v>
      </c>
      <c r="G135" s="81">
        <v>45441</v>
      </c>
      <c r="H135" s="78">
        <v>4266018</v>
      </c>
      <c r="I135" s="78" t="s">
        <v>2948</v>
      </c>
      <c r="J135" s="78" t="s">
        <v>247</v>
      </c>
      <c r="K135" s="78" t="s">
        <v>4746</v>
      </c>
      <c r="L135" s="81">
        <v>45506</v>
      </c>
    </row>
    <row r="136" spans="1:12">
      <c r="A136" s="76">
        <v>7</v>
      </c>
      <c r="B136" s="78" t="s">
        <v>441</v>
      </c>
      <c r="C136" s="78" t="s">
        <v>352</v>
      </c>
      <c r="D136" s="78" t="s">
        <v>19</v>
      </c>
      <c r="E136" s="78" t="s">
        <v>4743</v>
      </c>
      <c r="F136" s="78" t="s">
        <v>4653</v>
      </c>
      <c r="G136" s="81">
        <v>45441</v>
      </c>
      <c r="H136" s="78">
        <v>4266021</v>
      </c>
      <c r="I136" s="78" t="s">
        <v>1378</v>
      </c>
      <c r="J136" s="78" t="s">
        <v>4747</v>
      </c>
      <c r="K136" s="78" t="s">
        <v>4748</v>
      </c>
      <c r="L136" s="81">
        <v>45506</v>
      </c>
    </row>
    <row r="137" spans="1:12">
      <c r="A137" s="76">
        <v>8</v>
      </c>
      <c r="B137" s="78" t="s">
        <v>441</v>
      </c>
      <c r="C137" s="78" t="s">
        <v>352</v>
      </c>
      <c r="D137" s="78" t="s">
        <v>19</v>
      </c>
      <c r="E137" s="78" t="s">
        <v>4743</v>
      </c>
      <c r="F137" s="78" t="s">
        <v>4653</v>
      </c>
      <c r="G137" s="81">
        <v>45441</v>
      </c>
      <c r="H137" s="78">
        <v>4264922</v>
      </c>
      <c r="I137" s="78" t="s">
        <v>4749</v>
      </c>
      <c r="J137" s="78" t="s">
        <v>4750</v>
      </c>
      <c r="K137" s="78" t="s">
        <v>4751</v>
      </c>
      <c r="L137" s="81">
        <v>45506</v>
      </c>
    </row>
    <row r="138" spans="1:12">
      <c r="A138" s="76">
        <v>9</v>
      </c>
      <c r="B138" s="78" t="s">
        <v>441</v>
      </c>
      <c r="C138" s="78" t="s">
        <v>352</v>
      </c>
      <c r="D138" s="78" t="s">
        <v>19</v>
      </c>
      <c r="E138" s="78" t="s">
        <v>4709</v>
      </c>
      <c r="F138" s="78" t="s">
        <v>4649</v>
      </c>
      <c r="G138" s="81">
        <v>45457</v>
      </c>
      <c r="H138" s="78">
        <v>4266007</v>
      </c>
      <c r="I138" s="78" t="s">
        <v>4443</v>
      </c>
      <c r="J138" s="78" t="s">
        <v>1124</v>
      </c>
      <c r="K138" s="78" t="s">
        <v>2672</v>
      </c>
      <c r="L138" s="81">
        <v>45506</v>
      </c>
    </row>
    <row r="139" spans="1:12">
      <c r="A139" s="76">
        <v>10</v>
      </c>
      <c r="B139" s="78" t="s">
        <v>441</v>
      </c>
      <c r="C139" s="78" t="s">
        <v>352</v>
      </c>
      <c r="D139" s="78" t="s">
        <v>19</v>
      </c>
      <c r="E139" s="78" t="s">
        <v>4709</v>
      </c>
      <c r="F139" s="78" t="s">
        <v>4649</v>
      </c>
      <c r="G139" s="81">
        <v>45457</v>
      </c>
      <c r="H139" s="78">
        <v>4266044</v>
      </c>
      <c r="I139" s="78" t="s">
        <v>2705</v>
      </c>
      <c r="J139" s="78" t="s">
        <v>76</v>
      </c>
      <c r="K139" s="78" t="s">
        <v>1102</v>
      </c>
      <c r="L139" s="81">
        <v>45506</v>
      </c>
    </row>
    <row r="140" spans="1:12">
      <c r="A140" s="76">
        <v>11</v>
      </c>
      <c r="B140" s="78" t="s">
        <v>441</v>
      </c>
      <c r="C140" s="78" t="s">
        <v>352</v>
      </c>
      <c r="D140" s="78" t="s">
        <v>19</v>
      </c>
      <c r="E140" s="78" t="s">
        <v>4709</v>
      </c>
      <c r="F140" s="78" t="s">
        <v>4649</v>
      </c>
      <c r="G140" s="81">
        <v>45457</v>
      </c>
      <c r="H140" s="78">
        <v>4266139</v>
      </c>
      <c r="I140" s="78" t="s">
        <v>69</v>
      </c>
      <c r="J140" s="78" t="s">
        <v>4752</v>
      </c>
      <c r="K140" s="78" t="s">
        <v>4753</v>
      </c>
      <c r="L140" s="81">
        <v>45506</v>
      </c>
    </row>
    <row r="141" spans="1:12">
      <c r="A141" s="76">
        <v>12</v>
      </c>
      <c r="B141" s="78" t="s">
        <v>441</v>
      </c>
      <c r="C141" s="78" t="s">
        <v>352</v>
      </c>
      <c r="D141" s="78" t="s">
        <v>19</v>
      </c>
      <c r="E141" s="78" t="s">
        <v>4709</v>
      </c>
      <c r="F141" s="78" t="s">
        <v>4649</v>
      </c>
      <c r="G141" s="81">
        <v>45457</v>
      </c>
      <c r="H141" s="78">
        <v>4266015</v>
      </c>
      <c r="I141" s="78" t="s">
        <v>550</v>
      </c>
      <c r="J141" s="78" t="s">
        <v>4754</v>
      </c>
      <c r="K141" s="78" t="s">
        <v>4476</v>
      </c>
      <c r="L141" s="81">
        <v>45506</v>
      </c>
    </row>
    <row r="142" spans="1:12">
      <c r="A142" s="76">
        <v>13</v>
      </c>
      <c r="B142" s="78" t="s">
        <v>441</v>
      </c>
      <c r="C142" s="78" t="s">
        <v>352</v>
      </c>
      <c r="D142" s="78" t="s">
        <v>19</v>
      </c>
      <c r="E142" s="78" t="s">
        <v>4709</v>
      </c>
      <c r="F142" s="78" t="s">
        <v>4649</v>
      </c>
      <c r="G142" s="81">
        <v>45457</v>
      </c>
      <c r="H142" s="78">
        <v>4266141</v>
      </c>
      <c r="I142" s="78" t="s">
        <v>2880</v>
      </c>
      <c r="J142" s="78" t="s">
        <v>4755</v>
      </c>
      <c r="K142" s="78" t="s">
        <v>2882</v>
      </c>
      <c r="L142" s="81">
        <v>45506</v>
      </c>
    </row>
    <row r="143" spans="1:12">
      <c r="A143" s="76">
        <v>14</v>
      </c>
      <c r="B143" s="78" t="s">
        <v>441</v>
      </c>
      <c r="C143" s="78" t="s">
        <v>352</v>
      </c>
      <c r="D143" s="78" t="s">
        <v>19</v>
      </c>
      <c r="E143" s="78" t="s">
        <v>4756</v>
      </c>
      <c r="F143" s="78" t="s">
        <v>4757</v>
      </c>
      <c r="G143" s="81">
        <v>45472</v>
      </c>
      <c r="H143" s="78">
        <v>4267296</v>
      </c>
      <c r="I143" s="78" t="s">
        <v>4758</v>
      </c>
      <c r="J143" s="78" t="s">
        <v>4759</v>
      </c>
      <c r="K143" s="82" t="s">
        <v>809</v>
      </c>
      <c r="L143" s="81">
        <v>45506</v>
      </c>
    </row>
    <row r="144" spans="1:12">
      <c r="A144" s="76">
        <v>15</v>
      </c>
      <c r="B144" s="78" t="s">
        <v>441</v>
      </c>
      <c r="C144" s="78" t="s">
        <v>352</v>
      </c>
      <c r="D144" s="78" t="s">
        <v>19</v>
      </c>
      <c r="E144" s="78" t="s">
        <v>4648</v>
      </c>
      <c r="F144" s="78" t="s">
        <v>4649</v>
      </c>
      <c r="G144" s="81">
        <v>45457</v>
      </c>
      <c r="H144" s="78">
        <v>4266218</v>
      </c>
      <c r="I144" s="78" t="s">
        <v>812</v>
      </c>
      <c r="J144" s="78" t="s">
        <v>4760</v>
      </c>
      <c r="K144" s="78" t="s">
        <v>1118</v>
      </c>
      <c r="L144" s="81">
        <v>45506</v>
      </c>
    </row>
    <row r="145" spans="1:12">
      <c r="A145" s="76">
        <v>16</v>
      </c>
      <c r="B145" s="78" t="s">
        <v>441</v>
      </c>
      <c r="C145" s="78" t="s">
        <v>352</v>
      </c>
      <c r="D145" s="78" t="s">
        <v>19</v>
      </c>
      <c r="E145" s="78" t="s">
        <v>4648</v>
      </c>
      <c r="F145" s="78" t="s">
        <v>4649</v>
      </c>
      <c r="G145" s="81">
        <v>45457</v>
      </c>
      <c r="H145" s="78">
        <v>4266223</v>
      </c>
      <c r="I145" s="78" t="s">
        <v>3050</v>
      </c>
      <c r="J145" s="78" t="s">
        <v>4761</v>
      </c>
      <c r="K145" s="78" t="s">
        <v>4762</v>
      </c>
      <c r="L145" s="81">
        <v>45506</v>
      </c>
    </row>
    <row r="146" spans="1:12">
      <c r="A146" s="76">
        <v>17</v>
      </c>
      <c r="B146" s="78" t="s">
        <v>441</v>
      </c>
      <c r="C146" s="78" t="s">
        <v>352</v>
      </c>
      <c r="D146" s="78" t="s">
        <v>19</v>
      </c>
      <c r="E146" s="78" t="s">
        <v>4763</v>
      </c>
      <c r="F146" s="78" t="s">
        <v>4649</v>
      </c>
      <c r="G146" s="81">
        <v>45458</v>
      </c>
      <c r="H146" s="78">
        <v>4266699</v>
      </c>
      <c r="I146" s="78" t="s">
        <v>4764</v>
      </c>
      <c r="J146" s="78" t="s">
        <v>4765</v>
      </c>
      <c r="K146" s="78" t="s">
        <v>22</v>
      </c>
      <c r="L146" s="81">
        <v>45506</v>
      </c>
    </row>
    <row r="147" spans="1:12">
      <c r="A147" s="76">
        <v>1</v>
      </c>
      <c r="B147" s="78" t="s">
        <v>441</v>
      </c>
      <c r="C147" s="78" t="s">
        <v>352</v>
      </c>
      <c r="D147" s="78" t="s">
        <v>19</v>
      </c>
      <c r="E147" s="78" t="s">
        <v>2508</v>
      </c>
      <c r="F147" s="78" t="s">
        <v>531</v>
      </c>
      <c r="G147" s="80">
        <v>45463</v>
      </c>
      <c r="H147" s="78">
        <v>4266982</v>
      </c>
      <c r="I147" s="78" t="s">
        <v>2517</v>
      </c>
      <c r="J147" s="78" t="s">
        <v>2518</v>
      </c>
      <c r="K147" s="78" t="s">
        <v>2519</v>
      </c>
      <c r="L147" s="81">
        <v>45509</v>
      </c>
    </row>
    <row r="148" spans="1:12">
      <c r="A148" s="76">
        <v>2</v>
      </c>
      <c r="B148" s="78" t="s">
        <v>441</v>
      </c>
      <c r="C148" s="78" t="s">
        <v>352</v>
      </c>
      <c r="D148" s="78" t="s">
        <v>19</v>
      </c>
      <c r="E148" s="78" t="s">
        <v>2508</v>
      </c>
      <c r="F148" s="78" t="s">
        <v>531</v>
      </c>
      <c r="G148" s="80">
        <v>45463</v>
      </c>
      <c r="H148" s="78">
        <v>4266984</v>
      </c>
      <c r="I148" s="78" t="s">
        <v>1193</v>
      </c>
      <c r="J148" s="78" t="s">
        <v>2526</v>
      </c>
      <c r="K148" s="78" t="s">
        <v>2527</v>
      </c>
      <c r="L148" s="81">
        <v>45509</v>
      </c>
    </row>
    <row r="149" spans="1:12">
      <c r="A149" s="76">
        <v>3</v>
      </c>
      <c r="B149" s="78" t="s">
        <v>441</v>
      </c>
      <c r="C149" s="78" t="s">
        <v>352</v>
      </c>
      <c r="D149" s="78" t="s">
        <v>19</v>
      </c>
      <c r="E149" s="78" t="s">
        <v>2508</v>
      </c>
      <c r="F149" s="78" t="s">
        <v>531</v>
      </c>
      <c r="G149" s="80">
        <v>45463</v>
      </c>
      <c r="H149" s="78">
        <v>4267002</v>
      </c>
      <c r="I149" s="78" t="s">
        <v>2592</v>
      </c>
      <c r="J149" s="78" t="s">
        <v>2593</v>
      </c>
      <c r="K149" s="78" t="s">
        <v>2594</v>
      </c>
      <c r="L149" s="81">
        <v>45509</v>
      </c>
    </row>
    <row r="150" spans="1:12">
      <c r="A150" s="76">
        <v>4</v>
      </c>
      <c r="B150" s="78" t="s">
        <v>441</v>
      </c>
      <c r="C150" s="78" t="s">
        <v>352</v>
      </c>
      <c r="D150" s="78" t="s">
        <v>19</v>
      </c>
      <c r="E150" s="78" t="s">
        <v>29</v>
      </c>
      <c r="F150" s="78" t="s">
        <v>443</v>
      </c>
      <c r="G150" s="80">
        <v>45491</v>
      </c>
      <c r="H150" s="78">
        <v>4267961</v>
      </c>
      <c r="I150" s="78" t="s">
        <v>2133</v>
      </c>
      <c r="J150" s="78" t="s">
        <v>2857</v>
      </c>
      <c r="K150" s="78" t="s">
        <v>2858</v>
      </c>
      <c r="L150" s="81">
        <v>45509</v>
      </c>
    </row>
    <row r="151" spans="1:12">
      <c r="A151" s="76">
        <v>5</v>
      </c>
      <c r="B151" s="78" t="s">
        <v>441</v>
      </c>
      <c r="C151" s="78" t="s">
        <v>352</v>
      </c>
      <c r="D151" s="78" t="s">
        <v>19</v>
      </c>
      <c r="E151" s="78" t="s">
        <v>29</v>
      </c>
      <c r="F151" s="78" t="s">
        <v>443</v>
      </c>
      <c r="G151" s="80">
        <v>45491</v>
      </c>
      <c r="H151" s="78">
        <v>4267965</v>
      </c>
      <c r="I151" s="78" t="s">
        <v>2872</v>
      </c>
      <c r="J151" s="78" t="s">
        <v>2873</v>
      </c>
      <c r="K151" s="78" t="s">
        <v>2874</v>
      </c>
      <c r="L151" s="81">
        <v>45509</v>
      </c>
    </row>
    <row r="152" spans="1:12">
      <c r="A152" s="76">
        <v>6</v>
      </c>
      <c r="B152" s="78" t="s">
        <v>441</v>
      </c>
      <c r="C152" s="78" t="s">
        <v>352</v>
      </c>
      <c r="D152" s="78" t="s">
        <v>19</v>
      </c>
      <c r="E152" s="78" t="s">
        <v>29</v>
      </c>
      <c r="F152" s="78" t="s">
        <v>443</v>
      </c>
      <c r="G152" s="80">
        <v>45491</v>
      </c>
      <c r="H152" s="78">
        <v>4267966</v>
      </c>
      <c r="I152" s="78" t="s">
        <v>2876</v>
      </c>
      <c r="J152" s="78" t="s">
        <v>2877</v>
      </c>
      <c r="K152" s="78" t="s">
        <v>705</v>
      </c>
      <c r="L152" s="81">
        <v>45509</v>
      </c>
    </row>
    <row r="153" spans="1:12">
      <c r="A153" s="76">
        <v>7</v>
      </c>
      <c r="B153" s="78" t="s">
        <v>441</v>
      </c>
      <c r="C153" s="78" t="s">
        <v>352</v>
      </c>
      <c r="D153" s="78" t="s">
        <v>19</v>
      </c>
      <c r="E153" s="78" t="s">
        <v>29</v>
      </c>
      <c r="F153" s="78" t="s">
        <v>443</v>
      </c>
      <c r="G153" s="80">
        <v>45491</v>
      </c>
      <c r="H153" s="78">
        <v>4267973</v>
      </c>
      <c r="I153" s="78" t="s">
        <v>2903</v>
      </c>
      <c r="J153" s="78" t="s">
        <v>2904</v>
      </c>
      <c r="K153" s="78" t="s">
        <v>1296</v>
      </c>
      <c r="L153" s="81">
        <v>45509</v>
      </c>
    </row>
    <row r="154" spans="1:12">
      <c r="A154" s="76">
        <v>8</v>
      </c>
      <c r="B154" s="78" t="s">
        <v>441</v>
      </c>
      <c r="C154" s="78" t="s">
        <v>352</v>
      </c>
      <c r="D154" s="78" t="s">
        <v>19</v>
      </c>
      <c r="E154" s="78" t="s">
        <v>29</v>
      </c>
      <c r="F154" s="78" t="s">
        <v>443</v>
      </c>
      <c r="G154" s="80">
        <v>45491</v>
      </c>
      <c r="H154" s="78">
        <v>4267975</v>
      </c>
      <c r="I154" s="78" t="s">
        <v>2910</v>
      </c>
      <c r="J154" s="78" t="s">
        <v>2911</v>
      </c>
      <c r="K154" s="78" t="s">
        <v>2912</v>
      </c>
      <c r="L154" s="81">
        <v>45509</v>
      </c>
    </row>
    <row r="155" spans="1:12">
      <c r="A155" s="76">
        <v>9</v>
      </c>
      <c r="B155" s="78" t="s">
        <v>441</v>
      </c>
      <c r="C155" s="78" t="s">
        <v>352</v>
      </c>
      <c r="D155" s="78" t="s">
        <v>19</v>
      </c>
      <c r="E155" s="78" t="s">
        <v>29</v>
      </c>
      <c r="F155" s="78" t="s">
        <v>443</v>
      </c>
      <c r="G155" s="80">
        <v>45491</v>
      </c>
      <c r="H155" s="78">
        <v>4267978</v>
      </c>
      <c r="I155" s="78" t="s">
        <v>2920</v>
      </c>
      <c r="J155" s="78" t="s">
        <v>2921</v>
      </c>
      <c r="K155" s="78" t="s">
        <v>1312</v>
      </c>
      <c r="L155" s="81">
        <v>45509</v>
      </c>
    </row>
    <row r="156" spans="1:12">
      <c r="A156" s="76">
        <v>10</v>
      </c>
      <c r="B156" s="78" t="s">
        <v>441</v>
      </c>
      <c r="C156" s="78" t="s">
        <v>352</v>
      </c>
      <c r="D156" s="78" t="s">
        <v>19</v>
      </c>
      <c r="E156" s="78" t="s">
        <v>29</v>
      </c>
      <c r="F156" s="78" t="s">
        <v>443</v>
      </c>
      <c r="G156" s="80">
        <v>45491</v>
      </c>
      <c r="H156" s="78">
        <v>4267980</v>
      </c>
      <c r="I156" s="78" t="s">
        <v>2926</v>
      </c>
      <c r="J156" s="78" t="s">
        <v>2927</v>
      </c>
      <c r="K156" s="78" t="s">
        <v>2896</v>
      </c>
      <c r="L156" s="81">
        <v>45509</v>
      </c>
    </row>
    <row r="157" spans="1:12">
      <c r="A157" s="76">
        <v>11</v>
      </c>
      <c r="B157" s="78" t="s">
        <v>441</v>
      </c>
      <c r="C157" s="78" t="s">
        <v>352</v>
      </c>
      <c r="D157" s="78" t="s">
        <v>19</v>
      </c>
      <c r="E157" s="78" t="s">
        <v>29</v>
      </c>
      <c r="F157" s="78" t="s">
        <v>443</v>
      </c>
      <c r="G157" s="80">
        <v>45491</v>
      </c>
      <c r="H157" s="78">
        <v>4267981</v>
      </c>
      <c r="I157" s="78" t="s">
        <v>338</v>
      </c>
      <c r="J157" s="78" t="s">
        <v>1005</v>
      </c>
      <c r="K157" s="78" t="s">
        <v>2929</v>
      </c>
      <c r="L157" s="81">
        <v>45509</v>
      </c>
    </row>
    <row r="158" spans="1:12">
      <c r="A158" s="76">
        <v>12</v>
      </c>
      <c r="B158" s="78" t="s">
        <v>441</v>
      </c>
      <c r="C158" s="78" t="s">
        <v>352</v>
      </c>
      <c r="D158" s="78" t="s">
        <v>19</v>
      </c>
      <c r="E158" s="78" t="s">
        <v>29</v>
      </c>
      <c r="F158" s="78" t="s">
        <v>443</v>
      </c>
      <c r="G158" s="80">
        <v>45491</v>
      </c>
      <c r="H158" s="78">
        <v>4267985</v>
      </c>
      <c r="I158" s="78" t="s">
        <v>2943</v>
      </c>
      <c r="J158" s="78" t="s">
        <v>2944</v>
      </c>
      <c r="K158" s="78" t="s">
        <v>2168</v>
      </c>
      <c r="L158" s="81">
        <v>45509</v>
      </c>
    </row>
    <row r="159" spans="1:12">
      <c r="A159" s="76">
        <v>13</v>
      </c>
      <c r="B159" s="78" t="s">
        <v>441</v>
      </c>
      <c r="C159" s="78" t="s">
        <v>352</v>
      </c>
      <c r="D159" s="78" t="s">
        <v>19</v>
      </c>
      <c r="E159" s="78" t="s">
        <v>4667</v>
      </c>
      <c r="F159" s="78" t="s">
        <v>4649</v>
      </c>
      <c r="G159" s="80">
        <v>45464</v>
      </c>
      <c r="H159" s="78">
        <v>4266872</v>
      </c>
      <c r="I159" s="78" t="s">
        <v>4766</v>
      </c>
      <c r="J159" s="78" t="s">
        <v>2961</v>
      </c>
      <c r="K159" s="78" t="s">
        <v>4767</v>
      </c>
      <c r="L159" s="81">
        <v>45509</v>
      </c>
    </row>
    <row r="160" spans="1:12">
      <c r="A160" s="76">
        <v>14</v>
      </c>
      <c r="B160" s="78" t="s">
        <v>441</v>
      </c>
      <c r="C160" s="78" t="s">
        <v>352</v>
      </c>
      <c r="D160" s="78" t="s">
        <v>19</v>
      </c>
      <c r="E160" s="78" t="s">
        <v>4768</v>
      </c>
      <c r="F160" s="78" t="s">
        <v>4649</v>
      </c>
      <c r="G160" s="80">
        <v>45465</v>
      </c>
      <c r="H160" s="78">
        <v>4267076</v>
      </c>
      <c r="I160" s="78" t="s">
        <v>4769</v>
      </c>
      <c r="J160" s="78" t="s">
        <v>4770</v>
      </c>
      <c r="K160" s="78" t="s">
        <v>3187</v>
      </c>
      <c r="L160" s="81">
        <v>45509</v>
      </c>
    </row>
    <row r="161" spans="1:12">
      <c r="A161" s="76">
        <v>15</v>
      </c>
      <c r="B161" s="78" t="s">
        <v>441</v>
      </c>
      <c r="C161" s="78" t="s">
        <v>352</v>
      </c>
      <c r="D161" s="78" t="s">
        <v>19</v>
      </c>
      <c r="E161" s="78" t="s">
        <v>4768</v>
      </c>
      <c r="F161" s="78" t="s">
        <v>4649</v>
      </c>
      <c r="G161" s="80">
        <v>45464</v>
      </c>
      <c r="H161" s="78">
        <v>4267041</v>
      </c>
      <c r="I161" s="78" t="s">
        <v>3281</v>
      </c>
      <c r="J161" s="78" t="s">
        <v>4771</v>
      </c>
      <c r="K161" s="78" t="s">
        <v>4772</v>
      </c>
      <c r="L161" s="81">
        <v>45509</v>
      </c>
    </row>
    <row r="162" spans="1:12">
      <c r="A162" s="76">
        <v>16</v>
      </c>
      <c r="B162" s="78" t="s">
        <v>441</v>
      </c>
      <c r="C162" s="78" t="s">
        <v>352</v>
      </c>
      <c r="D162" s="78" t="s">
        <v>19</v>
      </c>
      <c r="E162" s="78" t="s">
        <v>4768</v>
      </c>
      <c r="F162" s="78" t="s">
        <v>4649</v>
      </c>
      <c r="G162" s="80">
        <v>45465</v>
      </c>
      <c r="H162" s="78">
        <v>4266973</v>
      </c>
      <c r="I162" s="78" t="s">
        <v>76</v>
      </c>
      <c r="J162" s="78" t="s">
        <v>4773</v>
      </c>
      <c r="K162" s="78" t="s">
        <v>4774</v>
      </c>
      <c r="L162" s="81">
        <v>45509</v>
      </c>
    </row>
    <row r="163" spans="1:12">
      <c r="A163" s="76">
        <v>17</v>
      </c>
      <c r="B163" s="78" t="s">
        <v>441</v>
      </c>
      <c r="C163" s="78" t="s">
        <v>352</v>
      </c>
      <c r="D163" s="78" t="s">
        <v>19</v>
      </c>
      <c r="E163" s="78" t="s">
        <v>4768</v>
      </c>
      <c r="F163" s="78" t="s">
        <v>4649</v>
      </c>
      <c r="G163" s="80">
        <v>45464</v>
      </c>
      <c r="H163" s="78">
        <v>4266550</v>
      </c>
      <c r="I163" s="78" t="s">
        <v>861</v>
      </c>
      <c r="J163" s="78" t="s">
        <v>4775</v>
      </c>
      <c r="K163" s="78" t="s">
        <v>4776</v>
      </c>
      <c r="L163" s="81">
        <v>45509</v>
      </c>
    </row>
    <row r="164" spans="1:12">
      <c r="A164" s="76">
        <v>18</v>
      </c>
      <c r="B164" s="78" t="s">
        <v>441</v>
      </c>
      <c r="C164" s="78" t="s">
        <v>352</v>
      </c>
      <c r="D164" s="78" t="s">
        <v>19</v>
      </c>
      <c r="E164" s="78" t="s">
        <v>4768</v>
      </c>
      <c r="F164" s="78" t="s">
        <v>4649</v>
      </c>
      <c r="G164" s="80">
        <v>45465</v>
      </c>
      <c r="H164" s="78">
        <v>4267042</v>
      </c>
      <c r="I164" s="78" t="s">
        <v>2903</v>
      </c>
      <c r="J164" s="78" t="s">
        <v>4777</v>
      </c>
      <c r="K164" s="78" t="s">
        <v>748</v>
      </c>
      <c r="L164" s="81">
        <v>45509</v>
      </c>
    </row>
    <row r="165" spans="1:12">
      <c r="A165" s="76">
        <v>19</v>
      </c>
      <c r="B165" s="78" t="s">
        <v>441</v>
      </c>
      <c r="C165" s="78" t="s">
        <v>352</v>
      </c>
      <c r="D165" s="78" t="s">
        <v>19</v>
      </c>
      <c r="E165" s="78" t="s">
        <v>4768</v>
      </c>
      <c r="F165" s="78" t="s">
        <v>4649</v>
      </c>
      <c r="G165" s="80">
        <v>45464</v>
      </c>
      <c r="H165" s="78">
        <v>4266484</v>
      </c>
      <c r="I165" s="78" t="s">
        <v>4778</v>
      </c>
      <c r="J165" s="78" t="s">
        <v>4779</v>
      </c>
      <c r="K165" s="78" t="s">
        <v>748</v>
      </c>
      <c r="L165" s="81">
        <v>45509</v>
      </c>
    </row>
    <row r="166" spans="1:12">
      <c r="A166" s="76">
        <v>20</v>
      </c>
      <c r="B166" s="78" t="s">
        <v>441</v>
      </c>
      <c r="C166" s="78" t="s">
        <v>352</v>
      </c>
      <c r="D166" s="78" t="s">
        <v>19</v>
      </c>
      <c r="E166" s="78" t="s">
        <v>4768</v>
      </c>
      <c r="F166" s="78" t="s">
        <v>4649</v>
      </c>
      <c r="G166" s="80">
        <v>45464</v>
      </c>
      <c r="H166" s="78">
        <v>4266941</v>
      </c>
      <c r="I166" s="78" t="s">
        <v>148</v>
      </c>
      <c r="J166" s="78" t="s">
        <v>4780</v>
      </c>
      <c r="K166" s="78" t="s">
        <v>178</v>
      </c>
      <c r="L166" s="81">
        <v>45509</v>
      </c>
    </row>
    <row r="167" spans="1:12">
      <c r="A167" s="76">
        <v>21</v>
      </c>
      <c r="B167" s="78" t="s">
        <v>441</v>
      </c>
      <c r="C167" s="78" t="s">
        <v>352</v>
      </c>
      <c r="D167" s="78" t="s">
        <v>19</v>
      </c>
      <c r="E167" s="78" t="s">
        <v>4768</v>
      </c>
      <c r="F167" s="78" t="s">
        <v>4649</v>
      </c>
      <c r="G167" s="80">
        <v>45465</v>
      </c>
      <c r="H167" s="78">
        <v>4267038</v>
      </c>
      <c r="I167" s="78" t="s">
        <v>4781</v>
      </c>
      <c r="J167" s="78" t="s">
        <v>4782</v>
      </c>
      <c r="K167" s="78" t="s">
        <v>4724</v>
      </c>
      <c r="L167" s="81">
        <v>45509</v>
      </c>
    </row>
    <row r="168" spans="1:12">
      <c r="A168" s="76">
        <v>22</v>
      </c>
      <c r="B168" s="78" t="s">
        <v>441</v>
      </c>
      <c r="C168" s="78" t="s">
        <v>352</v>
      </c>
      <c r="D168" s="78" t="s">
        <v>19</v>
      </c>
      <c r="E168" s="78" t="s">
        <v>4768</v>
      </c>
      <c r="F168" s="78" t="s">
        <v>4649</v>
      </c>
      <c r="G168" s="80">
        <v>45464</v>
      </c>
      <c r="H168" s="78">
        <v>4266627</v>
      </c>
      <c r="I168" s="78" t="s">
        <v>4783</v>
      </c>
      <c r="J168" s="78" t="s">
        <v>4784</v>
      </c>
      <c r="K168" s="78" t="s">
        <v>4785</v>
      </c>
      <c r="L168" s="81">
        <v>45509</v>
      </c>
    </row>
    <row r="169" spans="1:12">
      <c r="A169" s="76">
        <v>23</v>
      </c>
      <c r="B169" s="78" t="s">
        <v>441</v>
      </c>
      <c r="C169" s="78" t="s">
        <v>352</v>
      </c>
      <c r="D169" s="78" t="s">
        <v>19</v>
      </c>
      <c r="E169" s="78" t="s">
        <v>4768</v>
      </c>
      <c r="F169" s="78" t="s">
        <v>4649</v>
      </c>
      <c r="G169" s="80">
        <v>45464</v>
      </c>
      <c r="H169" s="78">
        <v>4266602</v>
      </c>
      <c r="I169" s="78" t="s">
        <v>4786</v>
      </c>
      <c r="J169" s="78" t="s">
        <v>4787</v>
      </c>
      <c r="K169" s="78" t="s">
        <v>4788</v>
      </c>
      <c r="L169" s="81">
        <v>45509</v>
      </c>
    </row>
    <row r="170" spans="1:12">
      <c r="A170" s="76">
        <v>24</v>
      </c>
      <c r="B170" s="78" t="s">
        <v>441</v>
      </c>
      <c r="C170" s="78" t="s">
        <v>352</v>
      </c>
      <c r="D170" s="78" t="s">
        <v>19</v>
      </c>
      <c r="E170" s="78" t="s">
        <v>4768</v>
      </c>
      <c r="F170" s="78" t="s">
        <v>4649</v>
      </c>
      <c r="G170" s="80">
        <v>45464</v>
      </c>
      <c r="H170" s="78">
        <v>4266725</v>
      </c>
      <c r="I170" s="78" t="s">
        <v>4789</v>
      </c>
      <c r="J170" s="78" t="s">
        <v>4790</v>
      </c>
      <c r="K170" s="78" t="s">
        <v>32</v>
      </c>
      <c r="L170" s="81">
        <v>45509</v>
      </c>
    </row>
    <row r="171" spans="1:12">
      <c r="A171" s="76">
        <v>25</v>
      </c>
      <c r="B171" s="78" t="s">
        <v>441</v>
      </c>
      <c r="C171" s="78" t="s">
        <v>352</v>
      </c>
      <c r="D171" s="78" t="s">
        <v>19</v>
      </c>
      <c r="E171" s="78" t="s">
        <v>4768</v>
      </c>
      <c r="F171" s="78" t="s">
        <v>4649</v>
      </c>
      <c r="G171" s="80">
        <v>45464</v>
      </c>
      <c r="H171" s="78">
        <v>4264928</v>
      </c>
      <c r="I171" s="78" t="s">
        <v>308</v>
      </c>
      <c r="J171" s="78" t="s">
        <v>4791</v>
      </c>
      <c r="K171" s="78" t="s">
        <v>1118</v>
      </c>
      <c r="L171" s="81">
        <v>45509</v>
      </c>
    </row>
    <row r="172" spans="1:12">
      <c r="A172" s="76">
        <v>26</v>
      </c>
      <c r="B172" s="78" t="s">
        <v>441</v>
      </c>
      <c r="C172" s="78" t="s">
        <v>352</v>
      </c>
      <c r="D172" s="78" t="s">
        <v>19</v>
      </c>
      <c r="E172" s="78" t="s">
        <v>4756</v>
      </c>
      <c r="F172" s="78" t="s">
        <v>4757</v>
      </c>
      <c r="G172" s="80">
        <v>45475</v>
      </c>
      <c r="H172" s="78">
        <v>4267324</v>
      </c>
      <c r="I172" s="78" t="s">
        <v>4792</v>
      </c>
      <c r="J172" s="78" t="s">
        <v>4793</v>
      </c>
      <c r="K172" s="78" t="s">
        <v>4794</v>
      </c>
      <c r="L172" s="81">
        <v>45509</v>
      </c>
    </row>
    <row r="173" spans="1:12">
      <c r="A173" s="76">
        <v>27</v>
      </c>
      <c r="B173" s="78" t="s">
        <v>441</v>
      </c>
      <c r="C173" s="78" t="s">
        <v>352</v>
      </c>
      <c r="D173" s="78" t="s">
        <v>19</v>
      </c>
      <c r="E173" s="78" t="s">
        <v>4756</v>
      </c>
      <c r="F173" s="78" t="s">
        <v>4757</v>
      </c>
      <c r="G173" s="80">
        <v>45475</v>
      </c>
      <c r="H173" s="78">
        <v>4267323</v>
      </c>
      <c r="I173" s="78" t="s">
        <v>4795</v>
      </c>
      <c r="J173" s="78" t="s">
        <v>251</v>
      </c>
      <c r="K173" s="78" t="s">
        <v>4796</v>
      </c>
      <c r="L173" s="81">
        <v>45509</v>
      </c>
    </row>
    <row r="174" spans="1:12">
      <c r="A174" s="76" t="s">
        <v>4266</v>
      </c>
      <c r="B174" s="77" t="s">
        <v>653</v>
      </c>
      <c r="C174" s="78" t="s">
        <v>4266</v>
      </c>
      <c r="D174" s="79" t="s">
        <v>19</v>
      </c>
      <c r="E174" s="78" t="s">
        <v>4797</v>
      </c>
      <c r="F174" s="78" t="s">
        <v>4757</v>
      </c>
      <c r="G174" s="80">
        <v>45471</v>
      </c>
      <c r="H174" s="78">
        <v>4267102</v>
      </c>
      <c r="I174" s="78" t="s">
        <v>4798</v>
      </c>
      <c r="J174" s="78" t="s">
        <v>106</v>
      </c>
      <c r="K174" s="78" t="s">
        <v>4799</v>
      </c>
      <c r="L174" s="81">
        <v>45510</v>
      </c>
    </row>
    <row r="175" spans="1:12">
      <c r="A175" s="76" t="s">
        <v>4266</v>
      </c>
      <c r="B175" s="77" t="s">
        <v>653</v>
      </c>
      <c r="C175" s="78" t="s">
        <v>4266</v>
      </c>
      <c r="D175" s="79" t="s">
        <v>19</v>
      </c>
      <c r="E175" s="78" t="s">
        <v>4797</v>
      </c>
      <c r="F175" s="78" t="s">
        <v>4757</v>
      </c>
      <c r="G175" s="80">
        <v>45471</v>
      </c>
      <c r="H175" s="78">
        <v>4267131</v>
      </c>
      <c r="I175" s="78" t="s">
        <v>1940</v>
      </c>
      <c r="J175" s="78" t="s">
        <v>4800</v>
      </c>
      <c r="K175" s="78" t="s">
        <v>4801</v>
      </c>
      <c r="L175" s="81">
        <v>45510</v>
      </c>
    </row>
    <row r="176" spans="1:12">
      <c r="A176" s="76" t="s">
        <v>4266</v>
      </c>
      <c r="B176" s="77" t="s">
        <v>653</v>
      </c>
      <c r="C176" s="78" t="s">
        <v>4266</v>
      </c>
      <c r="D176" s="79" t="s">
        <v>19</v>
      </c>
      <c r="E176" s="78" t="s">
        <v>4802</v>
      </c>
      <c r="F176" s="78" t="s">
        <v>4757</v>
      </c>
      <c r="G176" s="80">
        <v>45211</v>
      </c>
      <c r="H176" s="78">
        <v>4254779</v>
      </c>
      <c r="I176" s="78" t="s">
        <v>1486</v>
      </c>
      <c r="J176" s="78" t="s">
        <v>4803</v>
      </c>
      <c r="K176" s="86" t="s">
        <v>4804</v>
      </c>
      <c r="L176" s="81">
        <v>45510</v>
      </c>
    </row>
    <row r="177" spans="1:12">
      <c r="A177" s="76">
        <v>1</v>
      </c>
      <c r="B177" s="78" t="s">
        <v>441</v>
      </c>
      <c r="C177" s="78" t="s">
        <v>352</v>
      </c>
      <c r="D177" s="78" t="s">
        <v>19</v>
      </c>
      <c r="E177" s="78" t="s">
        <v>2508</v>
      </c>
      <c r="F177" s="78" t="s">
        <v>531</v>
      </c>
      <c r="G177" s="80">
        <v>45463</v>
      </c>
      <c r="H177" s="78">
        <v>4266993</v>
      </c>
      <c r="I177" s="78" t="s">
        <v>1845</v>
      </c>
      <c r="J177" s="78" t="s">
        <v>2562</v>
      </c>
      <c r="K177" s="78" t="s">
        <v>2563</v>
      </c>
      <c r="L177" s="81">
        <v>45510</v>
      </c>
    </row>
    <row r="178" spans="1:12">
      <c r="A178" s="76">
        <v>2</v>
      </c>
      <c r="B178" s="78" t="s">
        <v>441</v>
      </c>
      <c r="C178" s="78" t="s">
        <v>352</v>
      </c>
      <c r="D178" s="78" t="s">
        <v>19</v>
      </c>
      <c r="E178" s="78" t="s">
        <v>2508</v>
      </c>
      <c r="F178" s="78" t="s">
        <v>531</v>
      </c>
      <c r="G178" s="80">
        <v>45463</v>
      </c>
      <c r="H178" s="78">
        <v>4266980</v>
      </c>
      <c r="I178" s="78" t="s">
        <v>2509</v>
      </c>
      <c r="J178" s="78" t="s">
        <v>2510</v>
      </c>
      <c r="K178" s="78" t="s">
        <v>2511</v>
      </c>
      <c r="L178" s="81">
        <v>45510</v>
      </c>
    </row>
    <row r="179" spans="1:12">
      <c r="A179" s="76">
        <v>3</v>
      </c>
      <c r="B179" s="78" t="s">
        <v>441</v>
      </c>
      <c r="C179" s="78" t="s">
        <v>352</v>
      </c>
      <c r="D179" s="78" t="s">
        <v>19</v>
      </c>
      <c r="E179" s="78" t="s">
        <v>2508</v>
      </c>
      <c r="F179" s="78" t="s">
        <v>531</v>
      </c>
      <c r="G179" s="80">
        <v>45463</v>
      </c>
      <c r="H179" s="78">
        <v>4266986</v>
      </c>
      <c r="I179" s="78" t="s">
        <v>2533</v>
      </c>
      <c r="J179" s="78" t="s">
        <v>2534</v>
      </c>
      <c r="K179" s="78" t="s">
        <v>2535</v>
      </c>
      <c r="L179" s="81">
        <v>45510</v>
      </c>
    </row>
    <row r="180" spans="1:12">
      <c r="A180" s="76">
        <v>4</v>
      </c>
      <c r="B180" s="78" t="s">
        <v>441</v>
      </c>
      <c r="C180" s="78" t="s">
        <v>352</v>
      </c>
      <c r="D180" s="78" t="s">
        <v>19</v>
      </c>
      <c r="E180" s="78" t="s">
        <v>2508</v>
      </c>
      <c r="F180" s="78" t="s">
        <v>531</v>
      </c>
      <c r="G180" s="80">
        <v>45463</v>
      </c>
      <c r="H180" s="78">
        <v>4266987</v>
      </c>
      <c r="I180" s="78" t="s">
        <v>989</v>
      </c>
      <c r="J180" s="78" t="s">
        <v>2537</v>
      </c>
      <c r="K180" s="78" t="s">
        <v>2538</v>
      </c>
      <c r="L180" s="81">
        <v>45510</v>
      </c>
    </row>
    <row r="181" spans="1:12">
      <c r="A181" s="76">
        <v>5</v>
      </c>
      <c r="B181" s="78" t="s">
        <v>441</v>
      </c>
      <c r="C181" s="78" t="s">
        <v>352</v>
      </c>
      <c r="D181" s="78" t="s">
        <v>19</v>
      </c>
      <c r="E181" s="78" t="s">
        <v>2508</v>
      </c>
      <c r="F181" s="78" t="s">
        <v>531</v>
      </c>
      <c r="G181" s="80">
        <v>45463</v>
      </c>
      <c r="H181" s="78">
        <v>4266990</v>
      </c>
      <c r="I181" s="78" t="s">
        <v>1307</v>
      </c>
      <c r="J181" s="78" t="s">
        <v>2547</v>
      </c>
      <c r="K181" s="78" t="s">
        <v>2548</v>
      </c>
      <c r="L181" s="81">
        <v>45510</v>
      </c>
    </row>
    <row r="182" spans="1:12">
      <c r="A182" s="76">
        <v>6</v>
      </c>
      <c r="B182" s="78" t="s">
        <v>441</v>
      </c>
      <c r="C182" s="78" t="s">
        <v>352</v>
      </c>
      <c r="D182" s="78" t="s">
        <v>19</v>
      </c>
      <c r="E182" s="78" t="s">
        <v>2508</v>
      </c>
      <c r="F182" s="78" t="s">
        <v>531</v>
      </c>
      <c r="G182" s="80">
        <v>45463</v>
      </c>
      <c r="H182" s="78">
        <v>4266996</v>
      </c>
      <c r="I182" s="78" t="s">
        <v>2571</v>
      </c>
      <c r="J182" s="78" t="s">
        <v>1983</v>
      </c>
      <c r="K182" s="78" t="s">
        <v>2572</v>
      </c>
      <c r="L182" s="81">
        <v>45510</v>
      </c>
    </row>
    <row r="183" spans="1:12">
      <c r="A183" s="76">
        <v>7</v>
      </c>
      <c r="B183" s="78" t="s">
        <v>441</v>
      </c>
      <c r="C183" s="78" t="s">
        <v>352</v>
      </c>
      <c r="D183" s="78" t="s">
        <v>19</v>
      </c>
      <c r="E183" s="78" t="s">
        <v>2508</v>
      </c>
      <c r="F183" s="78" t="s">
        <v>531</v>
      </c>
      <c r="G183" s="80">
        <v>45463</v>
      </c>
      <c r="H183" s="78">
        <v>4266997</v>
      </c>
      <c r="I183" s="78" t="s">
        <v>992</v>
      </c>
      <c r="J183" s="78" t="s">
        <v>1846</v>
      </c>
      <c r="K183" s="78" t="s">
        <v>2574</v>
      </c>
      <c r="L183" s="81">
        <v>45510</v>
      </c>
    </row>
    <row r="184" spans="1:12">
      <c r="A184" s="76">
        <v>8</v>
      </c>
      <c r="B184" s="78" t="s">
        <v>441</v>
      </c>
      <c r="C184" s="78" t="s">
        <v>352</v>
      </c>
      <c r="D184" s="78" t="s">
        <v>19</v>
      </c>
      <c r="E184" s="78" t="s">
        <v>2508</v>
      </c>
      <c r="F184" s="78" t="s">
        <v>531</v>
      </c>
      <c r="G184" s="80">
        <v>45463</v>
      </c>
      <c r="H184" s="78">
        <v>4266998</v>
      </c>
      <c r="I184" s="78" t="s">
        <v>2577</v>
      </c>
      <c r="J184" s="78" t="s">
        <v>2578</v>
      </c>
      <c r="K184" s="78" t="s">
        <v>2579</v>
      </c>
      <c r="L184" s="81">
        <v>45510</v>
      </c>
    </row>
    <row r="185" spans="1:12">
      <c r="A185" s="76">
        <v>9</v>
      </c>
      <c r="B185" s="78" t="s">
        <v>441</v>
      </c>
      <c r="C185" s="78" t="s">
        <v>352</v>
      </c>
      <c r="D185" s="78" t="s">
        <v>19</v>
      </c>
      <c r="E185" s="78" t="s">
        <v>2508</v>
      </c>
      <c r="F185" s="78" t="s">
        <v>531</v>
      </c>
      <c r="G185" s="80">
        <v>45463</v>
      </c>
      <c r="H185" s="78">
        <v>4267003</v>
      </c>
      <c r="I185" s="78" t="s">
        <v>1464</v>
      </c>
      <c r="J185" s="78" t="s">
        <v>2597</v>
      </c>
      <c r="K185" s="78" t="s">
        <v>2598</v>
      </c>
      <c r="L185" s="81">
        <v>45510</v>
      </c>
    </row>
    <row r="186" spans="1:12">
      <c r="A186" s="76">
        <v>10</v>
      </c>
      <c r="B186" s="78" t="s">
        <v>441</v>
      </c>
      <c r="C186" s="78" t="s">
        <v>352</v>
      </c>
      <c r="D186" s="78" t="s">
        <v>19</v>
      </c>
      <c r="E186" s="78" t="s">
        <v>2508</v>
      </c>
      <c r="F186" s="78" t="s">
        <v>531</v>
      </c>
      <c r="G186" s="80">
        <v>45463</v>
      </c>
      <c r="H186" s="78">
        <v>4267004</v>
      </c>
      <c r="I186" s="78" t="s">
        <v>2600</v>
      </c>
      <c r="J186" s="78" t="s">
        <v>259</v>
      </c>
      <c r="K186" s="78" t="s">
        <v>2601</v>
      </c>
      <c r="L186" s="81">
        <v>45510</v>
      </c>
    </row>
    <row r="187" spans="1:12">
      <c r="A187" s="76">
        <v>11</v>
      </c>
      <c r="B187" s="78" t="s">
        <v>441</v>
      </c>
      <c r="C187" s="78" t="s">
        <v>352</v>
      </c>
      <c r="D187" s="78" t="s">
        <v>19</v>
      </c>
      <c r="E187" s="78" t="s">
        <v>2603</v>
      </c>
      <c r="F187" s="78" t="s">
        <v>531</v>
      </c>
      <c r="G187" s="80">
        <v>45471</v>
      </c>
      <c r="H187" s="78">
        <v>4267283</v>
      </c>
      <c r="I187" s="78" t="s">
        <v>59</v>
      </c>
      <c r="J187" s="78" t="s">
        <v>2668</v>
      </c>
      <c r="K187" s="78" t="s">
        <v>2669</v>
      </c>
      <c r="L187" s="81">
        <v>45510</v>
      </c>
    </row>
    <row r="188" spans="1:12">
      <c r="A188" s="76">
        <v>12</v>
      </c>
      <c r="B188" s="78" t="s">
        <v>441</v>
      </c>
      <c r="C188" s="78" t="s">
        <v>352</v>
      </c>
      <c r="D188" s="78" t="s">
        <v>19</v>
      </c>
      <c r="E188" s="78" t="s">
        <v>18</v>
      </c>
      <c r="F188" s="78" t="s">
        <v>531</v>
      </c>
      <c r="G188" s="80">
        <v>45477</v>
      </c>
      <c r="H188" s="78">
        <v>4267449</v>
      </c>
      <c r="I188" s="78" t="s">
        <v>2713</v>
      </c>
      <c r="J188" s="78" t="s">
        <v>573</v>
      </c>
      <c r="K188" s="78" t="s">
        <v>2714</v>
      </c>
      <c r="L188" s="81">
        <v>45510</v>
      </c>
    </row>
    <row r="189" spans="1:12">
      <c r="A189" s="76">
        <v>13</v>
      </c>
      <c r="B189" s="78" t="s">
        <v>441</v>
      </c>
      <c r="C189" s="78" t="s">
        <v>352</v>
      </c>
      <c r="D189" s="78" t="s">
        <v>19</v>
      </c>
      <c r="E189" s="78" t="s">
        <v>24</v>
      </c>
      <c r="F189" s="78" t="s">
        <v>443</v>
      </c>
      <c r="G189" s="80">
        <v>45484</v>
      </c>
      <c r="H189" s="78">
        <v>4267740</v>
      </c>
      <c r="I189" s="78" t="s">
        <v>1911</v>
      </c>
      <c r="J189" s="78" t="s">
        <v>2776</v>
      </c>
      <c r="K189" s="78" t="s">
        <v>2777</v>
      </c>
      <c r="L189" s="81">
        <v>45510</v>
      </c>
    </row>
    <row r="190" spans="1:12">
      <c r="A190" s="76">
        <v>14</v>
      </c>
      <c r="B190" s="78" t="s">
        <v>441</v>
      </c>
      <c r="C190" s="78" t="s">
        <v>352</v>
      </c>
      <c r="D190" s="78" t="s">
        <v>19</v>
      </c>
      <c r="E190" s="78" t="s">
        <v>24</v>
      </c>
      <c r="F190" s="78" t="s">
        <v>443</v>
      </c>
      <c r="G190" s="80">
        <v>45484</v>
      </c>
      <c r="H190" s="78">
        <v>4267742</v>
      </c>
      <c r="I190" s="78" t="s">
        <v>2783</v>
      </c>
      <c r="J190" s="78" t="s">
        <v>2784</v>
      </c>
      <c r="K190" s="78" t="s">
        <v>298</v>
      </c>
      <c r="L190" s="81">
        <v>45510</v>
      </c>
    </row>
    <row r="191" spans="1:12">
      <c r="A191" s="76">
        <v>15</v>
      </c>
      <c r="B191" s="78" t="s">
        <v>441</v>
      </c>
      <c r="C191" s="78" t="s">
        <v>352</v>
      </c>
      <c r="D191" s="78" t="s">
        <v>19</v>
      </c>
      <c r="E191" s="78" t="s">
        <v>24</v>
      </c>
      <c r="F191" s="78" t="s">
        <v>443</v>
      </c>
      <c r="G191" s="80">
        <v>45484</v>
      </c>
      <c r="H191" s="78">
        <v>4267743</v>
      </c>
      <c r="I191" s="78" t="s">
        <v>270</v>
      </c>
      <c r="J191" s="78" t="s">
        <v>2787</v>
      </c>
      <c r="K191" s="78" t="s">
        <v>2162</v>
      </c>
      <c r="L191" s="81">
        <v>45510</v>
      </c>
    </row>
    <row r="192" spans="1:12">
      <c r="A192" s="76">
        <v>16</v>
      </c>
      <c r="B192" s="78" t="s">
        <v>441</v>
      </c>
      <c r="C192" s="78" t="s">
        <v>352</v>
      </c>
      <c r="D192" s="78" t="s">
        <v>19</v>
      </c>
      <c r="E192" s="78" t="s">
        <v>24</v>
      </c>
      <c r="F192" s="78" t="s">
        <v>443</v>
      </c>
      <c r="G192" s="80">
        <v>45484</v>
      </c>
      <c r="H192" s="78">
        <v>4267745</v>
      </c>
      <c r="I192" s="78" t="s">
        <v>2794</v>
      </c>
      <c r="J192" s="78" t="s">
        <v>2795</v>
      </c>
      <c r="K192" s="78" t="s">
        <v>22</v>
      </c>
      <c r="L192" s="81">
        <v>45510</v>
      </c>
    </row>
    <row r="193" spans="1:12">
      <c r="A193" s="76">
        <v>17</v>
      </c>
      <c r="B193" s="78" t="s">
        <v>441</v>
      </c>
      <c r="C193" s="78" t="s">
        <v>352</v>
      </c>
      <c r="D193" s="78" t="s">
        <v>19</v>
      </c>
      <c r="E193" s="78" t="s">
        <v>24</v>
      </c>
      <c r="F193" s="78" t="s">
        <v>443</v>
      </c>
      <c r="G193" s="80">
        <v>45484</v>
      </c>
      <c r="H193" s="78">
        <v>4267746</v>
      </c>
      <c r="I193" s="78" t="s">
        <v>2797</v>
      </c>
      <c r="J193" s="78" t="s">
        <v>2798</v>
      </c>
      <c r="K193" s="78" t="s">
        <v>2799</v>
      </c>
      <c r="L193" s="81">
        <v>45510</v>
      </c>
    </row>
    <row r="194" spans="1:12">
      <c r="A194" s="76">
        <v>18</v>
      </c>
      <c r="B194" s="78" t="s">
        <v>441</v>
      </c>
      <c r="C194" s="78" t="s">
        <v>352</v>
      </c>
      <c r="D194" s="78" t="s">
        <v>19</v>
      </c>
      <c r="E194" s="78" t="s">
        <v>24</v>
      </c>
      <c r="F194" s="78" t="s">
        <v>443</v>
      </c>
      <c r="G194" s="80">
        <v>45484</v>
      </c>
      <c r="H194" s="78">
        <v>4267748</v>
      </c>
      <c r="I194" s="78" t="s">
        <v>2803</v>
      </c>
      <c r="J194" s="78" t="s">
        <v>2804</v>
      </c>
      <c r="K194" s="78" t="s">
        <v>228</v>
      </c>
      <c r="L194" s="81">
        <v>45510</v>
      </c>
    </row>
    <row r="195" spans="1:12">
      <c r="A195" s="76">
        <v>19</v>
      </c>
      <c r="B195" s="78" t="s">
        <v>441</v>
      </c>
      <c r="C195" s="78" t="s">
        <v>352</v>
      </c>
      <c r="D195" s="78" t="s">
        <v>19</v>
      </c>
      <c r="E195" s="78" t="s">
        <v>24</v>
      </c>
      <c r="F195" s="78" t="s">
        <v>443</v>
      </c>
      <c r="G195" s="80">
        <v>45484</v>
      </c>
      <c r="H195" s="78">
        <v>4267750</v>
      </c>
      <c r="I195" s="78" t="s">
        <v>2806</v>
      </c>
      <c r="J195" s="78" t="s">
        <v>2807</v>
      </c>
      <c r="K195" s="78" t="s">
        <v>1740</v>
      </c>
      <c r="L195" s="81">
        <v>45510</v>
      </c>
    </row>
    <row r="196" spans="1:12">
      <c r="A196" s="76">
        <v>20</v>
      </c>
      <c r="B196" s="78" t="s">
        <v>441</v>
      </c>
      <c r="C196" s="78" t="s">
        <v>352</v>
      </c>
      <c r="D196" s="78" t="s">
        <v>19</v>
      </c>
      <c r="E196" s="78" t="s">
        <v>24</v>
      </c>
      <c r="F196" s="78" t="s">
        <v>443</v>
      </c>
      <c r="G196" s="80">
        <v>45484</v>
      </c>
      <c r="H196" s="78">
        <v>4267752</v>
      </c>
      <c r="I196" s="78" t="s">
        <v>1873</v>
      </c>
      <c r="J196" s="78" t="s">
        <v>2812</v>
      </c>
      <c r="K196" s="78" t="s">
        <v>2813</v>
      </c>
      <c r="L196" s="81">
        <v>45510</v>
      </c>
    </row>
    <row r="197" spans="1:12">
      <c r="A197" s="76">
        <v>21</v>
      </c>
      <c r="B197" s="78" t="s">
        <v>441</v>
      </c>
      <c r="C197" s="78" t="s">
        <v>352</v>
      </c>
      <c r="D197" s="78" t="s">
        <v>19</v>
      </c>
      <c r="E197" s="78" t="s">
        <v>24</v>
      </c>
      <c r="F197" s="78" t="s">
        <v>443</v>
      </c>
      <c r="G197" s="80">
        <v>45484</v>
      </c>
      <c r="H197" s="78">
        <v>4267753</v>
      </c>
      <c r="I197" s="78" t="s">
        <v>1740</v>
      </c>
      <c r="J197" s="78" t="s">
        <v>2816</v>
      </c>
      <c r="K197" s="78" t="s">
        <v>1600</v>
      </c>
      <c r="L197" s="81">
        <v>45510</v>
      </c>
    </row>
    <row r="198" spans="1:12">
      <c r="A198" s="76">
        <v>22</v>
      </c>
      <c r="B198" s="78" t="s">
        <v>441</v>
      </c>
      <c r="C198" s="78" t="s">
        <v>352</v>
      </c>
      <c r="D198" s="78" t="s">
        <v>19</v>
      </c>
      <c r="E198" s="78" t="s">
        <v>24</v>
      </c>
      <c r="F198" s="78" t="s">
        <v>443</v>
      </c>
      <c r="G198" s="80">
        <v>45484</v>
      </c>
      <c r="H198" s="78">
        <v>4267754</v>
      </c>
      <c r="I198" s="78" t="s">
        <v>2818</v>
      </c>
      <c r="J198" s="78" t="s">
        <v>2819</v>
      </c>
      <c r="K198" s="78" t="s">
        <v>1486</v>
      </c>
      <c r="L198" s="81">
        <v>45510</v>
      </c>
    </row>
    <row r="199" spans="1:12">
      <c r="A199" s="76">
        <v>23</v>
      </c>
      <c r="B199" s="78" t="s">
        <v>441</v>
      </c>
      <c r="C199" s="78" t="s">
        <v>352</v>
      </c>
      <c r="D199" s="78" t="s">
        <v>19</v>
      </c>
      <c r="E199" s="78" t="s">
        <v>24</v>
      </c>
      <c r="F199" s="78" t="s">
        <v>443</v>
      </c>
      <c r="G199" s="80">
        <v>45484</v>
      </c>
      <c r="H199" s="78">
        <v>4267755</v>
      </c>
      <c r="I199" s="78" t="s">
        <v>2821</v>
      </c>
      <c r="J199" s="78" t="s">
        <v>2822</v>
      </c>
      <c r="K199" s="78" t="s">
        <v>2823</v>
      </c>
      <c r="L199" s="81">
        <v>45510</v>
      </c>
    </row>
    <row r="200" spans="1:12">
      <c r="A200" s="76">
        <v>24</v>
      </c>
      <c r="B200" s="78" t="s">
        <v>441</v>
      </c>
      <c r="C200" s="78" t="s">
        <v>352</v>
      </c>
      <c r="D200" s="78" t="s">
        <v>19</v>
      </c>
      <c r="E200" s="78" t="s">
        <v>24</v>
      </c>
      <c r="F200" s="78" t="s">
        <v>443</v>
      </c>
      <c r="G200" s="80">
        <v>45484</v>
      </c>
      <c r="H200" s="78">
        <v>4267757</v>
      </c>
      <c r="I200" s="78" t="s">
        <v>2162</v>
      </c>
      <c r="J200" s="78" t="s">
        <v>2829</v>
      </c>
      <c r="K200" s="78" t="s">
        <v>1740</v>
      </c>
      <c r="L200" s="81">
        <v>45510</v>
      </c>
    </row>
    <row r="201" spans="1:12">
      <c r="A201" s="76">
        <v>25</v>
      </c>
      <c r="B201" s="78" t="s">
        <v>441</v>
      </c>
      <c r="C201" s="78" t="s">
        <v>352</v>
      </c>
      <c r="D201" s="78" t="s">
        <v>19</v>
      </c>
      <c r="E201" s="78" t="s">
        <v>24</v>
      </c>
      <c r="F201" s="78" t="s">
        <v>443</v>
      </c>
      <c r="G201" s="80">
        <v>45484</v>
      </c>
      <c r="H201" s="78">
        <v>4267759</v>
      </c>
      <c r="I201" s="78" t="s">
        <v>2721</v>
      </c>
      <c r="J201" s="78" t="s">
        <v>2834</v>
      </c>
      <c r="K201" s="78" t="s">
        <v>62</v>
      </c>
      <c r="L201" s="81">
        <v>45510</v>
      </c>
    </row>
    <row r="202" spans="1:12">
      <c r="A202" s="76">
        <v>26</v>
      </c>
      <c r="B202" s="78" t="s">
        <v>441</v>
      </c>
      <c r="C202" s="78" t="s">
        <v>352</v>
      </c>
      <c r="D202" s="78" t="s">
        <v>19</v>
      </c>
      <c r="E202" s="78" t="s">
        <v>24</v>
      </c>
      <c r="F202" s="78" t="s">
        <v>443</v>
      </c>
      <c r="G202" s="80">
        <v>45484</v>
      </c>
      <c r="H202" s="78">
        <v>4267760</v>
      </c>
      <c r="I202" s="78" t="s">
        <v>2836</v>
      </c>
      <c r="J202" s="78" t="s">
        <v>2837</v>
      </c>
      <c r="K202" s="78" t="s">
        <v>2838</v>
      </c>
      <c r="L202" s="81">
        <v>45510</v>
      </c>
    </row>
    <row r="203" spans="1:12">
      <c r="A203" s="76">
        <v>27</v>
      </c>
      <c r="B203" s="78" t="s">
        <v>441</v>
      </c>
      <c r="C203" s="78" t="s">
        <v>352</v>
      </c>
      <c r="D203" s="78" t="s">
        <v>19</v>
      </c>
      <c r="E203" s="78" t="s">
        <v>24</v>
      </c>
      <c r="F203" s="78" t="s">
        <v>443</v>
      </c>
      <c r="G203" s="80">
        <v>45484</v>
      </c>
      <c r="H203" s="78">
        <v>4267761</v>
      </c>
      <c r="I203" s="78" t="s">
        <v>2840</v>
      </c>
      <c r="J203" s="78" t="s">
        <v>2841</v>
      </c>
      <c r="K203" s="82" t="s">
        <v>809</v>
      </c>
      <c r="L203" s="81">
        <v>45510</v>
      </c>
    </row>
    <row r="204" spans="1:12">
      <c r="A204" s="76">
        <v>28</v>
      </c>
      <c r="B204" s="78" t="s">
        <v>441</v>
      </c>
      <c r="C204" s="78" t="s">
        <v>352</v>
      </c>
      <c r="D204" s="78" t="s">
        <v>19</v>
      </c>
      <c r="E204" s="78" t="s">
        <v>24</v>
      </c>
      <c r="F204" s="78" t="s">
        <v>443</v>
      </c>
      <c r="G204" s="80">
        <v>45484</v>
      </c>
      <c r="H204" s="78">
        <v>4267764</v>
      </c>
      <c r="I204" s="78" t="s">
        <v>2849</v>
      </c>
      <c r="J204" s="78" t="s">
        <v>2850</v>
      </c>
      <c r="K204" s="78" t="s">
        <v>1214</v>
      </c>
      <c r="L204" s="81">
        <v>45510</v>
      </c>
    </row>
    <row r="205" spans="1:12">
      <c r="A205" s="76">
        <v>29</v>
      </c>
      <c r="B205" s="78" t="s">
        <v>441</v>
      </c>
      <c r="C205" s="78" t="s">
        <v>352</v>
      </c>
      <c r="D205" s="78" t="s">
        <v>19</v>
      </c>
      <c r="E205" s="78" t="s">
        <v>24</v>
      </c>
      <c r="F205" s="78" t="s">
        <v>443</v>
      </c>
      <c r="G205" s="80">
        <v>45484</v>
      </c>
      <c r="H205" s="78">
        <v>4267768</v>
      </c>
      <c r="I205" s="78" t="s">
        <v>2852</v>
      </c>
      <c r="J205" s="78" t="s">
        <v>2853</v>
      </c>
      <c r="K205" s="78" t="s">
        <v>2854</v>
      </c>
      <c r="L205" s="81">
        <v>45510</v>
      </c>
    </row>
    <row r="206" spans="1:12">
      <c r="A206" s="76">
        <v>30</v>
      </c>
      <c r="B206" s="78" t="s">
        <v>441</v>
      </c>
      <c r="C206" s="78" t="s">
        <v>352</v>
      </c>
      <c r="D206" s="78" t="s">
        <v>19</v>
      </c>
      <c r="E206" s="78" t="s">
        <v>4805</v>
      </c>
      <c r="F206" s="78" t="s">
        <v>4649</v>
      </c>
      <c r="G206" s="80">
        <v>45464</v>
      </c>
      <c r="H206" s="78">
        <v>4266736</v>
      </c>
      <c r="I206" s="78" t="s">
        <v>4806</v>
      </c>
      <c r="J206" s="78" t="s">
        <v>602</v>
      </c>
      <c r="K206" s="78" t="s">
        <v>4807</v>
      </c>
      <c r="L206" s="81">
        <v>45510</v>
      </c>
    </row>
    <row r="207" spans="1:12">
      <c r="A207" s="76">
        <v>31</v>
      </c>
      <c r="B207" s="78" t="s">
        <v>441</v>
      </c>
      <c r="C207" s="78" t="s">
        <v>352</v>
      </c>
      <c r="D207" s="78" t="s">
        <v>19</v>
      </c>
      <c r="E207" s="78" t="s">
        <v>4667</v>
      </c>
      <c r="F207" s="78" t="s">
        <v>4649</v>
      </c>
      <c r="G207" s="80">
        <v>45464</v>
      </c>
      <c r="H207" s="78">
        <v>4266873</v>
      </c>
      <c r="I207" s="78" t="s">
        <v>4808</v>
      </c>
      <c r="J207" s="78" t="s">
        <v>4809</v>
      </c>
      <c r="K207" s="78" t="s">
        <v>4810</v>
      </c>
      <c r="L207" s="81">
        <v>45510</v>
      </c>
    </row>
    <row r="208" spans="1:12">
      <c r="A208" s="76">
        <v>32</v>
      </c>
      <c r="B208" s="78" t="s">
        <v>441</v>
      </c>
      <c r="C208" s="78" t="s">
        <v>352</v>
      </c>
      <c r="D208" s="78" t="s">
        <v>19</v>
      </c>
      <c r="E208" s="78" t="s">
        <v>4768</v>
      </c>
      <c r="F208" s="78" t="s">
        <v>4649</v>
      </c>
      <c r="G208" s="80">
        <v>45465</v>
      </c>
      <c r="H208" s="78">
        <v>4267075</v>
      </c>
      <c r="I208" s="78" t="s">
        <v>897</v>
      </c>
      <c r="J208" s="78" t="s">
        <v>4811</v>
      </c>
      <c r="K208" s="78" t="s">
        <v>270</v>
      </c>
      <c r="L208" s="81">
        <v>45510</v>
      </c>
    </row>
    <row r="209" spans="1:12">
      <c r="A209" s="76">
        <v>33</v>
      </c>
      <c r="B209" s="78" t="s">
        <v>441</v>
      </c>
      <c r="C209" s="78" t="s">
        <v>352</v>
      </c>
      <c r="D209" s="78" t="s">
        <v>19</v>
      </c>
      <c r="E209" s="78" t="s">
        <v>4768</v>
      </c>
      <c r="F209" s="78" t="s">
        <v>4649</v>
      </c>
      <c r="G209" s="80">
        <v>45465</v>
      </c>
      <c r="H209" s="78">
        <v>4267045</v>
      </c>
      <c r="I209" s="78" t="s">
        <v>4812</v>
      </c>
      <c r="J209" s="78" t="s">
        <v>3655</v>
      </c>
      <c r="K209" s="78" t="s">
        <v>4813</v>
      </c>
      <c r="L209" s="81">
        <v>45510</v>
      </c>
    </row>
    <row r="210" spans="1:12">
      <c r="A210" s="76">
        <v>34</v>
      </c>
      <c r="B210" s="78" t="s">
        <v>441</v>
      </c>
      <c r="C210" s="78" t="s">
        <v>352</v>
      </c>
      <c r="D210" s="78" t="s">
        <v>19</v>
      </c>
      <c r="E210" s="78" t="s">
        <v>4768</v>
      </c>
      <c r="F210" s="78" t="s">
        <v>4649</v>
      </c>
      <c r="G210" s="80">
        <v>45465</v>
      </c>
      <c r="H210" s="78">
        <v>4267078</v>
      </c>
      <c r="I210" s="78" t="s">
        <v>4814</v>
      </c>
      <c r="J210" s="78" t="s">
        <v>4815</v>
      </c>
      <c r="K210" s="78" t="s">
        <v>2162</v>
      </c>
      <c r="L210" s="81">
        <v>45510</v>
      </c>
    </row>
    <row r="211" spans="1:12">
      <c r="A211" s="83">
        <v>1</v>
      </c>
      <c r="B211" s="84" t="s">
        <v>441</v>
      </c>
      <c r="C211" s="84" t="s">
        <v>352</v>
      </c>
      <c r="D211" s="84" t="s">
        <v>19</v>
      </c>
      <c r="E211" s="84" t="s">
        <v>4743</v>
      </c>
      <c r="F211" s="84" t="s">
        <v>4653</v>
      </c>
      <c r="G211" s="85">
        <v>45441</v>
      </c>
      <c r="H211" s="84">
        <v>4264205</v>
      </c>
      <c r="I211" s="84" t="s">
        <v>1464</v>
      </c>
      <c r="J211" s="84" t="s">
        <v>4816</v>
      </c>
      <c r="K211" s="84" t="s">
        <v>650</v>
      </c>
      <c r="L211" s="81">
        <v>45510</v>
      </c>
    </row>
    <row r="212" spans="1:12">
      <c r="A212" s="76">
        <v>1</v>
      </c>
      <c r="B212" s="78" t="s">
        <v>441</v>
      </c>
      <c r="C212" s="78" t="s">
        <v>352</v>
      </c>
      <c r="D212" s="78" t="s">
        <v>19</v>
      </c>
      <c r="E212" s="78" t="s">
        <v>4817</v>
      </c>
      <c r="F212" s="78" t="s">
        <v>4818</v>
      </c>
      <c r="G212" s="80">
        <v>45449</v>
      </c>
      <c r="H212" s="78">
        <v>4264807</v>
      </c>
      <c r="I212" s="78" t="s">
        <v>4819</v>
      </c>
      <c r="J212" s="78" t="s">
        <v>573</v>
      </c>
      <c r="K212" s="78" t="s">
        <v>748</v>
      </c>
      <c r="L212" s="81">
        <v>45511</v>
      </c>
    </row>
    <row r="213" spans="1:12">
      <c r="A213" s="76">
        <v>1</v>
      </c>
      <c r="B213" s="78" t="s">
        <v>441</v>
      </c>
      <c r="C213" s="78" t="s">
        <v>352</v>
      </c>
      <c r="D213" s="78" t="s">
        <v>19</v>
      </c>
      <c r="E213" s="78" t="s">
        <v>2221</v>
      </c>
      <c r="F213" s="78" t="s">
        <v>2066</v>
      </c>
      <c r="G213" s="80">
        <v>45448</v>
      </c>
      <c r="H213" s="78">
        <v>4266304</v>
      </c>
      <c r="I213" s="78" t="s">
        <v>1341</v>
      </c>
      <c r="J213" s="78" t="s">
        <v>297</v>
      </c>
      <c r="K213" s="78" t="s">
        <v>989</v>
      </c>
      <c r="L213" s="81">
        <v>45511</v>
      </c>
    </row>
    <row r="214" spans="1:12">
      <c r="A214" s="76">
        <v>2</v>
      </c>
      <c r="B214" s="78" t="s">
        <v>441</v>
      </c>
      <c r="C214" s="78" t="s">
        <v>352</v>
      </c>
      <c r="D214" s="78" t="s">
        <v>19</v>
      </c>
      <c r="E214" s="78" t="s">
        <v>2603</v>
      </c>
      <c r="F214" s="78" t="s">
        <v>531</v>
      </c>
      <c r="G214" s="80">
        <v>45471</v>
      </c>
      <c r="H214" s="78">
        <v>4267276</v>
      </c>
      <c r="I214" s="78" t="s">
        <v>2642</v>
      </c>
      <c r="J214" s="78" t="s">
        <v>2643</v>
      </c>
      <c r="K214" s="78" t="s">
        <v>2644</v>
      </c>
      <c r="L214" s="81">
        <v>45511</v>
      </c>
    </row>
    <row r="215" spans="1:12">
      <c r="A215" s="76">
        <v>3</v>
      </c>
      <c r="B215" s="78" t="s">
        <v>441</v>
      </c>
      <c r="C215" s="78" t="s">
        <v>352</v>
      </c>
      <c r="D215" s="78" t="s">
        <v>19</v>
      </c>
      <c r="E215" s="78" t="s">
        <v>4705</v>
      </c>
      <c r="F215" s="78" t="s">
        <v>4706</v>
      </c>
      <c r="G215" s="80">
        <v>45400</v>
      </c>
      <c r="H215" s="78">
        <v>4264287</v>
      </c>
      <c r="I215" s="78" t="s">
        <v>4820</v>
      </c>
      <c r="J215" s="78" t="s">
        <v>4821</v>
      </c>
      <c r="K215" s="78" t="s">
        <v>4822</v>
      </c>
      <c r="L215" s="81">
        <v>45511</v>
      </c>
    </row>
    <row r="216" spans="1:12">
      <c r="A216" s="76">
        <v>4</v>
      </c>
      <c r="B216" s="78" t="s">
        <v>441</v>
      </c>
      <c r="C216" s="78" t="s">
        <v>352</v>
      </c>
      <c r="D216" s="78" t="s">
        <v>19</v>
      </c>
      <c r="E216" s="78" t="s">
        <v>4705</v>
      </c>
      <c r="F216" s="78" t="s">
        <v>4706</v>
      </c>
      <c r="G216" s="80">
        <v>45400</v>
      </c>
      <c r="H216" s="78">
        <v>4264316</v>
      </c>
      <c r="I216" s="78" t="s">
        <v>4823</v>
      </c>
      <c r="J216" s="78" t="s">
        <v>2419</v>
      </c>
      <c r="K216" s="78" t="s">
        <v>4824</v>
      </c>
      <c r="L216" s="81">
        <v>45511</v>
      </c>
    </row>
    <row r="217" spans="1:12">
      <c r="A217" s="76">
        <v>5</v>
      </c>
      <c r="B217" s="78" t="s">
        <v>441</v>
      </c>
      <c r="C217" s="78" t="s">
        <v>352</v>
      </c>
      <c r="D217" s="78" t="s">
        <v>19</v>
      </c>
      <c r="E217" s="78" t="s">
        <v>4743</v>
      </c>
      <c r="F217" s="78" t="s">
        <v>4653</v>
      </c>
      <c r="G217" s="80">
        <v>45441</v>
      </c>
      <c r="H217" s="78">
        <v>4266014</v>
      </c>
      <c r="I217" s="78" t="s">
        <v>202</v>
      </c>
      <c r="J217" s="78" t="s">
        <v>4825</v>
      </c>
      <c r="K217" s="78" t="s">
        <v>1914</v>
      </c>
      <c r="L217" s="81">
        <v>45511</v>
      </c>
    </row>
    <row r="218" spans="1:12">
      <c r="A218" s="76">
        <v>6</v>
      </c>
      <c r="B218" s="78" t="s">
        <v>441</v>
      </c>
      <c r="C218" s="78" t="s">
        <v>352</v>
      </c>
      <c r="D218" s="78" t="s">
        <v>19</v>
      </c>
      <c r="E218" s="78" t="s">
        <v>4709</v>
      </c>
      <c r="F218" s="78" t="s">
        <v>4649</v>
      </c>
      <c r="G218" s="80">
        <v>45457</v>
      </c>
      <c r="H218" s="78">
        <v>4266050</v>
      </c>
      <c r="I218" s="78" t="s">
        <v>84</v>
      </c>
      <c r="J218" s="78" t="s">
        <v>4826</v>
      </c>
      <c r="K218" s="82" t="s">
        <v>809</v>
      </c>
      <c r="L218" s="81">
        <v>45511</v>
      </c>
    </row>
    <row r="219" spans="1:12">
      <c r="A219" s="76">
        <v>7</v>
      </c>
      <c r="B219" s="78" t="s">
        <v>441</v>
      </c>
      <c r="C219" s="78" t="s">
        <v>352</v>
      </c>
      <c r="D219" s="78" t="s">
        <v>19</v>
      </c>
      <c r="E219" s="78" t="s">
        <v>4763</v>
      </c>
      <c r="F219" s="78" t="s">
        <v>4649</v>
      </c>
      <c r="G219" s="80">
        <v>45457</v>
      </c>
      <c r="H219" s="78">
        <v>4266696</v>
      </c>
      <c r="I219" s="78" t="s">
        <v>812</v>
      </c>
      <c r="J219" s="78" t="s">
        <v>2387</v>
      </c>
      <c r="K219" s="78" t="s">
        <v>4827</v>
      </c>
      <c r="L219" s="81">
        <v>45511</v>
      </c>
    </row>
    <row r="220" spans="1:12">
      <c r="A220" s="76">
        <v>8</v>
      </c>
      <c r="B220" s="78" t="s">
        <v>441</v>
      </c>
      <c r="C220" s="78" t="s">
        <v>352</v>
      </c>
      <c r="D220" s="78" t="s">
        <v>19</v>
      </c>
      <c r="E220" s="78" t="s">
        <v>4763</v>
      </c>
      <c r="F220" s="78" t="s">
        <v>4649</v>
      </c>
      <c r="G220" s="80">
        <v>45457</v>
      </c>
      <c r="H220" s="78">
        <v>4266013</v>
      </c>
      <c r="I220" s="78" t="s">
        <v>4828</v>
      </c>
      <c r="J220" s="78" t="s">
        <v>4829</v>
      </c>
      <c r="K220" s="78" t="s">
        <v>1772</v>
      </c>
      <c r="L220" s="81">
        <v>45511</v>
      </c>
    </row>
    <row r="221" spans="1:12">
      <c r="A221" s="76">
        <v>9</v>
      </c>
      <c r="B221" s="78" t="s">
        <v>441</v>
      </c>
      <c r="C221" s="78" t="s">
        <v>352</v>
      </c>
      <c r="D221" s="78" t="s">
        <v>19</v>
      </c>
      <c r="E221" s="78" t="s">
        <v>4763</v>
      </c>
      <c r="F221" s="78" t="s">
        <v>4649</v>
      </c>
      <c r="G221" s="80">
        <v>45457</v>
      </c>
      <c r="H221" s="78">
        <v>4266607</v>
      </c>
      <c r="I221" s="78" t="s">
        <v>2703</v>
      </c>
      <c r="J221" s="78" t="s">
        <v>4830</v>
      </c>
      <c r="K221" s="78" t="s">
        <v>4831</v>
      </c>
      <c r="L221" s="81">
        <v>45511</v>
      </c>
    </row>
    <row r="222" spans="1:12">
      <c r="A222" s="76">
        <v>10</v>
      </c>
      <c r="B222" s="78" t="s">
        <v>441</v>
      </c>
      <c r="C222" s="78" t="s">
        <v>352</v>
      </c>
      <c r="D222" s="78" t="s">
        <v>19</v>
      </c>
      <c r="E222" s="78" t="s">
        <v>4763</v>
      </c>
      <c r="F222" s="78" t="s">
        <v>4649</v>
      </c>
      <c r="G222" s="80">
        <v>45457</v>
      </c>
      <c r="H222" s="78">
        <v>4266697</v>
      </c>
      <c r="I222" s="78" t="s">
        <v>4832</v>
      </c>
      <c r="J222" s="78" t="s">
        <v>4833</v>
      </c>
      <c r="K222" s="78" t="s">
        <v>957</v>
      </c>
      <c r="L222" s="81">
        <v>45511</v>
      </c>
    </row>
    <row r="223" spans="1:12">
      <c r="A223" s="76">
        <v>11</v>
      </c>
      <c r="B223" s="78" t="s">
        <v>441</v>
      </c>
      <c r="C223" s="78" t="s">
        <v>352</v>
      </c>
      <c r="D223" s="78" t="s">
        <v>19</v>
      </c>
      <c r="E223" s="78" t="s">
        <v>4763</v>
      </c>
      <c r="F223" s="78" t="s">
        <v>4649</v>
      </c>
      <c r="G223" s="80">
        <v>45457</v>
      </c>
      <c r="H223" s="78">
        <v>4266144</v>
      </c>
      <c r="I223" s="78" t="s">
        <v>4834</v>
      </c>
      <c r="J223" s="78" t="s">
        <v>1124</v>
      </c>
      <c r="K223" s="78" t="s">
        <v>4835</v>
      </c>
      <c r="L223" s="81">
        <v>45511</v>
      </c>
    </row>
    <row r="224" spans="1:12">
      <c r="A224" s="76">
        <v>12</v>
      </c>
      <c r="B224" s="78" t="s">
        <v>441</v>
      </c>
      <c r="C224" s="78" t="s">
        <v>352</v>
      </c>
      <c r="D224" s="78" t="s">
        <v>19</v>
      </c>
      <c r="E224" s="78" t="s">
        <v>4763</v>
      </c>
      <c r="F224" s="78" t="s">
        <v>4649</v>
      </c>
      <c r="G224" s="80">
        <v>45458</v>
      </c>
      <c r="H224" s="78">
        <v>4266698</v>
      </c>
      <c r="I224" s="78" t="s">
        <v>319</v>
      </c>
      <c r="J224" s="78" t="s">
        <v>4836</v>
      </c>
      <c r="K224" s="78" t="s">
        <v>228</v>
      </c>
      <c r="L224" s="81">
        <v>45511</v>
      </c>
    </row>
    <row r="225" spans="1:12">
      <c r="A225" s="76">
        <v>13</v>
      </c>
      <c r="B225" s="78" t="s">
        <v>441</v>
      </c>
      <c r="C225" s="78" t="s">
        <v>352</v>
      </c>
      <c r="D225" s="78" t="s">
        <v>19</v>
      </c>
      <c r="E225" s="78" t="s">
        <v>4763</v>
      </c>
      <c r="F225" s="78" t="s">
        <v>4649</v>
      </c>
      <c r="G225" s="80">
        <v>45457</v>
      </c>
      <c r="H225" s="78">
        <v>4266598</v>
      </c>
      <c r="I225" s="78" t="s">
        <v>4837</v>
      </c>
      <c r="J225" s="78" t="s">
        <v>4838</v>
      </c>
      <c r="K225" s="82" t="s">
        <v>809</v>
      </c>
      <c r="L225" s="81">
        <v>45511</v>
      </c>
    </row>
    <row r="226" spans="1:12">
      <c r="A226" s="76">
        <v>14</v>
      </c>
      <c r="B226" s="78" t="s">
        <v>441</v>
      </c>
      <c r="C226" s="78" t="s">
        <v>352</v>
      </c>
      <c r="D226" s="78" t="s">
        <v>19</v>
      </c>
      <c r="E226" s="78" t="s">
        <v>4763</v>
      </c>
      <c r="F226" s="78" t="s">
        <v>4649</v>
      </c>
      <c r="G226" s="80">
        <v>45457</v>
      </c>
      <c r="H226" s="78">
        <v>4266546</v>
      </c>
      <c r="I226" s="78" t="s">
        <v>2750</v>
      </c>
      <c r="J226" s="78" t="s">
        <v>261</v>
      </c>
      <c r="K226" s="78" t="s">
        <v>534</v>
      </c>
      <c r="L226" s="81">
        <v>45511</v>
      </c>
    </row>
    <row r="227" spans="1:12">
      <c r="A227" s="76">
        <v>15</v>
      </c>
      <c r="B227" s="78" t="s">
        <v>441</v>
      </c>
      <c r="C227" s="78" t="s">
        <v>352</v>
      </c>
      <c r="D227" s="78" t="s">
        <v>19</v>
      </c>
      <c r="E227" s="78" t="s">
        <v>4763</v>
      </c>
      <c r="F227" s="78" t="s">
        <v>4649</v>
      </c>
      <c r="G227" s="80">
        <v>45457</v>
      </c>
      <c r="H227" s="78">
        <v>4266600</v>
      </c>
      <c r="I227" s="78" t="s">
        <v>4564</v>
      </c>
      <c r="J227" s="78" t="s">
        <v>2051</v>
      </c>
      <c r="K227" s="78" t="s">
        <v>22</v>
      </c>
      <c r="L227" s="81">
        <v>45511</v>
      </c>
    </row>
    <row r="228" spans="1:12">
      <c r="A228" s="76">
        <v>16</v>
      </c>
      <c r="B228" s="78" t="s">
        <v>441</v>
      </c>
      <c r="C228" s="78" t="s">
        <v>352</v>
      </c>
      <c r="D228" s="78" t="s">
        <v>19</v>
      </c>
      <c r="E228" s="78" t="s">
        <v>4763</v>
      </c>
      <c r="F228" s="78" t="s">
        <v>4649</v>
      </c>
      <c r="G228" s="80">
        <v>45457</v>
      </c>
      <c r="H228" s="78">
        <v>4266605</v>
      </c>
      <c r="I228" s="78" t="s">
        <v>4839</v>
      </c>
      <c r="J228" s="78" t="s">
        <v>4840</v>
      </c>
      <c r="K228" s="78" t="s">
        <v>22</v>
      </c>
      <c r="L228" s="81">
        <v>45511</v>
      </c>
    </row>
    <row r="229" spans="1:12">
      <c r="A229" s="76">
        <v>17</v>
      </c>
      <c r="B229" s="78" t="s">
        <v>441</v>
      </c>
      <c r="C229" s="78" t="s">
        <v>352</v>
      </c>
      <c r="D229" s="78" t="s">
        <v>19</v>
      </c>
      <c r="E229" s="78" t="s">
        <v>4763</v>
      </c>
      <c r="F229" s="78" t="s">
        <v>4649</v>
      </c>
      <c r="G229" s="80">
        <v>45458</v>
      </c>
      <c r="H229" s="78">
        <v>4266639</v>
      </c>
      <c r="I229" s="78" t="s">
        <v>4841</v>
      </c>
      <c r="J229" s="78" t="s">
        <v>4842</v>
      </c>
      <c r="K229" s="78" t="s">
        <v>2823</v>
      </c>
      <c r="L229" s="81">
        <v>45511</v>
      </c>
    </row>
    <row r="230" spans="1:12">
      <c r="A230" s="76">
        <v>18</v>
      </c>
      <c r="B230" s="78" t="s">
        <v>441</v>
      </c>
      <c r="C230" s="78" t="s">
        <v>352</v>
      </c>
      <c r="D230" s="78" t="s">
        <v>19</v>
      </c>
      <c r="E230" s="78" t="s">
        <v>4763</v>
      </c>
      <c r="F230" s="78" t="s">
        <v>4649</v>
      </c>
      <c r="G230" s="80">
        <v>45457</v>
      </c>
      <c r="H230" s="78">
        <v>4266606</v>
      </c>
      <c r="I230" s="78" t="s">
        <v>1740</v>
      </c>
      <c r="J230" s="78" t="s">
        <v>4843</v>
      </c>
      <c r="K230" s="78" t="s">
        <v>861</v>
      </c>
      <c r="L230" s="81">
        <v>45511</v>
      </c>
    </row>
    <row r="231" spans="1:12">
      <c r="A231" s="76">
        <v>19</v>
      </c>
      <c r="B231" s="78" t="s">
        <v>441</v>
      </c>
      <c r="C231" s="78" t="s">
        <v>352</v>
      </c>
      <c r="D231" s="78" t="s">
        <v>19</v>
      </c>
      <c r="E231" s="78" t="s">
        <v>4763</v>
      </c>
      <c r="F231" s="78" t="s">
        <v>4649</v>
      </c>
      <c r="G231" s="80">
        <v>45457</v>
      </c>
      <c r="H231" s="78">
        <v>4266608</v>
      </c>
      <c r="I231" s="78" t="s">
        <v>268</v>
      </c>
      <c r="J231" s="78" t="s">
        <v>4844</v>
      </c>
      <c r="K231" s="78" t="s">
        <v>4845</v>
      </c>
      <c r="L231" s="81">
        <v>45511</v>
      </c>
    </row>
    <row r="232" spans="1:12">
      <c r="A232" s="76">
        <v>20</v>
      </c>
      <c r="B232" s="78" t="s">
        <v>441</v>
      </c>
      <c r="C232" s="78" t="s">
        <v>352</v>
      </c>
      <c r="D232" s="78" t="s">
        <v>19</v>
      </c>
      <c r="E232" s="78" t="s">
        <v>4763</v>
      </c>
      <c r="F232" s="78" t="s">
        <v>4649</v>
      </c>
      <c r="G232" s="80">
        <v>45457</v>
      </c>
      <c r="H232" s="78">
        <v>4266498</v>
      </c>
      <c r="I232" s="78" t="s">
        <v>4846</v>
      </c>
      <c r="J232" s="78" t="s">
        <v>4847</v>
      </c>
      <c r="K232" s="78" t="s">
        <v>4848</v>
      </c>
      <c r="L232" s="81">
        <v>45511</v>
      </c>
    </row>
    <row r="233" spans="1:12">
      <c r="A233" s="76">
        <v>21</v>
      </c>
      <c r="B233" s="78" t="s">
        <v>441</v>
      </c>
      <c r="C233" s="78" t="s">
        <v>352</v>
      </c>
      <c r="D233" s="78" t="s">
        <v>19</v>
      </c>
      <c r="E233" s="78" t="s">
        <v>4763</v>
      </c>
      <c r="F233" s="78" t="s">
        <v>4649</v>
      </c>
      <c r="G233" s="80">
        <v>45457</v>
      </c>
      <c r="H233" s="78">
        <v>4266625</v>
      </c>
      <c r="I233" s="78" t="s">
        <v>1169</v>
      </c>
      <c r="J233" s="78" t="s">
        <v>4849</v>
      </c>
      <c r="K233" s="78" t="s">
        <v>319</v>
      </c>
      <c r="L233" s="81">
        <v>45511</v>
      </c>
    </row>
    <row r="234" spans="1:12">
      <c r="A234" s="76">
        <v>22</v>
      </c>
      <c r="B234" s="78" t="s">
        <v>441</v>
      </c>
      <c r="C234" s="78" t="s">
        <v>352</v>
      </c>
      <c r="D234" s="78" t="s">
        <v>19</v>
      </c>
      <c r="E234" s="78" t="s">
        <v>4763</v>
      </c>
      <c r="F234" s="78" t="s">
        <v>4649</v>
      </c>
      <c r="G234" s="80">
        <v>45458</v>
      </c>
      <c r="H234" s="78">
        <v>4266842</v>
      </c>
      <c r="I234" s="78" t="s">
        <v>4850</v>
      </c>
      <c r="J234" s="78" t="s">
        <v>4851</v>
      </c>
      <c r="K234" s="78" t="s">
        <v>4852</v>
      </c>
      <c r="L234" s="81">
        <v>45511</v>
      </c>
    </row>
    <row r="235" spans="1:12">
      <c r="A235" s="76">
        <v>23</v>
      </c>
      <c r="B235" s="78" t="s">
        <v>441</v>
      </c>
      <c r="C235" s="78" t="s">
        <v>352</v>
      </c>
      <c r="D235" s="78" t="s">
        <v>19</v>
      </c>
      <c r="E235" s="78" t="s">
        <v>4763</v>
      </c>
      <c r="F235" s="78" t="s">
        <v>4649</v>
      </c>
      <c r="G235" s="80">
        <v>45458</v>
      </c>
      <c r="H235" s="78">
        <v>4266700</v>
      </c>
      <c r="I235" s="78" t="s">
        <v>4853</v>
      </c>
      <c r="J235" s="78" t="s">
        <v>4854</v>
      </c>
      <c r="K235" s="78" t="s">
        <v>291</v>
      </c>
      <c r="L235" s="81">
        <v>45511</v>
      </c>
    </row>
    <row r="236" spans="1:12">
      <c r="A236" s="76">
        <v>24</v>
      </c>
      <c r="B236" s="78" t="s">
        <v>441</v>
      </c>
      <c r="C236" s="78" t="s">
        <v>352</v>
      </c>
      <c r="D236" s="78" t="s">
        <v>19</v>
      </c>
      <c r="E236" s="78" t="s">
        <v>4763</v>
      </c>
      <c r="F236" s="78" t="s">
        <v>4649</v>
      </c>
      <c r="G236" s="80">
        <v>45457</v>
      </c>
      <c r="H236" s="78">
        <v>4266032</v>
      </c>
      <c r="I236" s="78" t="s">
        <v>4855</v>
      </c>
      <c r="J236" s="78" t="s">
        <v>4856</v>
      </c>
      <c r="K236" s="78" t="s">
        <v>4857</v>
      </c>
      <c r="L236" s="81">
        <v>45511</v>
      </c>
    </row>
    <row r="237" spans="1:12">
      <c r="B237" t="s">
        <v>441</v>
      </c>
      <c r="C237" t="s">
        <v>352</v>
      </c>
      <c r="D237" t="s">
        <v>19</v>
      </c>
      <c r="E237" t="s">
        <v>29</v>
      </c>
      <c r="F237" t="s">
        <v>443</v>
      </c>
      <c r="G237" s="87">
        <v>45491</v>
      </c>
      <c r="H237">
        <v>4267962</v>
      </c>
      <c r="I237" t="s">
        <v>2860</v>
      </c>
      <c r="J237" t="s">
        <v>1400</v>
      </c>
      <c r="K237" t="s">
        <v>2861</v>
      </c>
      <c r="L237" s="88">
        <v>45512</v>
      </c>
    </row>
    <row r="238" spans="1:12">
      <c r="B238" t="s">
        <v>441</v>
      </c>
      <c r="C238" t="s">
        <v>352</v>
      </c>
      <c r="D238" t="s">
        <v>19</v>
      </c>
      <c r="E238" t="s">
        <v>29</v>
      </c>
      <c r="F238" t="s">
        <v>443</v>
      </c>
      <c r="G238" s="87">
        <v>45491</v>
      </c>
      <c r="H238">
        <v>4267963</v>
      </c>
      <c r="I238" t="s">
        <v>2864</v>
      </c>
      <c r="J238" t="s">
        <v>2865</v>
      </c>
      <c r="K238" t="s">
        <v>2866</v>
      </c>
      <c r="L238" s="88">
        <v>45512</v>
      </c>
    </row>
    <row r="239" spans="1:12">
      <c r="B239" t="s">
        <v>441</v>
      </c>
      <c r="C239" t="s">
        <v>352</v>
      </c>
      <c r="D239" t="s">
        <v>19</v>
      </c>
      <c r="E239" t="s">
        <v>29</v>
      </c>
      <c r="F239" t="s">
        <v>443</v>
      </c>
      <c r="G239" s="87">
        <v>45491</v>
      </c>
      <c r="H239">
        <v>4267969</v>
      </c>
      <c r="I239" t="s">
        <v>2889</v>
      </c>
      <c r="J239" t="s">
        <v>2890</v>
      </c>
      <c r="K239" t="s">
        <v>1070</v>
      </c>
      <c r="L239" s="88">
        <v>45512</v>
      </c>
    </row>
    <row r="240" spans="1:12">
      <c r="B240" t="s">
        <v>441</v>
      </c>
      <c r="C240" t="s">
        <v>352</v>
      </c>
      <c r="D240" t="s">
        <v>19</v>
      </c>
      <c r="E240" t="s">
        <v>29</v>
      </c>
      <c r="F240" t="s">
        <v>443</v>
      </c>
      <c r="G240" s="87">
        <v>45491</v>
      </c>
      <c r="H240">
        <v>4267971</v>
      </c>
      <c r="I240" t="s">
        <v>2896</v>
      </c>
      <c r="J240" t="s">
        <v>2897</v>
      </c>
      <c r="K240" t="s">
        <v>62</v>
      </c>
      <c r="L240" s="88">
        <v>45512</v>
      </c>
    </row>
    <row r="241" spans="2:12">
      <c r="B241" t="s">
        <v>441</v>
      </c>
      <c r="C241" t="s">
        <v>352</v>
      </c>
      <c r="D241" t="s">
        <v>19</v>
      </c>
      <c r="E241" t="s">
        <v>29</v>
      </c>
      <c r="F241" t="s">
        <v>443</v>
      </c>
      <c r="G241" s="87">
        <v>45491</v>
      </c>
      <c r="H241">
        <v>4267984</v>
      </c>
      <c r="I241" t="s">
        <v>2939</v>
      </c>
      <c r="J241" t="s">
        <v>2940</v>
      </c>
      <c r="K241" t="s">
        <v>2941</v>
      </c>
      <c r="L241" s="88">
        <v>45512</v>
      </c>
    </row>
    <row r="242" spans="2:12">
      <c r="B242" t="s">
        <v>441</v>
      </c>
      <c r="C242" t="s">
        <v>352</v>
      </c>
      <c r="D242" t="s">
        <v>19</v>
      </c>
      <c r="E242" t="s">
        <v>3020</v>
      </c>
      <c r="F242" t="s">
        <v>443</v>
      </c>
      <c r="G242" s="87">
        <v>45498</v>
      </c>
      <c r="H242">
        <v>4268210</v>
      </c>
      <c r="I242" t="s">
        <v>3036</v>
      </c>
      <c r="J242" t="s">
        <v>3037</v>
      </c>
      <c r="K242" t="s">
        <v>3038</v>
      </c>
      <c r="L242" s="88">
        <v>45512</v>
      </c>
    </row>
    <row r="243" spans="2:12">
      <c r="B243" t="s">
        <v>441</v>
      </c>
      <c r="C243" t="s">
        <v>352</v>
      </c>
      <c r="D243" t="s">
        <v>19</v>
      </c>
      <c r="E243" t="s">
        <v>3020</v>
      </c>
      <c r="F243" t="s">
        <v>443</v>
      </c>
      <c r="G243" s="87">
        <v>45498</v>
      </c>
      <c r="H243">
        <v>4268221</v>
      </c>
      <c r="I243" t="s">
        <v>84</v>
      </c>
      <c r="J243" t="s">
        <v>3073</v>
      </c>
      <c r="K243" t="s">
        <v>2806</v>
      </c>
      <c r="L243" s="88">
        <v>45512</v>
      </c>
    </row>
    <row r="244" spans="2:12">
      <c r="B244" t="s">
        <v>441</v>
      </c>
      <c r="C244" t="s">
        <v>352</v>
      </c>
      <c r="D244" t="s">
        <v>19</v>
      </c>
      <c r="E244" t="s">
        <v>3020</v>
      </c>
      <c r="F244" t="s">
        <v>443</v>
      </c>
      <c r="G244" s="87">
        <v>45498</v>
      </c>
      <c r="H244">
        <v>4268223</v>
      </c>
      <c r="I244" t="s">
        <v>2128</v>
      </c>
      <c r="J244" t="s">
        <v>3080</v>
      </c>
      <c r="K244" t="s">
        <v>266</v>
      </c>
      <c r="L244" s="88">
        <v>45512</v>
      </c>
    </row>
    <row r="245" spans="2:12">
      <c r="B245" t="s">
        <v>441</v>
      </c>
      <c r="C245" t="s">
        <v>352</v>
      </c>
      <c r="D245" t="s">
        <v>19</v>
      </c>
      <c r="E245" t="s">
        <v>3020</v>
      </c>
      <c r="F245" t="s">
        <v>443</v>
      </c>
      <c r="G245" s="87">
        <v>45498</v>
      </c>
      <c r="H245">
        <v>4268224</v>
      </c>
      <c r="I245" t="s">
        <v>3082</v>
      </c>
      <c r="J245" t="s">
        <v>3083</v>
      </c>
      <c r="K245" t="s">
        <v>3084</v>
      </c>
      <c r="L245" s="88">
        <v>45512</v>
      </c>
    </row>
    <row r="246" spans="2:12">
      <c r="B246" t="s">
        <v>441</v>
      </c>
      <c r="C246" t="s">
        <v>352</v>
      </c>
      <c r="D246" t="s">
        <v>19</v>
      </c>
      <c r="E246" t="s">
        <v>4756</v>
      </c>
      <c r="F246" t="s">
        <v>4757</v>
      </c>
      <c r="G246" s="87">
        <v>45472</v>
      </c>
      <c r="H246">
        <v>4267295</v>
      </c>
      <c r="I246" t="s">
        <v>444</v>
      </c>
      <c r="J246" t="s">
        <v>4858</v>
      </c>
      <c r="K246" t="s">
        <v>4859</v>
      </c>
      <c r="L246" s="88">
        <v>45512</v>
      </c>
    </row>
    <row r="247" spans="2:12">
      <c r="B247" t="s">
        <v>441</v>
      </c>
      <c r="C247" t="s">
        <v>352</v>
      </c>
      <c r="D247" t="s">
        <v>19</v>
      </c>
      <c r="E247" t="s">
        <v>4756</v>
      </c>
      <c r="F247" t="s">
        <v>4757</v>
      </c>
      <c r="G247" s="87">
        <v>45472</v>
      </c>
      <c r="H247">
        <v>4267297</v>
      </c>
      <c r="I247" t="s">
        <v>3698</v>
      </c>
      <c r="J247" t="s">
        <v>4860</v>
      </c>
      <c r="K247" t="s">
        <v>4861</v>
      </c>
      <c r="L247" s="88">
        <v>45512</v>
      </c>
    </row>
    <row r="248" spans="2:12">
      <c r="B248" t="s">
        <v>441</v>
      </c>
      <c r="C248" t="s">
        <v>352</v>
      </c>
      <c r="D248" t="s">
        <v>19</v>
      </c>
      <c r="E248" t="s">
        <v>4756</v>
      </c>
      <c r="F248" t="s">
        <v>4757</v>
      </c>
      <c r="G248" s="87">
        <v>45472</v>
      </c>
      <c r="H248">
        <v>4267298</v>
      </c>
      <c r="I248" t="s">
        <v>4862</v>
      </c>
      <c r="J248" t="s">
        <v>4863</v>
      </c>
      <c r="K248" t="s">
        <v>3338</v>
      </c>
      <c r="L248" s="88">
        <v>45512</v>
      </c>
    </row>
    <row r="249" spans="2:12">
      <c r="B249" t="s">
        <v>441</v>
      </c>
      <c r="C249" t="s">
        <v>352</v>
      </c>
      <c r="D249" t="s">
        <v>19</v>
      </c>
      <c r="E249" t="s">
        <v>4756</v>
      </c>
      <c r="F249" t="s">
        <v>4757</v>
      </c>
      <c r="G249" s="87">
        <v>45472</v>
      </c>
      <c r="H249">
        <v>4267299</v>
      </c>
      <c r="I249" t="s">
        <v>550</v>
      </c>
      <c r="J249" t="s">
        <v>4864</v>
      </c>
      <c r="K249" t="s">
        <v>4865</v>
      </c>
      <c r="L249" s="88">
        <v>45512</v>
      </c>
    </row>
    <row r="250" spans="2:12">
      <c r="B250" t="s">
        <v>441</v>
      </c>
      <c r="C250" t="s">
        <v>352</v>
      </c>
      <c r="D250" t="s">
        <v>19</v>
      </c>
      <c r="E250" t="s">
        <v>4756</v>
      </c>
      <c r="F250" t="s">
        <v>4757</v>
      </c>
      <c r="G250" s="87">
        <v>45472</v>
      </c>
      <c r="H250">
        <v>4267300</v>
      </c>
      <c r="I250" t="s">
        <v>4866</v>
      </c>
      <c r="J250" t="s">
        <v>4867</v>
      </c>
      <c r="K250" t="s">
        <v>4868</v>
      </c>
      <c r="L250" s="88">
        <v>45512</v>
      </c>
    </row>
    <row r="251" spans="2:12">
      <c r="B251" t="s">
        <v>441</v>
      </c>
      <c r="C251" t="s">
        <v>352</v>
      </c>
      <c r="D251" t="s">
        <v>19</v>
      </c>
      <c r="E251" t="s">
        <v>4756</v>
      </c>
      <c r="F251" t="s">
        <v>4757</v>
      </c>
      <c r="G251" s="87">
        <v>45472</v>
      </c>
      <c r="H251">
        <v>4267301</v>
      </c>
      <c r="I251" t="s">
        <v>62</v>
      </c>
      <c r="J251" t="s">
        <v>4869</v>
      </c>
      <c r="K251" t="s">
        <v>4870</v>
      </c>
      <c r="L251" s="88">
        <v>45512</v>
      </c>
    </row>
    <row r="252" spans="2:12">
      <c r="B252" t="s">
        <v>441</v>
      </c>
      <c r="C252" t="s">
        <v>352</v>
      </c>
      <c r="D252" t="s">
        <v>19</v>
      </c>
      <c r="E252" t="s">
        <v>4756</v>
      </c>
      <c r="F252" t="s">
        <v>4757</v>
      </c>
      <c r="G252" s="87">
        <v>45472</v>
      </c>
      <c r="H252">
        <v>4267308</v>
      </c>
      <c r="I252" t="s">
        <v>4871</v>
      </c>
      <c r="J252" t="s">
        <v>4872</v>
      </c>
      <c r="K252" t="s">
        <v>4873</v>
      </c>
      <c r="L252" s="88">
        <v>45512</v>
      </c>
    </row>
    <row r="253" spans="2:12">
      <c r="B253" t="s">
        <v>441</v>
      </c>
      <c r="C253" t="s">
        <v>352</v>
      </c>
      <c r="D253" t="s">
        <v>19</v>
      </c>
      <c r="E253" t="s">
        <v>4756</v>
      </c>
      <c r="F253" t="s">
        <v>4757</v>
      </c>
      <c r="G253" s="87">
        <v>45475</v>
      </c>
      <c r="H253">
        <v>4267326</v>
      </c>
      <c r="I253" t="s">
        <v>4874</v>
      </c>
      <c r="J253" t="s">
        <v>4875</v>
      </c>
      <c r="K253" t="s">
        <v>4876</v>
      </c>
      <c r="L253" s="88">
        <v>45512</v>
      </c>
    </row>
    <row r="254" spans="2:12">
      <c r="B254" t="s">
        <v>441</v>
      </c>
      <c r="C254" t="s">
        <v>352</v>
      </c>
      <c r="D254" t="s">
        <v>19</v>
      </c>
      <c r="E254" t="s">
        <v>4756</v>
      </c>
      <c r="F254" t="s">
        <v>4757</v>
      </c>
      <c r="G254" s="87">
        <v>45475</v>
      </c>
      <c r="H254">
        <v>4267328</v>
      </c>
      <c r="I254" t="s">
        <v>146</v>
      </c>
      <c r="J254" t="s">
        <v>4877</v>
      </c>
      <c r="K254" t="s">
        <v>270</v>
      </c>
      <c r="L254" s="88">
        <v>45512</v>
      </c>
    </row>
    <row r="255" spans="2:12">
      <c r="B255" t="s">
        <v>441</v>
      </c>
      <c r="C255" t="s">
        <v>352</v>
      </c>
      <c r="D255" t="s">
        <v>19</v>
      </c>
      <c r="E255" t="s">
        <v>4756</v>
      </c>
      <c r="F255" t="s">
        <v>4757</v>
      </c>
      <c r="G255" s="87">
        <v>45475</v>
      </c>
      <c r="H255">
        <v>4267331</v>
      </c>
      <c r="I255" t="s">
        <v>3954</v>
      </c>
      <c r="J255" t="s">
        <v>4878</v>
      </c>
      <c r="K255" t="s">
        <v>304</v>
      </c>
      <c r="L255" s="88">
        <v>45512</v>
      </c>
    </row>
    <row r="256" spans="2:12">
      <c r="B256" t="s">
        <v>441</v>
      </c>
      <c r="C256" t="s">
        <v>352</v>
      </c>
      <c r="D256" t="s">
        <v>19</v>
      </c>
      <c r="E256" t="s">
        <v>24</v>
      </c>
      <c r="F256" t="s">
        <v>443</v>
      </c>
      <c r="G256" s="87">
        <v>45484</v>
      </c>
      <c r="H256">
        <v>4267741</v>
      </c>
      <c r="I256" t="s">
        <v>2779</v>
      </c>
      <c r="J256" t="s">
        <v>2780</v>
      </c>
      <c r="K256" t="s">
        <v>2781</v>
      </c>
      <c r="L256" s="88">
        <v>45512</v>
      </c>
    </row>
    <row r="257" spans="1:12">
      <c r="B257" t="s">
        <v>441</v>
      </c>
      <c r="C257" t="s">
        <v>352</v>
      </c>
      <c r="D257" t="s">
        <v>19</v>
      </c>
      <c r="E257" t="s">
        <v>4656</v>
      </c>
      <c r="F257" t="s">
        <v>4653</v>
      </c>
      <c r="G257" s="87">
        <v>45441</v>
      </c>
      <c r="H257">
        <v>4264864</v>
      </c>
      <c r="I257" t="s">
        <v>4879</v>
      </c>
      <c r="J257" t="s">
        <v>4880</v>
      </c>
      <c r="K257" t="s">
        <v>3987</v>
      </c>
      <c r="L257" s="88">
        <v>45512</v>
      </c>
    </row>
    <row r="258" spans="1:12">
      <c r="B258" t="s">
        <v>441</v>
      </c>
      <c r="C258" t="s">
        <v>352</v>
      </c>
      <c r="D258" t="s">
        <v>19</v>
      </c>
      <c r="E258" t="s">
        <v>4648</v>
      </c>
      <c r="F258" t="s">
        <v>4649</v>
      </c>
      <c r="G258" s="87">
        <v>45457</v>
      </c>
      <c r="H258">
        <v>4266364</v>
      </c>
      <c r="I258" t="s">
        <v>692</v>
      </c>
      <c r="J258" t="s">
        <v>4881</v>
      </c>
      <c r="K258" t="s">
        <v>3050</v>
      </c>
      <c r="L258" s="88">
        <v>45512</v>
      </c>
    </row>
    <row r="259" spans="1:12">
      <c r="B259" t="s">
        <v>441</v>
      </c>
      <c r="C259" t="s">
        <v>352</v>
      </c>
      <c r="D259" t="s">
        <v>19</v>
      </c>
      <c r="E259" t="s">
        <v>4648</v>
      </c>
      <c r="F259" t="s">
        <v>4649</v>
      </c>
      <c r="G259" s="87">
        <v>45457</v>
      </c>
      <c r="H259">
        <v>4266366</v>
      </c>
      <c r="I259" t="s">
        <v>4882</v>
      </c>
      <c r="J259" t="s">
        <v>4883</v>
      </c>
      <c r="K259" t="s">
        <v>861</v>
      </c>
      <c r="L259" s="88">
        <v>45512</v>
      </c>
    </row>
    <row r="260" spans="1:12">
      <c r="A260">
        <v>1</v>
      </c>
      <c r="B260" t="s">
        <v>441</v>
      </c>
      <c r="C260" t="s">
        <v>352</v>
      </c>
      <c r="D260" t="s">
        <v>19</v>
      </c>
      <c r="E260" t="s">
        <v>4663</v>
      </c>
      <c r="F260" t="s">
        <v>4664</v>
      </c>
      <c r="G260" s="87">
        <v>45435</v>
      </c>
      <c r="H260">
        <v>4264563</v>
      </c>
      <c r="I260" t="s">
        <v>869</v>
      </c>
      <c r="J260" t="s">
        <v>4884</v>
      </c>
      <c r="K260" t="s">
        <v>967</v>
      </c>
      <c r="L260" s="88">
        <v>45519</v>
      </c>
    </row>
    <row r="261" spans="1:12">
      <c r="A261">
        <v>2</v>
      </c>
      <c r="B261" t="s">
        <v>441</v>
      </c>
      <c r="C261" t="s">
        <v>352</v>
      </c>
      <c r="D261" t="s">
        <v>19</v>
      </c>
      <c r="E261" t="s">
        <v>4663</v>
      </c>
      <c r="F261" t="s">
        <v>4664</v>
      </c>
      <c r="G261" s="87">
        <v>45435</v>
      </c>
      <c r="H261">
        <v>4264801</v>
      </c>
      <c r="I261" t="s">
        <v>4885</v>
      </c>
      <c r="J261" t="s">
        <v>4886</v>
      </c>
      <c r="K261" t="s">
        <v>4887</v>
      </c>
      <c r="L261" s="88">
        <v>45519</v>
      </c>
    </row>
    <row r="262" spans="1:12">
      <c r="A262">
        <v>3</v>
      </c>
      <c r="B262" t="s">
        <v>441</v>
      </c>
      <c r="C262" t="s">
        <v>352</v>
      </c>
      <c r="D262" t="s">
        <v>19</v>
      </c>
      <c r="E262" t="s">
        <v>4743</v>
      </c>
      <c r="F262" t="s">
        <v>4653</v>
      </c>
      <c r="G262" s="87">
        <v>45441</v>
      </c>
      <c r="H262">
        <v>4266006</v>
      </c>
      <c r="I262" t="s">
        <v>1268</v>
      </c>
      <c r="J262" t="s">
        <v>4888</v>
      </c>
      <c r="K262" t="s">
        <v>1322</v>
      </c>
      <c r="L262" s="88">
        <v>45519</v>
      </c>
    </row>
    <row r="263" spans="1:12">
      <c r="A263">
        <v>4</v>
      </c>
      <c r="B263" t="s">
        <v>441</v>
      </c>
      <c r="C263" t="s">
        <v>352</v>
      </c>
      <c r="D263" t="s">
        <v>19</v>
      </c>
      <c r="E263" t="s">
        <v>4743</v>
      </c>
      <c r="F263" t="s">
        <v>4653</v>
      </c>
      <c r="G263" s="87">
        <v>45441</v>
      </c>
      <c r="H263">
        <v>4264916</v>
      </c>
      <c r="I263" t="s">
        <v>4889</v>
      </c>
      <c r="J263" t="s">
        <v>4890</v>
      </c>
      <c r="K263" t="s">
        <v>4891</v>
      </c>
      <c r="L263" s="88">
        <v>45519</v>
      </c>
    </row>
    <row r="264" spans="1:12">
      <c r="A264">
        <v>5</v>
      </c>
      <c r="B264" t="s">
        <v>441</v>
      </c>
      <c r="C264" t="s">
        <v>352</v>
      </c>
      <c r="D264" t="s">
        <v>19</v>
      </c>
      <c r="E264" t="s">
        <v>4743</v>
      </c>
      <c r="F264" t="s">
        <v>4653</v>
      </c>
      <c r="G264" s="87">
        <v>45441</v>
      </c>
      <c r="H264">
        <v>4264926</v>
      </c>
      <c r="I264" t="s">
        <v>148</v>
      </c>
      <c r="J264" t="s">
        <v>4892</v>
      </c>
      <c r="K264" t="s">
        <v>4893</v>
      </c>
      <c r="L264" s="88">
        <v>45519</v>
      </c>
    </row>
    <row r="265" spans="1:12">
      <c r="A265">
        <v>6</v>
      </c>
      <c r="B265" t="s">
        <v>441</v>
      </c>
      <c r="C265" t="s">
        <v>352</v>
      </c>
      <c r="D265" t="s">
        <v>19</v>
      </c>
      <c r="E265" t="s">
        <v>4763</v>
      </c>
      <c r="F265" t="s">
        <v>4649</v>
      </c>
      <c r="G265" s="87">
        <v>45458</v>
      </c>
      <c r="H265">
        <v>4266841</v>
      </c>
      <c r="I265" t="s">
        <v>2229</v>
      </c>
      <c r="J265" t="s">
        <v>4894</v>
      </c>
      <c r="K265" t="s">
        <v>268</v>
      </c>
      <c r="L265" s="88">
        <v>45519</v>
      </c>
    </row>
    <row r="266" spans="1:12">
      <c r="A266">
        <v>7</v>
      </c>
      <c r="B266" t="s">
        <v>441</v>
      </c>
      <c r="C266" t="s">
        <v>352</v>
      </c>
      <c r="D266" t="s">
        <v>19</v>
      </c>
      <c r="E266" t="s">
        <v>3020</v>
      </c>
      <c r="F266" t="s">
        <v>443</v>
      </c>
      <c r="G266" s="87">
        <v>45498</v>
      </c>
      <c r="H266">
        <v>4268214</v>
      </c>
      <c r="I266" t="s">
        <v>3047</v>
      </c>
      <c r="J266" t="s">
        <v>3048</v>
      </c>
      <c r="K266" t="s">
        <v>1486</v>
      </c>
      <c r="L266" s="88">
        <v>45519</v>
      </c>
    </row>
    <row r="267" spans="1:12">
      <c r="A267">
        <v>8</v>
      </c>
      <c r="B267" t="s">
        <v>441</v>
      </c>
      <c r="C267" t="s">
        <v>352</v>
      </c>
      <c r="D267" t="s">
        <v>19</v>
      </c>
      <c r="E267" t="s">
        <v>3020</v>
      </c>
      <c r="F267" t="s">
        <v>443</v>
      </c>
      <c r="G267" s="87">
        <v>45498</v>
      </c>
      <c r="H267">
        <v>4268215</v>
      </c>
      <c r="I267" t="s">
        <v>3050</v>
      </c>
      <c r="J267" t="s">
        <v>3051</v>
      </c>
      <c r="K267" t="s">
        <v>3052</v>
      </c>
      <c r="L267" s="88">
        <v>45519</v>
      </c>
    </row>
    <row r="268" spans="1:12">
      <c r="A268">
        <v>9</v>
      </c>
      <c r="B268" t="s">
        <v>441</v>
      </c>
      <c r="C268" t="s">
        <v>352</v>
      </c>
      <c r="D268" t="s">
        <v>19</v>
      </c>
      <c r="E268" t="s">
        <v>3020</v>
      </c>
      <c r="F268" t="s">
        <v>443</v>
      </c>
      <c r="G268" s="87">
        <v>45498</v>
      </c>
      <c r="H268">
        <v>4268216</v>
      </c>
      <c r="I268" t="s">
        <v>3055</v>
      </c>
      <c r="J268" t="s">
        <v>3056</v>
      </c>
      <c r="K268" t="s">
        <v>629</v>
      </c>
      <c r="L268" s="88">
        <v>45519</v>
      </c>
    </row>
    <row r="269" spans="1:12">
      <c r="A269">
        <v>10</v>
      </c>
      <c r="B269" t="s">
        <v>441</v>
      </c>
      <c r="C269" t="s">
        <v>352</v>
      </c>
      <c r="D269" t="s">
        <v>19</v>
      </c>
      <c r="E269" t="s">
        <v>2268</v>
      </c>
      <c r="F269" t="s">
        <v>443</v>
      </c>
      <c r="G269" s="87">
        <v>45450</v>
      </c>
      <c r="H269">
        <v>4266433</v>
      </c>
      <c r="I269" t="s">
        <v>27</v>
      </c>
      <c r="J269" t="s">
        <v>2301</v>
      </c>
      <c r="K269" t="s">
        <v>2302</v>
      </c>
      <c r="L269" s="88">
        <v>45519</v>
      </c>
    </row>
    <row r="270" spans="1:12">
      <c r="A270">
        <v>11</v>
      </c>
      <c r="B270" t="s">
        <v>441</v>
      </c>
      <c r="C270" t="s">
        <v>352</v>
      </c>
      <c r="D270" t="s">
        <v>19</v>
      </c>
      <c r="E270" t="s">
        <v>2268</v>
      </c>
      <c r="F270" t="s">
        <v>443</v>
      </c>
      <c r="G270" s="87">
        <v>45450</v>
      </c>
      <c r="H270">
        <v>4266435</v>
      </c>
      <c r="I270" t="s">
        <v>2308</v>
      </c>
      <c r="J270" t="s">
        <v>2309</v>
      </c>
      <c r="K270" t="s">
        <v>842</v>
      </c>
      <c r="L270" s="88">
        <v>45519</v>
      </c>
    </row>
    <row r="271" spans="1:12">
      <c r="A271">
        <v>12</v>
      </c>
      <c r="B271" t="s">
        <v>441</v>
      </c>
      <c r="C271" t="s">
        <v>352</v>
      </c>
      <c r="D271" t="s">
        <v>19</v>
      </c>
      <c r="E271" t="s">
        <v>2268</v>
      </c>
      <c r="F271" t="s">
        <v>443</v>
      </c>
      <c r="G271" s="87">
        <v>45450</v>
      </c>
      <c r="H271">
        <v>4266437</v>
      </c>
      <c r="I271" t="s">
        <v>2316</v>
      </c>
      <c r="J271" t="s">
        <v>2317</v>
      </c>
      <c r="K271" t="s">
        <v>753</v>
      </c>
      <c r="L271" s="88">
        <v>45519</v>
      </c>
    </row>
    <row r="272" spans="1:12">
      <c r="A272">
        <v>13</v>
      </c>
      <c r="B272" t="s">
        <v>441</v>
      </c>
      <c r="C272" t="s">
        <v>352</v>
      </c>
      <c r="D272" t="s">
        <v>19</v>
      </c>
      <c r="E272" t="s">
        <v>2268</v>
      </c>
      <c r="F272" t="s">
        <v>443</v>
      </c>
      <c r="G272" s="87">
        <v>45450</v>
      </c>
      <c r="H272">
        <v>4266440</v>
      </c>
      <c r="I272" t="s">
        <v>1024</v>
      </c>
      <c r="J272" t="s">
        <v>2327</v>
      </c>
      <c r="K272" t="s">
        <v>2328</v>
      </c>
      <c r="L272" s="88">
        <v>45519</v>
      </c>
    </row>
    <row r="273" spans="1:12">
      <c r="A273">
        <v>14</v>
      </c>
      <c r="B273" t="s">
        <v>441</v>
      </c>
      <c r="C273" t="s">
        <v>352</v>
      </c>
      <c r="D273" t="s">
        <v>19</v>
      </c>
      <c r="E273" t="s">
        <v>2268</v>
      </c>
      <c r="F273" t="s">
        <v>443</v>
      </c>
      <c r="G273" s="87">
        <v>45450</v>
      </c>
      <c r="H273">
        <v>4266441</v>
      </c>
      <c r="I273" t="s">
        <v>338</v>
      </c>
      <c r="J273" t="s">
        <v>2330</v>
      </c>
      <c r="K273" t="s">
        <v>2331</v>
      </c>
      <c r="L273" s="88">
        <v>45519</v>
      </c>
    </row>
    <row r="274" spans="1:12">
      <c r="A274">
        <v>15</v>
      </c>
      <c r="B274" t="s">
        <v>441</v>
      </c>
      <c r="C274" t="s">
        <v>352</v>
      </c>
      <c r="D274" t="s">
        <v>19</v>
      </c>
      <c r="E274" t="s">
        <v>2268</v>
      </c>
      <c r="F274" t="s">
        <v>443</v>
      </c>
      <c r="G274" s="87">
        <v>45450</v>
      </c>
      <c r="H274">
        <v>4266443</v>
      </c>
      <c r="I274" t="s">
        <v>2336</v>
      </c>
      <c r="J274" t="s">
        <v>2337</v>
      </c>
      <c r="K274" t="s">
        <v>2338</v>
      </c>
      <c r="L274" s="88">
        <v>45519</v>
      </c>
    </row>
    <row r="275" spans="1:12">
      <c r="A275">
        <v>16</v>
      </c>
      <c r="B275" t="s">
        <v>441</v>
      </c>
      <c r="C275" t="s">
        <v>352</v>
      </c>
      <c r="D275" t="s">
        <v>19</v>
      </c>
      <c r="E275" t="s">
        <v>2508</v>
      </c>
      <c r="F275" t="s">
        <v>531</v>
      </c>
      <c r="G275" s="87">
        <v>45463</v>
      </c>
      <c r="H275">
        <v>4266985</v>
      </c>
      <c r="I275" t="s">
        <v>2168</v>
      </c>
      <c r="J275" t="s">
        <v>2529</v>
      </c>
      <c r="K275" t="s">
        <v>1297</v>
      </c>
      <c r="L275" s="88">
        <v>45519</v>
      </c>
    </row>
    <row r="276" spans="1:12">
      <c r="A276">
        <v>17</v>
      </c>
      <c r="B276" t="s">
        <v>441</v>
      </c>
      <c r="C276" t="s">
        <v>352</v>
      </c>
      <c r="D276" t="s">
        <v>19</v>
      </c>
      <c r="E276" t="s">
        <v>24</v>
      </c>
      <c r="F276" t="s">
        <v>443</v>
      </c>
      <c r="G276" s="87">
        <v>45484</v>
      </c>
      <c r="H276">
        <v>4267762</v>
      </c>
      <c r="I276" t="s">
        <v>1526</v>
      </c>
      <c r="J276" t="s">
        <v>2843</v>
      </c>
      <c r="K276" t="s">
        <v>2844</v>
      </c>
      <c r="L276" s="88">
        <v>45519</v>
      </c>
    </row>
    <row r="277" spans="1:12">
      <c r="A277">
        <v>18</v>
      </c>
      <c r="B277" t="s">
        <v>441</v>
      </c>
      <c r="C277" t="s">
        <v>352</v>
      </c>
      <c r="D277" t="s">
        <v>19</v>
      </c>
      <c r="E277" t="s">
        <v>24</v>
      </c>
      <c r="F277" t="s">
        <v>443</v>
      </c>
      <c r="G277" s="87">
        <v>45484</v>
      </c>
      <c r="H277">
        <v>4267758</v>
      </c>
      <c r="I277" t="s">
        <v>1754</v>
      </c>
      <c r="J277" t="s">
        <v>2831</v>
      </c>
      <c r="K277" t="s">
        <v>2832</v>
      </c>
      <c r="L277" s="88">
        <v>45519</v>
      </c>
    </row>
    <row r="278" spans="1:12">
      <c r="A278">
        <v>19</v>
      </c>
      <c r="B278" t="s">
        <v>441</v>
      </c>
      <c r="C278" t="s">
        <v>352</v>
      </c>
      <c r="D278" t="s">
        <v>19</v>
      </c>
      <c r="E278" t="s">
        <v>29</v>
      </c>
      <c r="F278" t="s">
        <v>443</v>
      </c>
      <c r="G278" s="87">
        <v>45491</v>
      </c>
      <c r="H278">
        <v>4267967</v>
      </c>
      <c r="I278" t="s">
        <v>2880</v>
      </c>
      <c r="J278" t="s">
        <v>2881</v>
      </c>
      <c r="K278" t="s">
        <v>2882</v>
      </c>
      <c r="L278" s="88">
        <v>45519</v>
      </c>
    </row>
    <row r="279" spans="1:12">
      <c r="A279">
        <v>20</v>
      </c>
      <c r="B279" t="s">
        <v>441</v>
      </c>
      <c r="C279" t="s">
        <v>352</v>
      </c>
      <c r="D279" t="s">
        <v>19</v>
      </c>
      <c r="E279" t="s">
        <v>29</v>
      </c>
      <c r="F279" t="s">
        <v>443</v>
      </c>
      <c r="G279" s="87">
        <v>45491</v>
      </c>
      <c r="H279">
        <v>4267974</v>
      </c>
      <c r="I279" t="s">
        <v>2907</v>
      </c>
      <c r="J279" t="s">
        <v>2242</v>
      </c>
      <c r="K279" t="s">
        <v>1464</v>
      </c>
      <c r="L279" s="88">
        <v>45519</v>
      </c>
    </row>
    <row r="280" spans="1:12">
      <c r="A280">
        <v>21</v>
      </c>
      <c r="B280" t="s">
        <v>441</v>
      </c>
      <c r="C280" t="s">
        <v>352</v>
      </c>
      <c r="D280" t="s">
        <v>19</v>
      </c>
      <c r="E280" t="s">
        <v>37</v>
      </c>
      <c r="F280" t="s">
        <v>1525</v>
      </c>
      <c r="G280" s="87">
        <v>45498</v>
      </c>
      <c r="H280">
        <v>4268124</v>
      </c>
      <c r="I280" t="s">
        <v>3109</v>
      </c>
      <c r="J280" t="s">
        <v>3110</v>
      </c>
      <c r="K280" t="s">
        <v>1258</v>
      </c>
      <c r="L280" s="88">
        <v>45519</v>
      </c>
    </row>
    <row r="281" spans="1:12">
      <c r="A281">
        <v>22</v>
      </c>
      <c r="B281" t="s">
        <v>441</v>
      </c>
      <c r="C281" t="s">
        <v>352</v>
      </c>
      <c r="D281" t="s">
        <v>19</v>
      </c>
      <c r="E281" t="s">
        <v>37</v>
      </c>
      <c r="F281" t="s">
        <v>1525</v>
      </c>
      <c r="G281" s="87">
        <v>45498</v>
      </c>
      <c r="H281">
        <v>4268126</v>
      </c>
      <c r="I281" t="s">
        <v>3116</v>
      </c>
      <c r="J281" t="s">
        <v>3117</v>
      </c>
      <c r="K281" t="s">
        <v>3118</v>
      </c>
      <c r="L281" s="88">
        <v>45519</v>
      </c>
    </row>
    <row r="282" spans="1:12">
      <c r="A282">
        <v>23</v>
      </c>
      <c r="B282" t="s">
        <v>441</v>
      </c>
      <c r="C282" t="s">
        <v>352</v>
      </c>
      <c r="D282" t="s">
        <v>19</v>
      </c>
      <c r="E282" t="s">
        <v>37</v>
      </c>
      <c r="F282" t="s">
        <v>1525</v>
      </c>
      <c r="G282" s="87">
        <v>45498</v>
      </c>
      <c r="H282">
        <v>4268128</v>
      </c>
      <c r="I282" t="s">
        <v>62</v>
      </c>
      <c r="J282" t="s">
        <v>3123</v>
      </c>
      <c r="K282" t="s">
        <v>2866</v>
      </c>
      <c r="L282" s="88">
        <v>45519</v>
      </c>
    </row>
    <row r="283" spans="1:12">
      <c r="A283">
        <v>24</v>
      </c>
      <c r="B283" t="s">
        <v>441</v>
      </c>
      <c r="C283" t="s">
        <v>352</v>
      </c>
      <c r="D283" t="s">
        <v>19</v>
      </c>
      <c r="E283" t="s">
        <v>37</v>
      </c>
      <c r="F283" t="s">
        <v>1525</v>
      </c>
      <c r="G283" s="87">
        <v>45498</v>
      </c>
      <c r="H283">
        <v>4268130</v>
      </c>
      <c r="I283" t="s">
        <v>3128</v>
      </c>
      <c r="J283" t="s">
        <v>3129</v>
      </c>
      <c r="K283" t="s">
        <v>3130</v>
      </c>
      <c r="L283" s="88">
        <v>45519</v>
      </c>
    </row>
    <row r="284" spans="1:12">
      <c r="A284">
        <v>25</v>
      </c>
      <c r="B284" t="s">
        <v>441</v>
      </c>
      <c r="C284" t="s">
        <v>352</v>
      </c>
      <c r="D284" t="s">
        <v>19</v>
      </c>
      <c r="E284" t="s">
        <v>37</v>
      </c>
      <c r="F284" t="s">
        <v>1525</v>
      </c>
      <c r="G284" s="87">
        <v>45498</v>
      </c>
      <c r="H284">
        <v>4268131</v>
      </c>
      <c r="I284" t="s">
        <v>3132</v>
      </c>
      <c r="J284" t="s">
        <v>251</v>
      </c>
      <c r="K284" t="s">
        <v>3133</v>
      </c>
      <c r="L284" s="88">
        <v>45519</v>
      </c>
    </row>
    <row r="285" spans="1:12">
      <c r="A285">
        <v>26</v>
      </c>
      <c r="B285" t="s">
        <v>441</v>
      </c>
      <c r="C285" t="s">
        <v>352</v>
      </c>
      <c r="D285" t="s">
        <v>19</v>
      </c>
      <c r="E285" t="s">
        <v>37</v>
      </c>
      <c r="F285" t="s">
        <v>1525</v>
      </c>
      <c r="G285" s="87">
        <v>45498</v>
      </c>
      <c r="H285">
        <v>4268132</v>
      </c>
      <c r="I285" t="s">
        <v>748</v>
      </c>
      <c r="J285" t="s">
        <v>3135</v>
      </c>
      <c r="K285" t="s">
        <v>3136</v>
      </c>
      <c r="L285" s="88">
        <v>45519</v>
      </c>
    </row>
    <row r="286" spans="1:12">
      <c r="A286">
        <v>27</v>
      </c>
      <c r="B286" t="s">
        <v>441</v>
      </c>
      <c r="C286" t="s">
        <v>352</v>
      </c>
      <c r="D286" t="s">
        <v>19</v>
      </c>
      <c r="E286" t="s">
        <v>37</v>
      </c>
      <c r="F286" t="s">
        <v>1525</v>
      </c>
      <c r="G286" s="87">
        <v>45498</v>
      </c>
      <c r="H286">
        <v>4268133</v>
      </c>
      <c r="I286" t="s">
        <v>3138</v>
      </c>
      <c r="J286" t="s">
        <v>3139</v>
      </c>
      <c r="K286" t="s">
        <v>27</v>
      </c>
      <c r="L286" s="88">
        <v>45519</v>
      </c>
    </row>
    <row r="287" spans="1:12">
      <c r="A287">
        <v>28</v>
      </c>
      <c r="B287" t="s">
        <v>441</v>
      </c>
      <c r="C287" t="s">
        <v>352</v>
      </c>
      <c r="D287" t="s">
        <v>19</v>
      </c>
      <c r="E287" t="s">
        <v>37</v>
      </c>
      <c r="F287" t="s">
        <v>1525</v>
      </c>
      <c r="G287" s="87">
        <v>45498</v>
      </c>
      <c r="H287">
        <v>4268135</v>
      </c>
      <c r="I287" t="s">
        <v>3145</v>
      </c>
      <c r="J287" t="s">
        <v>3146</v>
      </c>
      <c r="K287" t="s">
        <v>3147</v>
      </c>
      <c r="L287" s="88">
        <v>45519</v>
      </c>
    </row>
    <row r="288" spans="1:12">
      <c r="A288">
        <v>29</v>
      </c>
      <c r="B288" t="s">
        <v>441</v>
      </c>
      <c r="C288" t="s">
        <v>352</v>
      </c>
      <c r="D288" t="s">
        <v>19</v>
      </c>
      <c r="E288" t="s">
        <v>37</v>
      </c>
      <c r="F288" t="s">
        <v>1525</v>
      </c>
      <c r="G288" s="87">
        <v>45498</v>
      </c>
      <c r="H288">
        <v>4268136</v>
      </c>
      <c r="I288" t="s">
        <v>1118</v>
      </c>
      <c r="J288" t="s">
        <v>330</v>
      </c>
      <c r="K288" t="s">
        <v>809</v>
      </c>
      <c r="L288" s="88">
        <v>45519</v>
      </c>
    </row>
    <row r="289" spans="1:12">
      <c r="A289">
        <v>30</v>
      </c>
      <c r="B289" t="s">
        <v>441</v>
      </c>
      <c r="C289" t="s">
        <v>352</v>
      </c>
      <c r="D289" t="s">
        <v>19</v>
      </c>
      <c r="E289" t="s">
        <v>37</v>
      </c>
      <c r="F289" t="s">
        <v>1525</v>
      </c>
      <c r="G289" s="87">
        <v>45498</v>
      </c>
      <c r="H289">
        <v>4268137</v>
      </c>
      <c r="I289" t="s">
        <v>846</v>
      </c>
      <c r="J289" t="s">
        <v>3150</v>
      </c>
      <c r="K289" t="s">
        <v>3151</v>
      </c>
      <c r="L289" s="88">
        <v>45519</v>
      </c>
    </row>
    <row r="290" spans="1:12">
      <c r="A290">
        <v>31</v>
      </c>
      <c r="B290" t="s">
        <v>441</v>
      </c>
      <c r="C290" t="s">
        <v>352</v>
      </c>
      <c r="D290" t="s">
        <v>19</v>
      </c>
      <c r="E290" t="s">
        <v>37</v>
      </c>
      <c r="F290" t="s">
        <v>1525</v>
      </c>
      <c r="G290" s="87">
        <v>45498</v>
      </c>
      <c r="H290">
        <v>4268139</v>
      </c>
      <c r="I290" t="s">
        <v>1067</v>
      </c>
      <c r="J290" t="s">
        <v>3154</v>
      </c>
      <c r="K290" t="s">
        <v>202</v>
      </c>
      <c r="L290" s="88">
        <v>45519</v>
      </c>
    </row>
    <row r="291" spans="1:12">
      <c r="A291">
        <v>32</v>
      </c>
      <c r="B291" t="s">
        <v>441</v>
      </c>
      <c r="C291" t="s">
        <v>352</v>
      </c>
      <c r="D291" t="s">
        <v>19</v>
      </c>
      <c r="E291" t="s">
        <v>37</v>
      </c>
      <c r="F291" t="s">
        <v>1525</v>
      </c>
      <c r="G291" s="87">
        <v>45498</v>
      </c>
      <c r="H291">
        <v>4268144</v>
      </c>
      <c r="I291" t="s">
        <v>3168</v>
      </c>
      <c r="J291" t="s">
        <v>3169</v>
      </c>
      <c r="K291" t="s">
        <v>3170</v>
      </c>
      <c r="L291" s="88">
        <v>45519</v>
      </c>
    </row>
    <row r="292" spans="1:12">
      <c r="A292">
        <v>33</v>
      </c>
      <c r="B292" t="s">
        <v>441</v>
      </c>
      <c r="C292" t="s">
        <v>352</v>
      </c>
      <c r="D292" t="s">
        <v>19</v>
      </c>
      <c r="E292" t="s">
        <v>37</v>
      </c>
      <c r="F292" t="s">
        <v>1525</v>
      </c>
      <c r="G292" s="87">
        <v>45498</v>
      </c>
      <c r="H292">
        <v>4268145</v>
      </c>
      <c r="I292" t="s">
        <v>3173</v>
      </c>
      <c r="J292" t="s">
        <v>3174</v>
      </c>
      <c r="K292" t="s">
        <v>809</v>
      </c>
      <c r="L292" s="88">
        <v>45519</v>
      </c>
    </row>
    <row r="293" spans="1:12">
      <c r="A293">
        <v>34</v>
      </c>
      <c r="B293" t="s">
        <v>441</v>
      </c>
      <c r="C293" t="s">
        <v>352</v>
      </c>
      <c r="D293" t="s">
        <v>19</v>
      </c>
      <c r="E293" t="s">
        <v>4895</v>
      </c>
      <c r="F293" t="s">
        <v>4818</v>
      </c>
      <c r="G293" s="87">
        <v>45478</v>
      </c>
      <c r="H293">
        <v>4268036</v>
      </c>
      <c r="I293" t="s">
        <v>4896</v>
      </c>
      <c r="J293" t="s">
        <v>4897</v>
      </c>
      <c r="K293" t="s">
        <v>4898</v>
      </c>
      <c r="L293" s="88">
        <v>45519</v>
      </c>
    </row>
    <row r="294" spans="1:12">
      <c r="A294">
        <v>35</v>
      </c>
      <c r="B294" t="s">
        <v>441</v>
      </c>
      <c r="C294" t="s">
        <v>352</v>
      </c>
      <c r="D294" t="s">
        <v>19</v>
      </c>
      <c r="E294" t="s">
        <v>4895</v>
      </c>
      <c r="F294" t="s">
        <v>4818</v>
      </c>
      <c r="G294" s="87">
        <v>45498</v>
      </c>
      <c r="H294">
        <v>4267955</v>
      </c>
      <c r="I294" t="s">
        <v>4899</v>
      </c>
      <c r="J294" t="s">
        <v>4900</v>
      </c>
      <c r="K294" t="s">
        <v>809</v>
      </c>
      <c r="L294" s="88">
        <v>45519</v>
      </c>
    </row>
    <row r="295" spans="1:12">
      <c r="A295">
        <v>36</v>
      </c>
      <c r="B295" t="s">
        <v>441</v>
      </c>
      <c r="C295" t="s">
        <v>352</v>
      </c>
      <c r="D295" t="s">
        <v>19</v>
      </c>
      <c r="E295" t="s">
        <v>4895</v>
      </c>
      <c r="F295" t="s">
        <v>4818</v>
      </c>
      <c r="G295" s="87">
        <v>45498</v>
      </c>
      <c r="H295">
        <v>4267956</v>
      </c>
      <c r="I295" t="s">
        <v>4901</v>
      </c>
      <c r="J295" t="s">
        <v>4902</v>
      </c>
      <c r="K295" t="s">
        <v>4903</v>
      </c>
      <c r="L295" s="88">
        <v>45519</v>
      </c>
    </row>
    <row r="296" spans="1:12">
      <c r="A296">
        <v>37</v>
      </c>
      <c r="B296" t="s">
        <v>441</v>
      </c>
      <c r="C296" t="s">
        <v>352</v>
      </c>
      <c r="D296" t="s">
        <v>19</v>
      </c>
      <c r="E296" t="s">
        <v>4895</v>
      </c>
      <c r="F296" t="s">
        <v>4818</v>
      </c>
      <c r="G296" s="87">
        <v>45498</v>
      </c>
      <c r="H296">
        <v>4267566</v>
      </c>
      <c r="I296" t="s">
        <v>202</v>
      </c>
      <c r="J296" t="s">
        <v>4904</v>
      </c>
      <c r="K296" t="s">
        <v>957</v>
      </c>
      <c r="L296" s="88">
        <v>45519</v>
      </c>
    </row>
    <row r="297" spans="1:12">
      <c r="A297">
        <v>38</v>
      </c>
      <c r="B297" t="s">
        <v>441</v>
      </c>
      <c r="C297" t="s">
        <v>352</v>
      </c>
      <c r="D297" t="s">
        <v>19</v>
      </c>
      <c r="E297" t="s">
        <v>4895</v>
      </c>
      <c r="F297" t="s">
        <v>4818</v>
      </c>
      <c r="G297" s="87">
        <v>45498</v>
      </c>
      <c r="H297">
        <v>4268203</v>
      </c>
      <c r="I297" t="s">
        <v>4905</v>
      </c>
      <c r="J297" t="s">
        <v>4906</v>
      </c>
      <c r="K297" t="s">
        <v>4907</v>
      </c>
      <c r="L297" s="88">
        <v>45519</v>
      </c>
    </row>
    <row r="298" spans="1:12">
      <c r="A298">
        <v>39</v>
      </c>
      <c r="B298" t="s">
        <v>441</v>
      </c>
      <c r="C298" t="s">
        <v>352</v>
      </c>
      <c r="D298" t="s">
        <v>19</v>
      </c>
      <c r="E298" t="s">
        <v>4895</v>
      </c>
      <c r="F298" t="s">
        <v>4818</v>
      </c>
      <c r="G298" s="87">
        <v>45498</v>
      </c>
      <c r="H298">
        <v>4267837</v>
      </c>
      <c r="I298" t="s">
        <v>193</v>
      </c>
      <c r="J298" t="s">
        <v>4908</v>
      </c>
      <c r="K298" t="s">
        <v>333</v>
      </c>
      <c r="L298" s="88">
        <v>45519</v>
      </c>
    </row>
    <row r="299" spans="1:12">
      <c r="A299">
        <v>40</v>
      </c>
      <c r="B299" t="s">
        <v>441</v>
      </c>
      <c r="C299" t="s">
        <v>352</v>
      </c>
      <c r="D299" t="s">
        <v>19</v>
      </c>
      <c r="E299" t="s">
        <v>4895</v>
      </c>
      <c r="F299" t="s">
        <v>4818</v>
      </c>
      <c r="G299" s="87">
        <v>45498</v>
      </c>
      <c r="H299">
        <v>4267957</v>
      </c>
      <c r="I299" t="s">
        <v>4909</v>
      </c>
      <c r="J299" t="s">
        <v>4910</v>
      </c>
      <c r="K299" t="s">
        <v>4911</v>
      </c>
      <c r="L299" s="88">
        <v>45519</v>
      </c>
    </row>
    <row r="300" spans="1:12">
      <c r="A300">
        <v>41</v>
      </c>
      <c r="B300" t="s">
        <v>441</v>
      </c>
      <c r="C300" t="s">
        <v>352</v>
      </c>
      <c r="D300" t="s">
        <v>19</v>
      </c>
      <c r="E300" t="s">
        <v>4895</v>
      </c>
      <c r="F300" t="s">
        <v>4818</v>
      </c>
      <c r="G300" s="87">
        <v>45498</v>
      </c>
      <c r="H300">
        <v>4267839</v>
      </c>
      <c r="I300" t="s">
        <v>338</v>
      </c>
      <c r="J300" t="s">
        <v>4912</v>
      </c>
      <c r="K300" t="s">
        <v>3636</v>
      </c>
      <c r="L300" s="88">
        <v>45519</v>
      </c>
    </row>
    <row r="301" spans="1:12">
      <c r="A301">
        <v>42</v>
      </c>
      <c r="B301" t="s">
        <v>441</v>
      </c>
      <c r="C301" t="s">
        <v>352</v>
      </c>
      <c r="D301" t="s">
        <v>19</v>
      </c>
      <c r="E301" t="s">
        <v>4895</v>
      </c>
      <c r="F301" t="s">
        <v>4818</v>
      </c>
      <c r="G301" s="87">
        <v>45498</v>
      </c>
      <c r="H301">
        <v>4268039</v>
      </c>
      <c r="I301" t="s">
        <v>4913</v>
      </c>
      <c r="J301" t="s">
        <v>1052</v>
      </c>
      <c r="K301" t="s">
        <v>4896</v>
      </c>
      <c r="L301" s="88">
        <v>45519</v>
      </c>
    </row>
    <row r="302" spans="1:12">
      <c r="A302">
        <v>43</v>
      </c>
      <c r="B302" t="s">
        <v>441</v>
      </c>
      <c r="C302" t="s">
        <v>352</v>
      </c>
      <c r="D302" t="s">
        <v>19</v>
      </c>
      <c r="E302" t="s">
        <v>4895</v>
      </c>
      <c r="F302" t="s">
        <v>4818</v>
      </c>
      <c r="G302" s="87">
        <v>45498</v>
      </c>
      <c r="H302">
        <v>4267572</v>
      </c>
      <c r="I302" t="s">
        <v>66</v>
      </c>
      <c r="J302" t="s">
        <v>4914</v>
      </c>
      <c r="K302" t="s">
        <v>4762</v>
      </c>
      <c r="L302" s="88">
        <v>45519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U34"/>
  <sheetViews>
    <sheetView zoomScale="86" zoomScaleNormal="86" workbookViewId="0">
      <selection activeCell="H17" sqref="H17"/>
    </sheetView>
  </sheetViews>
  <sheetFormatPr defaultColWidth="9" defaultRowHeight="14.4"/>
  <cols>
    <col min="1" max="1" width="27.77734375" customWidth="1"/>
    <col min="2" max="2" width="11.21875" customWidth="1"/>
    <col min="3" max="3" width="7.6640625" style="5" customWidth="1"/>
    <col min="4" max="4" width="12.109375" customWidth="1"/>
    <col min="5" max="5" width="7.6640625" style="5" customWidth="1"/>
    <col min="6" max="6" width="11.44140625" customWidth="1"/>
    <col min="7" max="7" width="7.88671875" style="5" customWidth="1"/>
    <col min="8" max="8" width="13.88671875" customWidth="1"/>
    <col min="9" max="9" width="7.6640625" style="5" customWidth="1"/>
    <col min="10" max="10" width="12.6640625" customWidth="1"/>
    <col min="11" max="11" width="7.6640625" style="5" customWidth="1"/>
    <col min="12" max="12" width="12" customWidth="1"/>
    <col min="13" max="13" width="7.6640625" style="5" customWidth="1"/>
    <col min="14" max="14" width="13" customWidth="1"/>
    <col min="15" max="15" width="8.33203125" style="5" customWidth="1"/>
    <col min="16" max="16" width="14.21875" customWidth="1"/>
    <col min="17" max="17" width="7.6640625" style="5" customWidth="1"/>
    <col min="18" max="18" width="12" customWidth="1"/>
  </cols>
  <sheetData>
    <row r="1" spans="1:18">
      <c r="A1" s="65" t="s">
        <v>3</v>
      </c>
      <c r="B1" s="2" t="s">
        <v>4915</v>
      </c>
    </row>
    <row r="2" spans="1:18">
      <c r="A2" s="65" t="s">
        <v>351</v>
      </c>
      <c r="B2" s="2" t="s">
        <v>441</v>
      </c>
    </row>
    <row r="3" spans="1:18">
      <c r="A3" s="65" t="s">
        <v>2</v>
      </c>
      <c r="B3" s="2" t="s">
        <v>4915</v>
      </c>
    </row>
    <row r="5" spans="1:18">
      <c r="A5" s="65" t="s">
        <v>4916</v>
      </c>
      <c r="B5" s="2" t="s">
        <v>4917</v>
      </c>
      <c r="C5" s="6" t="s">
        <v>4918</v>
      </c>
      <c r="D5" s="66" t="s">
        <v>4919</v>
      </c>
      <c r="E5" s="6" t="s">
        <v>4920</v>
      </c>
      <c r="F5" s="66" t="s">
        <v>4921</v>
      </c>
      <c r="G5" s="6" t="s">
        <v>4922</v>
      </c>
      <c r="H5" s="66" t="s">
        <v>4923</v>
      </c>
      <c r="I5" s="6" t="s">
        <v>4924</v>
      </c>
      <c r="J5" s="66" t="s">
        <v>4925</v>
      </c>
      <c r="K5" s="6" t="s">
        <v>4926</v>
      </c>
      <c r="L5" s="66" t="s">
        <v>4927</v>
      </c>
      <c r="M5" s="6" t="s">
        <v>4928</v>
      </c>
      <c r="N5" s="66" t="s">
        <v>4929</v>
      </c>
      <c r="O5" s="6" t="s">
        <v>4930</v>
      </c>
      <c r="P5" s="66" t="s">
        <v>4931</v>
      </c>
      <c r="Q5" s="6" t="s">
        <v>4932</v>
      </c>
      <c r="R5" s="66" t="s">
        <v>4933</v>
      </c>
    </row>
    <row r="6" spans="1:18">
      <c r="A6" s="2" t="s">
        <v>18</v>
      </c>
      <c r="B6" s="2">
        <v>24</v>
      </c>
      <c r="C6" s="6">
        <v>1</v>
      </c>
      <c r="D6" s="131">
        <v>0</v>
      </c>
      <c r="E6" s="6">
        <v>1</v>
      </c>
      <c r="F6" s="131">
        <v>0</v>
      </c>
      <c r="G6" s="6">
        <v>1</v>
      </c>
      <c r="H6" s="131">
        <v>0</v>
      </c>
      <c r="I6" s="6">
        <v>1</v>
      </c>
      <c r="J6" s="131">
        <v>0</v>
      </c>
      <c r="K6" s="6">
        <v>1</v>
      </c>
      <c r="L6" s="131">
        <v>0</v>
      </c>
      <c r="M6" s="6">
        <v>1</v>
      </c>
      <c r="N6" s="131">
        <v>0</v>
      </c>
      <c r="O6" s="6">
        <v>1</v>
      </c>
      <c r="P6" s="131">
        <v>0</v>
      </c>
      <c r="Q6" s="6">
        <v>0.91666666666666663</v>
      </c>
      <c r="R6" s="131">
        <v>2</v>
      </c>
    </row>
    <row r="7" spans="1:18">
      <c r="A7" s="2" t="s">
        <v>24</v>
      </c>
      <c r="B7" s="2">
        <v>25</v>
      </c>
      <c r="C7" s="6">
        <v>1</v>
      </c>
      <c r="D7" s="131">
        <v>0</v>
      </c>
      <c r="E7" s="6">
        <v>1</v>
      </c>
      <c r="F7" s="131">
        <v>0</v>
      </c>
      <c r="G7" s="6">
        <v>1</v>
      </c>
      <c r="H7" s="131">
        <v>0</v>
      </c>
      <c r="I7" s="6">
        <v>1</v>
      </c>
      <c r="J7" s="131">
        <v>0</v>
      </c>
      <c r="K7" s="6">
        <v>1</v>
      </c>
      <c r="L7" s="131">
        <v>0</v>
      </c>
      <c r="M7" s="6">
        <v>1</v>
      </c>
      <c r="N7" s="131">
        <v>0</v>
      </c>
      <c r="O7" s="6">
        <v>0.96</v>
      </c>
      <c r="P7" s="131">
        <v>1</v>
      </c>
      <c r="Q7" s="6">
        <v>0.96</v>
      </c>
      <c r="R7" s="131">
        <v>1</v>
      </c>
    </row>
    <row r="8" spans="1:18">
      <c r="A8" s="2" t="s">
        <v>29</v>
      </c>
      <c r="B8" s="2">
        <v>23</v>
      </c>
      <c r="C8" s="6">
        <v>1</v>
      </c>
      <c r="D8" s="131">
        <v>0</v>
      </c>
      <c r="E8" s="6">
        <v>1</v>
      </c>
      <c r="F8" s="131">
        <v>0</v>
      </c>
      <c r="G8" s="6">
        <v>1</v>
      </c>
      <c r="H8" s="131">
        <v>0</v>
      </c>
      <c r="I8" s="6">
        <v>1</v>
      </c>
      <c r="J8" s="131">
        <v>0</v>
      </c>
      <c r="K8" s="6">
        <v>0.95652173913043481</v>
      </c>
      <c r="L8" s="131">
        <v>1</v>
      </c>
      <c r="M8" s="6">
        <v>0.95652173913043481</v>
      </c>
      <c r="N8" s="131">
        <v>1</v>
      </c>
      <c r="O8" s="6">
        <v>0.95652173913043481</v>
      </c>
      <c r="P8" s="131">
        <v>1</v>
      </c>
      <c r="Q8" s="6">
        <v>0.91304347826086951</v>
      </c>
      <c r="R8" s="131">
        <v>2</v>
      </c>
    </row>
    <row r="9" spans="1:18">
      <c r="A9" s="2" t="s">
        <v>34</v>
      </c>
      <c r="B9" s="2">
        <v>17</v>
      </c>
      <c r="C9" s="6">
        <v>1</v>
      </c>
      <c r="D9" s="131">
        <v>0</v>
      </c>
      <c r="E9" s="6">
        <v>1</v>
      </c>
      <c r="F9" s="131">
        <v>0</v>
      </c>
      <c r="G9" s="6">
        <v>1</v>
      </c>
      <c r="H9" s="131">
        <v>0</v>
      </c>
      <c r="I9" s="6">
        <v>1</v>
      </c>
      <c r="J9" s="131">
        <v>0</v>
      </c>
      <c r="K9" s="6">
        <v>1</v>
      </c>
      <c r="L9" s="131">
        <v>0</v>
      </c>
      <c r="M9" s="6">
        <v>0.94117647058823528</v>
      </c>
      <c r="N9" s="131">
        <v>1</v>
      </c>
      <c r="O9" s="6">
        <v>1</v>
      </c>
      <c r="P9" s="131">
        <v>0</v>
      </c>
      <c r="Q9" s="6">
        <v>0.94117647058823528</v>
      </c>
      <c r="R9" s="131">
        <v>1</v>
      </c>
    </row>
    <row r="10" spans="1:18">
      <c r="A10" s="2" t="s">
        <v>37</v>
      </c>
      <c r="B10" s="2">
        <v>25</v>
      </c>
      <c r="C10" s="6">
        <v>1</v>
      </c>
      <c r="D10" s="131">
        <v>0</v>
      </c>
      <c r="E10" s="6">
        <v>1</v>
      </c>
      <c r="F10" s="131">
        <v>0</v>
      </c>
      <c r="G10" s="6">
        <v>1</v>
      </c>
      <c r="H10" s="131">
        <v>0</v>
      </c>
      <c r="I10" s="6">
        <v>1</v>
      </c>
      <c r="J10" s="131">
        <v>0</v>
      </c>
      <c r="K10" s="6">
        <v>1</v>
      </c>
      <c r="L10" s="131">
        <v>0</v>
      </c>
      <c r="M10" s="6">
        <v>0.96</v>
      </c>
      <c r="N10" s="131">
        <v>1</v>
      </c>
      <c r="O10" s="6">
        <v>1</v>
      </c>
      <c r="P10" s="131">
        <v>0</v>
      </c>
      <c r="Q10" s="6">
        <v>0.96</v>
      </c>
      <c r="R10" s="131">
        <v>1</v>
      </c>
    </row>
    <row r="11" spans="1:18">
      <c r="A11" s="2" t="s">
        <v>42</v>
      </c>
      <c r="B11" s="2">
        <v>19</v>
      </c>
      <c r="C11" s="6">
        <v>0.94736842105263153</v>
      </c>
      <c r="D11" s="131">
        <v>1</v>
      </c>
      <c r="E11" s="6">
        <v>1</v>
      </c>
      <c r="F11" s="131">
        <v>0</v>
      </c>
      <c r="G11" s="6">
        <v>1</v>
      </c>
      <c r="H11" s="131">
        <v>0</v>
      </c>
      <c r="I11" s="6">
        <v>1</v>
      </c>
      <c r="J11" s="131">
        <v>0</v>
      </c>
      <c r="K11" s="6">
        <v>1</v>
      </c>
      <c r="L11" s="131">
        <v>0</v>
      </c>
      <c r="M11" s="6">
        <v>0.94736842105263153</v>
      </c>
      <c r="N11" s="131">
        <v>1</v>
      </c>
      <c r="O11" s="6">
        <v>0.84210526315789469</v>
      </c>
      <c r="P11" s="131">
        <v>3</v>
      </c>
      <c r="Q11" s="6">
        <v>0.84210526315789469</v>
      </c>
      <c r="R11" s="131">
        <v>3</v>
      </c>
    </row>
    <row r="12" spans="1:18">
      <c r="A12" s="2" t="s">
        <v>52</v>
      </c>
      <c r="B12" s="2">
        <v>12</v>
      </c>
      <c r="C12" s="6">
        <v>0.91666666666666663</v>
      </c>
      <c r="D12" s="131">
        <v>1</v>
      </c>
      <c r="E12" s="6">
        <v>1</v>
      </c>
      <c r="F12" s="131">
        <v>0</v>
      </c>
      <c r="G12" s="6">
        <v>1</v>
      </c>
      <c r="H12" s="131">
        <v>0</v>
      </c>
      <c r="I12" s="6">
        <v>1</v>
      </c>
      <c r="J12" s="131">
        <v>0</v>
      </c>
      <c r="K12" s="6">
        <v>0.83333333333333337</v>
      </c>
      <c r="L12" s="131">
        <v>2</v>
      </c>
      <c r="M12" s="6">
        <v>0.91666666666666663</v>
      </c>
      <c r="N12" s="131">
        <v>1</v>
      </c>
      <c r="O12" s="6">
        <v>0.83333333333333337</v>
      </c>
      <c r="P12" s="131">
        <v>2</v>
      </c>
      <c r="Q12" s="6">
        <v>0.83333333333333337</v>
      </c>
      <c r="R12" s="131">
        <v>2</v>
      </c>
    </row>
    <row r="13" spans="1:18">
      <c r="A13" s="2" t="s">
        <v>61</v>
      </c>
      <c r="B13" s="2">
        <v>14</v>
      </c>
      <c r="C13" s="6">
        <v>0.9285714285714286</v>
      </c>
      <c r="D13" s="131">
        <v>1</v>
      </c>
      <c r="E13" s="6">
        <v>1</v>
      </c>
      <c r="F13" s="131">
        <v>0</v>
      </c>
      <c r="G13" s="6">
        <v>1</v>
      </c>
      <c r="H13" s="131">
        <v>0</v>
      </c>
      <c r="I13" s="6">
        <v>1</v>
      </c>
      <c r="J13" s="131">
        <v>0</v>
      </c>
      <c r="K13" s="6">
        <v>0.8571428571428571</v>
      </c>
      <c r="L13" s="131">
        <v>2</v>
      </c>
      <c r="M13" s="6">
        <v>0.8571428571428571</v>
      </c>
      <c r="N13" s="131">
        <v>2</v>
      </c>
      <c r="O13" s="6">
        <v>0.8571428571428571</v>
      </c>
      <c r="P13" s="131">
        <v>2</v>
      </c>
      <c r="Q13" s="6">
        <v>0.9285714285714286</v>
      </c>
      <c r="R13" s="131">
        <v>1</v>
      </c>
    </row>
    <row r="14" spans="1:18">
      <c r="A14" s="2" t="s">
        <v>68</v>
      </c>
      <c r="B14" s="2">
        <v>16</v>
      </c>
      <c r="C14" s="6">
        <v>0.875</v>
      </c>
      <c r="D14" s="131">
        <v>2</v>
      </c>
      <c r="E14" s="6">
        <v>1</v>
      </c>
      <c r="F14" s="131">
        <v>0</v>
      </c>
      <c r="G14" s="6">
        <v>1</v>
      </c>
      <c r="H14" s="131">
        <v>0</v>
      </c>
      <c r="I14" s="6">
        <v>1</v>
      </c>
      <c r="J14" s="131">
        <v>0</v>
      </c>
      <c r="K14" s="6">
        <v>1</v>
      </c>
      <c r="L14" s="131">
        <v>0</v>
      </c>
      <c r="M14" s="6">
        <v>0.8125</v>
      </c>
      <c r="N14" s="131">
        <v>3</v>
      </c>
      <c r="O14" s="6">
        <v>0.9375</v>
      </c>
      <c r="P14" s="131">
        <v>1</v>
      </c>
      <c r="Q14" s="6">
        <v>0.8125</v>
      </c>
      <c r="R14" s="131">
        <v>3</v>
      </c>
    </row>
    <row r="15" spans="1:18">
      <c r="A15" s="2" t="s">
        <v>77</v>
      </c>
      <c r="B15" s="2">
        <v>21</v>
      </c>
      <c r="C15" s="6">
        <v>0.8571428571428571</v>
      </c>
      <c r="D15" s="131">
        <v>3</v>
      </c>
      <c r="E15" s="6">
        <v>1</v>
      </c>
      <c r="F15" s="131">
        <v>0</v>
      </c>
      <c r="G15" s="6">
        <v>1</v>
      </c>
      <c r="H15" s="131">
        <v>0</v>
      </c>
      <c r="I15" s="6">
        <v>1</v>
      </c>
      <c r="J15" s="131">
        <v>0</v>
      </c>
      <c r="K15" s="6">
        <v>1</v>
      </c>
      <c r="L15" s="131">
        <v>0</v>
      </c>
      <c r="M15" s="6">
        <v>0.95238095238095233</v>
      </c>
      <c r="N15" s="131">
        <v>1</v>
      </c>
      <c r="O15" s="6">
        <v>0.8571428571428571</v>
      </c>
      <c r="P15" s="131">
        <v>3</v>
      </c>
      <c r="Q15" s="6">
        <v>0.95238095238095233</v>
      </c>
      <c r="R15" s="131">
        <v>1</v>
      </c>
    </row>
    <row r="16" spans="1:18">
      <c r="A16" s="2" t="s">
        <v>86</v>
      </c>
      <c r="B16" s="2">
        <v>24</v>
      </c>
      <c r="C16" s="6">
        <v>0.95833333333333337</v>
      </c>
      <c r="D16" s="131">
        <v>1</v>
      </c>
      <c r="E16" s="6">
        <v>1</v>
      </c>
      <c r="F16" s="131">
        <v>0</v>
      </c>
      <c r="G16" s="6">
        <v>1</v>
      </c>
      <c r="H16" s="131">
        <v>0</v>
      </c>
      <c r="I16" s="6">
        <v>1</v>
      </c>
      <c r="J16" s="131">
        <v>0</v>
      </c>
      <c r="K16" s="6">
        <v>0.95833333333333337</v>
      </c>
      <c r="L16" s="131">
        <v>1</v>
      </c>
      <c r="M16" s="6">
        <v>0.95833333333333337</v>
      </c>
      <c r="N16" s="131">
        <v>1</v>
      </c>
      <c r="O16" s="6">
        <v>0.875</v>
      </c>
      <c r="P16" s="131">
        <v>3</v>
      </c>
      <c r="Q16" s="6">
        <v>0.75</v>
      </c>
      <c r="R16" s="131">
        <v>6</v>
      </c>
    </row>
    <row r="17" spans="1:21">
      <c r="A17" s="2" t="s">
        <v>107</v>
      </c>
      <c r="B17" s="2">
        <v>24</v>
      </c>
      <c r="C17" s="6">
        <v>0.91666666666666663</v>
      </c>
      <c r="D17" s="131">
        <v>2</v>
      </c>
      <c r="E17" s="6">
        <v>1</v>
      </c>
      <c r="F17" s="131">
        <v>0</v>
      </c>
      <c r="G17" s="6">
        <v>1</v>
      </c>
      <c r="H17" s="131">
        <v>0</v>
      </c>
      <c r="I17" s="6">
        <v>1</v>
      </c>
      <c r="J17" s="131">
        <v>0</v>
      </c>
      <c r="K17" s="6">
        <v>0.83333333333333337</v>
      </c>
      <c r="L17" s="131">
        <v>4</v>
      </c>
      <c r="M17" s="6">
        <v>0.875</v>
      </c>
      <c r="N17" s="131">
        <v>3</v>
      </c>
      <c r="O17" s="6">
        <v>0.79166666666666663</v>
      </c>
      <c r="P17" s="131">
        <v>5</v>
      </c>
      <c r="Q17" s="6">
        <v>0.91666666666666663</v>
      </c>
      <c r="R17" s="131">
        <v>2</v>
      </c>
    </row>
    <row r="18" spans="1:21">
      <c r="A18" s="2" t="s">
        <v>118</v>
      </c>
      <c r="B18" s="2">
        <v>25</v>
      </c>
      <c r="C18" s="6">
        <v>0.92</v>
      </c>
      <c r="D18" s="131">
        <v>2</v>
      </c>
      <c r="E18" s="6">
        <v>1</v>
      </c>
      <c r="F18" s="131">
        <v>0</v>
      </c>
      <c r="G18" s="6">
        <v>1</v>
      </c>
      <c r="H18" s="131">
        <v>0</v>
      </c>
      <c r="I18" s="6">
        <v>1</v>
      </c>
      <c r="J18" s="131">
        <v>0</v>
      </c>
      <c r="K18" s="6">
        <v>1</v>
      </c>
      <c r="L18" s="131">
        <v>0</v>
      </c>
      <c r="M18" s="6">
        <v>0.8</v>
      </c>
      <c r="N18" s="131">
        <v>5</v>
      </c>
      <c r="O18" s="6">
        <v>0.8</v>
      </c>
      <c r="P18" s="131">
        <v>5</v>
      </c>
      <c r="Q18" s="6">
        <v>0.84</v>
      </c>
      <c r="R18" s="131">
        <v>4</v>
      </c>
    </row>
    <row r="19" spans="1:21">
      <c r="A19" s="2" t="s">
        <v>130</v>
      </c>
      <c r="B19" s="2">
        <v>25</v>
      </c>
      <c r="C19" s="6">
        <v>0.96</v>
      </c>
      <c r="D19" s="131">
        <v>1</v>
      </c>
      <c r="E19" s="6">
        <v>1</v>
      </c>
      <c r="F19" s="131">
        <v>0</v>
      </c>
      <c r="G19" s="6">
        <v>1</v>
      </c>
      <c r="H19" s="131">
        <v>0</v>
      </c>
      <c r="I19" s="6">
        <v>1</v>
      </c>
      <c r="J19" s="131">
        <v>0</v>
      </c>
      <c r="K19" s="6">
        <v>0.88</v>
      </c>
      <c r="L19" s="131">
        <v>3</v>
      </c>
      <c r="M19" s="6">
        <v>0.96</v>
      </c>
      <c r="N19" s="131">
        <v>1</v>
      </c>
      <c r="O19" s="6">
        <v>0.96</v>
      </c>
      <c r="P19" s="131">
        <v>1</v>
      </c>
      <c r="Q19" s="6">
        <v>0.92</v>
      </c>
      <c r="R19" s="131">
        <v>2</v>
      </c>
    </row>
    <row r="20" spans="1:21">
      <c r="A20" s="2" t="s">
        <v>139</v>
      </c>
      <c r="B20" s="2">
        <v>21</v>
      </c>
      <c r="C20" s="6">
        <v>0.95238095238095233</v>
      </c>
      <c r="D20" s="131">
        <v>1</v>
      </c>
      <c r="E20" s="6">
        <v>1</v>
      </c>
      <c r="F20" s="131">
        <v>0</v>
      </c>
      <c r="G20" s="6">
        <v>1</v>
      </c>
      <c r="H20" s="131">
        <v>0</v>
      </c>
      <c r="I20" s="6">
        <v>1</v>
      </c>
      <c r="J20" s="131">
        <v>0</v>
      </c>
      <c r="K20" s="6">
        <v>0.90476190476190477</v>
      </c>
      <c r="L20" s="131">
        <v>2</v>
      </c>
      <c r="M20" s="6">
        <v>0.90476190476190477</v>
      </c>
      <c r="N20" s="131">
        <v>2</v>
      </c>
      <c r="O20" s="6">
        <v>0.7142857142857143</v>
      </c>
      <c r="P20" s="131">
        <v>6</v>
      </c>
      <c r="Q20" s="6">
        <v>0.80952380952380953</v>
      </c>
      <c r="R20" s="131">
        <v>4</v>
      </c>
    </row>
    <row r="21" spans="1:21">
      <c r="A21" s="2" t="s">
        <v>153</v>
      </c>
      <c r="B21" s="2">
        <v>22</v>
      </c>
      <c r="C21" s="6">
        <v>0.81818181818181823</v>
      </c>
      <c r="D21" s="131">
        <v>4</v>
      </c>
      <c r="E21" s="6">
        <v>1</v>
      </c>
      <c r="F21" s="131">
        <v>0</v>
      </c>
      <c r="G21" s="6">
        <v>0.95454545454545459</v>
      </c>
      <c r="H21" s="131">
        <v>1</v>
      </c>
      <c r="I21" s="6">
        <v>1</v>
      </c>
      <c r="J21" s="131">
        <v>0</v>
      </c>
      <c r="K21" s="6">
        <v>1</v>
      </c>
      <c r="L21" s="131">
        <v>0</v>
      </c>
      <c r="M21" s="6">
        <v>0.86363636363636365</v>
      </c>
      <c r="N21" s="131">
        <v>3</v>
      </c>
      <c r="O21" s="6">
        <v>0.86363636363636365</v>
      </c>
      <c r="P21" s="131">
        <v>3</v>
      </c>
      <c r="Q21" s="6">
        <v>0.95454545454545459</v>
      </c>
      <c r="R21" s="131">
        <v>1</v>
      </c>
    </row>
    <row r="22" spans="1:21">
      <c r="A22" s="2" t="s">
        <v>3967</v>
      </c>
      <c r="B22" s="2">
        <v>12</v>
      </c>
      <c r="C22" s="6">
        <v>1</v>
      </c>
      <c r="D22" s="131">
        <v>0</v>
      </c>
      <c r="E22" s="6">
        <v>1</v>
      </c>
      <c r="F22" s="131">
        <v>0</v>
      </c>
      <c r="G22" s="6">
        <v>1</v>
      </c>
      <c r="H22" s="131">
        <v>0</v>
      </c>
      <c r="I22" s="6">
        <v>1</v>
      </c>
      <c r="J22" s="131">
        <v>0</v>
      </c>
      <c r="K22" s="6">
        <v>1</v>
      </c>
      <c r="L22" s="131">
        <v>0</v>
      </c>
      <c r="M22" s="6">
        <v>1</v>
      </c>
      <c r="N22" s="131">
        <v>0</v>
      </c>
      <c r="O22" s="6">
        <v>1</v>
      </c>
      <c r="P22" s="131">
        <v>0</v>
      </c>
      <c r="Q22" s="6">
        <v>1</v>
      </c>
      <c r="R22" s="131">
        <v>0</v>
      </c>
    </row>
    <row r="23" spans="1:21">
      <c r="A23" s="2" t="s">
        <v>166</v>
      </c>
      <c r="B23" s="2">
        <v>24</v>
      </c>
      <c r="C23" s="6">
        <v>0.79166666666666663</v>
      </c>
      <c r="D23" s="131">
        <v>5</v>
      </c>
      <c r="E23" s="6">
        <v>1</v>
      </c>
      <c r="F23" s="131">
        <v>0</v>
      </c>
      <c r="G23" s="6">
        <v>1</v>
      </c>
      <c r="H23" s="131">
        <v>0</v>
      </c>
      <c r="I23" s="6">
        <v>1</v>
      </c>
      <c r="J23" s="131">
        <v>0</v>
      </c>
      <c r="K23" s="6">
        <v>0.91666666666666663</v>
      </c>
      <c r="L23" s="131">
        <v>2</v>
      </c>
      <c r="M23" s="6">
        <v>0.70833333333333337</v>
      </c>
      <c r="N23" s="131">
        <v>7</v>
      </c>
      <c r="O23" s="6">
        <v>0.79166666666666663</v>
      </c>
      <c r="P23" s="131">
        <v>5</v>
      </c>
      <c r="Q23" s="6">
        <v>0.66666666666666663</v>
      </c>
      <c r="R23" s="131">
        <v>8</v>
      </c>
    </row>
    <row r="24" spans="1:21">
      <c r="A24" s="2" t="s">
        <v>187</v>
      </c>
      <c r="B24" s="2">
        <v>24</v>
      </c>
      <c r="C24" s="6">
        <v>0.875</v>
      </c>
      <c r="D24" s="131">
        <v>3</v>
      </c>
      <c r="E24" s="6">
        <v>1</v>
      </c>
      <c r="F24" s="131">
        <v>0</v>
      </c>
      <c r="G24" s="6">
        <v>0.95833333333333337</v>
      </c>
      <c r="H24" s="131">
        <v>1</v>
      </c>
      <c r="I24" s="6">
        <v>1</v>
      </c>
      <c r="J24" s="131">
        <v>0</v>
      </c>
      <c r="K24" s="6">
        <v>1</v>
      </c>
      <c r="L24" s="131">
        <v>0</v>
      </c>
      <c r="M24" s="6">
        <v>0.95833333333333337</v>
      </c>
      <c r="N24" s="131">
        <v>1</v>
      </c>
      <c r="O24" s="6">
        <v>0.875</v>
      </c>
      <c r="P24" s="131">
        <v>3</v>
      </c>
      <c r="Q24" s="6">
        <v>0.95833333333333337</v>
      </c>
      <c r="R24" s="131">
        <v>1</v>
      </c>
      <c r="U24" t="s">
        <v>4138</v>
      </c>
    </row>
    <row r="25" spans="1:21">
      <c r="A25" s="2" t="s">
        <v>199</v>
      </c>
      <c r="B25" s="2">
        <v>25</v>
      </c>
      <c r="C25" s="6">
        <v>0.76</v>
      </c>
      <c r="D25" s="131">
        <v>6</v>
      </c>
      <c r="E25" s="6">
        <v>1</v>
      </c>
      <c r="F25" s="131">
        <v>0</v>
      </c>
      <c r="G25" s="6">
        <v>1</v>
      </c>
      <c r="H25" s="131">
        <v>0</v>
      </c>
      <c r="I25" s="6">
        <v>1</v>
      </c>
      <c r="J25" s="131">
        <v>0</v>
      </c>
      <c r="K25" s="6">
        <v>0.96</v>
      </c>
      <c r="L25" s="131">
        <v>1</v>
      </c>
      <c r="M25" s="6">
        <v>0.92</v>
      </c>
      <c r="N25" s="131">
        <v>2</v>
      </c>
      <c r="O25" s="6">
        <v>0.72</v>
      </c>
      <c r="P25" s="131">
        <v>7</v>
      </c>
      <c r="Q25" s="6">
        <v>0.88</v>
      </c>
      <c r="R25" s="131">
        <v>3</v>
      </c>
    </row>
    <row r="26" spans="1:21">
      <c r="A26" s="2" t="s">
        <v>217</v>
      </c>
      <c r="B26" s="2">
        <v>25</v>
      </c>
      <c r="C26" s="6">
        <v>0.8</v>
      </c>
      <c r="D26" s="131">
        <v>5</v>
      </c>
      <c r="E26" s="6">
        <v>1</v>
      </c>
      <c r="F26" s="131">
        <v>0</v>
      </c>
      <c r="G26" s="6">
        <v>1</v>
      </c>
      <c r="H26" s="131">
        <v>0</v>
      </c>
      <c r="I26" s="6">
        <v>1</v>
      </c>
      <c r="J26" s="131">
        <v>0</v>
      </c>
      <c r="K26" s="6">
        <v>0.96</v>
      </c>
      <c r="L26" s="131">
        <v>1</v>
      </c>
      <c r="M26" s="6">
        <v>0.96</v>
      </c>
      <c r="N26" s="131">
        <v>1</v>
      </c>
      <c r="O26" s="6">
        <v>0.76</v>
      </c>
      <c r="P26" s="131">
        <v>6</v>
      </c>
      <c r="Q26" s="6">
        <v>0.72</v>
      </c>
      <c r="R26" s="131">
        <v>7</v>
      </c>
    </row>
    <row r="27" spans="1:21">
      <c r="A27" s="2" t="s">
        <v>241</v>
      </c>
      <c r="B27" s="2">
        <v>25</v>
      </c>
      <c r="C27" s="6">
        <v>0.44</v>
      </c>
      <c r="D27" s="131">
        <v>14</v>
      </c>
      <c r="E27" s="6">
        <v>1</v>
      </c>
      <c r="F27" s="131">
        <v>0</v>
      </c>
      <c r="G27" s="6">
        <v>1</v>
      </c>
      <c r="H27" s="131">
        <v>0</v>
      </c>
      <c r="I27" s="6">
        <v>1</v>
      </c>
      <c r="J27" s="131">
        <v>0</v>
      </c>
      <c r="K27" s="6">
        <v>0.68</v>
      </c>
      <c r="L27" s="131">
        <v>8</v>
      </c>
      <c r="M27" s="6">
        <v>0.8</v>
      </c>
      <c r="N27" s="131">
        <v>5</v>
      </c>
      <c r="O27" s="6">
        <v>0.68</v>
      </c>
      <c r="P27" s="131">
        <v>8</v>
      </c>
      <c r="Q27" s="6">
        <v>0.6</v>
      </c>
      <c r="R27" s="131">
        <v>10</v>
      </c>
    </row>
    <row r="28" spans="1:21">
      <c r="A28" s="2" t="s">
        <v>274</v>
      </c>
      <c r="B28" s="2">
        <v>25</v>
      </c>
      <c r="C28" s="6">
        <v>0.32</v>
      </c>
      <c r="D28" s="131">
        <v>17</v>
      </c>
      <c r="E28" s="6">
        <v>1</v>
      </c>
      <c r="F28" s="131">
        <v>0</v>
      </c>
      <c r="G28" s="6">
        <v>1</v>
      </c>
      <c r="H28" s="131">
        <v>0</v>
      </c>
      <c r="I28" s="6">
        <v>1</v>
      </c>
      <c r="J28" s="131">
        <v>0</v>
      </c>
      <c r="K28" s="6">
        <v>0.8</v>
      </c>
      <c r="L28" s="131">
        <v>5</v>
      </c>
      <c r="M28" s="6">
        <v>0.72</v>
      </c>
      <c r="N28" s="131">
        <v>7</v>
      </c>
      <c r="O28" s="6">
        <v>0.64</v>
      </c>
      <c r="P28" s="131">
        <v>9</v>
      </c>
      <c r="Q28" s="6">
        <v>0.6</v>
      </c>
      <c r="R28" s="131">
        <v>10</v>
      </c>
    </row>
    <row r="29" spans="1:21">
      <c r="A29" s="2" t="s">
        <v>312</v>
      </c>
      <c r="B29" s="2">
        <v>25</v>
      </c>
      <c r="C29" s="6">
        <v>0.48</v>
      </c>
      <c r="D29" s="131">
        <v>13</v>
      </c>
      <c r="E29" s="6">
        <v>1</v>
      </c>
      <c r="F29" s="131">
        <v>0</v>
      </c>
      <c r="G29" s="6">
        <v>1</v>
      </c>
      <c r="H29" s="131">
        <v>0</v>
      </c>
      <c r="I29" s="6">
        <v>1</v>
      </c>
      <c r="J29" s="131">
        <v>0</v>
      </c>
      <c r="K29" s="6">
        <v>0.96</v>
      </c>
      <c r="L29" s="131">
        <v>1</v>
      </c>
      <c r="M29" s="6">
        <v>0.96</v>
      </c>
      <c r="N29" s="131">
        <v>1</v>
      </c>
      <c r="O29" s="6">
        <v>0.88</v>
      </c>
      <c r="P29" s="131">
        <v>3</v>
      </c>
      <c r="Q29" s="6">
        <v>0.92</v>
      </c>
      <c r="R29" s="131">
        <v>2</v>
      </c>
    </row>
    <row r="30" spans="1:21">
      <c r="A30" s="2" t="s">
        <v>4523</v>
      </c>
      <c r="B30" s="2">
        <v>24</v>
      </c>
      <c r="C30" s="6">
        <v>0.45833333333333331</v>
      </c>
      <c r="D30" s="131">
        <v>13</v>
      </c>
      <c r="E30" s="6">
        <v>1</v>
      </c>
      <c r="F30" s="131">
        <v>0</v>
      </c>
      <c r="G30" s="6">
        <v>1</v>
      </c>
      <c r="H30" s="131">
        <v>0</v>
      </c>
      <c r="I30" s="6">
        <v>1</v>
      </c>
      <c r="J30" s="131">
        <v>0</v>
      </c>
      <c r="K30" s="6">
        <v>0.70833333333333337</v>
      </c>
      <c r="L30" s="131">
        <v>7</v>
      </c>
      <c r="M30" s="6">
        <v>0.58333333333333337</v>
      </c>
      <c r="N30" s="131">
        <v>10</v>
      </c>
      <c r="O30" s="6">
        <v>0.625</v>
      </c>
      <c r="P30" s="131">
        <v>9</v>
      </c>
      <c r="Q30" s="6">
        <v>0.54166666666666663</v>
      </c>
      <c r="R30" s="131">
        <v>11</v>
      </c>
    </row>
    <row r="31" spans="1:21">
      <c r="A31" s="2" t="s">
        <v>4597</v>
      </c>
      <c r="B31" s="2">
        <v>14</v>
      </c>
      <c r="C31" s="6">
        <v>0.42857142857142855</v>
      </c>
      <c r="D31" s="131">
        <v>8</v>
      </c>
      <c r="E31" s="6">
        <v>1</v>
      </c>
      <c r="F31" s="131">
        <v>0</v>
      </c>
      <c r="G31" s="6">
        <v>1</v>
      </c>
      <c r="H31" s="131">
        <v>0</v>
      </c>
      <c r="I31" s="6">
        <v>1</v>
      </c>
      <c r="J31" s="131">
        <v>0</v>
      </c>
      <c r="K31" s="6">
        <v>0.6428571428571429</v>
      </c>
      <c r="L31" s="131">
        <v>5</v>
      </c>
      <c r="M31" s="6">
        <v>0.7857142857142857</v>
      </c>
      <c r="N31" s="131">
        <v>3</v>
      </c>
      <c r="O31" s="6">
        <v>0.5</v>
      </c>
      <c r="P31" s="131">
        <v>7</v>
      </c>
      <c r="Q31" s="6">
        <v>0.5714285714285714</v>
      </c>
      <c r="R31" s="131">
        <v>6</v>
      </c>
    </row>
    <row r="32" spans="1:21">
      <c r="A32" s="2" t="s">
        <v>4934</v>
      </c>
      <c r="B32" s="2">
        <v>560</v>
      </c>
      <c r="C32" s="6">
        <v>0.81607142857142856</v>
      </c>
      <c r="D32" s="66">
        <v>103</v>
      </c>
      <c r="E32" s="6">
        <v>1</v>
      </c>
      <c r="F32" s="66">
        <v>0</v>
      </c>
      <c r="G32" s="6">
        <v>0.99642857142857144</v>
      </c>
      <c r="H32" s="66">
        <v>2</v>
      </c>
      <c r="I32" s="6">
        <v>1</v>
      </c>
      <c r="J32" s="66">
        <v>0</v>
      </c>
      <c r="K32" s="6">
        <v>0.9196428571428571</v>
      </c>
      <c r="L32" s="66">
        <v>45</v>
      </c>
      <c r="M32" s="6">
        <v>0.88749999999999996</v>
      </c>
      <c r="N32" s="66">
        <v>63</v>
      </c>
      <c r="O32" s="6">
        <v>0.83392857142857146</v>
      </c>
      <c r="P32" s="66">
        <v>93</v>
      </c>
      <c r="Q32" s="6">
        <v>0.83214285714285718</v>
      </c>
      <c r="R32" s="66">
        <v>94</v>
      </c>
    </row>
    <row r="33" customFormat="1"/>
    <row r="34" customFormat="1"/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Q36"/>
  <sheetViews>
    <sheetView topLeftCell="E1" workbookViewId="0">
      <selection activeCell="O15" sqref="O15"/>
    </sheetView>
  </sheetViews>
  <sheetFormatPr defaultColWidth="9" defaultRowHeight="14.4"/>
  <cols>
    <col min="1" max="1" width="27.77734375" customWidth="1"/>
    <col min="2" max="2" width="8.88671875" customWidth="1"/>
    <col min="3" max="3" width="19" customWidth="1"/>
    <col min="4" max="4" width="18" customWidth="1"/>
    <col min="5" max="5" width="18.33203125" style="5" customWidth="1"/>
    <col min="6" max="6" width="23.33203125" customWidth="1"/>
    <col min="7" max="7" width="14" customWidth="1"/>
    <col min="8" max="8" width="11.44140625" style="5" customWidth="1"/>
    <col min="9" max="9" width="19.21875" customWidth="1"/>
    <col min="10" max="10" width="21.109375" customWidth="1"/>
    <col min="11" max="11" width="26" style="5" customWidth="1"/>
    <col min="12" max="12" width="11.21875" customWidth="1"/>
    <col min="13" max="13" width="18" customWidth="1"/>
    <col min="14" max="14" width="11.109375" style="5" customWidth="1"/>
    <col min="15" max="15" width="23.6640625" customWidth="1"/>
    <col min="16" max="16" width="20.77734375" customWidth="1"/>
    <col min="17" max="17" width="17.33203125" style="5" customWidth="1"/>
  </cols>
  <sheetData>
    <row r="1" spans="1:17">
      <c r="A1" s="65" t="s">
        <v>349</v>
      </c>
      <c r="B1" s="2" t="s">
        <v>4915</v>
      </c>
    </row>
    <row r="2" spans="1:17">
      <c r="A2" s="65" t="s">
        <v>2</v>
      </c>
      <c r="B2" s="2" t="s">
        <v>4915</v>
      </c>
    </row>
    <row r="3" spans="1:17">
      <c r="A3" s="65" t="s">
        <v>351</v>
      </c>
      <c r="B3" s="2" t="s">
        <v>4915</v>
      </c>
    </row>
    <row r="5" spans="1:17">
      <c r="A5" s="65" t="s">
        <v>4</v>
      </c>
      <c r="B5" s="109" t="s">
        <v>4917</v>
      </c>
      <c r="C5" s="110" t="s">
        <v>4935</v>
      </c>
      <c r="D5" s="110" t="s">
        <v>4936</v>
      </c>
      <c r="E5" s="111" t="s">
        <v>4937</v>
      </c>
      <c r="F5" s="112" t="s">
        <v>4938</v>
      </c>
      <c r="G5" s="113" t="s">
        <v>4939</v>
      </c>
      <c r="H5" s="114" t="s">
        <v>4940</v>
      </c>
      <c r="I5" s="7" t="s">
        <v>4941</v>
      </c>
      <c r="J5" s="7" t="s">
        <v>4942</v>
      </c>
      <c r="K5" s="8" t="s">
        <v>4943</v>
      </c>
      <c r="L5" s="115" t="s">
        <v>465</v>
      </c>
      <c r="M5" s="115" t="s">
        <v>4944</v>
      </c>
      <c r="N5" s="116" t="s">
        <v>4945</v>
      </c>
      <c r="O5" s="2" t="s">
        <v>4946</v>
      </c>
      <c r="P5" s="2" t="s">
        <v>4947</v>
      </c>
      <c r="Q5" s="6" t="s">
        <v>4948</v>
      </c>
    </row>
    <row r="6" spans="1:17">
      <c r="A6" s="2" t="s">
        <v>1597</v>
      </c>
      <c r="B6" s="2">
        <v>24</v>
      </c>
      <c r="C6" s="2">
        <v>24</v>
      </c>
      <c r="D6" s="2">
        <v>0</v>
      </c>
      <c r="E6" s="6">
        <v>1</v>
      </c>
      <c r="F6" s="2">
        <v>0</v>
      </c>
      <c r="G6" s="2">
        <v>0</v>
      </c>
      <c r="H6" s="6">
        <v>0</v>
      </c>
      <c r="I6" s="2">
        <v>24</v>
      </c>
      <c r="J6" s="2">
        <v>0</v>
      </c>
      <c r="K6" s="6">
        <v>1</v>
      </c>
      <c r="L6" s="2">
        <v>24</v>
      </c>
      <c r="M6" s="2">
        <v>0</v>
      </c>
      <c r="N6" s="6">
        <v>1</v>
      </c>
      <c r="O6" s="2">
        <v>23</v>
      </c>
      <c r="P6" s="2">
        <v>1</v>
      </c>
      <c r="Q6" s="6">
        <v>0.95833333333333337</v>
      </c>
    </row>
    <row r="7" spans="1:17">
      <c r="A7" s="2" t="s">
        <v>1770</v>
      </c>
      <c r="B7" s="2">
        <v>8</v>
      </c>
      <c r="C7" s="2">
        <v>8</v>
      </c>
      <c r="D7" s="2">
        <v>0</v>
      </c>
      <c r="E7" s="6">
        <v>1</v>
      </c>
      <c r="F7" s="2">
        <v>0</v>
      </c>
      <c r="G7" s="2">
        <v>0</v>
      </c>
      <c r="H7" s="6">
        <v>0</v>
      </c>
      <c r="I7" s="2">
        <v>8</v>
      </c>
      <c r="J7" s="2">
        <v>0</v>
      </c>
      <c r="K7" s="6">
        <v>1</v>
      </c>
      <c r="L7" s="2">
        <v>8</v>
      </c>
      <c r="M7" s="2">
        <v>0</v>
      </c>
      <c r="N7" s="6">
        <v>1</v>
      </c>
      <c r="O7" s="2">
        <v>7</v>
      </c>
      <c r="P7" s="2">
        <v>1</v>
      </c>
      <c r="Q7" s="6">
        <v>0.875</v>
      </c>
    </row>
    <row r="8" spans="1:17">
      <c r="A8" s="2" t="s">
        <v>1835</v>
      </c>
      <c r="B8" s="2">
        <v>25</v>
      </c>
      <c r="C8" s="2">
        <v>25</v>
      </c>
      <c r="D8" s="2">
        <v>0</v>
      </c>
      <c r="E8" s="6">
        <v>1</v>
      </c>
      <c r="F8" s="2">
        <v>0</v>
      </c>
      <c r="G8" s="2">
        <v>7</v>
      </c>
      <c r="H8" s="6">
        <v>0.28000000000000003</v>
      </c>
      <c r="I8" s="2">
        <v>25</v>
      </c>
      <c r="J8" s="2">
        <v>0</v>
      </c>
      <c r="K8" s="6">
        <v>0.88</v>
      </c>
      <c r="L8" s="2">
        <v>22</v>
      </c>
      <c r="M8" s="2">
        <v>3</v>
      </c>
      <c r="N8" s="6">
        <v>0.88</v>
      </c>
      <c r="O8" s="2">
        <v>25</v>
      </c>
      <c r="P8" s="2">
        <v>0</v>
      </c>
      <c r="Q8" s="6">
        <v>1</v>
      </c>
    </row>
    <row r="9" spans="1:17">
      <c r="A9" s="2" t="s">
        <v>2082</v>
      </c>
      <c r="B9" s="2">
        <v>15</v>
      </c>
      <c r="C9" s="2">
        <v>15</v>
      </c>
      <c r="D9" s="2">
        <v>0</v>
      </c>
      <c r="E9" s="6">
        <v>1</v>
      </c>
      <c r="F9" s="2">
        <v>0</v>
      </c>
      <c r="G9" s="2">
        <v>1</v>
      </c>
      <c r="H9" s="6">
        <v>6.6666666666666666E-2</v>
      </c>
      <c r="I9" s="2">
        <v>15</v>
      </c>
      <c r="J9" s="2">
        <v>0</v>
      </c>
      <c r="K9" s="6">
        <v>1</v>
      </c>
      <c r="L9" s="2">
        <v>15</v>
      </c>
      <c r="M9" s="2">
        <v>0</v>
      </c>
      <c r="N9" s="6">
        <v>1</v>
      </c>
      <c r="O9" s="2">
        <v>15</v>
      </c>
      <c r="P9" s="2">
        <v>0</v>
      </c>
      <c r="Q9" s="6">
        <v>1</v>
      </c>
    </row>
    <row r="10" spans="1:17">
      <c r="A10" s="2" t="s">
        <v>2132</v>
      </c>
      <c r="B10" s="2">
        <v>25</v>
      </c>
      <c r="C10" s="2">
        <v>25</v>
      </c>
      <c r="D10" s="2">
        <v>0</v>
      </c>
      <c r="E10" s="6">
        <v>1</v>
      </c>
      <c r="F10" s="2">
        <v>0</v>
      </c>
      <c r="G10" s="2">
        <v>3</v>
      </c>
      <c r="H10" s="6">
        <v>0.12</v>
      </c>
      <c r="I10" s="2">
        <v>25</v>
      </c>
      <c r="J10" s="2">
        <v>0</v>
      </c>
      <c r="K10" s="6">
        <v>1</v>
      </c>
      <c r="L10" s="2">
        <v>25</v>
      </c>
      <c r="M10" s="2">
        <v>0</v>
      </c>
      <c r="N10" s="6">
        <v>1</v>
      </c>
      <c r="O10" s="2">
        <v>24</v>
      </c>
      <c r="P10" s="2">
        <v>1</v>
      </c>
      <c r="Q10" s="6">
        <v>0.96</v>
      </c>
    </row>
    <row r="11" spans="1:17">
      <c r="A11" s="2" t="s">
        <v>2221</v>
      </c>
      <c r="B11" s="2">
        <v>15</v>
      </c>
      <c r="C11" s="2">
        <v>15</v>
      </c>
      <c r="D11" s="2">
        <v>0</v>
      </c>
      <c r="E11" s="6">
        <v>1</v>
      </c>
      <c r="F11" s="2">
        <v>0</v>
      </c>
      <c r="G11" s="2">
        <v>0</v>
      </c>
      <c r="H11" s="6">
        <v>0</v>
      </c>
      <c r="I11" s="2">
        <v>15</v>
      </c>
      <c r="J11" s="2">
        <v>0</v>
      </c>
      <c r="K11" s="6">
        <v>1</v>
      </c>
      <c r="L11" s="2">
        <v>15</v>
      </c>
      <c r="M11" s="2">
        <v>0</v>
      </c>
      <c r="N11" s="6">
        <v>1</v>
      </c>
      <c r="O11" s="2">
        <v>15</v>
      </c>
      <c r="P11" s="2">
        <v>0</v>
      </c>
      <c r="Q11" s="6">
        <v>1</v>
      </c>
    </row>
    <row r="12" spans="1:17">
      <c r="A12" s="2" t="s">
        <v>2268</v>
      </c>
      <c r="B12" s="2">
        <v>24</v>
      </c>
      <c r="C12" s="2">
        <v>24</v>
      </c>
      <c r="D12" s="2">
        <v>0</v>
      </c>
      <c r="E12" s="6">
        <v>1</v>
      </c>
      <c r="F12" s="2">
        <v>0</v>
      </c>
      <c r="G12" s="2">
        <v>1</v>
      </c>
      <c r="H12" s="6">
        <v>4.1666666666666664E-2</v>
      </c>
      <c r="I12" s="2">
        <v>24</v>
      </c>
      <c r="J12" s="2">
        <v>0</v>
      </c>
      <c r="K12" s="6">
        <v>1</v>
      </c>
      <c r="L12" s="2">
        <v>24</v>
      </c>
      <c r="M12" s="2">
        <v>0</v>
      </c>
      <c r="N12" s="6">
        <v>1</v>
      </c>
      <c r="O12" s="2">
        <v>24</v>
      </c>
      <c r="P12" s="2">
        <v>0</v>
      </c>
      <c r="Q12" s="6">
        <v>1</v>
      </c>
    </row>
    <row r="13" spans="1:17">
      <c r="A13" s="2" t="s">
        <v>2353</v>
      </c>
      <c r="B13" s="2">
        <v>25</v>
      </c>
      <c r="C13" s="2">
        <v>25</v>
      </c>
      <c r="D13" s="2">
        <v>0</v>
      </c>
      <c r="E13" s="6">
        <v>1</v>
      </c>
      <c r="F13" s="2">
        <v>0</v>
      </c>
      <c r="G13" s="2">
        <v>23</v>
      </c>
      <c r="H13" s="6">
        <v>0.92</v>
      </c>
      <c r="I13" s="2">
        <v>25</v>
      </c>
      <c r="J13" s="2">
        <v>0</v>
      </c>
      <c r="K13" s="6">
        <v>1</v>
      </c>
      <c r="L13" s="2">
        <v>25</v>
      </c>
      <c r="M13" s="2">
        <v>0</v>
      </c>
      <c r="N13" s="6">
        <v>1</v>
      </c>
      <c r="O13" s="2">
        <v>25</v>
      </c>
      <c r="P13" s="2">
        <v>0</v>
      </c>
      <c r="Q13" s="6">
        <v>1</v>
      </c>
    </row>
    <row r="14" spans="1:17">
      <c r="A14" s="2" t="s">
        <v>2441</v>
      </c>
      <c r="B14" s="2">
        <v>20</v>
      </c>
      <c r="C14" s="2">
        <v>20</v>
      </c>
      <c r="D14" s="2">
        <v>0</v>
      </c>
      <c r="E14" s="6">
        <v>1</v>
      </c>
      <c r="F14" s="2">
        <v>0</v>
      </c>
      <c r="G14" s="2">
        <v>1</v>
      </c>
      <c r="H14" s="6">
        <v>0.05</v>
      </c>
      <c r="I14" s="2">
        <v>20</v>
      </c>
      <c r="J14" s="2">
        <v>0</v>
      </c>
      <c r="K14" s="6">
        <v>1</v>
      </c>
      <c r="L14" s="2">
        <v>20</v>
      </c>
      <c r="M14" s="2">
        <v>0</v>
      </c>
      <c r="N14" s="6">
        <v>1</v>
      </c>
      <c r="O14" s="2">
        <v>20</v>
      </c>
      <c r="P14" s="2">
        <v>0</v>
      </c>
      <c r="Q14" s="6">
        <v>1</v>
      </c>
    </row>
    <row r="15" spans="1:17">
      <c r="A15" s="2" t="s">
        <v>2508</v>
      </c>
      <c r="B15" s="2">
        <v>25</v>
      </c>
      <c r="C15" s="2">
        <v>25</v>
      </c>
      <c r="D15" s="2">
        <v>0</v>
      </c>
      <c r="E15" s="6">
        <v>1</v>
      </c>
      <c r="F15" s="2">
        <v>0</v>
      </c>
      <c r="G15" s="2">
        <v>4</v>
      </c>
      <c r="H15" s="6">
        <v>0.16</v>
      </c>
      <c r="I15" s="2">
        <v>25</v>
      </c>
      <c r="J15" s="2">
        <v>0</v>
      </c>
      <c r="K15" s="6">
        <v>1</v>
      </c>
      <c r="L15" s="2">
        <v>25</v>
      </c>
      <c r="M15" s="2">
        <v>0</v>
      </c>
      <c r="N15" s="6">
        <v>1</v>
      </c>
      <c r="O15" s="2">
        <v>23</v>
      </c>
      <c r="P15" s="2">
        <v>2</v>
      </c>
      <c r="Q15" s="6">
        <v>0.92</v>
      </c>
    </row>
    <row r="16" spans="1:17">
      <c r="A16" s="2" t="s">
        <v>2603</v>
      </c>
      <c r="B16" s="2">
        <v>25</v>
      </c>
      <c r="C16" s="2">
        <v>25</v>
      </c>
      <c r="D16" s="2">
        <v>0</v>
      </c>
      <c r="E16" s="6">
        <v>1</v>
      </c>
      <c r="F16" s="2">
        <v>0</v>
      </c>
      <c r="G16" s="2">
        <v>6</v>
      </c>
      <c r="H16" s="6">
        <v>0.24</v>
      </c>
      <c r="I16" s="2">
        <v>25</v>
      </c>
      <c r="J16" s="2">
        <v>0</v>
      </c>
      <c r="K16" s="6">
        <v>1</v>
      </c>
      <c r="L16" s="2">
        <v>25</v>
      </c>
      <c r="M16" s="2">
        <v>0</v>
      </c>
      <c r="N16" s="6">
        <v>1</v>
      </c>
      <c r="O16" s="2">
        <v>25</v>
      </c>
      <c r="P16" s="2">
        <v>0</v>
      </c>
      <c r="Q16" s="6">
        <v>1</v>
      </c>
    </row>
    <row r="17" spans="1:17">
      <c r="A17" s="2" t="s">
        <v>18</v>
      </c>
      <c r="B17" s="2">
        <v>25</v>
      </c>
      <c r="C17" s="2">
        <v>25</v>
      </c>
      <c r="D17" s="2">
        <v>0</v>
      </c>
      <c r="E17" s="6">
        <v>1</v>
      </c>
      <c r="F17" s="2">
        <v>0</v>
      </c>
      <c r="G17" s="2">
        <v>3</v>
      </c>
      <c r="H17" s="6">
        <v>0.12</v>
      </c>
      <c r="I17" s="2">
        <v>25</v>
      </c>
      <c r="J17" s="2">
        <v>0</v>
      </c>
      <c r="K17" s="6">
        <v>1</v>
      </c>
      <c r="L17" s="2">
        <v>25</v>
      </c>
      <c r="M17" s="2">
        <v>0</v>
      </c>
      <c r="N17" s="6">
        <v>1</v>
      </c>
      <c r="O17" s="2">
        <v>21</v>
      </c>
      <c r="P17" s="2">
        <v>4</v>
      </c>
      <c r="Q17" s="6">
        <v>0.84</v>
      </c>
    </row>
    <row r="18" spans="1:17">
      <c r="A18" s="2" t="s">
        <v>24</v>
      </c>
      <c r="B18" s="2">
        <v>25</v>
      </c>
      <c r="C18" s="2">
        <v>25</v>
      </c>
      <c r="D18" s="2">
        <v>0</v>
      </c>
      <c r="E18" s="6">
        <v>1</v>
      </c>
      <c r="F18" s="2">
        <v>0</v>
      </c>
      <c r="G18" s="2">
        <v>6</v>
      </c>
      <c r="H18" s="6">
        <v>0.24</v>
      </c>
      <c r="I18" s="2">
        <v>25</v>
      </c>
      <c r="J18" s="2">
        <v>0</v>
      </c>
      <c r="K18" s="6">
        <v>1</v>
      </c>
      <c r="L18" s="2">
        <v>25</v>
      </c>
      <c r="M18" s="2">
        <v>0</v>
      </c>
      <c r="N18" s="6">
        <v>1</v>
      </c>
      <c r="O18" s="2">
        <v>23</v>
      </c>
      <c r="P18" s="2">
        <v>2</v>
      </c>
      <c r="Q18" s="6">
        <v>0.92</v>
      </c>
    </row>
    <row r="19" spans="1:17">
      <c r="A19" s="2" t="s">
        <v>29</v>
      </c>
      <c r="B19" s="2">
        <v>25</v>
      </c>
      <c r="C19" s="2">
        <v>25</v>
      </c>
      <c r="D19" s="2">
        <v>0</v>
      </c>
      <c r="E19" s="6">
        <v>1</v>
      </c>
      <c r="F19" s="2">
        <v>0</v>
      </c>
      <c r="G19" s="2">
        <v>5</v>
      </c>
      <c r="H19" s="6">
        <v>0.2</v>
      </c>
      <c r="I19" s="2">
        <v>24</v>
      </c>
      <c r="J19" s="2">
        <v>1</v>
      </c>
      <c r="K19" s="6">
        <v>1</v>
      </c>
      <c r="L19" s="2">
        <v>25</v>
      </c>
      <c r="M19" s="2">
        <v>0</v>
      </c>
      <c r="N19" s="6">
        <v>1</v>
      </c>
      <c r="O19" s="2">
        <v>21</v>
      </c>
      <c r="P19" s="2">
        <v>4</v>
      </c>
      <c r="Q19" s="6">
        <v>0.84</v>
      </c>
    </row>
    <row r="20" spans="1:17">
      <c r="A20" s="2" t="s">
        <v>34</v>
      </c>
      <c r="B20" s="2">
        <v>20</v>
      </c>
      <c r="C20" s="2">
        <v>20</v>
      </c>
      <c r="D20" s="2">
        <v>0</v>
      </c>
      <c r="E20" s="6">
        <v>1</v>
      </c>
      <c r="F20" s="2">
        <v>1</v>
      </c>
      <c r="G20" s="2">
        <v>1</v>
      </c>
      <c r="H20" s="6">
        <v>0.05</v>
      </c>
      <c r="I20" s="2">
        <v>19</v>
      </c>
      <c r="J20" s="2">
        <v>1</v>
      </c>
      <c r="K20" s="6">
        <v>1</v>
      </c>
      <c r="L20" s="2">
        <v>20</v>
      </c>
      <c r="M20" s="2">
        <v>0</v>
      </c>
      <c r="N20" s="6">
        <v>1</v>
      </c>
      <c r="O20" s="2">
        <v>16</v>
      </c>
      <c r="P20" s="2">
        <v>4</v>
      </c>
      <c r="Q20" s="6">
        <v>0.8</v>
      </c>
    </row>
    <row r="21" spans="1:17">
      <c r="A21" s="2" t="s">
        <v>3020</v>
      </c>
      <c r="B21" s="2">
        <v>25</v>
      </c>
      <c r="C21" s="2">
        <v>25</v>
      </c>
      <c r="D21" s="2">
        <v>0</v>
      </c>
      <c r="E21" s="6">
        <v>1</v>
      </c>
      <c r="F21" s="2">
        <v>0</v>
      </c>
      <c r="G21" s="2">
        <v>2</v>
      </c>
      <c r="H21" s="6">
        <v>0.08</v>
      </c>
      <c r="I21" s="2">
        <v>25</v>
      </c>
      <c r="J21" s="2">
        <v>0</v>
      </c>
      <c r="K21" s="6">
        <v>1</v>
      </c>
      <c r="L21" s="2">
        <v>25</v>
      </c>
      <c r="M21" s="2">
        <v>0</v>
      </c>
      <c r="N21" s="6">
        <v>1</v>
      </c>
      <c r="O21" s="2">
        <v>22</v>
      </c>
      <c r="P21" s="2">
        <v>3</v>
      </c>
      <c r="Q21" s="6">
        <v>0.88</v>
      </c>
    </row>
    <row r="22" spans="1:17">
      <c r="A22" s="2" t="s">
        <v>37</v>
      </c>
      <c r="B22" s="2">
        <v>25</v>
      </c>
      <c r="C22" s="2">
        <v>25</v>
      </c>
      <c r="D22" s="2">
        <v>0</v>
      </c>
      <c r="E22" s="6">
        <v>1</v>
      </c>
      <c r="F22" s="2">
        <v>0</v>
      </c>
      <c r="G22" s="2">
        <v>0</v>
      </c>
      <c r="H22" s="6">
        <v>0</v>
      </c>
      <c r="I22" s="2">
        <v>25</v>
      </c>
      <c r="J22" s="2">
        <v>0</v>
      </c>
      <c r="K22" s="6">
        <v>1</v>
      </c>
      <c r="L22" s="2">
        <v>25</v>
      </c>
      <c r="M22" s="2">
        <v>0</v>
      </c>
      <c r="N22" s="6">
        <v>1</v>
      </c>
      <c r="O22" s="2">
        <v>23</v>
      </c>
      <c r="P22" s="2">
        <v>2</v>
      </c>
      <c r="Q22" s="6">
        <v>0.92</v>
      </c>
    </row>
    <row r="23" spans="1:17">
      <c r="A23" s="2" t="s">
        <v>42</v>
      </c>
      <c r="B23" s="2">
        <v>24</v>
      </c>
      <c r="C23" s="2">
        <v>24</v>
      </c>
      <c r="D23" s="2">
        <v>0</v>
      </c>
      <c r="E23" s="6">
        <v>1</v>
      </c>
      <c r="F23" s="2">
        <v>0</v>
      </c>
      <c r="G23" s="2">
        <v>0</v>
      </c>
      <c r="H23" s="6">
        <v>0</v>
      </c>
      <c r="I23" s="2">
        <v>24</v>
      </c>
      <c r="J23" s="2">
        <v>0</v>
      </c>
      <c r="K23" s="6">
        <v>1</v>
      </c>
      <c r="L23" s="2">
        <v>24</v>
      </c>
      <c r="M23" s="2">
        <v>0</v>
      </c>
      <c r="N23" s="6">
        <v>1</v>
      </c>
      <c r="O23" s="2">
        <v>14</v>
      </c>
      <c r="P23" s="2">
        <v>10</v>
      </c>
      <c r="Q23" s="6">
        <v>0.58333333333333337</v>
      </c>
    </row>
    <row r="24" spans="1:17">
      <c r="A24" s="2" t="s">
        <v>52</v>
      </c>
      <c r="B24" s="2">
        <v>18</v>
      </c>
      <c r="C24" s="2">
        <v>18</v>
      </c>
      <c r="D24" s="2">
        <v>0</v>
      </c>
      <c r="E24" s="6">
        <v>1</v>
      </c>
      <c r="F24" s="2">
        <v>0</v>
      </c>
      <c r="G24" s="2">
        <v>0</v>
      </c>
      <c r="H24" s="6">
        <v>0</v>
      </c>
      <c r="I24" s="2">
        <v>18</v>
      </c>
      <c r="J24" s="2">
        <v>0</v>
      </c>
      <c r="K24" s="6">
        <v>1</v>
      </c>
      <c r="L24" s="2">
        <v>18</v>
      </c>
      <c r="M24" s="2">
        <v>0</v>
      </c>
      <c r="N24" s="6">
        <v>1</v>
      </c>
      <c r="O24" s="2">
        <v>12</v>
      </c>
      <c r="P24" s="2">
        <v>6</v>
      </c>
      <c r="Q24" s="6">
        <v>0.66666666666666663</v>
      </c>
    </row>
    <row r="25" spans="1:17">
      <c r="A25" s="2" t="s">
        <v>61</v>
      </c>
      <c r="B25" s="2">
        <v>16</v>
      </c>
      <c r="C25" s="2">
        <v>16</v>
      </c>
      <c r="D25" s="2">
        <v>0</v>
      </c>
      <c r="E25" s="6">
        <v>1</v>
      </c>
      <c r="F25" s="2">
        <v>0</v>
      </c>
      <c r="G25" s="2">
        <v>0</v>
      </c>
      <c r="H25" s="6">
        <v>0</v>
      </c>
      <c r="I25" s="2">
        <v>16</v>
      </c>
      <c r="J25" s="2">
        <v>0</v>
      </c>
      <c r="K25" s="6">
        <v>1</v>
      </c>
      <c r="L25" s="2">
        <v>16</v>
      </c>
      <c r="M25" s="2">
        <v>0</v>
      </c>
      <c r="N25" s="6">
        <v>1</v>
      </c>
      <c r="O25" s="2">
        <v>12</v>
      </c>
      <c r="P25" s="2">
        <v>4</v>
      </c>
      <c r="Q25" s="6">
        <v>0.75</v>
      </c>
    </row>
    <row r="26" spans="1:17">
      <c r="A26" s="2" t="s">
        <v>68</v>
      </c>
      <c r="B26" s="2">
        <v>25</v>
      </c>
      <c r="C26" s="2">
        <v>25</v>
      </c>
      <c r="D26" s="2">
        <v>0</v>
      </c>
      <c r="E26" s="6">
        <v>1</v>
      </c>
      <c r="F26" s="2">
        <v>1</v>
      </c>
      <c r="G26" s="2">
        <v>0</v>
      </c>
      <c r="H26" s="6">
        <v>0</v>
      </c>
      <c r="I26" s="2">
        <v>24</v>
      </c>
      <c r="J26" s="2">
        <v>1</v>
      </c>
      <c r="K26" s="6">
        <v>1</v>
      </c>
      <c r="L26" s="2">
        <v>25</v>
      </c>
      <c r="M26" s="2">
        <v>0</v>
      </c>
      <c r="N26" s="6">
        <v>1</v>
      </c>
      <c r="O26" s="2">
        <v>12</v>
      </c>
      <c r="P26" s="2">
        <v>13</v>
      </c>
      <c r="Q26" s="6">
        <v>0.48</v>
      </c>
    </row>
    <row r="27" spans="1:17">
      <c r="A27" s="2" t="s">
        <v>77</v>
      </c>
      <c r="B27" s="2">
        <v>22</v>
      </c>
      <c r="C27" s="2">
        <v>22</v>
      </c>
      <c r="D27" s="2">
        <v>0</v>
      </c>
      <c r="E27" s="6">
        <v>1</v>
      </c>
      <c r="F27" s="2">
        <v>0</v>
      </c>
      <c r="G27" s="2">
        <v>0</v>
      </c>
      <c r="H27" s="6">
        <v>0</v>
      </c>
      <c r="I27" s="2">
        <v>21</v>
      </c>
      <c r="J27" s="2">
        <v>1</v>
      </c>
      <c r="K27" s="6">
        <v>1</v>
      </c>
      <c r="L27" s="2">
        <v>22</v>
      </c>
      <c r="M27" s="2">
        <v>0</v>
      </c>
      <c r="N27" s="6">
        <v>1</v>
      </c>
      <c r="O27" s="2">
        <v>11</v>
      </c>
      <c r="P27" s="2">
        <v>11</v>
      </c>
      <c r="Q27" s="6">
        <v>0.5</v>
      </c>
    </row>
    <row r="28" spans="1:17">
      <c r="A28" s="2" t="s">
        <v>86</v>
      </c>
      <c r="B28" s="2">
        <v>25</v>
      </c>
      <c r="C28" s="2">
        <v>25</v>
      </c>
      <c r="D28" s="2">
        <v>0</v>
      </c>
      <c r="E28" s="6">
        <v>1</v>
      </c>
      <c r="F28" s="2">
        <v>0</v>
      </c>
      <c r="G28" s="2">
        <v>0</v>
      </c>
      <c r="H28" s="6">
        <v>0</v>
      </c>
      <c r="I28" s="2">
        <v>25</v>
      </c>
      <c r="J28" s="2">
        <v>0</v>
      </c>
      <c r="K28" s="6">
        <v>1</v>
      </c>
      <c r="L28" s="2">
        <v>25</v>
      </c>
      <c r="M28" s="2">
        <v>0</v>
      </c>
      <c r="N28" s="6">
        <v>1</v>
      </c>
      <c r="O28" s="2">
        <v>6</v>
      </c>
      <c r="P28" s="2">
        <v>19</v>
      </c>
      <c r="Q28" s="6">
        <v>0.24</v>
      </c>
    </row>
    <row r="29" spans="1:17">
      <c r="A29" s="2" t="s">
        <v>107</v>
      </c>
      <c r="B29" s="2">
        <v>25</v>
      </c>
      <c r="C29" s="2">
        <v>25</v>
      </c>
      <c r="D29" s="2">
        <v>0</v>
      </c>
      <c r="E29" s="6">
        <v>1</v>
      </c>
      <c r="F29" s="2">
        <v>0</v>
      </c>
      <c r="G29" s="2">
        <v>0</v>
      </c>
      <c r="H29" s="6">
        <v>0</v>
      </c>
      <c r="I29" s="2">
        <v>25</v>
      </c>
      <c r="J29" s="2">
        <v>0</v>
      </c>
      <c r="K29" s="6">
        <v>1</v>
      </c>
      <c r="L29" s="2">
        <v>25</v>
      </c>
      <c r="M29" s="2">
        <v>0</v>
      </c>
      <c r="N29" s="6">
        <v>1</v>
      </c>
      <c r="O29" s="2">
        <v>15</v>
      </c>
      <c r="P29" s="2">
        <v>10</v>
      </c>
      <c r="Q29" s="6">
        <v>0.6</v>
      </c>
    </row>
    <row r="30" spans="1:17">
      <c r="A30" s="2" t="s">
        <v>3689</v>
      </c>
      <c r="B30" s="2">
        <v>10</v>
      </c>
      <c r="C30" s="2">
        <v>10</v>
      </c>
      <c r="D30" s="2">
        <v>0</v>
      </c>
      <c r="E30" s="6">
        <v>1</v>
      </c>
      <c r="F30" s="2">
        <v>0</v>
      </c>
      <c r="G30" s="2">
        <v>0</v>
      </c>
      <c r="H30" s="6">
        <v>0</v>
      </c>
      <c r="I30" s="2">
        <v>10</v>
      </c>
      <c r="J30" s="2">
        <v>0</v>
      </c>
      <c r="K30" s="6">
        <v>1</v>
      </c>
      <c r="L30" s="2">
        <v>10</v>
      </c>
      <c r="M30" s="2">
        <v>0</v>
      </c>
      <c r="N30" s="6">
        <v>1</v>
      </c>
      <c r="O30" s="2">
        <v>10</v>
      </c>
      <c r="P30" s="2">
        <v>0</v>
      </c>
      <c r="Q30" s="6">
        <v>1</v>
      </c>
    </row>
    <row r="31" spans="1:17">
      <c r="A31" s="2" t="s">
        <v>118</v>
      </c>
      <c r="B31" s="2">
        <v>25</v>
      </c>
      <c r="C31" s="2">
        <v>25</v>
      </c>
      <c r="D31" s="2">
        <v>0</v>
      </c>
      <c r="E31" s="6">
        <v>1</v>
      </c>
      <c r="F31" s="2">
        <v>0</v>
      </c>
      <c r="G31" s="2">
        <v>0</v>
      </c>
      <c r="H31" s="6">
        <v>0</v>
      </c>
      <c r="I31" s="2">
        <v>25</v>
      </c>
      <c r="J31" s="2">
        <v>0</v>
      </c>
      <c r="K31" s="6">
        <v>1</v>
      </c>
      <c r="L31" s="2">
        <v>25</v>
      </c>
      <c r="M31" s="2">
        <v>0</v>
      </c>
      <c r="N31" s="6">
        <v>1</v>
      </c>
      <c r="O31" s="2">
        <v>9</v>
      </c>
      <c r="P31" s="2">
        <v>16</v>
      </c>
      <c r="Q31" s="6">
        <v>0.36</v>
      </c>
    </row>
    <row r="32" spans="1:17">
      <c r="A32" s="117" t="s">
        <v>4934</v>
      </c>
      <c r="B32" s="117">
        <v>566</v>
      </c>
      <c r="C32" s="117">
        <v>566</v>
      </c>
      <c r="D32" s="117">
        <v>0</v>
      </c>
      <c r="E32" s="118">
        <v>1</v>
      </c>
      <c r="F32" s="117">
        <v>2</v>
      </c>
      <c r="G32" s="117">
        <v>63</v>
      </c>
      <c r="H32" s="118">
        <v>0.11130742049469965</v>
      </c>
      <c r="I32" s="117">
        <v>562</v>
      </c>
      <c r="J32" s="117">
        <v>4</v>
      </c>
      <c r="K32" s="118">
        <v>0.9946996466431095</v>
      </c>
      <c r="L32" s="117">
        <v>563</v>
      </c>
      <c r="M32" s="117">
        <v>3</v>
      </c>
      <c r="N32" s="118">
        <v>0.9946996466431095</v>
      </c>
      <c r="O32" s="117">
        <v>453</v>
      </c>
      <c r="P32" s="117">
        <v>113</v>
      </c>
      <c r="Q32" s="118">
        <v>0.80035335689045939</v>
      </c>
    </row>
    <row r="33" customFormat="1"/>
    <row r="34" customFormat="1"/>
    <row r="35" customFormat="1"/>
    <row r="36" customFormat="1"/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7:P66"/>
  <sheetViews>
    <sheetView showGridLines="0" topLeftCell="A16" zoomScale="77" zoomScaleNormal="77" workbookViewId="0">
      <selection activeCell="J21" sqref="J21"/>
    </sheetView>
  </sheetViews>
  <sheetFormatPr defaultColWidth="9" defaultRowHeight="14.4"/>
  <cols>
    <col min="1" max="1" width="27.88671875" customWidth="1"/>
    <col min="2" max="2" width="22" customWidth="1"/>
    <col min="3" max="3" width="40" customWidth="1"/>
    <col min="4" max="4" width="13" customWidth="1"/>
    <col min="5" max="5" width="12.77734375" customWidth="1"/>
    <col min="6" max="6" width="22.88671875" customWidth="1"/>
    <col min="7" max="7" width="21.6640625" style="2" customWidth="1"/>
    <col min="8" max="8" width="17" style="2" customWidth="1"/>
    <col min="9" max="9" width="5.109375" style="2" customWidth="1"/>
    <col min="10" max="10" width="4.33203125" style="2" customWidth="1"/>
    <col min="11" max="11" width="6.88671875" style="2" customWidth="1"/>
    <col min="12" max="12" width="5" style="2" customWidth="1"/>
    <col min="13" max="13" width="6.21875" style="2" customWidth="1"/>
    <col min="14" max="14" width="7.33203125" style="2" customWidth="1"/>
    <col min="15" max="15" width="5" customWidth="1"/>
    <col min="16" max="16" width="4.6640625" customWidth="1"/>
  </cols>
  <sheetData>
    <row r="7" spans="7:14" ht="15.6" customHeight="1"/>
    <row r="8" spans="7:14">
      <c r="G8"/>
      <c r="H8"/>
      <c r="I8"/>
      <c r="J8"/>
      <c r="K8"/>
      <c r="L8"/>
      <c r="M8"/>
      <c r="N8"/>
    </row>
    <row r="9" spans="7:14">
      <c r="G9"/>
      <c r="H9"/>
      <c r="I9"/>
      <c r="J9"/>
      <c r="K9"/>
      <c r="L9"/>
      <c r="M9"/>
      <c r="N9"/>
    </row>
    <row r="10" spans="7:14">
      <c r="G10"/>
      <c r="H10"/>
      <c r="I10"/>
      <c r="J10"/>
      <c r="K10"/>
      <c r="L10"/>
      <c r="M10"/>
      <c r="N10"/>
    </row>
    <row r="11" spans="7:14">
      <c r="G11"/>
      <c r="H11"/>
      <c r="I11"/>
      <c r="J11"/>
      <c r="K11"/>
      <c r="L11"/>
      <c r="M11"/>
      <c r="N11"/>
    </row>
    <row r="12" spans="7:14">
      <c r="G12"/>
      <c r="H12"/>
      <c r="I12"/>
      <c r="J12"/>
      <c r="K12"/>
      <c r="L12"/>
      <c r="M12"/>
      <c r="N12"/>
    </row>
    <row r="13" spans="7:14">
      <c r="G13"/>
      <c r="H13"/>
      <c r="I13"/>
      <c r="J13"/>
      <c r="K13"/>
      <c r="L13"/>
      <c r="M13"/>
      <c r="N13"/>
    </row>
    <row r="14" spans="7:14">
      <c r="G14"/>
      <c r="H14"/>
      <c r="I14"/>
      <c r="J14"/>
      <c r="K14"/>
      <c r="L14"/>
      <c r="M14"/>
      <c r="N14"/>
    </row>
    <row r="15" spans="7:14">
      <c r="G15"/>
      <c r="H15"/>
      <c r="I15"/>
      <c r="J15"/>
      <c r="K15"/>
      <c r="L15"/>
      <c r="M15"/>
      <c r="N15"/>
    </row>
    <row r="17" spans="1:16">
      <c r="A17" s="1" t="s">
        <v>0</v>
      </c>
      <c r="B17" s="1">
        <v>6</v>
      </c>
    </row>
    <row r="19" spans="1:16" s="1" customFormat="1">
      <c r="A19" s="1" t="s">
        <v>2</v>
      </c>
      <c r="B19" s="1" t="s">
        <v>3</v>
      </c>
      <c r="C19" s="1" t="s">
        <v>4</v>
      </c>
      <c r="D19" s="3" t="s">
        <v>5</v>
      </c>
      <c r="E19" s="1" t="s">
        <v>6</v>
      </c>
      <c r="F19" s="3" t="s">
        <v>7</v>
      </c>
      <c r="G19" s="3" t="s">
        <v>8</v>
      </c>
      <c r="H19" s="3" t="s">
        <v>9</v>
      </c>
      <c r="I19" s="3" t="s">
        <v>10</v>
      </c>
      <c r="J19" s="3" t="s">
        <v>11</v>
      </c>
      <c r="K19" s="3" t="s">
        <v>12</v>
      </c>
      <c r="L19" s="3" t="s">
        <v>13</v>
      </c>
      <c r="M19" s="3" t="s">
        <v>14</v>
      </c>
      <c r="N19" s="3" t="s">
        <v>15</v>
      </c>
      <c r="O19" s="3" t="s">
        <v>16</v>
      </c>
      <c r="P19"/>
    </row>
    <row r="20" spans="1:16" s="1" customFormat="1">
      <c r="A20" s="4">
        <v>45339</v>
      </c>
      <c r="B20" s="4">
        <v>45337</v>
      </c>
      <c r="C20" s="1" t="s">
        <v>609</v>
      </c>
      <c r="D20" s="1" t="s">
        <v>19</v>
      </c>
      <c r="E20" s="4">
        <v>45316</v>
      </c>
      <c r="F20" s="1">
        <v>4263140</v>
      </c>
      <c r="G20" s="1" t="s">
        <v>634</v>
      </c>
      <c r="H20" s="1" t="s">
        <v>635</v>
      </c>
      <c r="I20" s="1">
        <v>0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/>
    </row>
    <row r="21" spans="1:16" s="1" customFormat="1">
      <c r="A21" s="4">
        <v>45339</v>
      </c>
      <c r="B21" s="4">
        <v>45337</v>
      </c>
      <c r="C21" s="1" t="s">
        <v>609</v>
      </c>
      <c r="D21" s="1" t="s">
        <v>19</v>
      </c>
      <c r="E21" s="4">
        <v>45316</v>
      </c>
      <c r="F21" s="1">
        <v>4263144</v>
      </c>
      <c r="G21" s="1" t="s">
        <v>654</v>
      </c>
      <c r="H21" s="1" t="s">
        <v>655</v>
      </c>
      <c r="I21" s="1">
        <v>0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/>
    </row>
    <row r="22" spans="1:16" s="1" customFormat="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s="1" customFormat="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s="1" customFormat="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s="1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s="1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s="1" customForma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6">
      <c r="G28"/>
      <c r="H28"/>
      <c r="I28"/>
      <c r="J28"/>
      <c r="K28"/>
      <c r="L28"/>
      <c r="M28"/>
      <c r="N28"/>
    </row>
    <row r="29" spans="1:16">
      <c r="G29"/>
      <c r="H29"/>
      <c r="I29"/>
      <c r="J29"/>
      <c r="K29"/>
      <c r="L29"/>
      <c r="M29"/>
      <c r="N29"/>
    </row>
    <row r="30" spans="1:16">
      <c r="G30"/>
      <c r="H30"/>
      <c r="I30"/>
      <c r="J30"/>
      <c r="K30"/>
      <c r="L30"/>
      <c r="M30"/>
      <c r="N30"/>
    </row>
    <row r="31" spans="1:16">
      <c r="G31"/>
      <c r="H31"/>
      <c r="I31"/>
      <c r="J31"/>
      <c r="K31"/>
      <c r="L31"/>
      <c r="M31"/>
      <c r="N31"/>
    </row>
    <row r="32" spans="1:16">
      <c r="G32"/>
      <c r="H32"/>
      <c r="I32"/>
      <c r="J32"/>
      <c r="K32"/>
      <c r="L32"/>
      <c r="M32"/>
      <c r="N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</sheetData>
  <conditionalFormatting sqref="G67:N1048576 G1:N7 G16:N19 G35:H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7:N1048576 G35:H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d7a159c-fe28-4423-87fd-457281b9647f" xsi:nil="true"/>
    <lcf76f155ced4ddcb4097134ff3c332f xmlns="ec329b3e-a450-476e-9ce9-96b071593c3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0D67D61FF7C94392ACE4D5BCE2333C" ma:contentTypeVersion="14" ma:contentTypeDescription="Create a new document." ma:contentTypeScope="" ma:versionID="5895b33705bf44aaafb1b2b6d00beb67">
  <xsd:schema xmlns:xsd="http://www.w3.org/2001/XMLSchema" xmlns:xs="http://www.w3.org/2001/XMLSchema" xmlns:p="http://schemas.microsoft.com/office/2006/metadata/properties" xmlns:ns2="5d7a159c-fe28-4423-87fd-457281b9647f" xmlns:ns3="ec329b3e-a450-476e-9ce9-96b071593c3c" targetNamespace="http://schemas.microsoft.com/office/2006/metadata/properties" ma:root="true" ma:fieldsID="4ff6866a65d19ff927be456b03080a67" ns2:_="" ns3:_="">
    <xsd:import namespace="5d7a159c-fe28-4423-87fd-457281b9647f"/>
    <xsd:import namespace="ec329b3e-a450-476e-9ce9-96b071593c3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7a159c-fe28-4423-87fd-457281b9647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648becf9-e342-4c10-920f-e6b2760fb863}" ma:internalName="TaxCatchAll" ma:showField="CatchAllData" ma:web="5d7a159c-fe28-4423-87fd-457281b964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329b3e-a450-476e-9ce9-96b071593c3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32116d5-79ce-4516-ba4c-4dc2caa7d8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1504C5-2EC9-42FE-B48F-AE14F0574A9F}">
  <ds:schemaRefs>
    <ds:schemaRef ds:uri="http://schemas.microsoft.com/office/2006/metadata/properties"/>
    <ds:schemaRef ds:uri="http://schemas.microsoft.com/office/infopath/2007/PartnerControls"/>
    <ds:schemaRef ds:uri="5d7a159c-fe28-4423-87fd-457281b9647f"/>
    <ds:schemaRef ds:uri="ec329b3e-a450-476e-9ce9-96b071593c3c"/>
  </ds:schemaRefs>
</ds:datastoreItem>
</file>

<file path=customXml/itemProps2.xml><?xml version="1.0" encoding="utf-8"?>
<ds:datastoreItem xmlns:ds="http://schemas.openxmlformats.org/officeDocument/2006/customXml" ds:itemID="{47654733-31A8-4EBD-B134-C21B433879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7a159c-fe28-4423-87fd-457281b9647f"/>
    <ds:schemaRef ds:uri="ec329b3e-a450-476e-9ce9-96b071593c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2A5D8DD-FA3B-4E61-AD30-EAA82555F24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 EOD TRAINING</vt:lpstr>
      <vt:lpstr>EXTERNAL (RAW)</vt:lpstr>
      <vt:lpstr>transmitted</vt:lpstr>
      <vt:lpstr>SITE EOD</vt:lpstr>
      <vt:lpstr>201 CONTRACT EOD MTD REPORT</vt:lpstr>
      <vt:lpstr>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Florida Francisco (PH 34246)</dc:creator>
  <cp:keywords/>
  <dc:description/>
  <cp:lastModifiedBy>Kryss Bartolome (PH)</cp:lastModifiedBy>
  <cp:revision/>
  <dcterms:created xsi:type="dcterms:W3CDTF">2024-01-03T05:00:00Z</dcterms:created>
  <dcterms:modified xsi:type="dcterms:W3CDTF">2024-10-29T11:36:04Z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F3F838714B3947CC84C83BC78DA27110_12</vt:lpwstr>
  </property>
  <property fmtid="{D5CDD505-2E9C-101B-9397-08002B2CF9AE}" pid="3" name="KSOProductBuildVer">
    <vt:lpwstr>1033-12.2.0.17153</vt:lpwstr>
  </property>
  <property fmtid="{D5CDD505-2E9C-101B-9397-08002B2CF9AE}" pid="4" name="ContentTypeId">
    <vt:lpwstr>0x010100F50D67D61FF7C94392ACE4D5BCE2333C</vt:lpwstr>
  </property>
</Properties>
</file>